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readsheetsolutions.sharepoint.com/sites/SpreadsheetSolutionsHub/Shared Documents/Package Jobs/Basic Range Products/Google Analytics Report/"/>
    </mc:Choice>
  </mc:AlternateContent>
  <xr:revisionPtr revIDLastSave="50" documentId="8_{940AB5FE-A401-4236-BC7A-BAFE09752453}" xr6:coauthVersionLast="47" xr6:coauthVersionMax="47" xr10:uidLastSave="{BEC84FF0-F526-4FDE-AF79-9B25C60A5679}"/>
  <workbookProtection workbookAlgorithmName="SHA-512" workbookHashValue="xlC2gJXsYs8SZMZnxTthYMDwAI4T13dOxLW8ezoz54Zj8l+wEVeTuSHmD4fvwR4/X/XJ0LOU7rhSebf/bCADXQ==" workbookSaltValue="6+WxgyKPj0JoRL9y6Xfy/Q==" workbookSpinCount="100000" lockStructure="1"/>
  <bookViews>
    <workbookView xWindow="-120" yWindow="-120" windowWidth="29040" windowHeight="15720" xr2:uid="{B3AA538A-9973-496C-93FA-54C245BD4807}"/>
  </bookViews>
  <sheets>
    <sheet name="Intro &amp; Setup" sheetId="7" r:id="rId1"/>
    <sheet name="Dashboard" sheetId="5" r:id="rId2"/>
    <sheet name="Data Entry" sheetId="1" r:id="rId3"/>
    <sheet name="Country Name Replacement" sheetId="8" r:id="rId4"/>
    <sheet name="Analytics Report" sheetId="4" r:id="rId5"/>
  </sheets>
  <definedNames>
    <definedName name="_xlnm._FilterDatabase" localSheetId="3" hidden="1">'Country Name Replacement'!$B$10:$C$2650</definedName>
    <definedName name="_xlnm.Print_Area" localSheetId="4">'Analytics Report'!$A$1:$AT$380</definedName>
    <definedName name="_xlnm.Print_Area" localSheetId="3">'Country Name Replacement'!$A$1:$F$2651</definedName>
    <definedName name="_xlnm.Print_Area" localSheetId="1">Dashboard!$A$1:$CN$33</definedName>
    <definedName name="_xlnm.Print_Area" localSheetId="2">'Data Entry'!$A$1:$AP$498</definedName>
    <definedName name="_xlnm.Print_Area" localSheetId="0">'Intro &amp; Setup'!$A$1:$AT$50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G18" i="5" l="1"/>
  <c r="DF18" i="5"/>
  <c r="DE18" i="5"/>
  <c r="DD18" i="5"/>
  <c r="DC18" i="5"/>
  <c r="DB18" i="5"/>
  <c r="DA18" i="5"/>
  <c r="CZ18" i="5"/>
  <c r="CY18" i="5"/>
  <c r="CX18" i="5"/>
  <c r="CW30" i="5"/>
  <c r="CW29" i="5"/>
  <c r="CW28" i="5"/>
  <c r="CW27" i="5"/>
  <c r="CW26" i="5"/>
  <c r="CW25" i="5"/>
  <c r="CW24" i="5"/>
  <c r="CW23" i="5"/>
  <c r="CW22" i="5"/>
  <c r="CW21" i="5"/>
  <c r="CW20" i="5"/>
  <c r="CW19" i="5"/>
  <c r="B4" i="4"/>
  <c r="B4" i="8"/>
  <c r="B4" i="1"/>
  <c r="B4" i="5"/>
  <c r="AW29" i="7"/>
  <c r="CP9" i="5" s="1"/>
  <c r="AW23" i="7"/>
  <c r="AW21" i="7"/>
  <c r="AI18" i="7"/>
  <c r="AI16" i="7"/>
  <c r="DJ16" i="5" l="1"/>
  <c r="DJ15" i="5"/>
  <c r="DJ14" i="5"/>
  <c r="DJ13" i="5"/>
  <c r="DJ12" i="5"/>
  <c r="DJ10" i="5"/>
  <c r="DJ9" i="5"/>
  <c r="DJ8" i="5"/>
  <c r="DJ7" i="5"/>
  <c r="DJ6" i="5"/>
  <c r="AZ6" i="7"/>
  <c r="B9" i="5"/>
  <c r="U18" i="5"/>
  <c r="S18" i="5"/>
  <c r="Q18" i="5"/>
  <c r="O18" i="5"/>
  <c r="M18" i="5"/>
  <c r="K18" i="5"/>
  <c r="I18" i="5"/>
  <c r="G18" i="5"/>
  <c r="BH136" i="4"/>
  <c r="BF138" i="4"/>
  <c r="DL18" i="5" s="1"/>
  <c r="BI210" i="4"/>
  <c r="BJ210" i="4" s="1"/>
  <c r="BH209" i="4"/>
  <c r="B311" i="4"/>
  <c r="BH341" i="4"/>
  <c r="BK341" i="4"/>
  <c r="BI341" i="4"/>
  <c r="BH337" i="4"/>
  <c r="BH336" i="4"/>
  <c r="BI336" i="4" s="1"/>
  <c r="DK15" i="5" s="1"/>
  <c r="BH335" i="4"/>
  <c r="BI335" i="4" s="1"/>
  <c r="DK14" i="5" s="1"/>
  <c r="BH334" i="4"/>
  <c r="BI334" i="4" s="1"/>
  <c r="DK13" i="5" s="1"/>
  <c r="BH333" i="4"/>
  <c r="BH332" i="4"/>
  <c r="DJ11" i="5" s="1"/>
  <c r="BH331" i="4"/>
  <c r="BH330" i="4"/>
  <c r="BH329" i="4"/>
  <c r="BH328" i="4"/>
  <c r="BH327" i="4"/>
  <c r="BR313" i="4"/>
  <c r="BR309" i="4" s="1"/>
  <c r="DG4" i="5" s="1"/>
  <c r="BQ313" i="4"/>
  <c r="BQ309" i="4" s="1"/>
  <c r="DF4" i="5" s="1"/>
  <c r="BP313" i="4"/>
  <c r="BP309" i="4" s="1"/>
  <c r="DE4" i="5" s="1"/>
  <c r="BO313" i="4"/>
  <c r="BN313" i="4"/>
  <c r="BM313" i="4"/>
  <c r="BL313" i="4"/>
  <c r="BK313" i="4"/>
  <c r="BJ313" i="4"/>
  <c r="BI313" i="4"/>
  <c r="BR247" i="4"/>
  <c r="BQ247" i="4"/>
  <c r="BP247" i="4"/>
  <c r="BO247" i="4"/>
  <c r="BN247" i="4"/>
  <c r="BM247" i="4"/>
  <c r="BL247" i="4"/>
  <c r="BK247" i="4"/>
  <c r="BJ247" i="4"/>
  <c r="BI247" i="4"/>
  <c r="BH270" i="4"/>
  <c r="BH269" i="4"/>
  <c r="BH268" i="4"/>
  <c r="BH267" i="4"/>
  <c r="BH266" i="4"/>
  <c r="BH265" i="4"/>
  <c r="BH264" i="4"/>
  <c r="BH263" i="4"/>
  <c r="BH262" i="4"/>
  <c r="BH261" i="4"/>
  <c r="BH271" i="4"/>
  <c r="BT259" i="4"/>
  <c r="BT258" i="4"/>
  <c r="BT257" i="4"/>
  <c r="BT256" i="4"/>
  <c r="BT255" i="4"/>
  <c r="BT254" i="4"/>
  <c r="BT253" i="4"/>
  <c r="BT252" i="4"/>
  <c r="BT251" i="4"/>
  <c r="BT250" i="4"/>
  <c r="BT249" i="4"/>
  <c r="BT248" i="4"/>
  <c r="BK210" i="4" l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BI189" i="4"/>
  <c r="BK155" i="4"/>
  <c r="BI155" i="4"/>
  <c r="BH155" i="4"/>
  <c r="BH189" i="4" s="1"/>
  <c r="B159" i="4"/>
  <c r="B154" i="4" s="1"/>
  <c r="BH32" i="4"/>
  <c r="BH131" i="4"/>
  <c r="BI131" i="4" s="1"/>
  <c r="BH130" i="4"/>
  <c r="BI130" i="4" s="1"/>
  <c r="BH129" i="4"/>
  <c r="BI129" i="4" s="1"/>
  <c r="BH128" i="4"/>
  <c r="BI128" i="4" s="1"/>
  <c r="BH127" i="4"/>
  <c r="BH126" i="4"/>
  <c r="BH125" i="4"/>
  <c r="BH124" i="4"/>
  <c r="BH123" i="4"/>
  <c r="BH122" i="4"/>
  <c r="BH132" i="4"/>
  <c r="BR108" i="4"/>
  <c r="BQ108" i="4"/>
  <c r="BP108" i="4"/>
  <c r="BO108" i="4"/>
  <c r="BN108" i="4"/>
  <c r="BM108" i="4"/>
  <c r="BL108" i="4"/>
  <c r="BK108" i="4"/>
  <c r="BJ108" i="4"/>
  <c r="BI108" i="4"/>
  <c r="BH104" i="4"/>
  <c r="BH102" i="4"/>
  <c r="BI102" i="4" s="1"/>
  <c r="BH103" i="4"/>
  <c r="BI103" i="4" s="1"/>
  <c r="BH95" i="4"/>
  <c r="BH96" i="4"/>
  <c r="BH97" i="4"/>
  <c r="BH98" i="4"/>
  <c r="BH99" i="4"/>
  <c r="BH100" i="4"/>
  <c r="BI100" i="4" s="1"/>
  <c r="BH101" i="4"/>
  <c r="BI101" i="4" s="1"/>
  <c r="BH94" i="4"/>
  <c r="BR80" i="4"/>
  <c r="BQ80" i="4"/>
  <c r="BP80" i="4"/>
  <c r="BO80" i="4"/>
  <c r="BN80" i="4"/>
  <c r="BM80" i="4"/>
  <c r="BL80" i="4"/>
  <c r="BK80" i="4"/>
  <c r="BJ80" i="4"/>
  <c r="BI80" i="4"/>
  <c r="BI32" i="4"/>
  <c r="L2650" i="8"/>
  <c r="L2649" i="8"/>
  <c r="L2648" i="8"/>
  <c r="L2647" i="8"/>
  <c r="N2647" i="8" s="1"/>
  <c r="L2646" i="8"/>
  <c r="N2646" i="8" s="1"/>
  <c r="L2645" i="8"/>
  <c r="L2644" i="8"/>
  <c r="L2643" i="8"/>
  <c r="L2642" i="8"/>
  <c r="L2641" i="8"/>
  <c r="N2641" i="8" s="1"/>
  <c r="L2640" i="8"/>
  <c r="N2640" i="8" s="1"/>
  <c r="L2639" i="8"/>
  <c r="L2638" i="8"/>
  <c r="L2637" i="8"/>
  <c r="L2636" i="8"/>
  <c r="L2635" i="8"/>
  <c r="N2635" i="8" s="1"/>
  <c r="L2634" i="8"/>
  <c r="N2634" i="8" s="1"/>
  <c r="L2633" i="8"/>
  <c r="L2632" i="8"/>
  <c r="L2631" i="8"/>
  <c r="L2630" i="8"/>
  <c r="L2629" i="8"/>
  <c r="N2629" i="8" s="1"/>
  <c r="L2628" i="8"/>
  <c r="N2628" i="8" s="1"/>
  <c r="L2627" i="8"/>
  <c r="L2626" i="8"/>
  <c r="L2625" i="8"/>
  <c r="L2624" i="8"/>
  <c r="L2623" i="8"/>
  <c r="N2623" i="8" s="1"/>
  <c r="L2622" i="8"/>
  <c r="N2622" i="8" s="1"/>
  <c r="L2621" i="8"/>
  <c r="L2620" i="8"/>
  <c r="L2619" i="8"/>
  <c r="L2618" i="8"/>
  <c r="L2617" i="8"/>
  <c r="N2617" i="8" s="1"/>
  <c r="L2616" i="8"/>
  <c r="N2616" i="8" s="1"/>
  <c r="L2615" i="8"/>
  <c r="L2614" i="8"/>
  <c r="L2613" i="8"/>
  <c r="L2612" i="8"/>
  <c r="L2611" i="8"/>
  <c r="N2611" i="8" s="1"/>
  <c r="L2610" i="8"/>
  <c r="N2610" i="8" s="1"/>
  <c r="L2609" i="8"/>
  <c r="L2608" i="8"/>
  <c r="L2607" i="8"/>
  <c r="L2606" i="8"/>
  <c r="L2605" i="8"/>
  <c r="N2605" i="8" s="1"/>
  <c r="L2604" i="8"/>
  <c r="N2604" i="8" s="1"/>
  <c r="L2603" i="8"/>
  <c r="L2602" i="8"/>
  <c r="L2601" i="8"/>
  <c r="L2600" i="8"/>
  <c r="L2599" i="8"/>
  <c r="N2599" i="8" s="1"/>
  <c r="L2598" i="8"/>
  <c r="N2598" i="8" s="1"/>
  <c r="L2597" i="8"/>
  <c r="L2596" i="8"/>
  <c r="L2595" i="8"/>
  <c r="L2594" i="8"/>
  <c r="L2593" i="8"/>
  <c r="N2593" i="8" s="1"/>
  <c r="L2592" i="8"/>
  <c r="N2592" i="8" s="1"/>
  <c r="L2591" i="8"/>
  <c r="L2590" i="8"/>
  <c r="L2589" i="8"/>
  <c r="L2588" i="8"/>
  <c r="L2587" i="8"/>
  <c r="N2587" i="8" s="1"/>
  <c r="L2586" i="8"/>
  <c r="N2586" i="8" s="1"/>
  <c r="L2585" i="8"/>
  <c r="L2584" i="8"/>
  <c r="L2583" i="8"/>
  <c r="L2582" i="8"/>
  <c r="L2581" i="8"/>
  <c r="N2581" i="8" s="1"/>
  <c r="L2580" i="8"/>
  <c r="N2580" i="8" s="1"/>
  <c r="L2579" i="8"/>
  <c r="L2578" i="8"/>
  <c r="L2577" i="8"/>
  <c r="L2576" i="8"/>
  <c r="L2575" i="8"/>
  <c r="N2575" i="8" s="1"/>
  <c r="L2574" i="8"/>
  <c r="N2574" i="8" s="1"/>
  <c r="L2573" i="8"/>
  <c r="L2572" i="8"/>
  <c r="L2571" i="8"/>
  <c r="L2570" i="8"/>
  <c r="L2569" i="8"/>
  <c r="N2569" i="8" s="1"/>
  <c r="L2568" i="8"/>
  <c r="N2568" i="8" s="1"/>
  <c r="L2567" i="8"/>
  <c r="L2566" i="8"/>
  <c r="L2565" i="8"/>
  <c r="L2564" i="8"/>
  <c r="L2563" i="8"/>
  <c r="N2563" i="8" s="1"/>
  <c r="L2562" i="8"/>
  <c r="N2562" i="8" s="1"/>
  <c r="L2561" i="8"/>
  <c r="L2560" i="8"/>
  <c r="L2559" i="8"/>
  <c r="L2558" i="8"/>
  <c r="L2557" i="8"/>
  <c r="N2557" i="8" s="1"/>
  <c r="L2556" i="8"/>
  <c r="N2556" i="8" s="1"/>
  <c r="L2555" i="8"/>
  <c r="L2554" i="8"/>
  <c r="L2553" i="8"/>
  <c r="L2552" i="8"/>
  <c r="L2551" i="8"/>
  <c r="N2551" i="8" s="1"/>
  <c r="L2550" i="8"/>
  <c r="N2550" i="8" s="1"/>
  <c r="L2549" i="8"/>
  <c r="L2548" i="8"/>
  <c r="L2547" i="8"/>
  <c r="L2546" i="8"/>
  <c r="L2545" i="8"/>
  <c r="N2545" i="8" s="1"/>
  <c r="L2544" i="8"/>
  <c r="N2544" i="8" s="1"/>
  <c r="L2543" i="8"/>
  <c r="L2542" i="8"/>
  <c r="L2541" i="8"/>
  <c r="L2540" i="8"/>
  <c r="L2539" i="8"/>
  <c r="N2539" i="8" s="1"/>
  <c r="L2538" i="8"/>
  <c r="N2538" i="8" s="1"/>
  <c r="L2537" i="8"/>
  <c r="L2536" i="8"/>
  <c r="L2535" i="8"/>
  <c r="L2534" i="8"/>
  <c r="L2533" i="8"/>
  <c r="L2532" i="8"/>
  <c r="N2532" i="8" s="1"/>
  <c r="L2531" i="8"/>
  <c r="L2530" i="8"/>
  <c r="L2529" i="8"/>
  <c r="L2528" i="8"/>
  <c r="L2527" i="8"/>
  <c r="N2527" i="8" s="1"/>
  <c r="L2526" i="8"/>
  <c r="N2526" i="8" s="1"/>
  <c r="L2525" i="8"/>
  <c r="L2524" i="8"/>
  <c r="L2523" i="8"/>
  <c r="L2522" i="8"/>
  <c r="L2521" i="8"/>
  <c r="N2521" i="8" s="1"/>
  <c r="L2520" i="8"/>
  <c r="N2520" i="8" s="1"/>
  <c r="L2519" i="8"/>
  <c r="L2518" i="8"/>
  <c r="L2517" i="8"/>
  <c r="L2516" i="8"/>
  <c r="L2515" i="8"/>
  <c r="N2515" i="8" s="1"/>
  <c r="L2514" i="8"/>
  <c r="N2514" i="8" s="1"/>
  <c r="L2513" i="8"/>
  <c r="L2512" i="8"/>
  <c r="L2511" i="8"/>
  <c r="L2510" i="8"/>
  <c r="L2509" i="8"/>
  <c r="N2509" i="8" s="1"/>
  <c r="L2508" i="8"/>
  <c r="N2508" i="8" s="1"/>
  <c r="L2507" i="8"/>
  <c r="L2506" i="8"/>
  <c r="L2505" i="8"/>
  <c r="L2504" i="8"/>
  <c r="L2503" i="8"/>
  <c r="N2503" i="8" s="1"/>
  <c r="L2502" i="8"/>
  <c r="N2502" i="8" s="1"/>
  <c r="L2501" i="8"/>
  <c r="L2500" i="8"/>
  <c r="L2499" i="8"/>
  <c r="L2498" i="8"/>
  <c r="L2497" i="8"/>
  <c r="N2497" i="8" s="1"/>
  <c r="L2496" i="8"/>
  <c r="N2496" i="8" s="1"/>
  <c r="L2495" i="8"/>
  <c r="L2494" i="8"/>
  <c r="L2493" i="8"/>
  <c r="L2492" i="8"/>
  <c r="L2491" i="8"/>
  <c r="N2491" i="8" s="1"/>
  <c r="L2490" i="8"/>
  <c r="N2490" i="8" s="1"/>
  <c r="L2489" i="8"/>
  <c r="L2488" i="8"/>
  <c r="L2487" i="8"/>
  <c r="L2486" i="8"/>
  <c r="L2485" i="8"/>
  <c r="N2485" i="8" s="1"/>
  <c r="L2484" i="8"/>
  <c r="N2484" i="8" s="1"/>
  <c r="L2483" i="8"/>
  <c r="L2482" i="8"/>
  <c r="L2481" i="8"/>
  <c r="L2480" i="8"/>
  <c r="L2479" i="8"/>
  <c r="N2479" i="8" s="1"/>
  <c r="L2478" i="8"/>
  <c r="N2478" i="8" s="1"/>
  <c r="L2477" i="8"/>
  <c r="L2476" i="8"/>
  <c r="L2475" i="8"/>
  <c r="L2474" i="8"/>
  <c r="L2473" i="8"/>
  <c r="N2473" i="8" s="1"/>
  <c r="L2472" i="8"/>
  <c r="N2472" i="8" s="1"/>
  <c r="L2471" i="8"/>
  <c r="L2470" i="8"/>
  <c r="L2469" i="8"/>
  <c r="L2468" i="8"/>
  <c r="L2467" i="8"/>
  <c r="N2467" i="8" s="1"/>
  <c r="L2466" i="8"/>
  <c r="N2466" i="8" s="1"/>
  <c r="L2465" i="8"/>
  <c r="L2464" i="8"/>
  <c r="L2463" i="8"/>
  <c r="L2462" i="8"/>
  <c r="L2461" i="8"/>
  <c r="N2461" i="8" s="1"/>
  <c r="L2460" i="8"/>
  <c r="N2460" i="8" s="1"/>
  <c r="L2459" i="8"/>
  <c r="L2458" i="8"/>
  <c r="L2457" i="8"/>
  <c r="L2456" i="8"/>
  <c r="L2455" i="8"/>
  <c r="N2455" i="8" s="1"/>
  <c r="L2454" i="8"/>
  <c r="N2454" i="8" s="1"/>
  <c r="L2453" i="8"/>
  <c r="L2452" i="8"/>
  <c r="L2451" i="8"/>
  <c r="L2450" i="8"/>
  <c r="L2449" i="8"/>
  <c r="N2449" i="8" s="1"/>
  <c r="L2448" i="8"/>
  <c r="N2448" i="8" s="1"/>
  <c r="L2447" i="8"/>
  <c r="L2446" i="8"/>
  <c r="L2445" i="8"/>
  <c r="L2444" i="8"/>
  <c r="L2443" i="8"/>
  <c r="N2443" i="8" s="1"/>
  <c r="L2442" i="8"/>
  <c r="N2442" i="8" s="1"/>
  <c r="L2441" i="8"/>
  <c r="L2440" i="8"/>
  <c r="L2439" i="8"/>
  <c r="L2438" i="8"/>
  <c r="L2437" i="8"/>
  <c r="N2437" i="8" s="1"/>
  <c r="L2436" i="8"/>
  <c r="N2436" i="8" s="1"/>
  <c r="L2435" i="8"/>
  <c r="L2434" i="8"/>
  <c r="L2433" i="8"/>
  <c r="L2432" i="8"/>
  <c r="L2431" i="8"/>
  <c r="N2431" i="8" s="1"/>
  <c r="L2430" i="8"/>
  <c r="N2430" i="8" s="1"/>
  <c r="L2429" i="8"/>
  <c r="L2428" i="8"/>
  <c r="L2427" i="8"/>
  <c r="L2426" i="8"/>
  <c r="L2425" i="8"/>
  <c r="N2425" i="8" s="1"/>
  <c r="L2424" i="8"/>
  <c r="N2424" i="8" s="1"/>
  <c r="L2423" i="8"/>
  <c r="L2422" i="8"/>
  <c r="L2421" i="8"/>
  <c r="L2420" i="8"/>
  <c r="L2419" i="8"/>
  <c r="N2419" i="8" s="1"/>
  <c r="L2418" i="8"/>
  <c r="N2418" i="8" s="1"/>
  <c r="L2417" i="8"/>
  <c r="L2416" i="8"/>
  <c r="L2415" i="8"/>
  <c r="L2414" i="8"/>
  <c r="L2413" i="8"/>
  <c r="N2413" i="8" s="1"/>
  <c r="L2412" i="8"/>
  <c r="N2412" i="8" s="1"/>
  <c r="L2411" i="8"/>
  <c r="L2410" i="8"/>
  <c r="L2409" i="8"/>
  <c r="L2408" i="8"/>
  <c r="L2407" i="8"/>
  <c r="N2407" i="8" s="1"/>
  <c r="L2406" i="8"/>
  <c r="N2406" i="8" s="1"/>
  <c r="L2405" i="8"/>
  <c r="L2404" i="8"/>
  <c r="L2403" i="8"/>
  <c r="L2402" i="8"/>
  <c r="L2401" i="8"/>
  <c r="N2401" i="8" s="1"/>
  <c r="L2400" i="8"/>
  <c r="N2400" i="8" s="1"/>
  <c r="L2399" i="8"/>
  <c r="L2398" i="8"/>
  <c r="L2397" i="8"/>
  <c r="L2396" i="8"/>
  <c r="L2395" i="8"/>
  <c r="N2395" i="8" s="1"/>
  <c r="L2394" i="8"/>
  <c r="N2394" i="8" s="1"/>
  <c r="L2393" i="8"/>
  <c r="L2392" i="8"/>
  <c r="L2391" i="8"/>
  <c r="L2390" i="8"/>
  <c r="L2389" i="8"/>
  <c r="N2389" i="8" s="1"/>
  <c r="L2388" i="8"/>
  <c r="N2388" i="8" s="1"/>
  <c r="L2387" i="8"/>
  <c r="L2386" i="8"/>
  <c r="L2385" i="8"/>
  <c r="L2384" i="8"/>
  <c r="L2383" i="8"/>
  <c r="N2383" i="8" s="1"/>
  <c r="L2382" i="8"/>
  <c r="N2382" i="8" s="1"/>
  <c r="L2381" i="8"/>
  <c r="L2380" i="8"/>
  <c r="L2379" i="8"/>
  <c r="L2378" i="8"/>
  <c r="L2377" i="8"/>
  <c r="N2377" i="8" s="1"/>
  <c r="L2376" i="8"/>
  <c r="N2376" i="8" s="1"/>
  <c r="L2375" i="8"/>
  <c r="L2374" i="8"/>
  <c r="L2373" i="8"/>
  <c r="L2372" i="8"/>
  <c r="L2371" i="8"/>
  <c r="N2371" i="8" s="1"/>
  <c r="L2370" i="8"/>
  <c r="N2370" i="8" s="1"/>
  <c r="L2369" i="8"/>
  <c r="L2368" i="8"/>
  <c r="L2367" i="8"/>
  <c r="L2366" i="8"/>
  <c r="L2365" i="8"/>
  <c r="N2365" i="8" s="1"/>
  <c r="L2364" i="8"/>
  <c r="N2364" i="8" s="1"/>
  <c r="L2363" i="8"/>
  <c r="L2362" i="8"/>
  <c r="L2361" i="8"/>
  <c r="L2360" i="8"/>
  <c r="L2359" i="8"/>
  <c r="N2359" i="8" s="1"/>
  <c r="L2358" i="8"/>
  <c r="N2358" i="8" s="1"/>
  <c r="L2357" i="8"/>
  <c r="L2356" i="8"/>
  <c r="L2355" i="8"/>
  <c r="L2354" i="8"/>
  <c r="L2353" i="8"/>
  <c r="N2353" i="8" s="1"/>
  <c r="L2352" i="8"/>
  <c r="N2352" i="8" s="1"/>
  <c r="L2351" i="8"/>
  <c r="L2350" i="8"/>
  <c r="L2349" i="8"/>
  <c r="L2348" i="8"/>
  <c r="L2347" i="8"/>
  <c r="N2347" i="8" s="1"/>
  <c r="L2346" i="8"/>
  <c r="N2346" i="8" s="1"/>
  <c r="L2345" i="8"/>
  <c r="L2344" i="8"/>
  <c r="L2343" i="8"/>
  <c r="L2342" i="8"/>
  <c r="L2341" i="8"/>
  <c r="N2341" i="8" s="1"/>
  <c r="L2340" i="8"/>
  <c r="N2340" i="8" s="1"/>
  <c r="L2339" i="8"/>
  <c r="L2338" i="8"/>
  <c r="L2337" i="8"/>
  <c r="L2336" i="8"/>
  <c r="L2335" i="8"/>
  <c r="N2335" i="8" s="1"/>
  <c r="L2334" i="8"/>
  <c r="N2334" i="8" s="1"/>
  <c r="L2333" i="8"/>
  <c r="L2332" i="8"/>
  <c r="L2331" i="8"/>
  <c r="L2330" i="8"/>
  <c r="L2329" i="8"/>
  <c r="N2329" i="8" s="1"/>
  <c r="L2328" i="8"/>
  <c r="N2328" i="8" s="1"/>
  <c r="L2327" i="8"/>
  <c r="L2326" i="8"/>
  <c r="L2325" i="8"/>
  <c r="L2324" i="8"/>
  <c r="L2323" i="8"/>
  <c r="N2323" i="8" s="1"/>
  <c r="L2322" i="8"/>
  <c r="N2322" i="8" s="1"/>
  <c r="L2321" i="8"/>
  <c r="L2320" i="8"/>
  <c r="L2319" i="8"/>
  <c r="L2318" i="8"/>
  <c r="L2317" i="8"/>
  <c r="L2316" i="8"/>
  <c r="N2316" i="8" s="1"/>
  <c r="L2315" i="8"/>
  <c r="L2314" i="8"/>
  <c r="L2313" i="8"/>
  <c r="L2312" i="8"/>
  <c r="L2311" i="8"/>
  <c r="N2311" i="8" s="1"/>
  <c r="L2310" i="8"/>
  <c r="N2310" i="8" s="1"/>
  <c r="L2309" i="8"/>
  <c r="L2308" i="8"/>
  <c r="L2307" i="8"/>
  <c r="L2306" i="8"/>
  <c r="L2305" i="8"/>
  <c r="N2305" i="8" s="1"/>
  <c r="L2304" i="8"/>
  <c r="N2304" i="8" s="1"/>
  <c r="L2303" i="8"/>
  <c r="L2302" i="8"/>
  <c r="L2301" i="8"/>
  <c r="L2300" i="8"/>
  <c r="L2299" i="8"/>
  <c r="N2299" i="8" s="1"/>
  <c r="L2298" i="8"/>
  <c r="N2298" i="8" s="1"/>
  <c r="L2297" i="8"/>
  <c r="L2296" i="8"/>
  <c r="L2295" i="8"/>
  <c r="L2294" i="8"/>
  <c r="L2293" i="8"/>
  <c r="N2293" i="8" s="1"/>
  <c r="L2292" i="8"/>
  <c r="N2292" i="8" s="1"/>
  <c r="L2291" i="8"/>
  <c r="L2290" i="8"/>
  <c r="L2289" i="8"/>
  <c r="L2288" i="8"/>
  <c r="L2287" i="8"/>
  <c r="N2287" i="8" s="1"/>
  <c r="L2286" i="8"/>
  <c r="N2286" i="8" s="1"/>
  <c r="L2285" i="8"/>
  <c r="L2284" i="8"/>
  <c r="L2283" i="8"/>
  <c r="L2282" i="8"/>
  <c r="L2281" i="8"/>
  <c r="N2281" i="8" s="1"/>
  <c r="L2280" i="8"/>
  <c r="N2280" i="8" s="1"/>
  <c r="L2279" i="8"/>
  <c r="L2278" i="8"/>
  <c r="L2277" i="8"/>
  <c r="L2276" i="8"/>
  <c r="L2275" i="8"/>
  <c r="N2275" i="8" s="1"/>
  <c r="L2274" i="8"/>
  <c r="N2274" i="8" s="1"/>
  <c r="L2273" i="8"/>
  <c r="L2272" i="8"/>
  <c r="L2271" i="8"/>
  <c r="L2270" i="8"/>
  <c r="L2269" i="8"/>
  <c r="N2269" i="8" s="1"/>
  <c r="L2268" i="8"/>
  <c r="N2268" i="8" s="1"/>
  <c r="L2267" i="8"/>
  <c r="L2266" i="8"/>
  <c r="L2265" i="8"/>
  <c r="L2264" i="8"/>
  <c r="L2263" i="8"/>
  <c r="N2263" i="8" s="1"/>
  <c r="L2262" i="8"/>
  <c r="N2262" i="8" s="1"/>
  <c r="L2261" i="8"/>
  <c r="L2260" i="8"/>
  <c r="L2259" i="8"/>
  <c r="L2258" i="8"/>
  <c r="L2257" i="8"/>
  <c r="N2257" i="8" s="1"/>
  <c r="L2256" i="8"/>
  <c r="N2256" i="8" s="1"/>
  <c r="L2255" i="8"/>
  <c r="L2254" i="8"/>
  <c r="L2253" i="8"/>
  <c r="L2252" i="8"/>
  <c r="L2251" i="8"/>
  <c r="N2251" i="8" s="1"/>
  <c r="L2250" i="8"/>
  <c r="N2250" i="8" s="1"/>
  <c r="L2249" i="8"/>
  <c r="L2248" i="8"/>
  <c r="L2247" i="8"/>
  <c r="L2246" i="8"/>
  <c r="L2245" i="8"/>
  <c r="N2245" i="8" s="1"/>
  <c r="L2244" i="8"/>
  <c r="N2244" i="8" s="1"/>
  <c r="L2243" i="8"/>
  <c r="L2242" i="8"/>
  <c r="L2241" i="8"/>
  <c r="L2240" i="8"/>
  <c r="L2239" i="8"/>
  <c r="N2239" i="8" s="1"/>
  <c r="L2238" i="8"/>
  <c r="N2238" i="8" s="1"/>
  <c r="L2237" i="8"/>
  <c r="L2236" i="8"/>
  <c r="L2235" i="8"/>
  <c r="L2234" i="8"/>
  <c r="L2233" i="8"/>
  <c r="N2233" i="8" s="1"/>
  <c r="L2232" i="8"/>
  <c r="N2232" i="8" s="1"/>
  <c r="L2231" i="8"/>
  <c r="L2230" i="8"/>
  <c r="L2229" i="8"/>
  <c r="L2228" i="8"/>
  <c r="L2227" i="8"/>
  <c r="N2227" i="8" s="1"/>
  <c r="L2226" i="8"/>
  <c r="N2226" i="8" s="1"/>
  <c r="L2225" i="8"/>
  <c r="L2224" i="8"/>
  <c r="L2223" i="8"/>
  <c r="L2222" i="8"/>
  <c r="L2221" i="8"/>
  <c r="N2221" i="8" s="1"/>
  <c r="L2220" i="8"/>
  <c r="N2220" i="8" s="1"/>
  <c r="L2219" i="8"/>
  <c r="L2218" i="8"/>
  <c r="L2217" i="8"/>
  <c r="L2216" i="8"/>
  <c r="L2215" i="8"/>
  <c r="N2215" i="8" s="1"/>
  <c r="L2214" i="8"/>
  <c r="N2214" i="8" s="1"/>
  <c r="L2213" i="8"/>
  <c r="L2212" i="8"/>
  <c r="L2211" i="8"/>
  <c r="L2210" i="8"/>
  <c r="L2209" i="8"/>
  <c r="N2209" i="8" s="1"/>
  <c r="L2208" i="8"/>
  <c r="N2208" i="8" s="1"/>
  <c r="L2207" i="8"/>
  <c r="L2206" i="8"/>
  <c r="L2205" i="8"/>
  <c r="L2204" i="8"/>
  <c r="L2203" i="8"/>
  <c r="N2203" i="8" s="1"/>
  <c r="L2202" i="8"/>
  <c r="N2202" i="8" s="1"/>
  <c r="L2201" i="8"/>
  <c r="L2200" i="8"/>
  <c r="L2199" i="8"/>
  <c r="L2198" i="8"/>
  <c r="L2197" i="8"/>
  <c r="N2197" i="8" s="1"/>
  <c r="L2196" i="8"/>
  <c r="N2196" i="8" s="1"/>
  <c r="L2195" i="8"/>
  <c r="L2194" i="8"/>
  <c r="L2193" i="8"/>
  <c r="L2192" i="8"/>
  <c r="L2191" i="8"/>
  <c r="N2191" i="8" s="1"/>
  <c r="L2190" i="8"/>
  <c r="N2190" i="8" s="1"/>
  <c r="L2189" i="8"/>
  <c r="L2188" i="8"/>
  <c r="L2187" i="8"/>
  <c r="L2186" i="8"/>
  <c r="L2185" i="8"/>
  <c r="N2185" i="8" s="1"/>
  <c r="L2184" i="8"/>
  <c r="N2184" i="8" s="1"/>
  <c r="L2183" i="8"/>
  <c r="L2182" i="8"/>
  <c r="L2181" i="8"/>
  <c r="L2180" i="8"/>
  <c r="L2179" i="8"/>
  <c r="N2179" i="8" s="1"/>
  <c r="L2178" i="8"/>
  <c r="N2178" i="8" s="1"/>
  <c r="L2177" i="8"/>
  <c r="L2176" i="8"/>
  <c r="L2175" i="8"/>
  <c r="L2174" i="8"/>
  <c r="L2173" i="8"/>
  <c r="N2173" i="8" s="1"/>
  <c r="L2172" i="8"/>
  <c r="N2172" i="8" s="1"/>
  <c r="L2171" i="8"/>
  <c r="L2170" i="8"/>
  <c r="L2169" i="8"/>
  <c r="L2168" i="8"/>
  <c r="L2167" i="8"/>
  <c r="N2167" i="8" s="1"/>
  <c r="L2166" i="8"/>
  <c r="N2166" i="8" s="1"/>
  <c r="L2165" i="8"/>
  <c r="L2164" i="8"/>
  <c r="L2163" i="8"/>
  <c r="L2162" i="8"/>
  <c r="L2161" i="8"/>
  <c r="N2161" i="8" s="1"/>
  <c r="L2160" i="8"/>
  <c r="N2160" i="8" s="1"/>
  <c r="L2159" i="8"/>
  <c r="L2158" i="8"/>
  <c r="L2157" i="8"/>
  <c r="L2156" i="8"/>
  <c r="L2155" i="8"/>
  <c r="N2155" i="8" s="1"/>
  <c r="L2154" i="8"/>
  <c r="N2154" i="8" s="1"/>
  <c r="L2153" i="8"/>
  <c r="L2152" i="8"/>
  <c r="L2151" i="8"/>
  <c r="L2150" i="8"/>
  <c r="L2149" i="8"/>
  <c r="N2149" i="8" s="1"/>
  <c r="L2148" i="8"/>
  <c r="N2148" i="8" s="1"/>
  <c r="L2147" i="8"/>
  <c r="L2146" i="8"/>
  <c r="L2145" i="8"/>
  <c r="L2144" i="8"/>
  <c r="L2143" i="8"/>
  <c r="N2143" i="8" s="1"/>
  <c r="L2142" i="8"/>
  <c r="N2142" i="8" s="1"/>
  <c r="L2141" i="8"/>
  <c r="L2140" i="8"/>
  <c r="L2139" i="8"/>
  <c r="L2138" i="8"/>
  <c r="L2137" i="8"/>
  <c r="N2137" i="8" s="1"/>
  <c r="L2136" i="8"/>
  <c r="N2136" i="8" s="1"/>
  <c r="L2135" i="8"/>
  <c r="L2134" i="8"/>
  <c r="L2133" i="8"/>
  <c r="L2132" i="8"/>
  <c r="L2131" i="8"/>
  <c r="N2131" i="8" s="1"/>
  <c r="L2130" i="8"/>
  <c r="N2130" i="8" s="1"/>
  <c r="L2129" i="8"/>
  <c r="L2128" i="8"/>
  <c r="L2127" i="8"/>
  <c r="L2126" i="8"/>
  <c r="L2125" i="8"/>
  <c r="N2125" i="8" s="1"/>
  <c r="L2124" i="8"/>
  <c r="N2124" i="8" s="1"/>
  <c r="L2123" i="8"/>
  <c r="L2122" i="8"/>
  <c r="L2121" i="8"/>
  <c r="L2120" i="8"/>
  <c r="L2119" i="8"/>
  <c r="N2119" i="8" s="1"/>
  <c r="L2118" i="8"/>
  <c r="N2118" i="8" s="1"/>
  <c r="L2117" i="8"/>
  <c r="L2116" i="8"/>
  <c r="L2115" i="8"/>
  <c r="L2114" i="8"/>
  <c r="L2113" i="8"/>
  <c r="N2113" i="8" s="1"/>
  <c r="L2112" i="8"/>
  <c r="N2112" i="8" s="1"/>
  <c r="L2111" i="8"/>
  <c r="L2110" i="8"/>
  <c r="L2109" i="8"/>
  <c r="L2108" i="8"/>
  <c r="L2107" i="8"/>
  <c r="N2107" i="8" s="1"/>
  <c r="L2106" i="8"/>
  <c r="N2106" i="8" s="1"/>
  <c r="L2105" i="8"/>
  <c r="L2104" i="8"/>
  <c r="L2103" i="8"/>
  <c r="L2102" i="8"/>
  <c r="L2101" i="8"/>
  <c r="N2101" i="8" s="1"/>
  <c r="L2100" i="8"/>
  <c r="N2100" i="8" s="1"/>
  <c r="L2099" i="8"/>
  <c r="L2098" i="8"/>
  <c r="L2097" i="8"/>
  <c r="L2096" i="8"/>
  <c r="L2095" i="8"/>
  <c r="N2095" i="8" s="1"/>
  <c r="L2094" i="8"/>
  <c r="N2094" i="8" s="1"/>
  <c r="L2093" i="8"/>
  <c r="L2092" i="8"/>
  <c r="L2091" i="8"/>
  <c r="L2090" i="8"/>
  <c r="L2089" i="8"/>
  <c r="N2089" i="8" s="1"/>
  <c r="L2088" i="8"/>
  <c r="N2088" i="8" s="1"/>
  <c r="L2087" i="8"/>
  <c r="L2086" i="8"/>
  <c r="L2085" i="8"/>
  <c r="L2084" i="8"/>
  <c r="L2083" i="8"/>
  <c r="N2083" i="8" s="1"/>
  <c r="L2082" i="8"/>
  <c r="N2082" i="8" s="1"/>
  <c r="L2081" i="8"/>
  <c r="L2080" i="8"/>
  <c r="L2079" i="8"/>
  <c r="L2078" i="8"/>
  <c r="L2077" i="8"/>
  <c r="N2077" i="8" s="1"/>
  <c r="L2076" i="8"/>
  <c r="N2076" i="8" s="1"/>
  <c r="L2075" i="8"/>
  <c r="L2074" i="8"/>
  <c r="L2073" i="8"/>
  <c r="L2072" i="8"/>
  <c r="L2071" i="8"/>
  <c r="N2071" i="8" s="1"/>
  <c r="L2070" i="8"/>
  <c r="N2070" i="8" s="1"/>
  <c r="L2069" i="8"/>
  <c r="L2068" i="8"/>
  <c r="L2067" i="8"/>
  <c r="L2066" i="8"/>
  <c r="L2065" i="8"/>
  <c r="N2065" i="8" s="1"/>
  <c r="L2064" i="8"/>
  <c r="N2064" i="8" s="1"/>
  <c r="L2063" i="8"/>
  <c r="L2062" i="8"/>
  <c r="L2061" i="8"/>
  <c r="L2060" i="8"/>
  <c r="L2059" i="8"/>
  <c r="N2059" i="8" s="1"/>
  <c r="L2058" i="8"/>
  <c r="N2058" i="8" s="1"/>
  <c r="L2057" i="8"/>
  <c r="L2056" i="8"/>
  <c r="L2055" i="8"/>
  <c r="L2054" i="8"/>
  <c r="L2053" i="8"/>
  <c r="N2053" i="8" s="1"/>
  <c r="L2052" i="8"/>
  <c r="N2052" i="8" s="1"/>
  <c r="L2051" i="8"/>
  <c r="L2050" i="8"/>
  <c r="L2049" i="8"/>
  <c r="L2048" i="8"/>
  <c r="L2047" i="8"/>
  <c r="N2047" i="8" s="1"/>
  <c r="L2046" i="8"/>
  <c r="N2046" i="8" s="1"/>
  <c r="L2045" i="8"/>
  <c r="L2044" i="8"/>
  <c r="L2043" i="8"/>
  <c r="L2042" i="8"/>
  <c r="L2041" i="8"/>
  <c r="N2041" i="8" s="1"/>
  <c r="L2040" i="8"/>
  <c r="N2040" i="8" s="1"/>
  <c r="L2039" i="8"/>
  <c r="L2038" i="8"/>
  <c r="L2037" i="8"/>
  <c r="L2036" i="8"/>
  <c r="L2035" i="8"/>
  <c r="N2035" i="8" s="1"/>
  <c r="L2034" i="8"/>
  <c r="N2034" i="8" s="1"/>
  <c r="L2033" i="8"/>
  <c r="L2032" i="8"/>
  <c r="L2031" i="8"/>
  <c r="L2030" i="8"/>
  <c r="L2029" i="8"/>
  <c r="N2029" i="8" s="1"/>
  <c r="L2028" i="8"/>
  <c r="N2028" i="8" s="1"/>
  <c r="L2027" i="8"/>
  <c r="L2026" i="8"/>
  <c r="L2025" i="8"/>
  <c r="L2024" i="8"/>
  <c r="L2023" i="8"/>
  <c r="N2023" i="8" s="1"/>
  <c r="L2022" i="8"/>
  <c r="N2022" i="8" s="1"/>
  <c r="L2021" i="8"/>
  <c r="L2020" i="8"/>
  <c r="L2019" i="8"/>
  <c r="L2018" i="8"/>
  <c r="L2017" i="8"/>
  <c r="N2017" i="8" s="1"/>
  <c r="L2016" i="8"/>
  <c r="N2016" i="8" s="1"/>
  <c r="L2015" i="8"/>
  <c r="L2014" i="8"/>
  <c r="L2013" i="8"/>
  <c r="L2012" i="8"/>
  <c r="L2011" i="8"/>
  <c r="N2011" i="8" s="1"/>
  <c r="L2010" i="8"/>
  <c r="N2010" i="8" s="1"/>
  <c r="L2009" i="8"/>
  <c r="L2008" i="8"/>
  <c r="L2007" i="8"/>
  <c r="L2006" i="8"/>
  <c r="L2005" i="8"/>
  <c r="N2005" i="8" s="1"/>
  <c r="L2004" i="8"/>
  <c r="N2004" i="8" s="1"/>
  <c r="L2003" i="8"/>
  <c r="L2002" i="8"/>
  <c r="L2001" i="8"/>
  <c r="L2000" i="8"/>
  <c r="L1999" i="8"/>
  <c r="N1999" i="8" s="1"/>
  <c r="L1998" i="8"/>
  <c r="N1998" i="8" s="1"/>
  <c r="L1997" i="8"/>
  <c r="L1996" i="8"/>
  <c r="L1995" i="8"/>
  <c r="L1994" i="8"/>
  <c r="L1993" i="8"/>
  <c r="N1993" i="8" s="1"/>
  <c r="L1992" i="8"/>
  <c r="N1992" i="8" s="1"/>
  <c r="L1991" i="8"/>
  <c r="L1990" i="8"/>
  <c r="L1989" i="8"/>
  <c r="L1988" i="8"/>
  <c r="L1987" i="8"/>
  <c r="N1987" i="8" s="1"/>
  <c r="L1986" i="8"/>
  <c r="N1986" i="8" s="1"/>
  <c r="L1985" i="8"/>
  <c r="L1984" i="8"/>
  <c r="L1983" i="8"/>
  <c r="L1982" i="8"/>
  <c r="L1981" i="8"/>
  <c r="N1981" i="8" s="1"/>
  <c r="L1980" i="8"/>
  <c r="N1980" i="8" s="1"/>
  <c r="L1979" i="8"/>
  <c r="L1978" i="8"/>
  <c r="L1977" i="8"/>
  <c r="L1976" i="8"/>
  <c r="L1975" i="8"/>
  <c r="N1975" i="8" s="1"/>
  <c r="L1974" i="8"/>
  <c r="N1974" i="8" s="1"/>
  <c r="L1973" i="8"/>
  <c r="L1972" i="8"/>
  <c r="L1971" i="8"/>
  <c r="L1970" i="8"/>
  <c r="L1969" i="8"/>
  <c r="N1969" i="8" s="1"/>
  <c r="L1968" i="8"/>
  <c r="N1968" i="8" s="1"/>
  <c r="L1967" i="8"/>
  <c r="L1966" i="8"/>
  <c r="L1965" i="8"/>
  <c r="L1964" i="8"/>
  <c r="L1963" i="8"/>
  <c r="N1963" i="8" s="1"/>
  <c r="L1962" i="8"/>
  <c r="N1962" i="8" s="1"/>
  <c r="L1961" i="8"/>
  <c r="L1960" i="8"/>
  <c r="L1959" i="8"/>
  <c r="L1958" i="8"/>
  <c r="L1957" i="8"/>
  <c r="N1957" i="8" s="1"/>
  <c r="L1956" i="8"/>
  <c r="N1956" i="8" s="1"/>
  <c r="L1955" i="8"/>
  <c r="L1954" i="8"/>
  <c r="L1953" i="8"/>
  <c r="L1952" i="8"/>
  <c r="L1951" i="8"/>
  <c r="N1951" i="8" s="1"/>
  <c r="L1950" i="8"/>
  <c r="N1950" i="8" s="1"/>
  <c r="L1949" i="8"/>
  <c r="L1948" i="8"/>
  <c r="L1947" i="8"/>
  <c r="L1946" i="8"/>
  <c r="L1945" i="8"/>
  <c r="N1945" i="8" s="1"/>
  <c r="L1944" i="8"/>
  <c r="N1944" i="8" s="1"/>
  <c r="L1943" i="8"/>
  <c r="L1942" i="8"/>
  <c r="L1941" i="8"/>
  <c r="L1940" i="8"/>
  <c r="L1939" i="8"/>
  <c r="N1939" i="8" s="1"/>
  <c r="L1938" i="8"/>
  <c r="N1938" i="8" s="1"/>
  <c r="L1937" i="8"/>
  <c r="L1936" i="8"/>
  <c r="L1935" i="8"/>
  <c r="L1934" i="8"/>
  <c r="L1933" i="8"/>
  <c r="N1933" i="8" s="1"/>
  <c r="L1932" i="8"/>
  <c r="N1932" i="8" s="1"/>
  <c r="L1931" i="8"/>
  <c r="L1930" i="8"/>
  <c r="L1929" i="8"/>
  <c r="L1928" i="8"/>
  <c r="L1927" i="8"/>
  <c r="N1927" i="8" s="1"/>
  <c r="L1926" i="8"/>
  <c r="N1926" i="8" s="1"/>
  <c r="L1925" i="8"/>
  <c r="L1924" i="8"/>
  <c r="L1923" i="8"/>
  <c r="L1922" i="8"/>
  <c r="L1921" i="8"/>
  <c r="N1921" i="8" s="1"/>
  <c r="L1920" i="8"/>
  <c r="N1920" i="8" s="1"/>
  <c r="L1919" i="8"/>
  <c r="L1918" i="8"/>
  <c r="L1917" i="8"/>
  <c r="L1916" i="8"/>
  <c r="L1915" i="8"/>
  <c r="N1915" i="8" s="1"/>
  <c r="L1914" i="8"/>
  <c r="N1914" i="8" s="1"/>
  <c r="L1913" i="8"/>
  <c r="L1912" i="8"/>
  <c r="L1911" i="8"/>
  <c r="L1910" i="8"/>
  <c r="L1909" i="8"/>
  <c r="N1909" i="8" s="1"/>
  <c r="L1908" i="8"/>
  <c r="N1908" i="8" s="1"/>
  <c r="L1907" i="8"/>
  <c r="L1906" i="8"/>
  <c r="L1905" i="8"/>
  <c r="L1904" i="8"/>
  <c r="L1903" i="8"/>
  <c r="N1903" i="8" s="1"/>
  <c r="L1902" i="8"/>
  <c r="N1902" i="8" s="1"/>
  <c r="L1901" i="8"/>
  <c r="L1900" i="8"/>
  <c r="L1899" i="8"/>
  <c r="L1898" i="8"/>
  <c r="L1897" i="8"/>
  <c r="N1897" i="8" s="1"/>
  <c r="L1896" i="8"/>
  <c r="N1896" i="8" s="1"/>
  <c r="L1895" i="8"/>
  <c r="L1894" i="8"/>
  <c r="L1893" i="8"/>
  <c r="L1892" i="8"/>
  <c r="L1891" i="8"/>
  <c r="N1891" i="8" s="1"/>
  <c r="L1890" i="8"/>
  <c r="N1890" i="8" s="1"/>
  <c r="L1889" i="8"/>
  <c r="L1888" i="8"/>
  <c r="L1887" i="8"/>
  <c r="L1886" i="8"/>
  <c r="L1885" i="8"/>
  <c r="N1885" i="8" s="1"/>
  <c r="L1884" i="8"/>
  <c r="N1884" i="8" s="1"/>
  <c r="L1883" i="8"/>
  <c r="L1882" i="8"/>
  <c r="L1881" i="8"/>
  <c r="L1880" i="8"/>
  <c r="L1879" i="8"/>
  <c r="N1879" i="8" s="1"/>
  <c r="L1878" i="8"/>
  <c r="N1878" i="8" s="1"/>
  <c r="L1877" i="8"/>
  <c r="L1876" i="8"/>
  <c r="L1875" i="8"/>
  <c r="L1874" i="8"/>
  <c r="L1873" i="8"/>
  <c r="N1873" i="8" s="1"/>
  <c r="L1872" i="8"/>
  <c r="N1872" i="8" s="1"/>
  <c r="L1871" i="8"/>
  <c r="L1870" i="8"/>
  <c r="L1869" i="8"/>
  <c r="L1868" i="8"/>
  <c r="L1867" i="8"/>
  <c r="N1867" i="8" s="1"/>
  <c r="L1866" i="8"/>
  <c r="N1866" i="8" s="1"/>
  <c r="L1865" i="8"/>
  <c r="L1864" i="8"/>
  <c r="L1863" i="8"/>
  <c r="L1862" i="8"/>
  <c r="L1861" i="8"/>
  <c r="N1861" i="8" s="1"/>
  <c r="L1860" i="8"/>
  <c r="N1860" i="8" s="1"/>
  <c r="L1859" i="8"/>
  <c r="L1858" i="8"/>
  <c r="L1857" i="8"/>
  <c r="L1856" i="8"/>
  <c r="L1855" i="8"/>
  <c r="N1855" i="8" s="1"/>
  <c r="L1854" i="8"/>
  <c r="N1854" i="8" s="1"/>
  <c r="L1853" i="8"/>
  <c r="L1852" i="8"/>
  <c r="L1851" i="8"/>
  <c r="L1850" i="8"/>
  <c r="L1849" i="8"/>
  <c r="N1849" i="8" s="1"/>
  <c r="L1848" i="8"/>
  <c r="N1848" i="8" s="1"/>
  <c r="L1847" i="8"/>
  <c r="L1846" i="8"/>
  <c r="L1845" i="8"/>
  <c r="L1844" i="8"/>
  <c r="L1843" i="8"/>
  <c r="N1843" i="8" s="1"/>
  <c r="L1842" i="8"/>
  <c r="N1842" i="8" s="1"/>
  <c r="L1841" i="8"/>
  <c r="L1840" i="8"/>
  <c r="L1839" i="8"/>
  <c r="L1838" i="8"/>
  <c r="L1837" i="8"/>
  <c r="N1837" i="8" s="1"/>
  <c r="L1836" i="8"/>
  <c r="N1836" i="8" s="1"/>
  <c r="L1835" i="8"/>
  <c r="L1834" i="8"/>
  <c r="L1833" i="8"/>
  <c r="L1832" i="8"/>
  <c r="L1831" i="8"/>
  <c r="N1831" i="8" s="1"/>
  <c r="L1830" i="8"/>
  <c r="N1830" i="8" s="1"/>
  <c r="L1829" i="8"/>
  <c r="L1828" i="8"/>
  <c r="L1827" i="8"/>
  <c r="L1826" i="8"/>
  <c r="L1825" i="8"/>
  <c r="N1825" i="8" s="1"/>
  <c r="L1824" i="8"/>
  <c r="N1824" i="8" s="1"/>
  <c r="L1823" i="8"/>
  <c r="L1822" i="8"/>
  <c r="L1821" i="8"/>
  <c r="L1820" i="8"/>
  <c r="L1819" i="8"/>
  <c r="N1819" i="8" s="1"/>
  <c r="L1818" i="8"/>
  <c r="N1818" i="8" s="1"/>
  <c r="L1817" i="8"/>
  <c r="L1816" i="8"/>
  <c r="L1815" i="8"/>
  <c r="L1814" i="8"/>
  <c r="L1813" i="8"/>
  <c r="N1813" i="8" s="1"/>
  <c r="L1812" i="8"/>
  <c r="N1812" i="8" s="1"/>
  <c r="L1811" i="8"/>
  <c r="L1810" i="8"/>
  <c r="L1809" i="8"/>
  <c r="L1808" i="8"/>
  <c r="L1807" i="8"/>
  <c r="N1807" i="8" s="1"/>
  <c r="L1806" i="8"/>
  <c r="N1806" i="8" s="1"/>
  <c r="L1805" i="8"/>
  <c r="L1804" i="8"/>
  <c r="L1803" i="8"/>
  <c r="L1802" i="8"/>
  <c r="L1801" i="8"/>
  <c r="N1801" i="8" s="1"/>
  <c r="L1800" i="8"/>
  <c r="N1800" i="8" s="1"/>
  <c r="L1799" i="8"/>
  <c r="L1798" i="8"/>
  <c r="L1797" i="8"/>
  <c r="L1796" i="8"/>
  <c r="L1795" i="8"/>
  <c r="N1795" i="8" s="1"/>
  <c r="L1794" i="8"/>
  <c r="N1794" i="8" s="1"/>
  <c r="L1793" i="8"/>
  <c r="L1792" i="8"/>
  <c r="L1791" i="8"/>
  <c r="L1790" i="8"/>
  <c r="L1789" i="8"/>
  <c r="N1789" i="8" s="1"/>
  <c r="L1788" i="8"/>
  <c r="N1788" i="8" s="1"/>
  <c r="L1787" i="8"/>
  <c r="L1786" i="8"/>
  <c r="L1785" i="8"/>
  <c r="L1784" i="8"/>
  <c r="L1783" i="8"/>
  <c r="N1783" i="8" s="1"/>
  <c r="L1782" i="8"/>
  <c r="N1782" i="8" s="1"/>
  <c r="L1781" i="8"/>
  <c r="L1780" i="8"/>
  <c r="L1779" i="8"/>
  <c r="L1778" i="8"/>
  <c r="L1777" i="8"/>
  <c r="N1777" i="8" s="1"/>
  <c r="L1776" i="8"/>
  <c r="N1776" i="8" s="1"/>
  <c r="L1775" i="8"/>
  <c r="L1774" i="8"/>
  <c r="L1773" i="8"/>
  <c r="L1772" i="8"/>
  <c r="L1771" i="8"/>
  <c r="N1771" i="8" s="1"/>
  <c r="L1770" i="8"/>
  <c r="N1770" i="8" s="1"/>
  <c r="L1769" i="8"/>
  <c r="L1768" i="8"/>
  <c r="L1767" i="8"/>
  <c r="L1766" i="8"/>
  <c r="L1765" i="8"/>
  <c r="N1765" i="8" s="1"/>
  <c r="L1764" i="8"/>
  <c r="N1764" i="8" s="1"/>
  <c r="L1763" i="8"/>
  <c r="L1762" i="8"/>
  <c r="L1761" i="8"/>
  <c r="L1760" i="8"/>
  <c r="L1759" i="8"/>
  <c r="N1759" i="8" s="1"/>
  <c r="L1758" i="8"/>
  <c r="N1758" i="8" s="1"/>
  <c r="L1757" i="8"/>
  <c r="L1756" i="8"/>
  <c r="L1755" i="8"/>
  <c r="L1754" i="8"/>
  <c r="L1753" i="8"/>
  <c r="N1753" i="8" s="1"/>
  <c r="L1752" i="8"/>
  <c r="N1752" i="8" s="1"/>
  <c r="L1751" i="8"/>
  <c r="L1750" i="8"/>
  <c r="L1749" i="8"/>
  <c r="L1748" i="8"/>
  <c r="L1747" i="8"/>
  <c r="N1747" i="8" s="1"/>
  <c r="L1746" i="8"/>
  <c r="N1746" i="8" s="1"/>
  <c r="L1745" i="8"/>
  <c r="L1744" i="8"/>
  <c r="L1743" i="8"/>
  <c r="L1742" i="8"/>
  <c r="L1741" i="8"/>
  <c r="N1741" i="8" s="1"/>
  <c r="L1740" i="8"/>
  <c r="N1740" i="8" s="1"/>
  <c r="L1739" i="8"/>
  <c r="L1738" i="8"/>
  <c r="L1737" i="8"/>
  <c r="L1736" i="8"/>
  <c r="L1735" i="8"/>
  <c r="N1735" i="8" s="1"/>
  <c r="L1734" i="8"/>
  <c r="N1734" i="8" s="1"/>
  <c r="L1733" i="8"/>
  <c r="L1732" i="8"/>
  <c r="L1731" i="8"/>
  <c r="L1730" i="8"/>
  <c r="L1729" i="8"/>
  <c r="N1729" i="8" s="1"/>
  <c r="L1728" i="8"/>
  <c r="N1728" i="8" s="1"/>
  <c r="L1727" i="8"/>
  <c r="L1726" i="8"/>
  <c r="L1725" i="8"/>
  <c r="L1724" i="8"/>
  <c r="L1723" i="8"/>
  <c r="N1723" i="8" s="1"/>
  <c r="L1722" i="8"/>
  <c r="N1722" i="8" s="1"/>
  <c r="L1721" i="8"/>
  <c r="L1720" i="8"/>
  <c r="L1719" i="8"/>
  <c r="L1718" i="8"/>
  <c r="L1717" i="8"/>
  <c r="N1717" i="8" s="1"/>
  <c r="L1716" i="8"/>
  <c r="N1716" i="8" s="1"/>
  <c r="L1715" i="8"/>
  <c r="L1714" i="8"/>
  <c r="L1713" i="8"/>
  <c r="L1712" i="8"/>
  <c r="L1711" i="8"/>
  <c r="N1711" i="8" s="1"/>
  <c r="L1710" i="8"/>
  <c r="N1710" i="8" s="1"/>
  <c r="L1709" i="8"/>
  <c r="L1708" i="8"/>
  <c r="L1707" i="8"/>
  <c r="L1706" i="8"/>
  <c r="L1705" i="8"/>
  <c r="N1705" i="8" s="1"/>
  <c r="L1704" i="8"/>
  <c r="N1704" i="8" s="1"/>
  <c r="L1703" i="8"/>
  <c r="L1702" i="8"/>
  <c r="L1701" i="8"/>
  <c r="L1700" i="8"/>
  <c r="L1699" i="8"/>
  <c r="N1699" i="8" s="1"/>
  <c r="L1698" i="8"/>
  <c r="N1698" i="8" s="1"/>
  <c r="L1697" i="8"/>
  <c r="L1696" i="8"/>
  <c r="L1695" i="8"/>
  <c r="L1694" i="8"/>
  <c r="L1693" i="8"/>
  <c r="N1693" i="8" s="1"/>
  <c r="L1692" i="8"/>
  <c r="N1692" i="8" s="1"/>
  <c r="L1691" i="8"/>
  <c r="L1690" i="8"/>
  <c r="L1689" i="8"/>
  <c r="L1688" i="8"/>
  <c r="L1687" i="8"/>
  <c r="N1687" i="8" s="1"/>
  <c r="L1686" i="8"/>
  <c r="N1686" i="8" s="1"/>
  <c r="L1685" i="8"/>
  <c r="L1684" i="8"/>
  <c r="L1683" i="8"/>
  <c r="L1682" i="8"/>
  <c r="L1681" i="8"/>
  <c r="N1681" i="8" s="1"/>
  <c r="L1680" i="8"/>
  <c r="N1680" i="8" s="1"/>
  <c r="L1679" i="8"/>
  <c r="L1678" i="8"/>
  <c r="L1677" i="8"/>
  <c r="L1676" i="8"/>
  <c r="L1675" i="8"/>
  <c r="N1675" i="8" s="1"/>
  <c r="L1674" i="8"/>
  <c r="N1674" i="8" s="1"/>
  <c r="L1673" i="8"/>
  <c r="L1672" i="8"/>
  <c r="L1671" i="8"/>
  <c r="L1670" i="8"/>
  <c r="L1669" i="8"/>
  <c r="N1669" i="8" s="1"/>
  <c r="L1668" i="8"/>
  <c r="N1668" i="8" s="1"/>
  <c r="L1667" i="8"/>
  <c r="L1666" i="8"/>
  <c r="L1665" i="8"/>
  <c r="L1664" i="8"/>
  <c r="L1663" i="8"/>
  <c r="N1663" i="8" s="1"/>
  <c r="L1662" i="8"/>
  <c r="N1662" i="8" s="1"/>
  <c r="L1661" i="8"/>
  <c r="L1660" i="8"/>
  <c r="L1659" i="8"/>
  <c r="L1658" i="8"/>
  <c r="L1657" i="8"/>
  <c r="N1657" i="8" s="1"/>
  <c r="L1656" i="8"/>
  <c r="N1656" i="8" s="1"/>
  <c r="L1655" i="8"/>
  <c r="L1654" i="8"/>
  <c r="L1653" i="8"/>
  <c r="L1652" i="8"/>
  <c r="L1651" i="8"/>
  <c r="N1651" i="8" s="1"/>
  <c r="L1650" i="8"/>
  <c r="N1650" i="8" s="1"/>
  <c r="L1649" i="8"/>
  <c r="L1648" i="8"/>
  <c r="L1647" i="8"/>
  <c r="L1646" i="8"/>
  <c r="L1645" i="8"/>
  <c r="N1645" i="8" s="1"/>
  <c r="L1644" i="8"/>
  <c r="N1644" i="8" s="1"/>
  <c r="L1643" i="8"/>
  <c r="L1642" i="8"/>
  <c r="L1641" i="8"/>
  <c r="L1640" i="8"/>
  <c r="L1639" i="8"/>
  <c r="N1639" i="8" s="1"/>
  <c r="L1638" i="8"/>
  <c r="N1638" i="8" s="1"/>
  <c r="L1637" i="8"/>
  <c r="L1636" i="8"/>
  <c r="L1635" i="8"/>
  <c r="L1634" i="8"/>
  <c r="L1633" i="8"/>
  <c r="N1633" i="8" s="1"/>
  <c r="L1632" i="8"/>
  <c r="N1632" i="8" s="1"/>
  <c r="L1631" i="8"/>
  <c r="L1630" i="8"/>
  <c r="L1629" i="8"/>
  <c r="L1628" i="8"/>
  <c r="L1627" i="8"/>
  <c r="N1627" i="8" s="1"/>
  <c r="L1626" i="8"/>
  <c r="N1626" i="8" s="1"/>
  <c r="L1625" i="8"/>
  <c r="L1624" i="8"/>
  <c r="L1623" i="8"/>
  <c r="L1622" i="8"/>
  <c r="L1621" i="8"/>
  <c r="N1621" i="8" s="1"/>
  <c r="L1620" i="8"/>
  <c r="N1620" i="8" s="1"/>
  <c r="L1619" i="8"/>
  <c r="L1618" i="8"/>
  <c r="L1617" i="8"/>
  <c r="L1616" i="8"/>
  <c r="L1615" i="8"/>
  <c r="N1615" i="8" s="1"/>
  <c r="L1614" i="8"/>
  <c r="N1614" i="8" s="1"/>
  <c r="L1613" i="8"/>
  <c r="L1612" i="8"/>
  <c r="L1611" i="8"/>
  <c r="L1610" i="8"/>
  <c r="L1609" i="8"/>
  <c r="N1609" i="8" s="1"/>
  <c r="L1608" i="8"/>
  <c r="N1608" i="8" s="1"/>
  <c r="L1607" i="8"/>
  <c r="L1606" i="8"/>
  <c r="L1605" i="8"/>
  <c r="L1604" i="8"/>
  <c r="L1603" i="8"/>
  <c r="N1603" i="8" s="1"/>
  <c r="L1602" i="8"/>
  <c r="N1602" i="8" s="1"/>
  <c r="L1601" i="8"/>
  <c r="L1600" i="8"/>
  <c r="L1599" i="8"/>
  <c r="L1598" i="8"/>
  <c r="L1597" i="8"/>
  <c r="N1597" i="8" s="1"/>
  <c r="L1596" i="8"/>
  <c r="N1596" i="8" s="1"/>
  <c r="L1595" i="8"/>
  <c r="L1594" i="8"/>
  <c r="L1593" i="8"/>
  <c r="L1592" i="8"/>
  <c r="L1591" i="8"/>
  <c r="N1591" i="8" s="1"/>
  <c r="L1590" i="8"/>
  <c r="N1590" i="8" s="1"/>
  <c r="L1589" i="8"/>
  <c r="L1588" i="8"/>
  <c r="L1587" i="8"/>
  <c r="L1586" i="8"/>
  <c r="L1585" i="8"/>
  <c r="N1585" i="8" s="1"/>
  <c r="L1584" i="8"/>
  <c r="N1584" i="8" s="1"/>
  <c r="L1583" i="8"/>
  <c r="L1582" i="8"/>
  <c r="L1581" i="8"/>
  <c r="L1580" i="8"/>
  <c r="L1579" i="8"/>
  <c r="N1579" i="8" s="1"/>
  <c r="L1578" i="8"/>
  <c r="N1578" i="8" s="1"/>
  <c r="L1577" i="8"/>
  <c r="L1576" i="8"/>
  <c r="L1575" i="8"/>
  <c r="L1574" i="8"/>
  <c r="L1573" i="8"/>
  <c r="N1573" i="8" s="1"/>
  <c r="L1572" i="8"/>
  <c r="N1572" i="8" s="1"/>
  <c r="L1571" i="8"/>
  <c r="L1570" i="8"/>
  <c r="L1569" i="8"/>
  <c r="L1568" i="8"/>
  <c r="L1567" i="8"/>
  <c r="N1567" i="8" s="1"/>
  <c r="L1566" i="8"/>
  <c r="N1566" i="8" s="1"/>
  <c r="L1565" i="8"/>
  <c r="L1564" i="8"/>
  <c r="L1563" i="8"/>
  <c r="L1562" i="8"/>
  <c r="L1561" i="8"/>
  <c r="N1561" i="8" s="1"/>
  <c r="L1560" i="8"/>
  <c r="N1560" i="8" s="1"/>
  <c r="L1559" i="8"/>
  <c r="L1558" i="8"/>
  <c r="L1557" i="8"/>
  <c r="L1556" i="8"/>
  <c r="L1555" i="8"/>
  <c r="N1555" i="8" s="1"/>
  <c r="L1554" i="8"/>
  <c r="N1554" i="8" s="1"/>
  <c r="L1553" i="8"/>
  <c r="L1552" i="8"/>
  <c r="L1551" i="8"/>
  <c r="L1550" i="8"/>
  <c r="L1549" i="8"/>
  <c r="N1549" i="8" s="1"/>
  <c r="L1548" i="8"/>
  <c r="N1548" i="8" s="1"/>
  <c r="L1547" i="8"/>
  <c r="L1546" i="8"/>
  <c r="L1545" i="8"/>
  <c r="L1544" i="8"/>
  <c r="L1543" i="8"/>
  <c r="N1543" i="8" s="1"/>
  <c r="L1542" i="8"/>
  <c r="N1542" i="8" s="1"/>
  <c r="L1541" i="8"/>
  <c r="L1540" i="8"/>
  <c r="L1539" i="8"/>
  <c r="L1538" i="8"/>
  <c r="L1537" i="8"/>
  <c r="N1537" i="8" s="1"/>
  <c r="L1536" i="8"/>
  <c r="N1536" i="8" s="1"/>
  <c r="L1535" i="8"/>
  <c r="L1534" i="8"/>
  <c r="L1533" i="8"/>
  <c r="L1532" i="8"/>
  <c r="L1531" i="8"/>
  <c r="N1531" i="8" s="1"/>
  <c r="L1530" i="8"/>
  <c r="N1530" i="8" s="1"/>
  <c r="L1529" i="8"/>
  <c r="L1528" i="8"/>
  <c r="L1527" i="8"/>
  <c r="L1526" i="8"/>
  <c r="L1525" i="8"/>
  <c r="N1525" i="8" s="1"/>
  <c r="L1524" i="8"/>
  <c r="N1524" i="8" s="1"/>
  <c r="L1523" i="8"/>
  <c r="L1522" i="8"/>
  <c r="L1521" i="8"/>
  <c r="L1520" i="8"/>
  <c r="L1519" i="8"/>
  <c r="N1519" i="8" s="1"/>
  <c r="L1518" i="8"/>
  <c r="N1518" i="8" s="1"/>
  <c r="L1517" i="8"/>
  <c r="L1516" i="8"/>
  <c r="L1515" i="8"/>
  <c r="L1514" i="8"/>
  <c r="L1513" i="8"/>
  <c r="N1513" i="8" s="1"/>
  <c r="L1512" i="8"/>
  <c r="N1512" i="8" s="1"/>
  <c r="L1511" i="8"/>
  <c r="L1510" i="8"/>
  <c r="L1509" i="8"/>
  <c r="L1508" i="8"/>
  <c r="L1507" i="8"/>
  <c r="N1507" i="8" s="1"/>
  <c r="L1506" i="8"/>
  <c r="N1506" i="8" s="1"/>
  <c r="L1505" i="8"/>
  <c r="L1504" i="8"/>
  <c r="L1503" i="8"/>
  <c r="L1502" i="8"/>
  <c r="L1501" i="8"/>
  <c r="N1501" i="8" s="1"/>
  <c r="L1500" i="8"/>
  <c r="N1500" i="8" s="1"/>
  <c r="L1499" i="8"/>
  <c r="L1498" i="8"/>
  <c r="L1497" i="8"/>
  <c r="L1496" i="8"/>
  <c r="L1495" i="8"/>
  <c r="N1495" i="8" s="1"/>
  <c r="L1494" i="8"/>
  <c r="N1494" i="8" s="1"/>
  <c r="L1493" i="8"/>
  <c r="L1492" i="8"/>
  <c r="L1491" i="8"/>
  <c r="L1490" i="8"/>
  <c r="L1489" i="8"/>
  <c r="N1489" i="8" s="1"/>
  <c r="L1488" i="8"/>
  <c r="N1488" i="8" s="1"/>
  <c r="L1487" i="8"/>
  <c r="L1486" i="8"/>
  <c r="L1485" i="8"/>
  <c r="L1484" i="8"/>
  <c r="L1483" i="8"/>
  <c r="N1483" i="8" s="1"/>
  <c r="L1482" i="8"/>
  <c r="N1482" i="8" s="1"/>
  <c r="L1481" i="8"/>
  <c r="L1480" i="8"/>
  <c r="L1479" i="8"/>
  <c r="L1478" i="8"/>
  <c r="L1477" i="8"/>
  <c r="N1477" i="8" s="1"/>
  <c r="L1476" i="8"/>
  <c r="N1476" i="8" s="1"/>
  <c r="L1475" i="8"/>
  <c r="L1474" i="8"/>
  <c r="L1473" i="8"/>
  <c r="L1472" i="8"/>
  <c r="L1471" i="8"/>
  <c r="N1471" i="8" s="1"/>
  <c r="L1470" i="8"/>
  <c r="N1470" i="8" s="1"/>
  <c r="L1469" i="8"/>
  <c r="L1468" i="8"/>
  <c r="L1467" i="8"/>
  <c r="L1466" i="8"/>
  <c r="L1465" i="8"/>
  <c r="N1465" i="8" s="1"/>
  <c r="L1464" i="8"/>
  <c r="N1464" i="8" s="1"/>
  <c r="L1463" i="8"/>
  <c r="L1462" i="8"/>
  <c r="L1461" i="8"/>
  <c r="L1460" i="8"/>
  <c r="L1459" i="8"/>
  <c r="N1459" i="8" s="1"/>
  <c r="L1458" i="8"/>
  <c r="N1458" i="8" s="1"/>
  <c r="L1457" i="8"/>
  <c r="L1456" i="8"/>
  <c r="L1455" i="8"/>
  <c r="L1454" i="8"/>
  <c r="L1453" i="8"/>
  <c r="N1453" i="8" s="1"/>
  <c r="L1452" i="8"/>
  <c r="N1452" i="8" s="1"/>
  <c r="L1451" i="8"/>
  <c r="L1450" i="8"/>
  <c r="L1449" i="8"/>
  <c r="L1448" i="8"/>
  <c r="L1447" i="8"/>
  <c r="N1447" i="8" s="1"/>
  <c r="L1446" i="8"/>
  <c r="N1446" i="8" s="1"/>
  <c r="L1445" i="8"/>
  <c r="L1444" i="8"/>
  <c r="L1443" i="8"/>
  <c r="L1442" i="8"/>
  <c r="L1441" i="8"/>
  <c r="N1441" i="8" s="1"/>
  <c r="L1440" i="8"/>
  <c r="N1440" i="8" s="1"/>
  <c r="L1439" i="8"/>
  <c r="L1438" i="8"/>
  <c r="L1437" i="8"/>
  <c r="L1436" i="8"/>
  <c r="L1435" i="8"/>
  <c r="N1435" i="8" s="1"/>
  <c r="L1434" i="8"/>
  <c r="N1434" i="8" s="1"/>
  <c r="L1433" i="8"/>
  <c r="L1432" i="8"/>
  <c r="L1431" i="8"/>
  <c r="L1430" i="8"/>
  <c r="L1429" i="8"/>
  <c r="N1429" i="8" s="1"/>
  <c r="L1428" i="8"/>
  <c r="N1428" i="8" s="1"/>
  <c r="L1427" i="8"/>
  <c r="L1426" i="8"/>
  <c r="L1425" i="8"/>
  <c r="L1424" i="8"/>
  <c r="L1423" i="8"/>
  <c r="N1423" i="8" s="1"/>
  <c r="L1422" i="8"/>
  <c r="N1422" i="8" s="1"/>
  <c r="L1421" i="8"/>
  <c r="L1420" i="8"/>
  <c r="L1419" i="8"/>
  <c r="L1418" i="8"/>
  <c r="L1417" i="8"/>
  <c r="N1417" i="8" s="1"/>
  <c r="L1416" i="8"/>
  <c r="N1416" i="8" s="1"/>
  <c r="L1415" i="8"/>
  <c r="L1414" i="8"/>
  <c r="L1413" i="8"/>
  <c r="L1412" i="8"/>
  <c r="L1411" i="8"/>
  <c r="N1411" i="8" s="1"/>
  <c r="L1410" i="8"/>
  <c r="N1410" i="8" s="1"/>
  <c r="L1409" i="8"/>
  <c r="L1408" i="8"/>
  <c r="L1407" i="8"/>
  <c r="L1406" i="8"/>
  <c r="L1405" i="8"/>
  <c r="N1405" i="8" s="1"/>
  <c r="L1404" i="8"/>
  <c r="N1404" i="8" s="1"/>
  <c r="L1403" i="8"/>
  <c r="L1402" i="8"/>
  <c r="L1401" i="8"/>
  <c r="L1400" i="8"/>
  <c r="L1399" i="8"/>
  <c r="N1399" i="8" s="1"/>
  <c r="L1398" i="8"/>
  <c r="N1398" i="8" s="1"/>
  <c r="L1397" i="8"/>
  <c r="L1396" i="8"/>
  <c r="L1395" i="8"/>
  <c r="L1394" i="8"/>
  <c r="L1393" i="8"/>
  <c r="N1393" i="8" s="1"/>
  <c r="L1392" i="8"/>
  <c r="N1392" i="8" s="1"/>
  <c r="L1391" i="8"/>
  <c r="L1390" i="8"/>
  <c r="L1389" i="8"/>
  <c r="L1388" i="8"/>
  <c r="L1387" i="8"/>
  <c r="N1387" i="8" s="1"/>
  <c r="L1386" i="8"/>
  <c r="N1386" i="8" s="1"/>
  <c r="L1385" i="8"/>
  <c r="L1384" i="8"/>
  <c r="L1383" i="8"/>
  <c r="L1382" i="8"/>
  <c r="L1381" i="8"/>
  <c r="N1381" i="8" s="1"/>
  <c r="L1380" i="8"/>
  <c r="N1380" i="8" s="1"/>
  <c r="L1379" i="8"/>
  <c r="L1378" i="8"/>
  <c r="L1377" i="8"/>
  <c r="L1376" i="8"/>
  <c r="L1375" i="8"/>
  <c r="N1375" i="8" s="1"/>
  <c r="L1374" i="8"/>
  <c r="N1374" i="8" s="1"/>
  <c r="L1373" i="8"/>
  <c r="L1372" i="8"/>
  <c r="L1371" i="8"/>
  <c r="L1370" i="8"/>
  <c r="L1369" i="8"/>
  <c r="N1369" i="8" s="1"/>
  <c r="L1368" i="8"/>
  <c r="N1368" i="8" s="1"/>
  <c r="L1367" i="8"/>
  <c r="L1366" i="8"/>
  <c r="L1365" i="8"/>
  <c r="L1364" i="8"/>
  <c r="L1363" i="8"/>
  <c r="N1363" i="8" s="1"/>
  <c r="L1362" i="8"/>
  <c r="N1362" i="8" s="1"/>
  <c r="L1361" i="8"/>
  <c r="L1360" i="8"/>
  <c r="L1359" i="8"/>
  <c r="L1358" i="8"/>
  <c r="L1357" i="8"/>
  <c r="N1357" i="8" s="1"/>
  <c r="L1356" i="8"/>
  <c r="N1356" i="8" s="1"/>
  <c r="L1355" i="8"/>
  <c r="L1354" i="8"/>
  <c r="L1353" i="8"/>
  <c r="L1352" i="8"/>
  <c r="L1351" i="8"/>
  <c r="N1351" i="8" s="1"/>
  <c r="L1350" i="8"/>
  <c r="N1350" i="8" s="1"/>
  <c r="L1349" i="8"/>
  <c r="L1348" i="8"/>
  <c r="L1347" i="8"/>
  <c r="L1346" i="8"/>
  <c r="L1345" i="8"/>
  <c r="N1345" i="8" s="1"/>
  <c r="L1344" i="8"/>
  <c r="N1344" i="8" s="1"/>
  <c r="L1343" i="8"/>
  <c r="L1342" i="8"/>
  <c r="L1341" i="8"/>
  <c r="L1340" i="8"/>
  <c r="L1339" i="8"/>
  <c r="N1339" i="8" s="1"/>
  <c r="L1338" i="8"/>
  <c r="N1338" i="8" s="1"/>
  <c r="L1337" i="8"/>
  <c r="L1336" i="8"/>
  <c r="L1335" i="8"/>
  <c r="L1334" i="8"/>
  <c r="L1333" i="8"/>
  <c r="N1333" i="8" s="1"/>
  <c r="L1332" i="8"/>
  <c r="N1332" i="8" s="1"/>
  <c r="L1331" i="8"/>
  <c r="L1330" i="8"/>
  <c r="L1329" i="8"/>
  <c r="L1328" i="8"/>
  <c r="L1327" i="8"/>
  <c r="N1327" i="8" s="1"/>
  <c r="L1326" i="8"/>
  <c r="N1326" i="8" s="1"/>
  <c r="L1325" i="8"/>
  <c r="L1324" i="8"/>
  <c r="L1323" i="8"/>
  <c r="L1322" i="8"/>
  <c r="L1321" i="8"/>
  <c r="N1321" i="8" s="1"/>
  <c r="L1320" i="8"/>
  <c r="N1320" i="8" s="1"/>
  <c r="L1319" i="8"/>
  <c r="L1318" i="8"/>
  <c r="L1317" i="8"/>
  <c r="L1316" i="8"/>
  <c r="L1315" i="8"/>
  <c r="N1315" i="8" s="1"/>
  <c r="L1314" i="8"/>
  <c r="N1314" i="8" s="1"/>
  <c r="L1313" i="8"/>
  <c r="L1312" i="8"/>
  <c r="L1311" i="8"/>
  <c r="L1310" i="8"/>
  <c r="L1309" i="8"/>
  <c r="N1309" i="8" s="1"/>
  <c r="L1308" i="8"/>
  <c r="N1308" i="8" s="1"/>
  <c r="L1307" i="8"/>
  <c r="L1306" i="8"/>
  <c r="L1305" i="8"/>
  <c r="L1304" i="8"/>
  <c r="L1303" i="8"/>
  <c r="N1303" i="8" s="1"/>
  <c r="L1302" i="8"/>
  <c r="N1302" i="8" s="1"/>
  <c r="L1301" i="8"/>
  <c r="L1300" i="8"/>
  <c r="L1299" i="8"/>
  <c r="L1298" i="8"/>
  <c r="L1297" i="8"/>
  <c r="N1297" i="8" s="1"/>
  <c r="L1296" i="8"/>
  <c r="N1296" i="8" s="1"/>
  <c r="L1295" i="8"/>
  <c r="L1294" i="8"/>
  <c r="L1293" i="8"/>
  <c r="L1292" i="8"/>
  <c r="L1291" i="8"/>
  <c r="N1291" i="8" s="1"/>
  <c r="L1290" i="8"/>
  <c r="N1290" i="8" s="1"/>
  <c r="L1289" i="8"/>
  <c r="L1288" i="8"/>
  <c r="L1287" i="8"/>
  <c r="L1286" i="8"/>
  <c r="L1285" i="8"/>
  <c r="N1285" i="8" s="1"/>
  <c r="L1284" i="8"/>
  <c r="N1284" i="8" s="1"/>
  <c r="L1283" i="8"/>
  <c r="L1282" i="8"/>
  <c r="L1281" i="8"/>
  <c r="L1280" i="8"/>
  <c r="L1279" i="8"/>
  <c r="N1279" i="8" s="1"/>
  <c r="L1278" i="8"/>
  <c r="N1278" i="8" s="1"/>
  <c r="L1277" i="8"/>
  <c r="L1276" i="8"/>
  <c r="L1275" i="8"/>
  <c r="L1274" i="8"/>
  <c r="L1273" i="8"/>
  <c r="N1273" i="8" s="1"/>
  <c r="L1272" i="8"/>
  <c r="N1272" i="8" s="1"/>
  <c r="L1271" i="8"/>
  <c r="L1270" i="8"/>
  <c r="L1269" i="8"/>
  <c r="L1268" i="8"/>
  <c r="L1267" i="8"/>
  <c r="N1267" i="8" s="1"/>
  <c r="L1266" i="8"/>
  <c r="N1266" i="8" s="1"/>
  <c r="L1265" i="8"/>
  <c r="L1264" i="8"/>
  <c r="L1263" i="8"/>
  <c r="L1262" i="8"/>
  <c r="L1261" i="8"/>
  <c r="N1261" i="8" s="1"/>
  <c r="L1260" i="8"/>
  <c r="N1260" i="8" s="1"/>
  <c r="L1259" i="8"/>
  <c r="L1258" i="8"/>
  <c r="L1257" i="8"/>
  <c r="L1256" i="8"/>
  <c r="L1255" i="8"/>
  <c r="N1255" i="8" s="1"/>
  <c r="L1254" i="8"/>
  <c r="N1254" i="8" s="1"/>
  <c r="L1253" i="8"/>
  <c r="L1252" i="8"/>
  <c r="L1251" i="8"/>
  <c r="L1250" i="8"/>
  <c r="L1249" i="8"/>
  <c r="N1249" i="8" s="1"/>
  <c r="L1248" i="8"/>
  <c r="N1248" i="8" s="1"/>
  <c r="L1247" i="8"/>
  <c r="L1246" i="8"/>
  <c r="L1245" i="8"/>
  <c r="L1244" i="8"/>
  <c r="L1243" i="8"/>
  <c r="N1243" i="8" s="1"/>
  <c r="L1242" i="8"/>
  <c r="N1242" i="8" s="1"/>
  <c r="L1241" i="8"/>
  <c r="L1240" i="8"/>
  <c r="L1239" i="8"/>
  <c r="L1238" i="8"/>
  <c r="L1237" i="8"/>
  <c r="N1237" i="8" s="1"/>
  <c r="L1236" i="8"/>
  <c r="N1236" i="8" s="1"/>
  <c r="L1235" i="8"/>
  <c r="L1234" i="8"/>
  <c r="L1233" i="8"/>
  <c r="L1232" i="8"/>
  <c r="L1231" i="8"/>
  <c r="N1231" i="8" s="1"/>
  <c r="L1230" i="8"/>
  <c r="N1230" i="8" s="1"/>
  <c r="L1229" i="8"/>
  <c r="L1228" i="8"/>
  <c r="L1227" i="8"/>
  <c r="L1226" i="8"/>
  <c r="L1225" i="8"/>
  <c r="N1225" i="8" s="1"/>
  <c r="L1224" i="8"/>
  <c r="N1224" i="8" s="1"/>
  <c r="L1223" i="8"/>
  <c r="L1222" i="8"/>
  <c r="L1221" i="8"/>
  <c r="L1220" i="8"/>
  <c r="L1219" i="8"/>
  <c r="N1219" i="8" s="1"/>
  <c r="L1218" i="8"/>
  <c r="N1218" i="8" s="1"/>
  <c r="L1217" i="8"/>
  <c r="L1216" i="8"/>
  <c r="L1215" i="8"/>
  <c r="L1214" i="8"/>
  <c r="L1213" i="8"/>
  <c r="N1213" i="8" s="1"/>
  <c r="L1212" i="8"/>
  <c r="N1212" i="8" s="1"/>
  <c r="L1211" i="8"/>
  <c r="L1210" i="8"/>
  <c r="L1209" i="8"/>
  <c r="L1208" i="8"/>
  <c r="L1207" i="8"/>
  <c r="N1207" i="8" s="1"/>
  <c r="L1206" i="8"/>
  <c r="N1206" i="8" s="1"/>
  <c r="L1205" i="8"/>
  <c r="L1204" i="8"/>
  <c r="L1203" i="8"/>
  <c r="L1202" i="8"/>
  <c r="L1201" i="8"/>
  <c r="N1201" i="8" s="1"/>
  <c r="L1200" i="8"/>
  <c r="N1200" i="8" s="1"/>
  <c r="L1199" i="8"/>
  <c r="L1198" i="8"/>
  <c r="L1197" i="8"/>
  <c r="L1196" i="8"/>
  <c r="L1195" i="8"/>
  <c r="N1195" i="8" s="1"/>
  <c r="L1194" i="8"/>
  <c r="N1194" i="8" s="1"/>
  <c r="L1193" i="8"/>
  <c r="L1192" i="8"/>
  <c r="L1191" i="8"/>
  <c r="L1190" i="8"/>
  <c r="L1189" i="8"/>
  <c r="N1189" i="8" s="1"/>
  <c r="L1188" i="8"/>
  <c r="N1188" i="8" s="1"/>
  <c r="L1187" i="8"/>
  <c r="L1186" i="8"/>
  <c r="L1185" i="8"/>
  <c r="L1184" i="8"/>
  <c r="L1183" i="8"/>
  <c r="N1183" i="8" s="1"/>
  <c r="L1182" i="8"/>
  <c r="N1182" i="8" s="1"/>
  <c r="L1181" i="8"/>
  <c r="L1180" i="8"/>
  <c r="L1179" i="8"/>
  <c r="L1178" i="8"/>
  <c r="L1177" i="8"/>
  <c r="N1177" i="8" s="1"/>
  <c r="L1176" i="8"/>
  <c r="N1176" i="8" s="1"/>
  <c r="L1175" i="8"/>
  <c r="L1174" i="8"/>
  <c r="L1173" i="8"/>
  <c r="L1172" i="8"/>
  <c r="L1171" i="8"/>
  <c r="N1171" i="8" s="1"/>
  <c r="L1170" i="8"/>
  <c r="N1170" i="8" s="1"/>
  <c r="L1169" i="8"/>
  <c r="L1168" i="8"/>
  <c r="L1167" i="8"/>
  <c r="L1166" i="8"/>
  <c r="L1165" i="8"/>
  <c r="N1165" i="8" s="1"/>
  <c r="L1164" i="8"/>
  <c r="N1164" i="8" s="1"/>
  <c r="L1163" i="8"/>
  <c r="L1162" i="8"/>
  <c r="L1161" i="8"/>
  <c r="L1160" i="8"/>
  <c r="L1159" i="8"/>
  <c r="N1159" i="8" s="1"/>
  <c r="L1158" i="8"/>
  <c r="N1158" i="8" s="1"/>
  <c r="L1157" i="8"/>
  <c r="L1156" i="8"/>
  <c r="L1155" i="8"/>
  <c r="L1154" i="8"/>
  <c r="L1153" i="8"/>
  <c r="N1153" i="8" s="1"/>
  <c r="L1152" i="8"/>
  <c r="N1152" i="8" s="1"/>
  <c r="L1151" i="8"/>
  <c r="L1150" i="8"/>
  <c r="L1149" i="8"/>
  <c r="L1148" i="8"/>
  <c r="L1147" i="8"/>
  <c r="N1147" i="8" s="1"/>
  <c r="L1146" i="8"/>
  <c r="N1146" i="8" s="1"/>
  <c r="L1145" i="8"/>
  <c r="L1144" i="8"/>
  <c r="L1143" i="8"/>
  <c r="L1142" i="8"/>
  <c r="L1141" i="8"/>
  <c r="N1141" i="8" s="1"/>
  <c r="L1140" i="8"/>
  <c r="N1140" i="8" s="1"/>
  <c r="L1139" i="8"/>
  <c r="L1138" i="8"/>
  <c r="L1137" i="8"/>
  <c r="L1136" i="8"/>
  <c r="L1135" i="8"/>
  <c r="N1135" i="8" s="1"/>
  <c r="L1134" i="8"/>
  <c r="N1134" i="8" s="1"/>
  <c r="L1133" i="8"/>
  <c r="L1132" i="8"/>
  <c r="L1131" i="8"/>
  <c r="L1130" i="8"/>
  <c r="L1129" i="8"/>
  <c r="N1129" i="8" s="1"/>
  <c r="L1128" i="8"/>
  <c r="N1128" i="8" s="1"/>
  <c r="L1127" i="8"/>
  <c r="L1126" i="8"/>
  <c r="L1125" i="8"/>
  <c r="L1124" i="8"/>
  <c r="L1123" i="8"/>
  <c r="N1123" i="8" s="1"/>
  <c r="L1122" i="8"/>
  <c r="N1122" i="8" s="1"/>
  <c r="L1121" i="8"/>
  <c r="L1120" i="8"/>
  <c r="L1119" i="8"/>
  <c r="L1118" i="8"/>
  <c r="L1117" i="8"/>
  <c r="N1117" i="8" s="1"/>
  <c r="L1116" i="8"/>
  <c r="N1116" i="8" s="1"/>
  <c r="L1115" i="8"/>
  <c r="L1114" i="8"/>
  <c r="L1113" i="8"/>
  <c r="L1112" i="8"/>
  <c r="L1111" i="8"/>
  <c r="N1111" i="8" s="1"/>
  <c r="L1110" i="8"/>
  <c r="N1110" i="8" s="1"/>
  <c r="L1109" i="8"/>
  <c r="L1108" i="8"/>
  <c r="L1107" i="8"/>
  <c r="L1106" i="8"/>
  <c r="L1105" i="8"/>
  <c r="N1105" i="8" s="1"/>
  <c r="L1104" i="8"/>
  <c r="N1104" i="8" s="1"/>
  <c r="L1103" i="8"/>
  <c r="L1102" i="8"/>
  <c r="L1101" i="8"/>
  <c r="L1100" i="8"/>
  <c r="L1099" i="8"/>
  <c r="N1099" i="8" s="1"/>
  <c r="L1098" i="8"/>
  <c r="N1098" i="8" s="1"/>
  <c r="L1097" i="8"/>
  <c r="L1096" i="8"/>
  <c r="L1095" i="8"/>
  <c r="L1094" i="8"/>
  <c r="L1093" i="8"/>
  <c r="N1093" i="8" s="1"/>
  <c r="L1092" i="8"/>
  <c r="N1092" i="8" s="1"/>
  <c r="L1091" i="8"/>
  <c r="L1090" i="8"/>
  <c r="L1089" i="8"/>
  <c r="L1088" i="8"/>
  <c r="L1087" i="8"/>
  <c r="N1087" i="8" s="1"/>
  <c r="L1086" i="8"/>
  <c r="N1086" i="8" s="1"/>
  <c r="L1085" i="8"/>
  <c r="L1084" i="8"/>
  <c r="L1083" i="8"/>
  <c r="L1082" i="8"/>
  <c r="L1081" i="8"/>
  <c r="N1081" i="8" s="1"/>
  <c r="L1080" i="8"/>
  <c r="N1080" i="8" s="1"/>
  <c r="L1079" i="8"/>
  <c r="L1078" i="8"/>
  <c r="L1077" i="8"/>
  <c r="L1076" i="8"/>
  <c r="L1075" i="8"/>
  <c r="N1075" i="8" s="1"/>
  <c r="L1074" i="8"/>
  <c r="N1074" i="8" s="1"/>
  <c r="L1073" i="8"/>
  <c r="L1072" i="8"/>
  <c r="L1071" i="8"/>
  <c r="L1070" i="8"/>
  <c r="L1069" i="8"/>
  <c r="N1069" i="8" s="1"/>
  <c r="L1068" i="8"/>
  <c r="N1068" i="8" s="1"/>
  <c r="L1067" i="8"/>
  <c r="L1066" i="8"/>
  <c r="L1065" i="8"/>
  <c r="L1064" i="8"/>
  <c r="L1063" i="8"/>
  <c r="N1063" i="8" s="1"/>
  <c r="L1062" i="8"/>
  <c r="N1062" i="8" s="1"/>
  <c r="L1061" i="8"/>
  <c r="L1060" i="8"/>
  <c r="L1059" i="8"/>
  <c r="L1058" i="8"/>
  <c r="L1057" i="8"/>
  <c r="N1057" i="8" s="1"/>
  <c r="L1056" i="8"/>
  <c r="N1056" i="8" s="1"/>
  <c r="L1055" i="8"/>
  <c r="L1054" i="8"/>
  <c r="L1053" i="8"/>
  <c r="L1052" i="8"/>
  <c r="L1051" i="8"/>
  <c r="N1051" i="8" s="1"/>
  <c r="L1050" i="8"/>
  <c r="N1050" i="8" s="1"/>
  <c r="L1049" i="8"/>
  <c r="L1048" i="8"/>
  <c r="L1047" i="8"/>
  <c r="L1046" i="8"/>
  <c r="L1045" i="8"/>
  <c r="N1045" i="8" s="1"/>
  <c r="L1044" i="8"/>
  <c r="N1044" i="8" s="1"/>
  <c r="L1043" i="8"/>
  <c r="L1042" i="8"/>
  <c r="L1041" i="8"/>
  <c r="L1040" i="8"/>
  <c r="L1039" i="8"/>
  <c r="N1039" i="8" s="1"/>
  <c r="L1038" i="8"/>
  <c r="N1038" i="8" s="1"/>
  <c r="L1037" i="8"/>
  <c r="L1036" i="8"/>
  <c r="L1035" i="8"/>
  <c r="L1034" i="8"/>
  <c r="L1033" i="8"/>
  <c r="N1033" i="8" s="1"/>
  <c r="L1032" i="8"/>
  <c r="N1032" i="8" s="1"/>
  <c r="L1031" i="8"/>
  <c r="L1030" i="8"/>
  <c r="L1029" i="8"/>
  <c r="L1028" i="8"/>
  <c r="L1027" i="8"/>
  <c r="N1027" i="8" s="1"/>
  <c r="L1026" i="8"/>
  <c r="N1026" i="8" s="1"/>
  <c r="L1025" i="8"/>
  <c r="L1024" i="8"/>
  <c r="L1023" i="8"/>
  <c r="L1022" i="8"/>
  <c r="L1021" i="8"/>
  <c r="N1021" i="8" s="1"/>
  <c r="L1020" i="8"/>
  <c r="N1020" i="8" s="1"/>
  <c r="L1019" i="8"/>
  <c r="L1018" i="8"/>
  <c r="L1017" i="8"/>
  <c r="L1016" i="8"/>
  <c r="L1015" i="8"/>
  <c r="N1015" i="8" s="1"/>
  <c r="L1014" i="8"/>
  <c r="N1014" i="8" s="1"/>
  <c r="L1013" i="8"/>
  <c r="L1012" i="8"/>
  <c r="L1011" i="8"/>
  <c r="L1010" i="8"/>
  <c r="L1009" i="8"/>
  <c r="N1009" i="8" s="1"/>
  <c r="L1008" i="8"/>
  <c r="N1008" i="8" s="1"/>
  <c r="L1007" i="8"/>
  <c r="L1006" i="8"/>
  <c r="L1005" i="8"/>
  <c r="L1004" i="8"/>
  <c r="L1003" i="8"/>
  <c r="N1003" i="8" s="1"/>
  <c r="L1002" i="8"/>
  <c r="N1002" i="8" s="1"/>
  <c r="L1001" i="8"/>
  <c r="L1000" i="8"/>
  <c r="L999" i="8"/>
  <c r="L998" i="8"/>
  <c r="L997" i="8"/>
  <c r="N997" i="8" s="1"/>
  <c r="L996" i="8"/>
  <c r="N996" i="8" s="1"/>
  <c r="L995" i="8"/>
  <c r="L994" i="8"/>
  <c r="L993" i="8"/>
  <c r="L992" i="8"/>
  <c r="L991" i="8"/>
  <c r="N991" i="8" s="1"/>
  <c r="L990" i="8"/>
  <c r="N990" i="8" s="1"/>
  <c r="L989" i="8"/>
  <c r="L988" i="8"/>
  <c r="L987" i="8"/>
  <c r="L986" i="8"/>
  <c r="L985" i="8"/>
  <c r="N985" i="8" s="1"/>
  <c r="L984" i="8"/>
  <c r="N984" i="8" s="1"/>
  <c r="L983" i="8"/>
  <c r="L982" i="8"/>
  <c r="L981" i="8"/>
  <c r="L980" i="8"/>
  <c r="L979" i="8"/>
  <c r="N979" i="8" s="1"/>
  <c r="L978" i="8"/>
  <c r="N978" i="8" s="1"/>
  <c r="L977" i="8"/>
  <c r="L976" i="8"/>
  <c r="L975" i="8"/>
  <c r="L974" i="8"/>
  <c r="L973" i="8"/>
  <c r="N973" i="8" s="1"/>
  <c r="L972" i="8"/>
  <c r="N972" i="8" s="1"/>
  <c r="L971" i="8"/>
  <c r="L970" i="8"/>
  <c r="L969" i="8"/>
  <c r="L968" i="8"/>
  <c r="L967" i="8"/>
  <c r="N967" i="8" s="1"/>
  <c r="L966" i="8"/>
  <c r="N966" i="8" s="1"/>
  <c r="L965" i="8"/>
  <c r="L964" i="8"/>
  <c r="L963" i="8"/>
  <c r="L962" i="8"/>
  <c r="L961" i="8"/>
  <c r="N961" i="8" s="1"/>
  <c r="L960" i="8"/>
  <c r="N960" i="8" s="1"/>
  <c r="L959" i="8"/>
  <c r="L958" i="8"/>
  <c r="L957" i="8"/>
  <c r="L956" i="8"/>
  <c r="L955" i="8"/>
  <c r="N955" i="8" s="1"/>
  <c r="L954" i="8"/>
  <c r="N954" i="8" s="1"/>
  <c r="L953" i="8"/>
  <c r="L952" i="8"/>
  <c r="L951" i="8"/>
  <c r="L950" i="8"/>
  <c r="L949" i="8"/>
  <c r="N949" i="8" s="1"/>
  <c r="L948" i="8"/>
  <c r="N948" i="8" s="1"/>
  <c r="L947" i="8"/>
  <c r="L946" i="8"/>
  <c r="L945" i="8"/>
  <c r="L944" i="8"/>
  <c r="L943" i="8"/>
  <c r="N943" i="8" s="1"/>
  <c r="L942" i="8"/>
  <c r="N942" i="8" s="1"/>
  <c r="L941" i="8"/>
  <c r="L940" i="8"/>
  <c r="L939" i="8"/>
  <c r="L938" i="8"/>
  <c r="L937" i="8"/>
  <c r="N937" i="8" s="1"/>
  <c r="L936" i="8"/>
  <c r="N936" i="8" s="1"/>
  <c r="L935" i="8"/>
  <c r="L934" i="8"/>
  <c r="L933" i="8"/>
  <c r="L932" i="8"/>
  <c r="L931" i="8"/>
  <c r="N931" i="8" s="1"/>
  <c r="L930" i="8"/>
  <c r="N930" i="8" s="1"/>
  <c r="L929" i="8"/>
  <c r="L928" i="8"/>
  <c r="L927" i="8"/>
  <c r="L926" i="8"/>
  <c r="L925" i="8"/>
  <c r="N925" i="8" s="1"/>
  <c r="L924" i="8"/>
  <c r="N924" i="8" s="1"/>
  <c r="L923" i="8"/>
  <c r="L922" i="8"/>
  <c r="L921" i="8"/>
  <c r="L920" i="8"/>
  <c r="L919" i="8"/>
  <c r="N919" i="8" s="1"/>
  <c r="L918" i="8"/>
  <c r="N918" i="8" s="1"/>
  <c r="L917" i="8"/>
  <c r="L916" i="8"/>
  <c r="L915" i="8"/>
  <c r="L914" i="8"/>
  <c r="L913" i="8"/>
  <c r="N913" i="8" s="1"/>
  <c r="L912" i="8"/>
  <c r="N912" i="8" s="1"/>
  <c r="L911" i="8"/>
  <c r="L910" i="8"/>
  <c r="L909" i="8"/>
  <c r="L908" i="8"/>
  <c r="L907" i="8"/>
  <c r="N907" i="8" s="1"/>
  <c r="L906" i="8"/>
  <c r="N906" i="8" s="1"/>
  <c r="L905" i="8"/>
  <c r="L904" i="8"/>
  <c r="L903" i="8"/>
  <c r="L902" i="8"/>
  <c r="L901" i="8"/>
  <c r="N901" i="8" s="1"/>
  <c r="L900" i="8"/>
  <c r="N900" i="8" s="1"/>
  <c r="L899" i="8"/>
  <c r="L898" i="8"/>
  <c r="L897" i="8"/>
  <c r="L896" i="8"/>
  <c r="L895" i="8"/>
  <c r="N895" i="8" s="1"/>
  <c r="L894" i="8"/>
  <c r="N894" i="8" s="1"/>
  <c r="L893" i="8"/>
  <c r="L892" i="8"/>
  <c r="L891" i="8"/>
  <c r="L890" i="8"/>
  <c r="L889" i="8"/>
  <c r="N889" i="8" s="1"/>
  <c r="L888" i="8"/>
  <c r="N888" i="8" s="1"/>
  <c r="L887" i="8"/>
  <c r="L886" i="8"/>
  <c r="L885" i="8"/>
  <c r="L884" i="8"/>
  <c r="L883" i="8"/>
  <c r="N883" i="8" s="1"/>
  <c r="L882" i="8"/>
  <c r="N882" i="8" s="1"/>
  <c r="L881" i="8"/>
  <c r="L880" i="8"/>
  <c r="L879" i="8"/>
  <c r="L878" i="8"/>
  <c r="L877" i="8"/>
  <c r="N877" i="8" s="1"/>
  <c r="L876" i="8"/>
  <c r="N876" i="8" s="1"/>
  <c r="L875" i="8"/>
  <c r="L874" i="8"/>
  <c r="L873" i="8"/>
  <c r="L872" i="8"/>
  <c r="L871" i="8"/>
  <c r="N871" i="8" s="1"/>
  <c r="L870" i="8"/>
  <c r="N870" i="8" s="1"/>
  <c r="L869" i="8"/>
  <c r="L868" i="8"/>
  <c r="L867" i="8"/>
  <c r="L866" i="8"/>
  <c r="L865" i="8"/>
  <c r="N865" i="8" s="1"/>
  <c r="L864" i="8"/>
  <c r="N864" i="8" s="1"/>
  <c r="L863" i="8"/>
  <c r="L862" i="8"/>
  <c r="L861" i="8"/>
  <c r="L860" i="8"/>
  <c r="L859" i="8"/>
  <c r="N859" i="8" s="1"/>
  <c r="L858" i="8"/>
  <c r="N858" i="8" s="1"/>
  <c r="L857" i="8"/>
  <c r="L856" i="8"/>
  <c r="L855" i="8"/>
  <c r="L854" i="8"/>
  <c r="L853" i="8"/>
  <c r="N853" i="8" s="1"/>
  <c r="L852" i="8"/>
  <c r="N852" i="8" s="1"/>
  <c r="L851" i="8"/>
  <c r="L850" i="8"/>
  <c r="L849" i="8"/>
  <c r="L848" i="8"/>
  <c r="L847" i="8"/>
  <c r="N847" i="8" s="1"/>
  <c r="L846" i="8"/>
  <c r="N846" i="8" s="1"/>
  <c r="L845" i="8"/>
  <c r="L844" i="8"/>
  <c r="L843" i="8"/>
  <c r="L842" i="8"/>
  <c r="L841" i="8"/>
  <c r="N841" i="8" s="1"/>
  <c r="L840" i="8"/>
  <c r="N840" i="8" s="1"/>
  <c r="L839" i="8"/>
  <c r="L838" i="8"/>
  <c r="L837" i="8"/>
  <c r="L836" i="8"/>
  <c r="L835" i="8"/>
  <c r="N835" i="8" s="1"/>
  <c r="L834" i="8"/>
  <c r="N834" i="8" s="1"/>
  <c r="L833" i="8"/>
  <c r="L832" i="8"/>
  <c r="L831" i="8"/>
  <c r="L830" i="8"/>
  <c r="L829" i="8"/>
  <c r="N829" i="8" s="1"/>
  <c r="L828" i="8"/>
  <c r="N828" i="8" s="1"/>
  <c r="L827" i="8"/>
  <c r="L826" i="8"/>
  <c r="L825" i="8"/>
  <c r="L824" i="8"/>
  <c r="L823" i="8"/>
  <c r="N823" i="8" s="1"/>
  <c r="L822" i="8"/>
  <c r="N822" i="8" s="1"/>
  <c r="L821" i="8"/>
  <c r="L820" i="8"/>
  <c r="L819" i="8"/>
  <c r="L818" i="8"/>
  <c r="L817" i="8"/>
  <c r="N817" i="8" s="1"/>
  <c r="L816" i="8"/>
  <c r="N816" i="8" s="1"/>
  <c r="L815" i="8"/>
  <c r="L814" i="8"/>
  <c r="L813" i="8"/>
  <c r="L812" i="8"/>
  <c r="L811" i="8"/>
  <c r="N811" i="8" s="1"/>
  <c r="L810" i="8"/>
  <c r="N810" i="8" s="1"/>
  <c r="L809" i="8"/>
  <c r="L808" i="8"/>
  <c r="L807" i="8"/>
  <c r="L806" i="8"/>
  <c r="L805" i="8"/>
  <c r="N805" i="8" s="1"/>
  <c r="L804" i="8"/>
  <c r="N804" i="8" s="1"/>
  <c r="L803" i="8"/>
  <c r="L802" i="8"/>
  <c r="L801" i="8"/>
  <c r="L800" i="8"/>
  <c r="L799" i="8"/>
  <c r="N799" i="8" s="1"/>
  <c r="L798" i="8"/>
  <c r="N798" i="8" s="1"/>
  <c r="L797" i="8"/>
  <c r="L796" i="8"/>
  <c r="L795" i="8"/>
  <c r="L794" i="8"/>
  <c r="L793" i="8"/>
  <c r="N793" i="8" s="1"/>
  <c r="L792" i="8"/>
  <c r="N792" i="8" s="1"/>
  <c r="L791" i="8"/>
  <c r="L790" i="8"/>
  <c r="L789" i="8"/>
  <c r="L788" i="8"/>
  <c r="L787" i="8"/>
  <c r="N787" i="8" s="1"/>
  <c r="L786" i="8"/>
  <c r="N786" i="8" s="1"/>
  <c r="L785" i="8"/>
  <c r="L784" i="8"/>
  <c r="L783" i="8"/>
  <c r="L782" i="8"/>
  <c r="L781" i="8"/>
  <c r="N781" i="8" s="1"/>
  <c r="L780" i="8"/>
  <c r="N780" i="8" s="1"/>
  <c r="L779" i="8"/>
  <c r="L778" i="8"/>
  <c r="L777" i="8"/>
  <c r="L776" i="8"/>
  <c r="L775" i="8"/>
  <c r="N775" i="8" s="1"/>
  <c r="L774" i="8"/>
  <c r="N774" i="8" s="1"/>
  <c r="L773" i="8"/>
  <c r="L772" i="8"/>
  <c r="L771" i="8"/>
  <c r="L770" i="8"/>
  <c r="L769" i="8"/>
  <c r="N769" i="8" s="1"/>
  <c r="L768" i="8"/>
  <c r="N768" i="8" s="1"/>
  <c r="L767" i="8"/>
  <c r="L766" i="8"/>
  <c r="L765" i="8"/>
  <c r="L764" i="8"/>
  <c r="L763" i="8"/>
  <c r="N763" i="8" s="1"/>
  <c r="L762" i="8"/>
  <c r="N762" i="8" s="1"/>
  <c r="L761" i="8"/>
  <c r="L760" i="8"/>
  <c r="L759" i="8"/>
  <c r="L758" i="8"/>
  <c r="L757" i="8"/>
  <c r="N757" i="8" s="1"/>
  <c r="L756" i="8"/>
  <c r="N756" i="8" s="1"/>
  <c r="L755" i="8"/>
  <c r="L754" i="8"/>
  <c r="L753" i="8"/>
  <c r="L752" i="8"/>
  <c r="L751" i="8"/>
  <c r="N751" i="8" s="1"/>
  <c r="L750" i="8"/>
  <c r="N750" i="8" s="1"/>
  <c r="L749" i="8"/>
  <c r="L748" i="8"/>
  <c r="L747" i="8"/>
  <c r="L746" i="8"/>
  <c r="L745" i="8"/>
  <c r="N745" i="8" s="1"/>
  <c r="L744" i="8"/>
  <c r="N744" i="8" s="1"/>
  <c r="L743" i="8"/>
  <c r="L742" i="8"/>
  <c r="L741" i="8"/>
  <c r="L740" i="8"/>
  <c r="L739" i="8"/>
  <c r="N739" i="8" s="1"/>
  <c r="L738" i="8"/>
  <c r="N738" i="8" s="1"/>
  <c r="L737" i="8"/>
  <c r="L736" i="8"/>
  <c r="L735" i="8"/>
  <c r="L734" i="8"/>
  <c r="L733" i="8"/>
  <c r="N733" i="8" s="1"/>
  <c r="L732" i="8"/>
  <c r="N732" i="8" s="1"/>
  <c r="L731" i="8"/>
  <c r="L730" i="8"/>
  <c r="L729" i="8"/>
  <c r="L728" i="8"/>
  <c r="L727" i="8"/>
  <c r="N727" i="8" s="1"/>
  <c r="L726" i="8"/>
  <c r="N726" i="8" s="1"/>
  <c r="L725" i="8"/>
  <c r="L724" i="8"/>
  <c r="L723" i="8"/>
  <c r="L722" i="8"/>
  <c r="L721" i="8"/>
  <c r="N721" i="8" s="1"/>
  <c r="L720" i="8"/>
  <c r="N720" i="8" s="1"/>
  <c r="L719" i="8"/>
  <c r="L718" i="8"/>
  <c r="L717" i="8"/>
  <c r="L716" i="8"/>
  <c r="L715" i="8"/>
  <c r="N715" i="8" s="1"/>
  <c r="L714" i="8"/>
  <c r="N714" i="8" s="1"/>
  <c r="L713" i="8"/>
  <c r="L712" i="8"/>
  <c r="L711" i="8"/>
  <c r="L710" i="8"/>
  <c r="L709" i="8"/>
  <c r="N709" i="8" s="1"/>
  <c r="L708" i="8"/>
  <c r="N708" i="8" s="1"/>
  <c r="L707" i="8"/>
  <c r="L706" i="8"/>
  <c r="L705" i="8"/>
  <c r="L704" i="8"/>
  <c r="L703" i="8"/>
  <c r="N703" i="8" s="1"/>
  <c r="L702" i="8"/>
  <c r="N702" i="8" s="1"/>
  <c r="L701" i="8"/>
  <c r="L700" i="8"/>
  <c r="L699" i="8"/>
  <c r="L698" i="8"/>
  <c r="L697" i="8"/>
  <c r="N697" i="8" s="1"/>
  <c r="L696" i="8"/>
  <c r="N696" i="8" s="1"/>
  <c r="L695" i="8"/>
  <c r="L694" i="8"/>
  <c r="L693" i="8"/>
  <c r="L692" i="8"/>
  <c r="L691" i="8"/>
  <c r="N691" i="8" s="1"/>
  <c r="L690" i="8"/>
  <c r="N690" i="8" s="1"/>
  <c r="L689" i="8"/>
  <c r="L688" i="8"/>
  <c r="L687" i="8"/>
  <c r="L686" i="8"/>
  <c r="L685" i="8"/>
  <c r="N685" i="8" s="1"/>
  <c r="L684" i="8"/>
  <c r="N684" i="8" s="1"/>
  <c r="L683" i="8"/>
  <c r="L682" i="8"/>
  <c r="L681" i="8"/>
  <c r="L680" i="8"/>
  <c r="L679" i="8"/>
  <c r="N679" i="8" s="1"/>
  <c r="L678" i="8"/>
  <c r="N678" i="8" s="1"/>
  <c r="L677" i="8"/>
  <c r="L676" i="8"/>
  <c r="L675" i="8"/>
  <c r="L674" i="8"/>
  <c r="L673" i="8"/>
  <c r="N673" i="8" s="1"/>
  <c r="L672" i="8"/>
  <c r="N672" i="8" s="1"/>
  <c r="L671" i="8"/>
  <c r="L670" i="8"/>
  <c r="L669" i="8"/>
  <c r="L668" i="8"/>
  <c r="L667" i="8"/>
  <c r="N667" i="8" s="1"/>
  <c r="L666" i="8"/>
  <c r="N666" i="8" s="1"/>
  <c r="L665" i="8"/>
  <c r="L664" i="8"/>
  <c r="L663" i="8"/>
  <c r="L662" i="8"/>
  <c r="L661" i="8"/>
  <c r="N661" i="8" s="1"/>
  <c r="L660" i="8"/>
  <c r="N660" i="8" s="1"/>
  <c r="L659" i="8"/>
  <c r="L658" i="8"/>
  <c r="L657" i="8"/>
  <c r="L656" i="8"/>
  <c r="L655" i="8"/>
  <c r="N655" i="8" s="1"/>
  <c r="L654" i="8"/>
  <c r="N654" i="8" s="1"/>
  <c r="L653" i="8"/>
  <c r="L652" i="8"/>
  <c r="L651" i="8"/>
  <c r="L650" i="8"/>
  <c r="L649" i="8"/>
  <c r="N649" i="8" s="1"/>
  <c r="L648" i="8"/>
  <c r="N648" i="8" s="1"/>
  <c r="L647" i="8"/>
  <c r="L646" i="8"/>
  <c r="L645" i="8"/>
  <c r="L644" i="8"/>
  <c r="L643" i="8"/>
  <c r="N643" i="8" s="1"/>
  <c r="L642" i="8"/>
  <c r="N642" i="8" s="1"/>
  <c r="L641" i="8"/>
  <c r="L640" i="8"/>
  <c r="L639" i="8"/>
  <c r="L638" i="8"/>
  <c r="L637" i="8"/>
  <c r="N637" i="8" s="1"/>
  <c r="L636" i="8"/>
  <c r="N636" i="8" s="1"/>
  <c r="L635" i="8"/>
  <c r="L634" i="8"/>
  <c r="L633" i="8"/>
  <c r="L632" i="8"/>
  <c r="L631" i="8"/>
  <c r="N631" i="8" s="1"/>
  <c r="L630" i="8"/>
  <c r="N630" i="8" s="1"/>
  <c r="L629" i="8"/>
  <c r="L628" i="8"/>
  <c r="L627" i="8"/>
  <c r="L626" i="8"/>
  <c r="L625" i="8"/>
  <c r="N625" i="8" s="1"/>
  <c r="L624" i="8"/>
  <c r="N624" i="8" s="1"/>
  <c r="L623" i="8"/>
  <c r="L622" i="8"/>
  <c r="L621" i="8"/>
  <c r="L620" i="8"/>
  <c r="L619" i="8"/>
  <c r="N619" i="8" s="1"/>
  <c r="L618" i="8"/>
  <c r="N618" i="8" s="1"/>
  <c r="L617" i="8"/>
  <c r="L616" i="8"/>
  <c r="L615" i="8"/>
  <c r="L614" i="8"/>
  <c r="L613" i="8"/>
  <c r="N613" i="8" s="1"/>
  <c r="L612" i="8"/>
  <c r="N612" i="8" s="1"/>
  <c r="L611" i="8"/>
  <c r="L610" i="8"/>
  <c r="L609" i="8"/>
  <c r="L608" i="8"/>
  <c r="L607" i="8"/>
  <c r="N607" i="8" s="1"/>
  <c r="L606" i="8"/>
  <c r="N606" i="8" s="1"/>
  <c r="L605" i="8"/>
  <c r="L604" i="8"/>
  <c r="L603" i="8"/>
  <c r="L602" i="8"/>
  <c r="L601" i="8"/>
  <c r="N601" i="8" s="1"/>
  <c r="L600" i="8"/>
  <c r="N600" i="8" s="1"/>
  <c r="L599" i="8"/>
  <c r="L598" i="8"/>
  <c r="L597" i="8"/>
  <c r="L596" i="8"/>
  <c r="L595" i="8"/>
  <c r="N595" i="8" s="1"/>
  <c r="L594" i="8"/>
  <c r="N594" i="8" s="1"/>
  <c r="L593" i="8"/>
  <c r="L592" i="8"/>
  <c r="L591" i="8"/>
  <c r="L590" i="8"/>
  <c r="L589" i="8"/>
  <c r="N589" i="8" s="1"/>
  <c r="L588" i="8"/>
  <c r="N588" i="8" s="1"/>
  <c r="L587" i="8"/>
  <c r="L586" i="8"/>
  <c r="L585" i="8"/>
  <c r="L584" i="8"/>
  <c r="L583" i="8"/>
  <c r="N583" i="8" s="1"/>
  <c r="L582" i="8"/>
  <c r="N582" i="8" s="1"/>
  <c r="L581" i="8"/>
  <c r="L580" i="8"/>
  <c r="L579" i="8"/>
  <c r="L578" i="8"/>
  <c r="L577" i="8"/>
  <c r="N577" i="8" s="1"/>
  <c r="L576" i="8"/>
  <c r="N576" i="8" s="1"/>
  <c r="L575" i="8"/>
  <c r="L574" i="8"/>
  <c r="L573" i="8"/>
  <c r="L572" i="8"/>
  <c r="L571" i="8"/>
  <c r="N571" i="8" s="1"/>
  <c r="L570" i="8"/>
  <c r="N570" i="8" s="1"/>
  <c r="L569" i="8"/>
  <c r="L568" i="8"/>
  <c r="L567" i="8"/>
  <c r="L566" i="8"/>
  <c r="L565" i="8"/>
  <c r="N565" i="8" s="1"/>
  <c r="L564" i="8"/>
  <c r="N564" i="8" s="1"/>
  <c r="L563" i="8"/>
  <c r="L562" i="8"/>
  <c r="L561" i="8"/>
  <c r="L560" i="8"/>
  <c r="L559" i="8"/>
  <c r="N559" i="8" s="1"/>
  <c r="L558" i="8"/>
  <c r="N558" i="8" s="1"/>
  <c r="L557" i="8"/>
  <c r="L556" i="8"/>
  <c r="L555" i="8"/>
  <c r="L554" i="8"/>
  <c r="L553" i="8"/>
  <c r="N553" i="8" s="1"/>
  <c r="L552" i="8"/>
  <c r="N552" i="8" s="1"/>
  <c r="L551" i="8"/>
  <c r="L550" i="8"/>
  <c r="L549" i="8"/>
  <c r="L548" i="8"/>
  <c r="L547" i="8"/>
  <c r="N547" i="8" s="1"/>
  <c r="L546" i="8"/>
  <c r="N546" i="8" s="1"/>
  <c r="L545" i="8"/>
  <c r="L544" i="8"/>
  <c r="L543" i="8"/>
  <c r="L542" i="8"/>
  <c r="L541" i="8"/>
  <c r="N541" i="8" s="1"/>
  <c r="L540" i="8"/>
  <c r="N540" i="8" s="1"/>
  <c r="L539" i="8"/>
  <c r="L538" i="8"/>
  <c r="L537" i="8"/>
  <c r="L536" i="8"/>
  <c r="L535" i="8"/>
  <c r="N535" i="8" s="1"/>
  <c r="L534" i="8"/>
  <c r="N534" i="8" s="1"/>
  <c r="L533" i="8"/>
  <c r="L532" i="8"/>
  <c r="L531" i="8"/>
  <c r="L530" i="8"/>
  <c r="L529" i="8"/>
  <c r="N529" i="8" s="1"/>
  <c r="L528" i="8"/>
  <c r="N528" i="8" s="1"/>
  <c r="L527" i="8"/>
  <c r="L526" i="8"/>
  <c r="L525" i="8"/>
  <c r="L524" i="8"/>
  <c r="L523" i="8"/>
  <c r="N523" i="8" s="1"/>
  <c r="L522" i="8"/>
  <c r="N522" i="8" s="1"/>
  <c r="L521" i="8"/>
  <c r="L520" i="8"/>
  <c r="L519" i="8"/>
  <c r="L518" i="8"/>
  <c r="L517" i="8"/>
  <c r="N517" i="8" s="1"/>
  <c r="L516" i="8"/>
  <c r="N516" i="8" s="1"/>
  <c r="L515" i="8"/>
  <c r="L514" i="8"/>
  <c r="L513" i="8"/>
  <c r="L512" i="8"/>
  <c r="L511" i="8"/>
  <c r="N511" i="8" s="1"/>
  <c r="L510" i="8"/>
  <c r="N510" i="8" s="1"/>
  <c r="L509" i="8"/>
  <c r="L508" i="8"/>
  <c r="L507" i="8"/>
  <c r="L506" i="8"/>
  <c r="L505" i="8"/>
  <c r="N505" i="8" s="1"/>
  <c r="L504" i="8"/>
  <c r="N504" i="8" s="1"/>
  <c r="L503" i="8"/>
  <c r="L502" i="8"/>
  <c r="L501" i="8"/>
  <c r="L500" i="8"/>
  <c r="L499" i="8"/>
  <c r="N499" i="8" s="1"/>
  <c r="L498" i="8"/>
  <c r="N498" i="8" s="1"/>
  <c r="L497" i="8"/>
  <c r="L496" i="8"/>
  <c r="L495" i="8"/>
  <c r="L494" i="8"/>
  <c r="L493" i="8"/>
  <c r="N493" i="8" s="1"/>
  <c r="L492" i="8"/>
  <c r="N492" i="8" s="1"/>
  <c r="L491" i="8"/>
  <c r="L490" i="8"/>
  <c r="L489" i="8"/>
  <c r="L488" i="8"/>
  <c r="L487" i="8"/>
  <c r="N487" i="8" s="1"/>
  <c r="L486" i="8"/>
  <c r="N486" i="8" s="1"/>
  <c r="L485" i="8"/>
  <c r="L484" i="8"/>
  <c r="L483" i="8"/>
  <c r="L482" i="8"/>
  <c r="L481" i="8"/>
  <c r="N481" i="8" s="1"/>
  <c r="L480" i="8"/>
  <c r="N480" i="8" s="1"/>
  <c r="L479" i="8"/>
  <c r="L478" i="8"/>
  <c r="L477" i="8"/>
  <c r="L476" i="8"/>
  <c r="L475" i="8"/>
  <c r="N475" i="8" s="1"/>
  <c r="L474" i="8"/>
  <c r="N474" i="8" s="1"/>
  <c r="L473" i="8"/>
  <c r="L472" i="8"/>
  <c r="L471" i="8"/>
  <c r="L470" i="8"/>
  <c r="L469" i="8"/>
  <c r="N469" i="8" s="1"/>
  <c r="L468" i="8"/>
  <c r="N468" i="8" s="1"/>
  <c r="L467" i="8"/>
  <c r="L466" i="8"/>
  <c r="L465" i="8"/>
  <c r="L464" i="8"/>
  <c r="L463" i="8"/>
  <c r="N463" i="8" s="1"/>
  <c r="L462" i="8"/>
  <c r="N462" i="8" s="1"/>
  <c r="L461" i="8"/>
  <c r="L460" i="8"/>
  <c r="L459" i="8"/>
  <c r="L458" i="8"/>
  <c r="L457" i="8"/>
  <c r="N457" i="8" s="1"/>
  <c r="L456" i="8"/>
  <c r="N456" i="8" s="1"/>
  <c r="L455" i="8"/>
  <c r="L454" i="8"/>
  <c r="L453" i="8"/>
  <c r="L452" i="8"/>
  <c r="L451" i="8"/>
  <c r="N451" i="8" s="1"/>
  <c r="L450" i="8"/>
  <c r="N450" i="8" s="1"/>
  <c r="L449" i="8"/>
  <c r="L448" i="8"/>
  <c r="L447" i="8"/>
  <c r="L446" i="8"/>
  <c r="L445" i="8"/>
  <c r="N445" i="8" s="1"/>
  <c r="L444" i="8"/>
  <c r="N444" i="8" s="1"/>
  <c r="L443" i="8"/>
  <c r="L442" i="8"/>
  <c r="L441" i="8"/>
  <c r="L440" i="8"/>
  <c r="L439" i="8"/>
  <c r="N439" i="8" s="1"/>
  <c r="L438" i="8"/>
  <c r="N438" i="8" s="1"/>
  <c r="L437" i="8"/>
  <c r="L436" i="8"/>
  <c r="L435" i="8"/>
  <c r="L434" i="8"/>
  <c r="L433" i="8"/>
  <c r="N433" i="8" s="1"/>
  <c r="L432" i="8"/>
  <c r="N432" i="8" s="1"/>
  <c r="L431" i="8"/>
  <c r="L430" i="8"/>
  <c r="L429" i="8"/>
  <c r="L428" i="8"/>
  <c r="L427" i="8"/>
  <c r="N427" i="8" s="1"/>
  <c r="L426" i="8"/>
  <c r="N426" i="8" s="1"/>
  <c r="L425" i="8"/>
  <c r="L424" i="8"/>
  <c r="L423" i="8"/>
  <c r="L422" i="8"/>
  <c r="L421" i="8"/>
  <c r="N421" i="8" s="1"/>
  <c r="L420" i="8"/>
  <c r="N420" i="8" s="1"/>
  <c r="L419" i="8"/>
  <c r="L418" i="8"/>
  <c r="L417" i="8"/>
  <c r="L416" i="8"/>
  <c r="L415" i="8"/>
  <c r="N415" i="8" s="1"/>
  <c r="L414" i="8"/>
  <c r="N414" i="8" s="1"/>
  <c r="L413" i="8"/>
  <c r="L412" i="8"/>
  <c r="L411" i="8"/>
  <c r="L410" i="8"/>
  <c r="L409" i="8"/>
  <c r="N409" i="8" s="1"/>
  <c r="L408" i="8"/>
  <c r="N408" i="8" s="1"/>
  <c r="L407" i="8"/>
  <c r="L406" i="8"/>
  <c r="L405" i="8"/>
  <c r="L404" i="8"/>
  <c r="L403" i="8"/>
  <c r="N403" i="8" s="1"/>
  <c r="L402" i="8"/>
  <c r="N402" i="8" s="1"/>
  <c r="L401" i="8"/>
  <c r="L400" i="8"/>
  <c r="L399" i="8"/>
  <c r="L398" i="8"/>
  <c r="L397" i="8"/>
  <c r="N397" i="8" s="1"/>
  <c r="L396" i="8"/>
  <c r="N396" i="8" s="1"/>
  <c r="L395" i="8"/>
  <c r="L394" i="8"/>
  <c r="L393" i="8"/>
  <c r="L392" i="8"/>
  <c r="L391" i="8"/>
  <c r="N391" i="8" s="1"/>
  <c r="L390" i="8"/>
  <c r="N390" i="8" s="1"/>
  <c r="L389" i="8"/>
  <c r="L388" i="8"/>
  <c r="L387" i="8"/>
  <c r="L386" i="8"/>
  <c r="L385" i="8"/>
  <c r="N385" i="8" s="1"/>
  <c r="L384" i="8"/>
  <c r="N384" i="8" s="1"/>
  <c r="L383" i="8"/>
  <c r="L382" i="8"/>
  <c r="L381" i="8"/>
  <c r="L380" i="8"/>
  <c r="L379" i="8"/>
  <c r="N379" i="8" s="1"/>
  <c r="L378" i="8"/>
  <c r="N378" i="8" s="1"/>
  <c r="L377" i="8"/>
  <c r="L376" i="8"/>
  <c r="L375" i="8"/>
  <c r="L374" i="8"/>
  <c r="L373" i="8"/>
  <c r="N373" i="8" s="1"/>
  <c r="L372" i="8"/>
  <c r="N372" i="8" s="1"/>
  <c r="L371" i="8"/>
  <c r="L370" i="8"/>
  <c r="L369" i="8"/>
  <c r="L368" i="8"/>
  <c r="L367" i="8"/>
  <c r="N367" i="8" s="1"/>
  <c r="L366" i="8"/>
  <c r="N366" i="8" s="1"/>
  <c r="L365" i="8"/>
  <c r="L364" i="8"/>
  <c r="L363" i="8"/>
  <c r="L362" i="8"/>
  <c r="L361" i="8"/>
  <c r="N361" i="8" s="1"/>
  <c r="L360" i="8"/>
  <c r="N360" i="8" s="1"/>
  <c r="L359" i="8"/>
  <c r="L358" i="8"/>
  <c r="L357" i="8"/>
  <c r="L356" i="8"/>
  <c r="L355" i="8"/>
  <c r="N355" i="8" s="1"/>
  <c r="L354" i="8"/>
  <c r="N354" i="8" s="1"/>
  <c r="L353" i="8"/>
  <c r="L352" i="8"/>
  <c r="L351" i="8"/>
  <c r="L350" i="8"/>
  <c r="L349" i="8"/>
  <c r="N349" i="8" s="1"/>
  <c r="L348" i="8"/>
  <c r="N348" i="8" s="1"/>
  <c r="L347" i="8"/>
  <c r="L346" i="8"/>
  <c r="L345" i="8"/>
  <c r="L344" i="8"/>
  <c r="L343" i="8"/>
  <c r="N343" i="8" s="1"/>
  <c r="L342" i="8"/>
  <c r="N342" i="8" s="1"/>
  <c r="L341" i="8"/>
  <c r="L340" i="8"/>
  <c r="L339" i="8"/>
  <c r="L338" i="8"/>
  <c r="L337" i="8"/>
  <c r="N337" i="8" s="1"/>
  <c r="L336" i="8"/>
  <c r="N336" i="8" s="1"/>
  <c r="L335" i="8"/>
  <c r="L334" i="8"/>
  <c r="L333" i="8"/>
  <c r="L332" i="8"/>
  <c r="L331" i="8"/>
  <c r="N331" i="8" s="1"/>
  <c r="L330" i="8"/>
  <c r="N330" i="8" s="1"/>
  <c r="L329" i="8"/>
  <c r="L328" i="8"/>
  <c r="L327" i="8"/>
  <c r="L326" i="8"/>
  <c r="L325" i="8"/>
  <c r="N325" i="8" s="1"/>
  <c r="L324" i="8"/>
  <c r="N324" i="8" s="1"/>
  <c r="L323" i="8"/>
  <c r="L322" i="8"/>
  <c r="L321" i="8"/>
  <c r="L320" i="8"/>
  <c r="L319" i="8"/>
  <c r="N319" i="8" s="1"/>
  <c r="L318" i="8"/>
  <c r="N318" i="8" s="1"/>
  <c r="L317" i="8"/>
  <c r="L316" i="8"/>
  <c r="L315" i="8"/>
  <c r="L314" i="8"/>
  <c r="L313" i="8"/>
  <c r="N313" i="8" s="1"/>
  <c r="L312" i="8"/>
  <c r="N312" i="8" s="1"/>
  <c r="L311" i="8"/>
  <c r="L310" i="8"/>
  <c r="L309" i="8"/>
  <c r="L308" i="8"/>
  <c r="L307" i="8"/>
  <c r="N307" i="8" s="1"/>
  <c r="L306" i="8"/>
  <c r="N306" i="8" s="1"/>
  <c r="L305" i="8"/>
  <c r="L304" i="8"/>
  <c r="L303" i="8"/>
  <c r="L302" i="8"/>
  <c r="L301" i="8"/>
  <c r="N301" i="8" s="1"/>
  <c r="L300" i="8"/>
  <c r="N300" i="8" s="1"/>
  <c r="L299" i="8"/>
  <c r="L298" i="8"/>
  <c r="L297" i="8"/>
  <c r="L296" i="8"/>
  <c r="L295" i="8"/>
  <c r="N295" i="8" s="1"/>
  <c r="L294" i="8"/>
  <c r="N294" i="8" s="1"/>
  <c r="L293" i="8"/>
  <c r="L292" i="8"/>
  <c r="L291" i="8"/>
  <c r="L290" i="8"/>
  <c r="L289" i="8"/>
  <c r="N289" i="8" s="1"/>
  <c r="L288" i="8"/>
  <c r="N288" i="8" s="1"/>
  <c r="L287" i="8"/>
  <c r="L286" i="8"/>
  <c r="L285" i="8"/>
  <c r="L284" i="8"/>
  <c r="L283" i="8"/>
  <c r="N283" i="8" s="1"/>
  <c r="L282" i="8"/>
  <c r="N282" i="8" s="1"/>
  <c r="L281" i="8"/>
  <c r="L280" i="8"/>
  <c r="L279" i="8"/>
  <c r="L278" i="8"/>
  <c r="L277" i="8"/>
  <c r="N277" i="8" s="1"/>
  <c r="L276" i="8"/>
  <c r="N276" i="8" s="1"/>
  <c r="L275" i="8"/>
  <c r="L274" i="8"/>
  <c r="L273" i="8"/>
  <c r="L272" i="8"/>
  <c r="L271" i="8"/>
  <c r="N271" i="8" s="1"/>
  <c r="L270" i="8"/>
  <c r="N270" i="8" s="1"/>
  <c r="L269" i="8"/>
  <c r="L268" i="8"/>
  <c r="L267" i="8"/>
  <c r="L266" i="8"/>
  <c r="L265" i="8"/>
  <c r="N265" i="8" s="1"/>
  <c r="L264" i="8"/>
  <c r="N264" i="8" s="1"/>
  <c r="L263" i="8"/>
  <c r="L262" i="8"/>
  <c r="L261" i="8"/>
  <c r="L260" i="8"/>
  <c r="L259" i="8"/>
  <c r="N259" i="8" s="1"/>
  <c r="L258" i="8"/>
  <c r="N258" i="8" s="1"/>
  <c r="L257" i="8"/>
  <c r="L256" i="8"/>
  <c r="L255" i="8"/>
  <c r="L254" i="8"/>
  <c r="L253" i="8"/>
  <c r="N253" i="8" s="1"/>
  <c r="L252" i="8"/>
  <c r="N252" i="8" s="1"/>
  <c r="L251" i="8"/>
  <c r="L250" i="8"/>
  <c r="L249" i="8"/>
  <c r="L248" i="8"/>
  <c r="L247" i="8"/>
  <c r="N247" i="8" s="1"/>
  <c r="L246" i="8"/>
  <c r="N246" i="8" s="1"/>
  <c r="L245" i="8"/>
  <c r="L244" i="8"/>
  <c r="L243" i="8"/>
  <c r="L242" i="8"/>
  <c r="L241" i="8"/>
  <c r="N241" i="8" s="1"/>
  <c r="L240" i="8"/>
  <c r="N240" i="8" s="1"/>
  <c r="L239" i="8"/>
  <c r="L238" i="8"/>
  <c r="L237" i="8"/>
  <c r="L236" i="8"/>
  <c r="L235" i="8"/>
  <c r="N235" i="8" s="1"/>
  <c r="L234" i="8"/>
  <c r="N234" i="8" s="1"/>
  <c r="L233" i="8"/>
  <c r="L232" i="8"/>
  <c r="L231" i="8"/>
  <c r="L230" i="8"/>
  <c r="L229" i="8"/>
  <c r="N229" i="8" s="1"/>
  <c r="L228" i="8"/>
  <c r="N228" i="8" s="1"/>
  <c r="L227" i="8"/>
  <c r="L226" i="8"/>
  <c r="L225" i="8"/>
  <c r="L224" i="8"/>
  <c r="L223" i="8"/>
  <c r="N223" i="8" s="1"/>
  <c r="L222" i="8"/>
  <c r="N222" i="8" s="1"/>
  <c r="L221" i="8"/>
  <c r="L220" i="8"/>
  <c r="L219" i="8"/>
  <c r="L218" i="8"/>
  <c r="L217" i="8"/>
  <c r="N217" i="8" s="1"/>
  <c r="L216" i="8"/>
  <c r="N216" i="8" s="1"/>
  <c r="L215" i="8"/>
  <c r="L214" i="8"/>
  <c r="L213" i="8"/>
  <c r="L212" i="8"/>
  <c r="L211" i="8"/>
  <c r="N211" i="8" s="1"/>
  <c r="L210" i="8"/>
  <c r="N210" i="8" s="1"/>
  <c r="L209" i="8"/>
  <c r="L208" i="8"/>
  <c r="L207" i="8"/>
  <c r="L206" i="8"/>
  <c r="L205" i="8"/>
  <c r="N205" i="8" s="1"/>
  <c r="L204" i="8"/>
  <c r="N204" i="8" s="1"/>
  <c r="L203" i="8"/>
  <c r="L202" i="8"/>
  <c r="L201" i="8"/>
  <c r="L200" i="8"/>
  <c r="L199" i="8"/>
  <c r="N199" i="8" s="1"/>
  <c r="L198" i="8"/>
  <c r="N198" i="8" s="1"/>
  <c r="L197" i="8"/>
  <c r="L196" i="8"/>
  <c r="L195" i="8"/>
  <c r="L194" i="8"/>
  <c r="L193" i="8"/>
  <c r="N193" i="8" s="1"/>
  <c r="L192" i="8"/>
  <c r="N192" i="8" s="1"/>
  <c r="L191" i="8"/>
  <c r="L190" i="8"/>
  <c r="L189" i="8"/>
  <c r="L188" i="8"/>
  <c r="L187" i="8"/>
  <c r="N187" i="8" s="1"/>
  <c r="L186" i="8"/>
  <c r="N186" i="8" s="1"/>
  <c r="L185" i="8"/>
  <c r="L184" i="8"/>
  <c r="L183" i="8"/>
  <c r="L182" i="8"/>
  <c r="L181" i="8"/>
  <c r="N181" i="8" s="1"/>
  <c r="L180" i="8"/>
  <c r="N180" i="8" s="1"/>
  <c r="L179" i="8"/>
  <c r="L178" i="8"/>
  <c r="L177" i="8"/>
  <c r="L176" i="8"/>
  <c r="L175" i="8"/>
  <c r="N175" i="8" s="1"/>
  <c r="L174" i="8"/>
  <c r="N174" i="8" s="1"/>
  <c r="L173" i="8"/>
  <c r="L172" i="8"/>
  <c r="L171" i="8"/>
  <c r="L170" i="8"/>
  <c r="L169" i="8"/>
  <c r="N169" i="8" s="1"/>
  <c r="L168" i="8"/>
  <c r="N168" i="8" s="1"/>
  <c r="L167" i="8"/>
  <c r="L166" i="8"/>
  <c r="L165" i="8"/>
  <c r="L164" i="8"/>
  <c r="L163" i="8"/>
  <c r="N163" i="8" s="1"/>
  <c r="L162" i="8"/>
  <c r="N162" i="8" s="1"/>
  <c r="L161" i="8"/>
  <c r="L160" i="8"/>
  <c r="L159" i="8"/>
  <c r="L158" i="8"/>
  <c r="L157" i="8"/>
  <c r="N157" i="8" s="1"/>
  <c r="L156" i="8"/>
  <c r="N156" i="8" s="1"/>
  <c r="L155" i="8"/>
  <c r="L154" i="8"/>
  <c r="L153" i="8"/>
  <c r="L152" i="8"/>
  <c r="L151" i="8"/>
  <c r="N151" i="8" s="1"/>
  <c r="L150" i="8"/>
  <c r="N150" i="8" s="1"/>
  <c r="L149" i="8"/>
  <c r="L148" i="8"/>
  <c r="L147" i="8"/>
  <c r="L146" i="8"/>
  <c r="L145" i="8"/>
  <c r="N145" i="8" s="1"/>
  <c r="L144" i="8"/>
  <c r="N144" i="8" s="1"/>
  <c r="L143" i="8"/>
  <c r="L142" i="8"/>
  <c r="L141" i="8"/>
  <c r="L140" i="8"/>
  <c r="L139" i="8"/>
  <c r="N139" i="8" s="1"/>
  <c r="L138" i="8"/>
  <c r="N138" i="8" s="1"/>
  <c r="L137" i="8"/>
  <c r="L136" i="8"/>
  <c r="L135" i="8"/>
  <c r="L134" i="8"/>
  <c r="L133" i="8"/>
  <c r="N133" i="8" s="1"/>
  <c r="L132" i="8"/>
  <c r="N132" i="8" s="1"/>
  <c r="L131" i="8"/>
  <c r="L130" i="8"/>
  <c r="L129" i="8"/>
  <c r="L128" i="8"/>
  <c r="L127" i="8"/>
  <c r="N127" i="8" s="1"/>
  <c r="L126" i="8"/>
  <c r="N126" i="8" s="1"/>
  <c r="L125" i="8"/>
  <c r="L124" i="8"/>
  <c r="L123" i="8"/>
  <c r="L122" i="8"/>
  <c r="L121" i="8"/>
  <c r="N121" i="8" s="1"/>
  <c r="L120" i="8"/>
  <c r="N120" i="8" s="1"/>
  <c r="L119" i="8"/>
  <c r="L118" i="8"/>
  <c r="L117" i="8"/>
  <c r="L116" i="8"/>
  <c r="L115" i="8"/>
  <c r="N115" i="8" s="1"/>
  <c r="L114" i="8"/>
  <c r="N114" i="8" s="1"/>
  <c r="L113" i="8"/>
  <c r="L112" i="8"/>
  <c r="L111" i="8"/>
  <c r="L110" i="8"/>
  <c r="L109" i="8"/>
  <c r="N109" i="8" s="1"/>
  <c r="L108" i="8"/>
  <c r="N108" i="8" s="1"/>
  <c r="L107" i="8"/>
  <c r="L106" i="8"/>
  <c r="L105" i="8"/>
  <c r="L104" i="8"/>
  <c r="L103" i="8"/>
  <c r="N103" i="8" s="1"/>
  <c r="L102" i="8"/>
  <c r="N102" i="8" s="1"/>
  <c r="L101" i="8"/>
  <c r="L100" i="8"/>
  <c r="L99" i="8"/>
  <c r="L98" i="8"/>
  <c r="L97" i="8"/>
  <c r="N97" i="8" s="1"/>
  <c r="L96" i="8"/>
  <c r="N96" i="8" s="1"/>
  <c r="L95" i="8"/>
  <c r="L94" i="8"/>
  <c r="L93" i="8"/>
  <c r="L92" i="8"/>
  <c r="L91" i="8"/>
  <c r="N91" i="8" s="1"/>
  <c r="L90" i="8"/>
  <c r="N90" i="8" s="1"/>
  <c r="L89" i="8"/>
  <c r="L88" i="8"/>
  <c r="L87" i="8"/>
  <c r="L86" i="8"/>
  <c r="L85" i="8"/>
  <c r="N85" i="8" s="1"/>
  <c r="L84" i="8"/>
  <c r="N84" i="8" s="1"/>
  <c r="L83" i="8"/>
  <c r="L82" i="8"/>
  <c r="L81" i="8"/>
  <c r="L80" i="8"/>
  <c r="L79" i="8"/>
  <c r="N79" i="8" s="1"/>
  <c r="L78" i="8"/>
  <c r="N78" i="8" s="1"/>
  <c r="L77" i="8"/>
  <c r="L76" i="8"/>
  <c r="L75" i="8"/>
  <c r="L74" i="8"/>
  <c r="L73" i="8"/>
  <c r="N73" i="8" s="1"/>
  <c r="L72" i="8"/>
  <c r="N72" i="8" s="1"/>
  <c r="L71" i="8"/>
  <c r="L70" i="8"/>
  <c r="L69" i="8"/>
  <c r="L68" i="8"/>
  <c r="L67" i="8"/>
  <c r="N67" i="8" s="1"/>
  <c r="L66" i="8"/>
  <c r="N66" i="8" s="1"/>
  <c r="L65" i="8"/>
  <c r="L64" i="8"/>
  <c r="L63" i="8"/>
  <c r="L62" i="8"/>
  <c r="L61" i="8"/>
  <c r="N61" i="8" s="1"/>
  <c r="L60" i="8"/>
  <c r="N60" i="8" s="1"/>
  <c r="L59" i="8"/>
  <c r="L58" i="8"/>
  <c r="L57" i="8"/>
  <c r="L56" i="8"/>
  <c r="L55" i="8"/>
  <c r="N55" i="8" s="1"/>
  <c r="L54" i="8"/>
  <c r="N54" i="8" s="1"/>
  <c r="L53" i="8"/>
  <c r="L52" i="8"/>
  <c r="L51" i="8"/>
  <c r="L50" i="8"/>
  <c r="L49" i="8"/>
  <c r="N49" i="8" s="1"/>
  <c r="L48" i="8"/>
  <c r="N48" i="8" s="1"/>
  <c r="L47" i="8"/>
  <c r="L46" i="8"/>
  <c r="L45" i="8"/>
  <c r="L44" i="8"/>
  <c r="L43" i="8"/>
  <c r="N43" i="8" s="1"/>
  <c r="L42" i="8"/>
  <c r="N42" i="8" s="1"/>
  <c r="L41" i="8"/>
  <c r="L40" i="8"/>
  <c r="L39" i="8"/>
  <c r="L38" i="8"/>
  <c r="L37" i="8"/>
  <c r="N37" i="8" s="1"/>
  <c r="L36" i="8"/>
  <c r="N36" i="8" s="1"/>
  <c r="L35" i="8"/>
  <c r="L34" i="8"/>
  <c r="L33" i="8"/>
  <c r="L32" i="8"/>
  <c r="L31" i="8"/>
  <c r="N31" i="8" s="1"/>
  <c r="L30" i="8"/>
  <c r="N30" i="8" s="1"/>
  <c r="L29" i="8"/>
  <c r="L28" i="8"/>
  <c r="L27" i="8"/>
  <c r="L26" i="8"/>
  <c r="L25" i="8"/>
  <c r="N25" i="8" s="1"/>
  <c r="L24" i="8"/>
  <c r="N24" i="8" s="1"/>
  <c r="L23" i="8"/>
  <c r="L22" i="8"/>
  <c r="L21" i="8"/>
  <c r="L20" i="8"/>
  <c r="L19" i="8"/>
  <c r="O19" i="8" s="1"/>
  <c r="L18" i="8"/>
  <c r="N18" i="8" s="1"/>
  <c r="L17" i="8"/>
  <c r="L16" i="8"/>
  <c r="L15" i="8"/>
  <c r="L14" i="8"/>
  <c r="L13" i="8"/>
  <c r="O13" i="8" s="1"/>
  <c r="L12" i="8"/>
  <c r="L11" i="8"/>
  <c r="O2650" i="8"/>
  <c r="O2649" i="8"/>
  <c r="O2648" i="8"/>
  <c r="O2647" i="8"/>
  <c r="O2646" i="8"/>
  <c r="O2645" i="8"/>
  <c r="O2644" i="8"/>
  <c r="O2643" i="8"/>
  <c r="O2642" i="8"/>
  <c r="O2641" i="8"/>
  <c r="O2640" i="8"/>
  <c r="O2639" i="8"/>
  <c r="O2638" i="8"/>
  <c r="O2637" i="8"/>
  <c r="O2636" i="8"/>
  <c r="O2635" i="8"/>
  <c r="O2634" i="8"/>
  <c r="O2633" i="8"/>
  <c r="O2632" i="8"/>
  <c r="O2631" i="8"/>
  <c r="O2630" i="8"/>
  <c r="O2629" i="8"/>
  <c r="O2628" i="8"/>
  <c r="O2627" i="8"/>
  <c r="O2626" i="8"/>
  <c r="O2625" i="8"/>
  <c r="O2624" i="8"/>
  <c r="O2623" i="8"/>
  <c r="O2622" i="8"/>
  <c r="O2621" i="8"/>
  <c r="O2620" i="8"/>
  <c r="O2619" i="8"/>
  <c r="O2618" i="8"/>
  <c r="O2617" i="8"/>
  <c r="O2616" i="8"/>
  <c r="O2615" i="8"/>
  <c r="O2614" i="8"/>
  <c r="O2613" i="8"/>
  <c r="O2612" i="8"/>
  <c r="O2611" i="8"/>
  <c r="O2610" i="8"/>
  <c r="O2609" i="8"/>
  <c r="O2608" i="8"/>
  <c r="O2607" i="8"/>
  <c r="O2606" i="8"/>
  <c r="O2605" i="8"/>
  <c r="O2604" i="8"/>
  <c r="O2603" i="8"/>
  <c r="O2602" i="8"/>
  <c r="O2601" i="8"/>
  <c r="O2600" i="8"/>
  <c r="O2599" i="8"/>
  <c r="O2598" i="8"/>
  <c r="O2597" i="8"/>
  <c r="O2596" i="8"/>
  <c r="O2595" i="8"/>
  <c r="O2594" i="8"/>
  <c r="O2593" i="8"/>
  <c r="O2592" i="8"/>
  <c r="O2591" i="8"/>
  <c r="O2590" i="8"/>
  <c r="O2589" i="8"/>
  <c r="O2588" i="8"/>
  <c r="O2587" i="8"/>
  <c r="O2586" i="8"/>
  <c r="O2585" i="8"/>
  <c r="O2584" i="8"/>
  <c r="O2583" i="8"/>
  <c r="O2582" i="8"/>
  <c r="O2581" i="8"/>
  <c r="O2580" i="8"/>
  <c r="O2579" i="8"/>
  <c r="O2578" i="8"/>
  <c r="O2577" i="8"/>
  <c r="O2576" i="8"/>
  <c r="O2575" i="8"/>
  <c r="O2574" i="8"/>
  <c r="O2573" i="8"/>
  <c r="O2572" i="8"/>
  <c r="O2571" i="8"/>
  <c r="O2570" i="8"/>
  <c r="O2569" i="8"/>
  <c r="O2568" i="8"/>
  <c r="O2567" i="8"/>
  <c r="O2566" i="8"/>
  <c r="O2565" i="8"/>
  <c r="O2564" i="8"/>
  <c r="O2563" i="8"/>
  <c r="O2562" i="8"/>
  <c r="O2561" i="8"/>
  <c r="O2560" i="8"/>
  <c r="O2559" i="8"/>
  <c r="O2558" i="8"/>
  <c r="O2557" i="8"/>
  <c r="O2556" i="8"/>
  <c r="O2555" i="8"/>
  <c r="O2554" i="8"/>
  <c r="O2553" i="8"/>
  <c r="O2552" i="8"/>
  <c r="O2551" i="8"/>
  <c r="O2550" i="8"/>
  <c r="O2549" i="8"/>
  <c r="O2548" i="8"/>
  <c r="O2547" i="8"/>
  <c r="O2546" i="8"/>
  <c r="O2545" i="8"/>
  <c r="O2544" i="8"/>
  <c r="O2543" i="8"/>
  <c r="O2542" i="8"/>
  <c r="O2541" i="8"/>
  <c r="O2540" i="8"/>
  <c r="O2539" i="8"/>
  <c r="O2538" i="8"/>
  <c r="O2537" i="8"/>
  <c r="O2536" i="8"/>
  <c r="O2535" i="8"/>
  <c r="O2534" i="8"/>
  <c r="O2533" i="8"/>
  <c r="O2532" i="8"/>
  <c r="O2531" i="8"/>
  <c r="O2530" i="8"/>
  <c r="O2529" i="8"/>
  <c r="O2528" i="8"/>
  <c r="O2527" i="8"/>
  <c r="O2526" i="8"/>
  <c r="O2525" i="8"/>
  <c r="O2524" i="8"/>
  <c r="O2523" i="8"/>
  <c r="O2522" i="8"/>
  <c r="O2521" i="8"/>
  <c r="O2520" i="8"/>
  <c r="O2519" i="8"/>
  <c r="O2518" i="8"/>
  <c r="O2517" i="8"/>
  <c r="O2516" i="8"/>
  <c r="O2515" i="8"/>
  <c r="O2514" i="8"/>
  <c r="O2513" i="8"/>
  <c r="O2512" i="8"/>
  <c r="O2511" i="8"/>
  <c r="O2510" i="8"/>
  <c r="O2509" i="8"/>
  <c r="O2508" i="8"/>
  <c r="O2507" i="8"/>
  <c r="O2506" i="8"/>
  <c r="O2505" i="8"/>
  <c r="O2504" i="8"/>
  <c r="O2503" i="8"/>
  <c r="O2502" i="8"/>
  <c r="O2501" i="8"/>
  <c r="O2500" i="8"/>
  <c r="O2499" i="8"/>
  <c r="O2498" i="8"/>
  <c r="O2497" i="8"/>
  <c r="O2496" i="8"/>
  <c r="O2495" i="8"/>
  <c r="O2494" i="8"/>
  <c r="O2493" i="8"/>
  <c r="O2492" i="8"/>
  <c r="O2491" i="8"/>
  <c r="O2490" i="8"/>
  <c r="O2489" i="8"/>
  <c r="O2488" i="8"/>
  <c r="O2487" i="8"/>
  <c r="O2486" i="8"/>
  <c r="O2485" i="8"/>
  <c r="O2484" i="8"/>
  <c r="O2483" i="8"/>
  <c r="O2482" i="8"/>
  <c r="O2481" i="8"/>
  <c r="O2480" i="8"/>
  <c r="O2479" i="8"/>
  <c r="O2478" i="8"/>
  <c r="O2477" i="8"/>
  <c r="O2476" i="8"/>
  <c r="O2475" i="8"/>
  <c r="O2474" i="8"/>
  <c r="O2473" i="8"/>
  <c r="O2472" i="8"/>
  <c r="O2471" i="8"/>
  <c r="O2470" i="8"/>
  <c r="O2469" i="8"/>
  <c r="O2468" i="8"/>
  <c r="O2467" i="8"/>
  <c r="O2466" i="8"/>
  <c r="O2465" i="8"/>
  <c r="O2464" i="8"/>
  <c r="O2463" i="8"/>
  <c r="O2462" i="8"/>
  <c r="O2461" i="8"/>
  <c r="O2460" i="8"/>
  <c r="O2459" i="8"/>
  <c r="O2458" i="8"/>
  <c r="O2457" i="8"/>
  <c r="O2456" i="8"/>
  <c r="O2455" i="8"/>
  <c r="O2454" i="8"/>
  <c r="O2453" i="8"/>
  <c r="O2452" i="8"/>
  <c r="O2451" i="8"/>
  <c r="O2450" i="8"/>
  <c r="O2449" i="8"/>
  <c r="O2448" i="8"/>
  <c r="O2447" i="8"/>
  <c r="O2446" i="8"/>
  <c r="O2445" i="8"/>
  <c r="O2444" i="8"/>
  <c r="O2443" i="8"/>
  <c r="O2442" i="8"/>
  <c r="O2441" i="8"/>
  <c r="O2440" i="8"/>
  <c r="O2439" i="8"/>
  <c r="O2438" i="8"/>
  <c r="O2437" i="8"/>
  <c r="O2436" i="8"/>
  <c r="O2435" i="8"/>
  <c r="O2434" i="8"/>
  <c r="O2433" i="8"/>
  <c r="O2432" i="8"/>
  <c r="O2431" i="8"/>
  <c r="O2430" i="8"/>
  <c r="O2429" i="8"/>
  <c r="O2428" i="8"/>
  <c r="O2427" i="8"/>
  <c r="O2426" i="8"/>
  <c r="O2425" i="8"/>
  <c r="O2424" i="8"/>
  <c r="O2423" i="8"/>
  <c r="O2422" i="8"/>
  <c r="O2421" i="8"/>
  <c r="O2420" i="8"/>
  <c r="O2419" i="8"/>
  <c r="O2418" i="8"/>
  <c r="O2417" i="8"/>
  <c r="O2416" i="8"/>
  <c r="O2415" i="8"/>
  <c r="O2414" i="8"/>
  <c r="O2413" i="8"/>
  <c r="O2412" i="8"/>
  <c r="O2411" i="8"/>
  <c r="O2410" i="8"/>
  <c r="O2409" i="8"/>
  <c r="O2408" i="8"/>
  <c r="O2407" i="8"/>
  <c r="O2406" i="8"/>
  <c r="O2405" i="8"/>
  <c r="O2404" i="8"/>
  <c r="O2403" i="8"/>
  <c r="O2402" i="8"/>
  <c r="O2401" i="8"/>
  <c r="O2400" i="8"/>
  <c r="O2399" i="8"/>
  <c r="O2398" i="8"/>
  <c r="O2397" i="8"/>
  <c r="O2396" i="8"/>
  <c r="O2395" i="8"/>
  <c r="O2394" i="8"/>
  <c r="O2393" i="8"/>
  <c r="O2392" i="8"/>
  <c r="O2391" i="8"/>
  <c r="O2390" i="8"/>
  <c r="O2389" i="8"/>
  <c r="O2388" i="8"/>
  <c r="O2387" i="8"/>
  <c r="O2386" i="8"/>
  <c r="O2385" i="8"/>
  <c r="O2384" i="8"/>
  <c r="O2383" i="8"/>
  <c r="O2382" i="8"/>
  <c r="O2381" i="8"/>
  <c r="O2380" i="8"/>
  <c r="O2379" i="8"/>
  <c r="O2378" i="8"/>
  <c r="O2377" i="8"/>
  <c r="O2376" i="8"/>
  <c r="O2375" i="8"/>
  <c r="O2374" i="8"/>
  <c r="O2373" i="8"/>
  <c r="O2372" i="8"/>
  <c r="O2371" i="8"/>
  <c r="O2370" i="8"/>
  <c r="O2369" i="8"/>
  <c r="O2368" i="8"/>
  <c r="O2367" i="8"/>
  <c r="O2366" i="8"/>
  <c r="O2365" i="8"/>
  <c r="O2364" i="8"/>
  <c r="O2363" i="8"/>
  <c r="O2362" i="8"/>
  <c r="O2361" i="8"/>
  <c r="O2360" i="8"/>
  <c r="O2359" i="8"/>
  <c r="O2358" i="8"/>
  <c r="O2357" i="8"/>
  <c r="O2356" i="8"/>
  <c r="O2355" i="8"/>
  <c r="O2354" i="8"/>
  <c r="O2353" i="8"/>
  <c r="O2352" i="8"/>
  <c r="O2351" i="8"/>
  <c r="O2350" i="8"/>
  <c r="O2349" i="8"/>
  <c r="O2348" i="8"/>
  <c r="O2347" i="8"/>
  <c r="O2346" i="8"/>
  <c r="O2345" i="8"/>
  <c r="O2344" i="8"/>
  <c r="O2343" i="8"/>
  <c r="O2342" i="8"/>
  <c r="O2341" i="8"/>
  <c r="O2340" i="8"/>
  <c r="O2339" i="8"/>
  <c r="O2338" i="8"/>
  <c r="O2337" i="8"/>
  <c r="O2336" i="8"/>
  <c r="O2335" i="8"/>
  <c r="O2334" i="8"/>
  <c r="O2333" i="8"/>
  <c r="O2332" i="8"/>
  <c r="O2331" i="8"/>
  <c r="O2330" i="8"/>
  <c r="O2329" i="8"/>
  <c r="O2328" i="8"/>
  <c r="O2327" i="8"/>
  <c r="O2326" i="8"/>
  <c r="O2325" i="8"/>
  <c r="O2324" i="8"/>
  <c r="O2323" i="8"/>
  <c r="O2322" i="8"/>
  <c r="O2321" i="8"/>
  <c r="O2320" i="8"/>
  <c r="O2319" i="8"/>
  <c r="O2318" i="8"/>
  <c r="O2317" i="8"/>
  <c r="O2316" i="8"/>
  <c r="O2315" i="8"/>
  <c r="O2314" i="8"/>
  <c r="O2313" i="8"/>
  <c r="O2312" i="8"/>
  <c r="O2311" i="8"/>
  <c r="O2310" i="8"/>
  <c r="O2309" i="8"/>
  <c r="O2308" i="8"/>
  <c r="O2307" i="8"/>
  <c r="O2306" i="8"/>
  <c r="O2305" i="8"/>
  <c r="O2304" i="8"/>
  <c r="O2303" i="8"/>
  <c r="O2302" i="8"/>
  <c r="O2301" i="8"/>
  <c r="O2300" i="8"/>
  <c r="O2299" i="8"/>
  <c r="O2298" i="8"/>
  <c r="O2297" i="8"/>
  <c r="O2296" i="8"/>
  <c r="O2295" i="8"/>
  <c r="O2294" i="8"/>
  <c r="O2293" i="8"/>
  <c r="O2292" i="8"/>
  <c r="O2291" i="8"/>
  <c r="O2290" i="8"/>
  <c r="O2289" i="8"/>
  <c r="O2288" i="8"/>
  <c r="O2287" i="8"/>
  <c r="O2286" i="8"/>
  <c r="O2285" i="8"/>
  <c r="O2284" i="8"/>
  <c r="O2283" i="8"/>
  <c r="O2282" i="8"/>
  <c r="O2281" i="8"/>
  <c r="O2280" i="8"/>
  <c r="O2279" i="8"/>
  <c r="O2278" i="8"/>
  <c r="O2277" i="8"/>
  <c r="O2276" i="8"/>
  <c r="O2275" i="8"/>
  <c r="O2274" i="8"/>
  <c r="O2273" i="8"/>
  <c r="O2272" i="8"/>
  <c r="O2271" i="8"/>
  <c r="O2270" i="8"/>
  <c r="O2269" i="8"/>
  <c r="O2268" i="8"/>
  <c r="O2267" i="8"/>
  <c r="O2266" i="8"/>
  <c r="O2265" i="8"/>
  <c r="O2264" i="8"/>
  <c r="O2263" i="8"/>
  <c r="O2262" i="8"/>
  <c r="O2261" i="8"/>
  <c r="O2260" i="8"/>
  <c r="O2259" i="8"/>
  <c r="O2258" i="8"/>
  <c r="O2257" i="8"/>
  <c r="O2256" i="8"/>
  <c r="O2255" i="8"/>
  <c r="O2254" i="8"/>
  <c r="O2253" i="8"/>
  <c r="O2252" i="8"/>
  <c r="O2251" i="8"/>
  <c r="O2250" i="8"/>
  <c r="O2249" i="8"/>
  <c r="O2248" i="8"/>
  <c r="O2247" i="8"/>
  <c r="O2246" i="8"/>
  <c r="O2245" i="8"/>
  <c r="O2244" i="8"/>
  <c r="O2243" i="8"/>
  <c r="O2242" i="8"/>
  <c r="O2241" i="8"/>
  <c r="O2240" i="8"/>
  <c r="O2239" i="8"/>
  <c r="O2238" i="8"/>
  <c r="O2237" i="8"/>
  <c r="O2236" i="8"/>
  <c r="O2235" i="8"/>
  <c r="O2234" i="8"/>
  <c r="O2233" i="8"/>
  <c r="O2232" i="8"/>
  <c r="O2231" i="8"/>
  <c r="O2230" i="8"/>
  <c r="O2229" i="8"/>
  <c r="O2228" i="8"/>
  <c r="O2227" i="8"/>
  <c r="O2226" i="8"/>
  <c r="O2225" i="8"/>
  <c r="O2224" i="8"/>
  <c r="O2223" i="8"/>
  <c r="O2222" i="8"/>
  <c r="O2221" i="8"/>
  <c r="O2220" i="8"/>
  <c r="O2219" i="8"/>
  <c r="O2218" i="8"/>
  <c r="O2217" i="8"/>
  <c r="O2216" i="8"/>
  <c r="O2215" i="8"/>
  <c r="O2214" i="8"/>
  <c r="O2213" i="8"/>
  <c r="O2212" i="8"/>
  <c r="O2211" i="8"/>
  <c r="O2210" i="8"/>
  <c r="O2209" i="8"/>
  <c r="O2208" i="8"/>
  <c r="O2207" i="8"/>
  <c r="O2206" i="8"/>
  <c r="O2205" i="8"/>
  <c r="O2204" i="8"/>
  <c r="O2203" i="8"/>
  <c r="O2202" i="8"/>
  <c r="O2201" i="8"/>
  <c r="O2200" i="8"/>
  <c r="O2199" i="8"/>
  <c r="O2198" i="8"/>
  <c r="O2197" i="8"/>
  <c r="O2196" i="8"/>
  <c r="O2195" i="8"/>
  <c r="O2194" i="8"/>
  <c r="O2193" i="8"/>
  <c r="O2192" i="8"/>
  <c r="O2191" i="8"/>
  <c r="O2190" i="8"/>
  <c r="O2189" i="8"/>
  <c r="O2188" i="8"/>
  <c r="O2187" i="8"/>
  <c r="O2186" i="8"/>
  <c r="O2185" i="8"/>
  <c r="O2184" i="8"/>
  <c r="O2183" i="8"/>
  <c r="O2182" i="8"/>
  <c r="O2181" i="8"/>
  <c r="O2180" i="8"/>
  <c r="O2179" i="8"/>
  <c r="O2178" i="8"/>
  <c r="O2177" i="8"/>
  <c r="O2176" i="8"/>
  <c r="O2175" i="8"/>
  <c r="O2174" i="8"/>
  <c r="O2173" i="8"/>
  <c r="O2172" i="8"/>
  <c r="O2171" i="8"/>
  <c r="O2170" i="8"/>
  <c r="O2169" i="8"/>
  <c r="O2168" i="8"/>
  <c r="O2167" i="8"/>
  <c r="O2166" i="8"/>
  <c r="O2165" i="8"/>
  <c r="O2164" i="8"/>
  <c r="O2163" i="8"/>
  <c r="O2162" i="8"/>
  <c r="O2161" i="8"/>
  <c r="O2160" i="8"/>
  <c r="O2159" i="8"/>
  <c r="O2158" i="8"/>
  <c r="O2157" i="8"/>
  <c r="O2156" i="8"/>
  <c r="O2155" i="8"/>
  <c r="O2154" i="8"/>
  <c r="O2153" i="8"/>
  <c r="O2152" i="8"/>
  <c r="O2151" i="8"/>
  <c r="O2150" i="8"/>
  <c r="O2149" i="8"/>
  <c r="O2148" i="8"/>
  <c r="O2147" i="8"/>
  <c r="O2146" i="8"/>
  <c r="O2145" i="8"/>
  <c r="O2144" i="8"/>
  <c r="O2143" i="8"/>
  <c r="O2142" i="8"/>
  <c r="O2141" i="8"/>
  <c r="O2140" i="8"/>
  <c r="O2139" i="8"/>
  <c r="O2138" i="8"/>
  <c r="O2137" i="8"/>
  <c r="O2136" i="8"/>
  <c r="O2135" i="8"/>
  <c r="O2134" i="8"/>
  <c r="O2133" i="8"/>
  <c r="O2132" i="8"/>
  <c r="O2131" i="8"/>
  <c r="O2130" i="8"/>
  <c r="O2129" i="8"/>
  <c r="O2128" i="8"/>
  <c r="O2127" i="8"/>
  <c r="O2126" i="8"/>
  <c r="O2125" i="8"/>
  <c r="O2124" i="8"/>
  <c r="O2123" i="8"/>
  <c r="O2122" i="8"/>
  <c r="O2121" i="8"/>
  <c r="O2120" i="8"/>
  <c r="O2119" i="8"/>
  <c r="O2118" i="8"/>
  <c r="O2117" i="8"/>
  <c r="O2116" i="8"/>
  <c r="O2115" i="8"/>
  <c r="O2114" i="8"/>
  <c r="O2113" i="8"/>
  <c r="O2112" i="8"/>
  <c r="O2111" i="8"/>
  <c r="O2110" i="8"/>
  <c r="O2109" i="8"/>
  <c r="O2108" i="8"/>
  <c r="O2107" i="8"/>
  <c r="O2106" i="8"/>
  <c r="O2105" i="8"/>
  <c r="O2104" i="8"/>
  <c r="O2103" i="8"/>
  <c r="O2102" i="8"/>
  <c r="O2101" i="8"/>
  <c r="O2100" i="8"/>
  <c r="O2099" i="8"/>
  <c r="O2098" i="8"/>
  <c r="O2097" i="8"/>
  <c r="O2096" i="8"/>
  <c r="O2095" i="8"/>
  <c r="O2094" i="8"/>
  <c r="O2093" i="8"/>
  <c r="O2092" i="8"/>
  <c r="O2091" i="8"/>
  <c r="O2090" i="8"/>
  <c r="O2089" i="8"/>
  <c r="O2088" i="8"/>
  <c r="O2087" i="8"/>
  <c r="O2086" i="8"/>
  <c r="O2085" i="8"/>
  <c r="O2084" i="8"/>
  <c r="O2083" i="8"/>
  <c r="O2082" i="8"/>
  <c r="O2081" i="8"/>
  <c r="O2080" i="8"/>
  <c r="O2079" i="8"/>
  <c r="O2078" i="8"/>
  <c r="O2077" i="8"/>
  <c r="O2076" i="8"/>
  <c r="O2075" i="8"/>
  <c r="O2074" i="8"/>
  <c r="O2073" i="8"/>
  <c r="O2072" i="8"/>
  <c r="O2071" i="8"/>
  <c r="O2070" i="8"/>
  <c r="O2069" i="8"/>
  <c r="O2068" i="8"/>
  <c r="O2067" i="8"/>
  <c r="O2066" i="8"/>
  <c r="O2065" i="8"/>
  <c r="O2064" i="8"/>
  <c r="O2063" i="8"/>
  <c r="O2062" i="8"/>
  <c r="O2061" i="8"/>
  <c r="O2060" i="8"/>
  <c r="O2059" i="8"/>
  <c r="O2058" i="8"/>
  <c r="O2057" i="8"/>
  <c r="O2056" i="8"/>
  <c r="O2055" i="8"/>
  <c r="O2054" i="8"/>
  <c r="O2053" i="8"/>
  <c r="O2052" i="8"/>
  <c r="O2051" i="8"/>
  <c r="O2050" i="8"/>
  <c r="O2049" i="8"/>
  <c r="O2048" i="8"/>
  <c r="O2047" i="8"/>
  <c r="O2046" i="8"/>
  <c r="O2045" i="8"/>
  <c r="O2044" i="8"/>
  <c r="O2043" i="8"/>
  <c r="O2042" i="8"/>
  <c r="O2041" i="8"/>
  <c r="O2040" i="8"/>
  <c r="O2039" i="8"/>
  <c r="O2038" i="8"/>
  <c r="O2037" i="8"/>
  <c r="O2036" i="8"/>
  <c r="O2035" i="8"/>
  <c r="O2034" i="8"/>
  <c r="O2033" i="8"/>
  <c r="O2032" i="8"/>
  <c r="O2031" i="8"/>
  <c r="O2030" i="8"/>
  <c r="O2029" i="8"/>
  <c r="O2028" i="8"/>
  <c r="O2027" i="8"/>
  <c r="O2026" i="8"/>
  <c r="O2025" i="8"/>
  <c r="O2024" i="8"/>
  <c r="O2023" i="8"/>
  <c r="O2022" i="8"/>
  <c r="O2021" i="8"/>
  <c r="O2020" i="8"/>
  <c r="O2019" i="8"/>
  <c r="O2018" i="8"/>
  <c r="O2017" i="8"/>
  <c r="O2016" i="8"/>
  <c r="O2015" i="8"/>
  <c r="O2014" i="8"/>
  <c r="O2013" i="8"/>
  <c r="O2012" i="8"/>
  <c r="O2011" i="8"/>
  <c r="O2010" i="8"/>
  <c r="O2009" i="8"/>
  <c r="O2008" i="8"/>
  <c r="O2007" i="8"/>
  <c r="O2006" i="8"/>
  <c r="O2005" i="8"/>
  <c r="O2004" i="8"/>
  <c r="O2003" i="8"/>
  <c r="O2002" i="8"/>
  <c r="O2001" i="8"/>
  <c r="O2000" i="8"/>
  <c r="O1999" i="8"/>
  <c r="O1998" i="8"/>
  <c r="O1997" i="8"/>
  <c r="O1996" i="8"/>
  <c r="O1995" i="8"/>
  <c r="O1994" i="8"/>
  <c r="O1993" i="8"/>
  <c r="O1992" i="8"/>
  <c r="O1991" i="8"/>
  <c r="O1990" i="8"/>
  <c r="O1989" i="8"/>
  <c r="O1988" i="8"/>
  <c r="O1987" i="8"/>
  <c r="O1986" i="8"/>
  <c r="O1985" i="8"/>
  <c r="O1984" i="8"/>
  <c r="O1983" i="8"/>
  <c r="O1982" i="8"/>
  <c r="O1981" i="8"/>
  <c r="O1980" i="8"/>
  <c r="O1979" i="8"/>
  <c r="O1978" i="8"/>
  <c r="O1977" i="8"/>
  <c r="O1976" i="8"/>
  <c r="O1975" i="8"/>
  <c r="O1974" i="8"/>
  <c r="O1973" i="8"/>
  <c r="O1972" i="8"/>
  <c r="O1971" i="8"/>
  <c r="O1970" i="8"/>
  <c r="O1969" i="8"/>
  <c r="O1968" i="8"/>
  <c r="O1967" i="8"/>
  <c r="O1966" i="8"/>
  <c r="O1965" i="8"/>
  <c r="O1964" i="8"/>
  <c r="O1963" i="8"/>
  <c r="O1962" i="8"/>
  <c r="O1961" i="8"/>
  <c r="O1960" i="8"/>
  <c r="O1959" i="8"/>
  <c r="O1958" i="8"/>
  <c r="O1957" i="8"/>
  <c r="O1956" i="8"/>
  <c r="O1955" i="8"/>
  <c r="O1954" i="8"/>
  <c r="O1953" i="8"/>
  <c r="O1952" i="8"/>
  <c r="O1951" i="8"/>
  <c r="O1950" i="8"/>
  <c r="O1949" i="8"/>
  <c r="O1948" i="8"/>
  <c r="O1947" i="8"/>
  <c r="O1946" i="8"/>
  <c r="O1945" i="8"/>
  <c r="O1944" i="8"/>
  <c r="O1943" i="8"/>
  <c r="O1942" i="8"/>
  <c r="O1941" i="8"/>
  <c r="O1940" i="8"/>
  <c r="O1939" i="8"/>
  <c r="O1938" i="8"/>
  <c r="O1937" i="8"/>
  <c r="O1936" i="8"/>
  <c r="O1935" i="8"/>
  <c r="O1934" i="8"/>
  <c r="O1933" i="8"/>
  <c r="O1932" i="8"/>
  <c r="O1931" i="8"/>
  <c r="O1930" i="8"/>
  <c r="O1929" i="8"/>
  <c r="O1928" i="8"/>
  <c r="O1927" i="8"/>
  <c r="O1926" i="8"/>
  <c r="O1925" i="8"/>
  <c r="O1924" i="8"/>
  <c r="O1923" i="8"/>
  <c r="O1922" i="8"/>
  <c r="O1921" i="8"/>
  <c r="O1920" i="8"/>
  <c r="O1919" i="8"/>
  <c r="O1918" i="8"/>
  <c r="O1917" i="8"/>
  <c r="O1916" i="8"/>
  <c r="O1915" i="8"/>
  <c r="O1914" i="8"/>
  <c r="O1913" i="8"/>
  <c r="O1912" i="8"/>
  <c r="O1911" i="8"/>
  <c r="O1910" i="8"/>
  <c r="O1909" i="8"/>
  <c r="O1908" i="8"/>
  <c r="O1907" i="8"/>
  <c r="O1906" i="8"/>
  <c r="O1905" i="8"/>
  <c r="O1904" i="8"/>
  <c r="O1903" i="8"/>
  <c r="O1902" i="8"/>
  <c r="O1901" i="8"/>
  <c r="O1900" i="8"/>
  <c r="O1899" i="8"/>
  <c r="O1898" i="8"/>
  <c r="O1897" i="8"/>
  <c r="O1896" i="8"/>
  <c r="O1895" i="8"/>
  <c r="O1894" i="8"/>
  <c r="O1893" i="8"/>
  <c r="O1892" i="8"/>
  <c r="O1891" i="8"/>
  <c r="O1890" i="8"/>
  <c r="O1889" i="8"/>
  <c r="O1888" i="8"/>
  <c r="O1887" i="8"/>
  <c r="O1886" i="8"/>
  <c r="O1885" i="8"/>
  <c r="O1884" i="8"/>
  <c r="O1883" i="8"/>
  <c r="O1882" i="8"/>
  <c r="O1881" i="8"/>
  <c r="O1880" i="8"/>
  <c r="O1879" i="8"/>
  <c r="O1878" i="8"/>
  <c r="O1877" i="8"/>
  <c r="O1876" i="8"/>
  <c r="O1875" i="8"/>
  <c r="O1874" i="8"/>
  <c r="O1873" i="8"/>
  <c r="O1872" i="8"/>
  <c r="O1871" i="8"/>
  <c r="O1870" i="8"/>
  <c r="O1869" i="8"/>
  <c r="O1868" i="8"/>
  <c r="O1867" i="8"/>
  <c r="O1866" i="8"/>
  <c r="O1865" i="8"/>
  <c r="O1864" i="8"/>
  <c r="O1863" i="8"/>
  <c r="O1862" i="8"/>
  <c r="O1861" i="8"/>
  <c r="O1860" i="8"/>
  <c r="O1859" i="8"/>
  <c r="O1858" i="8"/>
  <c r="O1857" i="8"/>
  <c r="O1856" i="8"/>
  <c r="O1855" i="8"/>
  <c r="O1854" i="8"/>
  <c r="O1853" i="8"/>
  <c r="O1852" i="8"/>
  <c r="O1851" i="8"/>
  <c r="O1850" i="8"/>
  <c r="O1849" i="8"/>
  <c r="O1848" i="8"/>
  <c r="O1847" i="8"/>
  <c r="O1846" i="8"/>
  <c r="O1845" i="8"/>
  <c r="O1844" i="8"/>
  <c r="O1843" i="8"/>
  <c r="O1842" i="8"/>
  <c r="O1841" i="8"/>
  <c r="O1840" i="8"/>
  <c r="O1839" i="8"/>
  <c r="O1838" i="8"/>
  <c r="O1837" i="8"/>
  <c r="O1836" i="8"/>
  <c r="O1835" i="8"/>
  <c r="O1834" i="8"/>
  <c r="O1833" i="8"/>
  <c r="O1832" i="8"/>
  <c r="O1831" i="8"/>
  <c r="O1830" i="8"/>
  <c r="O1829" i="8"/>
  <c r="O1828" i="8"/>
  <c r="O1827" i="8"/>
  <c r="O1826" i="8"/>
  <c r="O1825" i="8"/>
  <c r="O1824" i="8"/>
  <c r="O1823" i="8"/>
  <c r="O1822" i="8"/>
  <c r="O1821" i="8"/>
  <c r="O1820" i="8"/>
  <c r="O1819" i="8"/>
  <c r="O1818" i="8"/>
  <c r="O1817" i="8"/>
  <c r="O1816" i="8"/>
  <c r="O1815" i="8"/>
  <c r="O1814" i="8"/>
  <c r="O1813" i="8"/>
  <c r="O1812" i="8"/>
  <c r="O1811" i="8"/>
  <c r="O1810" i="8"/>
  <c r="O1809" i="8"/>
  <c r="O1808" i="8"/>
  <c r="O1807" i="8"/>
  <c r="O1806" i="8"/>
  <c r="O1805" i="8"/>
  <c r="O1804" i="8"/>
  <c r="O1803" i="8"/>
  <c r="O1802" i="8"/>
  <c r="O1801" i="8"/>
  <c r="O1800" i="8"/>
  <c r="O1799" i="8"/>
  <c r="O1798" i="8"/>
  <c r="O1797" i="8"/>
  <c r="O1796" i="8"/>
  <c r="O1795" i="8"/>
  <c r="O1794" i="8"/>
  <c r="O1793" i="8"/>
  <c r="O1792" i="8"/>
  <c r="O1791" i="8"/>
  <c r="O1790" i="8"/>
  <c r="O1789" i="8"/>
  <c r="O1788" i="8"/>
  <c r="O1787" i="8"/>
  <c r="O1786" i="8"/>
  <c r="O1785" i="8"/>
  <c r="O1784" i="8"/>
  <c r="O1783" i="8"/>
  <c r="O1782" i="8"/>
  <c r="O1781" i="8"/>
  <c r="O1780" i="8"/>
  <c r="O1779" i="8"/>
  <c r="O1778" i="8"/>
  <c r="O1777" i="8"/>
  <c r="O1776" i="8"/>
  <c r="O1775" i="8"/>
  <c r="O1774" i="8"/>
  <c r="O1773" i="8"/>
  <c r="O1772" i="8"/>
  <c r="O1771" i="8"/>
  <c r="O1770" i="8"/>
  <c r="O1769" i="8"/>
  <c r="O1768" i="8"/>
  <c r="O1767" i="8"/>
  <c r="O1766" i="8"/>
  <c r="O1765" i="8"/>
  <c r="O1764" i="8"/>
  <c r="O1763" i="8"/>
  <c r="O1762" i="8"/>
  <c r="O1761" i="8"/>
  <c r="O1760" i="8"/>
  <c r="O1759" i="8"/>
  <c r="O1758" i="8"/>
  <c r="O1757" i="8"/>
  <c r="O1756" i="8"/>
  <c r="O1755" i="8"/>
  <c r="O1754" i="8"/>
  <c r="O1753" i="8"/>
  <c r="O1752" i="8"/>
  <c r="O1751" i="8"/>
  <c r="O1750" i="8"/>
  <c r="O1749" i="8"/>
  <c r="O1748" i="8"/>
  <c r="O1747" i="8"/>
  <c r="O1746" i="8"/>
  <c r="O1745" i="8"/>
  <c r="O1744" i="8"/>
  <c r="O1743" i="8"/>
  <c r="O1742" i="8"/>
  <c r="O1741" i="8"/>
  <c r="O1740" i="8"/>
  <c r="O1739" i="8"/>
  <c r="O1738" i="8"/>
  <c r="O1737" i="8"/>
  <c r="O1736" i="8"/>
  <c r="O1735" i="8"/>
  <c r="O1734" i="8"/>
  <c r="O1733" i="8"/>
  <c r="O1732" i="8"/>
  <c r="O1731" i="8"/>
  <c r="O1730" i="8"/>
  <c r="O1729" i="8"/>
  <c r="O1728" i="8"/>
  <c r="O1727" i="8"/>
  <c r="O1726" i="8"/>
  <c r="O1725" i="8"/>
  <c r="O1724" i="8"/>
  <c r="O1723" i="8"/>
  <c r="O1722" i="8"/>
  <c r="O1721" i="8"/>
  <c r="O1720" i="8"/>
  <c r="O1719" i="8"/>
  <c r="O1718" i="8"/>
  <c r="O1717" i="8"/>
  <c r="O1716" i="8"/>
  <c r="O1715" i="8"/>
  <c r="O1714" i="8"/>
  <c r="O1713" i="8"/>
  <c r="O1712" i="8"/>
  <c r="O1711" i="8"/>
  <c r="O1710" i="8"/>
  <c r="O1709" i="8"/>
  <c r="O1708" i="8"/>
  <c r="O1707" i="8"/>
  <c r="O1706" i="8"/>
  <c r="O1705" i="8"/>
  <c r="O1704" i="8"/>
  <c r="O1703" i="8"/>
  <c r="O1702" i="8"/>
  <c r="O1701" i="8"/>
  <c r="O1700" i="8"/>
  <c r="O1699" i="8"/>
  <c r="O1698" i="8"/>
  <c r="O1697" i="8"/>
  <c r="O1696" i="8"/>
  <c r="O1695" i="8"/>
  <c r="O1694" i="8"/>
  <c r="O1693" i="8"/>
  <c r="O1692" i="8"/>
  <c r="O1691" i="8"/>
  <c r="O1690" i="8"/>
  <c r="O1689" i="8"/>
  <c r="O1688" i="8"/>
  <c r="O1687" i="8"/>
  <c r="O1686" i="8"/>
  <c r="O1685" i="8"/>
  <c r="O1684" i="8"/>
  <c r="O1683" i="8"/>
  <c r="O1682" i="8"/>
  <c r="O1681" i="8"/>
  <c r="O1680" i="8"/>
  <c r="O1679" i="8"/>
  <c r="O1678" i="8"/>
  <c r="O1677" i="8"/>
  <c r="O1676" i="8"/>
  <c r="O1675" i="8"/>
  <c r="O1674" i="8"/>
  <c r="O1673" i="8"/>
  <c r="O1672" i="8"/>
  <c r="O1671" i="8"/>
  <c r="O1670" i="8"/>
  <c r="O1669" i="8"/>
  <c r="O1668" i="8"/>
  <c r="O1667" i="8"/>
  <c r="O1666" i="8"/>
  <c r="O1665" i="8"/>
  <c r="O1664" i="8"/>
  <c r="O1663" i="8"/>
  <c r="O1662" i="8"/>
  <c r="O1661" i="8"/>
  <c r="O1660" i="8"/>
  <c r="O1659" i="8"/>
  <c r="O1658" i="8"/>
  <c r="O1657" i="8"/>
  <c r="O1656" i="8"/>
  <c r="O1655" i="8"/>
  <c r="O1654" i="8"/>
  <c r="O1653" i="8"/>
  <c r="O1652" i="8"/>
  <c r="O1651" i="8"/>
  <c r="O1650" i="8"/>
  <c r="O1649" i="8"/>
  <c r="O1648" i="8"/>
  <c r="O1647" i="8"/>
  <c r="O1646" i="8"/>
  <c r="O1645" i="8"/>
  <c r="O1644" i="8"/>
  <c r="O1643" i="8"/>
  <c r="O1642" i="8"/>
  <c r="O1641" i="8"/>
  <c r="O1640" i="8"/>
  <c r="O1639" i="8"/>
  <c r="O1638" i="8"/>
  <c r="O1637" i="8"/>
  <c r="O1636" i="8"/>
  <c r="O1635" i="8"/>
  <c r="O1634" i="8"/>
  <c r="O1633" i="8"/>
  <c r="O1632" i="8"/>
  <c r="O1631" i="8"/>
  <c r="O1630" i="8"/>
  <c r="O1629" i="8"/>
  <c r="O1628" i="8"/>
  <c r="O1627" i="8"/>
  <c r="O1626" i="8"/>
  <c r="O1625" i="8"/>
  <c r="O1624" i="8"/>
  <c r="O1623" i="8"/>
  <c r="O1622" i="8"/>
  <c r="O1621" i="8"/>
  <c r="O1620" i="8"/>
  <c r="O1619" i="8"/>
  <c r="O1618" i="8"/>
  <c r="O1617" i="8"/>
  <c r="O1616" i="8"/>
  <c r="O1615" i="8"/>
  <c r="O1614" i="8"/>
  <c r="O1613" i="8"/>
  <c r="O1612" i="8"/>
  <c r="O1611" i="8"/>
  <c r="O1610" i="8"/>
  <c r="O1609" i="8"/>
  <c r="O1608" i="8"/>
  <c r="O1607" i="8"/>
  <c r="O1606" i="8"/>
  <c r="O1605" i="8"/>
  <c r="O1604" i="8"/>
  <c r="O1603" i="8"/>
  <c r="O1602" i="8"/>
  <c r="O1601" i="8"/>
  <c r="O1600" i="8"/>
  <c r="O1599" i="8"/>
  <c r="O1598" i="8"/>
  <c r="O1597" i="8"/>
  <c r="O1596" i="8"/>
  <c r="O1595" i="8"/>
  <c r="O1594" i="8"/>
  <c r="O1593" i="8"/>
  <c r="O1592" i="8"/>
  <c r="O1591" i="8"/>
  <c r="O1590" i="8"/>
  <c r="O1589" i="8"/>
  <c r="O1588" i="8"/>
  <c r="O1587" i="8"/>
  <c r="O1586" i="8"/>
  <c r="O1585" i="8"/>
  <c r="O1584" i="8"/>
  <c r="O1583" i="8"/>
  <c r="O1582" i="8"/>
  <c r="O1581" i="8"/>
  <c r="O1580" i="8"/>
  <c r="O1579" i="8"/>
  <c r="O1578" i="8"/>
  <c r="O1577" i="8"/>
  <c r="O1576" i="8"/>
  <c r="O1575" i="8"/>
  <c r="O1574" i="8"/>
  <c r="O1573" i="8"/>
  <c r="O1572" i="8"/>
  <c r="O1571" i="8"/>
  <c r="O1570" i="8"/>
  <c r="O1569" i="8"/>
  <c r="O1568" i="8"/>
  <c r="O1567" i="8"/>
  <c r="O1566" i="8"/>
  <c r="O1565" i="8"/>
  <c r="O1564" i="8"/>
  <c r="O1563" i="8"/>
  <c r="O1562" i="8"/>
  <c r="O1561" i="8"/>
  <c r="O1560" i="8"/>
  <c r="O1559" i="8"/>
  <c r="O1558" i="8"/>
  <c r="O1557" i="8"/>
  <c r="O1556" i="8"/>
  <c r="O1555" i="8"/>
  <c r="O1554" i="8"/>
  <c r="O1553" i="8"/>
  <c r="O1552" i="8"/>
  <c r="O1551" i="8"/>
  <c r="O1550" i="8"/>
  <c r="O1549" i="8"/>
  <c r="O1548" i="8"/>
  <c r="O1547" i="8"/>
  <c r="O1546" i="8"/>
  <c r="O1545" i="8"/>
  <c r="O1544" i="8"/>
  <c r="O1543" i="8"/>
  <c r="O1542" i="8"/>
  <c r="O1541" i="8"/>
  <c r="O1540" i="8"/>
  <c r="O1539" i="8"/>
  <c r="O1538" i="8"/>
  <c r="O1537" i="8"/>
  <c r="O1536" i="8"/>
  <c r="O1535" i="8"/>
  <c r="O1534" i="8"/>
  <c r="O1533" i="8"/>
  <c r="O1532" i="8"/>
  <c r="O1531" i="8"/>
  <c r="O1530" i="8"/>
  <c r="O1529" i="8"/>
  <c r="O1528" i="8"/>
  <c r="O1527" i="8"/>
  <c r="O1526" i="8"/>
  <c r="O1525" i="8"/>
  <c r="O1524" i="8"/>
  <c r="O1523" i="8"/>
  <c r="O1522" i="8"/>
  <c r="O1521" i="8"/>
  <c r="O1520" i="8"/>
  <c r="O1519" i="8"/>
  <c r="O1518" i="8"/>
  <c r="O1517" i="8"/>
  <c r="O1516" i="8"/>
  <c r="O1515" i="8"/>
  <c r="O1514" i="8"/>
  <c r="O1513" i="8"/>
  <c r="O1512" i="8"/>
  <c r="O1511" i="8"/>
  <c r="O1510" i="8"/>
  <c r="O1509" i="8"/>
  <c r="O1508" i="8"/>
  <c r="O1507" i="8"/>
  <c r="O1506" i="8"/>
  <c r="O1505" i="8"/>
  <c r="O1504" i="8"/>
  <c r="O1503" i="8"/>
  <c r="O1502" i="8"/>
  <c r="O1501" i="8"/>
  <c r="O1500" i="8"/>
  <c r="O1499" i="8"/>
  <c r="O1498" i="8"/>
  <c r="O1497" i="8"/>
  <c r="O1496" i="8"/>
  <c r="O1495" i="8"/>
  <c r="O1494" i="8"/>
  <c r="O1493" i="8"/>
  <c r="O1492" i="8"/>
  <c r="O1491" i="8"/>
  <c r="O1490" i="8"/>
  <c r="O1489" i="8"/>
  <c r="O1488" i="8"/>
  <c r="O1487" i="8"/>
  <c r="O1486" i="8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7" i="8"/>
  <c r="O16" i="8"/>
  <c r="N2650" i="8"/>
  <c r="N2649" i="8"/>
  <c r="N2648" i="8"/>
  <c r="N2645" i="8"/>
  <c r="N2644" i="8"/>
  <c r="N2643" i="8"/>
  <c r="N2642" i="8"/>
  <c r="N2639" i="8"/>
  <c r="N2638" i="8"/>
  <c r="N2637" i="8"/>
  <c r="N2636" i="8"/>
  <c r="N2633" i="8"/>
  <c r="N2632" i="8"/>
  <c r="N2631" i="8"/>
  <c r="N2630" i="8"/>
  <c r="N2627" i="8"/>
  <c r="N2626" i="8"/>
  <c r="N2625" i="8"/>
  <c r="N2624" i="8"/>
  <c r="N2621" i="8"/>
  <c r="N2620" i="8"/>
  <c r="N2619" i="8"/>
  <c r="N2618" i="8"/>
  <c r="N2615" i="8"/>
  <c r="N2614" i="8"/>
  <c r="N2613" i="8"/>
  <c r="N2612" i="8"/>
  <c r="N2609" i="8"/>
  <c r="N2608" i="8"/>
  <c r="N2607" i="8"/>
  <c r="N2606" i="8"/>
  <c r="N2603" i="8"/>
  <c r="N2602" i="8"/>
  <c r="N2601" i="8"/>
  <c r="N2600" i="8"/>
  <c r="N2597" i="8"/>
  <c r="N2596" i="8"/>
  <c r="N2595" i="8"/>
  <c r="N2594" i="8"/>
  <c r="N2591" i="8"/>
  <c r="N2590" i="8"/>
  <c r="N2589" i="8"/>
  <c r="N2588" i="8"/>
  <c r="N2585" i="8"/>
  <c r="N2584" i="8"/>
  <c r="N2583" i="8"/>
  <c r="N2582" i="8"/>
  <c r="N2579" i="8"/>
  <c r="N2578" i="8"/>
  <c r="N2577" i="8"/>
  <c r="N2576" i="8"/>
  <c r="N2573" i="8"/>
  <c r="N2572" i="8"/>
  <c r="N2571" i="8"/>
  <c r="N2570" i="8"/>
  <c r="N2567" i="8"/>
  <c r="N2566" i="8"/>
  <c r="N2565" i="8"/>
  <c r="N2564" i="8"/>
  <c r="N2561" i="8"/>
  <c r="N2560" i="8"/>
  <c r="N2559" i="8"/>
  <c r="N2558" i="8"/>
  <c r="N2555" i="8"/>
  <c r="N2554" i="8"/>
  <c r="N2553" i="8"/>
  <c r="N2552" i="8"/>
  <c r="N2549" i="8"/>
  <c r="N2548" i="8"/>
  <c r="N2547" i="8"/>
  <c r="N2546" i="8"/>
  <c r="N2543" i="8"/>
  <c r="N2542" i="8"/>
  <c r="N2541" i="8"/>
  <c r="N2540" i="8"/>
  <c r="N2537" i="8"/>
  <c r="N2536" i="8"/>
  <c r="N2535" i="8"/>
  <c r="N2534" i="8"/>
  <c r="N2533" i="8"/>
  <c r="N2531" i="8"/>
  <c r="N2530" i="8"/>
  <c r="N2529" i="8"/>
  <c r="N2528" i="8"/>
  <c r="N2525" i="8"/>
  <c r="N2524" i="8"/>
  <c r="N2523" i="8"/>
  <c r="N2522" i="8"/>
  <c r="N2519" i="8"/>
  <c r="N2518" i="8"/>
  <c r="N2517" i="8"/>
  <c r="N2516" i="8"/>
  <c r="N2513" i="8"/>
  <c r="N2512" i="8"/>
  <c r="N2511" i="8"/>
  <c r="N2510" i="8"/>
  <c r="N2507" i="8"/>
  <c r="N2506" i="8"/>
  <c r="N2505" i="8"/>
  <c r="N2504" i="8"/>
  <c r="N2501" i="8"/>
  <c r="N2500" i="8"/>
  <c r="N2499" i="8"/>
  <c r="N2498" i="8"/>
  <c r="N2495" i="8"/>
  <c r="N2494" i="8"/>
  <c r="N2493" i="8"/>
  <c r="N2492" i="8"/>
  <c r="N2489" i="8"/>
  <c r="N2488" i="8"/>
  <c r="N2487" i="8"/>
  <c r="N2486" i="8"/>
  <c r="N2483" i="8"/>
  <c r="N2482" i="8"/>
  <c r="N2481" i="8"/>
  <c r="N2480" i="8"/>
  <c r="N2477" i="8"/>
  <c r="N2476" i="8"/>
  <c r="N2475" i="8"/>
  <c r="N2474" i="8"/>
  <c r="N2471" i="8"/>
  <c r="N2470" i="8"/>
  <c r="N2469" i="8"/>
  <c r="N2468" i="8"/>
  <c r="N2465" i="8"/>
  <c r="N2464" i="8"/>
  <c r="N2463" i="8"/>
  <c r="N2462" i="8"/>
  <c r="N2459" i="8"/>
  <c r="N2458" i="8"/>
  <c r="N2457" i="8"/>
  <c r="N2456" i="8"/>
  <c r="N2453" i="8"/>
  <c r="N2452" i="8"/>
  <c r="N2451" i="8"/>
  <c r="N2450" i="8"/>
  <c r="N2447" i="8"/>
  <c r="N2446" i="8"/>
  <c r="N2445" i="8"/>
  <c r="N2444" i="8"/>
  <c r="N2441" i="8"/>
  <c r="N2440" i="8"/>
  <c r="N2439" i="8"/>
  <c r="N2438" i="8"/>
  <c r="N2435" i="8"/>
  <c r="N2434" i="8"/>
  <c r="N2433" i="8"/>
  <c r="N2432" i="8"/>
  <c r="N2429" i="8"/>
  <c r="N2428" i="8"/>
  <c r="N2427" i="8"/>
  <c r="N2426" i="8"/>
  <c r="N2423" i="8"/>
  <c r="N2422" i="8"/>
  <c r="N2421" i="8"/>
  <c r="N2420" i="8"/>
  <c r="N2417" i="8"/>
  <c r="N2416" i="8"/>
  <c r="N2415" i="8"/>
  <c r="N2414" i="8"/>
  <c r="N2411" i="8"/>
  <c r="N2410" i="8"/>
  <c r="N2409" i="8"/>
  <c r="N2408" i="8"/>
  <c r="N2405" i="8"/>
  <c r="N2404" i="8"/>
  <c r="N2403" i="8"/>
  <c r="N2402" i="8"/>
  <c r="N2399" i="8"/>
  <c r="N2398" i="8"/>
  <c r="N2397" i="8"/>
  <c r="N2396" i="8"/>
  <c r="N2393" i="8"/>
  <c r="N2392" i="8"/>
  <c r="N2391" i="8"/>
  <c r="N2390" i="8"/>
  <c r="N2387" i="8"/>
  <c r="N2386" i="8"/>
  <c r="N2385" i="8"/>
  <c r="N2384" i="8"/>
  <c r="N2381" i="8"/>
  <c r="N2380" i="8"/>
  <c r="N2379" i="8"/>
  <c r="N2378" i="8"/>
  <c r="N2375" i="8"/>
  <c r="N2374" i="8"/>
  <c r="N2373" i="8"/>
  <c r="N2372" i="8"/>
  <c r="N2369" i="8"/>
  <c r="N2368" i="8"/>
  <c r="N2367" i="8"/>
  <c r="N2366" i="8"/>
  <c r="N2363" i="8"/>
  <c r="N2362" i="8"/>
  <c r="N2361" i="8"/>
  <c r="N2360" i="8"/>
  <c r="N2357" i="8"/>
  <c r="N2356" i="8"/>
  <c r="N2355" i="8"/>
  <c r="N2354" i="8"/>
  <c r="N2351" i="8"/>
  <c r="N2350" i="8"/>
  <c r="N2349" i="8"/>
  <c r="N2348" i="8"/>
  <c r="N2345" i="8"/>
  <c r="N2344" i="8"/>
  <c r="N2343" i="8"/>
  <c r="N2342" i="8"/>
  <c r="N2339" i="8"/>
  <c r="N2338" i="8"/>
  <c r="N2337" i="8"/>
  <c r="N2336" i="8"/>
  <c r="N2333" i="8"/>
  <c r="N2332" i="8"/>
  <c r="N2331" i="8"/>
  <c r="N2330" i="8"/>
  <c r="N2327" i="8"/>
  <c r="N2326" i="8"/>
  <c r="N2325" i="8"/>
  <c r="N2324" i="8"/>
  <c r="N2321" i="8"/>
  <c r="N2320" i="8"/>
  <c r="N2319" i="8"/>
  <c r="N2318" i="8"/>
  <c r="N2317" i="8"/>
  <c r="N2315" i="8"/>
  <c r="N2314" i="8"/>
  <c r="N2313" i="8"/>
  <c r="N2312" i="8"/>
  <c r="N2309" i="8"/>
  <c r="N2308" i="8"/>
  <c r="N2307" i="8"/>
  <c r="N2306" i="8"/>
  <c r="N2303" i="8"/>
  <c r="N2302" i="8"/>
  <c r="N2301" i="8"/>
  <c r="N2300" i="8"/>
  <c r="N2297" i="8"/>
  <c r="N2296" i="8"/>
  <c r="N2295" i="8"/>
  <c r="N2294" i="8"/>
  <c r="N2291" i="8"/>
  <c r="N2290" i="8"/>
  <c r="N2289" i="8"/>
  <c r="N2288" i="8"/>
  <c r="N2285" i="8"/>
  <c r="N2284" i="8"/>
  <c r="N2283" i="8"/>
  <c r="N2282" i="8"/>
  <c r="N2279" i="8"/>
  <c r="N2278" i="8"/>
  <c r="N2277" i="8"/>
  <c r="N2276" i="8"/>
  <c r="N2273" i="8"/>
  <c r="N2272" i="8"/>
  <c r="N2271" i="8"/>
  <c r="N2270" i="8"/>
  <c r="N2267" i="8"/>
  <c r="N2266" i="8"/>
  <c r="N2265" i="8"/>
  <c r="N2264" i="8"/>
  <c r="N2261" i="8"/>
  <c r="N2260" i="8"/>
  <c r="N2259" i="8"/>
  <c r="N2258" i="8"/>
  <c r="N2255" i="8"/>
  <c r="N2254" i="8"/>
  <c r="N2253" i="8"/>
  <c r="N2252" i="8"/>
  <c r="N2249" i="8"/>
  <c r="N2248" i="8"/>
  <c r="N2247" i="8"/>
  <c r="N2246" i="8"/>
  <c r="N2243" i="8"/>
  <c r="N2242" i="8"/>
  <c r="N2241" i="8"/>
  <c r="N2240" i="8"/>
  <c r="N2237" i="8"/>
  <c r="N2236" i="8"/>
  <c r="N2235" i="8"/>
  <c r="N2234" i="8"/>
  <c r="N2231" i="8"/>
  <c r="N2230" i="8"/>
  <c r="N2229" i="8"/>
  <c r="N2228" i="8"/>
  <c r="N2225" i="8"/>
  <c r="N2224" i="8"/>
  <c r="N2223" i="8"/>
  <c r="N2222" i="8"/>
  <c r="N2219" i="8"/>
  <c r="N2218" i="8"/>
  <c r="N2217" i="8"/>
  <c r="N2216" i="8"/>
  <c r="N2213" i="8"/>
  <c r="N2212" i="8"/>
  <c r="N2211" i="8"/>
  <c r="N2210" i="8"/>
  <c r="N2207" i="8"/>
  <c r="N2206" i="8"/>
  <c r="N2205" i="8"/>
  <c r="N2204" i="8"/>
  <c r="N2201" i="8"/>
  <c r="N2200" i="8"/>
  <c r="N2199" i="8"/>
  <c r="N2198" i="8"/>
  <c r="N2195" i="8"/>
  <c r="N2194" i="8"/>
  <c r="N2193" i="8"/>
  <c r="N2192" i="8"/>
  <c r="N2189" i="8"/>
  <c r="N2188" i="8"/>
  <c r="N2187" i="8"/>
  <c r="N2186" i="8"/>
  <c r="N2183" i="8"/>
  <c r="N2182" i="8"/>
  <c r="N2181" i="8"/>
  <c r="N2180" i="8"/>
  <c r="N2177" i="8"/>
  <c r="N2176" i="8"/>
  <c r="N2175" i="8"/>
  <c r="N2174" i="8"/>
  <c r="N2171" i="8"/>
  <c r="N2170" i="8"/>
  <c r="N2169" i="8"/>
  <c r="N2168" i="8"/>
  <c r="N2165" i="8"/>
  <c r="N2164" i="8"/>
  <c r="N2163" i="8"/>
  <c r="N2162" i="8"/>
  <c r="N2159" i="8"/>
  <c r="N2158" i="8"/>
  <c r="N2157" i="8"/>
  <c r="N2156" i="8"/>
  <c r="N2153" i="8"/>
  <c r="N2152" i="8"/>
  <c r="N2151" i="8"/>
  <c r="N2150" i="8"/>
  <c r="N2147" i="8"/>
  <c r="N2146" i="8"/>
  <c r="N2145" i="8"/>
  <c r="N2144" i="8"/>
  <c r="N2141" i="8"/>
  <c r="N2140" i="8"/>
  <c r="N2139" i="8"/>
  <c r="N2138" i="8"/>
  <c r="N2135" i="8"/>
  <c r="N2134" i="8"/>
  <c r="N2133" i="8"/>
  <c r="N2132" i="8"/>
  <c r="N2129" i="8"/>
  <c r="N2128" i="8"/>
  <c r="N2127" i="8"/>
  <c r="N2126" i="8"/>
  <c r="N2123" i="8"/>
  <c r="N2122" i="8"/>
  <c r="N2121" i="8"/>
  <c r="N2120" i="8"/>
  <c r="N2117" i="8"/>
  <c r="N2116" i="8"/>
  <c r="N2115" i="8"/>
  <c r="N2114" i="8"/>
  <c r="N2111" i="8"/>
  <c r="N2110" i="8"/>
  <c r="N2109" i="8"/>
  <c r="N2108" i="8"/>
  <c r="N2105" i="8"/>
  <c r="N2104" i="8"/>
  <c r="N2103" i="8"/>
  <c r="N2102" i="8"/>
  <c r="N2099" i="8"/>
  <c r="N2098" i="8"/>
  <c r="N2097" i="8"/>
  <c r="N2096" i="8"/>
  <c r="N2093" i="8"/>
  <c r="N2092" i="8"/>
  <c r="N2091" i="8"/>
  <c r="N2090" i="8"/>
  <c r="N2087" i="8"/>
  <c r="N2086" i="8"/>
  <c r="N2085" i="8"/>
  <c r="N2084" i="8"/>
  <c r="N2081" i="8"/>
  <c r="N2080" i="8"/>
  <c r="N2079" i="8"/>
  <c r="N2078" i="8"/>
  <c r="N2075" i="8"/>
  <c r="N2074" i="8"/>
  <c r="N2073" i="8"/>
  <c r="N2072" i="8"/>
  <c r="N2069" i="8"/>
  <c r="N2068" i="8"/>
  <c r="N2067" i="8"/>
  <c r="N2066" i="8"/>
  <c r="N2063" i="8"/>
  <c r="N2062" i="8"/>
  <c r="N2061" i="8"/>
  <c r="N2060" i="8"/>
  <c r="N2057" i="8"/>
  <c r="N2056" i="8"/>
  <c r="N2055" i="8"/>
  <c r="N2054" i="8"/>
  <c r="N2051" i="8"/>
  <c r="N2050" i="8"/>
  <c r="N2049" i="8"/>
  <c r="N2048" i="8"/>
  <c r="N2045" i="8"/>
  <c r="N2044" i="8"/>
  <c r="N2043" i="8"/>
  <c r="N2042" i="8"/>
  <c r="N2039" i="8"/>
  <c r="N2038" i="8"/>
  <c r="N2037" i="8"/>
  <c r="N2036" i="8"/>
  <c r="N2033" i="8"/>
  <c r="N2032" i="8"/>
  <c r="N2031" i="8"/>
  <c r="N2030" i="8"/>
  <c r="N2027" i="8"/>
  <c r="N2026" i="8"/>
  <c r="N2025" i="8"/>
  <c r="N2024" i="8"/>
  <c r="N2021" i="8"/>
  <c r="N2020" i="8"/>
  <c r="N2019" i="8"/>
  <c r="N2018" i="8"/>
  <c r="N2015" i="8"/>
  <c r="N2014" i="8"/>
  <c r="N2013" i="8"/>
  <c r="N2012" i="8"/>
  <c r="N2009" i="8"/>
  <c r="N2008" i="8"/>
  <c r="N2007" i="8"/>
  <c r="N2006" i="8"/>
  <c r="N2003" i="8"/>
  <c r="N2002" i="8"/>
  <c r="N2001" i="8"/>
  <c r="N2000" i="8"/>
  <c r="N1997" i="8"/>
  <c r="N1996" i="8"/>
  <c r="N1995" i="8"/>
  <c r="N1994" i="8"/>
  <c r="N1991" i="8"/>
  <c r="N1990" i="8"/>
  <c r="N1989" i="8"/>
  <c r="N1988" i="8"/>
  <c r="N1985" i="8"/>
  <c r="N1984" i="8"/>
  <c r="N1983" i="8"/>
  <c r="N1982" i="8"/>
  <c r="N1979" i="8"/>
  <c r="N1978" i="8"/>
  <c r="N1977" i="8"/>
  <c r="N1976" i="8"/>
  <c r="N1973" i="8"/>
  <c r="N1972" i="8"/>
  <c r="N1971" i="8"/>
  <c r="N1970" i="8"/>
  <c r="N1967" i="8"/>
  <c r="N1966" i="8"/>
  <c r="N1965" i="8"/>
  <c r="N1964" i="8"/>
  <c r="N1961" i="8"/>
  <c r="N1960" i="8"/>
  <c r="N1959" i="8"/>
  <c r="N1958" i="8"/>
  <c r="N1955" i="8"/>
  <c r="N1954" i="8"/>
  <c r="N1953" i="8"/>
  <c r="N1952" i="8"/>
  <c r="N1949" i="8"/>
  <c r="N1948" i="8"/>
  <c r="N1947" i="8"/>
  <c r="N1946" i="8"/>
  <c r="N1943" i="8"/>
  <c r="N1942" i="8"/>
  <c r="N1941" i="8"/>
  <c r="N1940" i="8"/>
  <c r="N1937" i="8"/>
  <c r="N1936" i="8"/>
  <c r="N1935" i="8"/>
  <c r="N1934" i="8"/>
  <c r="N1931" i="8"/>
  <c r="N1930" i="8"/>
  <c r="N1929" i="8"/>
  <c r="N1928" i="8"/>
  <c r="N1925" i="8"/>
  <c r="N1924" i="8"/>
  <c r="N1923" i="8"/>
  <c r="N1922" i="8"/>
  <c r="N1919" i="8"/>
  <c r="N1918" i="8"/>
  <c r="N1917" i="8"/>
  <c r="N1916" i="8"/>
  <c r="N1913" i="8"/>
  <c r="N1912" i="8"/>
  <c r="N1911" i="8"/>
  <c r="N1910" i="8"/>
  <c r="N1907" i="8"/>
  <c r="N1906" i="8"/>
  <c r="N1905" i="8"/>
  <c r="N1904" i="8"/>
  <c r="N1901" i="8"/>
  <c r="N1900" i="8"/>
  <c r="N1899" i="8"/>
  <c r="N1898" i="8"/>
  <c r="N1895" i="8"/>
  <c r="N1894" i="8"/>
  <c r="N1893" i="8"/>
  <c r="N1892" i="8"/>
  <c r="N1889" i="8"/>
  <c r="N1888" i="8"/>
  <c r="N1887" i="8"/>
  <c r="N1886" i="8"/>
  <c r="N1883" i="8"/>
  <c r="N1882" i="8"/>
  <c r="N1881" i="8"/>
  <c r="N1880" i="8"/>
  <c r="N1877" i="8"/>
  <c r="N1876" i="8"/>
  <c r="N1875" i="8"/>
  <c r="N1874" i="8"/>
  <c r="N1871" i="8"/>
  <c r="N1870" i="8"/>
  <c r="N1869" i="8"/>
  <c r="N1868" i="8"/>
  <c r="N1865" i="8"/>
  <c r="N1864" i="8"/>
  <c r="N1863" i="8"/>
  <c r="N1862" i="8"/>
  <c r="N1859" i="8"/>
  <c r="N1858" i="8"/>
  <c r="N1857" i="8"/>
  <c r="N1856" i="8"/>
  <c r="N1853" i="8"/>
  <c r="N1852" i="8"/>
  <c r="N1851" i="8"/>
  <c r="N1850" i="8"/>
  <c r="N1847" i="8"/>
  <c r="N1846" i="8"/>
  <c r="N1845" i="8"/>
  <c r="N1844" i="8"/>
  <c r="N1841" i="8"/>
  <c r="N1840" i="8"/>
  <c r="N1839" i="8"/>
  <c r="N1838" i="8"/>
  <c r="N1835" i="8"/>
  <c r="N1834" i="8"/>
  <c r="N1833" i="8"/>
  <c r="N1832" i="8"/>
  <c r="N1829" i="8"/>
  <c r="N1828" i="8"/>
  <c r="N1827" i="8"/>
  <c r="N1826" i="8"/>
  <c r="N1823" i="8"/>
  <c r="N1822" i="8"/>
  <c r="N1821" i="8"/>
  <c r="N1820" i="8"/>
  <c r="N1817" i="8"/>
  <c r="N1816" i="8"/>
  <c r="N1815" i="8"/>
  <c r="N1814" i="8"/>
  <c r="N1811" i="8"/>
  <c r="N1810" i="8"/>
  <c r="N1809" i="8"/>
  <c r="N1808" i="8"/>
  <c r="N1805" i="8"/>
  <c r="N1804" i="8"/>
  <c r="N1803" i="8"/>
  <c r="N1802" i="8"/>
  <c r="N1799" i="8"/>
  <c r="N1798" i="8"/>
  <c r="N1797" i="8"/>
  <c r="N1796" i="8"/>
  <c r="N1793" i="8"/>
  <c r="N1792" i="8"/>
  <c r="N1791" i="8"/>
  <c r="N1790" i="8"/>
  <c r="N1787" i="8"/>
  <c r="N1786" i="8"/>
  <c r="N1785" i="8"/>
  <c r="N1784" i="8"/>
  <c r="N1781" i="8"/>
  <c r="N1780" i="8"/>
  <c r="N1779" i="8"/>
  <c r="N1778" i="8"/>
  <c r="N1775" i="8"/>
  <c r="N1774" i="8"/>
  <c r="N1773" i="8"/>
  <c r="N1772" i="8"/>
  <c r="N1769" i="8"/>
  <c r="N1768" i="8"/>
  <c r="N1767" i="8"/>
  <c r="N1766" i="8"/>
  <c r="N1763" i="8"/>
  <c r="N1762" i="8"/>
  <c r="N1761" i="8"/>
  <c r="N1760" i="8"/>
  <c r="N1757" i="8"/>
  <c r="N1756" i="8"/>
  <c r="N1755" i="8"/>
  <c r="N1754" i="8"/>
  <c r="N1751" i="8"/>
  <c r="N1750" i="8"/>
  <c r="N1749" i="8"/>
  <c r="N1748" i="8"/>
  <c r="N1745" i="8"/>
  <c r="N1744" i="8"/>
  <c r="N1743" i="8"/>
  <c r="N1742" i="8"/>
  <c r="N1739" i="8"/>
  <c r="N1738" i="8"/>
  <c r="N1737" i="8"/>
  <c r="N1736" i="8"/>
  <c r="N1733" i="8"/>
  <c r="N1732" i="8"/>
  <c r="N1731" i="8"/>
  <c r="N1730" i="8"/>
  <c r="N1727" i="8"/>
  <c r="N1726" i="8"/>
  <c r="N1725" i="8"/>
  <c r="N1724" i="8"/>
  <c r="N1721" i="8"/>
  <c r="N1720" i="8"/>
  <c r="N1719" i="8"/>
  <c r="N1718" i="8"/>
  <c r="N1715" i="8"/>
  <c r="N1714" i="8"/>
  <c r="N1713" i="8"/>
  <c r="N1712" i="8"/>
  <c r="N1709" i="8"/>
  <c r="N1708" i="8"/>
  <c r="N1707" i="8"/>
  <c r="N1706" i="8"/>
  <c r="N1703" i="8"/>
  <c r="N1702" i="8"/>
  <c r="N1701" i="8"/>
  <c r="N1700" i="8"/>
  <c r="N1697" i="8"/>
  <c r="N1696" i="8"/>
  <c r="N1695" i="8"/>
  <c r="N1694" i="8"/>
  <c r="N1691" i="8"/>
  <c r="N1690" i="8"/>
  <c r="N1689" i="8"/>
  <c r="N1688" i="8"/>
  <c r="N1685" i="8"/>
  <c r="N1684" i="8"/>
  <c r="N1683" i="8"/>
  <c r="N1682" i="8"/>
  <c r="N1679" i="8"/>
  <c r="N1678" i="8"/>
  <c r="N1677" i="8"/>
  <c r="N1676" i="8"/>
  <c r="N1673" i="8"/>
  <c r="N1672" i="8"/>
  <c r="N1671" i="8"/>
  <c r="N1670" i="8"/>
  <c r="N1667" i="8"/>
  <c r="N1666" i="8"/>
  <c r="N1665" i="8"/>
  <c r="N1664" i="8"/>
  <c r="N1661" i="8"/>
  <c r="N1660" i="8"/>
  <c r="N1659" i="8"/>
  <c r="N1658" i="8"/>
  <c r="N1655" i="8"/>
  <c r="N1654" i="8"/>
  <c r="N1653" i="8"/>
  <c r="N1652" i="8"/>
  <c r="N1649" i="8"/>
  <c r="N1648" i="8"/>
  <c r="N1647" i="8"/>
  <c r="N1646" i="8"/>
  <c r="N1643" i="8"/>
  <c r="N1642" i="8"/>
  <c r="N1641" i="8"/>
  <c r="N1640" i="8"/>
  <c r="N1637" i="8"/>
  <c r="N1636" i="8"/>
  <c r="N1635" i="8"/>
  <c r="N1634" i="8"/>
  <c r="N1631" i="8"/>
  <c r="N1630" i="8"/>
  <c r="N1629" i="8"/>
  <c r="N1628" i="8"/>
  <c r="N1625" i="8"/>
  <c r="N1624" i="8"/>
  <c r="N1623" i="8"/>
  <c r="N1622" i="8"/>
  <c r="N1619" i="8"/>
  <c r="N1618" i="8"/>
  <c r="N1617" i="8"/>
  <c r="N1616" i="8"/>
  <c r="N1613" i="8"/>
  <c r="N1612" i="8"/>
  <c r="N1611" i="8"/>
  <c r="N1610" i="8"/>
  <c r="N1607" i="8"/>
  <c r="N1606" i="8"/>
  <c r="N1605" i="8"/>
  <c r="N1604" i="8"/>
  <c r="N1601" i="8"/>
  <c r="N1600" i="8"/>
  <c r="N1599" i="8"/>
  <c r="N1598" i="8"/>
  <c r="N1595" i="8"/>
  <c r="N1594" i="8"/>
  <c r="N1593" i="8"/>
  <c r="N1592" i="8"/>
  <c r="N1589" i="8"/>
  <c r="N1588" i="8"/>
  <c r="N1587" i="8"/>
  <c r="N1586" i="8"/>
  <c r="N1583" i="8"/>
  <c r="N1582" i="8"/>
  <c r="N1581" i="8"/>
  <c r="N1580" i="8"/>
  <c r="N1577" i="8"/>
  <c r="N1576" i="8"/>
  <c r="N1575" i="8"/>
  <c r="N1574" i="8"/>
  <c r="N1571" i="8"/>
  <c r="N1570" i="8"/>
  <c r="N1569" i="8"/>
  <c r="N1568" i="8"/>
  <c r="N1565" i="8"/>
  <c r="N1564" i="8"/>
  <c r="N1563" i="8"/>
  <c r="N1562" i="8"/>
  <c r="N1559" i="8"/>
  <c r="N1558" i="8"/>
  <c r="N1557" i="8"/>
  <c r="N1556" i="8"/>
  <c r="N1553" i="8"/>
  <c r="N1552" i="8"/>
  <c r="N1551" i="8"/>
  <c r="N1550" i="8"/>
  <c r="N1547" i="8"/>
  <c r="N1546" i="8"/>
  <c r="N1545" i="8"/>
  <c r="N1544" i="8"/>
  <c r="N1541" i="8"/>
  <c r="N1540" i="8"/>
  <c r="N1539" i="8"/>
  <c r="N1538" i="8"/>
  <c r="N1535" i="8"/>
  <c r="N1534" i="8"/>
  <c r="N1533" i="8"/>
  <c r="N1532" i="8"/>
  <c r="N1529" i="8"/>
  <c r="N1528" i="8"/>
  <c r="N1527" i="8"/>
  <c r="N1526" i="8"/>
  <c r="N1523" i="8"/>
  <c r="N1522" i="8"/>
  <c r="N1521" i="8"/>
  <c r="N1520" i="8"/>
  <c r="N1517" i="8"/>
  <c r="N1516" i="8"/>
  <c r="N1515" i="8"/>
  <c r="N1514" i="8"/>
  <c r="N1511" i="8"/>
  <c r="N1510" i="8"/>
  <c r="N1509" i="8"/>
  <c r="N1508" i="8"/>
  <c r="N1505" i="8"/>
  <c r="N1504" i="8"/>
  <c r="N1503" i="8"/>
  <c r="N1502" i="8"/>
  <c r="N1499" i="8"/>
  <c r="N1498" i="8"/>
  <c r="N1497" i="8"/>
  <c r="N1496" i="8"/>
  <c r="N1493" i="8"/>
  <c r="N1492" i="8"/>
  <c r="N1491" i="8"/>
  <c r="N1490" i="8"/>
  <c r="N1487" i="8"/>
  <c r="N1486" i="8"/>
  <c r="N1485" i="8"/>
  <c r="N1484" i="8"/>
  <c r="N1481" i="8"/>
  <c r="N1480" i="8"/>
  <c r="N1479" i="8"/>
  <c r="N1478" i="8"/>
  <c r="N1475" i="8"/>
  <c r="N1474" i="8"/>
  <c r="N1473" i="8"/>
  <c r="N1472" i="8"/>
  <c r="N1469" i="8"/>
  <c r="N1468" i="8"/>
  <c r="N1467" i="8"/>
  <c r="N1466" i="8"/>
  <c r="N1463" i="8"/>
  <c r="N1462" i="8"/>
  <c r="N1461" i="8"/>
  <c r="N1460" i="8"/>
  <c r="N1457" i="8"/>
  <c r="N1456" i="8"/>
  <c r="N1455" i="8"/>
  <c r="N1454" i="8"/>
  <c r="N1451" i="8"/>
  <c r="N1450" i="8"/>
  <c r="N1449" i="8"/>
  <c r="N1448" i="8"/>
  <c r="N1445" i="8"/>
  <c r="N1444" i="8"/>
  <c r="N1443" i="8"/>
  <c r="N1442" i="8"/>
  <c r="N1439" i="8"/>
  <c r="N1438" i="8"/>
  <c r="N1437" i="8"/>
  <c r="N1436" i="8"/>
  <c r="N1433" i="8"/>
  <c r="N1432" i="8"/>
  <c r="N1431" i="8"/>
  <c r="N1430" i="8"/>
  <c r="N1427" i="8"/>
  <c r="N1426" i="8"/>
  <c r="N1425" i="8"/>
  <c r="N1424" i="8"/>
  <c r="N1421" i="8"/>
  <c r="N1420" i="8"/>
  <c r="N1419" i="8"/>
  <c r="N1418" i="8"/>
  <c r="N1415" i="8"/>
  <c r="N1414" i="8"/>
  <c r="N1413" i="8"/>
  <c r="N1412" i="8"/>
  <c r="N1409" i="8"/>
  <c r="N1408" i="8"/>
  <c r="N1407" i="8"/>
  <c r="N1406" i="8"/>
  <c r="N1403" i="8"/>
  <c r="N1402" i="8"/>
  <c r="N1401" i="8"/>
  <c r="N1400" i="8"/>
  <c r="N1397" i="8"/>
  <c r="N1396" i="8"/>
  <c r="N1395" i="8"/>
  <c r="N1394" i="8"/>
  <c r="N1391" i="8"/>
  <c r="N1390" i="8"/>
  <c r="N1389" i="8"/>
  <c r="N1388" i="8"/>
  <c r="N1385" i="8"/>
  <c r="N1384" i="8"/>
  <c r="N1383" i="8"/>
  <c r="N1382" i="8"/>
  <c r="N1379" i="8"/>
  <c r="N1378" i="8"/>
  <c r="N1377" i="8"/>
  <c r="N1376" i="8"/>
  <c r="N1373" i="8"/>
  <c r="N1372" i="8"/>
  <c r="N1371" i="8"/>
  <c r="N1370" i="8"/>
  <c r="N1367" i="8"/>
  <c r="N1366" i="8"/>
  <c r="N1365" i="8"/>
  <c r="N1364" i="8"/>
  <c r="N1361" i="8"/>
  <c r="N1360" i="8"/>
  <c r="N1359" i="8"/>
  <c r="N1358" i="8"/>
  <c r="N1355" i="8"/>
  <c r="N1354" i="8"/>
  <c r="N1353" i="8"/>
  <c r="N1352" i="8"/>
  <c r="N1349" i="8"/>
  <c r="N1348" i="8"/>
  <c r="N1347" i="8"/>
  <c r="N1346" i="8"/>
  <c r="N1343" i="8"/>
  <c r="N1342" i="8"/>
  <c r="N1341" i="8"/>
  <c r="N1340" i="8"/>
  <c r="N1337" i="8"/>
  <c r="N1336" i="8"/>
  <c r="N1335" i="8"/>
  <c r="N1334" i="8"/>
  <c r="N1331" i="8"/>
  <c r="N1330" i="8"/>
  <c r="N1329" i="8"/>
  <c r="N1328" i="8"/>
  <c r="N1325" i="8"/>
  <c r="N1324" i="8"/>
  <c r="N1323" i="8"/>
  <c r="N1322" i="8"/>
  <c r="N1319" i="8"/>
  <c r="N1318" i="8"/>
  <c r="N1317" i="8"/>
  <c r="N1316" i="8"/>
  <c r="N1313" i="8"/>
  <c r="N1312" i="8"/>
  <c r="N1311" i="8"/>
  <c r="N1310" i="8"/>
  <c r="N1307" i="8"/>
  <c r="N1306" i="8"/>
  <c r="N1305" i="8"/>
  <c r="N1304" i="8"/>
  <c r="N1301" i="8"/>
  <c r="N1300" i="8"/>
  <c r="N1299" i="8"/>
  <c r="N1298" i="8"/>
  <c r="N1295" i="8"/>
  <c r="N1294" i="8"/>
  <c r="N1293" i="8"/>
  <c r="N1292" i="8"/>
  <c r="N1289" i="8"/>
  <c r="N1288" i="8"/>
  <c r="N1287" i="8"/>
  <c r="N1286" i="8"/>
  <c r="N1283" i="8"/>
  <c r="N1282" i="8"/>
  <c r="N1281" i="8"/>
  <c r="N1280" i="8"/>
  <c r="N1277" i="8"/>
  <c r="N1276" i="8"/>
  <c r="N1275" i="8"/>
  <c r="N1274" i="8"/>
  <c r="N1271" i="8"/>
  <c r="N1270" i="8"/>
  <c r="N1269" i="8"/>
  <c r="N1268" i="8"/>
  <c r="N1265" i="8"/>
  <c r="N1264" i="8"/>
  <c r="N1263" i="8"/>
  <c r="N1262" i="8"/>
  <c r="N1259" i="8"/>
  <c r="N1258" i="8"/>
  <c r="N1257" i="8"/>
  <c r="N1256" i="8"/>
  <c r="N1253" i="8"/>
  <c r="N1252" i="8"/>
  <c r="N1251" i="8"/>
  <c r="N1250" i="8"/>
  <c r="N1247" i="8"/>
  <c r="N1246" i="8"/>
  <c r="N1245" i="8"/>
  <c r="N1244" i="8"/>
  <c r="N1241" i="8"/>
  <c r="N1240" i="8"/>
  <c r="N1239" i="8"/>
  <c r="N1238" i="8"/>
  <c r="N1235" i="8"/>
  <c r="N1234" i="8"/>
  <c r="N1233" i="8"/>
  <c r="N1232" i="8"/>
  <c r="N1229" i="8"/>
  <c r="N1228" i="8"/>
  <c r="N1227" i="8"/>
  <c r="N1226" i="8"/>
  <c r="N1223" i="8"/>
  <c r="N1222" i="8"/>
  <c r="N1221" i="8"/>
  <c r="N1220" i="8"/>
  <c r="N1217" i="8"/>
  <c r="N1216" i="8"/>
  <c r="N1215" i="8"/>
  <c r="N1214" i="8"/>
  <c r="N1211" i="8"/>
  <c r="N1210" i="8"/>
  <c r="N1209" i="8"/>
  <c r="N1208" i="8"/>
  <c r="N1205" i="8"/>
  <c r="N1204" i="8"/>
  <c r="N1203" i="8"/>
  <c r="N1202" i="8"/>
  <c r="N1199" i="8"/>
  <c r="N1198" i="8"/>
  <c r="N1197" i="8"/>
  <c r="N1196" i="8"/>
  <c r="N1193" i="8"/>
  <c r="N1192" i="8"/>
  <c r="N1191" i="8"/>
  <c r="N1190" i="8"/>
  <c r="N1187" i="8"/>
  <c r="N1186" i="8"/>
  <c r="N1185" i="8"/>
  <c r="N1184" i="8"/>
  <c r="N1181" i="8"/>
  <c r="N1180" i="8"/>
  <c r="N1179" i="8"/>
  <c r="N1178" i="8"/>
  <c r="N1175" i="8"/>
  <c r="N1174" i="8"/>
  <c r="N1173" i="8"/>
  <c r="N1172" i="8"/>
  <c r="N1169" i="8"/>
  <c r="N1168" i="8"/>
  <c r="N1167" i="8"/>
  <c r="N1166" i="8"/>
  <c r="N1163" i="8"/>
  <c r="N1162" i="8"/>
  <c r="N1161" i="8"/>
  <c r="N1160" i="8"/>
  <c r="N1157" i="8"/>
  <c r="N1156" i="8"/>
  <c r="N1155" i="8"/>
  <c r="N1154" i="8"/>
  <c r="N1151" i="8"/>
  <c r="N1150" i="8"/>
  <c r="N1149" i="8"/>
  <c r="N1148" i="8"/>
  <c r="N1145" i="8"/>
  <c r="N1144" i="8"/>
  <c r="N1143" i="8"/>
  <c r="N1142" i="8"/>
  <c r="N1139" i="8"/>
  <c r="N1138" i="8"/>
  <c r="N1137" i="8"/>
  <c r="N1136" i="8"/>
  <c r="N1133" i="8"/>
  <c r="N1132" i="8"/>
  <c r="N1131" i="8"/>
  <c r="N1130" i="8"/>
  <c r="N1127" i="8"/>
  <c r="N1126" i="8"/>
  <c r="N1125" i="8"/>
  <c r="N1124" i="8"/>
  <c r="N1121" i="8"/>
  <c r="N1120" i="8"/>
  <c r="N1119" i="8"/>
  <c r="N1118" i="8"/>
  <c r="N1115" i="8"/>
  <c r="N1114" i="8"/>
  <c r="N1113" i="8"/>
  <c r="N1112" i="8"/>
  <c r="N1109" i="8"/>
  <c r="N1108" i="8"/>
  <c r="N1107" i="8"/>
  <c r="N1106" i="8"/>
  <c r="N1103" i="8"/>
  <c r="N1102" i="8"/>
  <c r="N1101" i="8"/>
  <c r="N1100" i="8"/>
  <c r="N1097" i="8"/>
  <c r="N1096" i="8"/>
  <c r="N1095" i="8"/>
  <c r="N1094" i="8"/>
  <c r="N1091" i="8"/>
  <c r="N1090" i="8"/>
  <c r="N1089" i="8"/>
  <c r="N1088" i="8"/>
  <c r="N1085" i="8"/>
  <c r="N1084" i="8"/>
  <c r="N1083" i="8"/>
  <c r="N1082" i="8"/>
  <c r="N1079" i="8"/>
  <c r="N1078" i="8"/>
  <c r="N1077" i="8"/>
  <c r="N1076" i="8"/>
  <c r="N1073" i="8"/>
  <c r="N1072" i="8"/>
  <c r="N1071" i="8"/>
  <c r="N1070" i="8"/>
  <c r="N1067" i="8"/>
  <c r="N1066" i="8"/>
  <c r="N1065" i="8"/>
  <c r="N1064" i="8"/>
  <c r="N1061" i="8"/>
  <c r="N1060" i="8"/>
  <c r="N1059" i="8"/>
  <c r="N1058" i="8"/>
  <c r="N1055" i="8"/>
  <c r="N1054" i="8"/>
  <c r="N1053" i="8"/>
  <c r="N1052" i="8"/>
  <c r="N1049" i="8"/>
  <c r="N1048" i="8"/>
  <c r="N1047" i="8"/>
  <c r="N1046" i="8"/>
  <c r="N1043" i="8"/>
  <c r="N1042" i="8"/>
  <c r="N1041" i="8"/>
  <c r="N1040" i="8"/>
  <c r="N1037" i="8"/>
  <c r="N1036" i="8"/>
  <c r="N1035" i="8"/>
  <c r="N1034" i="8"/>
  <c r="N1031" i="8"/>
  <c r="N1030" i="8"/>
  <c r="N1029" i="8"/>
  <c r="N1028" i="8"/>
  <c r="N1025" i="8"/>
  <c r="N1024" i="8"/>
  <c r="N1023" i="8"/>
  <c r="N1022" i="8"/>
  <c r="N1019" i="8"/>
  <c r="N1018" i="8"/>
  <c r="N1017" i="8"/>
  <c r="N1016" i="8"/>
  <c r="N1013" i="8"/>
  <c r="N1012" i="8"/>
  <c r="N1011" i="8"/>
  <c r="N1010" i="8"/>
  <c r="N1007" i="8"/>
  <c r="N1006" i="8"/>
  <c r="N1005" i="8"/>
  <c r="N1004" i="8"/>
  <c r="N1001" i="8"/>
  <c r="N1000" i="8"/>
  <c r="N999" i="8"/>
  <c r="N998" i="8"/>
  <c r="N995" i="8"/>
  <c r="N994" i="8"/>
  <c r="N993" i="8"/>
  <c r="N992" i="8"/>
  <c r="N989" i="8"/>
  <c r="N988" i="8"/>
  <c r="N987" i="8"/>
  <c r="N986" i="8"/>
  <c r="N983" i="8"/>
  <c r="N982" i="8"/>
  <c r="N981" i="8"/>
  <c r="N980" i="8"/>
  <c r="N977" i="8"/>
  <c r="N976" i="8"/>
  <c r="N975" i="8"/>
  <c r="N974" i="8"/>
  <c r="N971" i="8"/>
  <c r="N970" i="8"/>
  <c r="N969" i="8"/>
  <c r="N968" i="8"/>
  <c r="N965" i="8"/>
  <c r="N964" i="8"/>
  <c r="N963" i="8"/>
  <c r="N962" i="8"/>
  <c r="N959" i="8"/>
  <c r="N958" i="8"/>
  <c r="N957" i="8"/>
  <c r="N956" i="8"/>
  <c r="N953" i="8"/>
  <c r="N952" i="8"/>
  <c r="N951" i="8"/>
  <c r="N950" i="8"/>
  <c r="N947" i="8"/>
  <c r="N946" i="8"/>
  <c r="N945" i="8"/>
  <c r="N944" i="8"/>
  <c r="N941" i="8"/>
  <c r="N940" i="8"/>
  <c r="N939" i="8"/>
  <c r="N938" i="8"/>
  <c r="N935" i="8"/>
  <c r="N934" i="8"/>
  <c r="N933" i="8"/>
  <c r="N932" i="8"/>
  <c r="N929" i="8"/>
  <c r="N928" i="8"/>
  <c r="N927" i="8"/>
  <c r="N926" i="8"/>
  <c r="N923" i="8"/>
  <c r="N922" i="8"/>
  <c r="N921" i="8"/>
  <c r="N920" i="8"/>
  <c r="N917" i="8"/>
  <c r="N916" i="8"/>
  <c r="N915" i="8"/>
  <c r="N914" i="8"/>
  <c r="N911" i="8"/>
  <c r="N910" i="8"/>
  <c r="N909" i="8"/>
  <c r="N908" i="8"/>
  <c r="N905" i="8"/>
  <c r="N904" i="8"/>
  <c r="N903" i="8"/>
  <c r="N902" i="8"/>
  <c r="N899" i="8"/>
  <c r="N898" i="8"/>
  <c r="N897" i="8"/>
  <c r="N896" i="8"/>
  <c r="N893" i="8"/>
  <c r="N892" i="8"/>
  <c r="N891" i="8"/>
  <c r="N890" i="8"/>
  <c r="N887" i="8"/>
  <c r="N886" i="8"/>
  <c r="N885" i="8"/>
  <c r="N884" i="8"/>
  <c r="N881" i="8"/>
  <c r="N880" i="8"/>
  <c r="N879" i="8"/>
  <c r="N878" i="8"/>
  <c r="N875" i="8"/>
  <c r="N874" i="8"/>
  <c r="N873" i="8"/>
  <c r="N872" i="8"/>
  <c r="N869" i="8"/>
  <c r="N868" i="8"/>
  <c r="N867" i="8"/>
  <c r="N866" i="8"/>
  <c r="N863" i="8"/>
  <c r="N862" i="8"/>
  <c r="N861" i="8"/>
  <c r="N860" i="8"/>
  <c r="N857" i="8"/>
  <c r="N856" i="8"/>
  <c r="N855" i="8"/>
  <c r="N854" i="8"/>
  <c r="N851" i="8"/>
  <c r="N850" i="8"/>
  <c r="N849" i="8"/>
  <c r="N848" i="8"/>
  <c r="N845" i="8"/>
  <c r="N844" i="8"/>
  <c r="N843" i="8"/>
  <c r="N842" i="8"/>
  <c r="N839" i="8"/>
  <c r="N838" i="8"/>
  <c r="N837" i="8"/>
  <c r="N836" i="8"/>
  <c r="N833" i="8"/>
  <c r="N832" i="8"/>
  <c r="N831" i="8"/>
  <c r="N830" i="8"/>
  <c r="N827" i="8"/>
  <c r="N826" i="8"/>
  <c r="N825" i="8"/>
  <c r="N824" i="8"/>
  <c r="N821" i="8"/>
  <c r="N820" i="8"/>
  <c r="N819" i="8"/>
  <c r="N818" i="8"/>
  <c r="N815" i="8"/>
  <c r="N814" i="8"/>
  <c r="N813" i="8"/>
  <c r="N812" i="8"/>
  <c r="N809" i="8"/>
  <c r="N808" i="8"/>
  <c r="N807" i="8"/>
  <c r="N806" i="8"/>
  <c r="N803" i="8"/>
  <c r="N802" i="8"/>
  <c r="N801" i="8"/>
  <c r="N800" i="8"/>
  <c r="N797" i="8"/>
  <c r="N796" i="8"/>
  <c r="N795" i="8"/>
  <c r="N794" i="8"/>
  <c r="N791" i="8"/>
  <c r="N790" i="8"/>
  <c r="N789" i="8"/>
  <c r="N788" i="8"/>
  <c r="N785" i="8"/>
  <c r="N784" i="8"/>
  <c r="N783" i="8"/>
  <c r="N782" i="8"/>
  <c r="N779" i="8"/>
  <c r="N778" i="8"/>
  <c r="N777" i="8"/>
  <c r="N776" i="8"/>
  <c r="N773" i="8"/>
  <c r="N772" i="8"/>
  <c r="N771" i="8"/>
  <c r="N770" i="8"/>
  <c r="N767" i="8"/>
  <c r="N766" i="8"/>
  <c r="N765" i="8"/>
  <c r="N764" i="8"/>
  <c r="N761" i="8"/>
  <c r="N760" i="8"/>
  <c r="N759" i="8"/>
  <c r="N758" i="8"/>
  <c r="N755" i="8"/>
  <c r="N754" i="8"/>
  <c r="N753" i="8"/>
  <c r="N752" i="8"/>
  <c r="N749" i="8"/>
  <c r="N748" i="8"/>
  <c r="N747" i="8"/>
  <c r="N746" i="8"/>
  <c r="N743" i="8"/>
  <c r="N742" i="8"/>
  <c r="N741" i="8"/>
  <c r="N740" i="8"/>
  <c r="N737" i="8"/>
  <c r="N736" i="8"/>
  <c r="N735" i="8"/>
  <c r="N734" i="8"/>
  <c r="N731" i="8"/>
  <c r="N730" i="8"/>
  <c r="N729" i="8"/>
  <c r="N728" i="8"/>
  <c r="N725" i="8"/>
  <c r="N724" i="8"/>
  <c r="N723" i="8"/>
  <c r="N722" i="8"/>
  <c r="N719" i="8"/>
  <c r="N718" i="8"/>
  <c r="N717" i="8"/>
  <c r="N716" i="8"/>
  <c r="N713" i="8"/>
  <c r="N712" i="8"/>
  <c r="N711" i="8"/>
  <c r="N710" i="8"/>
  <c r="N707" i="8"/>
  <c r="N706" i="8"/>
  <c r="N705" i="8"/>
  <c r="N704" i="8"/>
  <c r="N701" i="8"/>
  <c r="N700" i="8"/>
  <c r="N699" i="8"/>
  <c r="N698" i="8"/>
  <c r="N695" i="8"/>
  <c r="N694" i="8"/>
  <c r="N693" i="8"/>
  <c r="N692" i="8"/>
  <c r="N689" i="8"/>
  <c r="N688" i="8"/>
  <c r="N687" i="8"/>
  <c r="N686" i="8"/>
  <c r="N683" i="8"/>
  <c r="N682" i="8"/>
  <c r="N681" i="8"/>
  <c r="N680" i="8"/>
  <c r="N677" i="8"/>
  <c r="N676" i="8"/>
  <c r="N675" i="8"/>
  <c r="N674" i="8"/>
  <c r="N671" i="8"/>
  <c r="N670" i="8"/>
  <c r="N669" i="8"/>
  <c r="N668" i="8"/>
  <c r="N665" i="8"/>
  <c r="N664" i="8"/>
  <c r="N663" i="8"/>
  <c r="N662" i="8"/>
  <c r="N659" i="8"/>
  <c r="N658" i="8"/>
  <c r="N657" i="8"/>
  <c r="N656" i="8"/>
  <c r="N653" i="8"/>
  <c r="N652" i="8"/>
  <c r="N651" i="8"/>
  <c r="N650" i="8"/>
  <c r="N647" i="8"/>
  <c r="N646" i="8"/>
  <c r="N645" i="8"/>
  <c r="N644" i="8"/>
  <c r="N641" i="8"/>
  <c r="N640" i="8"/>
  <c r="N639" i="8"/>
  <c r="N638" i="8"/>
  <c r="N635" i="8"/>
  <c r="N634" i="8"/>
  <c r="N633" i="8"/>
  <c r="N632" i="8"/>
  <c r="N629" i="8"/>
  <c r="N628" i="8"/>
  <c r="N627" i="8"/>
  <c r="N626" i="8"/>
  <c r="N623" i="8"/>
  <c r="N622" i="8"/>
  <c r="N621" i="8"/>
  <c r="N620" i="8"/>
  <c r="N617" i="8"/>
  <c r="N616" i="8"/>
  <c r="N615" i="8"/>
  <c r="N614" i="8"/>
  <c r="N611" i="8"/>
  <c r="N610" i="8"/>
  <c r="N609" i="8"/>
  <c r="N608" i="8"/>
  <c r="N605" i="8"/>
  <c r="N604" i="8"/>
  <c r="N603" i="8"/>
  <c r="N602" i="8"/>
  <c r="N599" i="8"/>
  <c r="N598" i="8"/>
  <c r="N597" i="8"/>
  <c r="N596" i="8"/>
  <c r="N593" i="8"/>
  <c r="N592" i="8"/>
  <c r="N591" i="8"/>
  <c r="N590" i="8"/>
  <c r="N587" i="8"/>
  <c r="N586" i="8"/>
  <c r="N585" i="8"/>
  <c r="N584" i="8"/>
  <c r="N581" i="8"/>
  <c r="N580" i="8"/>
  <c r="N579" i="8"/>
  <c r="N578" i="8"/>
  <c r="N575" i="8"/>
  <c r="N574" i="8"/>
  <c r="N573" i="8"/>
  <c r="N572" i="8"/>
  <c r="N569" i="8"/>
  <c r="N568" i="8"/>
  <c r="N567" i="8"/>
  <c r="N566" i="8"/>
  <c r="N563" i="8"/>
  <c r="N562" i="8"/>
  <c r="N561" i="8"/>
  <c r="N560" i="8"/>
  <c r="N557" i="8"/>
  <c r="N556" i="8"/>
  <c r="N555" i="8"/>
  <c r="N554" i="8"/>
  <c r="N551" i="8"/>
  <c r="N550" i="8"/>
  <c r="N549" i="8"/>
  <c r="N548" i="8"/>
  <c r="N545" i="8"/>
  <c r="N544" i="8"/>
  <c r="N543" i="8"/>
  <c r="N542" i="8"/>
  <c r="N539" i="8"/>
  <c r="N538" i="8"/>
  <c r="N537" i="8"/>
  <c r="N536" i="8"/>
  <c r="N533" i="8"/>
  <c r="N532" i="8"/>
  <c r="N531" i="8"/>
  <c r="N530" i="8"/>
  <c r="N527" i="8"/>
  <c r="N526" i="8"/>
  <c r="N525" i="8"/>
  <c r="N524" i="8"/>
  <c r="N521" i="8"/>
  <c r="N520" i="8"/>
  <c r="N519" i="8"/>
  <c r="N518" i="8"/>
  <c r="N515" i="8"/>
  <c r="N514" i="8"/>
  <c r="N513" i="8"/>
  <c r="N512" i="8"/>
  <c r="N509" i="8"/>
  <c r="N508" i="8"/>
  <c r="N507" i="8"/>
  <c r="N506" i="8"/>
  <c r="N503" i="8"/>
  <c r="N502" i="8"/>
  <c r="N501" i="8"/>
  <c r="N500" i="8"/>
  <c r="N497" i="8"/>
  <c r="N496" i="8"/>
  <c r="N495" i="8"/>
  <c r="N494" i="8"/>
  <c r="N491" i="8"/>
  <c r="N490" i="8"/>
  <c r="N489" i="8"/>
  <c r="N488" i="8"/>
  <c r="N485" i="8"/>
  <c r="N484" i="8"/>
  <c r="N483" i="8"/>
  <c r="N482" i="8"/>
  <c r="N479" i="8"/>
  <c r="N478" i="8"/>
  <c r="N477" i="8"/>
  <c r="N476" i="8"/>
  <c r="N473" i="8"/>
  <c r="N472" i="8"/>
  <c r="N471" i="8"/>
  <c r="N470" i="8"/>
  <c r="N467" i="8"/>
  <c r="N466" i="8"/>
  <c r="N465" i="8"/>
  <c r="N464" i="8"/>
  <c r="N461" i="8"/>
  <c r="N460" i="8"/>
  <c r="N459" i="8"/>
  <c r="N458" i="8"/>
  <c r="N455" i="8"/>
  <c r="N454" i="8"/>
  <c r="N453" i="8"/>
  <c r="N452" i="8"/>
  <c r="N449" i="8"/>
  <c r="N448" i="8"/>
  <c r="N447" i="8"/>
  <c r="N446" i="8"/>
  <c r="N443" i="8"/>
  <c r="N442" i="8"/>
  <c r="N441" i="8"/>
  <c r="N440" i="8"/>
  <c r="N437" i="8"/>
  <c r="N436" i="8"/>
  <c r="N435" i="8"/>
  <c r="N434" i="8"/>
  <c r="N431" i="8"/>
  <c r="N430" i="8"/>
  <c r="N429" i="8"/>
  <c r="N428" i="8"/>
  <c r="N425" i="8"/>
  <c r="N424" i="8"/>
  <c r="N423" i="8"/>
  <c r="N422" i="8"/>
  <c r="N419" i="8"/>
  <c r="N418" i="8"/>
  <c r="N417" i="8"/>
  <c r="N416" i="8"/>
  <c r="N413" i="8"/>
  <c r="N412" i="8"/>
  <c r="N411" i="8"/>
  <c r="N410" i="8"/>
  <c r="N407" i="8"/>
  <c r="N406" i="8"/>
  <c r="N405" i="8"/>
  <c r="N404" i="8"/>
  <c r="N401" i="8"/>
  <c r="N400" i="8"/>
  <c r="N399" i="8"/>
  <c r="N398" i="8"/>
  <c r="N395" i="8"/>
  <c r="N394" i="8"/>
  <c r="N393" i="8"/>
  <c r="N392" i="8"/>
  <c r="N389" i="8"/>
  <c r="N388" i="8"/>
  <c r="N387" i="8"/>
  <c r="N386" i="8"/>
  <c r="N383" i="8"/>
  <c r="N382" i="8"/>
  <c r="N381" i="8"/>
  <c r="N380" i="8"/>
  <c r="N377" i="8"/>
  <c r="N376" i="8"/>
  <c r="N375" i="8"/>
  <c r="N374" i="8"/>
  <c r="N371" i="8"/>
  <c r="N370" i="8"/>
  <c r="N369" i="8"/>
  <c r="N368" i="8"/>
  <c r="N365" i="8"/>
  <c r="N364" i="8"/>
  <c r="N363" i="8"/>
  <c r="N362" i="8"/>
  <c r="N359" i="8"/>
  <c r="N358" i="8"/>
  <c r="N357" i="8"/>
  <c r="N356" i="8"/>
  <c r="N353" i="8"/>
  <c r="N352" i="8"/>
  <c r="N351" i="8"/>
  <c r="N350" i="8"/>
  <c r="N347" i="8"/>
  <c r="N346" i="8"/>
  <c r="N345" i="8"/>
  <c r="N344" i="8"/>
  <c r="N341" i="8"/>
  <c r="N340" i="8"/>
  <c r="N339" i="8"/>
  <c r="N338" i="8"/>
  <c r="N335" i="8"/>
  <c r="N334" i="8"/>
  <c r="N333" i="8"/>
  <c r="N332" i="8"/>
  <c r="N329" i="8"/>
  <c r="N328" i="8"/>
  <c r="N327" i="8"/>
  <c r="N326" i="8"/>
  <c r="N323" i="8"/>
  <c r="N322" i="8"/>
  <c r="N321" i="8"/>
  <c r="N320" i="8"/>
  <c r="N317" i="8"/>
  <c r="N316" i="8"/>
  <c r="N315" i="8"/>
  <c r="N314" i="8"/>
  <c r="N311" i="8"/>
  <c r="N310" i="8"/>
  <c r="N309" i="8"/>
  <c r="N308" i="8"/>
  <c r="N305" i="8"/>
  <c r="N304" i="8"/>
  <c r="N303" i="8"/>
  <c r="N302" i="8"/>
  <c r="N299" i="8"/>
  <c r="N298" i="8"/>
  <c r="N297" i="8"/>
  <c r="N296" i="8"/>
  <c r="N293" i="8"/>
  <c r="N292" i="8"/>
  <c r="N291" i="8"/>
  <c r="N290" i="8"/>
  <c r="N287" i="8"/>
  <c r="N286" i="8"/>
  <c r="N285" i="8"/>
  <c r="N284" i="8"/>
  <c r="N281" i="8"/>
  <c r="N280" i="8"/>
  <c r="N279" i="8"/>
  <c r="N278" i="8"/>
  <c r="N275" i="8"/>
  <c r="N274" i="8"/>
  <c r="N273" i="8"/>
  <c r="N272" i="8"/>
  <c r="N269" i="8"/>
  <c r="N268" i="8"/>
  <c r="N267" i="8"/>
  <c r="N266" i="8"/>
  <c r="N263" i="8"/>
  <c r="N262" i="8"/>
  <c r="N261" i="8"/>
  <c r="N260" i="8"/>
  <c r="N257" i="8"/>
  <c r="N256" i="8"/>
  <c r="N255" i="8"/>
  <c r="N254" i="8"/>
  <c r="N251" i="8"/>
  <c r="N250" i="8"/>
  <c r="N249" i="8"/>
  <c r="N248" i="8"/>
  <c r="N245" i="8"/>
  <c r="N244" i="8"/>
  <c r="N243" i="8"/>
  <c r="N242" i="8"/>
  <c r="N239" i="8"/>
  <c r="N238" i="8"/>
  <c r="N237" i="8"/>
  <c r="N236" i="8"/>
  <c r="N233" i="8"/>
  <c r="N232" i="8"/>
  <c r="N231" i="8"/>
  <c r="N230" i="8"/>
  <c r="N227" i="8"/>
  <c r="N226" i="8"/>
  <c r="N225" i="8"/>
  <c r="N224" i="8"/>
  <c r="N221" i="8"/>
  <c r="N220" i="8"/>
  <c r="N219" i="8"/>
  <c r="N218" i="8"/>
  <c r="N215" i="8"/>
  <c r="N214" i="8"/>
  <c r="N213" i="8"/>
  <c r="N212" i="8"/>
  <c r="N209" i="8"/>
  <c r="N208" i="8"/>
  <c r="N207" i="8"/>
  <c r="N206" i="8"/>
  <c r="N203" i="8"/>
  <c r="N202" i="8"/>
  <c r="N201" i="8"/>
  <c r="N200" i="8"/>
  <c r="N197" i="8"/>
  <c r="N196" i="8"/>
  <c r="N195" i="8"/>
  <c r="N194" i="8"/>
  <c r="N191" i="8"/>
  <c r="N190" i="8"/>
  <c r="N189" i="8"/>
  <c r="N188" i="8"/>
  <c r="N185" i="8"/>
  <c r="N184" i="8"/>
  <c r="N183" i="8"/>
  <c r="N182" i="8"/>
  <c r="N179" i="8"/>
  <c r="N178" i="8"/>
  <c r="N177" i="8"/>
  <c r="N176" i="8"/>
  <c r="N173" i="8"/>
  <c r="N172" i="8"/>
  <c r="N171" i="8"/>
  <c r="N170" i="8"/>
  <c r="N167" i="8"/>
  <c r="N166" i="8"/>
  <c r="N165" i="8"/>
  <c r="N164" i="8"/>
  <c r="N161" i="8"/>
  <c r="N160" i="8"/>
  <c r="N159" i="8"/>
  <c r="N158" i="8"/>
  <c r="N155" i="8"/>
  <c r="N154" i="8"/>
  <c r="N153" i="8"/>
  <c r="N152" i="8"/>
  <c r="N149" i="8"/>
  <c r="N148" i="8"/>
  <c r="N147" i="8"/>
  <c r="N146" i="8"/>
  <c r="N143" i="8"/>
  <c r="N142" i="8"/>
  <c r="N141" i="8"/>
  <c r="N140" i="8"/>
  <c r="N137" i="8"/>
  <c r="N136" i="8"/>
  <c r="N135" i="8"/>
  <c r="N134" i="8"/>
  <c r="N131" i="8"/>
  <c r="N130" i="8"/>
  <c r="N129" i="8"/>
  <c r="N128" i="8"/>
  <c r="N125" i="8"/>
  <c r="N124" i="8"/>
  <c r="N123" i="8"/>
  <c r="N122" i="8"/>
  <c r="N119" i="8"/>
  <c r="N118" i="8"/>
  <c r="N117" i="8"/>
  <c r="N116" i="8"/>
  <c r="N113" i="8"/>
  <c r="N112" i="8"/>
  <c r="N111" i="8"/>
  <c r="N110" i="8"/>
  <c r="N107" i="8"/>
  <c r="N106" i="8"/>
  <c r="N105" i="8"/>
  <c r="N104" i="8"/>
  <c r="N101" i="8"/>
  <c r="N100" i="8"/>
  <c r="N99" i="8"/>
  <c r="N98" i="8"/>
  <c r="N95" i="8"/>
  <c r="N94" i="8"/>
  <c r="N93" i="8"/>
  <c r="N92" i="8"/>
  <c r="N89" i="8"/>
  <c r="N88" i="8"/>
  <c r="N87" i="8"/>
  <c r="N86" i="8"/>
  <c r="N83" i="8"/>
  <c r="N82" i="8"/>
  <c r="N81" i="8"/>
  <c r="N80" i="8"/>
  <c r="N77" i="8"/>
  <c r="N76" i="8"/>
  <c r="N75" i="8"/>
  <c r="N74" i="8"/>
  <c r="N71" i="8"/>
  <c r="N70" i="8"/>
  <c r="N69" i="8"/>
  <c r="N68" i="8"/>
  <c r="N65" i="8"/>
  <c r="N64" i="8"/>
  <c r="N63" i="8"/>
  <c r="N62" i="8"/>
  <c r="N59" i="8"/>
  <c r="N58" i="8"/>
  <c r="N57" i="8"/>
  <c r="N56" i="8"/>
  <c r="N53" i="8"/>
  <c r="N52" i="8"/>
  <c r="N51" i="8"/>
  <c r="N50" i="8"/>
  <c r="N47" i="8"/>
  <c r="N46" i="8"/>
  <c r="N45" i="8"/>
  <c r="N44" i="8"/>
  <c r="N41" i="8"/>
  <c r="N40" i="8"/>
  <c r="N39" i="8"/>
  <c r="N38" i="8"/>
  <c r="N35" i="8"/>
  <c r="N34" i="8"/>
  <c r="N33" i="8"/>
  <c r="N32" i="8"/>
  <c r="N29" i="8"/>
  <c r="N28" i="8"/>
  <c r="N27" i="8"/>
  <c r="N26" i="8"/>
  <c r="N23" i="8"/>
  <c r="N22" i="8"/>
  <c r="N21" i="8"/>
  <c r="N20" i="8"/>
  <c r="N17" i="8"/>
  <c r="N16" i="8"/>
  <c r="O15" i="8"/>
  <c r="O14" i="8"/>
  <c r="O10" i="8"/>
  <c r="N10" i="8"/>
  <c r="J9" i="8"/>
  <c r="I9" i="8"/>
  <c r="AJ10" i="4" l="1"/>
  <c r="DK18" i="5"/>
  <c r="AV2" i="5" s="1"/>
  <c r="Y10" i="4"/>
  <c r="O18" i="8"/>
  <c r="N19" i="8"/>
  <c r="N13" i="8"/>
  <c r="N14" i="8"/>
  <c r="N15" i="8"/>
  <c r="AX23" i="7"/>
  <c r="AX21" i="7"/>
  <c r="BY2648" i="1"/>
  <c r="BS2648" i="1"/>
  <c r="BM2648" i="1"/>
  <c r="BG2648" i="1"/>
  <c r="BA2648" i="1"/>
  <c r="BM157" i="1"/>
  <c r="BM158" i="1"/>
  <c r="BN158" i="1" s="1"/>
  <c r="BM172" i="1"/>
  <c r="BN172" i="1" s="1"/>
  <c r="BM173" i="1"/>
  <c r="BM174" i="1"/>
  <c r="BY2646" i="1"/>
  <c r="CC2646" i="1" s="1"/>
  <c r="BY2645" i="1"/>
  <c r="CC2645" i="1" s="1"/>
  <c r="BY2644" i="1"/>
  <c r="CC2644" i="1" s="1"/>
  <c r="BY2643" i="1"/>
  <c r="CC2643" i="1" s="1"/>
  <c r="BY2642" i="1"/>
  <c r="CC2642" i="1" s="1"/>
  <c r="BY2641" i="1"/>
  <c r="CC2641" i="1" s="1"/>
  <c r="BY2640" i="1"/>
  <c r="CC2640" i="1" s="1"/>
  <c r="BY2639" i="1"/>
  <c r="CC2639" i="1" s="1"/>
  <c r="BY2638" i="1"/>
  <c r="CC2638" i="1" s="1"/>
  <c r="BY2637" i="1"/>
  <c r="CC2637" i="1" s="1"/>
  <c r="BY2636" i="1"/>
  <c r="CC2636" i="1" s="1"/>
  <c r="BY2635" i="1"/>
  <c r="CC2635" i="1" s="1"/>
  <c r="BY2634" i="1"/>
  <c r="CC2634" i="1" s="1"/>
  <c r="BY2633" i="1"/>
  <c r="CC2633" i="1" s="1"/>
  <c r="BY2632" i="1"/>
  <c r="CC2632" i="1" s="1"/>
  <c r="BY2631" i="1"/>
  <c r="CC2631" i="1" s="1"/>
  <c r="BY2630" i="1"/>
  <c r="CC2630" i="1" s="1"/>
  <c r="BY2629" i="1"/>
  <c r="CC2629" i="1" s="1"/>
  <c r="BY2628" i="1"/>
  <c r="CC2628" i="1" s="1"/>
  <c r="BY2627" i="1"/>
  <c r="CC2627" i="1" s="1"/>
  <c r="BY2626" i="1"/>
  <c r="CC2626" i="1" s="1"/>
  <c r="BY2625" i="1"/>
  <c r="CC2625" i="1" s="1"/>
  <c r="BY2624" i="1"/>
  <c r="CC2624" i="1" s="1"/>
  <c r="BY2623" i="1"/>
  <c r="CC2623" i="1" s="1"/>
  <c r="BY2622" i="1"/>
  <c r="CC2622" i="1" s="1"/>
  <c r="BY2621" i="1"/>
  <c r="CC2621" i="1" s="1"/>
  <c r="BY2620" i="1"/>
  <c r="CC2620" i="1" s="1"/>
  <c r="BY2619" i="1"/>
  <c r="CC2619" i="1" s="1"/>
  <c r="BY2618" i="1"/>
  <c r="CC2618" i="1" s="1"/>
  <c r="BY2617" i="1"/>
  <c r="CC2617" i="1" s="1"/>
  <c r="BY2616" i="1"/>
  <c r="CC2616" i="1" s="1"/>
  <c r="BY2615" i="1"/>
  <c r="CC2615" i="1" s="1"/>
  <c r="BY2614" i="1"/>
  <c r="CC2614" i="1" s="1"/>
  <c r="BY2613" i="1"/>
  <c r="CC2613" i="1" s="1"/>
  <c r="BY2612" i="1"/>
  <c r="CC2612" i="1" s="1"/>
  <c r="BY2611" i="1"/>
  <c r="CC2611" i="1" s="1"/>
  <c r="BY2610" i="1"/>
  <c r="CC2610" i="1" s="1"/>
  <c r="BY2609" i="1"/>
  <c r="CC2609" i="1" s="1"/>
  <c r="BY2608" i="1"/>
  <c r="CC2608" i="1" s="1"/>
  <c r="BY2607" i="1"/>
  <c r="CC2607" i="1" s="1"/>
  <c r="BY2606" i="1"/>
  <c r="CC2606" i="1" s="1"/>
  <c r="BY2605" i="1"/>
  <c r="CC2605" i="1" s="1"/>
  <c r="BY2604" i="1"/>
  <c r="CC2604" i="1" s="1"/>
  <c r="BY2603" i="1"/>
  <c r="CC2603" i="1" s="1"/>
  <c r="BY2602" i="1"/>
  <c r="CC2602" i="1" s="1"/>
  <c r="BY2601" i="1"/>
  <c r="CC2601" i="1" s="1"/>
  <c r="BY2600" i="1"/>
  <c r="CC2600" i="1" s="1"/>
  <c r="BY2599" i="1"/>
  <c r="CC2599" i="1" s="1"/>
  <c r="BY2598" i="1"/>
  <c r="CC2598" i="1" s="1"/>
  <c r="BY2597" i="1"/>
  <c r="CC2597" i="1" s="1"/>
  <c r="BY2596" i="1"/>
  <c r="CC2596" i="1" s="1"/>
  <c r="BY2595" i="1"/>
  <c r="CC2595" i="1" s="1"/>
  <c r="BY2594" i="1"/>
  <c r="CC2594" i="1" s="1"/>
  <c r="BY2593" i="1"/>
  <c r="CC2593" i="1" s="1"/>
  <c r="BY2592" i="1"/>
  <c r="CC2592" i="1" s="1"/>
  <c r="BY2591" i="1"/>
  <c r="CC2591" i="1" s="1"/>
  <c r="BY2590" i="1"/>
  <c r="CC2590" i="1" s="1"/>
  <c r="BY2589" i="1"/>
  <c r="CC2589" i="1" s="1"/>
  <c r="BY2588" i="1"/>
  <c r="CC2588" i="1" s="1"/>
  <c r="BY2587" i="1"/>
  <c r="CC2587" i="1" s="1"/>
  <c r="BY2586" i="1"/>
  <c r="CC2586" i="1" s="1"/>
  <c r="BY2585" i="1"/>
  <c r="CC2585" i="1" s="1"/>
  <c r="BY2584" i="1"/>
  <c r="CC2584" i="1" s="1"/>
  <c r="BY2583" i="1"/>
  <c r="CC2583" i="1" s="1"/>
  <c r="BY2582" i="1"/>
  <c r="CC2582" i="1" s="1"/>
  <c r="BY2581" i="1"/>
  <c r="CC2581" i="1" s="1"/>
  <c r="BY2580" i="1"/>
  <c r="CC2580" i="1" s="1"/>
  <c r="BY2579" i="1"/>
  <c r="CC2579" i="1" s="1"/>
  <c r="BY2578" i="1"/>
  <c r="CC2578" i="1" s="1"/>
  <c r="BY2577" i="1"/>
  <c r="CC2577" i="1" s="1"/>
  <c r="BY2576" i="1"/>
  <c r="CC2576" i="1" s="1"/>
  <c r="BY2575" i="1"/>
  <c r="CC2575" i="1" s="1"/>
  <c r="BY2574" i="1"/>
  <c r="CC2574" i="1" s="1"/>
  <c r="BY2573" i="1"/>
  <c r="CC2573" i="1" s="1"/>
  <c r="BY2572" i="1"/>
  <c r="CC2572" i="1" s="1"/>
  <c r="BY2571" i="1"/>
  <c r="CC2571" i="1" s="1"/>
  <c r="BY2570" i="1"/>
  <c r="CC2570" i="1" s="1"/>
  <c r="BY2569" i="1"/>
  <c r="CC2569" i="1" s="1"/>
  <c r="BY2568" i="1"/>
  <c r="CC2568" i="1" s="1"/>
  <c r="BY2567" i="1"/>
  <c r="CC2567" i="1" s="1"/>
  <c r="BY2566" i="1"/>
  <c r="CC2566" i="1" s="1"/>
  <c r="BY2565" i="1"/>
  <c r="CC2565" i="1" s="1"/>
  <c r="BY2564" i="1"/>
  <c r="CC2564" i="1" s="1"/>
  <c r="BY2563" i="1"/>
  <c r="CC2563" i="1" s="1"/>
  <c r="BY2562" i="1"/>
  <c r="CC2562" i="1" s="1"/>
  <c r="BY2561" i="1"/>
  <c r="CC2561" i="1" s="1"/>
  <c r="BY2560" i="1"/>
  <c r="CC2560" i="1" s="1"/>
  <c r="BY2559" i="1"/>
  <c r="CC2559" i="1" s="1"/>
  <c r="BY2558" i="1"/>
  <c r="CC2558" i="1" s="1"/>
  <c r="BY2557" i="1"/>
  <c r="CC2557" i="1" s="1"/>
  <c r="BY2556" i="1"/>
  <c r="CC2556" i="1" s="1"/>
  <c r="BY2555" i="1"/>
  <c r="CC2555" i="1" s="1"/>
  <c r="BY2554" i="1"/>
  <c r="CC2554" i="1" s="1"/>
  <c r="BY2553" i="1"/>
  <c r="CC2553" i="1" s="1"/>
  <c r="BY2552" i="1"/>
  <c r="CC2552" i="1" s="1"/>
  <c r="BY2551" i="1"/>
  <c r="CC2551" i="1" s="1"/>
  <c r="BY2550" i="1"/>
  <c r="CC2550" i="1" s="1"/>
  <c r="BY2549" i="1"/>
  <c r="CC2549" i="1" s="1"/>
  <c r="BY2548" i="1"/>
  <c r="CC2548" i="1" s="1"/>
  <c r="BY2547" i="1"/>
  <c r="CC2547" i="1" s="1"/>
  <c r="BY2546" i="1"/>
  <c r="CC2546" i="1" s="1"/>
  <c r="BY2545" i="1"/>
  <c r="CC2545" i="1" s="1"/>
  <c r="BY2544" i="1"/>
  <c r="CC2544" i="1" s="1"/>
  <c r="BY2543" i="1"/>
  <c r="CC2543" i="1" s="1"/>
  <c r="BY2542" i="1"/>
  <c r="CC2542" i="1" s="1"/>
  <c r="BY2541" i="1"/>
  <c r="CC2541" i="1" s="1"/>
  <c r="BY2540" i="1"/>
  <c r="CC2540" i="1" s="1"/>
  <c r="BY2539" i="1"/>
  <c r="CC2539" i="1" s="1"/>
  <c r="BY2538" i="1"/>
  <c r="CC2538" i="1" s="1"/>
  <c r="BY2537" i="1"/>
  <c r="CC2537" i="1" s="1"/>
  <c r="BY2536" i="1"/>
  <c r="CC2536" i="1" s="1"/>
  <c r="BY2535" i="1"/>
  <c r="CC2535" i="1" s="1"/>
  <c r="BY2534" i="1"/>
  <c r="CC2534" i="1" s="1"/>
  <c r="BY2533" i="1"/>
  <c r="CC2533" i="1" s="1"/>
  <c r="BY2532" i="1"/>
  <c r="CC2532" i="1" s="1"/>
  <c r="BY2531" i="1"/>
  <c r="CC2531" i="1" s="1"/>
  <c r="BY2530" i="1"/>
  <c r="CC2530" i="1" s="1"/>
  <c r="BY2529" i="1"/>
  <c r="CC2529" i="1" s="1"/>
  <c r="BY2528" i="1"/>
  <c r="CC2528" i="1" s="1"/>
  <c r="BY2527" i="1"/>
  <c r="CC2527" i="1" s="1"/>
  <c r="BY2526" i="1"/>
  <c r="CC2526" i="1" s="1"/>
  <c r="BY2525" i="1"/>
  <c r="CC2525" i="1" s="1"/>
  <c r="BY2524" i="1"/>
  <c r="BY2523" i="1"/>
  <c r="BY2522" i="1"/>
  <c r="BY2521" i="1"/>
  <c r="BY2520" i="1"/>
  <c r="BY2519" i="1"/>
  <c r="BY2518" i="1"/>
  <c r="BY2517" i="1"/>
  <c r="BY2516" i="1"/>
  <c r="BY2515" i="1"/>
  <c r="BY2514" i="1"/>
  <c r="BY2513" i="1"/>
  <c r="BY2512" i="1"/>
  <c r="BY2511" i="1"/>
  <c r="BY2510" i="1"/>
  <c r="BY2509" i="1"/>
  <c r="BY2508" i="1"/>
  <c r="BY2507" i="1"/>
  <c r="BY2506" i="1"/>
  <c r="BY2505" i="1"/>
  <c r="BY2504" i="1"/>
  <c r="BY2503" i="1"/>
  <c r="BY2502" i="1"/>
  <c r="BY2501" i="1"/>
  <c r="BY2500" i="1"/>
  <c r="BY2499" i="1"/>
  <c r="BY2498" i="1"/>
  <c r="BY2497" i="1"/>
  <c r="BY2496" i="1"/>
  <c r="BY2495" i="1"/>
  <c r="BY2494" i="1"/>
  <c r="BY2493" i="1"/>
  <c r="BY2492" i="1"/>
  <c r="BY2491" i="1"/>
  <c r="BY2490" i="1"/>
  <c r="BY2489" i="1"/>
  <c r="BY2488" i="1"/>
  <c r="BY2487" i="1"/>
  <c r="BY2486" i="1"/>
  <c r="BY2485" i="1"/>
  <c r="BY2484" i="1"/>
  <c r="BY2483" i="1"/>
  <c r="BY2482" i="1"/>
  <c r="BY2481" i="1"/>
  <c r="BY2480" i="1"/>
  <c r="BY2479" i="1"/>
  <c r="BY2478" i="1"/>
  <c r="BY2477" i="1"/>
  <c r="BY2476" i="1"/>
  <c r="BY2475" i="1"/>
  <c r="BY2474" i="1"/>
  <c r="BY2473" i="1"/>
  <c r="BY2472" i="1"/>
  <c r="BY2471" i="1"/>
  <c r="BY2470" i="1"/>
  <c r="BY2469" i="1"/>
  <c r="BY2468" i="1"/>
  <c r="BY2467" i="1"/>
  <c r="BY2466" i="1"/>
  <c r="BY2465" i="1"/>
  <c r="BY2464" i="1"/>
  <c r="BY2463" i="1"/>
  <c r="BY2462" i="1"/>
  <c r="BY2461" i="1"/>
  <c r="BY2460" i="1"/>
  <c r="BY2459" i="1"/>
  <c r="BY2458" i="1"/>
  <c r="BY2457" i="1"/>
  <c r="BY2456" i="1"/>
  <c r="BY2455" i="1"/>
  <c r="BY2454" i="1"/>
  <c r="BY2453" i="1"/>
  <c r="BY2452" i="1"/>
  <c r="BY2451" i="1"/>
  <c r="BY2450" i="1"/>
  <c r="BY2449" i="1"/>
  <c r="BY2448" i="1"/>
  <c r="BY2447" i="1"/>
  <c r="BY2446" i="1"/>
  <c r="BY2445" i="1"/>
  <c r="BY2444" i="1"/>
  <c r="BY2443" i="1"/>
  <c r="BY2442" i="1"/>
  <c r="BY2441" i="1"/>
  <c r="BY2440" i="1"/>
  <c r="BY2439" i="1"/>
  <c r="BY2438" i="1"/>
  <c r="BY2437" i="1"/>
  <c r="BY2436" i="1"/>
  <c r="BY2435" i="1"/>
  <c r="BY2434" i="1"/>
  <c r="BY2433" i="1"/>
  <c r="BY2432" i="1"/>
  <c r="BY2431" i="1"/>
  <c r="BY2430" i="1"/>
  <c r="BY2429" i="1"/>
  <c r="BY2428" i="1"/>
  <c r="BY2427" i="1"/>
  <c r="BS2646" i="1"/>
  <c r="BS2645" i="1"/>
  <c r="BS2644" i="1"/>
  <c r="BS2643" i="1"/>
  <c r="BS2642" i="1"/>
  <c r="BS2641" i="1"/>
  <c r="BS2640" i="1"/>
  <c r="BS2639" i="1"/>
  <c r="BS2638" i="1"/>
  <c r="BS2637" i="1"/>
  <c r="BS2636" i="1"/>
  <c r="BS2635" i="1"/>
  <c r="BS2634" i="1"/>
  <c r="BS2633" i="1"/>
  <c r="BS2632" i="1"/>
  <c r="BS2631" i="1"/>
  <c r="BS2630" i="1"/>
  <c r="BS2629" i="1"/>
  <c r="BS2628" i="1"/>
  <c r="BS2627" i="1"/>
  <c r="BS2626" i="1"/>
  <c r="BS2625" i="1"/>
  <c r="BS2624" i="1"/>
  <c r="BS2623" i="1"/>
  <c r="BS2622" i="1"/>
  <c r="BS2621" i="1"/>
  <c r="BS2620" i="1"/>
  <c r="BS2619" i="1"/>
  <c r="BS2618" i="1"/>
  <c r="BS2617" i="1"/>
  <c r="BS2616" i="1"/>
  <c r="BS2615" i="1"/>
  <c r="BS2614" i="1"/>
  <c r="BS2613" i="1"/>
  <c r="BS2612" i="1"/>
  <c r="BS2611" i="1"/>
  <c r="BS2610" i="1"/>
  <c r="BS2609" i="1"/>
  <c r="BS2608" i="1"/>
  <c r="BS2607" i="1"/>
  <c r="BS2606" i="1"/>
  <c r="BS2605" i="1"/>
  <c r="BS2604" i="1"/>
  <c r="BS2603" i="1"/>
  <c r="BS2602" i="1"/>
  <c r="BS2601" i="1"/>
  <c r="BS2600" i="1"/>
  <c r="BS2599" i="1"/>
  <c r="BS2598" i="1"/>
  <c r="BS2597" i="1"/>
  <c r="BS2596" i="1"/>
  <c r="BS2595" i="1"/>
  <c r="BS2594" i="1"/>
  <c r="BS2593" i="1"/>
  <c r="BS2592" i="1"/>
  <c r="BS2591" i="1"/>
  <c r="BS2590" i="1"/>
  <c r="BS2589" i="1"/>
  <c r="BS2588" i="1"/>
  <c r="BS2587" i="1"/>
  <c r="BS2586" i="1"/>
  <c r="BS2585" i="1"/>
  <c r="BS2584" i="1"/>
  <c r="BS2583" i="1"/>
  <c r="BS2582" i="1"/>
  <c r="BS2581" i="1"/>
  <c r="BS2580" i="1"/>
  <c r="BS2579" i="1"/>
  <c r="BS2578" i="1"/>
  <c r="BS2577" i="1"/>
  <c r="BS2576" i="1"/>
  <c r="BS2575" i="1"/>
  <c r="BS2574" i="1"/>
  <c r="BS2573" i="1"/>
  <c r="BS2572" i="1"/>
  <c r="BS2571" i="1"/>
  <c r="BS2570" i="1"/>
  <c r="BS2569" i="1"/>
  <c r="BS2568" i="1"/>
  <c r="BS2567" i="1"/>
  <c r="BS2566" i="1"/>
  <c r="BS2565" i="1"/>
  <c r="BS2564" i="1"/>
  <c r="BS2563" i="1"/>
  <c r="BS2562" i="1"/>
  <c r="BS2561" i="1"/>
  <c r="BS2560" i="1"/>
  <c r="BS2559" i="1"/>
  <c r="BS2558" i="1"/>
  <c r="BS2557" i="1"/>
  <c r="BS2556" i="1"/>
  <c r="BS2555" i="1"/>
  <c r="BS2554" i="1"/>
  <c r="BS2553" i="1"/>
  <c r="BS2552" i="1"/>
  <c r="BS2551" i="1"/>
  <c r="BS2550" i="1"/>
  <c r="BS2549" i="1"/>
  <c r="BS2548" i="1"/>
  <c r="BS2547" i="1"/>
  <c r="BS2546" i="1"/>
  <c r="BS2545" i="1"/>
  <c r="BS2544" i="1"/>
  <c r="BS2543" i="1"/>
  <c r="BS2542" i="1"/>
  <c r="BS2541" i="1"/>
  <c r="BS2540" i="1"/>
  <c r="BS2539" i="1"/>
  <c r="BS2538" i="1"/>
  <c r="BS2537" i="1"/>
  <c r="BS2536" i="1"/>
  <c r="BS2535" i="1"/>
  <c r="BS2534" i="1"/>
  <c r="BS2533" i="1"/>
  <c r="BS2532" i="1"/>
  <c r="BS2531" i="1"/>
  <c r="BS2530" i="1"/>
  <c r="BS2529" i="1"/>
  <c r="BS2528" i="1"/>
  <c r="BS2527" i="1"/>
  <c r="BS2526" i="1"/>
  <c r="BS2525" i="1"/>
  <c r="BS2524" i="1"/>
  <c r="BS2523" i="1"/>
  <c r="BS2522" i="1"/>
  <c r="BS2521" i="1"/>
  <c r="BS2520" i="1"/>
  <c r="BS2519" i="1"/>
  <c r="BS2518" i="1"/>
  <c r="BS2517" i="1"/>
  <c r="BS2516" i="1"/>
  <c r="BS2515" i="1"/>
  <c r="BS2514" i="1"/>
  <c r="BS2513" i="1"/>
  <c r="BS2512" i="1"/>
  <c r="BS2511" i="1"/>
  <c r="BS2510" i="1"/>
  <c r="BS2509" i="1"/>
  <c r="BS2508" i="1"/>
  <c r="BS2507" i="1"/>
  <c r="BS2506" i="1"/>
  <c r="BS2505" i="1"/>
  <c r="BS2504" i="1"/>
  <c r="BS2503" i="1"/>
  <c r="BS2502" i="1"/>
  <c r="BS2501" i="1"/>
  <c r="BS2500" i="1"/>
  <c r="BS2499" i="1"/>
  <c r="BS2498" i="1"/>
  <c r="BS2497" i="1"/>
  <c r="BS2496" i="1"/>
  <c r="BS2495" i="1"/>
  <c r="BS2494" i="1"/>
  <c r="BS2493" i="1"/>
  <c r="BS2492" i="1"/>
  <c r="BS2491" i="1"/>
  <c r="BS2490" i="1"/>
  <c r="BS2489" i="1"/>
  <c r="BS2488" i="1"/>
  <c r="BS2487" i="1"/>
  <c r="BS2486" i="1"/>
  <c r="BS2485" i="1"/>
  <c r="BS2484" i="1"/>
  <c r="BS2483" i="1"/>
  <c r="BS2482" i="1"/>
  <c r="BS2481" i="1"/>
  <c r="BS2480" i="1"/>
  <c r="BU2480" i="1" s="1"/>
  <c r="BS2479" i="1"/>
  <c r="BU2479" i="1" s="1"/>
  <c r="BS2478" i="1"/>
  <c r="BU2478" i="1" s="1"/>
  <c r="BS2477" i="1"/>
  <c r="BU2477" i="1" s="1"/>
  <c r="BS2476" i="1"/>
  <c r="BU2476" i="1" s="1"/>
  <c r="BS2475" i="1"/>
  <c r="BU2475" i="1" s="1"/>
  <c r="BS2474" i="1"/>
  <c r="BU2474" i="1" s="1"/>
  <c r="BS2473" i="1"/>
  <c r="BU2473" i="1" s="1"/>
  <c r="BS2472" i="1"/>
  <c r="BU2472" i="1" s="1"/>
  <c r="BS2471" i="1"/>
  <c r="BU2471" i="1" s="1"/>
  <c r="BS2470" i="1"/>
  <c r="BU2470" i="1" s="1"/>
  <c r="BS2469" i="1"/>
  <c r="BU2469" i="1" s="1"/>
  <c r="BS2468" i="1"/>
  <c r="BU2468" i="1" s="1"/>
  <c r="BS2467" i="1"/>
  <c r="BU2467" i="1" s="1"/>
  <c r="BS2466" i="1"/>
  <c r="BU2466" i="1" s="1"/>
  <c r="BS2465" i="1"/>
  <c r="BU2465" i="1" s="1"/>
  <c r="BS2464" i="1"/>
  <c r="BU2464" i="1" s="1"/>
  <c r="BS2463" i="1"/>
  <c r="BU2463" i="1" s="1"/>
  <c r="BS2462" i="1"/>
  <c r="BU2462" i="1" s="1"/>
  <c r="BS2461" i="1"/>
  <c r="BU2461" i="1" s="1"/>
  <c r="BS2460" i="1"/>
  <c r="BU2460" i="1" s="1"/>
  <c r="BS2459" i="1"/>
  <c r="BU2459" i="1" s="1"/>
  <c r="BS2458" i="1"/>
  <c r="BU2458" i="1" s="1"/>
  <c r="BS2457" i="1"/>
  <c r="BU2457" i="1" s="1"/>
  <c r="BS2456" i="1"/>
  <c r="BU2456" i="1" s="1"/>
  <c r="BS2455" i="1"/>
  <c r="BU2455" i="1" s="1"/>
  <c r="BS2454" i="1"/>
  <c r="BU2454" i="1" s="1"/>
  <c r="BS2453" i="1"/>
  <c r="BU2453" i="1" s="1"/>
  <c r="BS2452" i="1"/>
  <c r="BU2452" i="1" s="1"/>
  <c r="BS2451" i="1"/>
  <c r="BU2451" i="1" s="1"/>
  <c r="BS2450" i="1"/>
  <c r="BU2450" i="1" s="1"/>
  <c r="BS2449" i="1"/>
  <c r="BU2449" i="1" s="1"/>
  <c r="BS2448" i="1"/>
  <c r="BU2448" i="1" s="1"/>
  <c r="BS2447" i="1"/>
  <c r="BU2447" i="1" s="1"/>
  <c r="BS2446" i="1"/>
  <c r="BU2446" i="1" s="1"/>
  <c r="BS2445" i="1"/>
  <c r="BU2445" i="1" s="1"/>
  <c r="BS2444" i="1"/>
  <c r="BU2444" i="1" s="1"/>
  <c r="BS2443" i="1"/>
  <c r="BU2443" i="1" s="1"/>
  <c r="BS2442" i="1"/>
  <c r="BU2442" i="1" s="1"/>
  <c r="BS2441" i="1"/>
  <c r="BS2440" i="1"/>
  <c r="BU2440" i="1" s="1"/>
  <c r="BS2439" i="1"/>
  <c r="BU2439" i="1" s="1"/>
  <c r="BS2438" i="1"/>
  <c r="BU2438" i="1" s="1"/>
  <c r="BS2437" i="1"/>
  <c r="BU2437" i="1" s="1"/>
  <c r="BS2436" i="1"/>
  <c r="BU2436" i="1" s="1"/>
  <c r="BS2435" i="1"/>
  <c r="BU2435" i="1" s="1"/>
  <c r="BS2434" i="1"/>
  <c r="BU2434" i="1" s="1"/>
  <c r="BS2433" i="1"/>
  <c r="BU2433" i="1" s="1"/>
  <c r="BS2432" i="1"/>
  <c r="BU2432" i="1" s="1"/>
  <c r="BS2431" i="1"/>
  <c r="BU2431" i="1" s="1"/>
  <c r="BS2430" i="1"/>
  <c r="BU2430" i="1" s="1"/>
  <c r="BS2429" i="1"/>
  <c r="BU2429" i="1" s="1"/>
  <c r="BS2428" i="1"/>
  <c r="BU2428" i="1" s="1"/>
  <c r="BS2427" i="1"/>
  <c r="BU2427" i="1" s="1"/>
  <c r="BM186" i="1"/>
  <c r="BM185" i="1"/>
  <c r="BQ185" i="1" s="1"/>
  <c r="BM184" i="1"/>
  <c r="BQ184" i="1" s="1"/>
  <c r="BM183" i="1"/>
  <c r="BQ183" i="1" s="1"/>
  <c r="BM182" i="1"/>
  <c r="BN182" i="1" s="1"/>
  <c r="BM181" i="1"/>
  <c r="BM180" i="1"/>
  <c r="BM179" i="1"/>
  <c r="BQ179" i="1" s="1"/>
  <c r="BM178" i="1"/>
  <c r="BM177" i="1"/>
  <c r="BM176" i="1"/>
  <c r="BN176" i="1" s="1"/>
  <c r="BM175" i="1"/>
  <c r="BN175" i="1" s="1"/>
  <c r="BG126" i="1"/>
  <c r="BK126" i="1" s="1"/>
  <c r="BG125" i="1"/>
  <c r="BK125" i="1" s="1"/>
  <c r="BG124" i="1"/>
  <c r="BG123" i="1"/>
  <c r="BG122" i="1"/>
  <c r="BH122" i="1" s="1"/>
  <c r="BG121" i="1"/>
  <c r="BG120" i="1"/>
  <c r="BG119" i="1"/>
  <c r="BG118" i="1"/>
  <c r="BH118" i="1" s="1"/>
  <c r="BG117" i="1"/>
  <c r="BA126" i="1"/>
  <c r="BA125" i="1"/>
  <c r="BA124" i="1"/>
  <c r="BA123" i="1"/>
  <c r="BE123" i="1" s="1"/>
  <c r="BA122" i="1"/>
  <c r="BE122" i="1" s="1"/>
  <c r="BA121" i="1"/>
  <c r="BA120" i="1"/>
  <c r="BB120" i="1" s="1"/>
  <c r="BA119" i="1"/>
  <c r="BB119" i="1" s="1"/>
  <c r="BA118" i="1"/>
  <c r="BA117" i="1"/>
  <c r="BY2426" i="1"/>
  <c r="CC2426" i="1" s="1"/>
  <c r="BY2425" i="1"/>
  <c r="CC2425" i="1" s="1"/>
  <c r="BY2424" i="1"/>
  <c r="CC2424" i="1" s="1"/>
  <c r="BY2423" i="1"/>
  <c r="CC2423" i="1" s="1"/>
  <c r="BY2422" i="1"/>
  <c r="CC2422" i="1" s="1"/>
  <c r="BY2421" i="1"/>
  <c r="CC2421" i="1" s="1"/>
  <c r="BY2420" i="1"/>
  <c r="CC2420" i="1" s="1"/>
  <c r="BY2419" i="1"/>
  <c r="CC2419" i="1" s="1"/>
  <c r="BY2418" i="1"/>
  <c r="CC2418" i="1" s="1"/>
  <c r="BY2417" i="1"/>
  <c r="CC2417" i="1" s="1"/>
  <c r="BY2416" i="1"/>
  <c r="CC2416" i="1" s="1"/>
  <c r="BY2415" i="1"/>
  <c r="CC2415" i="1" s="1"/>
  <c r="BY2414" i="1"/>
  <c r="CC2414" i="1" s="1"/>
  <c r="BY2413" i="1"/>
  <c r="CC2413" i="1" s="1"/>
  <c r="BY2412" i="1"/>
  <c r="CC2412" i="1" s="1"/>
  <c r="BY2411" i="1"/>
  <c r="CC2411" i="1" s="1"/>
  <c r="BY2410" i="1"/>
  <c r="CC2410" i="1" s="1"/>
  <c r="BY2409" i="1"/>
  <c r="CC2409" i="1" s="1"/>
  <c r="BY2408" i="1"/>
  <c r="CC2408" i="1" s="1"/>
  <c r="BY2407" i="1"/>
  <c r="CC2407" i="1" s="1"/>
  <c r="BY2406" i="1"/>
  <c r="CC2406" i="1" s="1"/>
  <c r="BY2405" i="1"/>
  <c r="CC2405" i="1" s="1"/>
  <c r="BY2404" i="1"/>
  <c r="CC2404" i="1" s="1"/>
  <c r="BY2403" i="1"/>
  <c r="CC2403" i="1" s="1"/>
  <c r="BY2402" i="1"/>
  <c r="CC2402" i="1" s="1"/>
  <c r="BY2401" i="1"/>
  <c r="CC2401" i="1" s="1"/>
  <c r="BY2400" i="1"/>
  <c r="CC2400" i="1" s="1"/>
  <c r="BY2399" i="1"/>
  <c r="CC2399" i="1" s="1"/>
  <c r="BY2398" i="1"/>
  <c r="CC2398" i="1" s="1"/>
  <c r="BY2397" i="1"/>
  <c r="CC2397" i="1" s="1"/>
  <c r="BY2396" i="1"/>
  <c r="CC2396" i="1" s="1"/>
  <c r="BY2395" i="1"/>
  <c r="CC2395" i="1" s="1"/>
  <c r="BY2394" i="1"/>
  <c r="CC2394" i="1" s="1"/>
  <c r="BY2393" i="1"/>
  <c r="CC2393" i="1" s="1"/>
  <c r="BY2392" i="1"/>
  <c r="CC2392" i="1" s="1"/>
  <c r="BY2391" i="1"/>
  <c r="CC2391" i="1" s="1"/>
  <c r="BY2390" i="1"/>
  <c r="CC2390" i="1" s="1"/>
  <c r="BY2389" i="1"/>
  <c r="CC2389" i="1" s="1"/>
  <c r="BY2388" i="1"/>
  <c r="CC2388" i="1" s="1"/>
  <c r="BY2387" i="1"/>
  <c r="CC2387" i="1" s="1"/>
  <c r="BY2386" i="1"/>
  <c r="CC2386" i="1" s="1"/>
  <c r="BY2385" i="1"/>
  <c r="CC2385" i="1" s="1"/>
  <c r="BY2384" i="1"/>
  <c r="CC2384" i="1" s="1"/>
  <c r="BY2383" i="1"/>
  <c r="CC2383" i="1" s="1"/>
  <c r="BY2382" i="1"/>
  <c r="CC2382" i="1" s="1"/>
  <c r="BY2381" i="1"/>
  <c r="CC2381" i="1" s="1"/>
  <c r="BY2380" i="1"/>
  <c r="CC2380" i="1" s="1"/>
  <c r="BY2379" i="1"/>
  <c r="CC2379" i="1" s="1"/>
  <c r="BY2378" i="1"/>
  <c r="CC2378" i="1" s="1"/>
  <c r="BY2377" i="1"/>
  <c r="CC2377" i="1" s="1"/>
  <c r="BY2376" i="1"/>
  <c r="CC2376" i="1" s="1"/>
  <c r="BY2375" i="1"/>
  <c r="CC2375" i="1" s="1"/>
  <c r="BY2374" i="1"/>
  <c r="CC2374" i="1" s="1"/>
  <c r="BY2373" i="1"/>
  <c r="CC2373" i="1" s="1"/>
  <c r="BY2372" i="1"/>
  <c r="CC2372" i="1" s="1"/>
  <c r="BY2371" i="1"/>
  <c r="CC2371" i="1" s="1"/>
  <c r="BY2370" i="1"/>
  <c r="CC2370" i="1" s="1"/>
  <c r="BY2369" i="1"/>
  <c r="CC2369" i="1" s="1"/>
  <c r="BY2368" i="1"/>
  <c r="CC2368" i="1" s="1"/>
  <c r="BY2367" i="1"/>
  <c r="CC2367" i="1" s="1"/>
  <c r="BY2366" i="1"/>
  <c r="CC2366" i="1" s="1"/>
  <c r="BY2365" i="1"/>
  <c r="CC2365" i="1" s="1"/>
  <c r="BY2364" i="1"/>
  <c r="CC2364" i="1" s="1"/>
  <c r="BY2363" i="1"/>
  <c r="CC2363" i="1" s="1"/>
  <c r="BY2362" i="1"/>
  <c r="CC2362" i="1" s="1"/>
  <c r="BY2361" i="1"/>
  <c r="CC2361" i="1" s="1"/>
  <c r="BY2360" i="1"/>
  <c r="CC2360" i="1" s="1"/>
  <c r="BY2359" i="1"/>
  <c r="CC2359" i="1" s="1"/>
  <c r="BY2358" i="1"/>
  <c r="CC2358" i="1" s="1"/>
  <c r="BY2357" i="1"/>
  <c r="CC2357" i="1" s="1"/>
  <c r="BY2356" i="1"/>
  <c r="CC2356" i="1" s="1"/>
  <c r="BY2355" i="1"/>
  <c r="CC2355" i="1" s="1"/>
  <c r="BY2354" i="1"/>
  <c r="CC2354" i="1" s="1"/>
  <c r="BY2353" i="1"/>
  <c r="CC2353" i="1" s="1"/>
  <c r="BY2352" i="1"/>
  <c r="CC2352" i="1" s="1"/>
  <c r="BY2351" i="1"/>
  <c r="CC2351" i="1" s="1"/>
  <c r="BY2350" i="1"/>
  <c r="CC2350" i="1" s="1"/>
  <c r="BY2349" i="1"/>
  <c r="CC2349" i="1" s="1"/>
  <c r="BY2348" i="1"/>
  <c r="CC2348" i="1" s="1"/>
  <c r="BY2347" i="1"/>
  <c r="CC2347" i="1" s="1"/>
  <c r="BY2346" i="1"/>
  <c r="CC2346" i="1" s="1"/>
  <c r="BY2345" i="1"/>
  <c r="CC2345" i="1" s="1"/>
  <c r="BY2344" i="1"/>
  <c r="CC2344" i="1" s="1"/>
  <c r="BY2343" i="1"/>
  <c r="CC2343" i="1" s="1"/>
  <c r="BY2342" i="1"/>
  <c r="CC2342" i="1" s="1"/>
  <c r="BY2341" i="1"/>
  <c r="CC2341" i="1" s="1"/>
  <c r="BY2340" i="1"/>
  <c r="CC2340" i="1" s="1"/>
  <c r="BY2339" i="1"/>
  <c r="CC2339" i="1" s="1"/>
  <c r="BY2338" i="1"/>
  <c r="CC2338" i="1" s="1"/>
  <c r="BY2337" i="1"/>
  <c r="CC2337" i="1" s="1"/>
  <c r="BY2336" i="1"/>
  <c r="CC2336" i="1" s="1"/>
  <c r="BY2335" i="1"/>
  <c r="CC2335" i="1" s="1"/>
  <c r="BY2334" i="1"/>
  <c r="CC2334" i="1" s="1"/>
  <c r="BY2333" i="1"/>
  <c r="CC2333" i="1" s="1"/>
  <c r="BY2332" i="1"/>
  <c r="CC2332" i="1" s="1"/>
  <c r="BY2331" i="1"/>
  <c r="CC2331" i="1" s="1"/>
  <c r="BY2330" i="1"/>
  <c r="CC2330" i="1" s="1"/>
  <c r="BY2329" i="1"/>
  <c r="CC2329" i="1" s="1"/>
  <c r="BY2328" i="1"/>
  <c r="CC2328" i="1" s="1"/>
  <c r="BY2327" i="1"/>
  <c r="CC2327" i="1" s="1"/>
  <c r="BY2326" i="1"/>
  <c r="CC2326" i="1" s="1"/>
  <c r="BY2325" i="1"/>
  <c r="CC2325" i="1" s="1"/>
  <c r="BY2324" i="1"/>
  <c r="CC2324" i="1" s="1"/>
  <c r="BY2323" i="1"/>
  <c r="CC2323" i="1" s="1"/>
  <c r="BY2322" i="1"/>
  <c r="CC2322" i="1" s="1"/>
  <c r="BY2321" i="1"/>
  <c r="CC2321" i="1" s="1"/>
  <c r="BY2320" i="1"/>
  <c r="CC2320" i="1" s="1"/>
  <c r="BY2319" i="1"/>
  <c r="CC2319" i="1" s="1"/>
  <c r="BY2318" i="1"/>
  <c r="CC2318" i="1" s="1"/>
  <c r="BY2317" i="1"/>
  <c r="CC2317" i="1" s="1"/>
  <c r="BY2316" i="1"/>
  <c r="CC2316" i="1" s="1"/>
  <c r="BY2315" i="1"/>
  <c r="CC2315" i="1" s="1"/>
  <c r="BY2314" i="1"/>
  <c r="CC2314" i="1" s="1"/>
  <c r="BY2313" i="1"/>
  <c r="CC2313" i="1" s="1"/>
  <c r="BY2312" i="1"/>
  <c r="CC2312" i="1" s="1"/>
  <c r="BY2311" i="1"/>
  <c r="CC2311" i="1" s="1"/>
  <c r="BY2310" i="1"/>
  <c r="CC2310" i="1" s="1"/>
  <c r="BY2309" i="1"/>
  <c r="CC2309" i="1" s="1"/>
  <c r="BY2308" i="1"/>
  <c r="CC2308" i="1" s="1"/>
  <c r="BY2307" i="1"/>
  <c r="CC2307" i="1" s="1"/>
  <c r="BY2306" i="1"/>
  <c r="CC2306" i="1" s="1"/>
  <c r="BY2305" i="1"/>
  <c r="CC2305" i="1" s="1"/>
  <c r="BY2304" i="1"/>
  <c r="BY2303" i="1"/>
  <c r="BY2302" i="1"/>
  <c r="BY2301" i="1"/>
  <c r="BY2300" i="1"/>
  <c r="BY2299" i="1"/>
  <c r="BY2298" i="1"/>
  <c r="BY2297" i="1"/>
  <c r="BY2296" i="1"/>
  <c r="BY2295" i="1"/>
  <c r="BY2294" i="1"/>
  <c r="BY2293" i="1"/>
  <c r="BY2292" i="1"/>
  <c r="BY2291" i="1"/>
  <c r="BY2290" i="1"/>
  <c r="BY2289" i="1"/>
  <c r="BY2288" i="1"/>
  <c r="BY2287" i="1"/>
  <c r="BY2286" i="1"/>
  <c r="BY2285" i="1"/>
  <c r="BY2284" i="1"/>
  <c r="BY2283" i="1"/>
  <c r="BY2282" i="1"/>
  <c r="BY2281" i="1"/>
  <c r="BY2280" i="1"/>
  <c r="BY2279" i="1"/>
  <c r="BY2278" i="1"/>
  <c r="BY2277" i="1"/>
  <c r="BY2276" i="1"/>
  <c r="BY2275" i="1"/>
  <c r="BY2274" i="1"/>
  <c r="BY2273" i="1"/>
  <c r="BY2272" i="1"/>
  <c r="BY2271" i="1"/>
  <c r="BY2270" i="1"/>
  <c r="BY2269" i="1"/>
  <c r="BY2268" i="1"/>
  <c r="BY2267" i="1"/>
  <c r="BY2266" i="1"/>
  <c r="BY2265" i="1"/>
  <c r="BY2264" i="1"/>
  <c r="BY2263" i="1"/>
  <c r="BY2262" i="1"/>
  <c r="BY2261" i="1"/>
  <c r="BY2260" i="1"/>
  <c r="BY2259" i="1"/>
  <c r="BY2258" i="1"/>
  <c r="BY2257" i="1"/>
  <c r="BY2256" i="1"/>
  <c r="BY2255" i="1"/>
  <c r="BY2254" i="1"/>
  <c r="BY2253" i="1"/>
  <c r="BY2252" i="1"/>
  <c r="BY2251" i="1"/>
  <c r="BY2250" i="1"/>
  <c r="BY2249" i="1"/>
  <c r="BY2248" i="1"/>
  <c r="BY2247" i="1"/>
  <c r="BY2246" i="1"/>
  <c r="BY2245" i="1"/>
  <c r="BY2244" i="1"/>
  <c r="BY2243" i="1"/>
  <c r="BY2242" i="1"/>
  <c r="BY2241" i="1"/>
  <c r="BY2240" i="1"/>
  <c r="BY2239" i="1"/>
  <c r="BY2238" i="1"/>
  <c r="BY2237" i="1"/>
  <c r="BY2236" i="1"/>
  <c r="BY2235" i="1"/>
  <c r="BY2234" i="1"/>
  <c r="BY2233" i="1"/>
  <c r="BY2232" i="1"/>
  <c r="BY2231" i="1"/>
  <c r="BY2230" i="1"/>
  <c r="BY2229" i="1"/>
  <c r="BY2228" i="1"/>
  <c r="BY2227" i="1"/>
  <c r="BY2226" i="1"/>
  <c r="BY2225" i="1"/>
  <c r="BY2224" i="1"/>
  <c r="BY2223" i="1"/>
  <c r="BY2222" i="1"/>
  <c r="BY2221" i="1"/>
  <c r="BY2220" i="1"/>
  <c r="BY2219" i="1"/>
  <c r="BY2218" i="1"/>
  <c r="BY2217" i="1"/>
  <c r="BY2216" i="1"/>
  <c r="BY2215" i="1"/>
  <c r="BY2214" i="1"/>
  <c r="BY2213" i="1"/>
  <c r="BY2212" i="1"/>
  <c r="BY2211" i="1"/>
  <c r="BY2210" i="1"/>
  <c r="BY2209" i="1"/>
  <c r="BY2208" i="1"/>
  <c r="BY2207" i="1"/>
  <c r="BS2426" i="1"/>
  <c r="BS2425" i="1"/>
  <c r="BS2424" i="1"/>
  <c r="BS2423" i="1"/>
  <c r="BS2422" i="1"/>
  <c r="BS2421" i="1"/>
  <c r="BS2420" i="1"/>
  <c r="BS2419" i="1"/>
  <c r="BS2418" i="1"/>
  <c r="BS2417" i="1"/>
  <c r="BS2416" i="1"/>
  <c r="BS2415" i="1"/>
  <c r="BS2414" i="1"/>
  <c r="BS2413" i="1"/>
  <c r="BS2412" i="1"/>
  <c r="BS2411" i="1"/>
  <c r="BS2410" i="1"/>
  <c r="BS2409" i="1"/>
  <c r="BS2408" i="1"/>
  <c r="BS2407" i="1"/>
  <c r="BS2406" i="1"/>
  <c r="BS2405" i="1"/>
  <c r="BS2404" i="1"/>
  <c r="BS2403" i="1"/>
  <c r="BS2402" i="1"/>
  <c r="BS2401" i="1"/>
  <c r="BS2400" i="1"/>
  <c r="BS2399" i="1"/>
  <c r="BS2398" i="1"/>
  <c r="BS2397" i="1"/>
  <c r="BS2396" i="1"/>
  <c r="BS2395" i="1"/>
  <c r="BS2394" i="1"/>
  <c r="BS2393" i="1"/>
  <c r="BS2392" i="1"/>
  <c r="BS2391" i="1"/>
  <c r="BS2390" i="1"/>
  <c r="BS2389" i="1"/>
  <c r="BS2388" i="1"/>
  <c r="BS2387" i="1"/>
  <c r="BS2386" i="1"/>
  <c r="BS2385" i="1"/>
  <c r="BS2384" i="1"/>
  <c r="BS2383" i="1"/>
  <c r="BS2382" i="1"/>
  <c r="BS2381" i="1"/>
  <c r="BS2380" i="1"/>
  <c r="BS2379" i="1"/>
  <c r="BS2378" i="1"/>
  <c r="BS2377" i="1"/>
  <c r="BS2376" i="1"/>
  <c r="BS2375" i="1"/>
  <c r="BS2374" i="1"/>
  <c r="BS2373" i="1"/>
  <c r="BS2372" i="1"/>
  <c r="BS2371" i="1"/>
  <c r="BS2370" i="1"/>
  <c r="BS2369" i="1"/>
  <c r="BS2368" i="1"/>
  <c r="BS2367" i="1"/>
  <c r="BS2366" i="1"/>
  <c r="BS2365" i="1"/>
  <c r="BS2364" i="1"/>
  <c r="BS2363" i="1"/>
  <c r="BS2362" i="1"/>
  <c r="BS2361" i="1"/>
  <c r="BS2360" i="1"/>
  <c r="BS2359" i="1"/>
  <c r="BS2358" i="1"/>
  <c r="BS2357" i="1"/>
  <c r="BS2356" i="1"/>
  <c r="BS2355" i="1"/>
  <c r="BS2354" i="1"/>
  <c r="BS2353" i="1"/>
  <c r="BS2352" i="1"/>
  <c r="BS2351" i="1"/>
  <c r="BS2350" i="1"/>
  <c r="BS2349" i="1"/>
  <c r="BS2348" i="1"/>
  <c r="BS2347" i="1"/>
  <c r="BS2346" i="1"/>
  <c r="BS2345" i="1"/>
  <c r="BS2344" i="1"/>
  <c r="BS2343" i="1"/>
  <c r="BS2342" i="1"/>
  <c r="BS2341" i="1"/>
  <c r="BS2340" i="1"/>
  <c r="BS2339" i="1"/>
  <c r="BS2338" i="1"/>
  <c r="BS2337" i="1"/>
  <c r="BS2336" i="1"/>
  <c r="BS2335" i="1"/>
  <c r="BS2334" i="1"/>
  <c r="BS2333" i="1"/>
  <c r="BS2332" i="1"/>
  <c r="BS2331" i="1"/>
  <c r="BS2330" i="1"/>
  <c r="BS2329" i="1"/>
  <c r="BS2328" i="1"/>
  <c r="BS2327" i="1"/>
  <c r="BS2326" i="1"/>
  <c r="BS2325" i="1"/>
  <c r="BS2324" i="1"/>
  <c r="BS2323" i="1"/>
  <c r="BS2322" i="1"/>
  <c r="BS2321" i="1"/>
  <c r="BS2320" i="1"/>
  <c r="BS2319" i="1"/>
  <c r="BS2318" i="1"/>
  <c r="BS2317" i="1"/>
  <c r="BS2316" i="1"/>
  <c r="BS2315" i="1"/>
  <c r="BS2314" i="1"/>
  <c r="BS2313" i="1"/>
  <c r="BS2312" i="1"/>
  <c r="BS2311" i="1"/>
  <c r="BS2310" i="1"/>
  <c r="BS2309" i="1"/>
  <c r="BS2308" i="1"/>
  <c r="BS2307" i="1"/>
  <c r="BS2306" i="1"/>
  <c r="BS2305" i="1"/>
  <c r="BS2304" i="1"/>
  <c r="BS2303" i="1"/>
  <c r="BS2302" i="1"/>
  <c r="BS2301" i="1"/>
  <c r="BS2300" i="1"/>
  <c r="BS2299" i="1"/>
  <c r="BS2298" i="1"/>
  <c r="BS2297" i="1"/>
  <c r="BS2296" i="1"/>
  <c r="BS2295" i="1"/>
  <c r="BS2294" i="1"/>
  <c r="BS2293" i="1"/>
  <c r="BS2292" i="1"/>
  <c r="BS2291" i="1"/>
  <c r="BS2290" i="1"/>
  <c r="BS2289" i="1"/>
  <c r="BS2288" i="1"/>
  <c r="BS2287" i="1"/>
  <c r="BS2286" i="1"/>
  <c r="BS2285" i="1"/>
  <c r="BS2284" i="1"/>
  <c r="BS2283" i="1"/>
  <c r="BS2282" i="1"/>
  <c r="BS2281" i="1"/>
  <c r="BS2280" i="1"/>
  <c r="BS2279" i="1"/>
  <c r="BS2278" i="1"/>
  <c r="BS2277" i="1"/>
  <c r="BS2276" i="1"/>
  <c r="BS2275" i="1"/>
  <c r="BS2274" i="1"/>
  <c r="BS2273" i="1"/>
  <c r="BS2272" i="1"/>
  <c r="BS2271" i="1"/>
  <c r="BS2270" i="1"/>
  <c r="BS2269" i="1"/>
  <c r="BS2268" i="1"/>
  <c r="BS2267" i="1"/>
  <c r="BS2266" i="1"/>
  <c r="BS2265" i="1"/>
  <c r="BS2264" i="1"/>
  <c r="BS2263" i="1"/>
  <c r="BS2262" i="1"/>
  <c r="BS2261" i="1"/>
  <c r="BS2260" i="1"/>
  <c r="BU2260" i="1" s="1"/>
  <c r="BS2259" i="1"/>
  <c r="BU2259" i="1" s="1"/>
  <c r="BS2258" i="1"/>
  <c r="BU2258" i="1" s="1"/>
  <c r="BS2257" i="1"/>
  <c r="BU2257" i="1" s="1"/>
  <c r="BS2256" i="1"/>
  <c r="BU2256" i="1" s="1"/>
  <c r="BS2255" i="1"/>
  <c r="BU2255" i="1" s="1"/>
  <c r="BS2254" i="1"/>
  <c r="BU2254" i="1" s="1"/>
  <c r="BS2253" i="1"/>
  <c r="BU2253" i="1" s="1"/>
  <c r="BS2252" i="1"/>
  <c r="BU2252" i="1" s="1"/>
  <c r="BS2251" i="1"/>
  <c r="BU2251" i="1" s="1"/>
  <c r="BS2250" i="1"/>
  <c r="BU2250" i="1" s="1"/>
  <c r="BS2249" i="1"/>
  <c r="BU2249" i="1" s="1"/>
  <c r="BS2248" i="1"/>
  <c r="BU2248" i="1" s="1"/>
  <c r="BS2247" i="1"/>
  <c r="BU2247" i="1" s="1"/>
  <c r="BS2246" i="1"/>
  <c r="BU2246" i="1" s="1"/>
  <c r="BS2245" i="1"/>
  <c r="BU2245" i="1" s="1"/>
  <c r="BS2244" i="1"/>
  <c r="BU2244" i="1" s="1"/>
  <c r="BS2243" i="1"/>
  <c r="BU2243" i="1" s="1"/>
  <c r="BS2242" i="1"/>
  <c r="BU2242" i="1" s="1"/>
  <c r="BS2241" i="1"/>
  <c r="BU2241" i="1" s="1"/>
  <c r="BS2240" i="1"/>
  <c r="BU2240" i="1" s="1"/>
  <c r="BS2239" i="1"/>
  <c r="BU2239" i="1" s="1"/>
  <c r="BS2238" i="1"/>
  <c r="BU2238" i="1" s="1"/>
  <c r="BS2237" i="1"/>
  <c r="BU2237" i="1" s="1"/>
  <c r="BS2236" i="1"/>
  <c r="BU2236" i="1" s="1"/>
  <c r="BS2235" i="1"/>
  <c r="BU2235" i="1" s="1"/>
  <c r="BS2234" i="1"/>
  <c r="BU2234" i="1" s="1"/>
  <c r="BS2233" i="1"/>
  <c r="BU2233" i="1" s="1"/>
  <c r="BS2232" i="1"/>
  <c r="BU2232" i="1" s="1"/>
  <c r="BS2231" i="1"/>
  <c r="BU2231" i="1" s="1"/>
  <c r="BS2230" i="1"/>
  <c r="BU2230" i="1" s="1"/>
  <c r="BS2229" i="1"/>
  <c r="BU2229" i="1" s="1"/>
  <c r="BS2228" i="1"/>
  <c r="BU2228" i="1" s="1"/>
  <c r="BS2227" i="1"/>
  <c r="BU2227" i="1" s="1"/>
  <c r="BS2226" i="1"/>
  <c r="BU2226" i="1" s="1"/>
  <c r="BS2225" i="1"/>
  <c r="BU2225" i="1" s="1"/>
  <c r="BS2224" i="1"/>
  <c r="BU2224" i="1" s="1"/>
  <c r="BS2223" i="1"/>
  <c r="BU2223" i="1" s="1"/>
  <c r="BS2222" i="1"/>
  <c r="BU2222" i="1" s="1"/>
  <c r="BS2221" i="1"/>
  <c r="BU2221" i="1" s="1"/>
  <c r="BS2220" i="1"/>
  <c r="BU2220" i="1" s="1"/>
  <c r="BS2219" i="1"/>
  <c r="BU2219" i="1" s="1"/>
  <c r="BS2218" i="1"/>
  <c r="BU2218" i="1" s="1"/>
  <c r="BS2217" i="1"/>
  <c r="BU2217" i="1" s="1"/>
  <c r="BS2216" i="1"/>
  <c r="BU2216" i="1" s="1"/>
  <c r="BS2215" i="1"/>
  <c r="BU2215" i="1" s="1"/>
  <c r="BS2214" i="1"/>
  <c r="BU2214" i="1" s="1"/>
  <c r="BS2213" i="1"/>
  <c r="BU2213" i="1" s="1"/>
  <c r="BS2212" i="1"/>
  <c r="BU2212" i="1" s="1"/>
  <c r="BS2211" i="1"/>
  <c r="BU2211" i="1" s="1"/>
  <c r="BS2210" i="1"/>
  <c r="BU2210" i="1" s="1"/>
  <c r="BS2209" i="1"/>
  <c r="BU2209" i="1" s="1"/>
  <c r="BS2208" i="1"/>
  <c r="BU2208" i="1" s="1"/>
  <c r="BS2207" i="1"/>
  <c r="BU2207" i="1" s="1"/>
  <c r="BM171" i="1"/>
  <c r="BQ171" i="1" s="1"/>
  <c r="BM170" i="1"/>
  <c r="BM169" i="1"/>
  <c r="BM168" i="1"/>
  <c r="BM167" i="1"/>
  <c r="BQ167" i="1" s="1"/>
  <c r="BM166" i="1"/>
  <c r="BQ166" i="1" s="1"/>
  <c r="BM165" i="1"/>
  <c r="BQ165" i="1" s="1"/>
  <c r="BM164" i="1"/>
  <c r="BM163" i="1"/>
  <c r="BN163" i="1" s="1"/>
  <c r="BM162" i="1"/>
  <c r="BN162" i="1" s="1"/>
  <c r="BM161" i="1"/>
  <c r="BM160" i="1"/>
  <c r="BM159" i="1"/>
  <c r="BG116" i="1"/>
  <c r="BG115" i="1"/>
  <c r="BK115" i="1" s="1"/>
  <c r="BG114" i="1"/>
  <c r="BK114" i="1" s="1"/>
  <c r="BG113" i="1"/>
  <c r="BK113" i="1" s="1"/>
  <c r="BG112" i="1"/>
  <c r="BG111" i="1"/>
  <c r="BH111" i="1" s="1"/>
  <c r="BG110" i="1"/>
  <c r="BH110" i="1" s="1"/>
  <c r="BG109" i="1"/>
  <c r="BG108" i="1"/>
  <c r="BG107" i="1"/>
  <c r="BA116" i="1"/>
  <c r="BE116" i="1" s="1"/>
  <c r="BA115" i="1"/>
  <c r="BE115" i="1" s="1"/>
  <c r="BA114" i="1"/>
  <c r="BB114" i="1" s="1"/>
  <c r="BA113" i="1"/>
  <c r="BB113" i="1" s="1"/>
  <c r="BA112" i="1"/>
  <c r="BA111" i="1"/>
  <c r="BA110" i="1"/>
  <c r="BA109" i="1"/>
  <c r="BA108" i="1"/>
  <c r="BA107" i="1"/>
  <c r="BY2206" i="1"/>
  <c r="CC2206" i="1" s="1"/>
  <c r="BY2205" i="1"/>
  <c r="CC2205" i="1" s="1"/>
  <c r="BY2204" i="1"/>
  <c r="CC2204" i="1" s="1"/>
  <c r="BY2203" i="1"/>
  <c r="CC2203" i="1" s="1"/>
  <c r="BY2202" i="1"/>
  <c r="CC2202" i="1" s="1"/>
  <c r="BY2201" i="1"/>
  <c r="CC2201" i="1" s="1"/>
  <c r="BY2200" i="1"/>
  <c r="CC2200" i="1" s="1"/>
  <c r="BY2199" i="1"/>
  <c r="CC2199" i="1" s="1"/>
  <c r="BY2198" i="1"/>
  <c r="CC2198" i="1" s="1"/>
  <c r="BY2197" i="1"/>
  <c r="CC2197" i="1" s="1"/>
  <c r="BY2196" i="1"/>
  <c r="CC2196" i="1" s="1"/>
  <c r="BY2195" i="1"/>
  <c r="CC2195" i="1" s="1"/>
  <c r="BY2194" i="1"/>
  <c r="CC2194" i="1" s="1"/>
  <c r="BY2193" i="1"/>
  <c r="CC2193" i="1" s="1"/>
  <c r="BY2192" i="1"/>
  <c r="CC2192" i="1" s="1"/>
  <c r="BY2191" i="1"/>
  <c r="CC2191" i="1" s="1"/>
  <c r="BY2190" i="1"/>
  <c r="CC2190" i="1" s="1"/>
  <c r="BY2189" i="1"/>
  <c r="CC2189" i="1" s="1"/>
  <c r="BY2188" i="1"/>
  <c r="CC2188" i="1" s="1"/>
  <c r="BY2187" i="1"/>
  <c r="CC2187" i="1" s="1"/>
  <c r="BY2186" i="1"/>
  <c r="CC2186" i="1" s="1"/>
  <c r="BY2185" i="1"/>
  <c r="CC2185" i="1" s="1"/>
  <c r="BY2184" i="1"/>
  <c r="CC2184" i="1" s="1"/>
  <c r="BY2183" i="1"/>
  <c r="CC2183" i="1" s="1"/>
  <c r="BY2182" i="1"/>
  <c r="CC2182" i="1" s="1"/>
  <c r="BY2181" i="1"/>
  <c r="CC2181" i="1" s="1"/>
  <c r="BY2180" i="1"/>
  <c r="CC2180" i="1" s="1"/>
  <c r="BY2179" i="1"/>
  <c r="CC2179" i="1" s="1"/>
  <c r="BY2178" i="1"/>
  <c r="CC2178" i="1" s="1"/>
  <c r="BY2177" i="1"/>
  <c r="CC2177" i="1" s="1"/>
  <c r="BY2176" i="1"/>
  <c r="CC2176" i="1" s="1"/>
  <c r="BY2175" i="1"/>
  <c r="CC2175" i="1" s="1"/>
  <c r="BY2174" i="1"/>
  <c r="CC2174" i="1" s="1"/>
  <c r="BY2173" i="1"/>
  <c r="CC2173" i="1" s="1"/>
  <c r="BY2172" i="1"/>
  <c r="CC2172" i="1" s="1"/>
  <c r="BY2171" i="1"/>
  <c r="CC2171" i="1" s="1"/>
  <c r="BY2170" i="1"/>
  <c r="CC2170" i="1" s="1"/>
  <c r="BY2169" i="1"/>
  <c r="CC2169" i="1" s="1"/>
  <c r="BY2168" i="1"/>
  <c r="CC2168" i="1" s="1"/>
  <c r="BY2167" i="1"/>
  <c r="CC2167" i="1" s="1"/>
  <c r="BY2166" i="1"/>
  <c r="CC2166" i="1" s="1"/>
  <c r="BY2165" i="1"/>
  <c r="CC2165" i="1" s="1"/>
  <c r="BY2164" i="1"/>
  <c r="CC2164" i="1" s="1"/>
  <c r="BY2163" i="1"/>
  <c r="CC2163" i="1" s="1"/>
  <c r="BY2162" i="1"/>
  <c r="CC2162" i="1" s="1"/>
  <c r="BY2161" i="1"/>
  <c r="CC2161" i="1" s="1"/>
  <c r="BY2160" i="1"/>
  <c r="CC2160" i="1" s="1"/>
  <c r="BY2159" i="1"/>
  <c r="CC2159" i="1" s="1"/>
  <c r="BY2158" i="1"/>
  <c r="CC2158" i="1" s="1"/>
  <c r="BY2157" i="1"/>
  <c r="CC2157" i="1" s="1"/>
  <c r="BY2156" i="1"/>
  <c r="CC2156" i="1" s="1"/>
  <c r="BY2155" i="1"/>
  <c r="CC2155" i="1" s="1"/>
  <c r="BY2154" i="1"/>
  <c r="CC2154" i="1" s="1"/>
  <c r="BY2153" i="1"/>
  <c r="CC2153" i="1" s="1"/>
  <c r="BY2152" i="1"/>
  <c r="CC2152" i="1" s="1"/>
  <c r="BY2151" i="1"/>
  <c r="CC2151" i="1" s="1"/>
  <c r="BY2150" i="1"/>
  <c r="CC2150" i="1" s="1"/>
  <c r="BY2149" i="1"/>
  <c r="CC2149" i="1" s="1"/>
  <c r="BY2148" i="1"/>
  <c r="CC2148" i="1" s="1"/>
  <c r="BY2147" i="1"/>
  <c r="CC2147" i="1" s="1"/>
  <c r="BY2146" i="1"/>
  <c r="CC2146" i="1" s="1"/>
  <c r="BY2145" i="1"/>
  <c r="CC2145" i="1" s="1"/>
  <c r="BY2144" i="1"/>
  <c r="CC2144" i="1" s="1"/>
  <c r="BY2143" i="1"/>
  <c r="CC2143" i="1" s="1"/>
  <c r="BY2142" i="1"/>
  <c r="CC2142" i="1" s="1"/>
  <c r="BY2141" i="1"/>
  <c r="CC2141" i="1" s="1"/>
  <c r="BY2140" i="1"/>
  <c r="CC2140" i="1" s="1"/>
  <c r="BY2139" i="1"/>
  <c r="CC2139" i="1" s="1"/>
  <c r="BY2138" i="1"/>
  <c r="CC2138" i="1" s="1"/>
  <c r="BY2137" i="1"/>
  <c r="CC2137" i="1" s="1"/>
  <c r="BY2136" i="1"/>
  <c r="CC2136" i="1" s="1"/>
  <c r="BY2135" i="1"/>
  <c r="CC2135" i="1" s="1"/>
  <c r="BY2134" i="1"/>
  <c r="CC2134" i="1" s="1"/>
  <c r="BY2133" i="1"/>
  <c r="CC2133" i="1" s="1"/>
  <c r="BY2132" i="1"/>
  <c r="CC2132" i="1" s="1"/>
  <c r="BY2131" i="1"/>
  <c r="CC2131" i="1" s="1"/>
  <c r="BY2130" i="1"/>
  <c r="CC2130" i="1" s="1"/>
  <c r="BY2129" i="1"/>
  <c r="CC2129" i="1" s="1"/>
  <c r="BY2128" i="1"/>
  <c r="CC2128" i="1" s="1"/>
  <c r="BY2127" i="1"/>
  <c r="CC2127" i="1" s="1"/>
  <c r="BY2126" i="1"/>
  <c r="CC2126" i="1" s="1"/>
  <c r="BY2125" i="1"/>
  <c r="CC2125" i="1" s="1"/>
  <c r="BY2124" i="1"/>
  <c r="CC2124" i="1" s="1"/>
  <c r="BY2123" i="1"/>
  <c r="CC2123" i="1" s="1"/>
  <c r="BY2122" i="1"/>
  <c r="CC2122" i="1" s="1"/>
  <c r="BY2121" i="1"/>
  <c r="CC2121" i="1" s="1"/>
  <c r="BY2120" i="1"/>
  <c r="CC2120" i="1" s="1"/>
  <c r="BY2119" i="1"/>
  <c r="CC2119" i="1" s="1"/>
  <c r="BY2118" i="1"/>
  <c r="CC2118" i="1" s="1"/>
  <c r="BY2117" i="1"/>
  <c r="CC2117" i="1" s="1"/>
  <c r="BY2116" i="1"/>
  <c r="CC2116" i="1" s="1"/>
  <c r="BY2115" i="1"/>
  <c r="CC2115" i="1" s="1"/>
  <c r="BY2114" i="1"/>
  <c r="CC2114" i="1" s="1"/>
  <c r="BY2113" i="1"/>
  <c r="CC2113" i="1" s="1"/>
  <c r="BY2112" i="1"/>
  <c r="CC2112" i="1" s="1"/>
  <c r="BY2111" i="1"/>
  <c r="CC2111" i="1" s="1"/>
  <c r="BY2110" i="1"/>
  <c r="CC2110" i="1" s="1"/>
  <c r="BY2109" i="1"/>
  <c r="CC2109" i="1" s="1"/>
  <c r="BY2108" i="1"/>
  <c r="CC2108" i="1" s="1"/>
  <c r="BY2107" i="1"/>
  <c r="CC2107" i="1" s="1"/>
  <c r="BY2106" i="1"/>
  <c r="CC2106" i="1" s="1"/>
  <c r="BY2105" i="1"/>
  <c r="CC2105" i="1" s="1"/>
  <c r="BY2104" i="1"/>
  <c r="CC2104" i="1" s="1"/>
  <c r="BY2103" i="1"/>
  <c r="CC2103" i="1" s="1"/>
  <c r="BY2102" i="1"/>
  <c r="CC2102" i="1" s="1"/>
  <c r="BY2101" i="1"/>
  <c r="CC2101" i="1" s="1"/>
  <c r="BY2100" i="1"/>
  <c r="CC2100" i="1" s="1"/>
  <c r="BY2099" i="1"/>
  <c r="CC2099" i="1" s="1"/>
  <c r="BY2098" i="1"/>
  <c r="CC2098" i="1" s="1"/>
  <c r="BY2097" i="1"/>
  <c r="CC2097" i="1" s="1"/>
  <c r="BY2096" i="1"/>
  <c r="CC2096" i="1" s="1"/>
  <c r="BY2095" i="1"/>
  <c r="CC2095" i="1" s="1"/>
  <c r="BY2094" i="1"/>
  <c r="CC2094" i="1" s="1"/>
  <c r="BY2093" i="1"/>
  <c r="CC2093" i="1" s="1"/>
  <c r="BY2092" i="1"/>
  <c r="CC2092" i="1" s="1"/>
  <c r="BY2091" i="1"/>
  <c r="CC2091" i="1" s="1"/>
  <c r="BY2090" i="1"/>
  <c r="CC2090" i="1" s="1"/>
  <c r="BY2089" i="1"/>
  <c r="CC2089" i="1" s="1"/>
  <c r="BY2088" i="1"/>
  <c r="CC2088" i="1" s="1"/>
  <c r="BY2087" i="1"/>
  <c r="CC2087" i="1" s="1"/>
  <c r="BY2086" i="1"/>
  <c r="CC2086" i="1" s="1"/>
  <c r="BY2085" i="1"/>
  <c r="CC2085" i="1" s="1"/>
  <c r="BY2084" i="1"/>
  <c r="BY2083" i="1"/>
  <c r="BY2082" i="1"/>
  <c r="BY2081" i="1"/>
  <c r="BY2080" i="1"/>
  <c r="BY2079" i="1"/>
  <c r="BY2078" i="1"/>
  <c r="BY2077" i="1"/>
  <c r="BY2076" i="1"/>
  <c r="BY2075" i="1"/>
  <c r="BY2074" i="1"/>
  <c r="BY2073" i="1"/>
  <c r="BY2072" i="1"/>
  <c r="BY2071" i="1"/>
  <c r="BY2070" i="1"/>
  <c r="BY2069" i="1"/>
  <c r="BY2068" i="1"/>
  <c r="BY2067" i="1"/>
  <c r="BY2066" i="1"/>
  <c r="BY2065" i="1"/>
  <c r="BY2064" i="1"/>
  <c r="BY2063" i="1"/>
  <c r="BY2062" i="1"/>
  <c r="BY2061" i="1"/>
  <c r="BY2060" i="1"/>
  <c r="BY2059" i="1"/>
  <c r="BY2058" i="1"/>
  <c r="BY2057" i="1"/>
  <c r="BY2056" i="1"/>
  <c r="BY2055" i="1"/>
  <c r="BY2054" i="1"/>
  <c r="BY2053" i="1"/>
  <c r="BY2052" i="1"/>
  <c r="BY2051" i="1"/>
  <c r="BY2050" i="1"/>
  <c r="BY2049" i="1"/>
  <c r="BY2048" i="1"/>
  <c r="BY2047" i="1"/>
  <c r="BY2046" i="1"/>
  <c r="BY2045" i="1"/>
  <c r="BY2044" i="1"/>
  <c r="BY2043" i="1"/>
  <c r="BY2042" i="1"/>
  <c r="BY2041" i="1"/>
  <c r="BY2040" i="1"/>
  <c r="BY2039" i="1"/>
  <c r="BY2038" i="1"/>
  <c r="BY2037" i="1"/>
  <c r="BY2036" i="1"/>
  <c r="BY2035" i="1"/>
  <c r="BY2034" i="1"/>
  <c r="BY2033" i="1"/>
  <c r="BY2032" i="1"/>
  <c r="BY2031" i="1"/>
  <c r="BY2030" i="1"/>
  <c r="BY2029" i="1"/>
  <c r="BY2028" i="1"/>
  <c r="BY2027" i="1"/>
  <c r="BY2026" i="1"/>
  <c r="BY2025" i="1"/>
  <c r="BY2024" i="1"/>
  <c r="BY2023" i="1"/>
  <c r="BY2022" i="1"/>
  <c r="BY2021" i="1"/>
  <c r="BY2020" i="1"/>
  <c r="BY2019" i="1"/>
  <c r="BY2018" i="1"/>
  <c r="BY2017" i="1"/>
  <c r="BY2016" i="1"/>
  <c r="BY2015" i="1"/>
  <c r="BY2014" i="1"/>
  <c r="BY2013" i="1"/>
  <c r="BY2012" i="1"/>
  <c r="BY2011" i="1"/>
  <c r="BY2010" i="1"/>
  <c r="BY2009" i="1"/>
  <c r="BY2008" i="1"/>
  <c r="BY2007" i="1"/>
  <c r="BY2006" i="1"/>
  <c r="BY2005" i="1"/>
  <c r="BY2004" i="1"/>
  <c r="BY2003" i="1"/>
  <c r="BY2002" i="1"/>
  <c r="BY2001" i="1"/>
  <c r="BY2000" i="1"/>
  <c r="BY1999" i="1"/>
  <c r="BY1998" i="1"/>
  <c r="BY1997" i="1"/>
  <c r="BY1996" i="1"/>
  <c r="BY1995" i="1"/>
  <c r="BY1994" i="1"/>
  <c r="BY1993" i="1"/>
  <c r="BY1992" i="1"/>
  <c r="BY1991" i="1"/>
  <c r="BY1990" i="1"/>
  <c r="BY1989" i="1"/>
  <c r="BY1988" i="1"/>
  <c r="BY1987" i="1"/>
  <c r="BS2206" i="1"/>
  <c r="BS2205" i="1"/>
  <c r="BS2204" i="1"/>
  <c r="BS2203" i="1"/>
  <c r="BS2202" i="1"/>
  <c r="BS2201" i="1"/>
  <c r="BS2200" i="1"/>
  <c r="BS2199" i="1"/>
  <c r="BS2198" i="1"/>
  <c r="BS2197" i="1"/>
  <c r="BS2196" i="1"/>
  <c r="BS2195" i="1"/>
  <c r="BS2194" i="1"/>
  <c r="BS2193" i="1"/>
  <c r="BS2192" i="1"/>
  <c r="BS2191" i="1"/>
  <c r="BS2190" i="1"/>
  <c r="BS2189" i="1"/>
  <c r="BS2188" i="1"/>
  <c r="BS2187" i="1"/>
  <c r="BS2186" i="1"/>
  <c r="BS2185" i="1"/>
  <c r="BS2184" i="1"/>
  <c r="BS2183" i="1"/>
  <c r="BS2182" i="1"/>
  <c r="BS2181" i="1"/>
  <c r="BS2180" i="1"/>
  <c r="BS2179" i="1"/>
  <c r="BS2178" i="1"/>
  <c r="BS2177" i="1"/>
  <c r="BS2176" i="1"/>
  <c r="BS2175" i="1"/>
  <c r="BS2174" i="1"/>
  <c r="BS2173" i="1"/>
  <c r="BS2172" i="1"/>
  <c r="BS2171" i="1"/>
  <c r="BU2171" i="1" s="1"/>
  <c r="BS2170" i="1"/>
  <c r="BS2169" i="1"/>
  <c r="BS2168" i="1"/>
  <c r="BS2167" i="1"/>
  <c r="BS2166" i="1"/>
  <c r="BS2165" i="1"/>
  <c r="BS2164" i="1"/>
  <c r="BS2163" i="1"/>
  <c r="BS2162" i="1"/>
  <c r="BS2161" i="1"/>
  <c r="BS2160" i="1"/>
  <c r="BS2159" i="1"/>
  <c r="BS2158" i="1"/>
  <c r="BS2157" i="1"/>
  <c r="BS2156" i="1"/>
  <c r="BS2155" i="1"/>
  <c r="BS2154" i="1"/>
  <c r="BS2153" i="1"/>
  <c r="BS2152" i="1"/>
  <c r="BS2151" i="1"/>
  <c r="BS2150" i="1"/>
  <c r="BS2149" i="1"/>
  <c r="BS2148" i="1"/>
  <c r="BS2147" i="1"/>
  <c r="BS2146" i="1"/>
  <c r="BS2145" i="1"/>
  <c r="BS2144" i="1"/>
  <c r="BS2143" i="1"/>
  <c r="BS2142" i="1"/>
  <c r="BS2141" i="1"/>
  <c r="BS2140" i="1"/>
  <c r="BS2139" i="1"/>
  <c r="BS2138" i="1"/>
  <c r="BS2137" i="1"/>
  <c r="BS2136" i="1"/>
  <c r="BS2135" i="1"/>
  <c r="BS2134" i="1"/>
  <c r="BS2133" i="1"/>
  <c r="BS2132" i="1"/>
  <c r="BS2131" i="1"/>
  <c r="BS2130" i="1"/>
  <c r="BS2129" i="1"/>
  <c r="BS2128" i="1"/>
  <c r="BS2127" i="1"/>
  <c r="BS2126" i="1"/>
  <c r="BS2125" i="1"/>
  <c r="BS2124" i="1"/>
  <c r="BS2123" i="1"/>
  <c r="BS2122" i="1"/>
  <c r="BS2121" i="1"/>
  <c r="BS2120" i="1"/>
  <c r="BS2119" i="1"/>
  <c r="BS2118" i="1"/>
  <c r="BS2117" i="1"/>
  <c r="BU2117" i="1" s="1"/>
  <c r="BS2116" i="1"/>
  <c r="BS2115" i="1"/>
  <c r="BS2114" i="1"/>
  <c r="BS2113" i="1"/>
  <c r="BS2112" i="1"/>
  <c r="BS2111" i="1"/>
  <c r="BS2110" i="1"/>
  <c r="BS2109" i="1"/>
  <c r="BS2108" i="1"/>
  <c r="BS2107" i="1"/>
  <c r="BS2106" i="1"/>
  <c r="BS2105" i="1"/>
  <c r="BS2104" i="1"/>
  <c r="BS2103" i="1"/>
  <c r="BS2102" i="1"/>
  <c r="BS2101" i="1"/>
  <c r="BS2100" i="1"/>
  <c r="BS2099" i="1"/>
  <c r="BS2098" i="1"/>
  <c r="BS2097" i="1"/>
  <c r="BS2096" i="1"/>
  <c r="BS2095" i="1"/>
  <c r="BS2094" i="1"/>
  <c r="BS2093" i="1"/>
  <c r="BS2092" i="1"/>
  <c r="BS2091" i="1"/>
  <c r="BS2090" i="1"/>
  <c r="BS2089" i="1"/>
  <c r="BS2088" i="1"/>
  <c r="BS2087" i="1"/>
  <c r="BS2086" i="1"/>
  <c r="BS2085" i="1"/>
  <c r="BS2084" i="1"/>
  <c r="BS2083" i="1"/>
  <c r="BS2082" i="1"/>
  <c r="BS2081" i="1"/>
  <c r="BS2080" i="1"/>
  <c r="BS2079" i="1"/>
  <c r="BS2078" i="1"/>
  <c r="BS2077" i="1"/>
  <c r="BS2076" i="1"/>
  <c r="BS2075" i="1"/>
  <c r="BS2074" i="1"/>
  <c r="BS2073" i="1"/>
  <c r="BS2072" i="1"/>
  <c r="BS2071" i="1"/>
  <c r="BS2070" i="1"/>
  <c r="BS2069" i="1"/>
  <c r="BS2068" i="1"/>
  <c r="BS2067" i="1"/>
  <c r="BS2066" i="1"/>
  <c r="BS2065" i="1"/>
  <c r="BS2064" i="1"/>
  <c r="BS2063" i="1"/>
  <c r="BU2063" i="1" s="1"/>
  <c r="BS2062" i="1"/>
  <c r="BS2061" i="1"/>
  <c r="BS2060" i="1"/>
  <c r="BS2059" i="1"/>
  <c r="BS2058" i="1"/>
  <c r="BS2057" i="1"/>
  <c r="BS2056" i="1"/>
  <c r="BS2055" i="1"/>
  <c r="BS2054" i="1"/>
  <c r="BS2053" i="1"/>
  <c r="BS2052" i="1"/>
  <c r="BS2051" i="1"/>
  <c r="BS2050" i="1"/>
  <c r="BS2049" i="1"/>
  <c r="BS2048" i="1"/>
  <c r="BS2047" i="1"/>
  <c r="BS2046" i="1"/>
  <c r="BS2045" i="1"/>
  <c r="BS2044" i="1"/>
  <c r="BS2043" i="1"/>
  <c r="BS2042" i="1"/>
  <c r="BS2041" i="1"/>
  <c r="BS2040" i="1"/>
  <c r="BU2040" i="1" s="1"/>
  <c r="BS2039" i="1"/>
  <c r="BU2039" i="1" s="1"/>
  <c r="BS2038" i="1"/>
  <c r="BU2038" i="1" s="1"/>
  <c r="BS2037" i="1"/>
  <c r="BU2037" i="1" s="1"/>
  <c r="BS2036" i="1"/>
  <c r="BU2036" i="1" s="1"/>
  <c r="BS2035" i="1"/>
  <c r="BU2035" i="1" s="1"/>
  <c r="BS2034" i="1"/>
  <c r="BU2034" i="1" s="1"/>
  <c r="BS2033" i="1"/>
  <c r="BU2033" i="1" s="1"/>
  <c r="BS2032" i="1"/>
  <c r="BU2032" i="1" s="1"/>
  <c r="BS2031" i="1"/>
  <c r="BU2031" i="1" s="1"/>
  <c r="BS2030" i="1"/>
  <c r="BU2030" i="1" s="1"/>
  <c r="BS2029" i="1"/>
  <c r="BU2029" i="1" s="1"/>
  <c r="BS2028" i="1"/>
  <c r="BU2028" i="1" s="1"/>
  <c r="BS2027" i="1"/>
  <c r="BU2027" i="1" s="1"/>
  <c r="BS2026" i="1"/>
  <c r="BU2026" i="1" s="1"/>
  <c r="BS2025" i="1"/>
  <c r="BU2025" i="1" s="1"/>
  <c r="BS2024" i="1"/>
  <c r="BU2024" i="1" s="1"/>
  <c r="BS2023" i="1"/>
  <c r="BU2023" i="1" s="1"/>
  <c r="BS2022" i="1"/>
  <c r="BU2022" i="1" s="1"/>
  <c r="BS2021" i="1"/>
  <c r="BU2021" i="1" s="1"/>
  <c r="BS2020" i="1"/>
  <c r="BU2020" i="1" s="1"/>
  <c r="BS2019" i="1"/>
  <c r="BU2019" i="1" s="1"/>
  <c r="BS2018" i="1"/>
  <c r="BU2018" i="1" s="1"/>
  <c r="BS2017" i="1"/>
  <c r="BU2017" i="1" s="1"/>
  <c r="BS2016" i="1"/>
  <c r="BU2016" i="1" s="1"/>
  <c r="BS2015" i="1"/>
  <c r="BU2015" i="1" s="1"/>
  <c r="BS2014" i="1"/>
  <c r="BU2014" i="1" s="1"/>
  <c r="BS2013" i="1"/>
  <c r="BU2013" i="1" s="1"/>
  <c r="BS2012" i="1"/>
  <c r="BU2012" i="1" s="1"/>
  <c r="BS2011" i="1"/>
  <c r="BU2011" i="1" s="1"/>
  <c r="BS2010" i="1"/>
  <c r="BU2010" i="1" s="1"/>
  <c r="BS2009" i="1"/>
  <c r="BS2008" i="1"/>
  <c r="BU2008" i="1" s="1"/>
  <c r="BS2007" i="1"/>
  <c r="BU2007" i="1" s="1"/>
  <c r="BS2006" i="1"/>
  <c r="BU2006" i="1" s="1"/>
  <c r="BS2005" i="1"/>
  <c r="BU2005" i="1" s="1"/>
  <c r="BS2004" i="1"/>
  <c r="BU2004" i="1" s="1"/>
  <c r="BS2003" i="1"/>
  <c r="BU2003" i="1" s="1"/>
  <c r="BS2002" i="1"/>
  <c r="BU2002" i="1" s="1"/>
  <c r="BS2001" i="1"/>
  <c r="BU2001" i="1" s="1"/>
  <c r="BS2000" i="1"/>
  <c r="BU2000" i="1" s="1"/>
  <c r="BS1999" i="1"/>
  <c r="BU1999" i="1" s="1"/>
  <c r="BS1998" i="1"/>
  <c r="BU1998" i="1" s="1"/>
  <c r="BS1997" i="1"/>
  <c r="BU1997" i="1" s="1"/>
  <c r="BS1996" i="1"/>
  <c r="BU1996" i="1" s="1"/>
  <c r="BS1995" i="1"/>
  <c r="BU1995" i="1" s="1"/>
  <c r="BS1994" i="1"/>
  <c r="BU1994" i="1" s="1"/>
  <c r="BS1993" i="1"/>
  <c r="BU1993" i="1" s="1"/>
  <c r="BS1992" i="1"/>
  <c r="BU1992" i="1" s="1"/>
  <c r="BS1991" i="1"/>
  <c r="BU1991" i="1" s="1"/>
  <c r="BS1990" i="1"/>
  <c r="BU1990" i="1" s="1"/>
  <c r="BS1989" i="1"/>
  <c r="BU1989" i="1" s="1"/>
  <c r="BS1988" i="1"/>
  <c r="BU1988" i="1" s="1"/>
  <c r="BS1987" i="1"/>
  <c r="BU1987" i="1" s="1"/>
  <c r="BM156" i="1"/>
  <c r="BQ156" i="1" s="1"/>
  <c r="BM155" i="1"/>
  <c r="BQ155" i="1" s="1"/>
  <c r="BM154" i="1"/>
  <c r="BQ154" i="1" s="1"/>
  <c r="BM153" i="1"/>
  <c r="BQ153" i="1" s="1"/>
  <c r="BM152" i="1"/>
  <c r="BM151" i="1"/>
  <c r="BM150" i="1"/>
  <c r="BQ150" i="1" s="1"/>
  <c r="BM149" i="1"/>
  <c r="BQ149" i="1" s="1"/>
  <c r="BM148" i="1"/>
  <c r="BM147" i="1"/>
  <c r="BM146" i="1"/>
  <c r="BN146" i="1" s="1"/>
  <c r="BM145" i="1"/>
  <c r="BN145" i="1" s="1"/>
  <c r="BM144" i="1"/>
  <c r="BM143" i="1"/>
  <c r="BM142" i="1"/>
  <c r="BG106" i="1"/>
  <c r="BG105" i="1"/>
  <c r="BG104" i="1"/>
  <c r="BH104" i="1" s="1"/>
  <c r="BG103" i="1"/>
  <c r="BK103" i="1" s="1"/>
  <c r="BG102" i="1"/>
  <c r="BG101" i="1"/>
  <c r="BG100" i="1"/>
  <c r="BH100" i="1" s="1"/>
  <c r="BG99" i="1"/>
  <c r="BH99" i="1" s="1"/>
  <c r="BG98" i="1"/>
  <c r="BH98" i="1" s="1"/>
  <c r="BG97" i="1"/>
  <c r="BA106" i="1"/>
  <c r="BA105" i="1"/>
  <c r="BE105" i="1" s="1"/>
  <c r="BA104" i="1"/>
  <c r="BE104" i="1" s="1"/>
  <c r="BA103" i="1"/>
  <c r="BE103" i="1" s="1"/>
  <c r="BA102" i="1"/>
  <c r="BA101" i="1"/>
  <c r="BA100" i="1"/>
  <c r="BB100" i="1" s="1"/>
  <c r="BA99" i="1"/>
  <c r="BA98" i="1"/>
  <c r="BA97" i="1"/>
  <c r="BY1986" i="1"/>
  <c r="CC1986" i="1" s="1"/>
  <c r="BY1985" i="1"/>
  <c r="CC1985" i="1" s="1"/>
  <c r="BY1984" i="1"/>
  <c r="CC1984" i="1" s="1"/>
  <c r="BY1983" i="1"/>
  <c r="CC1983" i="1" s="1"/>
  <c r="BY1982" i="1"/>
  <c r="CC1982" i="1" s="1"/>
  <c r="BY1981" i="1"/>
  <c r="CC1981" i="1" s="1"/>
  <c r="BY1980" i="1"/>
  <c r="CC1980" i="1" s="1"/>
  <c r="BY1979" i="1"/>
  <c r="CC1979" i="1" s="1"/>
  <c r="BY1978" i="1"/>
  <c r="CC1978" i="1" s="1"/>
  <c r="BY1977" i="1"/>
  <c r="CC1977" i="1" s="1"/>
  <c r="BY1976" i="1"/>
  <c r="CC1976" i="1" s="1"/>
  <c r="BY1975" i="1"/>
  <c r="CC1975" i="1" s="1"/>
  <c r="BY1974" i="1"/>
  <c r="CC1974" i="1" s="1"/>
  <c r="BY1973" i="1"/>
  <c r="CC1973" i="1" s="1"/>
  <c r="BY1972" i="1"/>
  <c r="CC1972" i="1" s="1"/>
  <c r="BY1971" i="1"/>
  <c r="CC1971" i="1" s="1"/>
  <c r="BY1970" i="1"/>
  <c r="CC1970" i="1" s="1"/>
  <c r="BY1969" i="1"/>
  <c r="CC1969" i="1" s="1"/>
  <c r="BY1968" i="1"/>
  <c r="CC1968" i="1" s="1"/>
  <c r="BY1967" i="1"/>
  <c r="CC1967" i="1" s="1"/>
  <c r="BY1966" i="1"/>
  <c r="CC1966" i="1" s="1"/>
  <c r="BY1965" i="1"/>
  <c r="CC1965" i="1" s="1"/>
  <c r="BY1964" i="1"/>
  <c r="CC1964" i="1" s="1"/>
  <c r="BY1963" i="1"/>
  <c r="CC1963" i="1" s="1"/>
  <c r="BY1962" i="1"/>
  <c r="CC1962" i="1" s="1"/>
  <c r="BY1961" i="1"/>
  <c r="CC1961" i="1" s="1"/>
  <c r="BY1960" i="1"/>
  <c r="CC1960" i="1" s="1"/>
  <c r="BY1959" i="1"/>
  <c r="CC1959" i="1" s="1"/>
  <c r="BY1958" i="1"/>
  <c r="CC1958" i="1" s="1"/>
  <c r="BY1957" i="1"/>
  <c r="CC1957" i="1" s="1"/>
  <c r="BY1956" i="1"/>
  <c r="CC1956" i="1" s="1"/>
  <c r="BY1955" i="1"/>
  <c r="CC1955" i="1" s="1"/>
  <c r="BY1954" i="1"/>
  <c r="CC1954" i="1" s="1"/>
  <c r="BY1953" i="1"/>
  <c r="CC1953" i="1" s="1"/>
  <c r="BY1952" i="1"/>
  <c r="CC1952" i="1" s="1"/>
  <c r="BY1951" i="1"/>
  <c r="CC1951" i="1" s="1"/>
  <c r="BY1950" i="1"/>
  <c r="CC1950" i="1" s="1"/>
  <c r="BY1949" i="1"/>
  <c r="CC1949" i="1" s="1"/>
  <c r="BY1948" i="1"/>
  <c r="CC1948" i="1" s="1"/>
  <c r="BY1947" i="1"/>
  <c r="CC1947" i="1" s="1"/>
  <c r="BY1946" i="1"/>
  <c r="CC1946" i="1" s="1"/>
  <c r="BY1945" i="1"/>
  <c r="CC1945" i="1" s="1"/>
  <c r="BY1944" i="1"/>
  <c r="CC1944" i="1" s="1"/>
  <c r="BY1943" i="1"/>
  <c r="CC1943" i="1" s="1"/>
  <c r="BY1942" i="1"/>
  <c r="CC1942" i="1" s="1"/>
  <c r="BY1941" i="1"/>
  <c r="CC1941" i="1" s="1"/>
  <c r="BY1940" i="1"/>
  <c r="CC1940" i="1" s="1"/>
  <c r="BY1939" i="1"/>
  <c r="CC1939" i="1" s="1"/>
  <c r="BY1938" i="1"/>
  <c r="CC1938" i="1" s="1"/>
  <c r="BY1937" i="1"/>
  <c r="CC1937" i="1" s="1"/>
  <c r="BY1936" i="1"/>
  <c r="CC1936" i="1" s="1"/>
  <c r="BY1935" i="1"/>
  <c r="CC1935" i="1" s="1"/>
  <c r="BY1934" i="1"/>
  <c r="CC1934" i="1" s="1"/>
  <c r="BY1933" i="1"/>
  <c r="CC1933" i="1" s="1"/>
  <c r="BY1932" i="1"/>
  <c r="CC1932" i="1" s="1"/>
  <c r="BY1931" i="1"/>
  <c r="CC1931" i="1" s="1"/>
  <c r="BY1930" i="1"/>
  <c r="CC1930" i="1" s="1"/>
  <c r="BY1929" i="1"/>
  <c r="CC1929" i="1" s="1"/>
  <c r="BY1928" i="1"/>
  <c r="CC1928" i="1" s="1"/>
  <c r="BY1927" i="1"/>
  <c r="CC1927" i="1" s="1"/>
  <c r="BY1926" i="1"/>
  <c r="CC1926" i="1" s="1"/>
  <c r="BY1925" i="1"/>
  <c r="CC1925" i="1" s="1"/>
  <c r="BY1924" i="1"/>
  <c r="CC1924" i="1" s="1"/>
  <c r="BY1923" i="1"/>
  <c r="CC1923" i="1" s="1"/>
  <c r="BY1922" i="1"/>
  <c r="CC1922" i="1" s="1"/>
  <c r="BY1921" i="1"/>
  <c r="CC1921" i="1" s="1"/>
  <c r="BY1920" i="1"/>
  <c r="CC1920" i="1" s="1"/>
  <c r="BY1919" i="1"/>
  <c r="CC1919" i="1" s="1"/>
  <c r="BY1918" i="1"/>
  <c r="CC1918" i="1" s="1"/>
  <c r="BY1917" i="1"/>
  <c r="CC1917" i="1" s="1"/>
  <c r="BY1916" i="1"/>
  <c r="CC1916" i="1" s="1"/>
  <c r="BY1915" i="1"/>
  <c r="CC1915" i="1" s="1"/>
  <c r="BY1914" i="1"/>
  <c r="CC1914" i="1" s="1"/>
  <c r="BY1913" i="1"/>
  <c r="CC1913" i="1" s="1"/>
  <c r="BY1912" i="1"/>
  <c r="CC1912" i="1" s="1"/>
  <c r="BY1911" i="1"/>
  <c r="CC1911" i="1" s="1"/>
  <c r="BY1910" i="1"/>
  <c r="CC1910" i="1" s="1"/>
  <c r="BY1909" i="1"/>
  <c r="CC1909" i="1" s="1"/>
  <c r="BY1908" i="1"/>
  <c r="CC1908" i="1" s="1"/>
  <c r="BY1907" i="1"/>
  <c r="CC1907" i="1" s="1"/>
  <c r="BY1906" i="1"/>
  <c r="CC1906" i="1" s="1"/>
  <c r="BY1905" i="1"/>
  <c r="CC1905" i="1" s="1"/>
  <c r="BY1904" i="1"/>
  <c r="CC1904" i="1" s="1"/>
  <c r="BY1903" i="1"/>
  <c r="CC1903" i="1" s="1"/>
  <c r="BY1902" i="1"/>
  <c r="CC1902" i="1" s="1"/>
  <c r="BY1901" i="1"/>
  <c r="CC1901" i="1" s="1"/>
  <c r="BY1900" i="1"/>
  <c r="CC1900" i="1" s="1"/>
  <c r="BY1899" i="1"/>
  <c r="CC1899" i="1" s="1"/>
  <c r="BY1898" i="1"/>
  <c r="CC1898" i="1" s="1"/>
  <c r="BY1897" i="1"/>
  <c r="CC1897" i="1" s="1"/>
  <c r="BY1896" i="1"/>
  <c r="CC1896" i="1" s="1"/>
  <c r="BY1895" i="1"/>
  <c r="CC1895" i="1" s="1"/>
  <c r="BY1894" i="1"/>
  <c r="CC1894" i="1" s="1"/>
  <c r="BY1893" i="1"/>
  <c r="CC1893" i="1" s="1"/>
  <c r="BY1892" i="1"/>
  <c r="CC1892" i="1" s="1"/>
  <c r="BY1891" i="1"/>
  <c r="CC1891" i="1" s="1"/>
  <c r="BY1890" i="1"/>
  <c r="CC1890" i="1" s="1"/>
  <c r="BY1889" i="1"/>
  <c r="CC1889" i="1" s="1"/>
  <c r="BY1888" i="1"/>
  <c r="CC1888" i="1" s="1"/>
  <c r="BY1887" i="1"/>
  <c r="CC1887" i="1" s="1"/>
  <c r="BY1886" i="1"/>
  <c r="CC1886" i="1" s="1"/>
  <c r="BY1885" i="1"/>
  <c r="CC1885" i="1" s="1"/>
  <c r="BY1884" i="1"/>
  <c r="CC1884" i="1" s="1"/>
  <c r="BY1883" i="1"/>
  <c r="CC1883" i="1" s="1"/>
  <c r="BY1882" i="1"/>
  <c r="CC1882" i="1" s="1"/>
  <c r="BY1881" i="1"/>
  <c r="CC1881" i="1" s="1"/>
  <c r="BY1880" i="1"/>
  <c r="CC1880" i="1" s="1"/>
  <c r="BY1879" i="1"/>
  <c r="CC1879" i="1" s="1"/>
  <c r="BY1878" i="1"/>
  <c r="CC1878" i="1" s="1"/>
  <c r="BY1877" i="1"/>
  <c r="CC1877" i="1" s="1"/>
  <c r="BY1876" i="1"/>
  <c r="CC1876" i="1" s="1"/>
  <c r="BY1875" i="1"/>
  <c r="CC1875" i="1" s="1"/>
  <c r="BY1874" i="1"/>
  <c r="CC1874" i="1" s="1"/>
  <c r="BY1873" i="1"/>
  <c r="CC1873" i="1" s="1"/>
  <c r="BY1872" i="1"/>
  <c r="CC1872" i="1" s="1"/>
  <c r="BY1871" i="1"/>
  <c r="CC1871" i="1" s="1"/>
  <c r="BY1870" i="1"/>
  <c r="CC1870" i="1" s="1"/>
  <c r="BY1869" i="1"/>
  <c r="CC1869" i="1" s="1"/>
  <c r="BY1868" i="1"/>
  <c r="CC1868" i="1" s="1"/>
  <c r="BY1867" i="1"/>
  <c r="CC1867" i="1" s="1"/>
  <c r="BY1866" i="1"/>
  <c r="CC1866" i="1" s="1"/>
  <c r="BY1865" i="1"/>
  <c r="CC1865" i="1" s="1"/>
  <c r="BY1864" i="1"/>
  <c r="BY1863" i="1"/>
  <c r="BY1862" i="1"/>
  <c r="BY1861" i="1"/>
  <c r="BY1860" i="1"/>
  <c r="BY1859" i="1"/>
  <c r="BY1858" i="1"/>
  <c r="BY1857" i="1"/>
  <c r="BY1856" i="1"/>
  <c r="BY1855" i="1"/>
  <c r="BY1854" i="1"/>
  <c r="BY1853" i="1"/>
  <c r="BY1852" i="1"/>
  <c r="BY1851" i="1"/>
  <c r="BY1850" i="1"/>
  <c r="BY1849" i="1"/>
  <c r="BY1848" i="1"/>
  <c r="BY1847" i="1"/>
  <c r="BY1846" i="1"/>
  <c r="BY1845" i="1"/>
  <c r="BY1844" i="1"/>
  <c r="BY1843" i="1"/>
  <c r="BY1842" i="1"/>
  <c r="BY1841" i="1"/>
  <c r="BY1840" i="1"/>
  <c r="BY1839" i="1"/>
  <c r="BY1838" i="1"/>
  <c r="BY1837" i="1"/>
  <c r="BY1836" i="1"/>
  <c r="BY1835" i="1"/>
  <c r="BY1834" i="1"/>
  <c r="BY1833" i="1"/>
  <c r="BY1832" i="1"/>
  <c r="BY1831" i="1"/>
  <c r="BY1830" i="1"/>
  <c r="BY1829" i="1"/>
  <c r="BY1828" i="1"/>
  <c r="BY1827" i="1"/>
  <c r="BY1826" i="1"/>
  <c r="BY1825" i="1"/>
  <c r="BY1824" i="1"/>
  <c r="BY1823" i="1"/>
  <c r="BY1822" i="1"/>
  <c r="BY1821" i="1"/>
  <c r="BY1820" i="1"/>
  <c r="BY1819" i="1"/>
  <c r="BY1818" i="1"/>
  <c r="BY1817" i="1"/>
  <c r="BY1816" i="1"/>
  <c r="BY1815" i="1"/>
  <c r="BY1814" i="1"/>
  <c r="BY1813" i="1"/>
  <c r="BY1812" i="1"/>
  <c r="BY1811" i="1"/>
  <c r="BY1810" i="1"/>
  <c r="BY1809" i="1"/>
  <c r="BY1808" i="1"/>
  <c r="BY1807" i="1"/>
  <c r="BY1806" i="1"/>
  <c r="BY1805" i="1"/>
  <c r="BY1804" i="1"/>
  <c r="BY1803" i="1"/>
  <c r="BY1802" i="1"/>
  <c r="BY1801" i="1"/>
  <c r="BY1800" i="1"/>
  <c r="BY1799" i="1"/>
  <c r="BY1798" i="1"/>
  <c r="BY1797" i="1"/>
  <c r="BY1796" i="1"/>
  <c r="BY1795" i="1"/>
  <c r="BY1794" i="1"/>
  <c r="BY1793" i="1"/>
  <c r="BY1792" i="1"/>
  <c r="BY1791" i="1"/>
  <c r="BY1790" i="1"/>
  <c r="BY1789" i="1"/>
  <c r="BY1788" i="1"/>
  <c r="BY1787" i="1"/>
  <c r="BY1786" i="1"/>
  <c r="BY1785" i="1"/>
  <c r="BY1784" i="1"/>
  <c r="BY1783" i="1"/>
  <c r="BY1782" i="1"/>
  <c r="BY1781" i="1"/>
  <c r="BY1780" i="1"/>
  <c r="BY1779" i="1"/>
  <c r="BY1778" i="1"/>
  <c r="BY1777" i="1"/>
  <c r="BY1776" i="1"/>
  <c r="BY1775" i="1"/>
  <c r="BY1774" i="1"/>
  <c r="BY1773" i="1"/>
  <c r="BY1772" i="1"/>
  <c r="BY1771" i="1"/>
  <c r="BY1770" i="1"/>
  <c r="BY1769" i="1"/>
  <c r="BY1768" i="1"/>
  <c r="BY1767" i="1"/>
  <c r="BS1986" i="1"/>
  <c r="BS1985" i="1"/>
  <c r="BS1984" i="1"/>
  <c r="BS1983" i="1"/>
  <c r="BS1982" i="1"/>
  <c r="BS1981" i="1"/>
  <c r="BS1980" i="1"/>
  <c r="BS1979" i="1"/>
  <c r="BS1978" i="1"/>
  <c r="BS1977" i="1"/>
  <c r="BS1976" i="1"/>
  <c r="BS1975" i="1"/>
  <c r="BS1974" i="1"/>
  <c r="BS1973" i="1"/>
  <c r="BS1972" i="1"/>
  <c r="BS1971" i="1"/>
  <c r="BS1970" i="1"/>
  <c r="BS1969" i="1"/>
  <c r="BS1968" i="1"/>
  <c r="BS1967" i="1"/>
  <c r="BS1966" i="1"/>
  <c r="BS1965" i="1"/>
  <c r="BS1964" i="1"/>
  <c r="BS1963" i="1"/>
  <c r="BS1962" i="1"/>
  <c r="BS1961" i="1"/>
  <c r="BS1960" i="1"/>
  <c r="BS1959" i="1"/>
  <c r="BS1958" i="1"/>
  <c r="BS1957" i="1"/>
  <c r="BS1956" i="1"/>
  <c r="BS1955" i="1"/>
  <c r="BU1955" i="1" s="1"/>
  <c r="BS1954" i="1"/>
  <c r="BS1953" i="1"/>
  <c r="BS1952" i="1"/>
  <c r="BS1951" i="1"/>
  <c r="BS1950" i="1"/>
  <c r="BS1949" i="1"/>
  <c r="BS1948" i="1"/>
  <c r="BS1947" i="1"/>
  <c r="BS1946" i="1"/>
  <c r="BS1945" i="1"/>
  <c r="BS1944" i="1"/>
  <c r="BS1943" i="1"/>
  <c r="BS1942" i="1"/>
  <c r="BS1941" i="1"/>
  <c r="BS1940" i="1"/>
  <c r="BS1939" i="1"/>
  <c r="BS1938" i="1"/>
  <c r="BS1937" i="1"/>
  <c r="BS1936" i="1"/>
  <c r="BS1935" i="1"/>
  <c r="BS1934" i="1"/>
  <c r="BS1933" i="1"/>
  <c r="BS1932" i="1"/>
  <c r="BS1931" i="1"/>
  <c r="BS1930" i="1"/>
  <c r="BS1929" i="1"/>
  <c r="BS1928" i="1"/>
  <c r="BS1927" i="1"/>
  <c r="BS1926" i="1"/>
  <c r="BS1925" i="1"/>
  <c r="BS1924" i="1"/>
  <c r="BS1923" i="1"/>
  <c r="BS1922" i="1"/>
  <c r="BS1921" i="1"/>
  <c r="BS1920" i="1"/>
  <c r="BS1919" i="1"/>
  <c r="BS1918" i="1"/>
  <c r="BS1917" i="1"/>
  <c r="BS1916" i="1"/>
  <c r="BS1915" i="1"/>
  <c r="BS1914" i="1"/>
  <c r="BS1913" i="1"/>
  <c r="BS1912" i="1"/>
  <c r="BS1911" i="1"/>
  <c r="BS1910" i="1"/>
  <c r="BS1909" i="1"/>
  <c r="BS1908" i="1"/>
  <c r="BS1907" i="1"/>
  <c r="BS1906" i="1"/>
  <c r="BS1905" i="1"/>
  <c r="BS1904" i="1"/>
  <c r="BS1903" i="1"/>
  <c r="BS1902" i="1"/>
  <c r="BS1901" i="1"/>
  <c r="BS1900" i="1"/>
  <c r="BS1899" i="1"/>
  <c r="BS1898" i="1"/>
  <c r="BS1897" i="1"/>
  <c r="BS1896" i="1"/>
  <c r="BS1895" i="1"/>
  <c r="BS1894" i="1"/>
  <c r="BS1893" i="1"/>
  <c r="BS1892" i="1"/>
  <c r="BS1891" i="1"/>
  <c r="BS1890" i="1"/>
  <c r="BS1889" i="1"/>
  <c r="BS1888" i="1"/>
  <c r="BS1887" i="1"/>
  <c r="BS1886" i="1"/>
  <c r="BS1885" i="1"/>
  <c r="BS1884" i="1"/>
  <c r="BS1883" i="1"/>
  <c r="BS1882" i="1"/>
  <c r="BS1881" i="1"/>
  <c r="BS1880" i="1"/>
  <c r="BS1879" i="1"/>
  <c r="BS1878" i="1"/>
  <c r="BS1877" i="1"/>
  <c r="BS1876" i="1"/>
  <c r="BS1875" i="1"/>
  <c r="BS1874" i="1"/>
  <c r="BS1873" i="1"/>
  <c r="BS1872" i="1"/>
  <c r="BS1871" i="1"/>
  <c r="BS1870" i="1"/>
  <c r="BS1869" i="1"/>
  <c r="BS1868" i="1"/>
  <c r="BS1867" i="1"/>
  <c r="BS1866" i="1"/>
  <c r="BS1865" i="1"/>
  <c r="BS1864" i="1"/>
  <c r="BS1863" i="1"/>
  <c r="BS1862" i="1"/>
  <c r="BS1861" i="1"/>
  <c r="BS1860" i="1"/>
  <c r="BS1859" i="1"/>
  <c r="BS1858" i="1"/>
  <c r="BS1857" i="1"/>
  <c r="BS1856" i="1"/>
  <c r="BS1855" i="1"/>
  <c r="BS1854" i="1"/>
  <c r="BS1853" i="1"/>
  <c r="BS1852" i="1"/>
  <c r="BS1851" i="1"/>
  <c r="BS1850" i="1"/>
  <c r="BS1849" i="1"/>
  <c r="BS1848" i="1"/>
  <c r="BS1847" i="1"/>
  <c r="BS1846" i="1"/>
  <c r="BS1845" i="1"/>
  <c r="BS1844" i="1"/>
  <c r="BS1843" i="1"/>
  <c r="BS1842" i="1"/>
  <c r="BS1841" i="1"/>
  <c r="BS1840" i="1"/>
  <c r="BS1839" i="1"/>
  <c r="BS1838" i="1"/>
  <c r="BS1837" i="1"/>
  <c r="BS1836" i="1"/>
  <c r="BS1835" i="1"/>
  <c r="BS1834" i="1"/>
  <c r="BS1833" i="1"/>
  <c r="BS1832" i="1"/>
  <c r="BS1831" i="1"/>
  <c r="BS1830" i="1"/>
  <c r="BS1829" i="1"/>
  <c r="BS1828" i="1"/>
  <c r="BS1827" i="1"/>
  <c r="BS1826" i="1"/>
  <c r="BS1825" i="1"/>
  <c r="BS1824" i="1"/>
  <c r="BS1823" i="1"/>
  <c r="BS1822" i="1"/>
  <c r="BS1821" i="1"/>
  <c r="BS1820" i="1"/>
  <c r="BU1820" i="1" s="1"/>
  <c r="BS1819" i="1"/>
  <c r="BU1819" i="1" s="1"/>
  <c r="BS1818" i="1"/>
  <c r="BU1818" i="1" s="1"/>
  <c r="BS1817" i="1"/>
  <c r="BU1817" i="1" s="1"/>
  <c r="BS1816" i="1"/>
  <c r="BU1816" i="1" s="1"/>
  <c r="BS1815" i="1"/>
  <c r="BU1815" i="1" s="1"/>
  <c r="BS1814" i="1"/>
  <c r="BU1814" i="1" s="1"/>
  <c r="BS1813" i="1"/>
  <c r="BU1813" i="1" s="1"/>
  <c r="BS1812" i="1"/>
  <c r="BU1812" i="1" s="1"/>
  <c r="BS1811" i="1"/>
  <c r="BU1811" i="1" s="1"/>
  <c r="BS1810" i="1"/>
  <c r="BU1810" i="1" s="1"/>
  <c r="BS1809" i="1"/>
  <c r="BU1809" i="1" s="1"/>
  <c r="BS1808" i="1"/>
  <c r="BU1808" i="1" s="1"/>
  <c r="BS1807" i="1"/>
  <c r="BU1807" i="1" s="1"/>
  <c r="BS1806" i="1"/>
  <c r="BU1806" i="1" s="1"/>
  <c r="BS1805" i="1"/>
  <c r="BU1805" i="1" s="1"/>
  <c r="BS1804" i="1"/>
  <c r="BU1804" i="1" s="1"/>
  <c r="BS1803" i="1"/>
  <c r="BU1803" i="1" s="1"/>
  <c r="BS1802" i="1"/>
  <c r="BU1802" i="1" s="1"/>
  <c r="BS1801" i="1"/>
  <c r="BU1801" i="1" s="1"/>
  <c r="BS1800" i="1"/>
  <c r="BU1800" i="1" s="1"/>
  <c r="BS1799" i="1"/>
  <c r="BU1799" i="1" s="1"/>
  <c r="BS1798" i="1"/>
  <c r="BU1798" i="1" s="1"/>
  <c r="BS1797" i="1"/>
  <c r="BU1797" i="1" s="1"/>
  <c r="BS1796" i="1"/>
  <c r="BU1796" i="1" s="1"/>
  <c r="BS1795" i="1"/>
  <c r="BU1795" i="1" s="1"/>
  <c r="BS1794" i="1"/>
  <c r="BU1794" i="1" s="1"/>
  <c r="BS1793" i="1"/>
  <c r="BS1792" i="1"/>
  <c r="BU1792" i="1" s="1"/>
  <c r="BS1791" i="1"/>
  <c r="BU1791" i="1" s="1"/>
  <c r="BS1790" i="1"/>
  <c r="BU1790" i="1" s="1"/>
  <c r="BS1789" i="1"/>
  <c r="BU1789" i="1" s="1"/>
  <c r="BS1788" i="1"/>
  <c r="BU1788" i="1" s="1"/>
  <c r="BS1787" i="1"/>
  <c r="BU1787" i="1" s="1"/>
  <c r="BS1786" i="1"/>
  <c r="BU1786" i="1" s="1"/>
  <c r="BS1785" i="1"/>
  <c r="BU1785" i="1" s="1"/>
  <c r="BS1784" i="1"/>
  <c r="BU1784" i="1" s="1"/>
  <c r="BS1783" i="1"/>
  <c r="BU1783" i="1" s="1"/>
  <c r="BS1782" i="1"/>
  <c r="BU1782" i="1" s="1"/>
  <c r="BS1781" i="1"/>
  <c r="BU1781" i="1" s="1"/>
  <c r="BS1780" i="1"/>
  <c r="BU1780" i="1" s="1"/>
  <c r="BS1779" i="1"/>
  <c r="BU1779" i="1" s="1"/>
  <c r="BS1778" i="1"/>
  <c r="BU1778" i="1" s="1"/>
  <c r="BS1777" i="1"/>
  <c r="BU1777" i="1" s="1"/>
  <c r="BS1776" i="1"/>
  <c r="BU1776" i="1" s="1"/>
  <c r="BS1775" i="1"/>
  <c r="BU1775" i="1" s="1"/>
  <c r="BS1774" i="1"/>
  <c r="BU1774" i="1" s="1"/>
  <c r="BS1773" i="1"/>
  <c r="BU1773" i="1" s="1"/>
  <c r="BS1772" i="1"/>
  <c r="BU1772" i="1" s="1"/>
  <c r="BS1771" i="1"/>
  <c r="BU1771" i="1" s="1"/>
  <c r="BS1770" i="1"/>
  <c r="BU1770" i="1" s="1"/>
  <c r="BS1769" i="1"/>
  <c r="BU1769" i="1" s="1"/>
  <c r="BS1768" i="1"/>
  <c r="BU1768" i="1" s="1"/>
  <c r="BS1767" i="1"/>
  <c r="BU1767" i="1" s="1"/>
  <c r="BM141" i="1"/>
  <c r="BQ141" i="1" s="1"/>
  <c r="BM140" i="1"/>
  <c r="BM139" i="1"/>
  <c r="BM138" i="1"/>
  <c r="BQ138" i="1" s="1"/>
  <c r="BM137" i="1"/>
  <c r="BQ137" i="1" s="1"/>
  <c r="BM136" i="1"/>
  <c r="BQ136" i="1" s="1"/>
  <c r="BM135" i="1"/>
  <c r="BQ135" i="1" s="1"/>
  <c r="BM134" i="1"/>
  <c r="BM133" i="1"/>
  <c r="BN133" i="1" s="1"/>
  <c r="BM132" i="1"/>
  <c r="BM131" i="1"/>
  <c r="BM130" i="1"/>
  <c r="BM129" i="1"/>
  <c r="BM128" i="1"/>
  <c r="BM127" i="1"/>
  <c r="BG96" i="1"/>
  <c r="BK96" i="1" s="1"/>
  <c r="BG95" i="1"/>
  <c r="BK95" i="1" s="1"/>
  <c r="BG94" i="1"/>
  <c r="BK94" i="1" s="1"/>
  <c r="BG93" i="1"/>
  <c r="BH93" i="1" s="1"/>
  <c r="BG92" i="1"/>
  <c r="BH92" i="1" s="1"/>
  <c r="BG91" i="1"/>
  <c r="BG90" i="1"/>
  <c r="BG89" i="1"/>
  <c r="BG88" i="1"/>
  <c r="BG87" i="1"/>
  <c r="BH87" i="1" s="1"/>
  <c r="BA96" i="1"/>
  <c r="BB96" i="1" s="1"/>
  <c r="BA95" i="1"/>
  <c r="BB95" i="1" s="1"/>
  <c r="BA94" i="1"/>
  <c r="BE94" i="1" s="1"/>
  <c r="BA93" i="1"/>
  <c r="BE93" i="1" s="1"/>
  <c r="BA92" i="1"/>
  <c r="BE92" i="1" s="1"/>
  <c r="BA91" i="1"/>
  <c r="BA90" i="1"/>
  <c r="BB90" i="1" s="1"/>
  <c r="BA89" i="1"/>
  <c r="BA88" i="1"/>
  <c r="BA87" i="1"/>
  <c r="BY1766" i="1"/>
  <c r="CC1766" i="1" s="1"/>
  <c r="BY1765" i="1"/>
  <c r="CC1765" i="1" s="1"/>
  <c r="BY1764" i="1"/>
  <c r="CC1764" i="1" s="1"/>
  <c r="BY1763" i="1"/>
  <c r="CC1763" i="1" s="1"/>
  <c r="BY1762" i="1"/>
  <c r="CC1762" i="1" s="1"/>
  <c r="BY1761" i="1"/>
  <c r="CC1761" i="1" s="1"/>
  <c r="BY1760" i="1"/>
  <c r="CC1760" i="1" s="1"/>
  <c r="BY1759" i="1"/>
  <c r="CC1759" i="1" s="1"/>
  <c r="BY1758" i="1"/>
  <c r="CC1758" i="1" s="1"/>
  <c r="BY1757" i="1"/>
  <c r="CC1757" i="1" s="1"/>
  <c r="BY1756" i="1"/>
  <c r="CC1756" i="1" s="1"/>
  <c r="BY1755" i="1"/>
  <c r="CC1755" i="1" s="1"/>
  <c r="BY1754" i="1"/>
  <c r="CC1754" i="1" s="1"/>
  <c r="BY1753" i="1"/>
  <c r="CC1753" i="1" s="1"/>
  <c r="BY1752" i="1"/>
  <c r="CC1752" i="1" s="1"/>
  <c r="BY1751" i="1"/>
  <c r="CC1751" i="1" s="1"/>
  <c r="BY1750" i="1"/>
  <c r="CC1750" i="1" s="1"/>
  <c r="BY1749" i="1"/>
  <c r="CC1749" i="1" s="1"/>
  <c r="BY1748" i="1"/>
  <c r="CC1748" i="1" s="1"/>
  <c r="BY1747" i="1"/>
  <c r="CC1747" i="1" s="1"/>
  <c r="BY1746" i="1"/>
  <c r="CC1746" i="1" s="1"/>
  <c r="BY1745" i="1"/>
  <c r="CC1745" i="1" s="1"/>
  <c r="BY1744" i="1"/>
  <c r="CC1744" i="1" s="1"/>
  <c r="BY1743" i="1"/>
  <c r="CC1743" i="1" s="1"/>
  <c r="BY1742" i="1"/>
  <c r="CC1742" i="1" s="1"/>
  <c r="BY1741" i="1"/>
  <c r="CC1741" i="1" s="1"/>
  <c r="BY1740" i="1"/>
  <c r="CC1740" i="1" s="1"/>
  <c r="BY1739" i="1"/>
  <c r="CC1739" i="1" s="1"/>
  <c r="BY1738" i="1"/>
  <c r="CC1738" i="1" s="1"/>
  <c r="BY1737" i="1"/>
  <c r="CC1737" i="1" s="1"/>
  <c r="BY1736" i="1"/>
  <c r="CC1736" i="1" s="1"/>
  <c r="BY1735" i="1"/>
  <c r="CC1735" i="1" s="1"/>
  <c r="BY1734" i="1"/>
  <c r="CC1734" i="1" s="1"/>
  <c r="BY1733" i="1"/>
  <c r="CC1733" i="1" s="1"/>
  <c r="BY1732" i="1"/>
  <c r="CC1732" i="1" s="1"/>
  <c r="BY1731" i="1"/>
  <c r="CC1731" i="1" s="1"/>
  <c r="BY1730" i="1"/>
  <c r="CC1730" i="1" s="1"/>
  <c r="BY1729" i="1"/>
  <c r="CC1729" i="1" s="1"/>
  <c r="BY1728" i="1"/>
  <c r="CC1728" i="1" s="1"/>
  <c r="BY1727" i="1"/>
  <c r="CC1727" i="1" s="1"/>
  <c r="BY1726" i="1"/>
  <c r="CC1726" i="1" s="1"/>
  <c r="BY1725" i="1"/>
  <c r="CC1725" i="1" s="1"/>
  <c r="BY1724" i="1"/>
  <c r="CC1724" i="1" s="1"/>
  <c r="BY1723" i="1"/>
  <c r="CC1723" i="1" s="1"/>
  <c r="BY1722" i="1"/>
  <c r="CC1722" i="1" s="1"/>
  <c r="BY1721" i="1"/>
  <c r="CC1721" i="1" s="1"/>
  <c r="BY1720" i="1"/>
  <c r="CC1720" i="1" s="1"/>
  <c r="BY1719" i="1"/>
  <c r="CC1719" i="1" s="1"/>
  <c r="BY1718" i="1"/>
  <c r="CC1718" i="1" s="1"/>
  <c r="BY1717" i="1"/>
  <c r="CC1717" i="1" s="1"/>
  <c r="BY1716" i="1"/>
  <c r="CC1716" i="1" s="1"/>
  <c r="BY1715" i="1"/>
  <c r="CC1715" i="1" s="1"/>
  <c r="BY1714" i="1"/>
  <c r="CC1714" i="1" s="1"/>
  <c r="BY1713" i="1"/>
  <c r="CC1713" i="1" s="1"/>
  <c r="BY1712" i="1"/>
  <c r="CC1712" i="1" s="1"/>
  <c r="BY1711" i="1"/>
  <c r="CC1711" i="1" s="1"/>
  <c r="BY1710" i="1"/>
  <c r="CC1710" i="1" s="1"/>
  <c r="BY1709" i="1"/>
  <c r="CC1709" i="1" s="1"/>
  <c r="BY1708" i="1"/>
  <c r="CC1708" i="1" s="1"/>
  <c r="BY1707" i="1"/>
  <c r="CC1707" i="1" s="1"/>
  <c r="BY1706" i="1"/>
  <c r="CC1706" i="1" s="1"/>
  <c r="BY1705" i="1"/>
  <c r="CC1705" i="1" s="1"/>
  <c r="BY1704" i="1"/>
  <c r="CC1704" i="1" s="1"/>
  <c r="BY1703" i="1"/>
  <c r="CC1703" i="1" s="1"/>
  <c r="BY1702" i="1"/>
  <c r="CC1702" i="1" s="1"/>
  <c r="BY1701" i="1"/>
  <c r="CC1701" i="1" s="1"/>
  <c r="BY1700" i="1"/>
  <c r="CC1700" i="1" s="1"/>
  <c r="BY1699" i="1"/>
  <c r="CC1699" i="1" s="1"/>
  <c r="BY1698" i="1"/>
  <c r="CC1698" i="1" s="1"/>
  <c r="BY1697" i="1"/>
  <c r="CC1697" i="1" s="1"/>
  <c r="BY1696" i="1"/>
  <c r="CC1696" i="1" s="1"/>
  <c r="BY1695" i="1"/>
  <c r="CC1695" i="1" s="1"/>
  <c r="BY1694" i="1"/>
  <c r="CC1694" i="1" s="1"/>
  <c r="BY1693" i="1"/>
  <c r="CC1693" i="1" s="1"/>
  <c r="BY1692" i="1"/>
  <c r="CC1692" i="1" s="1"/>
  <c r="BY1691" i="1"/>
  <c r="CC1691" i="1" s="1"/>
  <c r="BY1690" i="1"/>
  <c r="CC1690" i="1" s="1"/>
  <c r="BY1689" i="1"/>
  <c r="CC1689" i="1" s="1"/>
  <c r="BY1688" i="1"/>
  <c r="CC1688" i="1" s="1"/>
  <c r="BY1687" i="1"/>
  <c r="CC1687" i="1" s="1"/>
  <c r="BY1686" i="1"/>
  <c r="CC1686" i="1" s="1"/>
  <c r="BY1685" i="1"/>
  <c r="CC1685" i="1" s="1"/>
  <c r="BY1684" i="1"/>
  <c r="CC1684" i="1" s="1"/>
  <c r="BY1683" i="1"/>
  <c r="CC1683" i="1" s="1"/>
  <c r="BY1682" i="1"/>
  <c r="CC1682" i="1" s="1"/>
  <c r="BY1681" i="1"/>
  <c r="CC1681" i="1" s="1"/>
  <c r="BY1680" i="1"/>
  <c r="CC1680" i="1" s="1"/>
  <c r="BY1679" i="1"/>
  <c r="CC1679" i="1" s="1"/>
  <c r="BY1678" i="1"/>
  <c r="CC1678" i="1" s="1"/>
  <c r="BY1677" i="1"/>
  <c r="CC1677" i="1" s="1"/>
  <c r="BY1676" i="1"/>
  <c r="CC1676" i="1" s="1"/>
  <c r="BY1675" i="1"/>
  <c r="CC1675" i="1" s="1"/>
  <c r="BY1674" i="1"/>
  <c r="CC1674" i="1" s="1"/>
  <c r="BY1673" i="1"/>
  <c r="CC1673" i="1" s="1"/>
  <c r="BY1672" i="1"/>
  <c r="CC1672" i="1" s="1"/>
  <c r="BY1671" i="1"/>
  <c r="CC1671" i="1" s="1"/>
  <c r="BY1670" i="1"/>
  <c r="CC1670" i="1" s="1"/>
  <c r="BY1669" i="1"/>
  <c r="CC1669" i="1" s="1"/>
  <c r="BY1668" i="1"/>
  <c r="CC1668" i="1" s="1"/>
  <c r="BY1667" i="1"/>
  <c r="CC1667" i="1" s="1"/>
  <c r="BY1666" i="1"/>
  <c r="CC1666" i="1" s="1"/>
  <c r="BY1665" i="1"/>
  <c r="CC1665" i="1" s="1"/>
  <c r="BY1664" i="1"/>
  <c r="CC1664" i="1" s="1"/>
  <c r="BY1663" i="1"/>
  <c r="CC1663" i="1" s="1"/>
  <c r="BY1662" i="1"/>
  <c r="CC1662" i="1" s="1"/>
  <c r="BY1661" i="1"/>
  <c r="CC1661" i="1" s="1"/>
  <c r="BY1660" i="1"/>
  <c r="CC1660" i="1" s="1"/>
  <c r="BY1659" i="1"/>
  <c r="CC1659" i="1" s="1"/>
  <c r="BY1658" i="1"/>
  <c r="CC1658" i="1" s="1"/>
  <c r="BY1657" i="1"/>
  <c r="CC1657" i="1" s="1"/>
  <c r="BY1656" i="1"/>
  <c r="CC1656" i="1" s="1"/>
  <c r="BY1655" i="1"/>
  <c r="CC1655" i="1" s="1"/>
  <c r="BY1654" i="1"/>
  <c r="CC1654" i="1" s="1"/>
  <c r="BY1653" i="1"/>
  <c r="CC1653" i="1" s="1"/>
  <c r="BY1652" i="1"/>
  <c r="CC1652" i="1" s="1"/>
  <c r="BY1651" i="1"/>
  <c r="CC1651" i="1" s="1"/>
  <c r="BY1650" i="1"/>
  <c r="CC1650" i="1" s="1"/>
  <c r="BY1649" i="1"/>
  <c r="CC1649" i="1" s="1"/>
  <c r="BY1648" i="1"/>
  <c r="CC1648" i="1" s="1"/>
  <c r="BY1647" i="1"/>
  <c r="CC1647" i="1" s="1"/>
  <c r="BY1646" i="1"/>
  <c r="CC1646" i="1" s="1"/>
  <c r="BY1645" i="1"/>
  <c r="CC1645" i="1" s="1"/>
  <c r="BY1644" i="1"/>
  <c r="BY1643" i="1"/>
  <c r="BY1642" i="1"/>
  <c r="BY1641" i="1"/>
  <c r="BY1640" i="1"/>
  <c r="BY1639" i="1"/>
  <c r="BY1638" i="1"/>
  <c r="BY1637" i="1"/>
  <c r="BY1636" i="1"/>
  <c r="BY1635" i="1"/>
  <c r="BY1634" i="1"/>
  <c r="BY1633" i="1"/>
  <c r="BY1632" i="1"/>
  <c r="BY1631" i="1"/>
  <c r="BY1630" i="1"/>
  <c r="BY1629" i="1"/>
  <c r="BY1628" i="1"/>
  <c r="BY1627" i="1"/>
  <c r="BY1626" i="1"/>
  <c r="BY1625" i="1"/>
  <c r="BY1624" i="1"/>
  <c r="BY1623" i="1"/>
  <c r="BY1622" i="1"/>
  <c r="BY1621" i="1"/>
  <c r="BY1620" i="1"/>
  <c r="BY1619" i="1"/>
  <c r="BY1618" i="1"/>
  <c r="BY1617" i="1"/>
  <c r="BY1616" i="1"/>
  <c r="BY1615" i="1"/>
  <c r="BY1614" i="1"/>
  <c r="BY1613" i="1"/>
  <c r="BY1612" i="1"/>
  <c r="BY1611" i="1"/>
  <c r="BY1610" i="1"/>
  <c r="BY1609" i="1"/>
  <c r="BY1608" i="1"/>
  <c r="BY1607" i="1"/>
  <c r="BY1606" i="1"/>
  <c r="BY1605" i="1"/>
  <c r="BY1604" i="1"/>
  <c r="BY1603" i="1"/>
  <c r="BY1602" i="1"/>
  <c r="BY1601" i="1"/>
  <c r="BY1600" i="1"/>
  <c r="BY1599" i="1"/>
  <c r="BY1598" i="1"/>
  <c r="BY1597" i="1"/>
  <c r="BY1596" i="1"/>
  <c r="BY1595" i="1"/>
  <c r="BY1594" i="1"/>
  <c r="BY1593" i="1"/>
  <c r="BY1592" i="1"/>
  <c r="BY1591" i="1"/>
  <c r="BY1590" i="1"/>
  <c r="BY1589" i="1"/>
  <c r="BY1588" i="1"/>
  <c r="BY1587" i="1"/>
  <c r="BY1586" i="1"/>
  <c r="BY1585" i="1"/>
  <c r="BY1584" i="1"/>
  <c r="BY1583" i="1"/>
  <c r="BY1582" i="1"/>
  <c r="BY1581" i="1"/>
  <c r="BY1580" i="1"/>
  <c r="BY1579" i="1"/>
  <c r="BY1578" i="1"/>
  <c r="BY1577" i="1"/>
  <c r="BY1576" i="1"/>
  <c r="BY1575" i="1"/>
  <c r="BY1574" i="1"/>
  <c r="BY1573" i="1"/>
  <c r="BY1572" i="1"/>
  <c r="BY1571" i="1"/>
  <c r="BY1570" i="1"/>
  <c r="BY1569" i="1"/>
  <c r="BY1568" i="1"/>
  <c r="BY1567" i="1"/>
  <c r="BY1566" i="1"/>
  <c r="BY1565" i="1"/>
  <c r="BY1564" i="1"/>
  <c r="BY1563" i="1"/>
  <c r="BY1562" i="1"/>
  <c r="BY1561" i="1"/>
  <c r="BY1560" i="1"/>
  <c r="BY1559" i="1"/>
  <c r="BY1558" i="1"/>
  <c r="BY1557" i="1"/>
  <c r="BY1556" i="1"/>
  <c r="BY1555" i="1"/>
  <c r="BY1554" i="1"/>
  <c r="BY1553" i="1"/>
  <c r="BY1552" i="1"/>
  <c r="BY1551" i="1"/>
  <c r="BY1550" i="1"/>
  <c r="BY1549" i="1"/>
  <c r="BY1548" i="1"/>
  <c r="BY1547" i="1"/>
  <c r="BS1766" i="1"/>
  <c r="BS1765" i="1"/>
  <c r="BS1764" i="1"/>
  <c r="BS1763" i="1"/>
  <c r="BS1762" i="1"/>
  <c r="BS1761" i="1"/>
  <c r="BS1760" i="1"/>
  <c r="BS1759" i="1"/>
  <c r="BS1758" i="1"/>
  <c r="BS1757" i="1"/>
  <c r="BS1756" i="1"/>
  <c r="BS1755" i="1"/>
  <c r="BS1754" i="1"/>
  <c r="BS1753" i="1"/>
  <c r="BS1752" i="1"/>
  <c r="BS1751" i="1"/>
  <c r="BS1750" i="1"/>
  <c r="BS1749" i="1"/>
  <c r="BS1748" i="1"/>
  <c r="BS1747" i="1"/>
  <c r="BS1746" i="1"/>
  <c r="BS1745" i="1"/>
  <c r="BS1744" i="1"/>
  <c r="BS1743" i="1"/>
  <c r="BS1742" i="1"/>
  <c r="BS1741" i="1"/>
  <c r="BS1740" i="1"/>
  <c r="BS1739" i="1"/>
  <c r="BS1738" i="1"/>
  <c r="BS1737" i="1"/>
  <c r="BS1736" i="1"/>
  <c r="BS1735" i="1"/>
  <c r="BS1734" i="1"/>
  <c r="BS1733" i="1"/>
  <c r="BS1732" i="1"/>
  <c r="BS1731" i="1"/>
  <c r="BS1730" i="1"/>
  <c r="BS1729" i="1"/>
  <c r="BS1728" i="1"/>
  <c r="BS1727" i="1"/>
  <c r="BS1726" i="1"/>
  <c r="BS1725" i="1"/>
  <c r="BS1724" i="1"/>
  <c r="BS1723" i="1"/>
  <c r="BS1722" i="1"/>
  <c r="BS1721" i="1"/>
  <c r="BS1720" i="1"/>
  <c r="BS1719" i="1"/>
  <c r="BS1718" i="1"/>
  <c r="BS1717" i="1"/>
  <c r="BS1716" i="1"/>
  <c r="BS1715" i="1"/>
  <c r="BS1714" i="1"/>
  <c r="BS1713" i="1"/>
  <c r="BS1712" i="1"/>
  <c r="BS1711" i="1"/>
  <c r="BS1710" i="1"/>
  <c r="BS1709" i="1"/>
  <c r="BS1708" i="1"/>
  <c r="BS1707" i="1"/>
  <c r="BS1706" i="1"/>
  <c r="BS1705" i="1"/>
  <c r="BS1704" i="1"/>
  <c r="BS1703" i="1"/>
  <c r="BS1702" i="1"/>
  <c r="BS1701" i="1"/>
  <c r="BS1700" i="1"/>
  <c r="BS1699" i="1"/>
  <c r="BS1698" i="1"/>
  <c r="BS1697" i="1"/>
  <c r="BS1696" i="1"/>
  <c r="BS1695" i="1"/>
  <c r="BS1694" i="1"/>
  <c r="BS1693" i="1"/>
  <c r="BS1692" i="1"/>
  <c r="BS1691" i="1"/>
  <c r="BS1690" i="1"/>
  <c r="BS1689" i="1"/>
  <c r="BS1688" i="1"/>
  <c r="BS1687" i="1"/>
  <c r="BS1686" i="1"/>
  <c r="BS1685" i="1"/>
  <c r="BS1684" i="1"/>
  <c r="BS1683" i="1"/>
  <c r="BS1682" i="1"/>
  <c r="BS1681" i="1"/>
  <c r="BS1680" i="1"/>
  <c r="BS1679" i="1"/>
  <c r="BS1678" i="1"/>
  <c r="BS1677" i="1"/>
  <c r="BS1676" i="1"/>
  <c r="BS1675" i="1"/>
  <c r="BS1674" i="1"/>
  <c r="BS1673" i="1"/>
  <c r="BS1672" i="1"/>
  <c r="BS1671" i="1"/>
  <c r="BS1670" i="1"/>
  <c r="BS1669" i="1"/>
  <c r="BS1668" i="1"/>
  <c r="BS1667" i="1"/>
  <c r="BS1666" i="1"/>
  <c r="BS1665" i="1"/>
  <c r="BS1664" i="1"/>
  <c r="BS1663" i="1"/>
  <c r="BS1662" i="1"/>
  <c r="BS1661" i="1"/>
  <c r="BS1660" i="1"/>
  <c r="BS1659" i="1"/>
  <c r="BS1658" i="1"/>
  <c r="BS1657" i="1"/>
  <c r="BS1656" i="1"/>
  <c r="BS1655" i="1"/>
  <c r="BS1654" i="1"/>
  <c r="BS1653" i="1"/>
  <c r="BS1652" i="1"/>
  <c r="BS1651" i="1"/>
  <c r="BS1650" i="1"/>
  <c r="BS1649" i="1"/>
  <c r="BS1648" i="1"/>
  <c r="BS1647" i="1"/>
  <c r="BS1646" i="1"/>
  <c r="BS1645" i="1"/>
  <c r="BS1644" i="1"/>
  <c r="BS1643" i="1"/>
  <c r="BS1642" i="1"/>
  <c r="BS1641" i="1"/>
  <c r="BS1640" i="1"/>
  <c r="BS1639" i="1"/>
  <c r="BS1638" i="1"/>
  <c r="BS1637" i="1"/>
  <c r="BS1636" i="1"/>
  <c r="BS1635" i="1"/>
  <c r="BS1634" i="1"/>
  <c r="BS1633" i="1"/>
  <c r="BS1632" i="1"/>
  <c r="BS1631" i="1"/>
  <c r="BS1630" i="1"/>
  <c r="BS1629" i="1"/>
  <c r="BS1628" i="1"/>
  <c r="BS1627" i="1"/>
  <c r="BS1626" i="1"/>
  <c r="BS1625" i="1"/>
  <c r="BS1624" i="1"/>
  <c r="BS1623" i="1"/>
  <c r="BS1622" i="1"/>
  <c r="BS1621" i="1"/>
  <c r="BS1620" i="1"/>
  <c r="BS1619" i="1"/>
  <c r="BS1618" i="1"/>
  <c r="BS1617" i="1"/>
  <c r="BS1616" i="1"/>
  <c r="BS1615" i="1"/>
  <c r="BS1614" i="1"/>
  <c r="BS1613" i="1"/>
  <c r="BS1612" i="1"/>
  <c r="BS1611" i="1"/>
  <c r="BS1610" i="1"/>
  <c r="BS1609" i="1"/>
  <c r="BS1608" i="1"/>
  <c r="BS1607" i="1"/>
  <c r="BS1606" i="1"/>
  <c r="BS1605" i="1"/>
  <c r="BS1604" i="1"/>
  <c r="BS1603" i="1"/>
  <c r="BS1602" i="1"/>
  <c r="BS1601" i="1"/>
  <c r="BS1600" i="1"/>
  <c r="BU1600" i="1" s="1"/>
  <c r="BS1599" i="1"/>
  <c r="BU1599" i="1" s="1"/>
  <c r="BS1598" i="1"/>
  <c r="BU1598" i="1" s="1"/>
  <c r="BS1597" i="1"/>
  <c r="BU1597" i="1" s="1"/>
  <c r="BS1596" i="1"/>
  <c r="BU1596" i="1" s="1"/>
  <c r="BS1595" i="1"/>
  <c r="BU1595" i="1" s="1"/>
  <c r="BS1594" i="1"/>
  <c r="BU1594" i="1" s="1"/>
  <c r="BS1593" i="1"/>
  <c r="BU1593" i="1" s="1"/>
  <c r="BS1592" i="1"/>
  <c r="BU1592" i="1" s="1"/>
  <c r="BS1591" i="1"/>
  <c r="BU1591" i="1" s="1"/>
  <c r="BS1590" i="1"/>
  <c r="BU1590" i="1" s="1"/>
  <c r="BS1589" i="1"/>
  <c r="BU1589" i="1" s="1"/>
  <c r="BS1588" i="1"/>
  <c r="BU1588" i="1" s="1"/>
  <c r="BS1587" i="1"/>
  <c r="BU1587" i="1" s="1"/>
  <c r="BS1586" i="1"/>
  <c r="BU1586" i="1" s="1"/>
  <c r="BS1585" i="1"/>
  <c r="BU1585" i="1" s="1"/>
  <c r="BS1584" i="1"/>
  <c r="BU1584" i="1" s="1"/>
  <c r="BS1583" i="1"/>
  <c r="BU1583" i="1" s="1"/>
  <c r="BS1582" i="1"/>
  <c r="BU1582" i="1" s="1"/>
  <c r="BS1581" i="1"/>
  <c r="BU1581" i="1" s="1"/>
  <c r="BS1580" i="1"/>
  <c r="BU1580" i="1" s="1"/>
  <c r="BS1579" i="1"/>
  <c r="BU1579" i="1" s="1"/>
  <c r="BS1578" i="1"/>
  <c r="BU1578" i="1" s="1"/>
  <c r="BS1577" i="1"/>
  <c r="BU1577" i="1" s="1"/>
  <c r="BS1576" i="1"/>
  <c r="BU1576" i="1" s="1"/>
  <c r="BS1575" i="1"/>
  <c r="BU1575" i="1" s="1"/>
  <c r="BS1574" i="1"/>
  <c r="BU1574" i="1" s="1"/>
  <c r="BS1573" i="1"/>
  <c r="BU1573" i="1" s="1"/>
  <c r="BS1572" i="1"/>
  <c r="BU1572" i="1" s="1"/>
  <c r="BS1571" i="1"/>
  <c r="BU1571" i="1" s="1"/>
  <c r="BS1570" i="1"/>
  <c r="BU1570" i="1" s="1"/>
  <c r="BS1569" i="1"/>
  <c r="BU1569" i="1" s="1"/>
  <c r="BS1568" i="1"/>
  <c r="BU1568" i="1" s="1"/>
  <c r="BS1567" i="1"/>
  <c r="BU1567" i="1" s="1"/>
  <c r="BS1566" i="1"/>
  <c r="BU1566" i="1" s="1"/>
  <c r="BS1565" i="1"/>
  <c r="BU1565" i="1" s="1"/>
  <c r="BS1564" i="1"/>
  <c r="BU1564" i="1" s="1"/>
  <c r="BS1563" i="1"/>
  <c r="BU1563" i="1" s="1"/>
  <c r="BS1562" i="1"/>
  <c r="BU1562" i="1" s="1"/>
  <c r="BS1561" i="1"/>
  <c r="BU1561" i="1" s="1"/>
  <c r="BS1560" i="1"/>
  <c r="BU1560" i="1" s="1"/>
  <c r="BS1559" i="1"/>
  <c r="BU1559" i="1" s="1"/>
  <c r="BS1558" i="1"/>
  <c r="BU1558" i="1" s="1"/>
  <c r="BS1557" i="1"/>
  <c r="BU1557" i="1" s="1"/>
  <c r="BS1556" i="1"/>
  <c r="BU1556" i="1" s="1"/>
  <c r="BS1555" i="1"/>
  <c r="BU1555" i="1" s="1"/>
  <c r="BS1554" i="1"/>
  <c r="BU1554" i="1" s="1"/>
  <c r="BS1553" i="1"/>
  <c r="BU1553" i="1" s="1"/>
  <c r="BS1552" i="1"/>
  <c r="BU1552" i="1" s="1"/>
  <c r="BS1551" i="1"/>
  <c r="BU1551" i="1" s="1"/>
  <c r="BS1550" i="1"/>
  <c r="BU1550" i="1" s="1"/>
  <c r="BS1549" i="1"/>
  <c r="BU1549" i="1" s="1"/>
  <c r="BS1548" i="1"/>
  <c r="BU1548" i="1" s="1"/>
  <c r="BS1547" i="1"/>
  <c r="BU1547" i="1" s="1"/>
  <c r="BM126" i="1"/>
  <c r="BQ126" i="1" s="1"/>
  <c r="BM125" i="1"/>
  <c r="BQ125" i="1" s="1"/>
  <c r="BM124" i="1"/>
  <c r="BQ124" i="1" s="1"/>
  <c r="BM123" i="1"/>
  <c r="BQ123" i="1" s="1"/>
  <c r="BM122" i="1"/>
  <c r="BQ122" i="1" s="1"/>
  <c r="BM121" i="1"/>
  <c r="BQ121" i="1" s="1"/>
  <c r="BM120" i="1"/>
  <c r="BQ120" i="1" s="1"/>
  <c r="BM119" i="1"/>
  <c r="BQ119" i="1" s="1"/>
  <c r="BM118" i="1"/>
  <c r="BM117" i="1"/>
  <c r="BM116" i="1"/>
  <c r="BM115" i="1"/>
  <c r="BN115" i="1" s="1"/>
  <c r="BM114" i="1"/>
  <c r="BM113" i="1"/>
  <c r="BM112" i="1"/>
  <c r="BG86" i="1"/>
  <c r="BK86" i="1" s="1"/>
  <c r="BG85" i="1"/>
  <c r="BK85" i="1" s="1"/>
  <c r="BG84" i="1"/>
  <c r="BK84" i="1" s="1"/>
  <c r="BG83" i="1"/>
  <c r="BK83" i="1" s="1"/>
  <c r="BG82" i="1"/>
  <c r="BG81" i="1"/>
  <c r="BG80" i="1"/>
  <c r="BG79" i="1"/>
  <c r="BG78" i="1"/>
  <c r="BG77" i="1"/>
  <c r="BA86" i="1"/>
  <c r="BE86" i="1" s="1"/>
  <c r="BA85" i="1"/>
  <c r="BE85" i="1" s="1"/>
  <c r="BA84" i="1"/>
  <c r="BE84" i="1" s="1"/>
  <c r="BA83" i="1"/>
  <c r="BA82" i="1"/>
  <c r="BE82" i="1" s="1"/>
  <c r="BA81" i="1"/>
  <c r="BA80" i="1"/>
  <c r="BA79" i="1"/>
  <c r="BA78" i="1"/>
  <c r="BA77" i="1"/>
  <c r="BY1546" i="1"/>
  <c r="CC1546" i="1" s="1"/>
  <c r="BY1545" i="1"/>
  <c r="CC1545" i="1" s="1"/>
  <c r="BY1544" i="1"/>
  <c r="CC1544" i="1" s="1"/>
  <c r="BY1543" i="1"/>
  <c r="CC1543" i="1" s="1"/>
  <c r="BY1542" i="1"/>
  <c r="CC1542" i="1" s="1"/>
  <c r="BY1541" i="1"/>
  <c r="CC1541" i="1" s="1"/>
  <c r="BY1540" i="1"/>
  <c r="CC1540" i="1" s="1"/>
  <c r="BY1539" i="1"/>
  <c r="CC1539" i="1" s="1"/>
  <c r="BY1538" i="1"/>
  <c r="CC1538" i="1" s="1"/>
  <c r="BY1537" i="1"/>
  <c r="CC1537" i="1" s="1"/>
  <c r="BY1536" i="1"/>
  <c r="CC1536" i="1" s="1"/>
  <c r="BY1535" i="1"/>
  <c r="CC1535" i="1" s="1"/>
  <c r="BY1534" i="1"/>
  <c r="CC1534" i="1" s="1"/>
  <c r="BY1533" i="1"/>
  <c r="CC1533" i="1" s="1"/>
  <c r="BY1532" i="1"/>
  <c r="CC1532" i="1" s="1"/>
  <c r="BY1531" i="1"/>
  <c r="CC1531" i="1" s="1"/>
  <c r="BY1530" i="1"/>
  <c r="CC1530" i="1" s="1"/>
  <c r="BY1529" i="1"/>
  <c r="CC1529" i="1" s="1"/>
  <c r="BY1528" i="1"/>
  <c r="CC1528" i="1" s="1"/>
  <c r="BY1527" i="1"/>
  <c r="CC1527" i="1" s="1"/>
  <c r="BY1526" i="1"/>
  <c r="CC1526" i="1" s="1"/>
  <c r="BY1525" i="1"/>
  <c r="CC1525" i="1" s="1"/>
  <c r="BY1524" i="1"/>
  <c r="CC1524" i="1" s="1"/>
  <c r="BY1523" i="1"/>
  <c r="CC1523" i="1" s="1"/>
  <c r="BY1522" i="1"/>
  <c r="CC1522" i="1" s="1"/>
  <c r="BY1521" i="1"/>
  <c r="CC1521" i="1" s="1"/>
  <c r="BY1520" i="1"/>
  <c r="CC1520" i="1" s="1"/>
  <c r="BY1519" i="1"/>
  <c r="CC1519" i="1" s="1"/>
  <c r="BY1518" i="1"/>
  <c r="CC1518" i="1" s="1"/>
  <c r="BY1517" i="1"/>
  <c r="CC1517" i="1" s="1"/>
  <c r="BY1516" i="1"/>
  <c r="CC1516" i="1" s="1"/>
  <c r="BY1515" i="1"/>
  <c r="CC1515" i="1" s="1"/>
  <c r="BY1514" i="1"/>
  <c r="CC1514" i="1" s="1"/>
  <c r="BY1513" i="1"/>
  <c r="CC1513" i="1" s="1"/>
  <c r="BY1512" i="1"/>
  <c r="CC1512" i="1" s="1"/>
  <c r="BY1511" i="1"/>
  <c r="CC1511" i="1" s="1"/>
  <c r="BY1510" i="1"/>
  <c r="CC1510" i="1" s="1"/>
  <c r="BY1509" i="1"/>
  <c r="CC1509" i="1" s="1"/>
  <c r="BY1508" i="1"/>
  <c r="CC1508" i="1" s="1"/>
  <c r="BY1507" i="1"/>
  <c r="CC1507" i="1" s="1"/>
  <c r="BY1506" i="1"/>
  <c r="CC1506" i="1" s="1"/>
  <c r="BY1505" i="1"/>
  <c r="CC1505" i="1" s="1"/>
  <c r="BY1504" i="1"/>
  <c r="CC1504" i="1" s="1"/>
  <c r="BY1503" i="1"/>
  <c r="CC1503" i="1" s="1"/>
  <c r="BY1502" i="1"/>
  <c r="CC1502" i="1" s="1"/>
  <c r="BY1501" i="1"/>
  <c r="CC1501" i="1" s="1"/>
  <c r="BY1500" i="1"/>
  <c r="CC1500" i="1" s="1"/>
  <c r="BY1499" i="1"/>
  <c r="CC1499" i="1" s="1"/>
  <c r="BY1498" i="1"/>
  <c r="CC1498" i="1" s="1"/>
  <c r="BY1497" i="1"/>
  <c r="CC1497" i="1" s="1"/>
  <c r="BY1496" i="1"/>
  <c r="CC1496" i="1" s="1"/>
  <c r="BY1495" i="1"/>
  <c r="CC1495" i="1" s="1"/>
  <c r="BY1494" i="1"/>
  <c r="CC1494" i="1" s="1"/>
  <c r="BY1493" i="1"/>
  <c r="CC1493" i="1" s="1"/>
  <c r="BY1492" i="1"/>
  <c r="CC1492" i="1" s="1"/>
  <c r="BY1491" i="1"/>
  <c r="CC1491" i="1" s="1"/>
  <c r="BY1490" i="1"/>
  <c r="CC1490" i="1" s="1"/>
  <c r="BY1489" i="1"/>
  <c r="CC1489" i="1" s="1"/>
  <c r="BY1488" i="1"/>
  <c r="CC1488" i="1" s="1"/>
  <c r="BY1487" i="1"/>
  <c r="CC1487" i="1" s="1"/>
  <c r="BY1486" i="1"/>
  <c r="CC1486" i="1" s="1"/>
  <c r="BY1485" i="1"/>
  <c r="CC1485" i="1" s="1"/>
  <c r="BY1484" i="1"/>
  <c r="CC1484" i="1" s="1"/>
  <c r="BY1483" i="1"/>
  <c r="CC1483" i="1" s="1"/>
  <c r="BY1482" i="1"/>
  <c r="CC1482" i="1" s="1"/>
  <c r="BY1481" i="1"/>
  <c r="CC1481" i="1" s="1"/>
  <c r="BY1480" i="1"/>
  <c r="CC1480" i="1" s="1"/>
  <c r="BY1479" i="1"/>
  <c r="CC1479" i="1" s="1"/>
  <c r="BY1478" i="1"/>
  <c r="CC1478" i="1" s="1"/>
  <c r="BY1477" i="1"/>
  <c r="CC1477" i="1" s="1"/>
  <c r="BY1476" i="1"/>
  <c r="CC1476" i="1" s="1"/>
  <c r="BY1475" i="1"/>
  <c r="CC1475" i="1" s="1"/>
  <c r="BY1474" i="1"/>
  <c r="CC1474" i="1" s="1"/>
  <c r="BY1473" i="1"/>
  <c r="CC1473" i="1" s="1"/>
  <c r="BY1472" i="1"/>
  <c r="CC1472" i="1" s="1"/>
  <c r="BY1471" i="1"/>
  <c r="CC1471" i="1" s="1"/>
  <c r="BY1470" i="1"/>
  <c r="CC1470" i="1" s="1"/>
  <c r="BY1469" i="1"/>
  <c r="CC1469" i="1" s="1"/>
  <c r="BY1468" i="1"/>
  <c r="CC1468" i="1" s="1"/>
  <c r="BY1467" i="1"/>
  <c r="CC1467" i="1" s="1"/>
  <c r="BY1466" i="1"/>
  <c r="CC1466" i="1" s="1"/>
  <c r="BY1465" i="1"/>
  <c r="CC1465" i="1" s="1"/>
  <c r="BY1464" i="1"/>
  <c r="CC1464" i="1" s="1"/>
  <c r="BY1463" i="1"/>
  <c r="CC1463" i="1" s="1"/>
  <c r="BY1462" i="1"/>
  <c r="CC1462" i="1" s="1"/>
  <c r="BY1461" i="1"/>
  <c r="CC1461" i="1" s="1"/>
  <c r="BY1460" i="1"/>
  <c r="CC1460" i="1" s="1"/>
  <c r="BY1459" i="1"/>
  <c r="CC1459" i="1" s="1"/>
  <c r="BY1458" i="1"/>
  <c r="CC1458" i="1" s="1"/>
  <c r="BY1457" i="1"/>
  <c r="CC1457" i="1" s="1"/>
  <c r="BY1456" i="1"/>
  <c r="CC1456" i="1" s="1"/>
  <c r="BY1455" i="1"/>
  <c r="CC1455" i="1" s="1"/>
  <c r="BY1454" i="1"/>
  <c r="CC1454" i="1" s="1"/>
  <c r="BY1453" i="1"/>
  <c r="CC1453" i="1" s="1"/>
  <c r="BY1452" i="1"/>
  <c r="CC1452" i="1" s="1"/>
  <c r="BY1451" i="1"/>
  <c r="CC1451" i="1" s="1"/>
  <c r="BY1450" i="1"/>
  <c r="CC1450" i="1" s="1"/>
  <c r="BY1449" i="1"/>
  <c r="CC1449" i="1" s="1"/>
  <c r="BY1448" i="1"/>
  <c r="CC1448" i="1" s="1"/>
  <c r="BY1447" i="1"/>
  <c r="CC1447" i="1" s="1"/>
  <c r="BY1446" i="1"/>
  <c r="CC1446" i="1" s="1"/>
  <c r="BY1445" i="1"/>
  <c r="CC1445" i="1" s="1"/>
  <c r="BY1444" i="1"/>
  <c r="CC1444" i="1" s="1"/>
  <c r="BY1443" i="1"/>
  <c r="CC1443" i="1" s="1"/>
  <c r="BY1442" i="1"/>
  <c r="CC1442" i="1" s="1"/>
  <c r="BY1441" i="1"/>
  <c r="CC1441" i="1" s="1"/>
  <c r="BY1440" i="1"/>
  <c r="CC1440" i="1" s="1"/>
  <c r="BY1439" i="1"/>
  <c r="CC1439" i="1" s="1"/>
  <c r="BY1438" i="1"/>
  <c r="CC1438" i="1" s="1"/>
  <c r="BY1437" i="1"/>
  <c r="CC1437" i="1" s="1"/>
  <c r="BY1436" i="1"/>
  <c r="CC1436" i="1" s="1"/>
  <c r="BY1435" i="1"/>
  <c r="CC1435" i="1" s="1"/>
  <c r="BY1434" i="1"/>
  <c r="CC1434" i="1" s="1"/>
  <c r="BY1433" i="1"/>
  <c r="CC1433" i="1" s="1"/>
  <c r="BY1432" i="1"/>
  <c r="CC1432" i="1" s="1"/>
  <c r="BY1431" i="1"/>
  <c r="CC1431" i="1" s="1"/>
  <c r="BY1430" i="1"/>
  <c r="CC1430" i="1" s="1"/>
  <c r="BY1429" i="1"/>
  <c r="CC1429" i="1" s="1"/>
  <c r="BY1428" i="1"/>
  <c r="CC1428" i="1" s="1"/>
  <c r="BY1427" i="1"/>
  <c r="CC1427" i="1" s="1"/>
  <c r="BY1426" i="1"/>
  <c r="CC1426" i="1" s="1"/>
  <c r="BY1425" i="1"/>
  <c r="CC1425" i="1" s="1"/>
  <c r="BY1424" i="1"/>
  <c r="BY1423" i="1"/>
  <c r="BY1422" i="1"/>
  <c r="BY1421" i="1"/>
  <c r="BY1420" i="1"/>
  <c r="BY1419" i="1"/>
  <c r="BY1418" i="1"/>
  <c r="BY1417" i="1"/>
  <c r="BY1416" i="1"/>
  <c r="BY1415" i="1"/>
  <c r="BY1414" i="1"/>
  <c r="BY1413" i="1"/>
  <c r="BY1412" i="1"/>
  <c r="BY1411" i="1"/>
  <c r="BY1410" i="1"/>
  <c r="BY1409" i="1"/>
  <c r="BY1408" i="1"/>
  <c r="BY1407" i="1"/>
  <c r="BY1406" i="1"/>
  <c r="BY1405" i="1"/>
  <c r="BY1404" i="1"/>
  <c r="BY1403" i="1"/>
  <c r="BY1402" i="1"/>
  <c r="BY1401" i="1"/>
  <c r="BY1400" i="1"/>
  <c r="BY1399" i="1"/>
  <c r="BY1398" i="1"/>
  <c r="BY1397" i="1"/>
  <c r="BY1396" i="1"/>
  <c r="BY1395" i="1"/>
  <c r="BY1394" i="1"/>
  <c r="BY1393" i="1"/>
  <c r="BY1392" i="1"/>
  <c r="BY1391" i="1"/>
  <c r="BY1390" i="1"/>
  <c r="BY1389" i="1"/>
  <c r="BY1388" i="1"/>
  <c r="BY1387" i="1"/>
  <c r="BY1386" i="1"/>
  <c r="BY1385" i="1"/>
  <c r="BY1384" i="1"/>
  <c r="BY1383" i="1"/>
  <c r="BY1382" i="1"/>
  <c r="BY1381" i="1"/>
  <c r="BY1380" i="1"/>
  <c r="BY1379" i="1"/>
  <c r="BY1378" i="1"/>
  <c r="BY1377" i="1"/>
  <c r="BY1376" i="1"/>
  <c r="BY1375" i="1"/>
  <c r="BY1374" i="1"/>
  <c r="BY1373" i="1"/>
  <c r="BY1372" i="1"/>
  <c r="BY1371" i="1"/>
  <c r="BY1370" i="1"/>
  <c r="BY1369" i="1"/>
  <c r="BY1368" i="1"/>
  <c r="BY1367" i="1"/>
  <c r="BY1366" i="1"/>
  <c r="BY1365" i="1"/>
  <c r="BY1364" i="1"/>
  <c r="BY1363" i="1"/>
  <c r="BY1362" i="1"/>
  <c r="BY1361" i="1"/>
  <c r="BY1360" i="1"/>
  <c r="BY1359" i="1"/>
  <c r="BY1358" i="1"/>
  <c r="BY1357" i="1"/>
  <c r="BY1356" i="1"/>
  <c r="BY1355" i="1"/>
  <c r="BY1354" i="1"/>
  <c r="BY1353" i="1"/>
  <c r="BY1352" i="1"/>
  <c r="BY1351" i="1"/>
  <c r="BY1350" i="1"/>
  <c r="BY1349" i="1"/>
  <c r="BY1348" i="1"/>
  <c r="BY1347" i="1"/>
  <c r="BY1346" i="1"/>
  <c r="BY1345" i="1"/>
  <c r="BY1344" i="1"/>
  <c r="BY1343" i="1"/>
  <c r="BY1342" i="1"/>
  <c r="BY1341" i="1"/>
  <c r="BY1340" i="1"/>
  <c r="BY1339" i="1"/>
  <c r="BY1338" i="1"/>
  <c r="BY1337" i="1"/>
  <c r="BY1336" i="1"/>
  <c r="BY1335" i="1"/>
  <c r="BY1334" i="1"/>
  <c r="BY1333" i="1"/>
  <c r="BY1332" i="1"/>
  <c r="BY1331" i="1"/>
  <c r="BY1330" i="1"/>
  <c r="BY1329" i="1"/>
  <c r="BY1328" i="1"/>
  <c r="BY1327" i="1"/>
  <c r="BS1546" i="1"/>
  <c r="BS1545" i="1"/>
  <c r="BS1544" i="1"/>
  <c r="BS1543" i="1"/>
  <c r="BS1542" i="1"/>
  <c r="BS1541" i="1"/>
  <c r="BS1540" i="1"/>
  <c r="BS1539" i="1"/>
  <c r="BS1538" i="1"/>
  <c r="BS1537" i="1"/>
  <c r="BS1536" i="1"/>
  <c r="BS1535" i="1"/>
  <c r="BS1534" i="1"/>
  <c r="BS1533" i="1"/>
  <c r="BS1532" i="1"/>
  <c r="BS1531" i="1"/>
  <c r="BS1530" i="1"/>
  <c r="BS1529" i="1"/>
  <c r="BS1528" i="1"/>
  <c r="BS1527" i="1"/>
  <c r="BS1526" i="1"/>
  <c r="BS1525" i="1"/>
  <c r="BS1524" i="1"/>
  <c r="BS1523" i="1"/>
  <c r="BS1522" i="1"/>
  <c r="BS1521" i="1"/>
  <c r="BS1520" i="1"/>
  <c r="BS1519" i="1"/>
  <c r="BS1518" i="1"/>
  <c r="BS1517" i="1"/>
  <c r="BS1516" i="1"/>
  <c r="BS1515" i="1"/>
  <c r="BS1514" i="1"/>
  <c r="BS1513" i="1"/>
  <c r="BS1512" i="1"/>
  <c r="BS1511" i="1"/>
  <c r="BS1510" i="1"/>
  <c r="BS1509" i="1"/>
  <c r="BS1508" i="1"/>
  <c r="BS1507" i="1"/>
  <c r="BU1507" i="1" s="1"/>
  <c r="BS1506" i="1"/>
  <c r="BS1505" i="1"/>
  <c r="BS1504" i="1"/>
  <c r="BS1503" i="1"/>
  <c r="BS1502" i="1"/>
  <c r="BS1501" i="1"/>
  <c r="BS1500" i="1"/>
  <c r="BS1499" i="1"/>
  <c r="BS1498" i="1"/>
  <c r="BS1497" i="1"/>
  <c r="BS1496" i="1"/>
  <c r="BS1495" i="1"/>
  <c r="BS1494" i="1"/>
  <c r="BS1493" i="1"/>
  <c r="BS1492" i="1"/>
  <c r="BS1491" i="1"/>
  <c r="BS1490" i="1"/>
  <c r="BS1489" i="1"/>
  <c r="BS1488" i="1"/>
  <c r="BS1487" i="1"/>
  <c r="BS1486" i="1"/>
  <c r="BS1485" i="1"/>
  <c r="BS1484" i="1"/>
  <c r="BS1483" i="1"/>
  <c r="BS1482" i="1"/>
  <c r="BS1481" i="1"/>
  <c r="BS1480" i="1"/>
  <c r="BS1479" i="1"/>
  <c r="BS1478" i="1"/>
  <c r="BS1477" i="1"/>
  <c r="BS1476" i="1"/>
  <c r="BS1475" i="1"/>
  <c r="BS1474" i="1"/>
  <c r="BS1473" i="1"/>
  <c r="BS1472" i="1"/>
  <c r="BS1471" i="1"/>
  <c r="BS1470" i="1"/>
  <c r="BS1469" i="1"/>
  <c r="BS1468" i="1"/>
  <c r="BS1467" i="1"/>
  <c r="BS1466" i="1"/>
  <c r="BS1465" i="1"/>
  <c r="BS1464" i="1"/>
  <c r="BS1463" i="1"/>
  <c r="BS1462" i="1"/>
  <c r="BS1461" i="1"/>
  <c r="BS1460" i="1"/>
  <c r="BS1459" i="1"/>
  <c r="BS1458" i="1"/>
  <c r="BS1457" i="1"/>
  <c r="BS1456" i="1"/>
  <c r="BS1455" i="1"/>
  <c r="BS1454" i="1"/>
  <c r="BS1453" i="1"/>
  <c r="BS1452" i="1"/>
  <c r="BS1451" i="1"/>
  <c r="BS1450" i="1"/>
  <c r="BS1449" i="1"/>
  <c r="BS1448" i="1"/>
  <c r="BS1447" i="1"/>
  <c r="BS1446" i="1"/>
  <c r="BS1445" i="1"/>
  <c r="BS1444" i="1"/>
  <c r="BS1443" i="1"/>
  <c r="BS1442" i="1"/>
  <c r="BS1441" i="1"/>
  <c r="BS1440" i="1"/>
  <c r="BS1439" i="1"/>
  <c r="BS1438" i="1"/>
  <c r="BS1437" i="1"/>
  <c r="BS1436" i="1"/>
  <c r="BS1435" i="1"/>
  <c r="BS1434" i="1"/>
  <c r="BS1433" i="1"/>
  <c r="BS1432" i="1"/>
  <c r="BS1431" i="1"/>
  <c r="BS1430" i="1"/>
  <c r="BS1429" i="1"/>
  <c r="BS1428" i="1"/>
  <c r="BS1427" i="1"/>
  <c r="BS1426" i="1"/>
  <c r="BS1425" i="1"/>
  <c r="BS1424" i="1"/>
  <c r="BS1423" i="1"/>
  <c r="BS1422" i="1"/>
  <c r="BS1421" i="1"/>
  <c r="BS1420" i="1"/>
  <c r="BS1419" i="1"/>
  <c r="BS1418" i="1"/>
  <c r="BS1417" i="1"/>
  <c r="BS1416" i="1"/>
  <c r="BS1415" i="1"/>
  <c r="BS1414" i="1"/>
  <c r="BS1413" i="1"/>
  <c r="BS1412" i="1"/>
  <c r="BS1411" i="1"/>
  <c r="BS1410" i="1"/>
  <c r="BS1409" i="1"/>
  <c r="BS1408" i="1"/>
  <c r="BS1407" i="1"/>
  <c r="BS1406" i="1"/>
  <c r="BS1405" i="1"/>
  <c r="BS1404" i="1"/>
  <c r="BS1403" i="1"/>
  <c r="BS1402" i="1"/>
  <c r="BS1401" i="1"/>
  <c r="BS1400" i="1"/>
  <c r="BS1399" i="1"/>
  <c r="BS1398" i="1"/>
  <c r="BS1397" i="1"/>
  <c r="BS1396" i="1"/>
  <c r="BS1395" i="1"/>
  <c r="BS1394" i="1"/>
  <c r="BS1393" i="1"/>
  <c r="BS1392" i="1"/>
  <c r="BS1391" i="1"/>
  <c r="BS1390" i="1"/>
  <c r="BS1389" i="1"/>
  <c r="BS1388" i="1"/>
  <c r="BS1387" i="1"/>
  <c r="BS1386" i="1"/>
  <c r="BS1385" i="1"/>
  <c r="BS1384" i="1"/>
  <c r="BU1384" i="1" s="1"/>
  <c r="BS1383" i="1"/>
  <c r="BS1382" i="1"/>
  <c r="BS1381" i="1"/>
  <c r="BS1380" i="1"/>
  <c r="BU1380" i="1" s="1"/>
  <c r="BS1379" i="1"/>
  <c r="BU1379" i="1" s="1"/>
  <c r="BS1378" i="1"/>
  <c r="BU1378" i="1" s="1"/>
  <c r="BS1377" i="1"/>
  <c r="BU1377" i="1" s="1"/>
  <c r="BS1376" i="1"/>
  <c r="BU1376" i="1" s="1"/>
  <c r="BS1375" i="1"/>
  <c r="BU1375" i="1" s="1"/>
  <c r="BS1374" i="1"/>
  <c r="BU1374" i="1" s="1"/>
  <c r="BS1373" i="1"/>
  <c r="BU1373" i="1" s="1"/>
  <c r="BS1372" i="1"/>
  <c r="BU1372" i="1" s="1"/>
  <c r="BS1371" i="1"/>
  <c r="BU1371" i="1" s="1"/>
  <c r="BS1370" i="1"/>
  <c r="BU1370" i="1" s="1"/>
  <c r="BS1369" i="1"/>
  <c r="BU1369" i="1" s="1"/>
  <c r="BS1368" i="1"/>
  <c r="BU1368" i="1" s="1"/>
  <c r="BS1367" i="1"/>
  <c r="BU1367" i="1" s="1"/>
  <c r="BS1366" i="1"/>
  <c r="BU1366" i="1" s="1"/>
  <c r="BS1365" i="1"/>
  <c r="BU1365" i="1" s="1"/>
  <c r="BS1364" i="1"/>
  <c r="BU1364" i="1" s="1"/>
  <c r="BS1363" i="1"/>
  <c r="BU1363" i="1" s="1"/>
  <c r="BS1362" i="1"/>
  <c r="BU1362" i="1" s="1"/>
  <c r="BS1361" i="1"/>
  <c r="BU1361" i="1" s="1"/>
  <c r="BS1360" i="1"/>
  <c r="BU1360" i="1" s="1"/>
  <c r="BS1359" i="1"/>
  <c r="BU1359" i="1" s="1"/>
  <c r="BS1358" i="1"/>
  <c r="BU1358" i="1" s="1"/>
  <c r="BS1357" i="1"/>
  <c r="BU1357" i="1" s="1"/>
  <c r="BS1356" i="1"/>
  <c r="BU1356" i="1" s="1"/>
  <c r="BS1355" i="1"/>
  <c r="BU1355" i="1" s="1"/>
  <c r="BS1354" i="1"/>
  <c r="BU1354" i="1" s="1"/>
  <c r="BS1353" i="1"/>
  <c r="BU1353" i="1" s="1"/>
  <c r="BS1352" i="1"/>
  <c r="BU1352" i="1" s="1"/>
  <c r="BS1351" i="1"/>
  <c r="BU1351" i="1" s="1"/>
  <c r="BS1350" i="1"/>
  <c r="BU1350" i="1" s="1"/>
  <c r="BS1349" i="1"/>
  <c r="BU1349" i="1" s="1"/>
  <c r="BS1348" i="1"/>
  <c r="BU1348" i="1" s="1"/>
  <c r="BS1347" i="1"/>
  <c r="BU1347" i="1" s="1"/>
  <c r="BS1346" i="1"/>
  <c r="BU1346" i="1" s="1"/>
  <c r="BS1345" i="1"/>
  <c r="BU1345" i="1" s="1"/>
  <c r="BS1344" i="1"/>
  <c r="BU1344" i="1" s="1"/>
  <c r="BS1343" i="1"/>
  <c r="BU1343" i="1" s="1"/>
  <c r="BS1342" i="1"/>
  <c r="BU1342" i="1" s="1"/>
  <c r="BS1341" i="1"/>
  <c r="BU1341" i="1" s="1"/>
  <c r="BS1340" i="1"/>
  <c r="BU1340" i="1" s="1"/>
  <c r="BS1339" i="1"/>
  <c r="BU1339" i="1" s="1"/>
  <c r="BS1338" i="1"/>
  <c r="BU1338" i="1" s="1"/>
  <c r="BS1337" i="1"/>
  <c r="BU1337" i="1" s="1"/>
  <c r="BS1336" i="1"/>
  <c r="BU1336" i="1" s="1"/>
  <c r="BS1335" i="1"/>
  <c r="BU1335" i="1" s="1"/>
  <c r="BS1334" i="1"/>
  <c r="BU1334" i="1" s="1"/>
  <c r="BS1333" i="1"/>
  <c r="BU1333" i="1" s="1"/>
  <c r="BS1332" i="1"/>
  <c r="BU1332" i="1" s="1"/>
  <c r="BS1331" i="1"/>
  <c r="BU1331" i="1" s="1"/>
  <c r="BS1330" i="1"/>
  <c r="BU1330" i="1" s="1"/>
  <c r="BS1329" i="1"/>
  <c r="BU1329" i="1" s="1"/>
  <c r="BS1328" i="1"/>
  <c r="BU1328" i="1" s="1"/>
  <c r="BS1327" i="1"/>
  <c r="BU1327" i="1" s="1"/>
  <c r="BM111" i="1"/>
  <c r="BQ111" i="1" s="1"/>
  <c r="BM110" i="1"/>
  <c r="BQ110" i="1" s="1"/>
  <c r="BM109" i="1"/>
  <c r="BQ109" i="1" s="1"/>
  <c r="BM108" i="1"/>
  <c r="BQ108" i="1" s="1"/>
  <c r="BM107" i="1"/>
  <c r="BQ107" i="1" s="1"/>
  <c r="BM106" i="1"/>
  <c r="BQ106" i="1" s="1"/>
  <c r="BM105" i="1"/>
  <c r="BQ105" i="1" s="1"/>
  <c r="BM104" i="1"/>
  <c r="BQ104" i="1" s="1"/>
  <c r="BM103" i="1"/>
  <c r="BN103" i="1" s="1"/>
  <c r="BM102" i="1"/>
  <c r="BM101" i="1"/>
  <c r="BM100" i="1"/>
  <c r="BM99" i="1"/>
  <c r="BM98" i="1"/>
  <c r="BM97" i="1"/>
  <c r="BG76" i="1"/>
  <c r="BK76" i="1" s="1"/>
  <c r="BG75" i="1"/>
  <c r="BH75" i="1" s="1"/>
  <c r="BG74" i="1"/>
  <c r="BK74" i="1" s="1"/>
  <c r="BG73" i="1"/>
  <c r="BK73" i="1" s="1"/>
  <c r="BG72" i="1"/>
  <c r="BG71" i="1"/>
  <c r="BG70" i="1"/>
  <c r="BG69" i="1"/>
  <c r="BG68" i="1"/>
  <c r="BG67" i="1"/>
  <c r="BA76" i="1"/>
  <c r="BE76" i="1" s="1"/>
  <c r="BA75" i="1"/>
  <c r="BE75" i="1" s="1"/>
  <c r="BA74" i="1"/>
  <c r="BE74" i="1" s="1"/>
  <c r="BA73" i="1"/>
  <c r="BE73" i="1" s="1"/>
  <c r="BA72" i="1"/>
  <c r="BE72" i="1" s="1"/>
  <c r="BA71" i="1"/>
  <c r="BB71" i="1" s="1"/>
  <c r="BA70" i="1"/>
  <c r="BA69" i="1"/>
  <c r="BA68" i="1"/>
  <c r="BA67" i="1"/>
  <c r="BY1326" i="1"/>
  <c r="CC1326" i="1" s="1"/>
  <c r="BY1325" i="1"/>
  <c r="CC1325" i="1" s="1"/>
  <c r="BY1324" i="1"/>
  <c r="CC1324" i="1" s="1"/>
  <c r="BY1323" i="1"/>
  <c r="CC1323" i="1" s="1"/>
  <c r="BY1322" i="1"/>
  <c r="CC1322" i="1" s="1"/>
  <c r="BY1321" i="1"/>
  <c r="CC1321" i="1" s="1"/>
  <c r="BY1320" i="1"/>
  <c r="CC1320" i="1" s="1"/>
  <c r="BY1319" i="1"/>
  <c r="CC1319" i="1" s="1"/>
  <c r="BY1318" i="1"/>
  <c r="CC1318" i="1" s="1"/>
  <c r="BY1317" i="1"/>
  <c r="CC1317" i="1" s="1"/>
  <c r="BY1316" i="1"/>
  <c r="CC1316" i="1" s="1"/>
  <c r="BY1315" i="1"/>
  <c r="CC1315" i="1" s="1"/>
  <c r="BY1314" i="1"/>
  <c r="CC1314" i="1" s="1"/>
  <c r="BY1313" i="1"/>
  <c r="CC1313" i="1" s="1"/>
  <c r="BY1312" i="1"/>
  <c r="CC1312" i="1" s="1"/>
  <c r="BY1311" i="1"/>
  <c r="CC1311" i="1" s="1"/>
  <c r="BY1310" i="1"/>
  <c r="CC1310" i="1" s="1"/>
  <c r="BY1309" i="1"/>
  <c r="CC1309" i="1" s="1"/>
  <c r="BY1308" i="1"/>
  <c r="CC1308" i="1" s="1"/>
  <c r="BY1307" i="1"/>
  <c r="CC1307" i="1" s="1"/>
  <c r="BY1306" i="1"/>
  <c r="CC1306" i="1" s="1"/>
  <c r="BY1305" i="1"/>
  <c r="CC1305" i="1" s="1"/>
  <c r="BY1304" i="1"/>
  <c r="CC1304" i="1" s="1"/>
  <c r="BY1303" i="1"/>
  <c r="CC1303" i="1" s="1"/>
  <c r="BY1302" i="1"/>
  <c r="CC1302" i="1" s="1"/>
  <c r="BY1301" i="1"/>
  <c r="CC1301" i="1" s="1"/>
  <c r="BY1300" i="1"/>
  <c r="CC1300" i="1" s="1"/>
  <c r="BY1299" i="1"/>
  <c r="CC1299" i="1" s="1"/>
  <c r="BY1298" i="1"/>
  <c r="CC1298" i="1" s="1"/>
  <c r="BY1297" i="1"/>
  <c r="CC1297" i="1" s="1"/>
  <c r="BY1296" i="1"/>
  <c r="CC1296" i="1" s="1"/>
  <c r="BY1295" i="1"/>
  <c r="CC1295" i="1" s="1"/>
  <c r="BY1294" i="1"/>
  <c r="CC1294" i="1" s="1"/>
  <c r="BY1293" i="1"/>
  <c r="CC1293" i="1" s="1"/>
  <c r="BY1292" i="1"/>
  <c r="CC1292" i="1" s="1"/>
  <c r="BY1291" i="1"/>
  <c r="CC1291" i="1" s="1"/>
  <c r="BY1290" i="1"/>
  <c r="CC1290" i="1" s="1"/>
  <c r="BY1289" i="1"/>
  <c r="CC1289" i="1" s="1"/>
  <c r="BY1288" i="1"/>
  <c r="CC1288" i="1" s="1"/>
  <c r="BY1287" i="1"/>
  <c r="CC1287" i="1" s="1"/>
  <c r="BY1286" i="1"/>
  <c r="CC1286" i="1" s="1"/>
  <c r="BY1285" i="1"/>
  <c r="CC1285" i="1" s="1"/>
  <c r="BY1284" i="1"/>
  <c r="CC1284" i="1" s="1"/>
  <c r="BY1283" i="1"/>
  <c r="CC1283" i="1" s="1"/>
  <c r="BY1282" i="1"/>
  <c r="CC1282" i="1" s="1"/>
  <c r="BY1281" i="1"/>
  <c r="CC1281" i="1" s="1"/>
  <c r="BY1280" i="1"/>
  <c r="CC1280" i="1" s="1"/>
  <c r="BY1279" i="1"/>
  <c r="CC1279" i="1" s="1"/>
  <c r="BY1278" i="1"/>
  <c r="CC1278" i="1" s="1"/>
  <c r="BY1277" i="1"/>
  <c r="CC1277" i="1" s="1"/>
  <c r="BY1276" i="1"/>
  <c r="CC1276" i="1" s="1"/>
  <c r="BY1275" i="1"/>
  <c r="CC1275" i="1" s="1"/>
  <c r="BY1274" i="1"/>
  <c r="CC1274" i="1" s="1"/>
  <c r="BY1273" i="1"/>
  <c r="CC1273" i="1" s="1"/>
  <c r="BY1272" i="1"/>
  <c r="CC1272" i="1" s="1"/>
  <c r="BY1271" i="1"/>
  <c r="CC1271" i="1" s="1"/>
  <c r="BY1270" i="1"/>
  <c r="CC1270" i="1" s="1"/>
  <c r="BY1269" i="1"/>
  <c r="CC1269" i="1" s="1"/>
  <c r="BY1268" i="1"/>
  <c r="CC1268" i="1" s="1"/>
  <c r="BY1267" i="1"/>
  <c r="CC1267" i="1" s="1"/>
  <c r="BY1266" i="1"/>
  <c r="CC1266" i="1" s="1"/>
  <c r="BY1265" i="1"/>
  <c r="CC1265" i="1" s="1"/>
  <c r="BY1264" i="1"/>
  <c r="CC1264" i="1" s="1"/>
  <c r="BY1263" i="1"/>
  <c r="CC1263" i="1" s="1"/>
  <c r="BY1262" i="1"/>
  <c r="CC1262" i="1" s="1"/>
  <c r="BY1261" i="1"/>
  <c r="CC1261" i="1" s="1"/>
  <c r="BY1260" i="1"/>
  <c r="CC1260" i="1" s="1"/>
  <c r="BY1259" i="1"/>
  <c r="CC1259" i="1" s="1"/>
  <c r="BY1258" i="1"/>
  <c r="CC1258" i="1" s="1"/>
  <c r="BY1257" i="1"/>
  <c r="CC1257" i="1" s="1"/>
  <c r="BY1256" i="1"/>
  <c r="CC1256" i="1" s="1"/>
  <c r="BY1255" i="1"/>
  <c r="CC1255" i="1" s="1"/>
  <c r="BY1254" i="1"/>
  <c r="CC1254" i="1" s="1"/>
  <c r="BY1253" i="1"/>
  <c r="CC1253" i="1" s="1"/>
  <c r="BY1252" i="1"/>
  <c r="CC1252" i="1" s="1"/>
  <c r="BY1251" i="1"/>
  <c r="CC1251" i="1" s="1"/>
  <c r="BY1250" i="1"/>
  <c r="CC1250" i="1" s="1"/>
  <c r="BY1249" i="1"/>
  <c r="CC1249" i="1" s="1"/>
  <c r="BY1248" i="1"/>
  <c r="CC1248" i="1" s="1"/>
  <c r="BY1247" i="1"/>
  <c r="CC1247" i="1" s="1"/>
  <c r="BY1246" i="1"/>
  <c r="CC1246" i="1" s="1"/>
  <c r="BY1245" i="1"/>
  <c r="CC1245" i="1" s="1"/>
  <c r="BY1244" i="1"/>
  <c r="CC1244" i="1" s="1"/>
  <c r="BY1243" i="1"/>
  <c r="CC1243" i="1" s="1"/>
  <c r="BY1242" i="1"/>
  <c r="CC1242" i="1" s="1"/>
  <c r="BY1241" i="1"/>
  <c r="CC1241" i="1" s="1"/>
  <c r="BY1240" i="1"/>
  <c r="CC1240" i="1" s="1"/>
  <c r="BY1239" i="1"/>
  <c r="CC1239" i="1" s="1"/>
  <c r="BY1238" i="1"/>
  <c r="CC1238" i="1" s="1"/>
  <c r="BY1237" i="1"/>
  <c r="CC1237" i="1" s="1"/>
  <c r="BY1236" i="1"/>
  <c r="CC1236" i="1" s="1"/>
  <c r="BY1235" i="1"/>
  <c r="CC1235" i="1" s="1"/>
  <c r="BY1234" i="1"/>
  <c r="CC1234" i="1" s="1"/>
  <c r="BY1233" i="1"/>
  <c r="CC1233" i="1" s="1"/>
  <c r="BY1232" i="1"/>
  <c r="CC1232" i="1" s="1"/>
  <c r="BY1231" i="1"/>
  <c r="CC1231" i="1" s="1"/>
  <c r="BY1230" i="1"/>
  <c r="CC1230" i="1" s="1"/>
  <c r="BY1229" i="1"/>
  <c r="CC1229" i="1" s="1"/>
  <c r="BY1228" i="1"/>
  <c r="CC1228" i="1" s="1"/>
  <c r="BY1227" i="1"/>
  <c r="CC1227" i="1" s="1"/>
  <c r="BY1226" i="1"/>
  <c r="CC1226" i="1" s="1"/>
  <c r="BY1225" i="1"/>
  <c r="CC1225" i="1" s="1"/>
  <c r="BY1224" i="1"/>
  <c r="CC1224" i="1" s="1"/>
  <c r="BY1223" i="1"/>
  <c r="CC1223" i="1" s="1"/>
  <c r="BY1222" i="1"/>
  <c r="CC1222" i="1" s="1"/>
  <c r="BY1221" i="1"/>
  <c r="CC1221" i="1" s="1"/>
  <c r="BY1220" i="1"/>
  <c r="CC1220" i="1" s="1"/>
  <c r="BY1219" i="1"/>
  <c r="CC1219" i="1" s="1"/>
  <c r="BY1218" i="1"/>
  <c r="CC1218" i="1" s="1"/>
  <c r="BY1217" i="1"/>
  <c r="CC1217" i="1" s="1"/>
  <c r="BY1216" i="1"/>
  <c r="CC1216" i="1" s="1"/>
  <c r="BY1215" i="1"/>
  <c r="CC1215" i="1" s="1"/>
  <c r="BY1214" i="1"/>
  <c r="CC1214" i="1" s="1"/>
  <c r="BY1213" i="1"/>
  <c r="CC1213" i="1" s="1"/>
  <c r="BY1212" i="1"/>
  <c r="CC1212" i="1" s="1"/>
  <c r="BY1211" i="1"/>
  <c r="CC1211" i="1" s="1"/>
  <c r="BY1210" i="1"/>
  <c r="CC1210" i="1" s="1"/>
  <c r="BY1209" i="1"/>
  <c r="CC1209" i="1" s="1"/>
  <c r="BY1208" i="1"/>
  <c r="CC1208" i="1" s="1"/>
  <c r="BY1207" i="1"/>
  <c r="CC1207" i="1" s="1"/>
  <c r="BY1206" i="1"/>
  <c r="CC1206" i="1" s="1"/>
  <c r="BY1205" i="1"/>
  <c r="CC1205" i="1" s="1"/>
  <c r="BY1204" i="1"/>
  <c r="BY1203" i="1"/>
  <c r="BY1202" i="1"/>
  <c r="BY1201" i="1"/>
  <c r="BY1200" i="1"/>
  <c r="BY1199" i="1"/>
  <c r="BY1198" i="1"/>
  <c r="BY1197" i="1"/>
  <c r="BY1196" i="1"/>
  <c r="BY1195" i="1"/>
  <c r="BY1194" i="1"/>
  <c r="BY1193" i="1"/>
  <c r="BY1192" i="1"/>
  <c r="BY1191" i="1"/>
  <c r="BY1190" i="1"/>
  <c r="BY1189" i="1"/>
  <c r="BY1188" i="1"/>
  <c r="BY1187" i="1"/>
  <c r="BY1186" i="1"/>
  <c r="BY1185" i="1"/>
  <c r="BY1184" i="1"/>
  <c r="BY1183" i="1"/>
  <c r="BY1182" i="1"/>
  <c r="BY1181" i="1"/>
  <c r="BY1180" i="1"/>
  <c r="BY1179" i="1"/>
  <c r="BY1178" i="1"/>
  <c r="BY1177" i="1"/>
  <c r="BY1176" i="1"/>
  <c r="BY1175" i="1"/>
  <c r="BY1174" i="1"/>
  <c r="BY1173" i="1"/>
  <c r="BY1172" i="1"/>
  <c r="BY1171" i="1"/>
  <c r="BY1170" i="1"/>
  <c r="BY1169" i="1"/>
  <c r="BY1168" i="1"/>
  <c r="BY1167" i="1"/>
  <c r="BY1166" i="1"/>
  <c r="BY1165" i="1"/>
  <c r="BY1164" i="1"/>
  <c r="BY1163" i="1"/>
  <c r="BY1162" i="1"/>
  <c r="BY1161" i="1"/>
  <c r="BY1160" i="1"/>
  <c r="BY1159" i="1"/>
  <c r="BY1158" i="1"/>
  <c r="BY1157" i="1"/>
  <c r="BY1156" i="1"/>
  <c r="BY1155" i="1"/>
  <c r="BY1154" i="1"/>
  <c r="BY1153" i="1"/>
  <c r="BY1152" i="1"/>
  <c r="BY1151" i="1"/>
  <c r="BY1150" i="1"/>
  <c r="BY1149" i="1"/>
  <c r="BY1148" i="1"/>
  <c r="BY1147" i="1"/>
  <c r="BY1146" i="1"/>
  <c r="BY1145" i="1"/>
  <c r="BY1144" i="1"/>
  <c r="BY1143" i="1"/>
  <c r="BY1142" i="1"/>
  <c r="BY1141" i="1"/>
  <c r="BY1140" i="1"/>
  <c r="BY1139" i="1"/>
  <c r="BY1138" i="1"/>
  <c r="BY1137" i="1"/>
  <c r="BY1136" i="1"/>
  <c r="BY1135" i="1"/>
  <c r="BY1134" i="1"/>
  <c r="BY1133" i="1"/>
  <c r="BY1132" i="1"/>
  <c r="BY1131" i="1"/>
  <c r="BY1130" i="1"/>
  <c r="BY1129" i="1"/>
  <c r="BY1128" i="1"/>
  <c r="BY1127" i="1"/>
  <c r="BY1126" i="1"/>
  <c r="BY1125" i="1"/>
  <c r="BY1124" i="1"/>
  <c r="BY1123" i="1"/>
  <c r="BY1122" i="1"/>
  <c r="BY1121" i="1"/>
  <c r="BY1120" i="1"/>
  <c r="BY1119" i="1"/>
  <c r="BY1118" i="1"/>
  <c r="BY1117" i="1"/>
  <c r="BY1116" i="1"/>
  <c r="BY1115" i="1"/>
  <c r="BY1114" i="1"/>
  <c r="BY1113" i="1"/>
  <c r="BY1112" i="1"/>
  <c r="BY1111" i="1"/>
  <c r="BY1110" i="1"/>
  <c r="BY1109" i="1"/>
  <c r="BY1108" i="1"/>
  <c r="BY1107" i="1"/>
  <c r="BS1326" i="1"/>
  <c r="BS1325" i="1"/>
  <c r="BS1324" i="1"/>
  <c r="BS1323" i="1"/>
  <c r="BS1322" i="1"/>
  <c r="BS1321" i="1"/>
  <c r="BS1320" i="1"/>
  <c r="BS1319" i="1"/>
  <c r="BS1318" i="1"/>
  <c r="BS1317" i="1"/>
  <c r="BS1316" i="1"/>
  <c r="BS1315" i="1"/>
  <c r="BS1314" i="1"/>
  <c r="BS1313" i="1"/>
  <c r="BS1312" i="1"/>
  <c r="BS1311" i="1"/>
  <c r="BS1310" i="1"/>
  <c r="BS1309" i="1"/>
  <c r="BS1308" i="1"/>
  <c r="BS1307" i="1"/>
  <c r="BS1306" i="1"/>
  <c r="BS1305" i="1"/>
  <c r="BS1304" i="1"/>
  <c r="BS1303" i="1"/>
  <c r="BS1302" i="1"/>
  <c r="BS1301" i="1"/>
  <c r="BS1300" i="1"/>
  <c r="BS1299" i="1"/>
  <c r="BU1299" i="1" s="1"/>
  <c r="BS1298" i="1"/>
  <c r="BS1297" i="1"/>
  <c r="BS1296" i="1"/>
  <c r="BS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S1273" i="1"/>
  <c r="BS1272" i="1"/>
  <c r="BS1271" i="1"/>
  <c r="BS1270" i="1"/>
  <c r="BS1269" i="1"/>
  <c r="BS1268" i="1"/>
  <c r="BS1267" i="1"/>
  <c r="BS1266" i="1"/>
  <c r="BS1265" i="1"/>
  <c r="BS1264" i="1"/>
  <c r="BS1263" i="1"/>
  <c r="BS1262" i="1"/>
  <c r="BS1261" i="1"/>
  <c r="BS1260" i="1"/>
  <c r="BS1259" i="1"/>
  <c r="BS1258" i="1"/>
  <c r="BS1257" i="1"/>
  <c r="BS1256" i="1"/>
  <c r="BS1255" i="1"/>
  <c r="BS1254" i="1"/>
  <c r="BS1253" i="1"/>
  <c r="BS1252" i="1"/>
  <c r="BS1251" i="1"/>
  <c r="BS1250" i="1"/>
  <c r="BS1249" i="1"/>
  <c r="BS1248" i="1"/>
  <c r="BS1247" i="1"/>
  <c r="BS1246" i="1"/>
  <c r="BS1245" i="1"/>
  <c r="BS1244" i="1"/>
  <c r="BU1244" i="1" s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U1190" i="1" s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U1160" i="1" s="1"/>
  <c r="BS1159" i="1"/>
  <c r="BU1159" i="1" s="1"/>
  <c r="BS1158" i="1"/>
  <c r="BU1158" i="1" s="1"/>
  <c r="BS1157" i="1"/>
  <c r="BU1157" i="1" s="1"/>
  <c r="BS1156" i="1"/>
  <c r="BU1156" i="1" s="1"/>
  <c r="BS1155" i="1"/>
  <c r="BU1155" i="1" s="1"/>
  <c r="BS1154" i="1"/>
  <c r="BU1154" i="1" s="1"/>
  <c r="BS1153" i="1"/>
  <c r="BU1153" i="1" s="1"/>
  <c r="BS1152" i="1"/>
  <c r="BU1152" i="1" s="1"/>
  <c r="BS1151" i="1"/>
  <c r="BU1151" i="1" s="1"/>
  <c r="BS1150" i="1"/>
  <c r="BU1150" i="1" s="1"/>
  <c r="BS1149" i="1"/>
  <c r="BU1149" i="1" s="1"/>
  <c r="BS1148" i="1"/>
  <c r="BU1148" i="1" s="1"/>
  <c r="BS1147" i="1"/>
  <c r="BU1147" i="1" s="1"/>
  <c r="BS1146" i="1"/>
  <c r="BU1146" i="1" s="1"/>
  <c r="BS1145" i="1"/>
  <c r="BU1145" i="1" s="1"/>
  <c r="BS1144" i="1"/>
  <c r="BU1144" i="1" s="1"/>
  <c r="BS1143" i="1"/>
  <c r="BU1143" i="1" s="1"/>
  <c r="BS1142" i="1"/>
  <c r="BU1142" i="1" s="1"/>
  <c r="BS1141" i="1"/>
  <c r="BU1141" i="1" s="1"/>
  <c r="BS1140" i="1"/>
  <c r="BU1140" i="1" s="1"/>
  <c r="BS1139" i="1"/>
  <c r="BU1139" i="1" s="1"/>
  <c r="BS1138" i="1"/>
  <c r="BU1138" i="1" s="1"/>
  <c r="BS1137" i="1"/>
  <c r="BU1137" i="1" s="1"/>
  <c r="BS1136" i="1"/>
  <c r="BS1135" i="1"/>
  <c r="BU1135" i="1" s="1"/>
  <c r="BS1134" i="1"/>
  <c r="BU1134" i="1" s="1"/>
  <c r="BS1133" i="1"/>
  <c r="BU1133" i="1" s="1"/>
  <c r="BS1132" i="1"/>
  <c r="BU1132" i="1" s="1"/>
  <c r="BS1131" i="1"/>
  <c r="BU1131" i="1" s="1"/>
  <c r="BS1130" i="1"/>
  <c r="BU1130" i="1" s="1"/>
  <c r="BS1129" i="1"/>
  <c r="BU1129" i="1" s="1"/>
  <c r="BS1128" i="1"/>
  <c r="BU1128" i="1" s="1"/>
  <c r="BS1127" i="1"/>
  <c r="BU1127" i="1" s="1"/>
  <c r="BS1126" i="1"/>
  <c r="BU1126" i="1" s="1"/>
  <c r="BS1125" i="1"/>
  <c r="BU1125" i="1" s="1"/>
  <c r="BS1124" i="1"/>
  <c r="BU1124" i="1" s="1"/>
  <c r="BS1123" i="1"/>
  <c r="BU1123" i="1" s="1"/>
  <c r="BS1122" i="1"/>
  <c r="BU1122" i="1" s="1"/>
  <c r="BS1121" i="1"/>
  <c r="BU1121" i="1" s="1"/>
  <c r="BS1120" i="1"/>
  <c r="BU1120" i="1" s="1"/>
  <c r="BS1119" i="1"/>
  <c r="BU1119" i="1" s="1"/>
  <c r="BS1118" i="1"/>
  <c r="BU1118" i="1" s="1"/>
  <c r="BS1117" i="1"/>
  <c r="BU1117" i="1" s="1"/>
  <c r="BS1116" i="1"/>
  <c r="BU1116" i="1" s="1"/>
  <c r="BS1115" i="1"/>
  <c r="BU1115" i="1" s="1"/>
  <c r="BS1114" i="1"/>
  <c r="BU1114" i="1" s="1"/>
  <c r="BS1113" i="1"/>
  <c r="BU1113" i="1" s="1"/>
  <c r="BS1112" i="1"/>
  <c r="BU1112" i="1" s="1"/>
  <c r="BS1111" i="1"/>
  <c r="BU1111" i="1" s="1"/>
  <c r="BS1110" i="1"/>
  <c r="BU1110" i="1" s="1"/>
  <c r="BS1109" i="1"/>
  <c r="BU1109" i="1" s="1"/>
  <c r="BS1108" i="1"/>
  <c r="BU1108" i="1" s="1"/>
  <c r="BS1107" i="1"/>
  <c r="BU1107" i="1" s="1"/>
  <c r="BM96" i="1"/>
  <c r="BQ96" i="1" s="1"/>
  <c r="BM95" i="1"/>
  <c r="BQ95" i="1" s="1"/>
  <c r="BM94" i="1"/>
  <c r="BQ94" i="1" s="1"/>
  <c r="BM93" i="1"/>
  <c r="BQ93" i="1" s="1"/>
  <c r="BM92" i="1"/>
  <c r="BQ92" i="1" s="1"/>
  <c r="BM91" i="1"/>
  <c r="BN91" i="1" s="1"/>
  <c r="BM90" i="1"/>
  <c r="BQ90" i="1" s="1"/>
  <c r="BM89" i="1"/>
  <c r="BQ89" i="1" s="1"/>
  <c r="BM88" i="1"/>
  <c r="BM87" i="1"/>
  <c r="BM86" i="1"/>
  <c r="BM85" i="1"/>
  <c r="BM84" i="1"/>
  <c r="BM83" i="1"/>
  <c r="BM82" i="1"/>
  <c r="BG66" i="1"/>
  <c r="BK66" i="1" s="1"/>
  <c r="BG65" i="1"/>
  <c r="BK65" i="1" s="1"/>
  <c r="BG64" i="1"/>
  <c r="BK64" i="1" s="1"/>
  <c r="BG63" i="1"/>
  <c r="BG62" i="1"/>
  <c r="BG61" i="1"/>
  <c r="BG60" i="1"/>
  <c r="BG59" i="1"/>
  <c r="BG58" i="1"/>
  <c r="BG57" i="1"/>
  <c r="BA66" i="1"/>
  <c r="BE66" i="1" s="1"/>
  <c r="BA65" i="1"/>
  <c r="BE65" i="1" s="1"/>
  <c r="BA64" i="1"/>
  <c r="BE64" i="1" s="1"/>
  <c r="BA63" i="1"/>
  <c r="BE63" i="1" s="1"/>
  <c r="BA62" i="1"/>
  <c r="BE62" i="1" s="1"/>
  <c r="BA61" i="1"/>
  <c r="BA60" i="1"/>
  <c r="BA59" i="1"/>
  <c r="BB59" i="1" s="1"/>
  <c r="BA58" i="1"/>
  <c r="BA57" i="1"/>
  <c r="BY1106" i="1"/>
  <c r="CC1106" i="1" s="1"/>
  <c r="BY1105" i="1"/>
  <c r="CC1105" i="1" s="1"/>
  <c r="BY1104" i="1"/>
  <c r="CC1104" i="1" s="1"/>
  <c r="BY1103" i="1"/>
  <c r="CC1103" i="1" s="1"/>
  <c r="BY1102" i="1"/>
  <c r="CC1102" i="1" s="1"/>
  <c r="BY1101" i="1"/>
  <c r="CC1101" i="1" s="1"/>
  <c r="BY1100" i="1"/>
  <c r="CC1100" i="1" s="1"/>
  <c r="BY1099" i="1"/>
  <c r="CC1099" i="1" s="1"/>
  <c r="BY1098" i="1"/>
  <c r="CC1098" i="1" s="1"/>
  <c r="BY1097" i="1"/>
  <c r="CC1097" i="1" s="1"/>
  <c r="BY1096" i="1"/>
  <c r="CC1096" i="1" s="1"/>
  <c r="BY1095" i="1"/>
  <c r="CC1095" i="1" s="1"/>
  <c r="BY1094" i="1"/>
  <c r="CC1094" i="1" s="1"/>
  <c r="BY1093" i="1"/>
  <c r="CC1093" i="1" s="1"/>
  <c r="BY1092" i="1"/>
  <c r="CC1092" i="1" s="1"/>
  <c r="BY1091" i="1"/>
  <c r="CC1091" i="1" s="1"/>
  <c r="BY1090" i="1"/>
  <c r="CC1090" i="1" s="1"/>
  <c r="BY1089" i="1"/>
  <c r="CC1089" i="1" s="1"/>
  <c r="BY1088" i="1"/>
  <c r="CC1088" i="1" s="1"/>
  <c r="BY1087" i="1"/>
  <c r="CC1087" i="1" s="1"/>
  <c r="BY1086" i="1"/>
  <c r="CC1086" i="1" s="1"/>
  <c r="BY1085" i="1"/>
  <c r="CC1085" i="1" s="1"/>
  <c r="BY1084" i="1"/>
  <c r="CC1084" i="1" s="1"/>
  <c r="BY1083" i="1"/>
  <c r="CC1083" i="1" s="1"/>
  <c r="BY1082" i="1"/>
  <c r="CC1082" i="1" s="1"/>
  <c r="BY1081" i="1"/>
  <c r="CC1081" i="1" s="1"/>
  <c r="BY1080" i="1"/>
  <c r="CC1080" i="1" s="1"/>
  <c r="BY1079" i="1"/>
  <c r="CC1079" i="1" s="1"/>
  <c r="BY1078" i="1"/>
  <c r="CC1078" i="1" s="1"/>
  <c r="BY1077" i="1"/>
  <c r="CC1077" i="1" s="1"/>
  <c r="BY1076" i="1"/>
  <c r="CC1076" i="1" s="1"/>
  <c r="BY1075" i="1"/>
  <c r="CC1075" i="1" s="1"/>
  <c r="BY1074" i="1"/>
  <c r="CC1074" i="1" s="1"/>
  <c r="BY1073" i="1"/>
  <c r="CC1073" i="1" s="1"/>
  <c r="BY1072" i="1"/>
  <c r="CC1072" i="1" s="1"/>
  <c r="BY1071" i="1"/>
  <c r="CC1071" i="1" s="1"/>
  <c r="BY1070" i="1"/>
  <c r="CC1070" i="1" s="1"/>
  <c r="BY1069" i="1"/>
  <c r="CC1069" i="1" s="1"/>
  <c r="BY1068" i="1"/>
  <c r="CC1068" i="1" s="1"/>
  <c r="BY1067" i="1"/>
  <c r="CC1067" i="1" s="1"/>
  <c r="BY1066" i="1"/>
  <c r="CC1066" i="1" s="1"/>
  <c r="BY1065" i="1"/>
  <c r="CC1065" i="1" s="1"/>
  <c r="BY1064" i="1"/>
  <c r="CC1064" i="1" s="1"/>
  <c r="BY1063" i="1"/>
  <c r="CC1063" i="1" s="1"/>
  <c r="BY1062" i="1"/>
  <c r="CC1062" i="1" s="1"/>
  <c r="BY1061" i="1"/>
  <c r="CC1061" i="1" s="1"/>
  <c r="BY1060" i="1"/>
  <c r="CC1060" i="1" s="1"/>
  <c r="BY1059" i="1"/>
  <c r="CC1059" i="1" s="1"/>
  <c r="BY1058" i="1"/>
  <c r="CC1058" i="1" s="1"/>
  <c r="BY1057" i="1"/>
  <c r="CC1057" i="1" s="1"/>
  <c r="BY1056" i="1"/>
  <c r="CC1056" i="1" s="1"/>
  <c r="BY1055" i="1"/>
  <c r="CC1055" i="1" s="1"/>
  <c r="BY1054" i="1"/>
  <c r="CC1054" i="1" s="1"/>
  <c r="BY1053" i="1"/>
  <c r="CC1053" i="1" s="1"/>
  <c r="BY1052" i="1"/>
  <c r="CC1052" i="1" s="1"/>
  <c r="BY1051" i="1"/>
  <c r="CC1051" i="1" s="1"/>
  <c r="BY1050" i="1"/>
  <c r="CC1050" i="1" s="1"/>
  <c r="BY1049" i="1"/>
  <c r="CC1049" i="1" s="1"/>
  <c r="BY1048" i="1"/>
  <c r="CC1048" i="1" s="1"/>
  <c r="BY1047" i="1"/>
  <c r="CC1047" i="1" s="1"/>
  <c r="BY1046" i="1"/>
  <c r="CC1046" i="1" s="1"/>
  <c r="BY1045" i="1"/>
  <c r="CC1045" i="1" s="1"/>
  <c r="BY1044" i="1"/>
  <c r="CC1044" i="1" s="1"/>
  <c r="BY1043" i="1"/>
  <c r="CC1043" i="1" s="1"/>
  <c r="BY1042" i="1"/>
  <c r="CC1042" i="1" s="1"/>
  <c r="BY1041" i="1"/>
  <c r="CC1041" i="1" s="1"/>
  <c r="BY1040" i="1"/>
  <c r="CC1040" i="1" s="1"/>
  <c r="BY1039" i="1"/>
  <c r="CC1039" i="1" s="1"/>
  <c r="BY1038" i="1"/>
  <c r="CC1038" i="1" s="1"/>
  <c r="BY1037" i="1"/>
  <c r="CC1037" i="1" s="1"/>
  <c r="BY1036" i="1"/>
  <c r="CC1036" i="1" s="1"/>
  <c r="BY1035" i="1"/>
  <c r="CC1035" i="1" s="1"/>
  <c r="BY1034" i="1"/>
  <c r="CC1034" i="1" s="1"/>
  <c r="BY1033" i="1"/>
  <c r="CC1033" i="1" s="1"/>
  <c r="BY1032" i="1"/>
  <c r="CC1032" i="1" s="1"/>
  <c r="BY1031" i="1"/>
  <c r="CC1031" i="1" s="1"/>
  <c r="BY1030" i="1"/>
  <c r="CC1030" i="1" s="1"/>
  <c r="BY1029" i="1"/>
  <c r="CC1029" i="1" s="1"/>
  <c r="BY1028" i="1"/>
  <c r="CC1028" i="1" s="1"/>
  <c r="BY1027" i="1"/>
  <c r="CC1027" i="1" s="1"/>
  <c r="BY1026" i="1"/>
  <c r="CC1026" i="1" s="1"/>
  <c r="BY1025" i="1"/>
  <c r="CC1025" i="1" s="1"/>
  <c r="BY1024" i="1"/>
  <c r="CC1024" i="1" s="1"/>
  <c r="BY1023" i="1"/>
  <c r="CC1023" i="1" s="1"/>
  <c r="BY1022" i="1"/>
  <c r="CC1022" i="1" s="1"/>
  <c r="BY1021" i="1"/>
  <c r="CC1021" i="1" s="1"/>
  <c r="BY1020" i="1"/>
  <c r="CC1020" i="1" s="1"/>
  <c r="BY1019" i="1"/>
  <c r="CC1019" i="1" s="1"/>
  <c r="BY1018" i="1"/>
  <c r="CC1018" i="1" s="1"/>
  <c r="BY1017" i="1"/>
  <c r="CC1017" i="1" s="1"/>
  <c r="BY1016" i="1"/>
  <c r="CC1016" i="1" s="1"/>
  <c r="BY1015" i="1"/>
  <c r="CC1015" i="1" s="1"/>
  <c r="BY1014" i="1"/>
  <c r="CC1014" i="1" s="1"/>
  <c r="BY1013" i="1"/>
  <c r="CC1013" i="1" s="1"/>
  <c r="BY1012" i="1"/>
  <c r="CC1012" i="1" s="1"/>
  <c r="BY1011" i="1"/>
  <c r="CC1011" i="1" s="1"/>
  <c r="BY1010" i="1"/>
  <c r="CC1010" i="1" s="1"/>
  <c r="BY1009" i="1"/>
  <c r="CC1009" i="1" s="1"/>
  <c r="BY1008" i="1"/>
  <c r="CC1008" i="1" s="1"/>
  <c r="BY1007" i="1"/>
  <c r="CC1007" i="1" s="1"/>
  <c r="BY1006" i="1"/>
  <c r="CC1006" i="1" s="1"/>
  <c r="BY1005" i="1"/>
  <c r="CC1005" i="1" s="1"/>
  <c r="BY1004" i="1"/>
  <c r="CC1004" i="1" s="1"/>
  <c r="BY1003" i="1"/>
  <c r="CC1003" i="1" s="1"/>
  <c r="BY1002" i="1"/>
  <c r="CC1002" i="1" s="1"/>
  <c r="BY1001" i="1"/>
  <c r="CC1001" i="1" s="1"/>
  <c r="BY1000" i="1"/>
  <c r="CC1000" i="1" s="1"/>
  <c r="BY999" i="1"/>
  <c r="CC999" i="1" s="1"/>
  <c r="BY998" i="1"/>
  <c r="CC998" i="1" s="1"/>
  <c r="BY997" i="1"/>
  <c r="CC997" i="1" s="1"/>
  <c r="BY996" i="1"/>
  <c r="CC996" i="1" s="1"/>
  <c r="BY995" i="1"/>
  <c r="CC995" i="1" s="1"/>
  <c r="BY994" i="1"/>
  <c r="CC994" i="1" s="1"/>
  <c r="BY993" i="1"/>
  <c r="CC993" i="1" s="1"/>
  <c r="BY992" i="1"/>
  <c r="CC992" i="1" s="1"/>
  <c r="BY991" i="1"/>
  <c r="CC991" i="1" s="1"/>
  <c r="BY990" i="1"/>
  <c r="CC990" i="1" s="1"/>
  <c r="BY989" i="1"/>
  <c r="CC989" i="1" s="1"/>
  <c r="BY988" i="1"/>
  <c r="CC988" i="1" s="1"/>
  <c r="BY987" i="1"/>
  <c r="CC987" i="1" s="1"/>
  <c r="BY986" i="1"/>
  <c r="CC986" i="1" s="1"/>
  <c r="BY985" i="1"/>
  <c r="CC985" i="1" s="1"/>
  <c r="BY984" i="1"/>
  <c r="BY983" i="1"/>
  <c r="BY982" i="1"/>
  <c r="BY981" i="1"/>
  <c r="BY980" i="1"/>
  <c r="BY979" i="1"/>
  <c r="BY978" i="1"/>
  <c r="BY977" i="1"/>
  <c r="BY976" i="1"/>
  <c r="BY975" i="1"/>
  <c r="BY974" i="1"/>
  <c r="BY973" i="1"/>
  <c r="BY972" i="1"/>
  <c r="BY971" i="1"/>
  <c r="BY970" i="1"/>
  <c r="BY969" i="1"/>
  <c r="BY968" i="1"/>
  <c r="BY967" i="1"/>
  <c r="BY966" i="1"/>
  <c r="BY965" i="1"/>
  <c r="BY964" i="1"/>
  <c r="BY963" i="1"/>
  <c r="BY962" i="1"/>
  <c r="BY961" i="1"/>
  <c r="BY960" i="1"/>
  <c r="BY959" i="1"/>
  <c r="BY958" i="1"/>
  <c r="BY957" i="1"/>
  <c r="BY956" i="1"/>
  <c r="BY955" i="1"/>
  <c r="BY954" i="1"/>
  <c r="BY953" i="1"/>
  <c r="BY952" i="1"/>
  <c r="BY951" i="1"/>
  <c r="BY950" i="1"/>
  <c r="BY949" i="1"/>
  <c r="BY948" i="1"/>
  <c r="BY947" i="1"/>
  <c r="BY946" i="1"/>
  <c r="BY945" i="1"/>
  <c r="BY944" i="1"/>
  <c r="BY943" i="1"/>
  <c r="BY942" i="1"/>
  <c r="BY941" i="1"/>
  <c r="BY940" i="1"/>
  <c r="BY939" i="1"/>
  <c r="BY938" i="1"/>
  <c r="BY937" i="1"/>
  <c r="BY936" i="1"/>
  <c r="BY935" i="1"/>
  <c r="BY934" i="1"/>
  <c r="BY933" i="1"/>
  <c r="BY932" i="1"/>
  <c r="BY931" i="1"/>
  <c r="BY930" i="1"/>
  <c r="BY929" i="1"/>
  <c r="BY928" i="1"/>
  <c r="BY927" i="1"/>
  <c r="BY926" i="1"/>
  <c r="BY925" i="1"/>
  <c r="BY924" i="1"/>
  <c r="BY923" i="1"/>
  <c r="BY922" i="1"/>
  <c r="BY921" i="1"/>
  <c r="BY920" i="1"/>
  <c r="BY919" i="1"/>
  <c r="BY918" i="1"/>
  <c r="BY917" i="1"/>
  <c r="BY916" i="1"/>
  <c r="BY915" i="1"/>
  <c r="BY914" i="1"/>
  <c r="BY913" i="1"/>
  <c r="BY912" i="1"/>
  <c r="BY911" i="1"/>
  <c r="BY910" i="1"/>
  <c r="BY909" i="1"/>
  <c r="BY908" i="1"/>
  <c r="BY907" i="1"/>
  <c r="BY906" i="1"/>
  <c r="BY905" i="1"/>
  <c r="BY904" i="1"/>
  <c r="BY903" i="1"/>
  <c r="BY902" i="1"/>
  <c r="BY901" i="1"/>
  <c r="BY900" i="1"/>
  <c r="BY899" i="1"/>
  <c r="BY898" i="1"/>
  <c r="BY897" i="1"/>
  <c r="BY896" i="1"/>
  <c r="BY895" i="1"/>
  <c r="BY894" i="1"/>
  <c r="BY893" i="1"/>
  <c r="BY892" i="1"/>
  <c r="BY891" i="1"/>
  <c r="BY890" i="1"/>
  <c r="BY889" i="1"/>
  <c r="BY888" i="1"/>
  <c r="BY887" i="1"/>
  <c r="BS1106" i="1"/>
  <c r="BS1105" i="1"/>
  <c r="BS1104" i="1"/>
  <c r="BS1103" i="1"/>
  <c r="BS1102" i="1"/>
  <c r="BS1101" i="1"/>
  <c r="BS1100" i="1"/>
  <c r="BS1099" i="1"/>
  <c r="BS1098" i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U1082" i="1" s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U1028" i="1" s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S1008" i="1"/>
  <c r="BS1007" i="1"/>
  <c r="BS1006" i="1"/>
  <c r="BS1005" i="1"/>
  <c r="BS1004" i="1"/>
  <c r="BS1003" i="1"/>
  <c r="BS1002" i="1"/>
  <c r="BS1001" i="1"/>
  <c r="BS1000" i="1"/>
  <c r="BS999" i="1"/>
  <c r="BS998" i="1"/>
  <c r="BS997" i="1"/>
  <c r="BS996" i="1"/>
  <c r="BS995" i="1"/>
  <c r="BS994" i="1"/>
  <c r="BS993" i="1"/>
  <c r="BS992" i="1"/>
  <c r="BS991" i="1"/>
  <c r="BS990" i="1"/>
  <c r="BS989" i="1"/>
  <c r="BS988" i="1"/>
  <c r="BS987" i="1"/>
  <c r="BS986" i="1"/>
  <c r="BS985" i="1"/>
  <c r="BS984" i="1"/>
  <c r="BS983" i="1"/>
  <c r="BS982" i="1"/>
  <c r="BS981" i="1"/>
  <c r="BS980" i="1"/>
  <c r="BS979" i="1"/>
  <c r="BS978" i="1"/>
  <c r="BS977" i="1"/>
  <c r="BS976" i="1"/>
  <c r="BS975" i="1"/>
  <c r="BS974" i="1"/>
  <c r="BU974" i="1" s="1"/>
  <c r="BS973" i="1"/>
  <c r="BS972" i="1"/>
  <c r="BS971" i="1"/>
  <c r="BS970" i="1"/>
  <c r="BS969" i="1"/>
  <c r="BS968" i="1"/>
  <c r="BS967" i="1"/>
  <c r="BS966" i="1"/>
  <c r="BS965" i="1"/>
  <c r="BS964" i="1"/>
  <c r="BS963" i="1"/>
  <c r="BS962" i="1"/>
  <c r="BS961" i="1"/>
  <c r="BS960" i="1"/>
  <c r="BS959" i="1"/>
  <c r="BS958" i="1"/>
  <c r="BS957" i="1"/>
  <c r="BS956" i="1"/>
  <c r="BS955" i="1"/>
  <c r="BS954" i="1"/>
  <c r="BS953" i="1"/>
  <c r="BS952" i="1"/>
  <c r="BS951" i="1"/>
  <c r="BS950" i="1"/>
  <c r="BS949" i="1"/>
  <c r="BS948" i="1"/>
  <c r="BS947" i="1"/>
  <c r="BS946" i="1"/>
  <c r="BS945" i="1"/>
  <c r="BS944" i="1"/>
  <c r="BS943" i="1"/>
  <c r="BS942" i="1"/>
  <c r="BS941" i="1"/>
  <c r="BS940" i="1"/>
  <c r="BU940" i="1" s="1"/>
  <c r="BS939" i="1"/>
  <c r="BU939" i="1" s="1"/>
  <c r="BS938" i="1"/>
  <c r="BU938" i="1" s="1"/>
  <c r="BS937" i="1"/>
  <c r="BU937" i="1" s="1"/>
  <c r="BS936" i="1"/>
  <c r="BU936" i="1" s="1"/>
  <c r="BS935" i="1"/>
  <c r="BU935" i="1" s="1"/>
  <c r="BS934" i="1"/>
  <c r="BU934" i="1" s="1"/>
  <c r="BS933" i="1"/>
  <c r="BU933" i="1" s="1"/>
  <c r="BS932" i="1"/>
  <c r="BU932" i="1" s="1"/>
  <c r="BS931" i="1"/>
  <c r="BU931" i="1" s="1"/>
  <c r="BS930" i="1"/>
  <c r="BU930" i="1" s="1"/>
  <c r="BS929" i="1"/>
  <c r="BU929" i="1" s="1"/>
  <c r="BS928" i="1"/>
  <c r="BU928" i="1" s="1"/>
  <c r="BS927" i="1"/>
  <c r="BU927" i="1" s="1"/>
  <c r="BS926" i="1"/>
  <c r="BU926" i="1" s="1"/>
  <c r="BS925" i="1"/>
  <c r="BU925" i="1" s="1"/>
  <c r="BS924" i="1"/>
  <c r="BU924" i="1" s="1"/>
  <c r="BS923" i="1"/>
  <c r="BU923" i="1" s="1"/>
  <c r="BS922" i="1"/>
  <c r="BU922" i="1" s="1"/>
  <c r="BS921" i="1"/>
  <c r="BU921" i="1" s="1"/>
  <c r="BS920" i="1"/>
  <c r="BS919" i="1"/>
  <c r="BU919" i="1" s="1"/>
  <c r="BS918" i="1"/>
  <c r="BU918" i="1" s="1"/>
  <c r="BS917" i="1"/>
  <c r="BU917" i="1" s="1"/>
  <c r="BS916" i="1"/>
  <c r="BU916" i="1" s="1"/>
  <c r="BS915" i="1"/>
  <c r="BU915" i="1" s="1"/>
  <c r="BS914" i="1"/>
  <c r="BU914" i="1" s="1"/>
  <c r="BS913" i="1"/>
  <c r="BU913" i="1" s="1"/>
  <c r="BS912" i="1"/>
  <c r="BU912" i="1" s="1"/>
  <c r="BS911" i="1"/>
  <c r="BU911" i="1" s="1"/>
  <c r="BS910" i="1"/>
  <c r="BU910" i="1" s="1"/>
  <c r="BS909" i="1"/>
  <c r="BU909" i="1" s="1"/>
  <c r="BS908" i="1"/>
  <c r="BU908" i="1" s="1"/>
  <c r="BS907" i="1"/>
  <c r="BU907" i="1" s="1"/>
  <c r="BS906" i="1"/>
  <c r="BU906" i="1" s="1"/>
  <c r="BS905" i="1"/>
  <c r="BU905" i="1" s="1"/>
  <c r="BS904" i="1"/>
  <c r="BU904" i="1" s="1"/>
  <c r="BS903" i="1"/>
  <c r="BU903" i="1" s="1"/>
  <c r="BS902" i="1"/>
  <c r="BU902" i="1" s="1"/>
  <c r="BS901" i="1"/>
  <c r="BU901" i="1" s="1"/>
  <c r="BS900" i="1"/>
  <c r="BU900" i="1" s="1"/>
  <c r="BS899" i="1"/>
  <c r="BU899" i="1" s="1"/>
  <c r="BS898" i="1"/>
  <c r="BU898" i="1" s="1"/>
  <c r="BS897" i="1"/>
  <c r="BU897" i="1" s="1"/>
  <c r="BS896" i="1"/>
  <c r="BU896" i="1" s="1"/>
  <c r="BS895" i="1"/>
  <c r="BU895" i="1" s="1"/>
  <c r="BS894" i="1"/>
  <c r="BU894" i="1" s="1"/>
  <c r="BS893" i="1"/>
  <c r="BU893" i="1" s="1"/>
  <c r="BS892" i="1"/>
  <c r="BU892" i="1" s="1"/>
  <c r="BS891" i="1"/>
  <c r="BU891" i="1" s="1"/>
  <c r="BS890" i="1"/>
  <c r="BU890" i="1" s="1"/>
  <c r="BS889" i="1"/>
  <c r="BU889" i="1" s="1"/>
  <c r="BS888" i="1"/>
  <c r="BU888" i="1" s="1"/>
  <c r="BS887" i="1"/>
  <c r="BU887" i="1" s="1"/>
  <c r="BM81" i="1"/>
  <c r="BQ81" i="1" s="1"/>
  <c r="BM80" i="1"/>
  <c r="BQ80" i="1" s="1"/>
  <c r="BM79" i="1"/>
  <c r="BM78" i="1"/>
  <c r="BQ78" i="1" s="1"/>
  <c r="BM77" i="1"/>
  <c r="BQ77" i="1" s="1"/>
  <c r="BM76" i="1"/>
  <c r="BQ76" i="1" s="1"/>
  <c r="BM75" i="1"/>
  <c r="BQ75" i="1" s="1"/>
  <c r="BM74" i="1"/>
  <c r="BQ74" i="1" s="1"/>
  <c r="BM73" i="1"/>
  <c r="BM72" i="1"/>
  <c r="BM71" i="1"/>
  <c r="BM70" i="1"/>
  <c r="BM69" i="1"/>
  <c r="BM68" i="1"/>
  <c r="BM67" i="1"/>
  <c r="BG56" i="1"/>
  <c r="BK56" i="1" s="1"/>
  <c r="BG55" i="1"/>
  <c r="BK55" i="1" s="1"/>
  <c r="BG54" i="1"/>
  <c r="BK54" i="1" s="1"/>
  <c r="BG53" i="1"/>
  <c r="BK53" i="1" s="1"/>
  <c r="BG52" i="1"/>
  <c r="BG51" i="1"/>
  <c r="BH51" i="1" s="1"/>
  <c r="BG50" i="1"/>
  <c r="BG49" i="1"/>
  <c r="BG48" i="1"/>
  <c r="BG47" i="1"/>
  <c r="BA56" i="1"/>
  <c r="BE56" i="1" s="1"/>
  <c r="BA55" i="1"/>
  <c r="BE55" i="1" s="1"/>
  <c r="BA54" i="1"/>
  <c r="BE54" i="1" s="1"/>
  <c r="BA53" i="1"/>
  <c r="BE53" i="1" s="1"/>
  <c r="BA52" i="1"/>
  <c r="BE52" i="1" s="1"/>
  <c r="BA51" i="1"/>
  <c r="BA50" i="1"/>
  <c r="BA49" i="1"/>
  <c r="BA48" i="1"/>
  <c r="BA47" i="1"/>
  <c r="BY886" i="1"/>
  <c r="CC886" i="1" s="1"/>
  <c r="BY885" i="1"/>
  <c r="CC885" i="1" s="1"/>
  <c r="BY884" i="1"/>
  <c r="CC884" i="1" s="1"/>
  <c r="BY883" i="1"/>
  <c r="CC883" i="1" s="1"/>
  <c r="BY882" i="1"/>
  <c r="CC882" i="1" s="1"/>
  <c r="BY881" i="1"/>
  <c r="CC881" i="1" s="1"/>
  <c r="BY880" i="1"/>
  <c r="CC880" i="1" s="1"/>
  <c r="BY879" i="1"/>
  <c r="CC879" i="1" s="1"/>
  <c r="BY878" i="1"/>
  <c r="CC878" i="1" s="1"/>
  <c r="BY877" i="1"/>
  <c r="CC877" i="1" s="1"/>
  <c r="BY876" i="1"/>
  <c r="CC876" i="1" s="1"/>
  <c r="BY875" i="1"/>
  <c r="CC875" i="1" s="1"/>
  <c r="BY874" i="1"/>
  <c r="CC874" i="1" s="1"/>
  <c r="BY873" i="1"/>
  <c r="CC873" i="1" s="1"/>
  <c r="BY872" i="1"/>
  <c r="CC872" i="1" s="1"/>
  <c r="BY871" i="1"/>
  <c r="CC871" i="1" s="1"/>
  <c r="BY870" i="1"/>
  <c r="CC870" i="1" s="1"/>
  <c r="BY869" i="1"/>
  <c r="CC869" i="1" s="1"/>
  <c r="BY868" i="1"/>
  <c r="CC868" i="1" s="1"/>
  <c r="BY867" i="1"/>
  <c r="CC867" i="1" s="1"/>
  <c r="BY866" i="1"/>
  <c r="CC866" i="1" s="1"/>
  <c r="BY865" i="1"/>
  <c r="CC865" i="1" s="1"/>
  <c r="BY864" i="1"/>
  <c r="CC864" i="1" s="1"/>
  <c r="BY863" i="1"/>
  <c r="CC863" i="1" s="1"/>
  <c r="BY862" i="1"/>
  <c r="CC862" i="1" s="1"/>
  <c r="BY861" i="1"/>
  <c r="CC861" i="1" s="1"/>
  <c r="BY860" i="1"/>
  <c r="CC860" i="1" s="1"/>
  <c r="BY859" i="1"/>
  <c r="CC859" i="1" s="1"/>
  <c r="BY858" i="1"/>
  <c r="CC858" i="1" s="1"/>
  <c r="BY857" i="1"/>
  <c r="CC857" i="1" s="1"/>
  <c r="BY856" i="1"/>
  <c r="CC856" i="1" s="1"/>
  <c r="BY855" i="1"/>
  <c r="CC855" i="1" s="1"/>
  <c r="BY854" i="1"/>
  <c r="CC854" i="1" s="1"/>
  <c r="BY853" i="1"/>
  <c r="CC853" i="1" s="1"/>
  <c r="BY852" i="1"/>
  <c r="CC852" i="1" s="1"/>
  <c r="BY851" i="1"/>
  <c r="CC851" i="1" s="1"/>
  <c r="BY850" i="1"/>
  <c r="CC850" i="1" s="1"/>
  <c r="BY849" i="1"/>
  <c r="CC849" i="1" s="1"/>
  <c r="BY848" i="1"/>
  <c r="CC848" i="1" s="1"/>
  <c r="BY847" i="1"/>
  <c r="CC847" i="1" s="1"/>
  <c r="BY846" i="1"/>
  <c r="CC846" i="1" s="1"/>
  <c r="BY845" i="1"/>
  <c r="CC845" i="1" s="1"/>
  <c r="BY844" i="1"/>
  <c r="CC844" i="1" s="1"/>
  <c r="BY843" i="1"/>
  <c r="CC843" i="1" s="1"/>
  <c r="BY842" i="1"/>
  <c r="CC842" i="1" s="1"/>
  <c r="BY841" i="1"/>
  <c r="CC841" i="1" s="1"/>
  <c r="BY840" i="1"/>
  <c r="CC840" i="1" s="1"/>
  <c r="BY839" i="1"/>
  <c r="CC839" i="1" s="1"/>
  <c r="BY838" i="1"/>
  <c r="CC838" i="1" s="1"/>
  <c r="BY837" i="1"/>
  <c r="CC837" i="1" s="1"/>
  <c r="BY836" i="1"/>
  <c r="CC836" i="1" s="1"/>
  <c r="BY835" i="1"/>
  <c r="CC835" i="1" s="1"/>
  <c r="BY834" i="1"/>
  <c r="CC834" i="1" s="1"/>
  <c r="BY833" i="1"/>
  <c r="CC833" i="1" s="1"/>
  <c r="BY832" i="1"/>
  <c r="CC832" i="1" s="1"/>
  <c r="BY831" i="1"/>
  <c r="CC831" i="1" s="1"/>
  <c r="BY830" i="1"/>
  <c r="CC830" i="1" s="1"/>
  <c r="BY829" i="1"/>
  <c r="CC829" i="1" s="1"/>
  <c r="BY828" i="1"/>
  <c r="CC828" i="1" s="1"/>
  <c r="BY827" i="1"/>
  <c r="CC827" i="1" s="1"/>
  <c r="BY826" i="1"/>
  <c r="CC826" i="1" s="1"/>
  <c r="BY825" i="1"/>
  <c r="CC825" i="1" s="1"/>
  <c r="BY824" i="1"/>
  <c r="CC824" i="1" s="1"/>
  <c r="BY823" i="1"/>
  <c r="CC823" i="1" s="1"/>
  <c r="BY822" i="1"/>
  <c r="CC822" i="1" s="1"/>
  <c r="BY821" i="1"/>
  <c r="CC821" i="1" s="1"/>
  <c r="BY820" i="1"/>
  <c r="CC820" i="1" s="1"/>
  <c r="BY819" i="1"/>
  <c r="CC819" i="1" s="1"/>
  <c r="BY818" i="1"/>
  <c r="CC818" i="1" s="1"/>
  <c r="BY817" i="1"/>
  <c r="CC817" i="1" s="1"/>
  <c r="BY816" i="1"/>
  <c r="CC816" i="1" s="1"/>
  <c r="BY815" i="1"/>
  <c r="CC815" i="1" s="1"/>
  <c r="BY814" i="1"/>
  <c r="CC814" i="1" s="1"/>
  <c r="BY813" i="1"/>
  <c r="CC813" i="1" s="1"/>
  <c r="BY812" i="1"/>
  <c r="CC812" i="1" s="1"/>
  <c r="BY811" i="1"/>
  <c r="CC811" i="1" s="1"/>
  <c r="BY810" i="1"/>
  <c r="CC810" i="1" s="1"/>
  <c r="BY809" i="1"/>
  <c r="CC809" i="1" s="1"/>
  <c r="BY808" i="1"/>
  <c r="CC808" i="1" s="1"/>
  <c r="BY807" i="1"/>
  <c r="CC807" i="1" s="1"/>
  <c r="BY806" i="1"/>
  <c r="CC806" i="1" s="1"/>
  <c r="BY805" i="1"/>
  <c r="CC805" i="1" s="1"/>
  <c r="BY804" i="1"/>
  <c r="CC804" i="1" s="1"/>
  <c r="BY803" i="1"/>
  <c r="CC803" i="1" s="1"/>
  <c r="BY802" i="1"/>
  <c r="CC802" i="1" s="1"/>
  <c r="BY801" i="1"/>
  <c r="CC801" i="1" s="1"/>
  <c r="BY800" i="1"/>
  <c r="CC800" i="1" s="1"/>
  <c r="BY799" i="1"/>
  <c r="CC799" i="1" s="1"/>
  <c r="BY798" i="1"/>
  <c r="CC798" i="1" s="1"/>
  <c r="BY797" i="1"/>
  <c r="CC797" i="1" s="1"/>
  <c r="BY796" i="1"/>
  <c r="CC796" i="1" s="1"/>
  <c r="BY795" i="1"/>
  <c r="CC795" i="1" s="1"/>
  <c r="BY794" i="1"/>
  <c r="CC794" i="1" s="1"/>
  <c r="BY793" i="1"/>
  <c r="CC793" i="1" s="1"/>
  <c r="BY792" i="1"/>
  <c r="CC792" i="1" s="1"/>
  <c r="BY791" i="1"/>
  <c r="CC791" i="1" s="1"/>
  <c r="BY790" i="1"/>
  <c r="CC790" i="1" s="1"/>
  <c r="BY789" i="1"/>
  <c r="CC789" i="1" s="1"/>
  <c r="BY788" i="1"/>
  <c r="CC788" i="1" s="1"/>
  <c r="BY787" i="1"/>
  <c r="CC787" i="1" s="1"/>
  <c r="BY786" i="1"/>
  <c r="CC786" i="1" s="1"/>
  <c r="BY785" i="1"/>
  <c r="CC785" i="1" s="1"/>
  <c r="BY784" i="1"/>
  <c r="CC784" i="1" s="1"/>
  <c r="BY783" i="1"/>
  <c r="CC783" i="1" s="1"/>
  <c r="BY782" i="1"/>
  <c r="CC782" i="1" s="1"/>
  <c r="BY781" i="1"/>
  <c r="CC781" i="1" s="1"/>
  <c r="BY780" i="1"/>
  <c r="CC780" i="1" s="1"/>
  <c r="BY779" i="1"/>
  <c r="CC779" i="1" s="1"/>
  <c r="BY778" i="1"/>
  <c r="CC778" i="1" s="1"/>
  <c r="BY777" i="1"/>
  <c r="CC777" i="1" s="1"/>
  <c r="BY776" i="1"/>
  <c r="CC776" i="1" s="1"/>
  <c r="BY775" i="1"/>
  <c r="CC775" i="1" s="1"/>
  <c r="BY774" i="1"/>
  <c r="CC774" i="1" s="1"/>
  <c r="BY773" i="1"/>
  <c r="CC773" i="1" s="1"/>
  <c r="BY772" i="1"/>
  <c r="CC772" i="1" s="1"/>
  <c r="BY771" i="1"/>
  <c r="CC771" i="1" s="1"/>
  <c r="BY770" i="1"/>
  <c r="CC770" i="1" s="1"/>
  <c r="BY769" i="1"/>
  <c r="CC769" i="1" s="1"/>
  <c r="BY768" i="1"/>
  <c r="CC768" i="1" s="1"/>
  <c r="BY767" i="1"/>
  <c r="CC767" i="1" s="1"/>
  <c r="BY766" i="1"/>
  <c r="CC766" i="1" s="1"/>
  <c r="BY765" i="1"/>
  <c r="CC765" i="1" s="1"/>
  <c r="BY764" i="1"/>
  <c r="BY763" i="1"/>
  <c r="BY762" i="1"/>
  <c r="BY761" i="1"/>
  <c r="BY760" i="1"/>
  <c r="BY759" i="1"/>
  <c r="BY758" i="1"/>
  <c r="BY757" i="1"/>
  <c r="BY756" i="1"/>
  <c r="BY755" i="1"/>
  <c r="BY754" i="1"/>
  <c r="BY753" i="1"/>
  <c r="BY752" i="1"/>
  <c r="BY751" i="1"/>
  <c r="BY750" i="1"/>
  <c r="BY749" i="1"/>
  <c r="BY748" i="1"/>
  <c r="BY747" i="1"/>
  <c r="BY746" i="1"/>
  <c r="BY745" i="1"/>
  <c r="BY744" i="1"/>
  <c r="BY743" i="1"/>
  <c r="BY742" i="1"/>
  <c r="BY741" i="1"/>
  <c r="BY740" i="1"/>
  <c r="BY739" i="1"/>
  <c r="BY738" i="1"/>
  <c r="BY737" i="1"/>
  <c r="BY736" i="1"/>
  <c r="BY735" i="1"/>
  <c r="BY734" i="1"/>
  <c r="BY733" i="1"/>
  <c r="BY732" i="1"/>
  <c r="BY731" i="1"/>
  <c r="BY730" i="1"/>
  <c r="BY729" i="1"/>
  <c r="BY728" i="1"/>
  <c r="BY727" i="1"/>
  <c r="BY726" i="1"/>
  <c r="BY725" i="1"/>
  <c r="BY724" i="1"/>
  <c r="BY723" i="1"/>
  <c r="BY722" i="1"/>
  <c r="BY721" i="1"/>
  <c r="BY720" i="1"/>
  <c r="BY719" i="1"/>
  <c r="BY718" i="1"/>
  <c r="BY717" i="1"/>
  <c r="BY716" i="1"/>
  <c r="BY715" i="1"/>
  <c r="BY714" i="1"/>
  <c r="BY713" i="1"/>
  <c r="BY712" i="1"/>
  <c r="BY711" i="1"/>
  <c r="BY710" i="1"/>
  <c r="BY709" i="1"/>
  <c r="BY708" i="1"/>
  <c r="BY707" i="1"/>
  <c r="BY706" i="1"/>
  <c r="BY705" i="1"/>
  <c r="BY704" i="1"/>
  <c r="BY703" i="1"/>
  <c r="BY702" i="1"/>
  <c r="BY701" i="1"/>
  <c r="BY700" i="1"/>
  <c r="BY699" i="1"/>
  <c r="BY698" i="1"/>
  <c r="BY697" i="1"/>
  <c r="BY696" i="1"/>
  <c r="BY695" i="1"/>
  <c r="BY694" i="1"/>
  <c r="BY693" i="1"/>
  <c r="BY692" i="1"/>
  <c r="BY691" i="1"/>
  <c r="BY690" i="1"/>
  <c r="BY689" i="1"/>
  <c r="BY688" i="1"/>
  <c r="BY687" i="1"/>
  <c r="BY686" i="1"/>
  <c r="BY685" i="1"/>
  <c r="BY684" i="1"/>
  <c r="BY683" i="1"/>
  <c r="BY682" i="1"/>
  <c r="BY681" i="1"/>
  <c r="BY680" i="1"/>
  <c r="BY679" i="1"/>
  <c r="BY678" i="1"/>
  <c r="BY677" i="1"/>
  <c r="BY676" i="1"/>
  <c r="BY675" i="1"/>
  <c r="BY674" i="1"/>
  <c r="BY673" i="1"/>
  <c r="BY672" i="1"/>
  <c r="BY671" i="1"/>
  <c r="BY670" i="1"/>
  <c r="BY669" i="1"/>
  <c r="BY668" i="1"/>
  <c r="BY667" i="1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8" i="1"/>
  <c r="BS867" i="1"/>
  <c r="BS866" i="1"/>
  <c r="BU866" i="1" s="1"/>
  <c r="BS865" i="1"/>
  <c r="BS864" i="1"/>
  <c r="BS863" i="1"/>
  <c r="BS862" i="1"/>
  <c r="BS861" i="1"/>
  <c r="BS860" i="1"/>
  <c r="BS859" i="1"/>
  <c r="BS858" i="1"/>
  <c r="BS857" i="1"/>
  <c r="BS856" i="1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U812" i="1" s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S795" i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S766" i="1"/>
  <c r="BS765" i="1"/>
  <c r="BS764" i="1"/>
  <c r="BS763" i="1"/>
  <c r="BS762" i="1"/>
  <c r="BS761" i="1"/>
  <c r="BS760" i="1"/>
  <c r="BS759" i="1"/>
  <c r="BS758" i="1"/>
  <c r="BU758" i="1" s="1"/>
  <c r="BS757" i="1"/>
  <c r="BS756" i="1"/>
  <c r="BS755" i="1"/>
  <c r="BS754" i="1"/>
  <c r="BS753" i="1"/>
  <c r="BS752" i="1"/>
  <c r="BS751" i="1"/>
  <c r="BS750" i="1"/>
  <c r="BS749" i="1"/>
  <c r="BS748" i="1"/>
  <c r="BS747" i="1"/>
  <c r="BS746" i="1"/>
  <c r="BS745" i="1"/>
  <c r="BS744" i="1"/>
  <c r="BS743" i="1"/>
  <c r="BS742" i="1"/>
  <c r="BS741" i="1"/>
  <c r="BS740" i="1"/>
  <c r="BS739" i="1"/>
  <c r="BS738" i="1"/>
  <c r="BS737" i="1"/>
  <c r="BS736" i="1"/>
  <c r="BS735" i="1"/>
  <c r="BS734" i="1"/>
  <c r="BS733" i="1"/>
  <c r="BS732" i="1"/>
  <c r="BS731" i="1"/>
  <c r="BS730" i="1"/>
  <c r="BS729" i="1"/>
  <c r="BS728" i="1"/>
  <c r="BS727" i="1"/>
  <c r="BS726" i="1"/>
  <c r="BS725" i="1"/>
  <c r="BS724" i="1"/>
  <c r="BS723" i="1"/>
  <c r="BS722" i="1"/>
  <c r="BS721" i="1"/>
  <c r="BS720" i="1"/>
  <c r="BS719" i="1"/>
  <c r="BS718" i="1"/>
  <c r="BS717" i="1"/>
  <c r="BS716" i="1"/>
  <c r="BS715" i="1"/>
  <c r="BS714" i="1"/>
  <c r="BS713" i="1"/>
  <c r="BS712" i="1"/>
  <c r="BS711" i="1"/>
  <c r="BS710" i="1"/>
  <c r="BS709" i="1"/>
  <c r="BS708" i="1"/>
  <c r="BS707" i="1"/>
  <c r="BS706" i="1"/>
  <c r="BS705" i="1"/>
  <c r="BS704" i="1"/>
  <c r="BS703" i="1"/>
  <c r="BS702" i="1"/>
  <c r="BS701" i="1"/>
  <c r="BS700" i="1"/>
  <c r="BS699" i="1"/>
  <c r="BS698" i="1"/>
  <c r="BS697" i="1"/>
  <c r="BS696" i="1"/>
  <c r="BS695" i="1"/>
  <c r="BS694" i="1"/>
  <c r="BS693" i="1"/>
  <c r="BS692" i="1"/>
  <c r="BS691" i="1"/>
  <c r="BS690" i="1"/>
  <c r="BS689" i="1"/>
  <c r="BS688" i="1"/>
  <c r="BS687" i="1"/>
  <c r="BS686" i="1"/>
  <c r="BS685" i="1"/>
  <c r="BS684" i="1"/>
  <c r="BS683" i="1"/>
  <c r="BS682" i="1"/>
  <c r="BS681" i="1"/>
  <c r="BS680" i="1"/>
  <c r="BS679" i="1"/>
  <c r="BS678" i="1"/>
  <c r="BS677" i="1"/>
  <c r="BS676" i="1"/>
  <c r="BS675" i="1"/>
  <c r="BS674" i="1"/>
  <c r="BS673" i="1"/>
  <c r="BS672" i="1"/>
  <c r="BS671" i="1"/>
  <c r="BS670" i="1"/>
  <c r="BS669" i="1"/>
  <c r="BS668" i="1"/>
  <c r="BS667" i="1"/>
  <c r="BM66" i="1"/>
  <c r="BQ66" i="1" s="1"/>
  <c r="BM65" i="1"/>
  <c r="BQ65" i="1" s="1"/>
  <c r="BM64" i="1"/>
  <c r="BQ64" i="1" s="1"/>
  <c r="BM63" i="1"/>
  <c r="BQ63" i="1" s="1"/>
  <c r="BM62" i="1"/>
  <c r="BQ62" i="1" s="1"/>
  <c r="BM61" i="1"/>
  <c r="BQ61" i="1" s="1"/>
  <c r="BM60" i="1"/>
  <c r="BQ60" i="1" s="1"/>
  <c r="BM59" i="1"/>
  <c r="BQ59" i="1" s="1"/>
  <c r="BM58" i="1"/>
  <c r="BM57" i="1"/>
  <c r="BM56" i="1"/>
  <c r="BM55" i="1"/>
  <c r="BN55" i="1" s="1"/>
  <c r="BM54" i="1"/>
  <c r="BM53" i="1"/>
  <c r="BM52" i="1"/>
  <c r="BG46" i="1"/>
  <c r="BK46" i="1" s="1"/>
  <c r="BG45" i="1"/>
  <c r="BK45" i="1" s="1"/>
  <c r="BG44" i="1"/>
  <c r="BK44" i="1" s="1"/>
  <c r="BG43" i="1"/>
  <c r="BK43" i="1" s="1"/>
  <c r="BG42" i="1"/>
  <c r="BG41" i="1"/>
  <c r="BG40" i="1"/>
  <c r="BG39" i="1"/>
  <c r="BH39" i="1" s="1"/>
  <c r="BG38" i="1"/>
  <c r="BG37" i="1"/>
  <c r="BA46" i="1"/>
  <c r="BE46" i="1" s="1"/>
  <c r="BA45" i="1"/>
  <c r="BE45" i="1" s="1"/>
  <c r="BA44" i="1"/>
  <c r="BE44" i="1" s="1"/>
  <c r="BA43" i="1"/>
  <c r="BE43" i="1" s="1"/>
  <c r="BA42" i="1"/>
  <c r="BE42" i="1" s="1"/>
  <c r="BA41" i="1"/>
  <c r="BA40" i="1"/>
  <c r="BA39" i="1"/>
  <c r="BA38" i="1"/>
  <c r="BA37" i="1"/>
  <c r="BY666" i="1"/>
  <c r="CC666" i="1" s="1"/>
  <c r="BY665" i="1"/>
  <c r="CC665" i="1" s="1"/>
  <c r="BY664" i="1"/>
  <c r="CC664" i="1" s="1"/>
  <c r="BY663" i="1"/>
  <c r="CC663" i="1" s="1"/>
  <c r="BY662" i="1"/>
  <c r="CC662" i="1" s="1"/>
  <c r="BY661" i="1"/>
  <c r="CC661" i="1" s="1"/>
  <c r="BY660" i="1"/>
  <c r="CC660" i="1" s="1"/>
  <c r="BY659" i="1"/>
  <c r="CC659" i="1" s="1"/>
  <c r="BY658" i="1"/>
  <c r="CC658" i="1" s="1"/>
  <c r="BY657" i="1"/>
  <c r="CC657" i="1" s="1"/>
  <c r="BY656" i="1"/>
  <c r="CC656" i="1" s="1"/>
  <c r="BY655" i="1"/>
  <c r="CC655" i="1" s="1"/>
  <c r="BY654" i="1"/>
  <c r="CC654" i="1" s="1"/>
  <c r="BY653" i="1"/>
  <c r="CC653" i="1" s="1"/>
  <c r="BY652" i="1"/>
  <c r="CC652" i="1" s="1"/>
  <c r="BY651" i="1"/>
  <c r="CC651" i="1" s="1"/>
  <c r="BY650" i="1"/>
  <c r="CC650" i="1" s="1"/>
  <c r="BY649" i="1"/>
  <c r="CC649" i="1" s="1"/>
  <c r="BY648" i="1"/>
  <c r="CC648" i="1" s="1"/>
  <c r="BY647" i="1"/>
  <c r="CC647" i="1" s="1"/>
  <c r="BY646" i="1"/>
  <c r="CC646" i="1" s="1"/>
  <c r="BY645" i="1"/>
  <c r="CC645" i="1" s="1"/>
  <c r="BY644" i="1"/>
  <c r="CC644" i="1" s="1"/>
  <c r="BY643" i="1"/>
  <c r="CC643" i="1" s="1"/>
  <c r="BY642" i="1"/>
  <c r="CC642" i="1" s="1"/>
  <c r="BY641" i="1"/>
  <c r="CC641" i="1" s="1"/>
  <c r="BY640" i="1"/>
  <c r="CC640" i="1" s="1"/>
  <c r="BY639" i="1"/>
  <c r="CC639" i="1" s="1"/>
  <c r="BY638" i="1"/>
  <c r="CC638" i="1" s="1"/>
  <c r="BY637" i="1"/>
  <c r="CC637" i="1" s="1"/>
  <c r="BY636" i="1"/>
  <c r="CC636" i="1" s="1"/>
  <c r="BY635" i="1"/>
  <c r="CC635" i="1" s="1"/>
  <c r="BY634" i="1"/>
  <c r="CC634" i="1" s="1"/>
  <c r="BY633" i="1"/>
  <c r="CC633" i="1" s="1"/>
  <c r="BY632" i="1"/>
  <c r="CC632" i="1" s="1"/>
  <c r="BY631" i="1"/>
  <c r="CC631" i="1" s="1"/>
  <c r="BY630" i="1"/>
  <c r="CC630" i="1" s="1"/>
  <c r="BY629" i="1"/>
  <c r="CC629" i="1" s="1"/>
  <c r="BY628" i="1"/>
  <c r="CC628" i="1" s="1"/>
  <c r="BY627" i="1"/>
  <c r="CC627" i="1" s="1"/>
  <c r="BY626" i="1"/>
  <c r="CC626" i="1" s="1"/>
  <c r="BY625" i="1"/>
  <c r="CC625" i="1" s="1"/>
  <c r="BY624" i="1"/>
  <c r="CC624" i="1" s="1"/>
  <c r="BY623" i="1"/>
  <c r="CC623" i="1" s="1"/>
  <c r="BY622" i="1"/>
  <c r="CC622" i="1" s="1"/>
  <c r="BY621" i="1"/>
  <c r="CC621" i="1" s="1"/>
  <c r="BY620" i="1"/>
  <c r="CC620" i="1" s="1"/>
  <c r="BY619" i="1"/>
  <c r="CC619" i="1" s="1"/>
  <c r="BY618" i="1"/>
  <c r="CC618" i="1" s="1"/>
  <c r="BY617" i="1"/>
  <c r="CC617" i="1" s="1"/>
  <c r="BY616" i="1"/>
  <c r="CC616" i="1" s="1"/>
  <c r="BY615" i="1"/>
  <c r="CC615" i="1" s="1"/>
  <c r="BY614" i="1"/>
  <c r="CC614" i="1" s="1"/>
  <c r="BY613" i="1"/>
  <c r="CC613" i="1" s="1"/>
  <c r="BY612" i="1"/>
  <c r="CC612" i="1" s="1"/>
  <c r="BY611" i="1"/>
  <c r="CC611" i="1" s="1"/>
  <c r="BY610" i="1"/>
  <c r="CC610" i="1" s="1"/>
  <c r="BY609" i="1"/>
  <c r="CC609" i="1" s="1"/>
  <c r="BY608" i="1"/>
  <c r="CC608" i="1" s="1"/>
  <c r="BY607" i="1"/>
  <c r="CC607" i="1" s="1"/>
  <c r="BY606" i="1"/>
  <c r="CC606" i="1" s="1"/>
  <c r="BY605" i="1"/>
  <c r="CC605" i="1" s="1"/>
  <c r="BY604" i="1"/>
  <c r="CC604" i="1" s="1"/>
  <c r="BY603" i="1"/>
  <c r="CC603" i="1" s="1"/>
  <c r="BY602" i="1"/>
  <c r="CC602" i="1" s="1"/>
  <c r="BY601" i="1"/>
  <c r="CC601" i="1" s="1"/>
  <c r="BY600" i="1"/>
  <c r="CC600" i="1" s="1"/>
  <c r="BY599" i="1"/>
  <c r="CC599" i="1" s="1"/>
  <c r="BY598" i="1"/>
  <c r="CC598" i="1" s="1"/>
  <c r="BY597" i="1"/>
  <c r="CC597" i="1" s="1"/>
  <c r="BY596" i="1"/>
  <c r="CC596" i="1" s="1"/>
  <c r="BY595" i="1"/>
  <c r="CC595" i="1" s="1"/>
  <c r="BY594" i="1"/>
  <c r="CC594" i="1" s="1"/>
  <c r="BY593" i="1"/>
  <c r="CC593" i="1" s="1"/>
  <c r="BY592" i="1"/>
  <c r="CC592" i="1" s="1"/>
  <c r="BY591" i="1"/>
  <c r="CC591" i="1" s="1"/>
  <c r="BY590" i="1"/>
  <c r="CC590" i="1" s="1"/>
  <c r="BY589" i="1"/>
  <c r="CC589" i="1" s="1"/>
  <c r="BY588" i="1"/>
  <c r="CC588" i="1" s="1"/>
  <c r="BY587" i="1"/>
  <c r="CC587" i="1" s="1"/>
  <c r="BY586" i="1"/>
  <c r="CC586" i="1" s="1"/>
  <c r="BY585" i="1"/>
  <c r="CC585" i="1" s="1"/>
  <c r="BY584" i="1"/>
  <c r="CC584" i="1" s="1"/>
  <c r="BY583" i="1"/>
  <c r="CC583" i="1" s="1"/>
  <c r="BY582" i="1"/>
  <c r="CC582" i="1" s="1"/>
  <c r="BY581" i="1"/>
  <c r="CC581" i="1" s="1"/>
  <c r="BY580" i="1"/>
  <c r="CC580" i="1" s="1"/>
  <c r="BY579" i="1"/>
  <c r="CC579" i="1" s="1"/>
  <c r="BY578" i="1"/>
  <c r="CC578" i="1" s="1"/>
  <c r="BY577" i="1"/>
  <c r="CC577" i="1" s="1"/>
  <c r="BY576" i="1"/>
  <c r="CC576" i="1" s="1"/>
  <c r="BY575" i="1"/>
  <c r="CC575" i="1" s="1"/>
  <c r="BY574" i="1"/>
  <c r="CC574" i="1" s="1"/>
  <c r="BY573" i="1"/>
  <c r="CC573" i="1" s="1"/>
  <c r="BY572" i="1"/>
  <c r="CC572" i="1" s="1"/>
  <c r="BY571" i="1"/>
  <c r="CC571" i="1" s="1"/>
  <c r="BY570" i="1"/>
  <c r="CC570" i="1" s="1"/>
  <c r="BY569" i="1"/>
  <c r="CC569" i="1" s="1"/>
  <c r="BY568" i="1"/>
  <c r="CC568" i="1" s="1"/>
  <c r="BY567" i="1"/>
  <c r="CC567" i="1" s="1"/>
  <c r="BY566" i="1"/>
  <c r="CC566" i="1" s="1"/>
  <c r="BY565" i="1"/>
  <c r="CC565" i="1" s="1"/>
  <c r="BY564" i="1"/>
  <c r="CC564" i="1" s="1"/>
  <c r="BY563" i="1"/>
  <c r="CC563" i="1" s="1"/>
  <c r="BY562" i="1"/>
  <c r="CC562" i="1" s="1"/>
  <c r="BY561" i="1"/>
  <c r="BY560" i="1"/>
  <c r="BY559" i="1"/>
  <c r="BY558" i="1"/>
  <c r="BY557" i="1"/>
  <c r="BY556" i="1"/>
  <c r="BY555" i="1"/>
  <c r="BY554" i="1"/>
  <c r="BY553" i="1"/>
  <c r="BY552" i="1"/>
  <c r="BY551" i="1"/>
  <c r="BY550" i="1"/>
  <c r="BY549" i="1"/>
  <c r="BY548" i="1"/>
  <c r="BY547" i="1"/>
  <c r="BY546" i="1"/>
  <c r="BY545" i="1"/>
  <c r="BY544" i="1"/>
  <c r="BY543" i="1"/>
  <c r="BY542" i="1"/>
  <c r="BY541" i="1"/>
  <c r="BY540" i="1"/>
  <c r="BY539" i="1"/>
  <c r="BY538" i="1"/>
  <c r="BY537" i="1"/>
  <c r="BY536" i="1"/>
  <c r="BY535" i="1"/>
  <c r="BY534" i="1"/>
  <c r="BY533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BY518" i="1"/>
  <c r="BY517" i="1"/>
  <c r="BY516" i="1"/>
  <c r="BY515" i="1"/>
  <c r="BY514" i="1"/>
  <c r="BY513" i="1"/>
  <c r="BY512" i="1"/>
  <c r="BY511" i="1"/>
  <c r="BY510" i="1"/>
  <c r="BY509" i="1"/>
  <c r="BY508" i="1"/>
  <c r="BY507" i="1"/>
  <c r="BY506" i="1"/>
  <c r="BY505" i="1"/>
  <c r="BY504" i="1"/>
  <c r="BY503" i="1"/>
  <c r="BY502" i="1"/>
  <c r="BY501" i="1"/>
  <c r="BY500" i="1"/>
  <c r="BY499" i="1"/>
  <c r="BY498" i="1"/>
  <c r="BY497" i="1"/>
  <c r="BY496" i="1"/>
  <c r="BY495" i="1"/>
  <c r="BY494" i="1"/>
  <c r="BY493" i="1"/>
  <c r="BY492" i="1"/>
  <c r="BY491" i="1"/>
  <c r="BY490" i="1"/>
  <c r="BY489" i="1"/>
  <c r="BY488" i="1"/>
  <c r="BY487" i="1"/>
  <c r="BY486" i="1"/>
  <c r="BY485" i="1"/>
  <c r="BY484" i="1"/>
  <c r="BY483" i="1"/>
  <c r="BY482" i="1"/>
  <c r="BY481" i="1"/>
  <c r="BY480" i="1"/>
  <c r="BY479" i="1"/>
  <c r="BY478" i="1"/>
  <c r="BY477" i="1"/>
  <c r="BY476" i="1"/>
  <c r="BY475" i="1"/>
  <c r="BY474" i="1"/>
  <c r="BY473" i="1"/>
  <c r="BY472" i="1"/>
  <c r="BY471" i="1"/>
  <c r="BY470" i="1"/>
  <c r="BY469" i="1"/>
  <c r="BY468" i="1"/>
  <c r="BY467" i="1"/>
  <c r="BY466" i="1"/>
  <c r="BY465" i="1"/>
  <c r="BY464" i="1"/>
  <c r="BY463" i="1"/>
  <c r="BY462" i="1"/>
  <c r="BY461" i="1"/>
  <c r="BY460" i="1"/>
  <c r="BY459" i="1"/>
  <c r="BY458" i="1"/>
  <c r="BY457" i="1"/>
  <c r="BY456" i="1"/>
  <c r="BY455" i="1"/>
  <c r="BY454" i="1"/>
  <c r="BY453" i="1"/>
  <c r="BY452" i="1"/>
  <c r="BY451" i="1"/>
  <c r="BY450" i="1"/>
  <c r="BY449" i="1"/>
  <c r="BY448" i="1"/>
  <c r="BY447" i="1"/>
  <c r="BS666" i="1"/>
  <c r="BS665" i="1"/>
  <c r="BS664" i="1"/>
  <c r="BS663" i="1"/>
  <c r="BS662" i="1"/>
  <c r="BS661" i="1"/>
  <c r="BS660" i="1"/>
  <c r="BS659" i="1"/>
  <c r="BS658" i="1"/>
  <c r="BS657" i="1"/>
  <c r="BS656" i="1"/>
  <c r="BS655" i="1"/>
  <c r="BS654" i="1"/>
  <c r="BS653" i="1"/>
  <c r="BS652" i="1"/>
  <c r="BS651" i="1"/>
  <c r="BS650" i="1"/>
  <c r="BU650" i="1" s="1"/>
  <c r="BS649" i="1"/>
  <c r="BS648" i="1"/>
  <c r="BS647" i="1"/>
  <c r="BS646" i="1"/>
  <c r="BS645" i="1"/>
  <c r="BS644" i="1"/>
  <c r="BS643" i="1"/>
  <c r="BS642" i="1"/>
  <c r="BS641" i="1"/>
  <c r="BS640" i="1"/>
  <c r="BS639" i="1"/>
  <c r="BS638" i="1"/>
  <c r="BS637" i="1"/>
  <c r="BS636" i="1"/>
  <c r="BS635" i="1"/>
  <c r="BS634" i="1"/>
  <c r="BS633" i="1"/>
  <c r="BS632" i="1"/>
  <c r="BS631" i="1"/>
  <c r="BS630" i="1"/>
  <c r="BS629" i="1"/>
  <c r="BS628" i="1"/>
  <c r="BS627" i="1"/>
  <c r="BS626" i="1"/>
  <c r="BS625" i="1"/>
  <c r="BS624" i="1"/>
  <c r="BS623" i="1"/>
  <c r="BS622" i="1"/>
  <c r="BS621" i="1"/>
  <c r="BS620" i="1"/>
  <c r="BS619" i="1"/>
  <c r="BS618" i="1"/>
  <c r="BS617" i="1"/>
  <c r="BS616" i="1"/>
  <c r="BS615" i="1"/>
  <c r="BS614" i="1"/>
  <c r="BS613" i="1"/>
  <c r="BS612" i="1"/>
  <c r="BS611" i="1"/>
  <c r="BS610" i="1"/>
  <c r="BS609" i="1"/>
  <c r="BS608" i="1"/>
  <c r="BS607" i="1"/>
  <c r="BS606" i="1"/>
  <c r="BS605" i="1"/>
  <c r="BS604" i="1"/>
  <c r="BS603" i="1"/>
  <c r="BU603" i="1" s="1"/>
  <c r="BS602" i="1"/>
  <c r="BS601" i="1"/>
  <c r="BS600" i="1"/>
  <c r="BS599" i="1"/>
  <c r="BS598" i="1"/>
  <c r="BS597" i="1"/>
  <c r="BS596" i="1"/>
  <c r="BS595" i="1"/>
  <c r="BS594" i="1"/>
  <c r="BS593" i="1"/>
  <c r="BS592" i="1"/>
  <c r="BS591" i="1"/>
  <c r="BS590" i="1"/>
  <c r="BS589" i="1"/>
  <c r="BS588" i="1"/>
  <c r="BS587" i="1"/>
  <c r="BS586" i="1"/>
  <c r="BS585" i="1"/>
  <c r="BS584" i="1"/>
  <c r="BS583" i="1"/>
  <c r="BS582" i="1"/>
  <c r="BS581" i="1"/>
  <c r="BS580" i="1"/>
  <c r="BS579" i="1"/>
  <c r="BS578" i="1"/>
  <c r="BS577" i="1"/>
  <c r="BS576" i="1"/>
  <c r="BS575" i="1"/>
  <c r="BS574" i="1"/>
  <c r="BS573" i="1"/>
  <c r="BS572" i="1"/>
  <c r="BS571" i="1"/>
  <c r="BS570" i="1"/>
  <c r="BS569" i="1"/>
  <c r="BS568" i="1"/>
  <c r="BS567" i="1"/>
  <c r="BS566" i="1"/>
  <c r="BS565" i="1"/>
  <c r="BS564" i="1"/>
  <c r="BS563" i="1"/>
  <c r="BS562" i="1"/>
  <c r="BS561" i="1"/>
  <c r="BS560" i="1"/>
  <c r="BU560" i="1" s="1"/>
  <c r="BS559" i="1"/>
  <c r="BS558" i="1"/>
  <c r="BS557" i="1"/>
  <c r="BS556" i="1"/>
  <c r="BS555" i="1"/>
  <c r="BS554" i="1"/>
  <c r="BS553" i="1"/>
  <c r="BS552" i="1"/>
  <c r="BS551" i="1"/>
  <c r="BS550" i="1"/>
  <c r="BS549" i="1"/>
  <c r="BS548" i="1"/>
  <c r="BS547" i="1"/>
  <c r="BS546" i="1"/>
  <c r="BS545" i="1"/>
  <c r="BS544" i="1"/>
  <c r="BS543" i="1"/>
  <c r="BS542" i="1"/>
  <c r="BS541" i="1"/>
  <c r="BS540" i="1"/>
  <c r="BS539" i="1"/>
  <c r="BS538" i="1"/>
  <c r="BS537" i="1"/>
  <c r="BS536" i="1"/>
  <c r="BS535" i="1"/>
  <c r="BS534" i="1"/>
  <c r="BS533" i="1"/>
  <c r="BS532" i="1"/>
  <c r="BS531" i="1"/>
  <c r="BS530" i="1"/>
  <c r="BS529" i="1"/>
  <c r="BS528" i="1"/>
  <c r="BS527" i="1"/>
  <c r="BS526" i="1"/>
  <c r="BS525" i="1"/>
  <c r="BS524" i="1"/>
  <c r="BS523" i="1"/>
  <c r="BS522" i="1"/>
  <c r="BS521" i="1"/>
  <c r="BS520" i="1"/>
  <c r="BS519" i="1"/>
  <c r="BS518" i="1"/>
  <c r="BS517" i="1"/>
  <c r="BS516" i="1"/>
  <c r="BU516" i="1" s="1"/>
  <c r="BS515" i="1"/>
  <c r="BS514" i="1"/>
  <c r="BS513" i="1"/>
  <c r="BS512" i="1"/>
  <c r="BS511" i="1"/>
  <c r="BS510" i="1"/>
  <c r="BS509" i="1"/>
  <c r="BS508" i="1"/>
  <c r="BS507" i="1"/>
  <c r="BS506" i="1"/>
  <c r="BS505" i="1"/>
  <c r="BS504" i="1"/>
  <c r="BS503" i="1"/>
  <c r="BS502" i="1"/>
  <c r="BS501" i="1"/>
  <c r="BS500" i="1"/>
  <c r="BS499" i="1"/>
  <c r="BS498" i="1"/>
  <c r="BS497" i="1"/>
  <c r="BS496" i="1"/>
  <c r="BS495" i="1"/>
  <c r="BS494" i="1"/>
  <c r="BS493" i="1"/>
  <c r="BS492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S465" i="1"/>
  <c r="BS464" i="1"/>
  <c r="BS463" i="1"/>
  <c r="BS462" i="1"/>
  <c r="BS461" i="1"/>
  <c r="BS460" i="1"/>
  <c r="BS459" i="1"/>
  <c r="BS458" i="1"/>
  <c r="BS457" i="1"/>
  <c r="BS456" i="1"/>
  <c r="BS455" i="1"/>
  <c r="BS454" i="1"/>
  <c r="BS453" i="1"/>
  <c r="BS452" i="1"/>
  <c r="BS451" i="1"/>
  <c r="BS450" i="1"/>
  <c r="BS449" i="1"/>
  <c r="BS448" i="1"/>
  <c r="BS447" i="1"/>
  <c r="BM51" i="1"/>
  <c r="BQ51" i="1" s="1"/>
  <c r="BM50" i="1"/>
  <c r="BQ50" i="1" s="1"/>
  <c r="BM49" i="1"/>
  <c r="BQ49" i="1" s="1"/>
  <c r="BM48" i="1"/>
  <c r="BQ48" i="1" s="1"/>
  <c r="BM47" i="1"/>
  <c r="BQ47" i="1" s="1"/>
  <c r="BM46" i="1"/>
  <c r="BQ46" i="1" s="1"/>
  <c r="BM45" i="1"/>
  <c r="BQ45" i="1" s="1"/>
  <c r="BM44" i="1"/>
  <c r="BQ44" i="1" s="1"/>
  <c r="BM43" i="1"/>
  <c r="BN43" i="1" s="1"/>
  <c r="BM42" i="1"/>
  <c r="BM41" i="1"/>
  <c r="BM40" i="1"/>
  <c r="BM39" i="1"/>
  <c r="BM38" i="1"/>
  <c r="BM37" i="1"/>
  <c r="BG36" i="1"/>
  <c r="BK36" i="1" s="1"/>
  <c r="BG35" i="1"/>
  <c r="BK35" i="1" s="1"/>
  <c r="BG34" i="1"/>
  <c r="BK34" i="1" s="1"/>
  <c r="BG33" i="1"/>
  <c r="BK33" i="1" s="1"/>
  <c r="BG32" i="1"/>
  <c r="BG31" i="1"/>
  <c r="BG30" i="1"/>
  <c r="BG29" i="1"/>
  <c r="BG28" i="1"/>
  <c r="BG27" i="1"/>
  <c r="BH27" i="1" s="1"/>
  <c r="BA36" i="1"/>
  <c r="BE36" i="1" s="1"/>
  <c r="BA35" i="1"/>
  <c r="BA34" i="1"/>
  <c r="BE34" i="1" s="1"/>
  <c r="BA33" i="1"/>
  <c r="BE33" i="1" s="1"/>
  <c r="BA32" i="1"/>
  <c r="BE32" i="1" s="1"/>
  <c r="BA31" i="1"/>
  <c r="BA30" i="1"/>
  <c r="BA29" i="1"/>
  <c r="BA28" i="1"/>
  <c r="BA27" i="1"/>
  <c r="BY446" i="1"/>
  <c r="CC446" i="1" s="1"/>
  <c r="BY445" i="1"/>
  <c r="CC445" i="1" s="1"/>
  <c r="BY444" i="1"/>
  <c r="CC444" i="1" s="1"/>
  <c r="BY443" i="1"/>
  <c r="CC443" i="1" s="1"/>
  <c r="BY442" i="1"/>
  <c r="CC442" i="1" s="1"/>
  <c r="BY441" i="1"/>
  <c r="CC441" i="1" s="1"/>
  <c r="BY440" i="1"/>
  <c r="CC440" i="1" s="1"/>
  <c r="BY439" i="1"/>
  <c r="CC439" i="1" s="1"/>
  <c r="BY438" i="1"/>
  <c r="CC438" i="1" s="1"/>
  <c r="BY437" i="1"/>
  <c r="CC437" i="1" s="1"/>
  <c r="BY436" i="1"/>
  <c r="CC436" i="1" s="1"/>
  <c r="BY435" i="1"/>
  <c r="CC435" i="1" s="1"/>
  <c r="BY434" i="1"/>
  <c r="CC434" i="1" s="1"/>
  <c r="BY433" i="1"/>
  <c r="CC433" i="1" s="1"/>
  <c r="BY432" i="1"/>
  <c r="CC432" i="1" s="1"/>
  <c r="BY431" i="1"/>
  <c r="CC431" i="1" s="1"/>
  <c r="BY430" i="1"/>
  <c r="CC430" i="1" s="1"/>
  <c r="BY429" i="1"/>
  <c r="CC429" i="1" s="1"/>
  <c r="BY428" i="1"/>
  <c r="CC428" i="1" s="1"/>
  <c r="BY427" i="1"/>
  <c r="CC427" i="1" s="1"/>
  <c r="BY426" i="1"/>
  <c r="CC426" i="1" s="1"/>
  <c r="BY425" i="1"/>
  <c r="CC425" i="1" s="1"/>
  <c r="BY424" i="1"/>
  <c r="CC424" i="1" s="1"/>
  <c r="BY423" i="1"/>
  <c r="CC423" i="1" s="1"/>
  <c r="BY422" i="1"/>
  <c r="CC422" i="1" s="1"/>
  <c r="BY421" i="1"/>
  <c r="CC421" i="1" s="1"/>
  <c r="BY420" i="1"/>
  <c r="CC420" i="1" s="1"/>
  <c r="BY419" i="1"/>
  <c r="CC419" i="1" s="1"/>
  <c r="BY418" i="1"/>
  <c r="CC418" i="1" s="1"/>
  <c r="BY417" i="1"/>
  <c r="CC417" i="1" s="1"/>
  <c r="BY416" i="1"/>
  <c r="CC416" i="1" s="1"/>
  <c r="BY415" i="1"/>
  <c r="CC415" i="1" s="1"/>
  <c r="BY414" i="1"/>
  <c r="CC414" i="1" s="1"/>
  <c r="BY413" i="1"/>
  <c r="CC413" i="1" s="1"/>
  <c r="BY412" i="1"/>
  <c r="CC412" i="1" s="1"/>
  <c r="BY411" i="1"/>
  <c r="CC411" i="1" s="1"/>
  <c r="BY410" i="1"/>
  <c r="CC410" i="1" s="1"/>
  <c r="BY409" i="1"/>
  <c r="CC409" i="1" s="1"/>
  <c r="BY408" i="1"/>
  <c r="CC408" i="1" s="1"/>
  <c r="BY407" i="1"/>
  <c r="CC407" i="1" s="1"/>
  <c r="BY406" i="1"/>
  <c r="CC406" i="1" s="1"/>
  <c r="BY405" i="1"/>
  <c r="CC405" i="1" s="1"/>
  <c r="BY404" i="1"/>
  <c r="CC404" i="1" s="1"/>
  <c r="BY403" i="1"/>
  <c r="CC403" i="1" s="1"/>
  <c r="BY402" i="1"/>
  <c r="CC402" i="1" s="1"/>
  <c r="BY401" i="1"/>
  <c r="CC401" i="1" s="1"/>
  <c r="BY400" i="1"/>
  <c r="CC400" i="1" s="1"/>
  <c r="BY399" i="1"/>
  <c r="CC399" i="1" s="1"/>
  <c r="BY398" i="1"/>
  <c r="CC398" i="1" s="1"/>
  <c r="BY397" i="1"/>
  <c r="CC397" i="1" s="1"/>
  <c r="BY396" i="1"/>
  <c r="CC396" i="1" s="1"/>
  <c r="BY395" i="1"/>
  <c r="CC395" i="1" s="1"/>
  <c r="BY394" i="1"/>
  <c r="CC394" i="1" s="1"/>
  <c r="BY393" i="1"/>
  <c r="CC393" i="1" s="1"/>
  <c r="BY392" i="1"/>
  <c r="CC392" i="1" s="1"/>
  <c r="BY391" i="1"/>
  <c r="CC391" i="1" s="1"/>
  <c r="BY390" i="1"/>
  <c r="CC390" i="1" s="1"/>
  <c r="BY389" i="1"/>
  <c r="CC389" i="1" s="1"/>
  <c r="BY388" i="1"/>
  <c r="CC388" i="1" s="1"/>
  <c r="BY387" i="1"/>
  <c r="CC387" i="1" s="1"/>
  <c r="BY386" i="1"/>
  <c r="CC386" i="1" s="1"/>
  <c r="BY385" i="1"/>
  <c r="CC385" i="1" s="1"/>
  <c r="BY384" i="1"/>
  <c r="CC384" i="1" s="1"/>
  <c r="BY383" i="1"/>
  <c r="CC383" i="1" s="1"/>
  <c r="BY382" i="1"/>
  <c r="CC382" i="1" s="1"/>
  <c r="BY381" i="1"/>
  <c r="CC381" i="1" s="1"/>
  <c r="BY380" i="1"/>
  <c r="CC380" i="1" s="1"/>
  <c r="BY379" i="1"/>
  <c r="CC379" i="1" s="1"/>
  <c r="BY378" i="1"/>
  <c r="CC378" i="1" s="1"/>
  <c r="BY377" i="1"/>
  <c r="CC377" i="1" s="1"/>
  <c r="BY376" i="1"/>
  <c r="CC376" i="1" s="1"/>
  <c r="BY375" i="1"/>
  <c r="CC375" i="1" s="1"/>
  <c r="BY374" i="1"/>
  <c r="CC374" i="1" s="1"/>
  <c r="BY373" i="1"/>
  <c r="CC373" i="1" s="1"/>
  <c r="BY372" i="1"/>
  <c r="CC372" i="1" s="1"/>
  <c r="BY371" i="1"/>
  <c r="CC371" i="1" s="1"/>
  <c r="BY370" i="1"/>
  <c r="CC370" i="1" s="1"/>
  <c r="BY369" i="1"/>
  <c r="CC369" i="1" s="1"/>
  <c r="BY368" i="1"/>
  <c r="CC368" i="1" s="1"/>
  <c r="BY367" i="1"/>
  <c r="CC367" i="1" s="1"/>
  <c r="BY366" i="1"/>
  <c r="CC366" i="1" s="1"/>
  <c r="BY365" i="1"/>
  <c r="CC365" i="1" s="1"/>
  <c r="BY364" i="1"/>
  <c r="CC364" i="1" s="1"/>
  <c r="BY363" i="1"/>
  <c r="CC363" i="1" s="1"/>
  <c r="BY362" i="1"/>
  <c r="CC362" i="1" s="1"/>
  <c r="BY361" i="1"/>
  <c r="CC361" i="1" s="1"/>
  <c r="BY360" i="1"/>
  <c r="CC360" i="1" s="1"/>
  <c r="BY359" i="1"/>
  <c r="CC359" i="1" s="1"/>
  <c r="BY358" i="1"/>
  <c r="CC358" i="1" s="1"/>
  <c r="BY357" i="1"/>
  <c r="CC357" i="1" s="1"/>
  <c r="BY356" i="1"/>
  <c r="CC356" i="1" s="1"/>
  <c r="BY355" i="1"/>
  <c r="CC355" i="1" s="1"/>
  <c r="BY354" i="1"/>
  <c r="CC354" i="1" s="1"/>
  <c r="BY353" i="1"/>
  <c r="CC353" i="1" s="1"/>
  <c r="BY352" i="1"/>
  <c r="CC352" i="1" s="1"/>
  <c r="BY351" i="1"/>
  <c r="CC351" i="1" s="1"/>
  <c r="BY350" i="1"/>
  <c r="BY349" i="1"/>
  <c r="BY348" i="1"/>
  <c r="BY347" i="1"/>
  <c r="BY346" i="1"/>
  <c r="BY345" i="1"/>
  <c r="BY344" i="1"/>
  <c r="BY343" i="1"/>
  <c r="BY342" i="1"/>
  <c r="BY341" i="1"/>
  <c r="BY340" i="1"/>
  <c r="BY339" i="1"/>
  <c r="BY338" i="1"/>
  <c r="BY337" i="1"/>
  <c r="BY336" i="1"/>
  <c r="BY335" i="1"/>
  <c r="BY334" i="1"/>
  <c r="BY333" i="1"/>
  <c r="BY332" i="1"/>
  <c r="BY331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8" i="1"/>
  <c r="BY317" i="1"/>
  <c r="BY316" i="1"/>
  <c r="BY315" i="1"/>
  <c r="BY314" i="1"/>
  <c r="BY313" i="1"/>
  <c r="BY312" i="1"/>
  <c r="BY311" i="1"/>
  <c r="BY310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6" i="1"/>
  <c r="BY295" i="1"/>
  <c r="BY294" i="1"/>
  <c r="BY293" i="1"/>
  <c r="BY292" i="1"/>
  <c r="BY291" i="1"/>
  <c r="BY290" i="1"/>
  <c r="BY289" i="1"/>
  <c r="BY288" i="1"/>
  <c r="BY287" i="1"/>
  <c r="BY286" i="1"/>
  <c r="BY285" i="1"/>
  <c r="BY284" i="1"/>
  <c r="BY283" i="1"/>
  <c r="BY282" i="1"/>
  <c r="BY281" i="1"/>
  <c r="BY280" i="1"/>
  <c r="BY279" i="1"/>
  <c r="BY278" i="1"/>
  <c r="BY277" i="1"/>
  <c r="BY276" i="1"/>
  <c r="BY275" i="1"/>
  <c r="BY274" i="1"/>
  <c r="BY273" i="1"/>
  <c r="BY272" i="1"/>
  <c r="BY271" i="1"/>
  <c r="BY270" i="1"/>
  <c r="BY269" i="1"/>
  <c r="BY268" i="1"/>
  <c r="BY267" i="1"/>
  <c r="BY266" i="1"/>
  <c r="BY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Y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S446" i="1"/>
  <c r="BS445" i="1"/>
  <c r="BS444" i="1"/>
  <c r="BS443" i="1"/>
  <c r="BS442" i="1"/>
  <c r="BS441" i="1"/>
  <c r="BS440" i="1"/>
  <c r="BS439" i="1"/>
  <c r="BS438" i="1"/>
  <c r="BS437" i="1"/>
  <c r="BS436" i="1"/>
  <c r="BS435" i="1"/>
  <c r="BS434" i="1"/>
  <c r="BS433" i="1"/>
  <c r="BS432" i="1"/>
  <c r="BS431" i="1"/>
  <c r="BS430" i="1"/>
  <c r="BU430" i="1" s="1"/>
  <c r="BS429" i="1"/>
  <c r="BS428" i="1"/>
  <c r="BS427" i="1"/>
  <c r="BS426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S387" i="1"/>
  <c r="BU387" i="1" s="1"/>
  <c r="BS386" i="1"/>
  <c r="BS385" i="1"/>
  <c r="BS384" i="1"/>
  <c r="BS383" i="1"/>
  <c r="BS382" i="1"/>
  <c r="BS381" i="1"/>
  <c r="BS380" i="1"/>
  <c r="BS379" i="1"/>
  <c r="BS378" i="1"/>
  <c r="BS377" i="1"/>
  <c r="BS376" i="1"/>
  <c r="BS375" i="1"/>
  <c r="BS374" i="1"/>
  <c r="BS373" i="1"/>
  <c r="BS372" i="1"/>
  <c r="BS371" i="1"/>
  <c r="BS370" i="1"/>
  <c r="BS369" i="1"/>
  <c r="BS368" i="1"/>
  <c r="BS367" i="1"/>
  <c r="BS366" i="1"/>
  <c r="BS365" i="1"/>
  <c r="BS364" i="1"/>
  <c r="BS363" i="1"/>
  <c r="BS362" i="1"/>
  <c r="BS361" i="1"/>
  <c r="BS360" i="1"/>
  <c r="BS359" i="1"/>
  <c r="BS358" i="1"/>
  <c r="BS357" i="1"/>
  <c r="BS356" i="1"/>
  <c r="BS355" i="1"/>
  <c r="BS354" i="1"/>
  <c r="BS353" i="1"/>
  <c r="BS352" i="1"/>
  <c r="BS351" i="1"/>
  <c r="BS350" i="1"/>
  <c r="BS349" i="1"/>
  <c r="BS348" i="1"/>
  <c r="BS347" i="1"/>
  <c r="BS346" i="1"/>
  <c r="BS345" i="1"/>
  <c r="BS344" i="1"/>
  <c r="BU344" i="1" s="1"/>
  <c r="BS343" i="1"/>
  <c r="BS342" i="1"/>
  <c r="BS341" i="1"/>
  <c r="BS340" i="1"/>
  <c r="BS339" i="1"/>
  <c r="BS338" i="1"/>
  <c r="BS337" i="1"/>
  <c r="BS336" i="1"/>
  <c r="BS335" i="1"/>
  <c r="BS334" i="1"/>
  <c r="BS333" i="1"/>
  <c r="BS332" i="1"/>
  <c r="BS331" i="1"/>
  <c r="BS330" i="1"/>
  <c r="BS329" i="1"/>
  <c r="BS328" i="1"/>
  <c r="BS327" i="1"/>
  <c r="BS326" i="1"/>
  <c r="BS325" i="1"/>
  <c r="BS324" i="1"/>
  <c r="BS323" i="1"/>
  <c r="BS322" i="1"/>
  <c r="BS321" i="1"/>
  <c r="BS320" i="1"/>
  <c r="BS319" i="1"/>
  <c r="BS318" i="1"/>
  <c r="BS317" i="1"/>
  <c r="BS316" i="1"/>
  <c r="BS315" i="1"/>
  <c r="BS314" i="1"/>
  <c r="BS313" i="1"/>
  <c r="BS312" i="1"/>
  <c r="BS311" i="1"/>
  <c r="BS310" i="1"/>
  <c r="BS309" i="1"/>
  <c r="BS308" i="1"/>
  <c r="BS307" i="1"/>
  <c r="BS306" i="1"/>
  <c r="BS305" i="1"/>
  <c r="BS304" i="1"/>
  <c r="BS303" i="1"/>
  <c r="BS302" i="1"/>
  <c r="BS301" i="1"/>
  <c r="BS300" i="1"/>
  <c r="BU300" i="1" s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M36" i="1"/>
  <c r="BQ36" i="1" s="1"/>
  <c r="BM35" i="1"/>
  <c r="BQ35" i="1" s="1"/>
  <c r="BM34" i="1"/>
  <c r="BQ34" i="1" s="1"/>
  <c r="BM33" i="1"/>
  <c r="BQ33" i="1" s="1"/>
  <c r="BM32" i="1"/>
  <c r="BQ32" i="1" s="1"/>
  <c r="BM31" i="1"/>
  <c r="BM30" i="1"/>
  <c r="BQ30" i="1" s="1"/>
  <c r="BM29" i="1"/>
  <c r="BQ29" i="1" s="1"/>
  <c r="BM28" i="1"/>
  <c r="BM27" i="1"/>
  <c r="BM26" i="1"/>
  <c r="BM25" i="1"/>
  <c r="BM24" i="1"/>
  <c r="BM23" i="1"/>
  <c r="BM22" i="1"/>
  <c r="BG26" i="1"/>
  <c r="BK26" i="1" s="1"/>
  <c r="BG25" i="1"/>
  <c r="BK25" i="1" s="1"/>
  <c r="BG24" i="1"/>
  <c r="BK24" i="1" s="1"/>
  <c r="BG23" i="1"/>
  <c r="BK23" i="1" s="1"/>
  <c r="BG22" i="1"/>
  <c r="BG21" i="1"/>
  <c r="BG20" i="1"/>
  <c r="BG19" i="1"/>
  <c r="BG18" i="1"/>
  <c r="BG17" i="1"/>
  <c r="BA26" i="1"/>
  <c r="BE26" i="1" s="1"/>
  <c r="BA25" i="1"/>
  <c r="BE25" i="1" s="1"/>
  <c r="BA24" i="1"/>
  <c r="BE24" i="1" s="1"/>
  <c r="BA23" i="1"/>
  <c r="BB23" i="1" s="1"/>
  <c r="BA22" i="1"/>
  <c r="BE22" i="1" s="1"/>
  <c r="BA21" i="1"/>
  <c r="BA20" i="1"/>
  <c r="BA19" i="1"/>
  <c r="BA18" i="1"/>
  <c r="BA17" i="1"/>
  <c r="BY226" i="1"/>
  <c r="CC226" i="1" s="1"/>
  <c r="BY225" i="1"/>
  <c r="BY224" i="1"/>
  <c r="CC224" i="1" s="1"/>
  <c r="BY223" i="1"/>
  <c r="CC223" i="1" s="1"/>
  <c r="BY222" i="1"/>
  <c r="CC222" i="1" s="1"/>
  <c r="BY221" i="1"/>
  <c r="CC221" i="1" s="1"/>
  <c r="BY220" i="1"/>
  <c r="CC220" i="1" s="1"/>
  <c r="BY219" i="1"/>
  <c r="CC219" i="1" s="1"/>
  <c r="BY218" i="1"/>
  <c r="CC218" i="1" s="1"/>
  <c r="BY217" i="1"/>
  <c r="CC217" i="1" s="1"/>
  <c r="BY216" i="1"/>
  <c r="CC216" i="1" s="1"/>
  <c r="BY215" i="1"/>
  <c r="CC215" i="1" s="1"/>
  <c r="BY214" i="1"/>
  <c r="CC214" i="1" s="1"/>
  <c r="BY213" i="1"/>
  <c r="CC213" i="1" s="1"/>
  <c r="BY212" i="1"/>
  <c r="CC212" i="1" s="1"/>
  <c r="BY211" i="1"/>
  <c r="CC211" i="1" s="1"/>
  <c r="BY210" i="1"/>
  <c r="CC210" i="1" s="1"/>
  <c r="BY209" i="1"/>
  <c r="CC209" i="1" s="1"/>
  <c r="BY208" i="1"/>
  <c r="CC208" i="1" s="1"/>
  <c r="BY207" i="1"/>
  <c r="CC207" i="1" s="1"/>
  <c r="BY206" i="1"/>
  <c r="CC206" i="1" s="1"/>
  <c r="BY205" i="1"/>
  <c r="CC205" i="1" s="1"/>
  <c r="BY204" i="1"/>
  <c r="CC204" i="1" s="1"/>
  <c r="BY203" i="1"/>
  <c r="CC203" i="1" s="1"/>
  <c r="BY202" i="1"/>
  <c r="CC202" i="1" s="1"/>
  <c r="BY201" i="1"/>
  <c r="CC201" i="1" s="1"/>
  <c r="BY200" i="1"/>
  <c r="CC200" i="1" s="1"/>
  <c r="BY199" i="1"/>
  <c r="CC199" i="1" s="1"/>
  <c r="BY198" i="1"/>
  <c r="CC198" i="1" s="1"/>
  <c r="BY197" i="1"/>
  <c r="CC197" i="1" s="1"/>
  <c r="BY196" i="1"/>
  <c r="CC196" i="1" s="1"/>
  <c r="BY195" i="1"/>
  <c r="CC195" i="1" s="1"/>
  <c r="BY194" i="1"/>
  <c r="BY193" i="1"/>
  <c r="CC193" i="1" s="1"/>
  <c r="BY192" i="1"/>
  <c r="CC192" i="1" s="1"/>
  <c r="BY191" i="1"/>
  <c r="CC191" i="1" s="1"/>
  <c r="BY190" i="1"/>
  <c r="CC190" i="1" s="1"/>
  <c r="BY189" i="1"/>
  <c r="CC189" i="1" s="1"/>
  <c r="BY188" i="1"/>
  <c r="CC188" i="1" s="1"/>
  <c r="BY187" i="1"/>
  <c r="CC187" i="1" s="1"/>
  <c r="BY186" i="1"/>
  <c r="CC186" i="1" s="1"/>
  <c r="BY185" i="1"/>
  <c r="CC185" i="1" s="1"/>
  <c r="BY184" i="1"/>
  <c r="CC184" i="1" s="1"/>
  <c r="BY183" i="1"/>
  <c r="CC183" i="1" s="1"/>
  <c r="BY182" i="1"/>
  <c r="CC182" i="1" s="1"/>
  <c r="BY181" i="1"/>
  <c r="CC181" i="1" s="1"/>
  <c r="BY180" i="1"/>
  <c r="CC180" i="1" s="1"/>
  <c r="BY179" i="1"/>
  <c r="CC179" i="1" s="1"/>
  <c r="BY178" i="1"/>
  <c r="CC178" i="1" s="1"/>
  <c r="BY177" i="1"/>
  <c r="CC177" i="1" s="1"/>
  <c r="BY176" i="1"/>
  <c r="BY175" i="1"/>
  <c r="CC175" i="1" s="1"/>
  <c r="BY174" i="1"/>
  <c r="CC174" i="1" s="1"/>
  <c r="BY173" i="1"/>
  <c r="CC173" i="1" s="1"/>
  <c r="BY172" i="1"/>
  <c r="CC172" i="1" s="1"/>
  <c r="BY171" i="1"/>
  <c r="CC171" i="1" s="1"/>
  <c r="BY170" i="1"/>
  <c r="CC170" i="1" s="1"/>
  <c r="BY169" i="1"/>
  <c r="CC169" i="1" s="1"/>
  <c r="BY168" i="1"/>
  <c r="CC168" i="1" s="1"/>
  <c r="BY167" i="1"/>
  <c r="CC167" i="1" s="1"/>
  <c r="BY166" i="1"/>
  <c r="CC166" i="1" s="1"/>
  <c r="BY165" i="1"/>
  <c r="CC165" i="1" s="1"/>
  <c r="BY164" i="1"/>
  <c r="BZ164" i="1" s="1"/>
  <c r="BY163" i="1"/>
  <c r="CC163" i="1" s="1"/>
  <c r="BY162" i="1"/>
  <c r="CC162" i="1" s="1"/>
  <c r="BY161" i="1"/>
  <c r="CC161" i="1" s="1"/>
  <c r="BY160" i="1"/>
  <c r="CC160" i="1" s="1"/>
  <c r="BY159" i="1"/>
  <c r="CC159" i="1" s="1"/>
  <c r="BY158" i="1"/>
  <c r="CC158" i="1" s="1"/>
  <c r="BY157" i="1"/>
  <c r="CC157" i="1" s="1"/>
  <c r="BY156" i="1"/>
  <c r="CC156" i="1" s="1"/>
  <c r="BY155" i="1"/>
  <c r="CC155" i="1" s="1"/>
  <c r="BY154" i="1"/>
  <c r="CC154" i="1" s="1"/>
  <c r="BY153" i="1"/>
  <c r="CC153" i="1" s="1"/>
  <c r="BY152" i="1"/>
  <c r="BY151" i="1"/>
  <c r="CC151" i="1" s="1"/>
  <c r="BY150" i="1"/>
  <c r="CC150" i="1" s="1"/>
  <c r="BY149" i="1"/>
  <c r="CC149" i="1" s="1"/>
  <c r="BY148" i="1"/>
  <c r="CC148" i="1" s="1"/>
  <c r="BY147" i="1"/>
  <c r="CC147" i="1" s="1"/>
  <c r="BY146" i="1"/>
  <c r="CC146" i="1" s="1"/>
  <c r="BY145" i="1"/>
  <c r="CC145" i="1" s="1"/>
  <c r="BY144" i="1"/>
  <c r="CC144" i="1" s="1"/>
  <c r="BY143" i="1"/>
  <c r="CC143" i="1" s="1"/>
  <c r="BY142" i="1"/>
  <c r="CC142" i="1" s="1"/>
  <c r="BY141" i="1"/>
  <c r="CC141" i="1" s="1"/>
  <c r="BY140" i="1"/>
  <c r="CC140" i="1" s="1"/>
  <c r="BY139" i="1"/>
  <c r="CC139" i="1" s="1"/>
  <c r="BY138" i="1"/>
  <c r="CC138" i="1" s="1"/>
  <c r="BY137" i="1"/>
  <c r="CC137" i="1" s="1"/>
  <c r="BY136" i="1"/>
  <c r="CC136" i="1" s="1"/>
  <c r="BY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Y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Z110" i="1" s="1"/>
  <c r="BY109" i="1"/>
  <c r="BY108" i="1"/>
  <c r="BY107" i="1"/>
  <c r="BY106" i="1"/>
  <c r="BY105" i="1"/>
  <c r="BY104" i="1"/>
  <c r="BZ104" i="1" s="1"/>
  <c r="BY103" i="1"/>
  <c r="BZ103" i="1" s="1"/>
  <c r="BY102" i="1"/>
  <c r="BZ102" i="1" s="1"/>
  <c r="BY101" i="1"/>
  <c r="BZ101" i="1" s="1"/>
  <c r="BY100" i="1"/>
  <c r="BZ100" i="1" s="1"/>
  <c r="BY99" i="1"/>
  <c r="BZ99" i="1" s="1"/>
  <c r="BY98" i="1"/>
  <c r="BZ98" i="1" s="1"/>
  <c r="BY97" i="1"/>
  <c r="BZ97" i="1" s="1"/>
  <c r="BY96" i="1"/>
  <c r="BZ96" i="1" s="1"/>
  <c r="BY95" i="1"/>
  <c r="BZ95" i="1" s="1"/>
  <c r="BY94" i="1"/>
  <c r="BZ94" i="1" s="1"/>
  <c r="BY93" i="1"/>
  <c r="BZ93" i="1" s="1"/>
  <c r="BY92" i="1"/>
  <c r="BZ92" i="1" s="1"/>
  <c r="BY91" i="1"/>
  <c r="BZ91" i="1" s="1"/>
  <c r="BY90" i="1"/>
  <c r="BZ90" i="1" s="1"/>
  <c r="BY89" i="1"/>
  <c r="BZ89" i="1" s="1"/>
  <c r="BY88" i="1"/>
  <c r="BZ88" i="1" s="1"/>
  <c r="BY87" i="1"/>
  <c r="BZ87" i="1" s="1"/>
  <c r="BY86" i="1"/>
  <c r="BZ86" i="1" s="1"/>
  <c r="BY85" i="1"/>
  <c r="BZ85" i="1" s="1"/>
  <c r="BY84" i="1"/>
  <c r="BZ84" i="1" s="1"/>
  <c r="BY83" i="1"/>
  <c r="BZ83" i="1" s="1"/>
  <c r="BY82" i="1"/>
  <c r="BZ82" i="1" s="1"/>
  <c r="BY81" i="1"/>
  <c r="BZ81" i="1" s="1"/>
  <c r="BY80" i="1"/>
  <c r="BZ80" i="1" s="1"/>
  <c r="BY79" i="1"/>
  <c r="BZ79" i="1" s="1"/>
  <c r="BY78" i="1"/>
  <c r="BZ78" i="1" s="1"/>
  <c r="BY77" i="1"/>
  <c r="BZ77" i="1" s="1"/>
  <c r="BY76" i="1"/>
  <c r="BZ76" i="1" s="1"/>
  <c r="BY75" i="1"/>
  <c r="BZ75" i="1" s="1"/>
  <c r="BY74" i="1"/>
  <c r="BZ74" i="1" s="1"/>
  <c r="BY73" i="1"/>
  <c r="BZ73" i="1" s="1"/>
  <c r="BY72" i="1"/>
  <c r="BZ72" i="1" s="1"/>
  <c r="BY71" i="1"/>
  <c r="BZ71" i="1" s="1"/>
  <c r="BY70" i="1"/>
  <c r="BZ70" i="1" s="1"/>
  <c r="BY69" i="1"/>
  <c r="BZ69" i="1" s="1"/>
  <c r="BY68" i="1"/>
  <c r="BZ68" i="1" s="1"/>
  <c r="BY67" i="1"/>
  <c r="BZ67" i="1" s="1"/>
  <c r="BY66" i="1"/>
  <c r="BZ66" i="1" s="1"/>
  <c r="BY65" i="1"/>
  <c r="BZ65" i="1" s="1"/>
  <c r="BY64" i="1"/>
  <c r="BZ64" i="1" s="1"/>
  <c r="BY63" i="1"/>
  <c r="BZ63" i="1" s="1"/>
  <c r="BY62" i="1"/>
  <c r="BY61" i="1"/>
  <c r="BZ61" i="1" s="1"/>
  <c r="BY60" i="1"/>
  <c r="BZ60" i="1" s="1"/>
  <c r="BY59" i="1"/>
  <c r="BZ59" i="1" s="1"/>
  <c r="BY58" i="1"/>
  <c r="BZ58" i="1" s="1"/>
  <c r="BY57" i="1"/>
  <c r="BZ57" i="1" s="1"/>
  <c r="BY56" i="1"/>
  <c r="BZ56" i="1" s="1"/>
  <c r="BY55" i="1"/>
  <c r="BZ55" i="1" s="1"/>
  <c r="BY54" i="1"/>
  <c r="BZ54" i="1" s="1"/>
  <c r="BY53" i="1"/>
  <c r="BZ53" i="1" s="1"/>
  <c r="BY52" i="1"/>
  <c r="BZ52" i="1" s="1"/>
  <c r="BY51" i="1"/>
  <c r="BZ51" i="1" s="1"/>
  <c r="BY50" i="1"/>
  <c r="BZ50" i="1" s="1"/>
  <c r="BY49" i="1"/>
  <c r="BZ49" i="1" s="1"/>
  <c r="BY48" i="1"/>
  <c r="BZ48" i="1" s="1"/>
  <c r="BY47" i="1"/>
  <c r="BZ47" i="1" s="1"/>
  <c r="BY46" i="1"/>
  <c r="BZ46" i="1" s="1"/>
  <c r="BY45" i="1"/>
  <c r="BZ45" i="1" s="1"/>
  <c r="BY44" i="1"/>
  <c r="BZ44" i="1" s="1"/>
  <c r="BY43" i="1"/>
  <c r="BZ43" i="1" s="1"/>
  <c r="BY42" i="1"/>
  <c r="BZ42" i="1" s="1"/>
  <c r="BY41" i="1"/>
  <c r="BZ41" i="1" s="1"/>
  <c r="BY40" i="1"/>
  <c r="BZ40" i="1" s="1"/>
  <c r="BY39" i="1"/>
  <c r="BZ39" i="1" s="1"/>
  <c r="BY38" i="1"/>
  <c r="BZ38" i="1" s="1"/>
  <c r="BY37" i="1"/>
  <c r="BZ37" i="1" s="1"/>
  <c r="BY36" i="1"/>
  <c r="BZ36" i="1" s="1"/>
  <c r="BY35" i="1"/>
  <c r="BZ35" i="1" s="1"/>
  <c r="BY34" i="1"/>
  <c r="BZ34" i="1" s="1"/>
  <c r="BY33" i="1"/>
  <c r="BZ33" i="1" s="1"/>
  <c r="BY32" i="1"/>
  <c r="BZ32" i="1" s="1"/>
  <c r="BY31" i="1"/>
  <c r="BZ31" i="1" s="1"/>
  <c r="BY30" i="1"/>
  <c r="BZ30" i="1" s="1"/>
  <c r="BY29" i="1"/>
  <c r="BZ29" i="1" s="1"/>
  <c r="BY28" i="1"/>
  <c r="BZ28" i="1" s="1"/>
  <c r="BY27" i="1"/>
  <c r="BZ27" i="1" s="1"/>
  <c r="BY26" i="1"/>
  <c r="BZ26" i="1" s="1"/>
  <c r="BY25" i="1"/>
  <c r="BZ25" i="1" s="1"/>
  <c r="BY24" i="1"/>
  <c r="BZ24" i="1" s="1"/>
  <c r="BY23" i="1"/>
  <c r="BZ23" i="1" s="1"/>
  <c r="BY22" i="1"/>
  <c r="BZ22" i="1" s="1"/>
  <c r="BY21" i="1"/>
  <c r="BZ21" i="1" s="1"/>
  <c r="BY20" i="1"/>
  <c r="BZ20" i="1" s="1"/>
  <c r="BY19" i="1"/>
  <c r="BZ19" i="1" s="1"/>
  <c r="BY18" i="1"/>
  <c r="BZ18" i="1" s="1"/>
  <c r="BY17" i="1"/>
  <c r="BZ17" i="1" s="1"/>
  <c r="BY16" i="1"/>
  <c r="BZ16" i="1" s="1"/>
  <c r="BY15" i="1"/>
  <c r="BZ15" i="1" s="1"/>
  <c r="BY14" i="1"/>
  <c r="BZ14" i="1" s="1"/>
  <c r="BY13" i="1"/>
  <c r="BZ13" i="1" s="1"/>
  <c r="BY12" i="1"/>
  <c r="BZ12" i="1" s="1"/>
  <c r="BY11" i="1"/>
  <c r="BZ11" i="1" s="1"/>
  <c r="BY10" i="1"/>
  <c r="BZ10" i="1" s="1"/>
  <c r="BY9" i="1"/>
  <c r="BZ9" i="1" s="1"/>
  <c r="BY8" i="1"/>
  <c r="BZ8" i="1" s="1"/>
  <c r="BY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U214" i="1" s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U174" i="1" s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U156" i="1" s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U132" i="1" s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U120" i="1" s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U108" i="1" s="1"/>
  <c r="BS107" i="1"/>
  <c r="BS106" i="1"/>
  <c r="BS105" i="1"/>
  <c r="BS104" i="1"/>
  <c r="BS103" i="1"/>
  <c r="BS102" i="1"/>
  <c r="BU102" i="1" s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U84" i="1" s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U72" i="1" s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T60" i="1" s="1"/>
  <c r="BS59" i="1"/>
  <c r="BT59" i="1" s="1"/>
  <c r="BS58" i="1"/>
  <c r="BT58" i="1" s="1"/>
  <c r="BS57" i="1"/>
  <c r="BT57" i="1" s="1"/>
  <c r="BS56" i="1"/>
  <c r="BT56" i="1" s="1"/>
  <c r="BS55" i="1"/>
  <c r="BT55" i="1" s="1"/>
  <c r="BS54" i="1"/>
  <c r="BT54" i="1" s="1"/>
  <c r="BS53" i="1"/>
  <c r="BT53" i="1" s="1"/>
  <c r="BS52" i="1"/>
  <c r="BT52" i="1" s="1"/>
  <c r="BS51" i="1"/>
  <c r="BT51" i="1" s="1"/>
  <c r="BS50" i="1"/>
  <c r="BT50" i="1" s="1"/>
  <c r="BS49" i="1"/>
  <c r="BT49" i="1" s="1"/>
  <c r="BS48" i="1"/>
  <c r="BT48" i="1" s="1"/>
  <c r="BS47" i="1"/>
  <c r="BT47" i="1" s="1"/>
  <c r="BS46" i="1"/>
  <c r="BT46" i="1" s="1"/>
  <c r="BS45" i="1"/>
  <c r="BT45" i="1" s="1"/>
  <c r="BS44" i="1"/>
  <c r="BT44" i="1" s="1"/>
  <c r="BS43" i="1"/>
  <c r="BT43" i="1" s="1"/>
  <c r="BS42" i="1"/>
  <c r="BT42" i="1" s="1"/>
  <c r="BS41" i="1"/>
  <c r="BT41" i="1" s="1"/>
  <c r="BS40" i="1"/>
  <c r="BT40" i="1" s="1"/>
  <c r="BS39" i="1"/>
  <c r="BT39" i="1" s="1"/>
  <c r="BS38" i="1"/>
  <c r="BT38" i="1" s="1"/>
  <c r="BS37" i="1"/>
  <c r="BT37" i="1" s="1"/>
  <c r="BS36" i="1"/>
  <c r="BT36" i="1" s="1"/>
  <c r="BS35" i="1"/>
  <c r="BT35" i="1" s="1"/>
  <c r="BS34" i="1"/>
  <c r="BT34" i="1" s="1"/>
  <c r="BS33" i="1"/>
  <c r="BT33" i="1" s="1"/>
  <c r="BS32" i="1"/>
  <c r="BT32" i="1" s="1"/>
  <c r="BS31" i="1"/>
  <c r="BT31" i="1" s="1"/>
  <c r="BS30" i="1"/>
  <c r="BT30" i="1" s="1"/>
  <c r="BS29" i="1"/>
  <c r="BT29" i="1" s="1"/>
  <c r="BS28" i="1"/>
  <c r="BT28" i="1" s="1"/>
  <c r="BS27" i="1"/>
  <c r="BT27" i="1" s="1"/>
  <c r="BS26" i="1"/>
  <c r="BT26" i="1" s="1"/>
  <c r="BS25" i="1"/>
  <c r="BT25" i="1" s="1"/>
  <c r="BS24" i="1"/>
  <c r="BT24" i="1" s="1"/>
  <c r="BS23" i="1"/>
  <c r="BT23" i="1" s="1"/>
  <c r="BS22" i="1"/>
  <c r="BT22" i="1" s="1"/>
  <c r="BS21" i="1"/>
  <c r="BT21" i="1" s="1"/>
  <c r="BS20" i="1"/>
  <c r="BT20" i="1" s="1"/>
  <c r="BS19" i="1"/>
  <c r="BT19" i="1" s="1"/>
  <c r="BS18" i="1"/>
  <c r="BT18" i="1" s="1"/>
  <c r="BS17" i="1"/>
  <c r="BT17" i="1" s="1"/>
  <c r="BS16" i="1"/>
  <c r="BT16" i="1" s="1"/>
  <c r="BS15" i="1"/>
  <c r="BT15" i="1" s="1"/>
  <c r="BS14" i="1"/>
  <c r="BT14" i="1" s="1"/>
  <c r="BS13" i="1"/>
  <c r="BT13" i="1" s="1"/>
  <c r="BS12" i="1"/>
  <c r="BT12" i="1" s="1"/>
  <c r="BS11" i="1"/>
  <c r="BT11" i="1" s="1"/>
  <c r="BS10" i="1"/>
  <c r="BT10" i="1" s="1"/>
  <c r="BS9" i="1"/>
  <c r="BS8" i="1"/>
  <c r="BS7" i="1"/>
  <c r="BU7" i="1" s="1"/>
  <c r="BM21" i="1"/>
  <c r="BQ21" i="1" s="1"/>
  <c r="BM20" i="1"/>
  <c r="BQ20" i="1" s="1"/>
  <c r="BM19" i="1"/>
  <c r="BM18" i="1"/>
  <c r="BQ18" i="1" s="1"/>
  <c r="BM17" i="1"/>
  <c r="BQ17" i="1" s="1"/>
  <c r="BM16" i="1"/>
  <c r="BQ16" i="1" s="1"/>
  <c r="BM15" i="1"/>
  <c r="BN15" i="1" s="1"/>
  <c r="BM14" i="1"/>
  <c r="BQ14" i="1" s="1"/>
  <c r="BM13" i="1"/>
  <c r="BN13" i="1" s="1"/>
  <c r="BM12" i="1"/>
  <c r="BN12" i="1" s="1"/>
  <c r="BM11" i="1"/>
  <c r="BN11" i="1" s="1"/>
  <c r="BM10" i="1"/>
  <c r="BN10" i="1" s="1"/>
  <c r="BM9" i="1"/>
  <c r="BM8" i="1"/>
  <c r="BM7" i="1"/>
  <c r="BG16" i="1"/>
  <c r="BK16" i="1" s="1"/>
  <c r="BG15" i="1"/>
  <c r="BG14" i="1"/>
  <c r="BK14" i="1" s="1"/>
  <c r="BG13" i="1"/>
  <c r="BK13" i="1" s="1"/>
  <c r="BG12" i="1"/>
  <c r="BH12" i="1" s="1"/>
  <c r="BG11" i="1"/>
  <c r="BH11" i="1" s="1"/>
  <c r="BG10" i="1"/>
  <c r="BH10" i="1" s="1"/>
  <c r="BG9" i="1"/>
  <c r="BH9" i="1" s="1"/>
  <c r="BG8" i="1"/>
  <c r="BG7" i="1"/>
  <c r="BA16" i="1"/>
  <c r="BE16" i="1" s="1"/>
  <c r="BA15" i="1"/>
  <c r="BE15" i="1" s="1"/>
  <c r="BA14" i="1"/>
  <c r="BE14" i="1" s="1"/>
  <c r="BA13" i="1"/>
  <c r="BE13" i="1" s="1"/>
  <c r="BA12" i="1"/>
  <c r="BA11" i="1"/>
  <c r="BB11" i="1" s="1"/>
  <c r="BA10" i="1"/>
  <c r="BB10" i="1" s="1"/>
  <c r="BA9" i="1"/>
  <c r="BB9" i="1" s="1"/>
  <c r="BA8" i="1"/>
  <c r="BA7" i="1"/>
  <c r="BZ225" i="1"/>
  <c r="BZ194" i="1"/>
  <c r="BZ176" i="1"/>
  <c r="BZ62" i="1"/>
  <c r="BW112" i="1" l="1"/>
  <c r="BU112" i="1"/>
  <c r="BW172" i="1"/>
  <c r="BU172" i="1"/>
  <c r="BW301" i="1"/>
  <c r="BU301" i="1"/>
  <c r="BW331" i="1"/>
  <c r="BU331" i="1"/>
  <c r="BW355" i="1"/>
  <c r="BU355" i="1"/>
  <c r="BW385" i="1"/>
  <c r="BU385" i="1"/>
  <c r="BW409" i="1"/>
  <c r="BU409" i="1"/>
  <c r="BW433" i="1"/>
  <c r="BU433" i="1"/>
  <c r="BW514" i="1"/>
  <c r="BU514" i="1"/>
  <c r="BW544" i="1"/>
  <c r="BU544" i="1"/>
  <c r="BW562" i="1"/>
  <c r="BU562" i="1"/>
  <c r="BW580" i="1"/>
  <c r="BU580" i="1"/>
  <c r="BW598" i="1"/>
  <c r="BU598" i="1"/>
  <c r="BW616" i="1"/>
  <c r="BU616" i="1"/>
  <c r="BW634" i="1"/>
  <c r="BU634" i="1"/>
  <c r="BW658" i="1"/>
  <c r="BU658" i="1"/>
  <c r="BW739" i="1"/>
  <c r="BU739" i="1"/>
  <c r="BW763" i="1"/>
  <c r="BU763" i="1"/>
  <c r="BW793" i="1"/>
  <c r="BU793" i="1"/>
  <c r="BW811" i="1"/>
  <c r="BU811" i="1"/>
  <c r="BW835" i="1"/>
  <c r="BU835" i="1"/>
  <c r="BW853" i="1"/>
  <c r="BU853" i="1"/>
  <c r="BW877" i="1"/>
  <c r="BU877" i="1"/>
  <c r="BW964" i="1"/>
  <c r="BU964" i="1"/>
  <c r="BW982" i="1"/>
  <c r="BU982" i="1"/>
  <c r="BW1006" i="1"/>
  <c r="BU1006" i="1"/>
  <c r="BW1030" i="1"/>
  <c r="BU1030" i="1"/>
  <c r="BW1048" i="1"/>
  <c r="BU1048" i="1"/>
  <c r="BW1072" i="1"/>
  <c r="BU1072" i="1"/>
  <c r="BW1090" i="1"/>
  <c r="BU1090" i="1"/>
  <c r="BW1183" i="1"/>
  <c r="BU1183" i="1"/>
  <c r="BW1213" i="1"/>
  <c r="BU1213" i="1"/>
  <c r="BW1237" i="1"/>
  <c r="BU1237" i="1"/>
  <c r="BW1261" i="1"/>
  <c r="BU1261" i="1"/>
  <c r="BW1291" i="1"/>
  <c r="BU1291" i="1"/>
  <c r="BW1321" i="1"/>
  <c r="BU1321" i="1"/>
  <c r="BW1402" i="1"/>
  <c r="BU1402" i="1"/>
  <c r="BW1426" i="1"/>
  <c r="BU1426" i="1"/>
  <c r="BW1444" i="1"/>
  <c r="BU1444" i="1"/>
  <c r="BW1474" i="1"/>
  <c r="BU1474" i="1"/>
  <c r="BW1504" i="1"/>
  <c r="BU1504" i="1"/>
  <c r="BW1534" i="1"/>
  <c r="BU1534" i="1"/>
  <c r="BW1603" i="1"/>
  <c r="BU1603" i="1"/>
  <c r="BW1633" i="1"/>
  <c r="BU1633" i="1"/>
  <c r="BW1663" i="1"/>
  <c r="BU1663" i="1"/>
  <c r="BW1699" i="1"/>
  <c r="BU1699" i="1"/>
  <c r="BW1729" i="1"/>
  <c r="BU1729" i="1"/>
  <c r="BW1759" i="1"/>
  <c r="BU1759" i="1"/>
  <c r="BW1840" i="1"/>
  <c r="BU1840" i="1"/>
  <c r="BW1876" i="1"/>
  <c r="BU1876" i="1"/>
  <c r="BW1906" i="1"/>
  <c r="BU1906" i="1"/>
  <c r="BW1936" i="1"/>
  <c r="BU1936" i="1"/>
  <c r="BW1966" i="1"/>
  <c r="BU1966" i="1"/>
  <c r="BW2059" i="1"/>
  <c r="BU2059" i="1"/>
  <c r="BW2274" i="1"/>
  <c r="BU2274" i="1"/>
  <c r="BW2298" i="1"/>
  <c r="BU2298" i="1"/>
  <c r="BW2322" i="1"/>
  <c r="BU2322" i="1"/>
  <c r="BW2352" i="1"/>
  <c r="BU2352" i="1"/>
  <c r="BW2382" i="1"/>
  <c r="BU2382" i="1"/>
  <c r="BW2412" i="1"/>
  <c r="BU2412" i="1"/>
  <c r="BW2496" i="1"/>
  <c r="BU2496" i="1"/>
  <c r="BW2526" i="1"/>
  <c r="BU2526" i="1"/>
  <c r="BW2550" i="1"/>
  <c r="BU2550" i="1"/>
  <c r="BW2580" i="1"/>
  <c r="BU2580" i="1"/>
  <c r="BW2610" i="1"/>
  <c r="BU2610" i="1"/>
  <c r="BW75" i="1"/>
  <c r="BU75" i="1"/>
  <c r="BW81" i="1"/>
  <c r="BU81" i="1"/>
  <c r="BW87" i="1"/>
  <c r="BU87" i="1"/>
  <c r="BW93" i="1"/>
  <c r="BU93" i="1"/>
  <c r="BW99" i="1"/>
  <c r="BU99" i="1"/>
  <c r="BW105" i="1"/>
  <c r="BU105" i="1"/>
  <c r="BW111" i="1"/>
  <c r="BU111" i="1"/>
  <c r="BW117" i="1"/>
  <c r="BU117" i="1"/>
  <c r="BW123" i="1"/>
  <c r="BU123" i="1"/>
  <c r="BW129" i="1"/>
  <c r="BU129" i="1"/>
  <c r="BW135" i="1"/>
  <c r="BU135" i="1"/>
  <c r="BW141" i="1"/>
  <c r="BU141" i="1"/>
  <c r="BW147" i="1"/>
  <c r="BU147" i="1"/>
  <c r="BW153" i="1"/>
  <c r="BU153" i="1"/>
  <c r="BW159" i="1"/>
  <c r="BU159" i="1"/>
  <c r="BW165" i="1"/>
  <c r="BU165" i="1"/>
  <c r="BT171" i="1"/>
  <c r="BU171" i="1"/>
  <c r="BW177" i="1"/>
  <c r="BU177" i="1"/>
  <c r="BW183" i="1"/>
  <c r="BU183" i="1"/>
  <c r="BW189" i="1"/>
  <c r="BU189" i="1"/>
  <c r="BW195" i="1"/>
  <c r="BU195" i="1"/>
  <c r="BW201" i="1"/>
  <c r="BU201" i="1"/>
  <c r="BW207" i="1"/>
  <c r="BU207" i="1"/>
  <c r="BW213" i="1"/>
  <c r="BU213" i="1"/>
  <c r="BW219" i="1"/>
  <c r="BU219" i="1"/>
  <c r="BW225" i="1"/>
  <c r="BU225" i="1"/>
  <c r="BU228" i="1"/>
  <c r="BW294" i="1"/>
  <c r="BU294" i="1"/>
  <c r="BW306" i="1"/>
  <c r="BU306" i="1"/>
  <c r="BW312" i="1"/>
  <c r="BU312" i="1"/>
  <c r="BW318" i="1"/>
  <c r="BU318" i="1"/>
  <c r="BW324" i="1"/>
  <c r="BU324" i="1"/>
  <c r="BW330" i="1"/>
  <c r="BU330" i="1"/>
  <c r="BW336" i="1"/>
  <c r="BU336" i="1"/>
  <c r="BW342" i="1"/>
  <c r="BU342" i="1"/>
  <c r="BW348" i="1"/>
  <c r="BU348" i="1"/>
  <c r="BW354" i="1"/>
  <c r="BU354" i="1"/>
  <c r="BW360" i="1"/>
  <c r="BU360" i="1"/>
  <c r="BW366" i="1"/>
  <c r="BU366" i="1"/>
  <c r="BW372" i="1"/>
  <c r="BU372" i="1"/>
  <c r="BW378" i="1"/>
  <c r="BU378" i="1"/>
  <c r="BW384" i="1"/>
  <c r="BU384" i="1"/>
  <c r="BW390" i="1"/>
  <c r="BU390" i="1"/>
  <c r="BW396" i="1"/>
  <c r="BU396" i="1"/>
  <c r="BW402" i="1"/>
  <c r="BU402" i="1"/>
  <c r="BW408" i="1"/>
  <c r="BU408" i="1"/>
  <c r="BW414" i="1"/>
  <c r="BU414" i="1"/>
  <c r="BW420" i="1"/>
  <c r="BU420" i="1"/>
  <c r="BW426" i="1"/>
  <c r="BU426" i="1"/>
  <c r="BW432" i="1"/>
  <c r="BU432" i="1"/>
  <c r="BW438" i="1"/>
  <c r="BU438" i="1"/>
  <c r="BW444" i="1"/>
  <c r="BU444" i="1"/>
  <c r="BU447" i="1"/>
  <c r="BW507" i="1"/>
  <c r="BU507" i="1"/>
  <c r="BW513" i="1"/>
  <c r="BU513" i="1"/>
  <c r="BW519" i="1"/>
  <c r="BU519" i="1"/>
  <c r="BW525" i="1"/>
  <c r="BU525" i="1"/>
  <c r="BW531" i="1"/>
  <c r="BU531" i="1"/>
  <c r="BW537" i="1"/>
  <c r="BU537" i="1"/>
  <c r="BW543" i="1"/>
  <c r="BU543" i="1"/>
  <c r="BW549" i="1"/>
  <c r="BU549" i="1"/>
  <c r="BW555" i="1"/>
  <c r="BU555" i="1"/>
  <c r="BW561" i="1"/>
  <c r="BU561" i="1"/>
  <c r="BW567" i="1"/>
  <c r="BU567" i="1"/>
  <c r="BW573" i="1"/>
  <c r="BU573" i="1"/>
  <c r="BW579" i="1"/>
  <c r="BU579" i="1"/>
  <c r="BW585" i="1"/>
  <c r="BU585" i="1"/>
  <c r="BW591" i="1"/>
  <c r="BU591" i="1"/>
  <c r="BW597" i="1"/>
  <c r="BU597" i="1"/>
  <c r="BW609" i="1"/>
  <c r="BU609" i="1"/>
  <c r="BW615" i="1"/>
  <c r="BU615" i="1"/>
  <c r="BW621" i="1"/>
  <c r="BU621" i="1"/>
  <c r="BW627" i="1"/>
  <c r="BU627" i="1"/>
  <c r="BW633" i="1"/>
  <c r="BU633" i="1"/>
  <c r="BW639" i="1"/>
  <c r="BU639" i="1"/>
  <c r="BW645" i="1"/>
  <c r="BU645" i="1"/>
  <c r="BW651" i="1"/>
  <c r="BU651" i="1"/>
  <c r="BW657" i="1"/>
  <c r="BU657" i="1"/>
  <c r="BW663" i="1"/>
  <c r="BU663" i="1"/>
  <c r="BW726" i="1"/>
  <c r="BU726" i="1"/>
  <c r="BW732" i="1"/>
  <c r="BU732" i="1"/>
  <c r="BW738" i="1"/>
  <c r="BU738" i="1"/>
  <c r="BW744" i="1"/>
  <c r="BU744" i="1"/>
  <c r="BW750" i="1"/>
  <c r="BU750" i="1"/>
  <c r="BW756" i="1"/>
  <c r="BU756" i="1"/>
  <c r="BW762" i="1"/>
  <c r="BU762" i="1"/>
  <c r="BW768" i="1"/>
  <c r="BU768" i="1"/>
  <c r="BW774" i="1"/>
  <c r="BU774" i="1"/>
  <c r="BW780" i="1"/>
  <c r="BU780" i="1"/>
  <c r="BW786" i="1"/>
  <c r="BU786" i="1"/>
  <c r="BW792" i="1"/>
  <c r="BU792" i="1"/>
  <c r="BW798" i="1"/>
  <c r="BU798" i="1"/>
  <c r="BW804" i="1"/>
  <c r="BU804" i="1"/>
  <c r="BW810" i="1"/>
  <c r="BU810" i="1"/>
  <c r="BW816" i="1"/>
  <c r="BU816" i="1"/>
  <c r="BW822" i="1"/>
  <c r="BU822" i="1"/>
  <c r="BW828" i="1"/>
  <c r="BU828" i="1"/>
  <c r="BW834" i="1"/>
  <c r="BU834" i="1"/>
  <c r="BW840" i="1"/>
  <c r="BU840" i="1"/>
  <c r="BW846" i="1"/>
  <c r="BU846" i="1"/>
  <c r="BW852" i="1"/>
  <c r="BU852" i="1"/>
  <c r="BW858" i="1"/>
  <c r="BU858" i="1"/>
  <c r="BW864" i="1"/>
  <c r="BU864" i="1"/>
  <c r="BW870" i="1"/>
  <c r="BU870" i="1"/>
  <c r="BW876" i="1"/>
  <c r="BU876" i="1"/>
  <c r="BW882" i="1"/>
  <c r="BU882" i="1"/>
  <c r="BW945" i="1"/>
  <c r="BU945" i="1"/>
  <c r="BW951" i="1"/>
  <c r="BU951" i="1"/>
  <c r="BW957" i="1"/>
  <c r="BU957" i="1"/>
  <c r="BW963" i="1"/>
  <c r="BU963" i="1"/>
  <c r="BW969" i="1"/>
  <c r="BU969" i="1"/>
  <c r="BW975" i="1"/>
  <c r="BU975" i="1"/>
  <c r="BW981" i="1"/>
  <c r="BU981" i="1"/>
  <c r="BW987" i="1"/>
  <c r="BU987" i="1"/>
  <c r="BW993" i="1"/>
  <c r="BU993" i="1"/>
  <c r="BW999" i="1"/>
  <c r="BU999" i="1"/>
  <c r="BW1005" i="1"/>
  <c r="BU1005" i="1"/>
  <c r="BW1011" i="1"/>
  <c r="BU1011" i="1"/>
  <c r="BW1017" i="1"/>
  <c r="BU1017" i="1"/>
  <c r="BW1023" i="1"/>
  <c r="BU1023" i="1"/>
  <c r="BW1029" i="1"/>
  <c r="BU1029" i="1"/>
  <c r="BW1035" i="1"/>
  <c r="BU1035" i="1"/>
  <c r="BW1041" i="1"/>
  <c r="BU1041" i="1"/>
  <c r="BW1047" i="1"/>
  <c r="BU1047" i="1"/>
  <c r="BW1053" i="1"/>
  <c r="BU1053" i="1"/>
  <c r="BW1059" i="1"/>
  <c r="BU1059" i="1"/>
  <c r="BW1065" i="1"/>
  <c r="BU1065" i="1"/>
  <c r="BW1071" i="1"/>
  <c r="BU1071" i="1"/>
  <c r="BW1077" i="1"/>
  <c r="BU1077" i="1"/>
  <c r="BW1083" i="1"/>
  <c r="BU1083" i="1"/>
  <c r="BW1089" i="1"/>
  <c r="BU1089" i="1"/>
  <c r="BW1095" i="1"/>
  <c r="BU1095" i="1"/>
  <c r="BW1101" i="1"/>
  <c r="BU1101" i="1"/>
  <c r="BW1164" i="1"/>
  <c r="BU1164" i="1"/>
  <c r="BW1170" i="1"/>
  <c r="BU1170" i="1"/>
  <c r="BW1176" i="1"/>
  <c r="BU1176" i="1"/>
  <c r="BW1182" i="1"/>
  <c r="BU1182" i="1"/>
  <c r="BW1188" i="1"/>
  <c r="BU1188" i="1"/>
  <c r="BW1194" i="1"/>
  <c r="BU1194" i="1"/>
  <c r="BW1200" i="1"/>
  <c r="BU1200" i="1"/>
  <c r="BW1206" i="1"/>
  <c r="BU1206" i="1"/>
  <c r="BW1212" i="1"/>
  <c r="BU1212" i="1"/>
  <c r="BW1218" i="1"/>
  <c r="BU1218" i="1"/>
  <c r="BW1224" i="1"/>
  <c r="BU1224" i="1"/>
  <c r="BW1230" i="1"/>
  <c r="BU1230" i="1"/>
  <c r="BW1236" i="1"/>
  <c r="BU1236" i="1"/>
  <c r="BW1242" i="1"/>
  <c r="BU1242" i="1"/>
  <c r="BW1248" i="1"/>
  <c r="BU1248" i="1"/>
  <c r="BW1254" i="1"/>
  <c r="BU1254" i="1"/>
  <c r="BW1260" i="1"/>
  <c r="BU1260" i="1"/>
  <c r="BW1266" i="1"/>
  <c r="BU1266" i="1"/>
  <c r="BW1272" i="1"/>
  <c r="BU1272" i="1"/>
  <c r="BW1278" i="1"/>
  <c r="BU1278" i="1"/>
  <c r="BW1284" i="1"/>
  <c r="BU1284" i="1"/>
  <c r="BW1290" i="1"/>
  <c r="BU1290" i="1"/>
  <c r="BW1296" i="1"/>
  <c r="BU1296" i="1"/>
  <c r="BW1302" i="1"/>
  <c r="BU1302" i="1"/>
  <c r="BW1308" i="1"/>
  <c r="BU1308" i="1"/>
  <c r="BW1314" i="1"/>
  <c r="BU1314" i="1"/>
  <c r="BW1320" i="1"/>
  <c r="BU1320" i="1"/>
  <c r="BW1326" i="1"/>
  <c r="BU1326" i="1"/>
  <c r="BW1383" i="1"/>
  <c r="BU1383" i="1"/>
  <c r="BW1389" i="1"/>
  <c r="BU1389" i="1"/>
  <c r="BW1395" i="1"/>
  <c r="BU1395" i="1"/>
  <c r="BW1401" i="1"/>
  <c r="BU1401" i="1"/>
  <c r="BW1407" i="1"/>
  <c r="BU1407" i="1"/>
  <c r="BW1413" i="1"/>
  <c r="BU1413" i="1"/>
  <c r="BW1419" i="1"/>
  <c r="BU1419" i="1"/>
  <c r="BW1425" i="1"/>
  <c r="BU1425" i="1"/>
  <c r="BW1431" i="1"/>
  <c r="BU1431" i="1"/>
  <c r="BW1437" i="1"/>
  <c r="BU1437" i="1"/>
  <c r="BW1443" i="1"/>
  <c r="BU1443" i="1"/>
  <c r="BW1449" i="1"/>
  <c r="BU1449" i="1"/>
  <c r="BW1455" i="1"/>
  <c r="BU1455" i="1"/>
  <c r="BW1461" i="1"/>
  <c r="BU1461" i="1"/>
  <c r="BW1467" i="1"/>
  <c r="BU1467" i="1"/>
  <c r="BW1473" i="1"/>
  <c r="BU1473" i="1"/>
  <c r="BW1479" i="1"/>
  <c r="BU1479" i="1"/>
  <c r="BW1485" i="1"/>
  <c r="BU1485" i="1"/>
  <c r="BW1491" i="1"/>
  <c r="BU1491" i="1"/>
  <c r="BW1497" i="1"/>
  <c r="BU1497" i="1"/>
  <c r="BW1503" i="1"/>
  <c r="BU1503" i="1"/>
  <c r="BW1509" i="1"/>
  <c r="BU1509" i="1"/>
  <c r="BW1515" i="1"/>
  <c r="BU1515" i="1"/>
  <c r="BW1521" i="1"/>
  <c r="BU1521" i="1"/>
  <c r="BW1527" i="1"/>
  <c r="BU1527" i="1"/>
  <c r="BW1533" i="1"/>
  <c r="BU1533" i="1"/>
  <c r="BW1539" i="1"/>
  <c r="BU1539" i="1"/>
  <c r="BW1545" i="1"/>
  <c r="BU1545" i="1"/>
  <c r="BW1602" i="1"/>
  <c r="BU1602" i="1"/>
  <c r="BW1608" i="1"/>
  <c r="BU1608" i="1"/>
  <c r="BW1614" i="1"/>
  <c r="BU1614" i="1"/>
  <c r="BW1620" i="1"/>
  <c r="BU1620" i="1"/>
  <c r="BW1626" i="1"/>
  <c r="BU1626" i="1"/>
  <c r="BW1632" i="1"/>
  <c r="BU1632" i="1"/>
  <c r="BW1638" i="1"/>
  <c r="BU1638" i="1"/>
  <c r="BW1644" i="1"/>
  <c r="BU1644" i="1"/>
  <c r="BW1650" i="1"/>
  <c r="BU1650" i="1"/>
  <c r="BW1656" i="1"/>
  <c r="BU1656" i="1"/>
  <c r="BW1662" i="1"/>
  <c r="BU1662" i="1"/>
  <c r="BW1668" i="1"/>
  <c r="BU1668" i="1"/>
  <c r="BW1674" i="1"/>
  <c r="BU1674" i="1"/>
  <c r="BW1680" i="1"/>
  <c r="BU1680" i="1"/>
  <c r="BW1686" i="1"/>
  <c r="BU1686" i="1"/>
  <c r="BW1692" i="1"/>
  <c r="BU1692" i="1"/>
  <c r="BW1698" i="1"/>
  <c r="BU1698" i="1"/>
  <c r="BW1704" i="1"/>
  <c r="BU1704" i="1"/>
  <c r="BW1710" i="1"/>
  <c r="BU1710" i="1"/>
  <c r="BW1716" i="1"/>
  <c r="BU1716" i="1"/>
  <c r="BW1722" i="1"/>
  <c r="BU1722" i="1"/>
  <c r="BW1728" i="1"/>
  <c r="BU1728" i="1"/>
  <c r="BW1734" i="1"/>
  <c r="BU1734" i="1"/>
  <c r="BW1740" i="1"/>
  <c r="BU1740" i="1"/>
  <c r="BW1746" i="1"/>
  <c r="BU1746" i="1"/>
  <c r="BW1752" i="1"/>
  <c r="BU1752" i="1"/>
  <c r="BW1758" i="1"/>
  <c r="BU1758" i="1"/>
  <c r="BW1764" i="1"/>
  <c r="BU1764" i="1"/>
  <c r="BW1821" i="1"/>
  <c r="BU1821" i="1"/>
  <c r="BW1827" i="1"/>
  <c r="BU1827" i="1"/>
  <c r="BW1833" i="1"/>
  <c r="BU1833" i="1"/>
  <c r="BW1839" i="1"/>
  <c r="BU1839" i="1"/>
  <c r="BW1845" i="1"/>
  <c r="BU1845" i="1"/>
  <c r="BW1851" i="1"/>
  <c r="BU1851" i="1"/>
  <c r="BW1857" i="1"/>
  <c r="BU1857" i="1"/>
  <c r="BW1863" i="1"/>
  <c r="BU1863" i="1"/>
  <c r="BW1869" i="1"/>
  <c r="BU1869" i="1"/>
  <c r="BW1875" i="1"/>
  <c r="BU1875" i="1"/>
  <c r="BW1881" i="1"/>
  <c r="BU1881" i="1"/>
  <c r="BW1887" i="1"/>
  <c r="BU1887" i="1"/>
  <c r="BW1893" i="1"/>
  <c r="BU1893" i="1"/>
  <c r="BW1899" i="1"/>
  <c r="BU1899" i="1"/>
  <c r="BW1905" i="1"/>
  <c r="BU1905" i="1"/>
  <c r="BW1911" i="1"/>
  <c r="BU1911" i="1"/>
  <c r="BW1917" i="1"/>
  <c r="BU1917" i="1"/>
  <c r="BW1923" i="1"/>
  <c r="BU1923" i="1"/>
  <c r="BW1929" i="1"/>
  <c r="BU1929" i="1"/>
  <c r="BW1935" i="1"/>
  <c r="BU1935" i="1"/>
  <c r="BW1941" i="1"/>
  <c r="BU1941" i="1"/>
  <c r="BW1947" i="1"/>
  <c r="BU1947" i="1"/>
  <c r="BW1953" i="1"/>
  <c r="BU1953" i="1"/>
  <c r="BW1959" i="1"/>
  <c r="BU1959" i="1"/>
  <c r="BW1965" i="1"/>
  <c r="BU1965" i="1"/>
  <c r="BW1971" i="1"/>
  <c r="BU1971" i="1"/>
  <c r="BW1977" i="1"/>
  <c r="BU1977" i="1"/>
  <c r="BW1983" i="1"/>
  <c r="BU1983" i="1"/>
  <c r="BW2046" i="1"/>
  <c r="BU2046" i="1"/>
  <c r="BW2052" i="1"/>
  <c r="BU2052" i="1"/>
  <c r="BW2058" i="1"/>
  <c r="BU2058" i="1"/>
  <c r="BW2064" i="1"/>
  <c r="BU2064" i="1"/>
  <c r="BW2070" i="1"/>
  <c r="BU2070" i="1"/>
  <c r="BW2076" i="1"/>
  <c r="BU2076" i="1"/>
  <c r="BW2082" i="1"/>
  <c r="BU2082" i="1"/>
  <c r="BW2088" i="1"/>
  <c r="BU2088" i="1"/>
  <c r="BW2094" i="1"/>
  <c r="BU2094" i="1"/>
  <c r="BW2100" i="1"/>
  <c r="BU2100" i="1"/>
  <c r="BW2106" i="1"/>
  <c r="BU2106" i="1"/>
  <c r="BW2112" i="1"/>
  <c r="BU2112" i="1"/>
  <c r="BW2118" i="1"/>
  <c r="BU2118" i="1"/>
  <c r="BW2124" i="1"/>
  <c r="BU2124" i="1"/>
  <c r="BW2130" i="1"/>
  <c r="BU2130" i="1"/>
  <c r="BW2136" i="1"/>
  <c r="BU2136" i="1"/>
  <c r="BW2142" i="1"/>
  <c r="BU2142" i="1"/>
  <c r="BW2148" i="1"/>
  <c r="BU2148" i="1"/>
  <c r="BW2154" i="1"/>
  <c r="BU2154" i="1"/>
  <c r="BW2160" i="1"/>
  <c r="BU2160" i="1"/>
  <c r="BW2166" i="1"/>
  <c r="BU2166" i="1"/>
  <c r="BW2172" i="1"/>
  <c r="BU2172" i="1"/>
  <c r="BW2178" i="1"/>
  <c r="BU2178" i="1"/>
  <c r="BW2184" i="1"/>
  <c r="BU2184" i="1"/>
  <c r="BW2190" i="1"/>
  <c r="BU2190" i="1"/>
  <c r="BW2196" i="1"/>
  <c r="BU2196" i="1"/>
  <c r="BW2202" i="1"/>
  <c r="BU2202" i="1"/>
  <c r="BW2261" i="1"/>
  <c r="BU2261" i="1"/>
  <c r="BW2267" i="1"/>
  <c r="BU2267" i="1"/>
  <c r="BW2273" i="1"/>
  <c r="BU2273" i="1"/>
  <c r="BW2279" i="1"/>
  <c r="BU2279" i="1"/>
  <c r="BW2285" i="1"/>
  <c r="BU2285" i="1"/>
  <c r="BW2291" i="1"/>
  <c r="BU2291" i="1"/>
  <c r="BW2297" i="1"/>
  <c r="BU2297" i="1"/>
  <c r="BW2303" i="1"/>
  <c r="BU2303" i="1"/>
  <c r="BW2309" i="1"/>
  <c r="BU2309" i="1"/>
  <c r="BW2315" i="1"/>
  <c r="BU2315" i="1"/>
  <c r="BW2321" i="1"/>
  <c r="BU2321" i="1"/>
  <c r="BW2327" i="1"/>
  <c r="BU2327" i="1"/>
  <c r="BW2333" i="1"/>
  <c r="BU2333" i="1"/>
  <c r="BW2339" i="1"/>
  <c r="BU2339" i="1"/>
  <c r="BW2345" i="1"/>
  <c r="BU2345" i="1"/>
  <c r="BW2351" i="1"/>
  <c r="BU2351" i="1"/>
  <c r="BW2357" i="1"/>
  <c r="BU2357" i="1"/>
  <c r="BW2363" i="1"/>
  <c r="BU2363" i="1"/>
  <c r="BW2369" i="1"/>
  <c r="BU2369" i="1"/>
  <c r="BW2375" i="1"/>
  <c r="BU2375" i="1"/>
  <c r="BW2381" i="1"/>
  <c r="BU2381" i="1"/>
  <c r="BW2387" i="1"/>
  <c r="BU2387" i="1"/>
  <c r="BW2393" i="1"/>
  <c r="BU2393" i="1"/>
  <c r="BW2399" i="1"/>
  <c r="BU2399" i="1"/>
  <c r="BW2405" i="1"/>
  <c r="BU2405" i="1"/>
  <c r="BW2411" i="1"/>
  <c r="BU2411" i="1"/>
  <c r="BW2417" i="1"/>
  <c r="BU2417" i="1"/>
  <c r="BW2423" i="1"/>
  <c r="BU2423" i="1"/>
  <c r="BW2483" i="1"/>
  <c r="BU2483" i="1"/>
  <c r="BW2489" i="1"/>
  <c r="BU2489" i="1"/>
  <c r="BW2495" i="1"/>
  <c r="BU2495" i="1"/>
  <c r="BW2501" i="1"/>
  <c r="BU2501" i="1"/>
  <c r="BW2507" i="1"/>
  <c r="BU2507" i="1"/>
  <c r="BW2513" i="1"/>
  <c r="BU2513" i="1"/>
  <c r="BW2519" i="1"/>
  <c r="BU2519" i="1"/>
  <c r="BW2525" i="1"/>
  <c r="BU2525" i="1"/>
  <c r="BW2531" i="1"/>
  <c r="BU2531" i="1"/>
  <c r="BW2537" i="1"/>
  <c r="BU2537" i="1"/>
  <c r="BW2543" i="1"/>
  <c r="BU2543" i="1"/>
  <c r="BW2549" i="1"/>
  <c r="BU2549" i="1"/>
  <c r="BW2555" i="1"/>
  <c r="BU2555" i="1"/>
  <c r="BW2561" i="1"/>
  <c r="BU2561" i="1"/>
  <c r="BW2567" i="1"/>
  <c r="BU2567" i="1"/>
  <c r="BW2573" i="1"/>
  <c r="BU2573" i="1"/>
  <c r="BW2579" i="1"/>
  <c r="BU2579" i="1"/>
  <c r="BW2585" i="1"/>
  <c r="BU2585" i="1"/>
  <c r="BW2591" i="1"/>
  <c r="BU2591" i="1"/>
  <c r="BW2597" i="1"/>
  <c r="BU2597" i="1"/>
  <c r="BW2603" i="1"/>
  <c r="BU2603" i="1"/>
  <c r="BW2609" i="1"/>
  <c r="BU2609" i="1"/>
  <c r="BW2615" i="1"/>
  <c r="BU2615" i="1"/>
  <c r="BW2621" i="1"/>
  <c r="BU2621" i="1"/>
  <c r="BW2627" i="1"/>
  <c r="BU2627" i="1"/>
  <c r="BW2633" i="1"/>
  <c r="BU2633" i="1"/>
  <c r="BW2639" i="1"/>
  <c r="BU2639" i="1"/>
  <c r="BW2645" i="1"/>
  <c r="BU2645" i="1"/>
  <c r="BW70" i="1"/>
  <c r="BU70" i="1"/>
  <c r="BW94" i="1"/>
  <c r="BU94" i="1"/>
  <c r="BW118" i="1"/>
  <c r="BU118" i="1"/>
  <c r="BW136" i="1"/>
  <c r="BU136" i="1"/>
  <c r="BW160" i="1"/>
  <c r="BU160" i="1"/>
  <c r="BW196" i="1"/>
  <c r="BU196" i="1"/>
  <c r="BW325" i="1"/>
  <c r="BU325" i="1"/>
  <c r="BW379" i="1"/>
  <c r="BU379" i="1"/>
  <c r="BW445" i="1"/>
  <c r="BU445" i="1"/>
  <c r="BU448" i="1"/>
  <c r="BW532" i="1"/>
  <c r="BU532" i="1"/>
  <c r="BW610" i="1"/>
  <c r="BU610" i="1"/>
  <c r="BW769" i="1"/>
  <c r="BU769" i="1"/>
  <c r="BW1189" i="1"/>
  <c r="BU1189" i="1"/>
  <c r="BW1219" i="1"/>
  <c r="BU1219" i="1"/>
  <c r="BW1249" i="1"/>
  <c r="BU1249" i="1"/>
  <c r="BW1279" i="1"/>
  <c r="BU1279" i="1"/>
  <c r="BW1309" i="1"/>
  <c r="BU1309" i="1"/>
  <c r="BW1390" i="1"/>
  <c r="BU1390" i="1"/>
  <c r="BW1414" i="1"/>
  <c r="BU1414" i="1"/>
  <c r="BW1450" i="1"/>
  <c r="BU1450" i="1"/>
  <c r="BW1480" i="1"/>
  <c r="BU1480" i="1"/>
  <c r="BW1510" i="1"/>
  <c r="BU1510" i="1"/>
  <c r="BW1540" i="1"/>
  <c r="BU1540" i="1"/>
  <c r="BW1609" i="1"/>
  <c r="BU1609" i="1"/>
  <c r="BW1639" i="1"/>
  <c r="BU1639" i="1"/>
  <c r="BW1675" i="1"/>
  <c r="BU1675" i="1"/>
  <c r="BW1717" i="1"/>
  <c r="BU1717" i="1"/>
  <c r="BW1747" i="1"/>
  <c r="BU1747" i="1"/>
  <c r="BW1834" i="1"/>
  <c r="BU1834" i="1"/>
  <c r="BW1864" i="1"/>
  <c r="BU1864" i="1"/>
  <c r="BW1894" i="1"/>
  <c r="BU1894" i="1"/>
  <c r="BW1924" i="1"/>
  <c r="BU1924" i="1"/>
  <c r="BW1948" i="1"/>
  <c r="BU1948" i="1"/>
  <c r="BW1978" i="1"/>
  <c r="BU1978" i="1"/>
  <c r="BW2071" i="1"/>
  <c r="BU2071" i="1"/>
  <c r="BW2101" i="1"/>
  <c r="BU2101" i="1"/>
  <c r="BW2119" i="1"/>
  <c r="BU2119" i="1"/>
  <c r="BW2143" i="1"/>
  <c r="BU2143" i="1"/>
  <c r="BW2167" i="1"/>
  <c r="BU2167" i="1"/>
  <c r="BW2191" i="1"/>
  <c r="BU2191" i="1"/>
  <c r="BW2268" i="1"/>
  <c r="BU2268" i="1"/>
  <c r="BW2304" i="1"/>
  <c r="BU2304" i="1"/>
  <c r="BW2334" i="1"/>
  <c r="BU2334" i="1"/>
  <c r="BW2358" i="1"/>
  <c r="BU2358" i="1"/>
  <c r="BW2388" i="1"/>
  <c r="BU2388" i="1"/>
  <c r="BW2418" i="1"/>
  <c r="BU2418" i="1"/>
  <c r="BW2514" i="1"/>
  <c r="BU2514" i="1"/>
  <c r="BW2544" i="1"/>
  <c r="BU2544" i="1"/>
  <c r="BW2574" i="1"/>
  <c r="BU2574" i="1"/>
  <c r="BW2604" i="1"/>
  <c r="BU2604" i="1"/>
  <c r="BW2634" i="1"/>
  <c r="BU2634" i="1"/>
  <c r="BW71" i="1"/>
  <c r="BU71" i="1"/>
  <c r="BW77" i="1"/>
  <c r="BU77" i="1"/>
  <c r="BW83" i="1"/>
  <c r="BU83" i="1"/>
  <c r="BW89" i="1"/>
  <c r="BU89" i="1"/>
  <c r="BW95" i="1"/>
  <c r="BU95" i="1"/>
  <c r="BW101" i="1"/>
  <c r="BU101" i="1"/>
  <c r="BW107" i="1"/>
  <c r="BU107" i="1"/>
  <c r="BW113" i="1"/>
  <c r="BU113" i="1"/>
  <c r="BW119" i="1"/>
  <c r="BU119" i="1"/>
  <c r="BW125" i="1"/>
  <c r="BU125" i="1"/>
  <c r="BW131" i="1"/>
  <c r="BU131" i="1"/>
  <c r="BW137" i="1"/>
  <c r="BU137" i="1"/>
  <c r="BW143" i="1"/>
  <c r="BU143" i="1"/>
  <c r="BW149" i="1"/>
  <c r="BU149" i="1"/>
  <c r="BW155" i="1"/>
  <c r="BU155" i="1"/>
  <c r="BW161" i="1"/>
  <c r="BU161" i="1"/>
  <c r="BW167" i="1"/>
  <c r="BU167" i="1"/>
  <c r="BW173" i="1"/>
  <c r="BU173" i="1"/>
  <c r="BW179" i="1"/>
  <c r="BU179" i="1"/>
  <c r="BW185" i="1"/>
  <c r="BU185" i="1"/>
  <c r="BW191" i="1"/>
  <c r="BU191" i="1"/>
  <c r="BW197" i="1"/>
  <c r="BU197" i="1"/>
  <c r="BW203" i="1"/>
  <c r="BU203" i="1"/>
  <c r="BW209" i="1"/>
  <c r="BU209" i="1"/>
  <c r="BW215" i="1"/>
  <c r="BU215" i="1"/>
  <c r="BW221" i="1"/>
  <c r="BU221" i="1"/>
  <c r="BU230" i="1"/>
  <c r="BW296" i="1"/>
  <c r="BU296" i="1"/>
  <c r="BW302" i="1"/>
  <c r="BU302" i="1"/>
  <c r="BW308" i="1"/>
  <c r="BU308" i="1"/>
  <c r="BW314" i="1"/>
  <c r="BU314" i="1"/>
  <c r="BW320" i="1"/>
  <c r="BU320" i="1"/>
  <c r="BW326" i="1"/>
  <c r="BU326" i="1"/>
  <c r="BW332" i="1"/>
  <c r="BU332" i="1"/>
  <c r="BW338" i="1"/>
  <c r="BU338" i="1"/>
  <c r="BW350" i="1"/>
  <c r="BU350" i="1"/>
  <c r="BW356" i="1"/>
  <c r="BU356" i="1"/>
  <c r="BW362" i="1"/>
  <c r="BU362" i="1"/>
  <c r="BW368" i="1"/>
  <c r="BU368" i="1"/>
  <c r="BW374" i="1"/>
  <c r="BU374" i="1"/>
  <c r="BW380" i="1"/>
  <c r="BU380" i="1"/>
  <c r="BW386" i="1"/>
  <c r="BU386" i="1"/>
  <c r="BW392" i="1"/>
  <c r="BU392" i="1"/>
  <c r="BW398" i="1"/>
  <c r="BU398" i="1"/>
  <c r="BW404" i="1"/>
  <c r="BU404" i="1"/>
  <c r="BW410" i="1"/>
  <c r="BU410" i="1"/>
  <c r="BW416" i="1"/>
  <c r="BU416" i="1"/>
  <c r="BW422" i="1"/>
  <c r="BU422" i="1"/>
  <c r="BW428" i="1"/>
  <c r="BU428" i="1"/>
  <c r="BW434" i="1"/>
  <c r="BU434" i="1"/>
  <c r="BW440" i="1"/>
  <c r="BU440" i="1"/>
  <c r="BW446" i="1"/>
  <c r="BU446" i="1"/>
  <c r="BU449" i="1"/>
  <c r="BW509" i="1"/>
  <c r="BU509" i="1"/>
  <c r="BW515" i="1"/>
  <c r="BU515" i="1"/>
  <c r="BW521" i="1"/>
  <c r="BU521" i="1"/>
  <c r="BW527" i="1"/>
  <c r="BU527" i="1"/>
  <c r="BW533" i="1"/>
  <c r="BU533" i="1"/>
  <c r="BW539" i="1"/>
  <c r="BU539" i="1"/>
  <c r="BW545" i="1"/>
  <c r="BU545" i="1"/>
  <c r="BW551" i="1"/>
  <c r="BU551" i="1"/>
  <c r="BW557" i="1"/>
  <c r="BU557" i="1"/>
  <c r="BW563" i="1"/>
  <c r="BU563" i="1"/>
  <c r="BW569" i="1"/>
  <c r="BU569" i="1"/>
  <c r="BW575" i="1"/>
  <c r="BU575" i="1"/>
  <c r="BW581" i="1"/>
  <c r="BU581" i="1"/>
  <c r="BW587" i="1"/>
  <c r="BU587" i="1"/>
  <c r="BW593" i="1"/>
  <c r="BU593" i="1"/>
  <c r="BW599" i="1"/>
  <c r="BU599" i="1"/>
  <c r="BW605" i="1"/>
  <c r="BU605" i="1"/>
  <c r="BW611" i="1"/>
  <c r="BU611" i="1"/>
  <c r="BW617" i="1"/>
  <c r="BU617" i="1"/>
  <c r="BW623" i="1"/>
  <c r="BU623" i="1"/>
  <c r="BW629" i="1"/>
  <c r="BU629" i="1"/>
  <c r="BW635" i="1"/>
  <c r="BU635" i="1"/>
  <c r="BW641" i="1"/>
  <c r="BU641" i="1"/>
  <c r="BW647" i="1"/>
  <c r="BU647" i="1"/>
  <c r="BW653" i="1"/>
  <c r="BU653" i="1"/>
  <c r="BW659" i="1"/>
  <c r="BU659" i="1"/>
  <c r="BW665" i="1"/>
  <c r="BU665" i="1"/>
  <c r="BW728" i="1"/>
  <c r="BU728" i="1"/>
  <c r="BW734" i="1"/>
  <c r="BU734" i="1"/>
  <c r="BW740" i="1"/>
  <c r="BU740" i="1"/>
  <c r="BW746" i="1"/>
  <c r="BU746" i="1"/>
  <c r="BW752" i="1"/>
  <c r="BU752" i="1"/>
  <c r="BW764" i="1"/>
  <c r="BU764" i="1"/>
  <c r="BW770" i="1"/>
  <c r="BU770" i="1"/>
  <c r="BW776" i="1"/>
  <c r="BU776" i="1"/>
  <c r="BW782" i="1"/>
  <c r="BU782" i="1"/>
  <c r="BW788" i="1"/>
  <c r="BU788" i="1"/>
  <c r="BW794" i="1"/>
  <c r="BU794" i="1"/>
  <c r="BW800" i="1"/>
  <c r="BU800" i="1"/>
  <c r="BW806" i="1"/>
  <c r="BU806" i="1"/>
  <c r="BW818" i="1"/>
  <c r="BU818" i="1"/>
  <c r="BW824" i="1"/>
  <c r="BU824" i="1"/>
  <c r="BW830" i="1"/>
  <c r="BU830" i="1"/>
  <c r="BW836" i="1"/>
  <c r="BU836" i="1"/>
  <c r="BW842" i="1"/>
  <c r="BU842" i="1"/>
  <c r="BW848" i="1"/>
  <c r="BU848" i="1"/>
  <c r="BW854" i="1"/>
  <c r="BU854" i="1"/>
  <c r="BW860" i="1"/>
  <c r="BU860" i="1"/>
  <c r="BW872" i="1"/>
  <c r="BU872" i="1"/>
  <c r="BW878" i="1"/>
  <c r="BU878" i="1"/>
  <c r="BW884" i="1"/>
  <c r="BU884" i="1"/>
  <c r="BW947" i="1"/>
  <c r="BU947" i="1"/>
  <c r="BW953" i="1"/>
  <c r="BU953" i="1"/>
  <c r="BW959" i="1"/>
  <c r="BU959" i="1"/>
  <c r="BW965" i="1"/>
  <c r="BU965" i="1"/>
  <c r="BW971" i="1"/>
  <c r="BU971" i="1"/>
  <c r="BW977" i="1"/>
  <c r="BU977" i="1"/>
  <c r="BW983" i="1"/>
  <c r="BU983" i="1"/>
  <c r="BW989" i="1"/>
  <c r="BU989" i="1"/>
  <c r="BW995" i="1"/>
  <c r="BU995" i="1"/>
  <c r="BW1001" i="1"/>
  <c r="BU1001" i="1"/>
  <c r="BW1007" i="1"/>
  <c r="BU1007" i="1"/>
  <c r="BW1013" i="1"/>
  <c r="BU1013" i="1"/>
  <c r="BW1019" i="1"/>
  <c r="BU1019" i="1"/>
  <c r="BW1025" i="1"/>
  <c r="BU1025" i="1"/>
  <c r="BW1031" i="1"/>
  <c r="BU1031" i="1"/>
  <c r="BW1037" i="1"/>
  <c r="BU1037" i="1"/>
  <c r="BW1043" i="1"/>
  <c r="BU1043" i="1"/>
  <c r="BW1049" i="1"/>
  <c r="BU1049" i="1"/>
  <c r="BW1055" i="1"/>
  <c r="BU1055" i="1"/>
  <c r="BW1061" i="1"/>
  <c r="BU1061" i="1"/>
  <c r="BW1067" i="1"/>
  <c r="BU1067" i="1"/>
  <c r="BW1073" i="1"/>
  <c r="BU1073" i="1"/>
  <c r="BW1079" i="1"/>
  <c r="BU1079" i="1"/>
  <c r="BW1085" i="1"/>
  <c r="BU1085" i="1"/>
  <c r="BW1091" i="1"/>
  <c r="BU1091" i="1"/>
  <c r="BW1097" i="1"/>
  <c r="BU1097" i="1"/>
  <c r="BW1103" i="1"/>
  <c r="BU1103" i="1"/>
  <c r="BW1166" i="1"/>
  <c r="BU1166" i="1"/>
  <c r="BW1172" i="1"/>
  <c r="BU1172" i="1"/>
  <c r="BW1178" i="1"/>
  <c r="BU1178" i="1"/>
  <c r="BW1184" i="1"/>
  <c r="BU1184" i="1"/>
  <c r="BW1196" i="1"/>
  <c r="BU1196" i="1"/>
  <c r="BW1202" i="1"/>
  <c r="BU1202" i="1"/>
  <c r="BW1208" i="1"/>
  <c r="BU1208" i="1"/>
  <c r="BW1214" i="1"/>
  <c r="BU1214" i="1"/>
  <c r="BW1220" i="1"/>
  <c r="BU1220" i="1"/>
  <c r="BW1226" i="1"/>
  <c r="BU1226" i="1"/>
  <c r="BW1232" i="1"/>
  <c r="BU1232" i="1"/>
  <c r="BW1238" i="1"/>
  <c r="BU1238" i="1"/>
  <c r="BW1250" i="1"/>
  <c r="BU1250" i="1"/>
  <c r="BW1256" i="1"/>
  <c r="BU1256" i="1"/>
  <c r="BW1262" i="1"/>
  <c r="BU1262" i="1"/>
  <c r="BW1268" i="1"/>
  <c r="BU1268" i="1"/>
  <c r="BW1274" i="1"/>
  <c r="BU1274" i="1"/>
  <c r="BW1280" i="1"/>
  <c r="BU1280" i="1"/>
  <c r="BW1286" i="1"/>
  <c r="BU1286" i="1"/>
  <c r="BW1292" i="1"/>
  <c r="BU1292" i="1"/>
  <c r="BW1298" i="1"/>
  <c r="BU1298" i="1"/>
  <c r="BW1304" i="1"/>
  <c r="BU1304" i="1"/>
  <c r="BW1310" i="1"/>
  <c r="BU1310" i="1"/>
  <c r="BW1316" i="1"/>
  <c r="BU1316" i="1"/>
  <c r="BW1322" i="1"/>
  <c r="BU1322" i="1"/>
  <c r="BW1385" i="1"/>
  <c r="BU1385" i="1"/>
  <c r="BW1391" i="1"/>
  <c r="BU1391" i="1"/>
  <c r="BW1397" i="1"/>
  <c r="BU1397" i="1"/>
  <c r="BW1403" i="1"/>
  <c r="BU1403" i="1"/>
  <c r="BW1409" i="1"/>
  <c r="BU1409" i="1"/>
  <c r="BW1415" i="1"/>
  <c r="BU1415" i="1"/>
  <c r="BW1421" i="1"/>
  <c r="BU1421" i="1"/>
  <c r="BW1427" i="1"/>
  <c r="BU1427" i="1"/>
  <c r="BW1433" i="1"/>
  <c r="BU1433" i="1"/>
  <c r="BW1439" i="1"/>
  <c r="BU1439" i="1"/>
  <c r="BW1445" i="1"/>
  <c r="BU1445" i="1"/>
  <c r="BW1451" i="1"/>
  <c r="BU1451" i="1"/>
  <c r="BW1457" i="1"/>
  <c r="BU1457" i="1"/>
  <c r="BW1463" i="1"/>
  <c r="BU1463" i="1"/>
  <c r="BW1469" i="1"/>
  <c r="BU1469" i="1"/>
  <c r="BW1475" i="1"/>
  <c r="BU1475" i="1"/>
  <c r="BW1481" i="1"/>
  <c r="BU1481" i="1"/>
  <c r="BW1487" i="1"/>
  <c r="BU1487" i="1"/>
  <c r="BW1493" i="1"/>
  <c r="BU1493" i="1"/>
  <c r="BW1499" i="1"/>
  <c r="BU1499" i="1"/>
  <c r="BW1505" i="1"/>
  <c r="BU1505" i="1"/>
  <c r="BW1511" i="1"/>
  <c r="BU1511" i="1"/>
  <c r="BW1517" i="1"/>
  <c r="BU1517" i="1"/>
  <c r="BW1523" i="1"/>
  <c r="BU1523" i="1"/>
  <c r="BW1529" i="1"/>
  <c r="BU1529" i="1"/>
  <c r="BW1535" i="1"/>
  <c r="BU1535" i="1"/>
  <c r="BW1541" i="1"/>
  <c r="BU1541" i="1"/>
  <c r="BW1604" i="1"/>
  <c r="BU1604" i="1"/>
  <c r="BW1610" i="1"/>
  <c r="BU1610" i="1"/>
  <c r="BW1616" i="1"/>
  <c r="BU1616" i="1"/>
  <c r="BW1622" i="1"/>
  <c r="BU1622" i="1"/>
  <c r="BW1628" i="1"/>
  <c r="BU1628" i="1"/>
  <c r="BW1634" i="1"/>
  <c r="BU1634" i="1"/>
  <c r="BW1640" i="1"/>
  <c r="BU1640" i="1"/>
  <c r="BW1646" i="1"/>
  <c r="BU1646" i="1"/>
  <c r="BW1652" i="1"/>
  <c r="BU1652" i="1"/>
  <c r="BW1658" i="1"/>
  <c r="BU1658" i="1"/>
  <c r="BW1664" i="1"/>
  <c r="BU1664" i="1"/>
  <c r="BW1670" i="1"/>
  <c r="BU1670" i="1"/>
  <c r="BW1676" i="1"/>
  <c r="BU1676" i="1"/>
  <c r="BW1682" i="1"/>
  <c r="BU1682" i="1"/>
  <c r="BW1688" i="1"/>
  <c r="BU1688" i="1"/>
  <c r="BW1694" i="1"/>
  <c r="BU1694" i="1"/>
  <c r="BW1700" i="1"/>
  <c r="BU1700" i="1"/>
  <c r="BW1706" i="1"/>
  <c r="BU1706" i="1"/>
  <c r="BW1712" i="1"/>
  <c r="BU1712" i="1"/>
  <c r="BW1718" i="1"/>
  <c r="BU1718" i="1"/>
  <c r="BW1724" i="1"/>
  <c r="BU1724" i="1"/>
  <c r="BW1730" i="1"/>
  <c r="BU1730" i="1"/>
  <c r="BW1736" i="1"/>
  <c r="BU1736" i="1"/>
  <c r="BW1742" i="1"/>
  <c r="BU1742" i="1"/>
  <c r="BW1748" i="1"/>
  <c r="BU1748" i="1"/>
  <c r="BW1754" i="1"/>
  <c r="BU1754" i="1"/>
  <c r="BW1760" i="1"/>
  <c r="BU1760" i="1"/>
  <c r="BW1766" i="1"/>
  <c r="BU1766" i="1"/>
  <c r="BW1823" i="1"/>
  <c r="BU1823" i="1"/>
  <c r="BW1829" i="1"/>
  <c r="BU1829" i="1"/>
  <c r="BW1835" i="1"/>
  <c r="BU1835" i="1"/>
  <c r="BW1841" i="1"/>
  <c r="BU1841" i="1"/>
  <c r="BW1847" i="1"/>
  <c r="BU1847" i="1"/>
  <c r="BW1853" i="1"/>
  <c r="BU1853" i="1"/>
  <c r="BW1859" i="1"/>
  <c r="BU1859" i="1"/>
  <c r="BW1865" i="1"/>
  <c r="BU1865" i="1"/>
  <c r="BW1871" i="1"/>
  <c r="BU1871" i="1"/>
  <c r="BW1877" i="1"/>
  <c r="BU1877" i="1"/>
  <c r="BW1883" i="1"/>
  <c r="BU1883" i="1"/>
  <c r="BW1889" i="1"/>
  <c r="BU1889" i="1"/>
  <c r="BW1895" i="1"/>
  <c r="BU1895" i="1"/>
  <c r="BW1901" i="1"/>
  <c r="BU1901" i="1"/>
  <c r="BW1907" i="1"/>
  <c r="BU1907" i="1"/>
  <c r="BW1913" i="1"/>
  <c r="BU1913" i="1"/>
  <c r="BW1919" i="1"/>
  <c r="BU1919" i="1"/>
  <c r="BW1925" i="1"/>
  <c r="BU1925" i="1"/>
  <c r="BW1931" i="1"/>
  <c r="BU1931" i="1"/>
  <c r="BW1937" i="1"/>
  <c r="BU1937" i="1"/>
  <c r="BW1943" i="1"/>
  <c r="BU1943" i="1"/>
  <c r="BW1949" i="1"/>
  <c r="BU1949" i="1"/>
  <c r="BW1961" i="1"/>
  <c r="BU1961" i="1"/>
  <c r="BW1967" i="1"/>
  <c r="BU1967" i="1"/>
  <c r="BW1973" i="1"/>
  <c r="BU1973" i="1"/>
  <c r="BW1979" i="1"/>
  <c r="BU1979" i="1"/>
  <c r="BW1985" i="1"/>
  <c r="BU1985" i="1"/>
  <c r="BW2042" i="1"/>
  <c r="BU2042" i="1"/>
  <c r="BW2048" i="1"/>
  <c r="BU2048" i="1"/>
  <c r="BW2054" i="1"/>
  <c r="BU2054" i="1"/>
  <c r="BW2060" i="1"/>
  <c r="BU2060" i="1"/>
  <c r="BW2066" i="1"/>
  <c r="BU2066" i="1"/>
  <c r="BW2072" i="1"/>
  <c r="BU2072" i="1"/>
  <c r="BW2078" i="1"/>
  <c r="BU2078" i="1"/>
  <c r="BW2084" i="1"/>
  <c r="BU2084" i="1"/>
  <c r="BW2090" i="1"/>
  <c r="BU2090" i="1"/>
  <c r="BW2096" i="1"/>
  <c r="BU2096" i="1"/>
  <c r="BW2102" i="1"/>
  <c r="BU2102" i="1"/>
  <c r="BW2108" i="1"/>
  <c r="BU2108" i="1"/>
  <c r="BW2114" i="1"/>
  <c r="BU2114" i="1"/>
  <c r="BW2120" i="1"/>
  <c r="BU2120" i="1"/>
  <c r="BW2126" i="1"/>
  <c r="BU2126" i="1"/>
  <c r="BW2132" i="1"/>
  <c r="BU2132" i="1"/>
  <c r="BW2138" i="1"/>
  <c r="BU2138" i="1"/>
  <c r="BW2144" i="1"/>
  <c r="BU2144" i="1"/>
  <c r="BW2150" i="1"/>
  <c r="BU2150" i="1"/>
  <c r="BW2156" i="1"/>
  <c r="BU2156" i="1"/>
  <c r="BW2162" i="1"/>
  <c r="BU2162" i="1"/>
  <c r="BW2168" i="1"/>
  <c r="BU2168" i="1"/>
  <c r="BW2174" i="1"/>
  <c r="BU2174" i="1"/>
  <c r="BW2180" i="1"/>
  <c r="BU2180" i="1"/>
  <c r="BW2186" i="1"/>
  <c r="BU2186" i="1"/>
  <c r="BW2192" i="1"/>
  <c r="BU2192" i="1"/>
  <c r="BW2198" i="1"/>
  <c r="BU2198" i="1"/>
  <c r="BW2204" i="1"/>
  <c r="BU2204" i="1"/>
  <c r="BW2263" i="1"/>
  <c r="BU2263" i="1"/>
  <c r="BW2269" i="1"/>
  <c r="BU2269" i="1"/>
  <c r="BW2275" i="1"/>
  <c r="BU2275" i="1"/>
  <c r="BW2281" i="1"/>
  <c r="BU2281" i="1"/>
  <c r="BW2287" i="1"/>
  <c r="BU2287" i="1"/>
  <c r="BW2293" i="1"/>
  <c r="BU2293" i="1"/>
  <c r="BW2299" i="1"/>
  <c r="BU2299" i="1"/>
  <c r="BW2305" i="1"/>
  <c r="BU2305" i="1"/>
  <c r="BW2311" i="1"/>
  <c r="BU2311" i="1"/>
  <c r="BW2317" i="1"/>
  <c r="BU2317" i="1"/>
  <c r="BW2323" i="1"/>
  <c r="BU2323" i="1"/>
  <c r="BW2329" i="1"/>
  <c r="BU2329" i="1"/>
  <c r="BW2335" i="1"/>
  <c r="BU2335" i="1"/>
  <c r="BW2341" i="1"/>
  <c r="BU2341" i="1"/>
  <c r="BW2347" i="1"/>
  <c r="BU2347" i="1"/>
  <c r="BW2353" i="1"/>
  <c r="BU2353" i="1"/>
  <c r="BW2359" i="1"/>
  <c r="BU2359" i="1"/>
  <c r="BW2365" i="1"/>
  <c r="BU2365" i="1"/>
  <c r="BW2371" i="1"/>
  <c r="BU2371" i="1"/>
  <c r="BW2377" i="1"/>
  <c r="BU2377" i="1"/>
  <c r="BW2383" i="1"/>
  <c r="BU2383" i="1"/>
  <c r="BW2389" i="1"/>
  <c r="BU2389" i="1"/>
  <c r="BW2395" i="1"/>
  <c r="BU2395" i="1"/>
  <c r="BW2401" i="1"/>
  <c r="BU2401" i="1"/>
  <c r="BW2407" i="1"/>
  <c r="BU2407" i="1"/>
  <c r="BW2413" i="1"/>
  <c r="BU2413" i="1"/>
  <c r="BW2419" i="1"/>
  <c r="BU2419" i="1"/>
  <c r="BW2425" i="1"/>
  <c r="BU2425" i="1"/>
  <c r="BW2485" i="1"/>
  <c r="BU2485" i="1"/>
  <c r="BW2491" i="1"/>
  <c r="BU2491" i="1"/>
  <c r="BW2497" i="1"/>
  <c r="BU2497" i="1"/>
  <c r="BW2503" i="1"/>
  <c r="BU2503" i="1"/>
  <c r="BW2509" i="1"/>
  <c r="BU2509" i="1"/>
  <c r="BW2515" i="1"/>
  <c r="BU2515" i="1"/>
  <c r="BW2521" i="1"/>
  <c r="BU2521" i="1"/>
  <c r="BW2527" i="1"/>
  <c r="BU2527" i="1"/>
  <c r="BW2533" i="1"/>
  <c r="BU2533" i="1"/>
  <c r="BW2539" i="1"/>
  <c r="BU2539" i="1"/>
  <c r="BW2545" i="1"/>
  <c r="BU2545" i="1"/>
  <c r="BW2551" i="1"/>
  <c r="BU2551" i="1"/>
  <c r="BW2557" i="1"/>
  <c r="BU2557" i="1"/>
  <c r="BW2563" i="1"/>
  <c r="BU2563" i="1"/>
  <c r="BW2569" i="1"/>
  <c r="BU2569" i="1"/>
  <c r="BW2575" i="1"/>
  <c r="BU2575" i="1"/>
  <c r="BW2581" i="1"/>
  <c r="BU2581" i="1"/>
  <c r="BW2587" i="1"/>
  <c r="BU2587" i="1"/>
  <c r="BW2593" i="1"/>
  <c r="BU2593" i="1"/>
  <c r="BW2599" i="1"/>
  <c r="BU2599" i="1"/>
  <c r="BW2605" i="1"/>
  <c r="BU2605" i="1"/>
  <c r="BW2611" i="1"/>
  <c r="BU2611" i="1"/>
  <c r="BW2617" i="1"/>
  <c r="BU2617" i="1"/>
  <c r="BW2623" i="1"/>
  <c r="BU2623" i="1"/>
  <c r="BW2629" i="1"/>
  <c r="BU2629" i="1"/>
  <c r="BW2635" i="1"/>
  <c r="BU2635" i="1"/>
  <c r="BW2641" i="1"/>
  <c r="BU2641" i="1"/>
  <c r="BW76" i="1"/>
  <c r="BU76" i="1"/>
  <c r="BW100" i="1"/>
  <c r="BU100" i="1"/>
  <c r="BW124" i="1"/>
  <c r="BU124" i="1"/>
  <c r="BW142" i="1"/>
  <c r="BU142" i="1"/>
  <c r="BW166" i="1"/>
  <c r="BU166" i="1"/>
  <c r="BW190" i="1"/>
  <c r="BU190" i="1"/>
  <c r="BW220" i="1"/>
  <c r="BU220" i="1"/>
  <c r="BW295" i="1"/>
  <c r="BU295" i="1"/>
  <c r="BW319" i="1"/>
  <c r="BU319" i="1"/>
  <c r="BW349" i="1"/>
  <c r="BU349" i="1"/>
  <c r="BW373" i="1"/>
  <c r="BU373" i="1"/>
  <c r="BW403" i="1"/>
  <c r="BU403" i="1"/>
  <c r="BW427" i="1"/>
  <c r="BU427" i="1"/>
  <c r="BW640" i="1"/>
  <c r="BU640" i="1"/>
  <c r="BU667" i="1"/>
  <c r="BW745" i="1"/>
  <c r="BU745" i="1"/>
  <c r="BW775" i="1"/>
  <c r="BU775" i="1"/>
  <c r="BW799" i="1"/>
  <c r="BU799" i="1"/>
  <c r="BW823" i="1"/>
  <c r="BU823" i="1"/>
  <c r="BW847" i="1"/>
  <c r="BU847" i="1"/>
  <c r="BW871" i="1"/>
  <c r="BU871" i="1"/>
  <c r="BW883" i="1"/>
  <c r="BU883" i="1"/>
  <c r="BW946" i="1"/>
  <c r="BU946" i="1"/>
  <c r="BW970" i="1"/>
  <c r="BU970" i="1"/>
  <c r="BW988" i="1"/>
  <c r="BU988" i="1"/>
  <c r="BW1012" i="1"/>
  <c r="BU1012" i="1"/>
  <c r="BW1042" i="1"/>
  <c r="BU1042" i="1"/>
  <c r="BW1066" i="1"/>
  <c r="BU1066" i="1"/>
  <c r="BW1096" i="1"/>
  <c r="BU1096" i="1"/>
  <c r="BW1165" i="1"/>
  <c r="BU1165" i="1"/>
  <c r="BW1195" i="1"/>
  <c r="BU1195" i="1"/>
  <c r="BW1231" i="1"/>
  <c r="BU1231" i="1"/>
  <c r="BW1273" i="1"/>
  <c r="BU1273" i="1"/>
  <c r="BW1303" i="1"/>
  <c r="BU1303" i="1"/>
  <c r="BW1420" i="1"/>
  <c r="BU1420" i="1"/>
  <c r="BW1456" i="1"/>
  <c r="BU1456" i="1"/>
  <c r="BW1492" i="1"/>
  <c r="BU1492" i="1"/>
  <c r="BW1528" i="1"/>
  <c r="BU1528" i="1"/>
  <c r="BW1627" i="1"/>
  <c r="BU1627" i="1"/>
  <c r="BW1657" i="1"/>
  <c r="BU1657" i="1"/>
  <c r="BW1687" i="1"/>
  <c r="BU1687" i="1"/>
  <c r="BW1705" i="1"/>
  <c r="BU1705" i="1"/>
  <c r="BW1735" i="1"/>
  <c r="BU1735" i="1"/>
  <c r="BW1822" i="1"/>
  <c r="BU1822" i="1"/>
  <c r="BW1852" i="1"/>
  <c r="BU1852" i="1"/>
  <c r="BW1882" i="1"/>
  <c r="BU1882" i="1"/>
  <c r="BW1918" i="1"/>
  <c r="BU1918" i="1"/>
  <c r="BW1954" i="1"/>
  <c r="BU1954" i="1"/>
  <c r="BW2053" i="1"/>
  <c r="BU2053" i="1"/>
  <c r="BW2083" i="1"/>
  <c r="BU2083" i="1"/>
  <c r="BW2095" i="1"/>
  <c r="BU2095" i="1"/>
  <c r="BW2125" i="1"/>
  <c r="BU2125" i="1"/>
  <c r="BW2155" i="1"/>
  <c r="BU2155" i="1"/>
  <c r="BW2185" i="1"/>
  <c r="BU2185" i="1"/>
  <c r="BW2280" i="1"/>
  <c r="BU2280" i="1"/>
  <c r="BW2310" i="1"/>
  <c r="BU2310" i="1"/>
  <c r="BW2340" i="1"/>
  <c r="BU2340" i="1"/>
  <c r="BW2370" i="1"/>
  <c r="BU2370" i="1"/>
  <c r="BW2400" i="1"/>
  <c r="BU2400" i="1"/>
  <c r="BW2490" i="1"/>
  <c r="BU2490" i="1"/>
  <c r="BW2520" i="1"/>
  <c r="BU2520" i="1"/>
  <c r="BW2556" i="1"/>
  <c r="BU2556" i="1"/>
  <c r="BW2586" i="1"/>
  <c r="BU2586" i="1"/>
  <c r="BW2616" i="1"/>
  <c r="BU2616" i="1"/>
  <c r="BW78" i="1"/>
  <c r="BU78" i="1"/>
  <c r="BW90" i="1"/>
  <c r="BU90" i="1"/>
  <c r="BT96" i="1"/>
  <c r="BU96" i="1"/>
  <c r="BT114" i="1"/>
  <c r="BU114" i="1"/>
  <c r="BT126" i="1"/>
  <c r="BU126" i="1"/>
  <c r="BW138" i="1"/>
  <c r="BU138" i="1"/>
  <c r="BT144" i="1"/>
  <c r="BU144" i="1"/>
  <c r="BW150" i="1"/>
  <c r="BU150" i="1"/>
  <c r="BW162" i="1"/>
  <c r="BU162" i="1"/>
  <c r="BT168" i="1"/>
  <c r="BU168" i="1"/>
  <c r="BW180" i="1"/>
  <c r="BU180" i="1"/>
  <c r="BW186" i="1"/>
  <c r="BU186" i="1"/>
  <c r="BW192" i="1"/>
  <c r="BU192" i="1"/>
  <c r="BT198" i="1"/>
  <c r="BU198" i="1"/>
  <c r="BW204" i="1"/>
  <c r="BU204" i="1"/>
  <c r="BW210" i="1"/>
  <c r="BU210" i="1"/>
  <c r="BT216" i="1"/>
  <c r="BU216" i="1"/>
  <c r="BW222" i="1"/>
  <c r="BU222" i="1"/>
  <c r="BU231" i="1"/>
  <c r="BW291" i="1"/>
  <c r="BU291" i="1"/>
  <c r="BW297" i="1"/>
  <c r="BU297" i="1"/>
  <c r="BW303" i="1"/>
  <c r="BU303" i="1"/>
  <c r="BW309" i="1"/>
  <c r="BU309" i="1"/>
  <c r="BW315" i="1"/>
  <c r="BU315" i="1"/>
  <c r="BW321" i="1"/>
  <c r="BU321" i="1"/>
  <c r="BW327" i="1"/>
  <c r="BU327" i="1"/>
  <c r="BW333" i="1"/>
  <c r="BU333" i="1"/>
  <c r="BW339" i="1"/>
  <c r="BU339" i="1"/>
  <c r="BW345" i="1"/>
  <c r="BU345" i="1"/>
  <c r="BW351" i="1"/>
  <c r="BU351" i="1"/>
  <c r="BW357" i="1"/>
  <c r="BU357" i="1"/>
  <c r="BW363" i="1"/>
  <c r="BU363" i="1"/>
  <c r="BW369" i="1"/>
  <c r="BU369" i="1"/>
  <c r="BW375" i="1"/>
  <c r="BU375" i="1"/>
  <c r="BW381" i="1"/>
  <c r="BU381" i="1"/>
  <c r="BW393" i="1"/>
  <c r="BU393" i="1"/>
  <c r="BW399" i="1"/>
  <c r="BU399" i="1"/>
  <c r="BW405" i="1"/>
  <c r="BU405" i="1"/>
  <c r="BW411" i="1"/>
  <c r="BU411" i="1"/>
  <c r="BW417" i="1"/>
  <c r="BU417" i="1"/>
  <c r="BW423" i="1"/>
  <c r="BU423" i="1"/>
  <c r="BW429" i="1"/>
  <c r="BU429" i="1"/>
  <c r="BW435" i="1"/>
  <c r="BU435" i="1"/>
  <c r="BW441" i="1"/>
  <c r="BU441" i="1"/>
  <c r="BU450" i="1"/>
  <c r="BW510" i="1"/>
  <c r="BU510" i="1"/>
  <c r="BW522" i="1"/>
  <c r="BU522" i="1"/>
  <c r="BW528" i="1"/>
  <c r="BU528" i="1"/>
  <c r="BW534" i="1"/>
  <c r="BU534" i="1"/>
  <c r="BW540" i="1"/>
  <c r="BU540" i="1"/>
  <c r="BW546" i="1"/>
  <c r="BU546" i="1"/>
  <c r="BW552" i="1"/>
  <c r="BU552" i="1"/>
  <c r="BW558" i="1"/>
  <c r="BU558" i="1"/>
  <c r="BW564" i="1"/>
  <c r="BU564" i="1"/>
  <c r="BW570" i="1"/>
  <c r="BU570" i="1"/>
  <c r="BW576" i="1"/>
  <c r="BU576" i="1"/>
  <c r="BW582" i="1"/>
  <c r="BU582" i="1"/>
  <c r="BW588" i="1"/>
  <c r="BU588" i="1"/>
  <c r="BW594" i="1"/>
  <c r="BU594" i="1"/>
  <c r="BW600" i="1"/>
  <c r="BU600" i="1"/>
  <c r="BW606" i="1"/>
  <c r="BU606" i="1"/>
  <c r="BW612" i="1"/>
  <c r="BU612" i="1"/>
  <c r="BW618" i="1"/>
  <c r="BU618" i="1"/>
  <c r="BW624" i="1"/>
  <c r="BU624" i="1"/>
  <c r="BW630" i="1"/>
  <c r="BU630" i="1"/>
  <c r="BW636" i="1"/>
  <c r="BU636" i="1"/>
  <c r="BW642" i="1"/>
  <c r="BU642" i="1"/>
  <c r="BW648" i="1"/>
  <c r="BU648" i="1"/>
  <c r="BW654" i="1"/>
  <c r="BU654" i="1"/>
  <c r="BW660" i="1"/>
  <c r="BU660" i="1"/>
  <c r="BW666" i="1"/>
  <c r="BU666" i="1"/>
  <c r="BW723" i="1"/>
  <c r="BU723" i="1"/>
  <c r="BW729" i="1"/>
  <c r="BU729" i="1"/>
  <c r="BW735" i="1"/>
  <c r="BU735" i="1"/>
  <c r="BW741" i="1"/>
  <c r="BU741" i="1"/>
  <c r="BW747" i="1"/>
  <c r="BU747" i="1"/>
  <c r="BW753" i="1"/>
  <c r="BU753" i="1"/>
  <c r="BW759" i="1"/>
  <c r="BU759" i="1"/>
  <c r="BW765" i="1"/>
  <c r="BU765" i="1"/>
  <c r="BW771" i="1"/>
  <c r="BU771" i="1"/>
  <c r="BW777" i="1"/>
  <c r="BU777" i="1"/>
  <c r="BW783" i="1"/>
  <c r="BU783" i="1"/>
  <c r="BW789" i="1"/>
  <c r="BU789" i="1"/>
  <c r="BW795" i="1"/>
  <c r="BU795" i="1"/>
  <c r="BW801" i="1"/>
  <c r="BU801" i="1"/>
  <c r="BW807" i="1"/>
  <c r="BU807" i="1"/>
  <c r="BW813" i="1"/>
  <c r="BU813" i="1"/>
  <c r="BW819" i="1"/>
  <c r="BU819" i="1"/>
  <c r="BW825" i="1"/>
  <c r="BU825" i="1"/>
  <c r="BW831" i="1"/>
  <c r="BU831" i="1"/>
  <c r="BW837" i="1"/>
  <c r="BU837" i="1"/>
  <c r="BW843" i="1"/>
  <c r="BU843" i="1"/>
  <c r="BW849" i="1"/>
  <c r="BU849" i="1"/>
  <c r="BW855" i="1"/>
  <c r="BU855" i="1"/>
  <c r="BW861" i="1"/>
  <c r="BU861" i="1"/>
  <c r="BW867" i="1"/>
  <c r="BU867" i="1"/>
  <c r="BW873" i="1"/>
  <c r="BU873" i="1"/>
  <c r="BW879" i="1"/>
  <c r="BU879" i="1"/>
  <c r="BW885" i="1"/>
  <c r="BU885" i="1"/>
  <c r="BW942" i="1"/>
  <c r="BU942" i="1"/>
  <c r="BW948" i="1"/>
  <c r="BU948" i="1"/>
  <c r="BW954" i="1"/>
  <c r="BU954" i="1"/>
  <c r="BW960" i="1"/>
  <c r="BU960" i="1"/>
  <c r="BW966" i="1"/>
  <c r="BU966" i="1"/>
  <c r="BW972" i="1"/>
  <c r="BU972" i="1"/>
  <c r="BW978" i="1"/>
  <c r="BU978" i="1"/>
  <c r="BW984" i="1"/>
  <c r="BU984" i="1"/>
  <c r="BW990" i="1"/>
  <c r="BU990" i="1"/>
  <c r="BW996" i="1"/>
  <c r="BU996" i="1"/>
  <c r="BW1002" i="1"/>
  <c r="BU1002" i="1"/>
  <c r="BW1008" i="1"/>
  <c r="BU1008" i="1"/>
  <c r="BW1014" i="1"/>
  <c r="BU1014" i="1"/>
  <c r="BW1020" i="1"/>
  <c r="BU1020" i="1"/>
  <c r="BW1026" i="1"/>
  <c r="BU1026" i="1"/>
  <c r="BW1032" i="1"/>
  <c r="BU1032" i="1"/>
  <c r="BW1038" i="1"/>
  <c r="BU1038" i="1"/>
  <c r="BW1044" i="1"/>
  <c r="BU1044" i="1"/>
  <c r="BW1050" i="1"/>
  <c r="BU1050" i="1"/>
  <c r="BW1056" i="1"/>
  <c r="BU1056" i="1"/>
  <c r="BW1062" i="1"/>
  <c r="BU1062" i="1"/>
  <c r="BW1068" i="1"/>
  <c r="BU1068" i="1"/>
  <c r="BW1074" i="1"/>
  <c r="BU1074" i="1"/>
  <c r="BW1080" i="1"/>
  <c r="BU1080" i="1"/>
  <c r="BW1086" i="1"/>
  <c r="BU1086" i="1"/>
  <c r="BW1092" i="1"/>
  <c r="BU1092" i="1"/>
  <c r="BW1098" i="1"/>
  <c r="BU1098" i="1"/>
  <c r="BW1104" i="1"/>
  <c r="BU1104" i="1"/>
  <c r="BW1167" i="1"/>
  <c r="BU1167" i="1"/>
  <c r="BW1173" i="1"/>
  <c r="BU1173" i="1"/>
  <c r="BW1179" i="1"/>
  <c r="BU1179" i="1"/>
  <c r="BW1185" i="1"/>
  <c r="BU1185" i="1"/>
  <c r="BW1191" i="1"/>
  <c r="BU1191" i="1"/>
  <c r="BW1197" i="1"/>
  <c r="BU1197" i="1"/>
  <c r="BW1203" i="1"/>
  <c r="BU1203" i="1"/>
  <c r="BW1209" i="1"/>
  <c r="BU1209" i="1"/>
  <c r="BW1215" i="1"/>
  <c r="BU1215" i="1"/>
  <c r="BW1221" i="1"/>
  <c r="BU1221" i="1"/>
  <c r="BW1227" i="1"/>
  <c r="BU1227" i="1"/>
  <c r="BW1233" i="1"/>
  <c r="BU1233" i="1"/>
  <c r="BW1239" i="1"/>
  <c r="BU1239" i="1"/>
  <c r="BW1245" i="1"/>
  <c r="BU1245" i="1"/>
  <c r="BW1251" i="1"/>
  <c r="BU1251" i="1"/>
  <c r="BW1257" i="1"/>
  <c r="BU1257" i="1"/>
  <c r="BW1263" i="1"/>
  <c r="BU1263" i="1"/>
  <c r="BW1269" i="1"/>
  <c r="BU1269" i="1"/>
  <c r="BW1275" i="1"/>
  <c r="BU1275" i="1"/>
  <c r="BW1281" i="1"/>
  <c r="BU1281" i="1"/>
  <c r="BW1287" i="1"/>
  <c r="BU1287" i="1"/>
  <c r="BW1293" i="1"/>
  <c r="BU1293" i="1"/>
  <c r="BW1305" i="1"/>
  <c r="BU1305" i="1"/>
  <c r="BW1311" i="1"/>
  <c r="BU1311" i="1"/>
  <c r="BW1317" i="1"/>
  <c r="BU1317" i="1"/>
  <c r="BW1323" i="1"/>
  <c r="BU1323" i="1"/>
  <c r="BW1386" i="1"/>
  <c r="BU1386" i="1"/>
  <c r="BW1392" i="1"/>
  <c r="BU1392" i="1"/>
  <c r="BW1398" i="1"/>
  <c r="BU1398" i="1"/>
  <c r="BW1404" i="1"/>
  <c r="BU1404" i="1"/>
  <c r="BW1410" i="1"/>
  <c r="BU1410" i="1"/>
  <c r="BW1416" i="1"/>
  <c r="BU1416" i="1"/>
  <c r="BW1422" i="1"/>
  <c r="BU1422" i="1"/>
  <c r="BW1428" i="1"/>
  <c r="BU1428" i="1"/>
  <c r="BW1434" i="1"/>
  <c r="BU1434" i="1"/>
  <c r="BW1440" i="1"/>
  <c r="BU1440" i="1"/>
  <c r="BW1446" i="1"/>
  <c r="BU1446" i="1"/>
  <c r="BW1452" i="1"/>
  <c r="BU1452" i="1"/>
  <c r="BW1458" i="1"/>
  <c r="BU1458" i="1"/>
  <c r="BW1464" i="1"/>
  <c r="BU1464" i="1"/>
  <c r="BW1470" i="1"/>
  <c r="BU1470" i="1"/>
  <c r="BW1476" i="1"/>
  <c r="BU1476" i="1"/>
  <c r="BW1482" i="1"/>
  <c r="BU1482" i="1"/>
  <c r="BW1488" i="1"/>
  <c r="BU1488" i="1"/>
  <c r="BW1494" i="1"/>
  <c r="BU1494" i="1"/>
  <c r="BW1500" i="1"/>
  <c r="BU1500" i="1"/>
  <c r="BW1506" i="1"/>
  <c r="BU1506" i="1"/>
  <c r="BW1512" i="1"/>
  <c r="BU1512" i="1"/>
  <c r="BW1518" i="1"/>
  <c r="BU1518" i="1"/>
  <c r="BW1524" i="1"/>
  <c r="BU1524" i="1"/>
  <c r="BW1530" i="1"/>
  <c r="BU1530" i="1"/>
  <c r="BW1536" i="1"/>
  <c r="BU1536" i="1"/>
  <c r="BW1542" i="1"/>
  <c r="BU1542" i="1"/>
  <c r="BW1605" i="1"/>
  <c r="BU1605" i="1"/>
  <c r="BW1611" i="1"/>
  <c r="BU1611" i="1"/>
  <c r="BW1617" i="1"/>
  <c r="BU1617" i="1"/>
  <c r="BW1623" i="1"/>
  <c r="BU1623" i="1"/>
  <c r="BW1629" i="1"/>
  <c r="BU1629" i="1"/>
  <c r="BW1635" i="1"/>
  <c r="BU1635" i="1"/>
  <c r="BW1641" i="1"/>
  <c r="BU1641" i="1"/>
  <c r="BW1647" i="1"/>
  <c r="BU1647" i="1"/>
  <c r="BW1653" i="1"/>
  <c r="BU1653" i="1"/>
  <c r="BW1659" i="1"/>
  <c r="BU1659" i="1"/>
  <c r="BW1665" i="1"/>
  <c r="BU1665" i="1"/>
  <c r="BW1671" i="1"/>
  <c r="BU1671" i="1"/>
  <c r="BW1677" i="1"/>
  <c r="BU1677" i="1"/>
  <c r="BW1683" i="1"/>
  <c r="BU1683" i="1"/>
  <c r="BW1689" i="1"/>
  <c r="BU1689" i="1"/>
  <c r="BW1695" i="1"/>
  <c r="BU1695" i="1"/>
  <c r="BW1701" i="1"/>
  <c r="BU1701" i="1"/>
  <c r="BW1707" i="1"/>
  <c r="BU1707" i="1"/>
  <c r="BW1713" i="1"/>
  <c r="BU1713" i="1"/>
  <c r="BW1719" i="1"/>
  <c r="BU1719" i="1"/>
  <c r="BW1725" i="1"/>
  <c r="BU1725" i="1"/>
  <c r="BW1731" i="1"/>
  <c r="BU1731" i="1"/>
  <c r="BW1737" i="1"/>
  <c r="BU1737" i="1"/>
  <c r="BW1743" i="1"/>
  <c r="BU1743" i="1"/>
  <c r="BW1749" i="1"/>
  <c r="BU1749" i="1"/>
  <c r="BW1755" i="1"/>
  <c r="BU1755" i="1"/>
  <c r="BW1761" i="1"/>
  <c r="BU1761" i="1"/>
  <c r="BW1824" i="1"/>
  <c r="BU1824" i="1"/>
  <c r="BW1830" i="1"/>
  <c r="BU1830" i="1"/>
  <c r="BW1836" i="1"/>
  <c r="BU1836" i="1"/>
  <c r="BW1842" i="1"/>
  <c r="BU1842" i="1"/>
  <c r="BW1848" i="1"/>
  <c r="BU1848" i="1"/>
  <c r="BW1854" i="1"/>
  <c r="BU1854" i="1"/>
  <c r="BW1860" i="1"/>
  <c r="BU1860" i="1"/>
  <c r="BW1866" i="1"/>
  <c r="BU1866" i="1"/>
  <c r="BW1872" i="1"/>
  <c r="BU1872" i="1"/>
  <c r="BW1878" i="1"/>
  <c r="BU1878" i="1"/>
  <c r="BW1884" i="1"/>
  <c r="BU1884" i="1"/>
  <c r="BW1890" i="1"/>
  <c r="BU1890" i="1"/>
  <c r="BW1896" i="1"/>
  <c r="BU1896" i="1"/>
  <c r="BW1902" i="1"/>
  <c r="BU1902" i="1"/>
  <c r="BW1908" i="1"/>
  <c r="BU1908" i="1"/>
  <c r="BW1914" i="1"/>
  <c r="BU1914" i="1"/>
  <c r="BW1920" i="1"/>
  <c r="BU1920" i="1"/>
  <c r="BW1926" i="1"/>
  <c r="BU1926" i="1"/>
  <c r="BW1932" i="1"/>
  <c r="BU1932" i="1"/>
  <c r="BW1938" i="1"/>
  <c r="BU1938" i="1"/>
  <c r="BW1944" i="1"/>
  <c r="BU1944" i="1"/>
  <c r="BW1950" i="1"/>
  <c r="BU1950" i="1"/>
  <c r="BW1956" i="1"/>
  <c r="BU1956" i="1"/>
  <c r="BW1962" i="1"/>
  <c r="BU1962" i="1"/>
  <c r="BW1968" i="1"/>
  <c r="BU1968" i="1"/>
  <c r="BW1974" i="1"/>
  <c r="BU1974" i="1"/>
  <c r="BW1980" i="1"/>
  <c r="BU1980" i="1"/>
  <c r="BW1986" i="1"/>
  <c r="BU1986" i="1"/>
  <c r="BW2043" i="1"/>
  <c r="BU2043" i="1"/>
  <c r="BW2049" i="1"/>
  <c r="BU2049" i="1"/>
  <c r="BW2055" i="1"/>
  <c r="BU2055" i="1"/>
  <c r="BW2061" i="1"/>
  <c r="BU2061" i="1"/>
  <c r="BW2067" i="1"/>
  <c r="BU2067" i="1"/>
  <c r="BW2073" i="1"/>
  <c r="BU2073" i="1"/>
  <c r="BW2079" i="1"/>
  <c r="BU2079" i="1"/>
  <c r="BW2085" i="1"/>
  <c r="BU2085" i="1"/>
  <c r="BW2091" i="1"/>
  <c r="BU2091" i="1"/>
  <c r="BW2097" i="1"/>
  <c r="BU2097" i="1"/>
  <c r="BW2103" i="1"/>
  <c r="BU2103" i="1"/>
  <c r="BW2109" i="1"/>
  <c r="BU2109" i="1"/>
  <c r="BW2115" i="1"/>
  <c r="BU2115" i="1"/>
  <c r="BW2121" i="1"/>
  <c r="BU2121" i="1"/>
  <c r="BW2127" i="1"/>
  <c r="BU2127" i="1"/>
  <c r="BW2133" i="1"/>
  <c r="BU2133" i="1"/>
  <c r="BW2139" i="1"/>
  <c r="BU2139" i="1"/>
  <c r="BW2145" i="1"/>
  <c r="BU2145" i="1"/>
  <c r="BW2151" i="1"/>
  <c r="BU2151" i="1"/>
  <c r="BW2157" i="1"/>
  <c r="BU2157" i="1"/>
  <c r="BW2163" i="1"/>
  <c r="BU2163" i="1"/>
  <c r="BW2169" i="1"/>
  <c r="BU2169" i="1"/>
  <c r="BW2175" i="1"/>
  <c r="BU2175" i="1"/>
  <c r="BW2181" i="1"/>
  <c r="BU2181" i="1"/>
  <c r="BW2187" i="1"/>
  <c r="BU2187" i="1"/>
  <c r="BW2193" i="1"/>
  <c r="BU2193" i="1"/>
  <c r="BW2199" i="1"/>
  <c r="BU2199" i="1"/>
  <c r="BW2205" i="1"/>
  <c r="BU2205" i="1"/>
  <c r="BW2264" i="1"/>
  <c r="BU2264" i="1"/>
  <c r="BW2270" i="1"/>
  <c r="BU2270" i="1"/>
  <c r="BW2276" i="1"/>
  <c r="BU2276" i="1"/>
  <c r="BW2282" i="1"/>
  <c r="BU2282" i="1"/>
  <c r="BW2288" i="1"/>
  <c r="BU2288" i="1"/>
  <c r="BW2294" i="1"/>
  <c r="BU2294" i="1"/>
  <c r="BW2300" i="1"/>
  <c r="BU2300" i="1"/>
  <c r="BW2306" i="1"/>
  <c r="BU2306" i="1"/>
  <c r="BW2312" i="1"/>
  <c r="BU2312" i="1"/>
  <c r="BW2318" i="1"/>
  <c r="BU2318" i="1"/>
  <c r="BW2324" i="1"/>
  <c r="BU2324" i="1"/>
  <c r="BW2330" i="1"/>
  <c r="BU2330" i="1"/>
  <c r="BW2336" i="1"/>
  <c r="BU2336" i="1"/>
  <c r="BW2342" i="1"/>
  <c r="BU2342" i="1"/>
  <c r="BW2348" i="1"/>
  <c r="BU2348" i="1"/>
  <c r="BW2354" i="1"/>
  <c r="BU2354" i="1"/>
  <c r="BW2360" i="1"/>
  <c r="BU2360" i="1"/>
  <c r="BW2366" i="1"/>
  <c r="BU2366" i="1"/>
  <c r="BW2372" i="1"/>
  <c r="BU2372" i="1"/>
  <c r="BW2378" i="1"/>
  <c r="BU2378" i="1"/>
  <c r="BW2384" i="1"/>
  <c r="BU2384" i="1"/>
  <c r="BW2390" i="1"/>
  <c r="BU2390" i="1"/>
  <c r="BW2396" i="1"/>
  <c r="BU2396" i="1"/>
  <c r="BW2402" i="1"/>
  <c r="BU2402" i="1"/>
  <c r="BW2408" i="1"/>
  <c r="BU2408" i="1"/>
  <c r="BW2414" i="1"/>
  <c r="BU2414" i="1"/>
  <c r="BW2420" i="1"/>
  <c r="BU2420" i="1"/>
  <c r="BW2426" i="1"/>
  <c r="BU2426" i="1"/>
  <c r="BW2486" i="1"/>
  <c r="BU2486" i="1"/>
  <c r="BW2492" i="1"/>
  <c r="BU2492" i="1"/>
  <c r="BW2498" i="1"/>
  <c r="BU2498" i="1"/>
  <c r="BW2504" i="1"/>
  <c r="BU2504" i="1"/>
  <c r="BW2510" i="1"/>
  <c r="BU2510" i="1"/>
  <c r="BW2516" i="1"/>
  <c r="BU2516" i="1"/>
  <c r="BW2522" i="1"/>
  <c r="BU2522" i="1"/>
  <c r="BW2528" i="1"/>
  <c r="BU2528" i="1"/>
  <c r="BW2534" i="1"/>
  <c r="BU2534" i="1"/>
  <c r="BW2540" i="1"/>
  <c r="BU2540" i="1"/>
  <c r="BW2546" i="1"/>
  <c r="BU2546" i="1"/>
  <c r="BW2552" i="1"/>
  <c r="BU2552" i="1"/>
  <c r="BW2558" i="1"/>
  <c r="BU2558" i="1"/>
  <c r="BW2564" i="1"/>
  <c r="BU2564" i="1"/>
  <c r="BW2570" i="1"/>
  <c r="BU2570" i="1"/>
  <c r="BW2576" i="1"/>
  <c r="BU2576" i="1"/>
  <c r="BW2582" i="1"/>
  <c r="BU2582" i="1"/>
  <c r="BW2588" i="1"/>
  <c r="BU2588" i="1"/>
  <c r="BW2594" i="1"/>
  <c r="BU2594" i="1"/>
  <c r="BW2600" i="1"/>
  <c r="BU2600" i="1"/>
  <c r="BW2606" i="1"/>
  <c r="BU2606" i="1"/>
  <c r="BW2612" i="1"/>
  <c r="BU2612" i="1"/>
  <c r="BW2618" i="1"/>
  <c r="BU2618" i="1"/>
  <c r="BW2624" i="1"/>
  <c r="BU2624" i="1"/>
  <c r="BW2630" i="1"/>
  <c r="BU2630" i="1"/>
  <c r="BW2636" i="1"/>
  <c r="BU2636" i="1"/>
  <c r="BW2642" i="1"/>
  <c r="BU2642" i="1"/>
  <c r="BW88" i="1"/>
  <c r="BU88" i="1"/>
  <c r="BW148" i="1"/>
  <c r="BU148" i="1"/>
  <c r="BW178" i="1"/>
  <c r="BU178" i="1"/>
  <c r="BW202" i="1"/>
  <c r="BU202" i="1"/>
  <c r="BW313" i="1"/>
  <c r="BU313" i="1"/>
  <c r="BW343" i="1"/>
  <c r="BU343" i="1"/>
  <c r="BW367" i="1"/>
  <c r="BU367" i="1"/>
  <c r="BW397" i="1"/>
  <c r="BU397" i="1"/>
  <c r="BW421" i="1"/>
  <c r="BU421" i="1"/>
  <c r="BW520" i="1"/>
  <c r="BU520" i="1"/>
  <c r="BW538" i="1"/>
  <c r="BU538" i="1"/>
  <c r="BW556" i="1"/>
  <c r="BU556" i="1"/>
  <c r="BW574" i="1"/>
  <c r="BU574" i="1"/>
  <c r="BW592" i="1"/>
  <c r="BU592" i="1"/>
  <c r="BW622" i="1"/>
  <c r="BU622" i="1"/>
  <c r="BW652" i="1"/>
  <c r="BU652" i="1"/>
  <c r="BW727" i="1"/>
  <c r="BU727" i="1"/>
  <c r="BW751" i="1"/>
  <c r="BU751" i="1"/>
  <c r="BW781" i="1"/>
  <c r="BU781" i="1"/>
  <c r="BW805" i="1"/>
  <c r="BU805" i="1"/>
  <c r="BW829" i="1"/>
  <c r="BU829" i="1"/>
  <c r="BW859" i="1"/>
  <c r="BU859" i="1"/>
  <c r="BW952" i="1"/>
  <c r="BU952" i="1"/>
  <c r="BW976" i="1"/>
  <c r="BU976" i="1"/>
  <c r="BW1000" i="1"/>
  <c r="BU1000" i="1"/>
  <c r="BW1024" i="1"/>
  <c r="BU1024" i="1"/>
  <c r="BW1054" i="1"/>
  <c r="BU1054" i="1"/>
  <c r="BW1078" i="1"/>
  <c r="BU1078" i="1"/>
  <c r="BW1102" i="1"/>
  <c r="BU1102" i="1"/>
  <c r="BW1171" i="1"/>
  <c r="BU1171" i="1"/>
  <c r="BW1201" i="1"/>
  <c r="BU1201" i="1"/>
  <c r="BW1225" i="1"/>
  <c r="BU1225" i="1"/>
  <c r="BW1255" i="1"/>
  <c r="BU1255" i="1"/>
  <c r="BW1285" i="1"/>
  <c r="BU1285" i="1"/>
  <c r="BW1315" i="1"/>
  <c r="BU1315" i="1"/>
  <c r="BW1396" i="1"/>
  <c r="BU1396" i="1"/>
  <c r="BW1432" i="1"/>
  <c r="BU1432" i="1"/>
  <c r="BW1468" i="1"/>
  <c r="BU1468" i="1"/>
  <c r="BW1498" i="1"/>
  <c r="BU1498" i="1"/>
  <c r="BW1522" i="1"/>
  <c r="BU1522" i="1"/>
  <c r="BW1546" i="1"/>
  <c r="BU1546" i="1"/>
  <c r="BW1615" i="1"/>
  <c r="BU1615" i="1"/>
  <c r="BW1651" i="1"/>
  <c r="BU1651" i="1"/>
  <c r="BW1681" i="1"/>
  <c r="BU1681" i="1"/>
  <c r="BW1711" i="1"/>
  <c r="BU1711" i="1"/>
  <c r="BW1741" i="1"/>
  <c r="BU1741" i="1"/>
  <c r="BW1765" i="1"/>
  <c r="BU1765" i="1"/>
  <c r="BW1828" i="1"/>
  <c r="BU1828" i="1"/>
  <c r="BW1858" i="1"/>
  <c r="BU1858" i="1"/>
  <c r="BW1888" i="1"/>
  <c r="BU1888" i="1"/>
  <c r="BW1912" i="1"/>
  <c r="BU1912" i="1"/>
  <c r="BW1942" i="1"/>
  <c r="BU1942" i="1"/>
  <c r="BW1972" i="1"/>
  <c r="BU1972" i="1"/>
  <c r="BW2047" i="1"/>
  <c r="BU2047" i="1"/>
  <c r="BW2077" i="1"/>
  <c r="BU2077" i="1"/>
  <c r="BW2107" i="1"/>
  <c r="BU2107" i="1"/>
  <c r="BW2137" i="1"/>
  <c r="BU2137" i="1"/>
  <c r="BW2161" i="1"/>
  <c r="BU2161" i="1"/>
  <c r="BW2179" i="1"/>
  <c r="BU2179" i="1"/>
  <c r="BW2203" i="1"/>
  <c r="BU2203" i="1"/>
  <c r="BW2262" i="1"/>
  <c r="BU2262" i="1"/>
  <c r="BW2292" i="1"/>
  <c r="BU2292" i="1"/>
  <c r="BW2316" i="1"/>
  <c r="BU2316" i="1"/>
  <c r="BW2346" i="1"/>
  <c r="BU2346" i="1"/>
  <c r="BW2376" i="1"/>
  <c r="BU2376" i="1"/>
  <c r="BW2406" i="1"/>
  <c r="BU2406" i="1"/>
  <c r="BW2484" i="1"/>
  <c r="BU2484" i="1"/>
  <c r="BW2508" i="1"/>
  <c r="BU2508" i="1"/>
  <c r="BW2532" i="1"/>
  <c r="BU2532" i="1"/>
  <c r="BW2562" i="1"/>
  <c r="BU2562" i="1"/>
  <c r="BW2592" i="1"/>
  <c r="BU2592" i="1"/>
  <c r="BW2622" i="1"/>
  <c r="BU2622" i="1"/>
  <c r="BW2640" i="1"/>
  <c r="BU2640" i="1"/>
  <c r="BW73" i="1"/>
  <c r="BU73" i="1"/>
  <c r="BW79" i="1"/>
  <c r="BU79" i="1"/>
  <c r="BW85" i="1"/>
  <c r="BU85" i="1"/>
  <c r="BW91" i="1"/>
  <c r="BU91" i="1"/>
  <c r="BW97" i="1"/>
  <c r="BU97" i="1"/>
  <c r="BW103" i="1"/>
  <c r="BU103" i="1"/>
  <c r="BW109" i="1"/>
  <c r="BU109" i="1"/>
  <c r="BW115" i="1"/>
  <c r="BU115" i="1"/>
  <c r="BW121" i="1"/>
  <c r="BU121" i="1"/>
  <c r="BW127" i="1"/>
  <c r="BU127" i="1"/>
  <c r="BW133" i="1"/>
  <c r="BU133" i="1"/>
  <c r="BW139" i="1"/>
  <c r="BU139" i="1"/>
  <c r="BW145" i="1"/>
  <c r="BU145" i="1"/>
  <c r="BW151" i="1"/>
  <c r="BU151" i="1"/>
  <c r="BW157" i="1"/>
  <c r="BU157" i="1"/>
  <c r="BW163" i="1"/>
  <c r="BU163" i="1"/>
  <c r="BW169" i="1"/>
  <c r="BU169" i="1"/>
  <c r="BW175" i="1"/>
  <c r="BU175" i="1"/>
  <c r="BW181" i="1"/>
  <c r="BU181" i="1"/>
  <c r="BW187" i="1"/>
  <c r="BU187" i="1"/>
  <c r="BW193" i="1"/>
  <c r="BU193" i="1"/>
  <c r="BW199" i="1"/>
  <c r="BU199" i="1"/>
  <c r="BW205" i="1"/>
  <c r="BU205" i="1"/>
  <c r="BW211" i="1"/>
  <c r="BU211" i="1"/>
  <c r="BW217" i="1"/>
  <c r="BU217" i="1"/>
  <c r="BW223" i="1"/>
  <c r="BU223" i="1"/>
  <c r="BU232" i="1"/>
  <c r="BW292" i="1"/>
  <c r="BU292" i="1"/>
  <c r="BW298" i="1"/>
  <c r="BU298" i="1"/>
  <c r="BW304" i="1"/>
  <c r="BU304" i="1"/>
  <c r="BW310" i="1"/>
  <c r="BU310" i="1"/>
  <c r="BW316" i="1"/>
  <c r="BU316" i="1"/>
  <c r="BW322" i="1"/>
  <c r="BU322" i="1"/>
  <c r="BW328" i="1"/>
  <c r="BU328" i="1"/>
  <c r="BW334" i="1"/>
  <c r="BU334" i="1"/>
  <c r="BW340" i="1"/>
  <c r="BU340" i="1"/>
  <c r="BW346" i="1"/>
  <c r="BU346" i="1"/>
  <c r="BW352" i="1"/>
  <c r="BU352" i="1"/>
  <c r="BW358" i="1"/>
  <c r="BU358" i="1"/>
  <c r="BW364" i="1"/>
  <c r="BU364" i="1"/>
  <c r="BW370" i="1"/>
  <c r="BU370" i="1"/>
  <c r="BW376" i="1"/>
  <c r="BU376" i="1"/>
  <c r="BW382" i="1"/>
  <c r="BU382" i="1"/>
  <c r="BW388" i="1"/>
  <c r="BU388" i="1"/>
  <c r="BW394" i="1"/>
  <c r="BU394" i="1"/>
  <c r="BW400" i="1"/>
  <c r="BU400" i="1"/>
  <c r="BW406" i="1"/>
  <c r="BU406" i="1"/>
  <c r="BW412" i="1"/>
  <c r="BU412" i="1"/>
  <c r="BW418" i="1"/>
  <c r="BU418" i="1"/>
  <c r="BW424" i="1"/>
  <c r="BU424" i="1"/>
  <c r="BW436" i="1"/>
  <c r="BU436" i="1"/>
  <c r="BW442" i="1"/>
  <c r="BU442" i="1"/>
  <c r="BU451" i="1"/>
  <c r="BW511" i="1"/>
  <c r="BU511" i="1"/>
  <c r="BW517" i="1"/>
  <c r="BU517" i="1"/>
  <c r="BW523" i="1"/>
  <c r="BU523" i="1"/>
  <c r="BW529" i="1"/>
  <c r="BU529" i="1"/>
  <c r="BW535" i="1"/>
  <c r="BU535" i="1"/>
  <c r="BW541" i="1"/>
  <c r="BU541" i="1"/>
  <c r="BW547" i="1"/>
  <c r="BU547" i="1"/>
  <c r="BW553" i="1"/>
  <c r="BU553" i="1"/>
  <c r="BW559" i="1"/>
  <c r="BU559" i="1"/>
  <c r="BW565" i="1"/>
  <c r="BU565" i="1"/>
  <c r="BW571" i="1"/>
  <c r="BU571" i="1"/>
  <c r="BW577" i="1"/>
  <c r="BU577" i="1"/>
  <c r="BW583" i="1"/>
  <c r="BU583" i="1"/>
  <c r="BW589" i="1"/>
  <c r="BU589" i="1"/>
  <c r="BW595" i="1"/>
  <c r="BU595" i="1"/>
  <c r="BW601" i="1"/>
  <c r="BU601" i="1"/>
  <c r="BW607" i="1"/>
  <c r="BU607" i="1"/>
  <c r="BW613" i="1"/>
  <c r="BU613" i="1"/>
  <c r="BW619" i="1"/>
  <c r="BU619" i="1"/>
  <c r="BW625" i="1"/>
  <c r="BU625" i="1"/>
  <c r="BW631" i="1"/>
  <c r="BU631" i="1"/>
  <c r="BW637" i="1"/>
  <c r="BU637" i="1"/>
  <c r="BW643" i="1"/>
  <c r="BU643" i="1"/>
  <c r="BW649" i="1"/>
  <c r="BU649" i="1"/>
  <c r="BW655" i="1"/>
  <c r="BU655" i="1"/>
  <c r="BW661" i="1"/>
  <c r="BU661" i="1"/>
  <c r="BW724" i="1"/>
  <c r="BU724" i="1"/>
  <c r="BW730" i="1"/>
  <c r="BU730" i="1"/>
  <c r="BW736" i="1"/>
  <c r="BU736" i="1"/>
  <c r="BW742" i="1"/>
  <c r="BU742" i="1"/>
  <c r="BW748" i="1"/>
  <c r="BU748" i="1"/>
  <c r="BW754" i="1"/>
  <c r="BU754" i="1"/>
  <c r="BW760" i="1"/>
  <c r="BU760" i="1"/>
  <c r="BW766" i="1"/>
  <c r="BU766" i="1"/>
  <c r="BW772" i="1"/>
  <c r="BU772" i="1"/>
  <c r="BW778" i="1"/>
  <c r="BU778" i="1"/>
  <c r="BW784" i="1"/>
  <c r="BU784" i="1"/>
  <c r="BW790" i="1"/>
  <c r="BU790" i="1"/>
  <c r="BW796" i="1"/>
  <c r="BU796" i="1"/>
  <c r="BW802" i="1"/>
  <c r="BU802" i="1"/>
  <c r="BW808" i="1"/>
  <c r="BU808" i="1"/>
  <c r="BW814" i="1"/>
  <c r="BU814" i="1"/>
  <c r="BW820" i="1"/>
  <c r="BU820" i="1"/>
  <c r="BW826" i="1"/>
  <c r="BU826" i="1"/>
  <c r="BW832" i="1"/>
  <c r="BU832" i="1"/>
  <c r="BW838" i="1"/>
  <c r="BU838" i="1"/>
  <c r="BW844" i="1"/>
  <c r="BU844" i="1"/>
  <c r="BW850" i="1"/>
  <c r="BU850" i="1"/>
  <c r="BW856" i="1"/>
  <c r="BU856" i="1"/>
  <c r="BW862" i="1"/>
  <c r="BU862" i="1"/>
  <c r="BW868" i="1"/>
  <c r="BU868" i="1"/>
  <c r="BW874" i="1"/>
  <c r="BU874" i="1"/>
  <c r="BW880" i="1"/>
  <c r="BU880" i="1"/>
  <c r="BW886" i="1"/>
  <c r="BU886" i="1"/>
  <c r="BW943" i="1"/>
  <c r="BU943" i="1"/>
  <c r="BW949" i="1"/>
  <c r="BU949" i="1"/>
  <c r="BW955" i="1"/>
  <c r="BU955" i="1"/>
  <c r="BW961" i="1"/>
  <c r="BU961" i="1"/>
  <c r="BW967" i="1"/>
  <c r="BU967" i="1"/>
  <c r="BW973" i="1"/>
  <c r="BU973" i="1"/>
  <c r="BW979" i="1"/>
  <c r="BU979" i="1"/>
  <c r="BW985" i="1"/>
  <c r="BU985" i="1"/>
  <c r="BW991" i="1"/>
  <c r="BU991" i="1"/>
  <c r="BW997" i="1"/>
  <c r="BU997" i="1"/>
  <c r="BW1003" i="1"/>
  <c r="BU1003" i="1"/>
  <c r="BW1009" i="1"/>
  <c r="BU1009" i="1"/>
  <c r="BW1015" i="1"/>
  <c r="BU1015" i="1"/>
  <c r="BW1021" i="1"/>
  <c r="BU1021" i="1"/>
  <c r="BW1027" i="1"/>
  <c r="BU1027" i="1"/>
  <c r="BW1033" i="1"/>
  <c r="BU1033" i="1"/>
  <c r="BW1039" i="1"/>
  <c r="BU1039" i="1"/>
  <c r="BW1045" i="1"/>
  <c r="BU1045" i="1"/>
  <c r="BW1051" i="1"/>
  <c r="BU1051" i="1"/>
  <c r="BW1057" i="1"/>
  <c r="BU1057" i="1"/>
  <c r="BW1063" i="1"/>
  <c r="BU1063" i="1"/>
  <c r="BW1069" i="1"/>
  <c r="BU1069" i="1"/>
  <c r="BW1075" i="1"/>
  <c r="BU1075" i="1"/>
  <c r="BW1081" i="1"/>
  <c r="BU1081" i="1"/>
  <c r="BW1087" i="1"/>
  <c r="BU1087" i="1"/>
  <c r="BW1093" i="1"/>
  <c r="BU1093" i="1"/>
  <c r="BW1099" i="1"/>
  <c r="BU1099" i="1"/>
  <c r="BW1105" i="1"/>
  <c r="BU1105" i="1"/>
  <c r="BW1162" i="1"/>
  <c r="BU1162" i="1"/>
  <c r="BW1168" i="1"/>
  <c r="BU1168" i="1"/>
  <c r="BW1174" i="1"/>
  <c r="BU1174" i="1"/>
  <c r="BW1180" i="1"/>
  <c r="BU1180" i="1"/>
  <c r="BW1186" i="1"/>
  <c r="BU1186" i="1"/>
  <c r="BW1192" i="1"/>
  <c r="BU1192" i="1"/>
  <c r="BW1198" i="1"/>
  <c r="BU1198" i="1"/>
  <c r="BW1204" i="1"/>
  <c r="BU1204" i="1"/>
  <c r="BW1210" i="1"/>
  <c r="BU1210" i="1"/>
  <c r="BW1216" i="1"/>
  <c r="BU1216" i="1"/>
  <c r="BW1222" i="1"/>
  <c r="BU1222" i="1"/>
  <c r="BW1228" i="1"/>
  <c r="BU1228" i="1"/>
  <c r="BW1234" i="1"/>
  <c r="BU1234" i="1"/>
  <c r="BW1240" i="1"/>
  <c r="BU1240" i="1"/>
  <c r="BW1246" i="1"/>
  <c r="BU1246" i="1"/>
  <c r="BW1252" i="1"/>
  <c r="BU1252" i="1"/>
  <c r="BW1258" i="1"/>
  <c r="BU1258" i="1"/>
  <c r="BW1264" i="1"/>
  <c r="BU1264" i="1"/>
  <c r="BW1270" i="1"/>
  <c r="BU1270" i="1"/>
  <c r="BW1276" i="1"/>
  <c r="BU1276" i="1"/>
  <c r="BW1282" i="1"/>
  <c r="BU1282" i="1"/>
  <c r="BW1288" i="1"/>
  <c r="BU1288" i="1"/>
  <c r="BW1294" i="1"/>
  <c r="BU1294" i="1"/>
  <c r="BW1300" i="1"/>
  <c r="BU1300" i="1"/>
  <c r="BW1306" i="1"/>
  <c r="BU1306" i="1"/>
  <c r="BW1312" i="1"/>
  <c r="BU1312" i="1"/>
  <c r="BW1318" i="1"/>
  <c r="BU1318" i="1"/>
  <c r="BW1324" i="1"/>
  <c r="BU1324" i="1"/>
  <c r="BW1387" i="1"/>
  <c r="BU1387" i="1"/>
  <c r="BW1393" i="1"/>
  <c r="BU1393" i="1"/>
  <c r="BW1399" i="1"/>
  <c r="BU1399" i="1"/>
  <c r="BW1405" i="1"/>
  <c r="BU1405" i="1"/>
  <c r="BW1411" i="1"/>
  <c r="BU1411" i="1"/>
  <c r="BW1417" i="1"/>
  <c r="BU1417" i="1"/>
  <c r="BW1423" i="1"/>
  <c r="BU1423" i="1"/>
  <c r="BW1429" i="1"/>
  <c r="BU1429" i="1"/>
  <c r="BW1435" i="1"/>
  <c r="BU1435" i="1"/>
  <c r="BW1441" i="1"/>
  <c r="BU1441" i="1"/>
  <c r="BW1447" i="1"/>
  <c r="BU1447" i="1"/>
  <c r="BW1453" i="1"/>
  <c r="BU1453" i="1"/>
  <c r="BW1459" i="1"/>
  <c r="BU1459" i="1"/>
  <c r="BW1465" i="1"/>
  <c r="BU1465" i="1"/>
  <c r="BW1471" i="1"/>
  <c r="BU1471" i="1"/>
  <c r="BW1477" i="1"/>
  <c r="BU1477" i="1"/>
  <c r="BW1483" i="1"/>
  <c r="BU1483" i="1"/>
  <c r="BW1489" i="1"/>
  <c r="BU1489" i="1"/>
  <c r="BW1495" i="1"/>
  <c r="BU1495" i="1"/>
  <c r="BW1501" i="1"/>
  <c r="BU1501" i="1"/>
  <c r="BW1513" i="1"/>
  <c r="BU1513" i="1"/>
  <c r="BW1519" i="1"/>
  <c r="BU1519" i="1"/>
  <c r="BW1525" i="1"/>
  <c r="BU1525" i="1"/>
  <c r="BW1531" i="1"/>
  <c r="BU1531" i="1"/>
  <c r="BW1537" i="1"/>
  <c r="BU1537" i="1"/>
  <c r="BW1543" i="1"/>
  <c r="BU1543" i="1"/>
  <c r="BW1606" i="1"/>
  <c r="BU1606" i="1"/>
  <c r="BW1612" i="1"/>
  <c r="BU1612" i="1"/>
  <c r="BW1618" i="1"/>
  <c r="BU1618" i="1"/>
  <c r="BW1624" i="1"/>
  <c r="BU1624" i="1"/>
  <c r="BW1630" i="1"/>
  <c r="BU1630" i="1"/>
  <c r="BW1636" i="1"/>
  <c r="BU1636" i="1"/>
  <c r="BW1642" i="1"/>
  <c r="BU1642" i="1"/>
  <c r="BW1648" i="1"/>
  <c r="BU1648" i="1"/>
  <c r="BW1654" i="1"/>
  <c r="BU1654" i="1"/>
  <c r="BW1660" i="1"/>
  <c r="BU1660" i="1"/>
  <c r="BW1666" i="1"/>
  <c r="BU1666" i="1"/>
  <c r="BW1672" i="1"/>
  <c r="BU1672" i="1"/>
  <c r="BW1678" i="1"/>
  <c r="BU1678" i="1"/>
  <c r="BW1684" i="1"/>
  <c r="BU1684" i="1"/>
  <c r="BW1690" i="1"/>
  <c r="BU1690" i="1"/>
  <c r="BW1696" i="1"/>
  <c r="BU1696" i="1"/>
  <c r="BW1702" i="1"/>
  <c r="BU1702" i="1"/>
  <c r="BW1708" i="1"/>
  <c r="BU1708" i="1"/>
  <c r="BW1714" i="1"/>
  <c r="BU1714" i="1"/>
  <c r="BW1720" i="1"/>
  <c r="BU1720" i="1"/>
  <c r="BW1726" i="1"/>
  <c r="BU1726" i="1"/>
  <c r="BW1732" i="1"/>
  <c r="BU1732" i="1"/>
  <c r="BW1738" i="1"/>
  <c r="BU1738" i="1"/>
  <c r="BW1744" i="1"/>
  <c r="BU1744" i="1"/>
  <c r="BW1750" i="1"/>
  <c r="BU1750" i="1"/>
  <c r="BW1756" i="1"/>
  <c r="BU1756" i="1"/>
  <c r="BW1762" i="1"/>
  <c r="BU1762" i="1"/>
  <c r="BW1825" i="1"/>
  <c r="BU1825" i="1"/>
  <c r="BW1831" i="1"/>
  <c r="BU1831" i="1"/>
  <c r="BW1837" i="1"/>
  <c r="BU1837" i="1"/>
  <c r="BW1843" i="1"/>
  <c r="BU1843" i="1"/>
  <c r="BW1849" i="1"/>
  <c r="BU1849" i="1"/>
  <c r="BW1855" i="1"/>
  <c r="BU1855" i="1"/>
  <c r="BW1861" i="1"/>
  <c r="BU1861" i="1"/>
  <c r="BW1867" i="1"/>
  <c r="BU1867" i="1"/>
  <c r="BW1873" i="1"/>
  <c r="BU1873" i="1"/>
  <c r="BW1879" i="1"/>
  <c r="BU1879" i="1"/>
  <c r="BW1885" i="1"/>
  <c r="BU1885" i="1"/>
  <c r="BW1891" i="1"/>
  <c r="BU1891" i="1"/>
  <c r="BW1897" i="1"/>
  <c r="BU1897" i="1"/>
  <c r="BW1903" i="1"/>
  <c r="BU1903" i="1"/>
  <c r="BW1909" i="1"/>
  <c r="BU1909" i="1"/>
  <c r="BW1915" i="1"/>
  <c r="BU1915" i="1"/>
  <c r="BW1921" i="1"/>
  <c r="BU1921" i="1"/>
  <c r="BW1927" i="1"/>
  <c r="BU1927" i="1"/>
  <c r="BW1933" i="1"/>
  <c r="BU1933" i="1"/>
  <c r="BW1939" i="1"/>
  <c r="BU1939" i="1"/>
  <c r="BW1945" i="1"/>
  <c r="BU1945" i="1"/>
  <c r="BW1951" i="1"/>
  <c r="BU1951" i="1"/>
  <c r="BW1957" i="1"/>
  <c r="BU1957" i="1"/>
  <c r="BW1963" i="1"/>
  <c r="BU1963" i="1"/>
  <c r="BW1969" i="1"/>
  <c r="BU1969" i="1"/>
  <c r="BW1975" i="1"/>
  <c r="BU1975" i="1"/>
  <c r="BW1981" i="1"/>
  <c r="BU1981" i="1"/>
  <c r="BW2044" i="1"/>
  <c r="BU2044" i="1"/>
  <c r="BW2050" i="1"/>
  <c r="BU2050" i="1"/>
  <c r="BW2056" i="1"/>
  <c r="BU2056" i="1"/>
  <c r="BW2062" i="1"/>
  <c r="BU2062" i="1"/>
  <c r="BW2068" i="1"/>
  <c r="BU2068" i="1"/>
  <c r="BW2074" i="1"/>
  <c r="BU2074" i="1"/>
  <c r="BW2080" i="1"/>
  <c r="BU2080" i="1"/>
  <c r="BW2086" i="1"/>
  <c r="BU2086" i="1"/>
  <c r="BW2092" i="1"/>
  <c r="BU2092" i="1"/>
  <c r="BW2098" i="1"/>
  <c r="BU2098" i="1"/>
  <c r="BW2104" i="1"/>
  <c r="BU2104" i="1"/>
  <c r="BW2110" i="1"/>
  <c r="BU2110" i="1"/>
  <c r="BW2116" i="1"/>
  <c r="BU2116" i="1"/>
  <c r="BW2122" i="1"/>
  <c r="BU2122" i="1"/>
  <c r="BW2128" i="1"/>
  <c r="BU2128" i="1"/>
  <c r="BW2134" i="1"/>
  <c r="BU2134" i="1"/>
  <c r="BW2140" i="1"/>
  <c r="BU2140" i="1"/>
  <c r="BW2146" i="1"/>
  <c r="BU2146" i="1"/>
  <c r="BW2152" i="1"/>
  <c r="BU2152" i="1"/>
  <c r="BW2158" i="1"/>
  <c r="BU2158" i="1"/>
  <c r="BW2164" i="1"/>
  <c r="BU2164" i="1"/>
  <c r="BW2170" i="1"/>
  <c r="BU2170" i="1"/>
  <c r="BW2176" i="1"/>
  <c r="BU2176" i="1"/>
  <c r="BW2182" i="1"/>
  <c r="BU2182" i="1"/>
  <c r="BW2188" i="1"/>
  <c r="BU2188" i="1"/>
  <c r="BW2194" i="1"/>
  <c r="BU2194" i="1"/>
  <c r="BW2200" i="1"/>
  <c r="BU2200" i="1"/>
  <c r="BW2206" i="1"/>
  <c r="BU2206" i="1"/>
  <c r="BW2265" i="1"/>
  <c r="BU2265" i="1"/>
  <c r="BW2271" i="1"/>
  <c r="BU2271" i="1"/>
  <c r="BW2277" i="1"/>
  <c r="BU2277" i="1"/>
  <c r="BW2283" i="1"/>
  <c r="BU2283" i="1"/>
  <c r="BW2289" i="1"/>
  <c r="BU2289" i="1"/>
  <c r="BW2295" i="1"/>
  <c r="BU2295" i="1"/>
  <c r="BW2301" i="1"/>
  <c r="BU2301" i="1"/>
  <c r="BW2307" i="1"/>
  <c r="BU2307" i="1"/>
  <c r="BW2313" i="1"/>
  <c r="BU2313" i="1"/>
  <c r="BW2319" i="1"/>
  <c r="BU2319" i="1"/>
  <c r="BW2325" i="1"/>
  <c r="BU2325" i="1"/>
  <c r="BW2331" i="1"/>
  <c r="BU2331" i="1"/>
  <c r="BW2337" i="1"/>
  <c r="BU2337" i="1"/>
  <c r="BW2343" i="1"/>
  <c r="BU2343" i="1"/>
  <c r="BW2349" i="1"/>
  <c r="BU2349" i="1"/>
  <c r="BW2355" i="1"/>
  <c r="BU2355" i="1"/>
  <c r="BW2361" i="1"/>
  <c r="BU2361" i="1"/>
  <c r="BW2367" i="1"/>
  <c r="BU2367" i="1"/>
  <c r="BW2373" i="1"/>
  <c r="BU2373" i="1"/>
  <c r="BW2379" i="1"/>
  <c r="BU2379" i="1"/>
  <c r="BW2385" i="1"/>
  <c r="BU2385" i="1"/>
  <c r="BW2391" i="1"/>
  <c r="BU2391" i="1"/>
  <c r="BW2397" i="1"/>
  <c r="BU2397" i="1"/>
  <c r="BW2403" i="1"/>
  <c r="BU2403" i="1"/>
  <c r="BW2409" i="1"/>
  <c r="BU2409" i="1"/>
  <c r="BW2415" i="1"/>
  <c r="BU2415" i="1"/>
  <c r="BW2421" i="1"/>
  <c r="BU2421" i="1"/>
  <c r="BW2487" i="1"/>
  <c r="BU2487" i="1"/>
  <c r="BW2493" i="1"/>
  <c r="BU2493" i="1"/>
  <c r="BW2499" i="1"/>
  <c r="BU2499" i="1"/>
  <c r="BW2505" i="1"/>
  <c r="BU2505" i="1"/>
  <c r="BW2511" i="1"/>
  <c r="BU2511" i="1"/>
  <c r="BW2517" i="1"/>
  <c r="BU2517" i="1"/>
  <c r="BW2523" i="1"/>
  <c r="BU2523" i="1"/>
  <c r="BW2529" i="1"/>
  <c r="BU2529" i="1"/>
  <c r="BW2535" i="1"/>
  <c r="BU2535" i="1"/>
  <c r="BW2541" i="1"/>
  <c r="BU2541" i="1"/>
  <c r="BW2547" i="1"/>
  <c r="BU2547" i="1"/>
  <c r="BW2553" i="1"/>
  <c r="BU2553" i="1"/>
  <c r="BW2559" i="1"/>
  <c r="BU2559" i="1"/>
  <c r="BW2565" i="1"/>
  <c r="BU2565" i="1"/>
  <c r="BW2571" i="1"/>
  <c r="BU2571" i="1"/>
  <c r="BW2577" i="1"/>
  <c r="BU2577" i="1"/>
  <c r="BW2583" i="1"/>
  <c r="BU2583" i="1"/>
  <c r="BW2589" i="1"/>
  <c r="BU2589" i="1"/>
  <c r="BW2595" i="1"/>
  <c r="BU2595" i="1"/>
  <c r="BW2601" i="1"/>
  <c r="BU2601" i="1"/>
  <c r="BW2607" i="1"/>
  <c r="BU2607" i="1"/>
  <c r="BW2613" i="1"/>
  <c r="BU2613" i="1"/>
  <c r="BW2619" i="1"/>
  <c r="BU2619" i="1"/>
  <c r="BW2625" i="1"/>
  <c r="BU2625" i="1"/>
  <c r="BW2631" i="1"/>
  <c r="BU2631" i="1"/>
  <c r="BW2637" i="1"/>
  <c r="BU2637" i="1"/>
  <c r="BW2643" i="1"/>
  <c r="BU2643" i="1"/>
  <c r="BW82" i="1"/>
  <c r="BU82" i="1"/>
  <c r="BW106" i="1"/>
  <c r="BU106" i="1"/>
  <c r="BW130" i="1"/>
  <c r="BU130" i="1"/>
  <c r="BW154" i="1"/>
  <c r="BU154" i="1"/>
  <c r="BW184" i="1"/>
  <c r="BU184" i="1"/>
  <c r="BW208" i="1"/>
  <c r="BU208" i="1"/>
  <c r="BW226" i="1"/>
  <c r="BU226" i="1"/>
  <c r="BU229" i="1"/>
  <c r="BW307" i="1"/>
  <c r="BU307" i="1"/>
  <c r="BW337" i="1"/>
  <c r="BU337" i="1"/>
  <c r="BW361" i="1"/>
  <c r="BU361" i="1"/>
  <c r="BW391" i="1"/>
  <c r="BU391" i="1"/>
  <c r="BW415" i="1"/>
  <c r="BU415" i="1"/>
  <c r="BW439" i="1"/>
  <c r="BU439" i="1"/>
  <c r="BW508" i="1"/>
  <c r="BU508" i="1"/>
  <c r="BW526" i="1"/>
  <c r="BU526" i="1"/>
  <c r="BW550" i="1"/>
  <c r="BU550" i="1"/>
  <c r="BW568" i="1"/>
  <c r="BU568" i="1"/>
  <c r="BW586" i="1"/>
  <c r="BU586" i="1"/>
  <c r="BW604" i="1"/>
  <c r="BU604" i="1"/>
  <c r="BW628" i="1"/>
  <c r="BU628" i="1"/>
  <c r="BW646" i="1"/>
  <c r="BU646" i="1"/>
  <c r="BW664" i="1"/>
  <c r="BU664" i="1"/>
  <c r="BW733" i="1"/>
  <c r="BU733" i="1"/>
  <c r="BW757" i="1"/>
  <c r="BU757" i="1"/>
  <c r="BW787" i="1"/>
  <c r="BU787" i="1"/>
  <c r="BW817" i="1"/>
  <c r="BU817" i="1"/>
  <c r="BW841" i="1"/>
  <c r="BU841" i="1"/>
  <c r="BW865" i="1"/>
  <c r="BU865" i="1"/>
  <c r="BW958" i="1"/>
  <c r="BU958" i="1"/>
  <c r="BW994" i="1"/>
  <c r="BU994" i="1"/>
  <c r="BW1018" i="1"/>
  <c r="BU1018" i="1"/>
  <c r="BW1036" i="1"/>
  <c r="BU1036" i="1"/>
  <c r="BW1060" i="1"/>
  <c r="BU1060" i="1"/>
  <c r="BW1084" i="1"/>
  <c r="BU1084" i="1"/>
  <c r="BW1177" i="1"/>
  <c r="BU1177" i="1"/>
  <c r="BW1207" i="1"/>
  <c r="BU1207" i="1"/>
  <c r="BW1243" i="1"/>
  <c r="BU1243" i="1"/>
  <c r="BW1267" i="1"/>
  <c r="BU1267" i="1"/>
  <c r="BW1297" i="1"/>
  <c r="BU1297" i="1"/>
  <c r="BW1408" i="1"/>
  <c r="BU1408" i="1"/>
  <c r="BW1438" i="1"/>
  <c r="BU1438" i="1"/>
  <c r="BW1462" i="1"/>
  <c r="BU1462" i="1"/>
  <c r="BW1486" i="1"/>
  <c r="BU1486" i="1"/>
  <c r="BW1516" i="1"/>
  <c r="BU1516" i="1"/>
  <c r="BW1621" i="1"/>
  <c r="BU1621" i="1"/>
  <c r="BW1645" i="1"/>
  <c r="BU1645" i="1"/>
  <c r="BW1669" i="1"/>
  <c r="BU1669" i="1"/>
  <c r="BW1693" i="1"/>
  <c r="BU1693" i="1"/>
  <c r="BW1723" i="1"/>
  <c r="BU1723" i="1"/>
  <c r="BW1753" i="1"/>
  <c r="BU1753" i="1"/>
  <c r="BW1846" i="1"/>
  <c r="BU1846" i="1"/>
  <c r="BW1870" i="1"/>
  <c r="BU1870" i="1"/>
  <c r="BW1900" i="1"/>
  <c r="BU1900" i="1"/>
  <c r="BW1930" i="1"/>
  <c r="BU1930" i="1"/>
  <c r="BW1960" i="1"/>
  <c r="BU1960" i="1"/>
  <c r="BW1984" i="1"/>
  <c r="BU1984" i="1"/>
  <c r="BW2065" i="1"/>
  <c r="BU2065" i="1"/>
  <c r="BW2089" i="1"/>
  <c r="BU2089" i="1"/>
  <c r="BW2113" i="1"/>
  <c r="BU2113" i="1"/>
  <c r="BW2131" i="1"/>
  <c r="BU2131" i="1"/>
  <c r="BW2149" i="1"/>
  <c r="BU2149" i="1"/>
  <c r="BW2173" i="1"/>
  <c r="BU2173" i="1"/>
  <c r="BW2197" i="1"/>
  <c r="BU2197" i="1"/>
  <c r="BW2286" i="1"/>
  <c r="BU2286" i="1"/>
  <c r="BW2328" i="1"/>
  <c r="BU2328" i="1"/>
  <c r="BW2364" i="1"/>
  <c r="BU2364" i="1"/>
  <c r="BW2394" i="1"/>
  <c r="BU2394" i="1"/>
  <c r="BW2424" i="1"/>
  <c r="BU2424" i="1"/>
  <c r="BW2502" i="1"/>
  <c r="BU2502" i="1"/>
  <c r="BW2538" i="1"/>
  <c r="BU2538" i="1"/>
  <c r="BW2568" i="1"/>
  <c r="BU2568" i="1"/>
  <c r="BW2598" i="1"/>
  <c r="BU2598" i="1"/>
  <c r="BW2628" i="1"/>
  <c r="BU2628" i="1"/>
  <c r="BW2646" i="1"/>
  <c r="BU2646" i="1"/>
  <c r="BW74" i="1"/>
  <c r="BU74" i="1"/>
  <c r="BW80" i="1"/>
  <c r="BU80" i="1"/>
  <c r="BW86" i="1"/>
  <c r="BU86" i="1"/>
  <c r="BW92" i="1"/>
  <c r="BU92" i="1"/>
  <c r="BW98" i="1"/>
  <c r="BU98" i="1"/>
  <c r="BW104" i="1"/>
  <c r="BU104" i="1"/>
  <c r="BW110" i="1"/>
  <c r="BU110" i="1"/>
  <c r="BW116" i="1"/>
  <c r="BU116" i="1"/>
  <c r="BW122" i="1"/>
  <c r="BU122" i="1"/>
  <c r="BW128" i="1"/>
  <c r="BU128" i="1"/>
  <c r="BW134" i="1"/>
  <c r="BU134" i="1"/>
  <c r="BW140" i="1"/>
  <c r="BU140" i="1"/>
  <c r="BW146" i="1"/>
  <c r="BU146" i="1"/>
  <c r="BW152" i="1"/>
  <c r="BU152" i="1"/>
  <c r="BW158" i="1"/>
  <c r="BU158" i="1"/>
  <c r="BW164" i="1"/>
  <c r="BU164" i="1"/>
  <c r="BW170" i="1"/>
  <c r="BU170" i="1"/>
  <c r="BW176" i="1"/>
  <c r="BU176" i="1"/>
  <c r="BW182" i="1"/>
  <c r="BU182" i="1"/>
  <c r="BW188" i="1"/>
  <c r="BU188" i="1"/>
  <c r="BW194" i="1"/>
  <c r="BU194" i="1"/>
  <c r="BW200" i="1"/>
  <c r="BU200" i="1"/>
  <c r="BW206" i="1"/>
  <c r="BU206" i="1"/>
  <c r="BW212" i="1"/>
  <c r="BU212" i="1"/>
  <c r="BW218" i="1"/>
  <c r="BU218" i="1"/>
  <c r="BW224" i="1"/>
  <c r="BU224" i="1"/>
  <c r="BU227" i="1"/>
  <c r="BW293" i="1"/>
  <c r="BU293" i="1"/>
  <c r="BW299" i="1"/>
  <c r="BU299" i="1"/>
  <c r="BW305" i="1"/>
  <c r="BU305" i="1"/>
  <c r="BW311" i="1"/>
  <c r="BU311" i="1"/>
  <c r="BW317" i="1"/>
  <c r="BU317" i="1"/>
  <c r="BW323" i="1"/>
  <c r="BU323" i="1"/>
  <c r="BW329" i="1"/>
  <c r="BU329" i="1"/>
  <c r="BW335" i="1"/>
  <c r="BU335" i="1"/>
  <c r="BW341" i="1"/>
  <c r="BU341" i="1"/>
  <c r="BW347" i="1"/>
  <c r="BU347" i="1"/>
  <c r="BW353" i="1"/>
  <c r="BU353" i="1"/>
  <c r="BW359" i="1"/>
  <c r="BU359" i="1"/>
  <c r="BW365" i="1"/>
  <c r="BU365" i="1"/>
  <c r="BW371" i="1"/>
  <c r="BU371" i="1"/>
  <c r="BW377" i="1"/>
  <c r="BU377" i="1"/>
  <c r="BW383" i="1"/>
  <c r="BU383" i="1"/>
  <c r="BW389" i="1"/>
  <c r="BU389" i="1"/>
  <c r="BW395" i="1"/>
  <c r="BU395" i="1"/>
  <c r="BW401" i="1"/>
  <c r="BU401" i="1"/>
  <c r="BW407" i="1"/>
  <c r="BU407" i="1"/>
  <c r="BW413" i="1"/>
  <c r="BU413" i="1"/>
  <c r="BW419" i="1"/>
  <c r="BU419" i="1"/>
  <c r="BW425" i="1"/>
  <c r="BU425" i="1"/>
  <c r="BW431" i="1"/>
  <c r="BU431" i="1"/>
  <c r="BW437" i="1"/>
  <c r="BU437" i="1"/>
  <c r="BW443" i="1"/>
  <c r="BU443" i="1"/>
  <c r="BU452" i="1"/>
  <c r="BW506" i="1"/>
  <c r="BU506" i="1"/>
  <c r="BW512" i="1"/>
  <c r="BU512" i="1"/>
  <c r="BW518" i="1"/>
  <c r="BU518" i="1"/>
  <c r="BW524" i="1"/>
  <c r="BU524" i="1"/>
  <c r="BW530" i="1"/>
  <c r="BU530" i="1"/>
  <c r="BW536" i="1"/>
  <c r="BU536" i="1"/>
  <c r="BW542" i="1"/>
  <c r="BU542" i="1"/>
  <c r="BW548" i="1"/>
  <c r="BU548" i="1"/>
  <c r="BW554" i="1"/>
  <c r="BU554" i="1"/>
  <c r="BW566" i="1"/>
  <c r="BU566" i="1"/>
  <c r="BW572" i="1"/>
  <c r="BU572" i="1"/>
  <c r="BW578" i="1"/>
  <c r="BU578" i="1"/>
  <c r="BW584" i="1"/>
  <c r="BU584" i="1"/>
  <c r="BW590" i="1"/>
  <c r="BU590" i="1"/>
  <c r="BW596" i="1"/>
  <c r="BU596" i="1"/>
  <c r="BW602" i="1"/>
  <c r="BU602" i="1"/>
  <c r="BW608" i="1"/>
  <c r="BU608" i="1"/>
  <c r="BW614" i="1"/>
  <c r="BU614" i="1"/>
  <c r="BW620" i="1"/>
  <c r="BU620" i="1"/>
  <c r="BW626" i="1"/>
  <c r="BU626" i="1"/>
  <c r="BW632" i="1"/>
  <c r="BU632" i="1"/>
  <c r="BW638" i="1"/>
  <c r="BU638" i="1"/>
  <c r="BW644" i="1"/>
  <c r="BU644" i="1"/>
  <c r="BW656" i="1"/>
  <c r="BU656" i="1"/>
  <c r="BW662" i="1"/>
  <c r="BU662" i="1"/>
  <c r="BW725" i="1"/>
  <c r="BU725" i="1"/>
  <c r="BW731" i="1"/>
  <c r="BU731" i="1"/>
  <c r="BW737" i="1"/>
  <c r="BU737" i="1"/>
  <c r="BW743" i="1"/>
  <c r="BU743" i="1"/>
  <c r="BW749" i="1"/>
  <c r="BU749" i="1"/>
  <c r="BW755" i="1"/>
  <c r="BU755" i="1"/>
  <c r="BW761" i="1"/>
  <c r="BU761" i="1"/>
  <c r="BW767" i="1"/>
  <c r="BU767" i="1"/>
  <c r="BW773" i="1"/>
  <c r="BU773" i="1"/>
  <c r="BW779" i="1"/>
  <c r="BU779" i="1"/>
  <c r="BW785" i="1"/>
  <c r="BU785" i="1"/>
  <c r="BW791" i="1"/>
  <c r="BU791" i="1"/>
  <c r="BW797" i="1"/>
  <c r="BU797" i="1"/>
  <c r="BW803" i="1"/>
  <c r="BU803" i="1"/>
  <c r="BW809" i="1"/>
  <c r="BU809" i="1"/>
  <c r="BW815" i="1"/>
  <c r="BU815" i="1"/>
  <c r="BW821" i="1"/>
  <c r="BU821" i="1"/>
  <c r="BW827" i="1"/>
  <c r="BU827" i="1"/>
  <c r="BW833" i="1"/>
  <c r="BU833" i="1"/>
  <c r="BW839" i="1"/>
  <c r="BU839" i="1"/>
  <c r="BW845" i="1"/>
  <c r="BU845" i="1"/>
  <c r="BW851" i="1"/>
  <c r="BU851" i="1"/>
  <c r="BW857" i="1"/>
  <c r="BU857" i="1"/>
  <c r="BW863" i="1"/>
  <c r="BU863" i="1"/>
  <c r="BW869" i="1"/>
  <c r="BU869" i="1"/>
  <c r="BW875" i="1"/>
  <c r="BU875" i="1"/>
  <c r="BW881" i="1"/>
  <c r="BU881" i="1"/>
  <c r="BW944" i="1"/>
  <c r="BU944" i="1"/>
  <c r="BW950" i="1"/>
  <c r="BU950" i="1"/>
  <c r="BW956" i="1"/>
  <c r="BU956" i="1"/>
  <c r="BW962" i="1"/>
  <c r="BU962" i="1"/>
  <c r="BW968" i="1"/>
  <c r="BU968" i="1"/>
  <c r="BW980" i="1"/>
  <c r="BU980" i="1"/>
  <c r="BW986" i="1"/>
  <c r="BU986" i="1"/>
  <c r="BW992" i="1"/>
  <c r="BU992" i="1"/>
  <c r="BW998" i="1"/>
  <c r="BU998" i="1"/>
  <c r="BW1004" i="1"/>
  <c r="BU1004" i="1"/>
  <c r="BW1010" i="1"/>
  <c r="BU1010" i="1"/>
  <c r="BW1016" i="1"/>
  <c r="BU1016" i="1"/>
  <c r="BW1022" i="1"/>
  <c r="BU1022" i="1"/>
  <c r="BW1034" i="1"/>
  <c r="BU1034" i="1"/>
  <c r="BW1040" i="1"/>
  <c r="BU1040" i="1"/>
  <c r="BW1046" i="1"/>
  <c r="BU1046" i="1"/>
  <c r="BW1052" i="1"/>
  <c r="BU1052" i="1"/>
  <c r="BW1058" i="1"/>
  <c r="BU1058" i="1"/>
  <c r="BW1064" i="1"/>
  <c r="BU1064" i="1"/>
  <c r="BW1070" i="1"/>
  <c r="BU1070" i="1"/>
  <c r="BW1076" i="1"/>
  <c r="BU1076" i="1"/>
  <c r="BW1088" i="1"/>
  <c r="BU1088" i="1"/>
  <c r="BW1094" i="1"/>
  <c r="BU1094" i="1"/>
  <c r="BW1100" i="1"/>
  <c r="BU1100" i="1"/>
  <c r="BW1106" i="1"/>
  <c r="BU1106" i="1"/>
  <c r="BW1163" i="1"/>
  <c r="BU1163" i="1"/>
  <c r="BW1169" i="1"/>
  <c r="BU1169" i="1"/>
  <c r="BW1175" i="1"/>
  <c r="BU1175" i="1"/>
  <c r="BW1181" i="1"/>
  <c r="BU1181" i="1"/>
  <c r="BW1187" i="1"/>
  <c r="BU1187" i="1"/>
  <c r="BW1193" i="1"/>
  <c r="BU1193" i="1"/>
  <c r="BW1199" i="1"/>
  <c r="BU1199" i="1"/>
  <c r="BW1205" i="1"/>
  <c r="BU1205" i="1"/>
  <c r="BW1211" i="1"/>
  <c r="BU1211" i="1"/>
  <c r="BW1217" i="1"/>
  <c r="BU1217" i="1"/>
  <c r="BW1223" i="1"/>
  <c r="BU1223" i="1"/>
  <c r="BW1229" i="1"/>
  <c r="BU1229" i="1"/>
  <c r="BW1235" i="1"/>
  <c r="BU1235" i="1"/>
  <c r="BW1241" i="1"/>
  <c r="BU1241" i="1"/>
  <c r="BW1247" i="1"/>
  <c r="BU1247" i="1"/>
  <c r="BW1253" i="1"/>
  <c r="BU1253" i="1"/>
  <c r="BW1259" i="1"/>
  <c r="BU1259" i="1"/>
  <c r="BW1265" i="1"/>
  <c r="BU1265" i="1"/>
  <c r="BW1271" i="1"/>
  <c r="BU1271" i="1"/>
  <c r="BW1277" i="1"/>
  <c r="BU1277" i="1"/>
  <c r="BW1283" i="1"/>
  <c r="BU1283" i="1"/>
  <c r="BW1289" i="1"/>
  <c r="BU1289" i="1"/>
  <c r="BW1295" i="1"/>
  <c r="BU1295" i="1"/>
  <c r="BW1301" i="1"/>
  <c r="BU1301" i="1"/>
  <c r="BW1307" i="1"/>
  <c r="BU1307" i="1"/>
  <c r="BW1313" i="1"/>
  <c r="BU1313" i="1"/>
  <c r="BW1319" i="1"/>
  <c r="BU1319" i="1"/>
  <c r="BW1325" i="1"/>
  <c r="BU1325" i="1"/>
  <c r="BW1382" i="1"/>
  <c r="BU1382" i="1"/>
  <c r="BW1388" i="1"/>
  <c r="BU1388" i="1"/>
  <c r="BW1394" i="1"/>
  <c r="BU1394" i="1"/>
  <c r="BW1400" i="1"/>
  <c r="BU1400" i="1"/>
  <c r="BW1406" i="1"/>
  <c r="BU1406" i="1"/>
  <c r="BW1412" i="1"/>
  <c r="BU1412" i="1"/>
  <c r="BW1418" i="1"/>
  <c r="BU1418" i="1"/>
  <c r="BW1424" i="1"/>
  <c r="BU1424" i="1"/>
  <c r="BW1430" i="1"/>
  <c r="BU1430" i="1"/>
  <c r="BW1436" i="1"/>
  <c r="BU1436" i="1"/>
  <c r="BW1442" i="1"/>
  <c r="BU1442" i="1"/>
  <c r="BW1448" i="1"/>
  <c r="BU1448" i="1"/>
  <c r="BW1454" i="1"/>
  <c r="BU1454" i="1"/>
  <c r="BW1460" i="1"/>
  <c r="BU1460" i="1"/>
  <c r="BW1466" i="1"/>
  <c r="BU1466" i="1"/>
  <c r="BW1472" i="1"/>
  <c r="BU1472" i="1"/>
  <c r="BW1478" i="1"/>
  <c r="BU1478" i="1"/>
  <c r="BW1484" i="1"/>
  <c r="BU1484" i="1"/>
  <c r="BW1490" i="1"/>
  <c r="BU1490" i="1"/>
  <c r="BW1496" i="1"/>
  <c r="BU1496" i="1"/>
  <c r="BW1502" i="1"/>
  <c r="BU1502" i="1"/>
  <c r="BW1508" i="1"/>
  <c r="BU1508" i="1"/>
  <c r="BW1514" i="1"/>
  <c r="BU1514" i="1"/>
  <c r="BW1520" i="1"/>
  <c r="BU1520" i="1"/>
  <c r="BW1526" i="1"/>
  <c r="BU1526" i="1"/>
  <c r="BW1532" i="1"/>
  <c r="BU1532" i="1"/>
  <c r="BW1538" i="1"/>
  <c r="BU1538" i="1"/>
  <c r="BW1544" i="1"/>
  <c r="BU1544" i="1"/>
  <c r="BW1607" i="1"/>
  <c r="BU1607" i="1"/>
  <c r="BW1613" i="1"/>
  <c r="BU1613" i="1"/>
  <c r="BW1619" i="1"/>
  <c r="BU1619" i="1"/>
  <c r="BW1625" i="1"/>
  <c r="BU1625" i="1"/>
  <c r="BW1631" i="1"/>
  <c r="BU1631" i="1"/>
  <c r="BW1637" i="1"/>
  <c r="BU1637" i="1"/>
  <c r="BW1643" i="1"/>
  <c r="BU1643" i="1"/>
  <c r="BW1649" i="1"/>
  <c r="BU1649" i="1"/>
  <c r="BW1655" i="1"/>
  <c r="BU1655" i="1"/>
  <c r="BW1661" i="1"/>
  <c r="BU1661" i="1"/>
  <c r="BW1667" i="1"/>
  <c r="BU1667" i="1"/>
  <c r="BW1673" i="1"/>
  <c r="BU1673" i="1"/>
  <c r="BW1679" i="1"/>
  <c r="BU1679" i="1"/>
  <c r="BW1685" i="1"/>
  <c r="BU1685" i="1"/>
  <c r="BW1691" i="1"/>
  <c r="BU1691" i="1"/>
  <c r="BW1697" i="1"/>
  <c r="BU1697" i="1"/>
  <c r="BW1703" i="1"/>
  <c r="BU1703" i="1"/>
  <c r="BW1709" i="1"/>
  <c r="BU1709" i="1"/>
  <c r="BW1715" i="1"/>
  <c r="BU1715" i="1"/>
  <c r="BW1721" i="1"/>
  <c r="BU1721" i="1"/>
  <c r="BW1727" i="1"/>
  <c r="BU1727" i="1"/>
  <c r="BW1733" i="1"/>
  <c r="BU1733" i="1"/>
  <c r="BW1739" i="1"/>
  <c r="BU1739" i="1"/>
  <c r="BW1745" i="1"/>
  <c r="BU1745" i="1"/>
  <c r="BW1751" i="1"/>
  <c r="BU1751" i="1"/>
  <c r="BW1757" i="1"/>
  <c r="BU1757" i="1"/>
  <c r="BW1763" i="1"/>
  <c r="BU1763" i="1"/>
  <c r="BW1826" i="1"/>
  <c r="BU1826" i="1"/>
  <c r="BW1832" i="1"/>
  <c r="BU1832" i="1"/>
  <c r="BW1838" i="1"/>
  <c r="BU1838" i="1"/>
  <c r="BW1844" i="1"/>
  <c r="BU1844" i="1"/>
  <c r="BW1850" i="1"/>
  <c r="BU1850" i="1"/>
  <c r="BW1856" i="1"/>
  <c r="BU1856" i="1"/>
  <c r="BW1862" i="1"/>
  <c r="BU1862" i="1"/>
  <c r="BW1868" i="1"/>
  <c r="BU1868" i="1"/>
  <c r="BW1874" i="1"/>
  <c r="BU1874" i="1"/>
  <c r="BW1880" i="1"/>
  <c r="BU1880" i="1"/>
  <c r="BW1886" i="1"/>
  <c r="BU1886" i="1"/>
  <c r="BW1892" i="1"/>
  <c r="BU1892" i="1"/>
  <c r="BW1898" i="1"/>
  <c r="BU1898" i="1"/>
  <c r="BW1904" i="1"/>
  <c r="BU1904" i="1"/>
  <c r="BW1910" i="1"/>
  <c r="BU1910" i="1"/>
  <c r="BW1916" i="1"/>
  <c r="BU1916" i="1"/>
  <c r="BW1922" i="1"/>
  <c r="BU1922" i="1"/>
  <c r="BW1928" i="1"/>
  <c r="BU1928" i="1"/>
  <c r="BW1934" i="1"/>
  <c r="BU1934" i="1"/>
  <c r="BW1940" i="1"/>
  <c r="BU1940" i="1"/>
  <c r="BW1946" i="1"/>
  <c r="BU1946" i="1"/>
  <c r="BW1952" i="1"/>
  <c r="BU1952" i="1"/>
  <c r="BW1958" i="1"/>
  <c r="BU1958" i="1"/>
  <c r="BW1964" i="1"/>
  <c r="BU1964" i="1"/>
  <c r="BW1970" i="1"/>
  <c r="BU1970" i="1"/>
  <c r="BW1976" i="1"/>
  <c r="BU1976" i="1"/>
  <c r="BW1982" i="1"/>
  <c r="BU1982" i="1"/>
  <c r="BW2045" i="1"/>
  <c r="BU2045" i="1"/>
  <c r="BW2051" i="1"/>
  <c r="BU2051" i="1"/>
  <c r="BW2057" i="1"/>
  <c r="BU2057" i="1"/>
  <c r="BW2069" i="1"/>
  <c r="BU2069" i="1"/>
  <c r="BW2075" i="1"/>
  <c r="BU2075" i="1"/>
  <c r="BW2081" i="1"/>
  <c r="BU2081" i="1"/>
  <c r="BW2087" i="1"/>
  <c r="BU2087" i="1"/>
  <c r="BW2093" i="1"/>
  <c r="BU2093" i="1"/>
  <c r="BW2099" i="1"/>
  <c r="BU2099" i="1"/>
  <c r="BW2105" i="1"/>
  <c r="BU2105" i="1"/>
  <c r="BW2111" i="1"/>
  <c r="BU2111" i="1"/>
  <c r="BW2123" i="1"/>
  <c r="BU2123" i="1"/>
  <c r="BW2129" i="1"/>
  <c r="BU2129" i="1"/>
  <c r="BW2135" i="1"/>
  <c r="BU2135" i="1"/>
  <c r="BW2141" i="1"/>
  <c r="BU2141" i="1"/>
  <c r="BW2147" i="1"/>
  <c r="BU2147" i="1"/>
  <c r="BW2153" i="1"/>
  <c r="BU2153" i="1"/>
  <c r="BW2159" i="1"/>
  <c r="BU2159" i="1"/>
  <c r="BW2165" i="1"/>
  <c r="BU2165" i="1"/>
  <c r="BW2177" i="1"/>
  <c r="BU2177" i="1"/>
  <c r="BW2183" i="1"/>
  <c r="BU2183" i="1"/>
  <c r="BW2189" i="1"/>
  <c r="BU2189" i="1"/>
  <c r="BW2195" i="1"/>
  <c r="BU2195" i="1"/>
  <c r="BW2201" i="1"/>
  <c r="BU2201" i="1"/>
  <c r="BW2266" i="1"/>
  <c r="BU2266" i="1"/>
  <c r="BW2272" i="1"/>
  <c r="BU2272" i="1"/>
  <c r="BW2278" i="1"/>
  <c r="BU2278" i="1"/>
  <c r="BW2284" i="1"/>
  <c r="BU2284" i="1"/>
  <c r="BW2290" i="1"/>
  <c r="BU2290" i="1"/>
  <c r="BW2296" i="1"/>
  <c r="BU2296" i="1"/>
  <c r="BW2302" i="1"/>
  <c r="BU2302" i="1"/>
  <c r="BW2308" i="1"/>
  <c r="BU2308" i="1"/>
  <c r="BW2314" i="1"/>
  <c r="BU2314" i="1"/>
  <c r="BW2320" i="1"/>
  <c r="BU2320" i="1"/>
  <c r="BW2326" i="1"/>
  <c r="BU2326" i="1"/>
  <c r="BW2332" i="1"/>
  <c r="BU2332" i="1"/>
  <c r="BW2338" i="1"/>
  <c r="BU2338" i="1"/>
  <c r="BW2344" i="1"/>
  <c r="BU2344" i="1"/>
  <c r="BW2350" i="1"/>
  <c r="BU2350" i="1"/>
  <c r="BW2356" i="1"/>
  <c r="BU2356" i="1"/>
  <c r="BW2362" i="1"/>
  <c r="BU2362" i="1"/>
  <c r="BW2368" i="1"/>
  <c r="BU2368" i="1"/>
  <c r="BW2374" i="1"/>
  <c r="BU2374" i="1"/>
  <c r="BW2380" i="1"/>
  <c r="BU2380" i="1"/>
  <c r="BW2386" i="1"/>
  <c r="BU2386" i="1"/>
  <c r="BW2392" i="1"/>
  <c r="BU2392" i="1"/>
  <c r="BW2398" i="1"/>
  <c r="BU2398" i="1"/>
  <c r="BW2404" i="1"/>
  <c r="BU2404" i="1"/>
  <c r="BW2410" i="1"/>
  <c r="BU2410" i="1"/>
  <c r="BW2416" i="1"/>
  <c r="BU2416" i="1"/>
  <c r="BW2422" i="1"/>
  <c r="BU2422" i="1"/>
  <c r="BW2482" i="1"/>
  <c r="BU2482" i="1"/>
  <c r="BW2488" i="1"/>
  <c r="BU2488" i="1"/>
  <c r="BW2494" i="1"/>
  <c r="BU2494" i="1"/>
  <c r="BW2500" i="1"/>
  <c r="BU2500" i="1"/>
  <c r="BW2506" i="1"/>
  <c r="BU2506" i="1"/>
  <c r="BW2512" i="1"/>
  <c r="BU2512" i="1"/>
  <c r="BW2518" i="1"/>
  <c r="BU2518" i="1"/>
  <c r="BW2524" i="1"/>
  <c r="BU2524" i="1"/>
  <c r="BW2530" i="1"/>
  <c r="BU2530" i="1"/>
  <c r="BW2536" i="1"/>
  <c r="BU2536" i="1"/>
  <c r="BW2542" i="1"/>
  <c r="BU2542" i="1"/>
  <c r="BW2548" i="1"/>
  <c r="BU2548" i="1"/>
  <c r="BW2554" i="1"/>
  <c r="BU2554" i="1"/>
  <c r="BW2560" i="1"/>
  <c r="BU2560" i="1"/>
  <c r="BW2566" i="1"/>
  <c r="BU2566" i="1"/>
  <c r="BW2572" i="1"/>
  <c r="BU2572" i="1"/>
  <c r="BW2578" i="1"/>
  <c r="BU2578" i="1"/>
  <c r="BW2584" i="1"/>
  <c r="BU2584" i="1"/>
  <c r="BW2590" i="1"/>
  <c r="BU2590" i="1"/>
  <c r="BW2596" i="1"/>
  <c r="BU2596" i="1"/>
  <c r="BW2602" i="1"/>
  <c r="BU2602" i="1"/>
  <c r="BW2608" i="1"/>
  <c r="BU2608" i="1"/>
  <c r="BW2614" i="1"/>
  <c r="BU2614" i="1"/>
  <c r="BW2620" i="1"/>
  <c r="BU2620" i="1"/>
  <c r="BW2626" i="1"/>
  <c r="BU2626" i="1"/>
  <c r="BW2632" i="1"/>
  <c r="BU2632" i="1"/>
  <c r="BW2638" i="1"/>
  <c r="BU2638" i="1"/>
  <c r="BW2644" i="1"/>
  <c r="BU2644" i="1"/>
  <c r="BU668" i="1"/>
  <c r="BU672" i="1" s="1"/>
  <c r="BU669" i="1"/>
  <c r="BU670" i="1"/>
  <c r="BU671" i="1"/>
  <c r="BU453" i="1"/>
  <c r="BU459" i="1"/>
  <c r="BU465" i="1"/>
  <c r="BU471" i="1"/>
  <c r="BU483" i="1"/>
  <c r="BU501" i="1"/>
  <c r="BU454" i="1"/>
  <c r="BU460" i="1"/>
  <c r="BU466" i="1"/>
  <c r="BU478" i="1"/>
  <c r="BU484" i="1"/>
  <c r="BU496" i="1"/>
  <c r="BU502" i="1"/>
  <c r="BU455" i="1"/>
  <c r="BU461" i="1"/>
  <c r="BU467" i="1"/>
  <c r="BU479" i="1"/>
  <c r="BU485" i="1"/>
  <c r="BU491" i="1"/>
  <c r="BU497" i="1"/>
  <c r="BU503" i="1"/>
  <c r="BU456" i="1"/>
  <c r="BU462" i="1"/>
  <c r="BU468" i="1"/>
  <c r="BU474" i="1"/>
  <c r="BU486" i="1"/>
  <c r="BU492" i="1"/>
  <c r="BU498" i="1"/>
  <c r="BU504" i="1"/>
  <c r="BU457" i="1"/>
  <c r="BU463" i="1"/>
  <c r="BU469" i="1"/>
  <c r="BU475" i="1"/>
  <c r="BU481" i="1"/>
  <c r="BU493" i="1"/>
  <c r="BU499" i="1"/>
  <c r="BU458" i="1"/>
  <c r="BU464" i="1"/>
  <c r="BU470" i="1"/>
  <c r="BU476" i="1"/>
  <c r="BU488" i="1"/>
  <c r="BU494" i="1"/>
  <c r="BU500" i="1"/>
  <c r="BU234" i="1"/>
  <c r="BU240" i="1"/>
  <c r="BU246" i="1"/>
  <c r="BU258" i="1"/>
  <c r="BU288" i="1"/>
  <c r="BU235" i="1"/>
  <c r="BU241" i="1"/>
  <c r="BU247" i="1"/>
  <c r="BU253" i="1"/>
  <c r="BU259" i="1"/>
  <c r="BU277" i="1"/>
  <c r="BU289" i="1"/>
  <c r="BU236" i="1"/>
  <c r="BU242" i="1"/>
  <c r="BU248" i="1"/>
  <c r="BU260" i="1"/>
  <c r="BU272" i="1"/>
  <c r="BU237" i="1"/>
  <c r="BU243" i="1"/>
  <c r="BU249" i="1"/>
  <c r="BU261" i="1"/>
  <c r="BU279" i="1"/>
  <c r="BU285" i="1"/>
  <c r="BU238" i="1"/>
  <c r="BU244" i="1"/>
  <c r="BU250" i="1"/>
  <c r="BU274" i="1"/>
  <c r="BU280" i="1"/>
  <c r="BU286" i="1"/>
  <c r="BU233" i="1"/>
  <c r="BU239" i="1"/>
  <c r="BU245" i="1"/>
  <c r="BU263" i="1"/>
  <c r="BU287" i="1"/>
  <c r="BU8" i="1"/>
  <c r="BU9" i="1" s="1"/>
  <c r="BT473" i="1"/>
  <c r="BU473" i="1"/>
  <c r="BT704" i="1"/>
  <c r="BW722" i="1"/>
  <c r="BU722" i="1"/>
  <c r="BW941" i="1"/>
  <c r="BU941" i="1"/>
  <c r="BT1136" i="1"/>
  <c r="BU1136" i="1"/>
  <c r="BT1793" i="1"/>
  <c r="BU1793" i="1"/>
  <c r="BW1161" i="1"/>
  <c r="BU1161" i="1"/>
  <c r="BW1381" i="1"/>
  <c r="BU1381" i="1"/>
  <c r="BW2481" i="1"/>
  <c r="BU2481" i="1"/>
  <c r="BW721" i="1"/>
  <c r="BU721" i="1"/>
  <c r="BT257" i="1"/>
  <c r="BU281" i="1"/>
  <c r="BT920" i="1"/>
  <c r="BU920" i="1"/>
  <c r="BW1601" i="1"/>
  <c r="BU1601" i="1"/>
  <c r="BT2009" i="1"/>
  <c r="BU2009" i="1"/>
  <c r="BW2041" i="1"/>
  <c r="BU2041" i="1"/>
  <c r="BT2441" i="1"/>
  <c r="BU2441" i="1"/>
  <c r="BC95" i="1"/>
  <c r="AZ8" i="7"/>
  <c r="B11" i="1" s="1"/>
  <c r="BQ91" i="1"/>
  <c r="CA135" i="1"/>
  <c r="CC135" i="1"/>
  <c r="BT1507" i="1"/>
  <c r="BW1507" i="1"/>
  <c r="BN128" i="1"/>
  <c r="BB108" i="1"/>
  <c r="BH116" i="1"/>
  <c r="BK116" i="1"/>
  <c r="BN157" i="1"/>
  <c r="BN79" i="1"/>
  <c r="BQ79" i="1"/>
  <c r="BN9" i="1"/>
  <c r="BO15" i="1"/>
  <c r="BQ15" i="1"/>
  <c r="BT72" i="1"/>
  <c r="BW72" i="1"/>
  <c r="BT84" i="1"/>
  <c r="BW84" i="1"/>
  <c r="BW96" i="1"/>
  <c r="BW102" i="1"/>
  <c r="BT108" i="1"/>
  <c r="BW108" i="1"/>
  <c r="BW114" i="1"/>
  <c r="BT120" i="1"/>
  <c r="BW120" i="1"/>
  <c r="BW126" i="1"/>
  <c r="BT132" i="1"/>
  <c r="BW132" i="1"/>
  <c r="BW144" i="1"/>
  <c r="BW156" i="1"/>
  <c r="BW168" i="1"/>
  <c r="BW174" i="1"/>
  <c r="BW198" i="1"/>
  <c r="BW216" i="1"/>
  <c r="CA152" i="1"/>
  <c r="CC152" i="1"/>
  <c r="CA164" i="1"/>
  <c r="CC164" i="1"/>
  <c r="CA176" i="1"/>
  <c r="CC176" i="1"/>
  <c r="CA194" i="1"/>
  <c r="CC194" i="1"/>
  <c r="BT387" i="1"/>
  <c r="BW387" i="1"/>
  <c r="BB35" i="1"/>
  <c r="BE35" i="1"/>
  <c r="BT516" i="1"/>
  <c r="BW516" i="1"/>
  <c r="BB47" i="1"/>
  <c r="BT1299" i="1"/>
  <c r="BW1299" i="1"/>
  <c r="BB89" i="1"/>
  <c r="BN127" i="1"/>
  <c r="BN139" i="1"/>
  <c r="BQ139" i="1"/>
  <c r="BH106" i="1"/>
  <c r="BK106" i="1"/>
  <c r="BB107" i="1"/>
  <c r="BN169" i="1"/>
  <c r="BQ169" i="1"/>
  <c r="BB118" i="1"/>
  <c r="BB124" i="1"/>
  <c r="BE124" i="1"/>
  <c r="BN180" i="1"/>
  <c r="BQ180" i="1"/>
  <c r="BN186" i="1"/>
  <c r="BQ186" i="1"/>
  <c r="BE23" i="1"/>
  <c r="BE96" i="1"/>
  <c r="BW171" i="1"/>
  <c r="BT430" i="1"/>
  <c r="BW430" i="1"/>
  <c r="BN140" i="1"/>
  <c r="BQ140" i="1"/>
  <c r="BN170" i="1"/>
  <c r="BQ170" i="1"/>
  <c r="BH15" i="1"/>
  <c r="BK15" i="1"/>
  <c r="BT2171" i="1"/>
  <c r="BW2171" i="1"/>
  <c r="BZ135" i="1"/>
  <c r="BB8" i="1"/>
  <c r="BT300" i="1"/>
  <c r="BW300" i="1"/>
  <c r="BT603" i="1"/>
  <c r="BW603" i="1"/>
  <c r="BB83" i="1"/>
  <c r="BE83" i="1"/>
  <c r="BH123" i="1"/>
  <c r="BK123" i="1"/>
  <c r="BO139" i="1"/>
  <c r="BE113" i="1"/>
  <c r="BQ182" i="1"/>
  <c r="CA225" i="1"/>
  <c r="CC225" i="1"/>
  <c r="BN164" i="1"/>
  <c r="BQ164" i="1"/>
  <c r="BN31" i="1"/>
  <c r="BQ31" i="1"/>
  <c r="BT560" i="1"/>
  <c r="BW560" i="1"/>
  <c r="BN67" i="1"/>
  <c r="BT1028" i="1"/>
  <c r="BW1028" i="1"/>
  <c r="BT1082" i="1"/>
  <c r="BW1082" i="1"/>
  <c r="BT2063" i="1"/>
  <c r="BW2063" i="1"/>
  <c r="BB126" i="1"/>
  <c r="BE126" i="1"/>
  <c r="BN19" i="1"/>
  <c r="BQ19" i="1"/>
  <c r="BT214" i="1"/>
  <c r="BW214" i="1"/>
  <c r="BW1384" i="1"/>
  <c r="BB102" i="1"/>
  <c r="BE102" i="1"/>
  <c r="BN151" i="1"/>
  <c r="BQ151" i="1"/>
  <c r="BH124" i="1"/>
  <c r="BK124" i="1"/>
  <c r="BE114" i="1"/>
  <c r="BK104" i="1"/>
  <c r="BN134" i="1"/>
  <c r="BQ134" i="1"/>
  <c r="BB125" i="1"/>
  <c r="BE125" i="1"/>
  <c r="BN181" i="1"/>
  <c r="BQ181" i="1"/>
  <c r="BT650" i="1"/>
  <c r="BW650" i="1"/>
  <c r="BT974" i="1"/>
  <c r="BW974" i="1"/>
  <c r="BB106" i="1"/>
  <c r="BE106" i="1"/>
  <c r="BT2117" i="1"/>
  <c r="BW2117" i="1"/>
  <c r="BK93" i="1"/>
  <c r="BT344" i="1"/>
  <c r="BW344" i="1"/>
  <c r="BT758" i="1"/>
  <c r="BW758" i="1"/>
  <c r="BT812" i="1"/>
  <c r="BW812" i="1"/>
  <c r="BT866" i="1"/>
  <c r="BW866" i="1"/>
  <c r="BH63" i="1"/>
  <c r="BK63" i="1"/>
  <c r="BT1190" i="1"/>
  <c r="BW1190" i="1"/>
  <c r="BT1244" i="1"/>
  <c r="BW1244" i="1"/>
  <c r="BT1955" i="1"/>
  <c r="BW1955" i="1"/>
  <c r="BH105" i="1"/>
  <c r="BK105" i="1"/>
  <c r="BN152" i="1"/>
  <c r="BQ152" i="1"/>
  <c r="BB112" i="1"/>
  <c r="BE112" i="1"/>
  <c r="BN168" i="1"/>
  <c r="BQ168" i="1"/>
  <c r="BE95" i="1"/>
  <c r="BK75" i="1"/>
  <c r="BT8" i="1"/>
  <c r="BT9" i="1"/>
  <c r="BO127" i="1"/>
  <c r="BO151" i="1"/>
  <c r="BT152" i="1"/>
  <c r="BT188" i="1"/>
  <c r="BT218" i="1"/>
  <c r="BZ118" i="1"/>
  <c r="BZ142" i="1"/>
  <c r="CA142" i="1"/>
  <c r="BZ166" i="1"/>
  <c r="CA166" i="1"/>
  <c r="BZ202" i="1"/>
  <c r="CA202" i="1"/>
  <c r="BT275" i="1"/>
  <c r="BT299" i="1"/>
  <c r="BT317" i="1"/>
  <c r="BT347" i="1"/>
  <c r="BT365" i="1"/>
  <c r="BT395" i="1"/>
  <c r="BT413" i="1"/>
  <c r="BT437" i="1"/>
  <c r="BZ247" i="1"/>
  <c r="CA247" i="1"/>
  <c r="BZ277" i="1"/>
  <c r="CA277" i="1"/>
  <c r="BZ301" i="1"/>
  <c r="CA301" i="1"/>
  <c r="BZ325" i="1"/>
  <c r="CA325" i="1"/>
  <c r="BZ355" i="1"/>
  <c r="CA355" i="1"/>
  <c r="BZ391" i="1"/>
  <c r="CA391" i="1"/>
  <c r="BZ433" i="1"/>
  <c r="CA433" i="1"/>
  <c r="BN39" i="1"/>
  <c r="BO39" i="1"/>
  <c r="BT470" i="1"/>
  <c r="BT500" i="1"/>
  <c r="BT530" i="1"/>
  <c r="BT554" i="1"/>
  <c r="BT590" i="1"/>
  <c r="BT632" i="1"/>
  <c r="BZ448" i="1"/>
  <c r="CA448" i="1"/>
  <c r="BZ472" i="1"/>
  <c r="CA472" i="1"/>
  <c r="BZ502" i="1"/>
  <c r="CA502" i="1"/>
  <c r="BZ520" i="1"/>
  <c r="CA520" i="1"/>
  <c r="BZ550" i="1"/>
  <c r="BZ580" i="1"/>
  <c r="CA580" i="1"/>
  <c r="BZ610" i="1"/>
  <c r="CA610" i="1"/>
  <c r="BZ640" i="1"/>
  <c r="CA640" i="1"/>
  <c r="BZ664" i="1"/>
  <c r="CA664" i="1"/>
  <c r="BN53" i="1"/>
  <c r="BO53" i="1"/>
  <c r="BT683" i="1"/>
  <c r="BT713" i="1"/>
  <c r="BT749" i="1"/>
  <c r="BT779" i="1"/>
  <c r="BT803" i="1"/>
  <c r="BT833" i="1"/>
  <c r="BT845" i="1"/>
  <c r="BT875" i="1"/>
  <c r="BZ685" i="1"/>
  <c r="CA685" i="1"/>
  <c r="BZ721" i="1"/>
  <c r="CA721" i="1"/>
  <c r="BZ751" i="1"/>
  <c r="CA751" i="1"/>
  <c r="BZ793" i="1"/>
  <c r="CA793" i="1"/>
  <c r="BZ871" i="1"/>
  <c r="CA871" i="1"/>
  <c r="BT896" i="1"/>
  <c r="BT926" i="1"/>
  <c r="BT956" i="1"/>
  <c r="BT998" i="1"/>
  <c r="BT1016" i="1"/>
  <c r="BT1040" i="1"/>
  <c r="BT1058" i="1"/>
  <c r="BT1094" i="1"/>
  <c r="BZ904" i="1"/>
  <c r="CA904" i="1"/>
  <c r="BZ940" i="1"/>
  <c r="CA940" i="1"/>
  <c r="BZ976" i="1"/>
  <c r="CA976" i="1"/>
  <c r="BZ1024" i="1"/>
  <c r="CA1024" i="1"/>
  <c r="BZ1042" i="1"/>
  <c r="CA1042" i="1"/>
  <c r="BZ1072" i="1"/>
  <c r="CA1072" i="1"/>
  <c r="BZ1102" i="1"/>
  <c r="CA1102" i="1"/>
  <c r="BH66" i="1"/>
  <c r="BI66" i="1"/>
  <c r="BT1121" i="1"/>
  <c r="BT1157" i="1"/>
  <c r="BT1187" i="1"/>
  <c r="BT1217" i="1"/>
  <c r="BT1241" i="1"/>
  <c r="BT1265" i="1"/>
  <c r="BT1295" i="1"/>
  <c r="BT1319" i="1"/>
  <c r="BZ1135" i="1"/>
  <c r="CA1135" i="1"/>
  <c r="BZ1165" i="1"/>
  <c r="CA1165" i="1"/>
  <c r="BZ1195" i="1"/>
  <c r="CA1195" i="1"/>
  <c r="BZ1237" i="1"/>
  <c r="CA1237" i="1"/>
  <c r="BZ1261" i="1"/>
  <c r="CA1261" i="1"/>
  <c r="BZ1285" i="1"/>
  <c r="CA1285" i="1"/>
  <c r="BZ1309" i="1"/>
  <c r="CA1309" i="1"/>
  <c r="BH69" i="1"/>
  <c r="BT1334" i="1"/>
  <c r="BT1364" i="1"/>
  <c r="BT1393" i="1"/>
  <c r="BT1429" i="1"/>
  <c r="BT1465" i="1"/>
  <c r="BT1489" i="1"/>
  <c r="BT1525" i="1"/>
  <c r="BZ1347" i="1"/>
  <c r="CA1347" i="1"/>
  <c r="BZ1377" i="1"/>
  <c r="CA1377" i="1"/>
  <c r="BZ1407" i="1"/>
  <c r="CA1407" i="1"/>
  <c r="BZ1461" i="1"/>
  <c r="CA1461" i="1"/>
  <c r="BZ1548" i="1"/>
  <c r="CA1548" i="1"/>
  <c r="BT76" i="1"/>
  <c r="BT100" i="1"/>
  <c r="BT130" i="1"/>
  <c r="BT154" i="1"/>
  <c r="BT178" i="1"/>
  <c r="BT208" i="1"/>
  <c r="BZ114" i="1"/>
  <c r="BZ126" i="1"/>
  <c r="BZ150" i="1"/>
  <c r="CA150" i="1"/>
  <c r="BZ168" i="1"/>
  <c r="CA168" i="1"/>
  <c r="BZ192" i="1"/>
  <c r="CA192" i="1"/>
  <c r="BZ216" i="1"/>
  <c r="CA216" i="1"/>
  <c r="BH20" i="1"/>
  <c r="BI20" i="1"/>
  <c r="BT229" i="1"/>
  <c r="BT253" i="1"/>
  <c r="BT277" i="1"/>
  <c r="BT301" i="1"/>
  <c r="BT337" i="1"/>
  <c r="BT379" i="1"/>
  <c r="BT403" i="1"/>
  <c r="BT427" i="1"/>
  <c r="BZ237" i="1"/>
  <c r="CA237" i="1"/>
  <c r="BZ255" i="1"/>
  <c r="CA255" i="1"/>
  <c r="BZ285" i="1"/>
  <c r="CA285" i="1"/>
  <c r="BZ321" i="1"/>
  <c r="CA321" i="1"/>
  <c r="BZ345" i="1"/>
  <c r="BZ369" i="1"/>
  <c r="CA369" i="1"/>
  <c r="BZ417" i="1"/>
  <c r="CA417" i="1"/>
  <c r="BB27" i="1"/>
  <c r="BC27" i="1"/>
  <c r="BH35" i="1"/>
  <c r="BI35" i="1"/>
  <c r="BT448" i="1"/>
  <c r="BT460" i="1"/>
  <c r="BT484" i="1"/>
  <c r="BT520" i="1"/>
  <c r="BT544" i="1"/>
  <c r="BT568" i="1"/>
  <c r="BT598" i="1"/>
  <c r="BZ504" i="1"/>
  <c r="CA504" i="1"/>
  <c r="BN8" i="1"/>
  <c r="BN20" i="1"/>
  <c r="BO20" i="1"/>
  <c r="BT71" i="1"/>
  <c r="BT77" i="1"/>
  <c r="BT95" i="1"/>
  <c r="BT101" i="1"/>
  <c r="BT113" i="1"/>
  <c r="BT125" i="1"/>
  <c r="BT137" i="1"/>
  <c r="BT149" i="1"/>
  <c r="BT161" i="1"/>
  <c r="BT167" i="1"/>
  <c r="BT179" i="1"/>
  <c r="BT191" i="1"/>
  <c r="BT215" i="1"/>
  <c r="BZ7" i="1"/>
  <c r="CA7" i="1"/>
  <c r="BH7" i="1"/>
  <c r="BI7" i="1"/>
  <c r="BI8" i="1" s="1"/>
  <c r="BI9" i="1" s="1"/>
  <c r="BN21" i="1"/>
  <c r="BO21" i="1"/>
  <c r="BT66" i="1"/>
  <c r="BT90" i="1"/>
  <c r="BT138" i="1"/>
  <c r="BT150" i="1"/>
  <c r="BT186" i="1"/>
  <c r="BT192" i="1"/>
  <c r="BT204" i="1"/>
  <c r="BT210" i="1"/>
  <c r="BT222" i="1"/>
  <c r="BZ116" i="1"/>
  <c r="BZ122" i="1"/>
  <c r="BZ128" i="1"/>
  <c r="BZ140" i="1"/>
  <c r="CA140" i="1"/>
  <c r="BZ146" i="1"/>
  <c r="CA146" i="1"/>
  <c r="BZ170" i="1"/>
  <c r="CA170" i="1"/>
  <c r="BZ182" i="1"/>
  <c r="CA182" i="1"/>
  <c r="BZ188" i="1"/>
  <c r="CA188" i="1"/>
  <c r="BZ200" i="1"/>
  <c r="CA200" i="1"/>
  <c r="BZ218" i="1"/>
  <c r="CA218" i="1"/>
  <c r="BB20" i="1"/>
  <c r="BC20" i="1"/>
  <c r="BN35" i="1"/>
  <c r="BO35" i="1"/>
  <c r="BT174" i="1"/>
  <c r="BT102" i="1"/>
  <c r="BZ134" i="1"/>
  <c r="BB12" i="1"/>
  <c r="BH8" i="1"/>
  <c r="BH14" i="1"/>
  <c r="BI14" i="1"/>
  <c r="BN16" i="1"/>
  <c r="BO16" i="1"/>
  <c r="BT7" i="1"/>
  <c r="BT61" i="1"/>
  <c r="BT67" i="1"/>
  <c r="BT73" i="1"/>
  <c r="BT79" i="1"/>
  <c r="BT85" i="1"/>
  <c r="BT91" i="1"/>
  <c r="BT97" i="1"/>
  <c r="BT103" i="1"/>
  <c r="BT109" i="1"/>
  <c r="BT115" i="1"/>
  <c r="BT121" i="1"/>
  <c r="BT127" i="1"/>
  <c r="BT133" i="1"/>
  <c r="BT139" i="1"/>
  <c r="BT145" i="1"/>
  <c r="BT151" i="1"/>
  <c r="BT157" i="1"/>
  <c r="BT163" i="1"/>
  <c r="BT169" i="1"/>
  <c r="BT175" i="1"/>
  <c r="BT181" i="1"/>
  <c r="BT187" i="1"/>
  <c r="BT193" i="1"/>
  <c r="BT199" i="1"/>
  <c r="BT205" i="1"/>
  <c r="BT211" i="1"/>
  <c r="BT217" i="1"/>
  <c r="BT223" i="1"/>
  <c r="BZ105" i="1"/>
  <c r="BZ111" i="1"/>
  <c r="BZ117" i="1"/>
  <c r="BZ123" i="1"/>
  <c r="BZ129" i="1"/>
  <c r="BZ141" i="1"/>
  <c r="CA141" i="1"/>
  <c r="BZ147" i="1"/>
  <c r="CA147" i="1"/>
  <c r="BZ153" i="1"/>
  <c r="CA153" i="1"/>
  <c r="BZ159" i="1"/>
  <c r="CA159" i="1"/>
  <c r="BZ165" i="1"/>
  <c r="CA165" i="1"/>
  <c r="BZ171" i="1"/>
  <c r="CA171" i="1"/>
  <c r="BZ177" i="1"/>
  <c r="CA177" i="1"/>
  <c r="BZ183" i="1"/>
  <c r="CA183" i="1"/>
  <c r="BZ189" i="1"/>
  <c r="CA189" i="1"/>
  <c r="BZ195" i="1"/>
  <c r="CA195" i="1"/>
  <c r="BZ201" i="1"/>
  <c r="CA201" i="1"/>
  <c r="BZ207" i="1"/>
  <c r="CA207" i="1"/>
  <c r="BZ213" i="1"/>
  <c r="CA213" i="1"/>
  <c r="BZ219" i="1"/>
  <c r="CA219" i="1"/>
  <c r="BB21" i="1"/>
  <c r="BC21" i="1"/>
  <c r="BH17" i="1"/>
  <c r="BI17" i="1"/>
  <c r="BH23" i="1"/>
  <c r="BI23" i="1"/>
  <c r="BN24" i="1"/>
  <c r="BO24" i="1"/>
  <c r="BN30" i="1"/>
  <c r="BO30" i="1"/>
  <c r="BN36" i="1"/>
  <c r="BO36" i="1"/>
  <c r="BT232" i="1"/>
  <c r="BT238" i="1"/>
  <c r="BT244" i="1"/>
  <c r="BT250" i="1"/>
  <c r="BT256" i="1"/>
  <c r="BT262" i="1"/>
  <c r="BT268" i="1"/>
  <c r="BT274" i="1"/>
  <c r="BT280" i="1"/>
  <c r="BT286" i="1"/>
  <c r="BT292" i="1"/>
  <c r="BT298" i="1"/>
  <c r="BT304" i="1"/>
  <c r="BT310" i="1"/>
  <c r="BT316" i="1"/>
  <c r="BT322" i="1"/>
  <c r="BT328" i="1"/>
  <c r="BT334" i="1"/>
  <c r="BT340" i="1"/>
  <c r="BT346" i="1"/>
  <c r="BT352" i="1"/>
  <c r="BT358" i="1"/>
  <c r="BT364" i="1"/>
  <c r="BT370" i="1"/>
  <c r="BT376" i="1"/>
  <c r="BT382" i="1"/>
  <c r="BT388" i="1"/>
  <c r="BT394" i="1"/>
  <c r="BT400" i="1"/>
  <c r="BT406" i="1"/>
  <c r="BT412" i="1"/>
  <c r="BT418" i="1"/>
  <c r="BT424" i="1"/>
  <c r="BT436" i="1"/>
  <c r="BT442" i="1"/>
  <c r="BZ228" i="1"/>
  <c r="CA228" i="1"/>
  <c r="BZ234" i="1"/>
  <c r="CA234" i="1"/>
  <c r="BZ240" i="1"/>
  <c r="CA240" i="1"/>
  <c r="BZ246" i="1"/>
  <c r="CA246" i="1"/>
  <c r="BZ252" i="1"/>
  <c r="CA252" i="1"/>
  <c r="BZ258" i="1"/>
  <c r="CA258" i="1"/>
  <c r="BZ264" i="1"/>
  <c r="CA264" i="1"/>
  <c r="BZ270" i="1"/>
  <c r="CA270" i="1"/>
  <c r="BZ276" i="1"/>
  <c r="CA276" i="1"/>
  <c r="BZ282" i="1"/>
  <c r="CA282" i="1"/>
  <c r="BZ288" i="1"/>
  <c r="CA288" i="1"/>
  <c r="BZ294" i="1"/>
  <c r="BZ300" i="1"/>
  <c r="CA300" i="1"/>
  <c r="BZ306" i="1"/>
  <c r="CA306" i="1"/>
  <c r="BZ312" i="1"/>
  <c r="BZ318" i="1"/>
  <c r="CA318" i="1"/>
  <c r="BZ324" i="1"/>
  <c r="BZ330" i="1"/>
  <c r="CA330" i="1"/>
  <c r="BZ336" i="1"/>
  <c r="BZ342" i="1"/>
  <c r="CA342" i="1"/>
  <c r="BZ348" i="1"/>
  <c r="CA348" i="1"/>
  <c r="BZ354" i="1"/>
  <c r="CA354" i="1"/>
  <c r="BZ360" i="1"/>
  <c r="CA360" i="1"/>
  <c r="BZ366" i="1"/>
  <c r="CA366" i="1"/>
  <c r="BZ372" i="1"/>
  <c r="CA372" i="1"/>
  <c r="BZ378" i="1"/>
  <c r="CA378" i="1"/>
  <c r="BZ384" i="1"/>
  <c r="CA384" i="1"/>
  <c r="BZ390" i="1"/>
  <c r="CA390" i="1"/>
  <c r="BZ396" i="1"/>
  <c r="CA396" i="1"/>
  <c r="BZ402" i="1"/>
  <c r="CA402" i="1"/>
  <c r="BZ408" i="1"/>
  <c r="CA408" i="1"/>
  <c r="BZ414" i="1"/>
  <c r="CA414" i="1"/>
  <c r="BZ420" i="1"/>
  <c r="CA420" i="1"/>
  <c r="BZ426" i="1"/>
  <c r="CA426" i="1"/>
  <c r="BZ432" i="1"/>
  <c r="CA432" i="1"/>
  <c r="BZ438" i="1"/>
  <c r="CA438" i="1"/>
  <c r="BZ444" i="1"/>
  <c r="CA444" i="1"/>
  <c r="BB30" i="1"/>
  <c r="BC30" i="1"/>
  <c r="BB36" i="1"/>
  <c r="BC36" i="1"/>
  <c r="BH32" i="1"/>
  <c r="BI32" i="1"/>
  <c r="BN38" i="1"/>
  <c r="BO38" i="1"/>
  <c r="BN44" i="1"/>
  <c r="BO44" i="1"/>
  <c r="BN50" i="1"/>
  <c r="BO50" i="1"/>
  <c r="BT451" i="1"/>
  <c r="BT457" i="1"/>
  <c r="BT463" i="1"/>
  <c r="BT469" i="1"/>
  <c r="BT475" i="1"/>
  <c r="BT481" i="1"/>
  <c r="BT487" i="1"/>
  <c r="BT493" i="1"/>
  <c r="BT499" i="1"/>
  <c r="BT505" i="1"/>
  <c r="BT511" i="1"/>
  <c r="BT517" i="1"/>
  <c r="BT523" i="1"/>
  <c r="BT529" i="1"/>
  <c r="BT535" i="1"/>
  <c r="BT541" i="1"/>
  <c r="BT547" i="1"/>
  <c r="BT553" i="1"/>
  <c r="BT559" i="1"/>
  <c r="BT565" i="1"/>
  <c r="BT571" i="1"/>
  <c r="BT577" i="1"/>
  <c r="BT583" i="1"/>
  <c r="BT589" i="1"/>
  <c r="BT595" i="1"/>
  <c r="BT601" i="1"/>
  <c r="BT607" i="1"/>
  <c r="BT613" i="1"/>
  <c r="BT619" i="1"/>
  <c r="BT625" i="1"/>
  <c r="BT631" i="1"/>
  <c r="BT637" i="1"/>
  <c r="BT643" i="1"/>
  <c r="BT649" i="1"/>
  <c r="BT655" i="1"/>
  <c r="BT661" i="1"/>
  <c r="BZ447" i="1"/>
  <c r="CA447" i="1"/>
  <c r="BZ453" i="1"/>
  <c r="CA453" i="1"/>
  <c r="BZ459" i="1"/>
  <c r="CA459" i="1"/>
  <c r="BZ465" i="1"/>
  <c r="CA465" i="1"/>
  <c r="BZ471" i="1"/>
  <c r="CA471" i="1"/>
  <c r="BZ477" i="1"/>
  <c r="CA477" i="1"/>
  <c r="BZ483" i="1"/>
  <c r="CA483" i="1"/>
  <c r="BZ489" i="1"/>
  <c r="CA489" i="1"/>
  <c r="BZ495" i="1"/>
  <c r="CA495" i="1"/>
  <c r="BZ501" i="1"/>
  <c r="CA501" i="1"/>
  <c r="BZ507" i="1"/>
  <c r="CA507" i="1"/>
  <c r="BZ513" i="1"/>
  <c r="CA513" i="1"/>
  <c r="BZ519" i="1"/>
  <c r="BZ525" i="1"/>
  <c r="CA525" i="1"/>
  <c r="BZ531" i="1"/>
  <c r="CA531" i="1"/>
  <c r="BZ537" i="1"/>
  <c r="BZ543" i="1"/>
  <c r="CA543" i="1"/>
  <c r="BZ549" i="1"/>
  <c r="CA549" i="1"/>
  <c r="BZ555" i="1"/>
  <c r="BZ561" i="1"/>
  <c r="CA561" i="1"/>
  <c r="BZ567" i="1"/>
  <c r="CA567" i="1"/>
  <c r="BZ573" i="1"/>
  <c r="CA573" i="1"/>
  <c r="BZ579" i="1"/>
  <c r="CA579" i="1"/>
  <c r="BZ585" i="1"/>
  <c r="CA585" i="1"/>
  <c r="BZ591" i="1"/>
  <c r="CA591" i="1"/>
  <c r="BZ597" i="1"/>
  <c r="CA597" i="1"/>
  <c r="BZ603" i="1"/>
  <c r="CA603" i="1"/>
  <c r="BZ609" i="1"/>
  <c r="CA609" i="1"/>
  <c r="BZ615" i="1"/>
  <c r="CA615" i="1"/>
  <c r="BZ621" i="1"/>
  <c r="CA621" i="1"/>
  <c r="BZ627" i="1"/>
  <c r="CA627" i="1"/>
  <c r="BZ633" i="1"/>
  <c r="CA633" i="1"/>
  <c r="BZ639" i="1"/>
  <c r="CA639" i="1"/>
  <c r="BZ645" i="1"/>
  <c r="CA645" i="1"/>
  <c r="BZ651" i="1"/>
  <c r="CA651" i="1"/>
  <c r="BZ657" i="1"/>
  <c r="CA657" i="1"/>
  <c r="BZ663" i="1"/>
  <c r="CA663" i="1"/>
  <c r="BB39" i="1"/>
  <c r="BB45" i="1"/>
  <c r="BC45" i="1"/>
  <c r="BH41" i="1"/>
  <c r="BI41" i="1"/>
  <c r="BN52" i="1"/>
  <c r="BO52" i="1"/>
  <c r="BN58" i="1"/>
  <c r="BO58" i="1"/>
  <c r="BN64" i="1"/>
  <c r="BO64" i="1"/>
  <c r="BT670" i="1"/>
  <c r="BT676" i="1"/>
  <c r="BT682" i="1"/>
  <c r="BT688" i="1"/>
  <c r="BT694" i="1"/>
  <c r="BT700" i="1"/>
  <c r="BT706" i="1"/>
  <c r="BT712" i="1"/>
  <c r="BT718" i="1"/>
  <c r="BT724" i="1"/>
  <c r="BT730" i="1"/>
  <c r="BT736" i="1"/>
  <c r="BT742" i="1"/>
  <c r="BT748" i="1"/>
  <c r="BT754" i="1"/>
  <c r="BT760" i="1"/>
  <c r="BT766" i="1"/>
  <c r="BT772" i="1"/>
  <c r="BT778" i="1"/>
  <c r="BT784" i="1"/>
  <c r="BT790" i="1"/>
  <c r="BT796" i="1"/>
  <c r="BT802" i="1"/>
  <c r="BT808" i="1"/>
  <c r="BT814" i="1"/>
  <c r="BT820" i="1"/>
  <c r="BT826" i="1"/>
  <c r="BT832" i="1"/>
  <c r="BT838" i="1"/>
  <c r="BT844" i="1"/>
  <c r="BT850" i="1"/>
  <c r="BT856" i="1"/>
  <c r="BT862" i="1"/>
  <c r="BT868" i="1"/>
  <c r="BT874" i="1"/>
  <c r="BT880" i="1"/>
  <c r="BT886" i="1"/>
  <c r="BZ672" i="1"/>
  <c r="CA672" i="1"/>
  <c r="BZ678" i="1"/>
  <c r="CA678" i="1"/>
  <c r="BZ684" i="1"/>
  <c r="CA684" i="1"/>
  <c r="BZ690" i="1"/>
  <c r="BZ696" i="1"/>
  <c r="CA696" i="1"/>
  <c r="BZ702" i="1"/>
  <c r="CA702" i="1"/>
  <c r="BZ708" i="1"/>
  <c r="CA708" i="1"/>
  <c r="BZ714" i="1"/>
  <c r="CA714" i="1"/>
  <c r="BZ720" i="1"/>
  <c r="CA720" i="1"/>
  <c r="BZ726" i="1"/>
  <c r="CA726" i="1"/>
  <c r="BZ732" i="1"/>
  <c r="BZ738" i="1"/>
  <c r="CA738" i="1"/>
  <c r="BZ744" i="1"/>
  <c r="CA744" i="1"/>
  <c r="BZ750" i="1"/>
  <c r="CA750" i="1"/>
  <c r="BZ756" i="1"/>
  <c r="CA756" i="1"/>
  <c r="BZ762" i="1"/>
  <c r="CA762" i="1"/>
  <c r="BZ768" i="1"/>
  <c r="CA768" i="1"/>
  <c r="BZ774" i="1"/>
  <c r="CA774" i="1"/>
  <c r="BZ780" i="1"/>
  <c r="CA780" i="1"/>
  <c r="BZ786" i="1"/>
  <c r="CA786" i="1"/>
  <c r="BZ792" i="1"/>
  <c r="CA792" i="1"/>
  <c r="BZ798" i="1"/>
  <c r="CA798" i="1"/>
  <c r="BZ804" i="1"/>
  <c r="CA804" i="1"/>
  <c r="BZ810" i="1"/>
  <c r="CA810" i="1"/>
  <c r="BZ816" i="1"/>
  <c r="CA816" i="1"/>
  <c r="BZ822" i="1"/>
  <c r="CA822" i="1"/>
  <c r="BZ828" i="1"/>
  <c r="CA828" i="1"/>
  <c r="BZ834" i="1"/>
  <c r="CA834" i="1"/>
  <c r="BZ840" i="1"/>
  <c r="CA840" i="1"/>
  <c r="BZ846" i="1"/>
  <c r="CA846" i="1"/>
  <c r="BZ852" i="1"/>
  <c r="CA852" i="1"/>
  <c r="BZ858" i="1"/>
  <c r="CA858" i="1"/>
  <c r="BZ864" i="1"/>
  <c r="CA864" i="1"/>
  <c r="BZ870" i="1"/>
  <c r="CA870" i="1"/>
  <c r="BZ876" i="1"/>
  <c r="CA876" i="1"/>
  <c r="BZ882" i="1"/>
  <c r="CA882" i="1"/>
  <c r="BB48" i="1"/>
  <c r="BC48" i="1"/>
  <c r="BB54" i="1"/>
  <c r="BC54" i="1"/>
  <c r="BH50" i="1"/>
  <c r="BI50" i="1"/>
  <c r="BH56" i="1"/>
  <c r="BI56" i="1"/>
  <c r="BN72" i="1"/>
  <c r="BO72" i="1"/>
  <c r="BN78" i="1"/>
  <c r="BO78" i="1"/>
  <c r="BT889" i="1"/>
  <c r="BT895" i="1"/>
  <c r="BT901" i="1"/>
  <c r="BT907" i="1"/>
  <c r="BT913" i="1"/>
  <c r="BT919" i="1"/>
  <c r="BT925" i="1"/>
  <c r="BT931" i="1"/>
  <c r="BT937" i="1"/>
  <c r="BT943" i="1"/>
  <c r="BT949" i="1"/>
  <c r="BT955" i="1"/>
  <c r="BT961" i="1"/>
  <c r="BT967" i="1"/>
  <c r="BT973" i="1"/>
  <c r="BT979" i="1"/>
  <c r="BT985" i="1"/>
  <c r="BT991" i="1"/>
  <c r="BT997" i="1"/>
  <c r="BT1003" i="1"/>
  <c r="BT1009" i="1"/>
  <c r="BT1015" i="1"/>
  <c r="BT1021" i="1"/>
  <c r="BT1027" i="1"/>
  <c r="BT1033" i="1"/>
  <c r="BT1039" i="1"/>
  <c r="BT1045" i="1"/>
  <c r="BT1051" i="1"/>
  <c r="BT1057" i="1"/>
  <c r="BT1063" i="1"/>
  <c r="BT1069" i="1"/>
  <c r="BT1075" i="1"/>
  <c r="BT1081" i="1"/>
  <c r="BT1087" i="1"/>
  <c r="BT1093" i="1"/>
  <c r="BT1099" i="1"/>
  <c r="BT1105" i="1"/>
  <c r="BZ891" i="1"/>
  <c r="CA891" i="1"/>
  <c r="BZ897" i="1"/>
  <c r="CA897" i="1"/>
  <c r="BZ903" i="1"/>
  <c r="CA903" i="1"/>
  <c r="BZ909" i="1"/>
  <c r="CA909" i="1"/>
  <c r="BZ915" i="1"/>
  <c r="CA915" i="1"/>
  <c r="BZ921" i="1"/>
  <c r="CA921" i="1"/>
  <c r="BZ927" i="1"/>
  <c r="CA927" i="1"/>
  <c r="BZ933" i="1"/>
  <c r="CA933" i="1"/>
  <c r="BZ939" i="1"/>
  <c r="CA939" i="1"/>
  <c r="BZ945" i="1"/>
  <c r="CA945" i="1"/>
  <c r="BZ951" i="1"/>
  <c r="CA951" i="1"/>
  <c r="BZ957" i="1"/>
  <c r="CA957" i="1"/>
  <c r="BZ963" i="1"/>
  <c r="CA963" i="1"/>
  <c r="BZ969" i="1"/>
  <c r="CA969" i="1"/>
  <c r="BZ975" i="1"/>
  <c r="CA975" i="1"/>
  <c r="BZ981" i="1"/>
  <c r="CA981" i="1"/>
  <c r="BZ987" i="1"/>
  <c r="CA987" i="1"/>
  <c r="BZ993" i="1"/>
  <c r="CA993" i="1"/>
  <c r="BZ999" i="1"/>
  <c r="CA999" i="1"/>
  <c r="BZ1005" i="1"/>
  <c r="CA1005" i="1"/>
  <c r="BZ1011" i="1"/>
  <c r="CA1011" i="1"/>
  <c r="BZ1017" i="1"/>
  <c r="CA1017" i="1"/>
  <c r="BZ1023" i="1"/>
  <c r="CA1023" i="1"/>
  <c r="BZ1029" i="1"/>
  <c r="CA1029" i="1"/>
  <c r="BZ1035" i="1"/>
  <c r="CA1035" i="1"/>
  <c r="BZ1041" i="1"/>
  <c r="CA1041" i="1"/>
  <c r="BZ1047" i="1"/>
  <c r="CA1047" i="1"/>
  <c r="BZ1053" i="1"/>
  <c r="CA1053" i="1"/>
  <c r="BZ1059" i="1"/>
  <c r="CA1059" i="1"/>
  <c r="BZ1065" i="1"/>
  <c r="CA1065" i="1"/>
  <c r="BZ1071" i="1"/>
  <c r="CA1071" i="1"/>
  <c r="BZ1077" i="1"/>
  <c r="CA1077" i="1"/>
  <c r="BZ1083" i="1"/>
  <c r="CA1083" i="1"/>
  <c r="BZ1089" i="1"/>
  <c r="CA1089" i="1"/>
  <c r="BZ1095" i="1"/>
  <c r="CA1095" i="1"/>
  <c r="BZ1101" i="1"/>
  <c r="CA1101" i="1"/>
  <c r="BB57" i="1"/>
  <c r="BC57" i="1"/>
  <c r="BB63" i="1"/>
  <c r="BC63" i="1"/>
  <c r="BH59" i="1"/>
  <c r="BI59" i="1"/>
  <c r="BH65" i="1"/>
  <c r="BI65" i="1"/>
  <c r="BN86" i="1"/>
  <c r="BO86" i="1"/>
  <c r="BN92" i="1"/>
  <c r="BO92" i="1"/>
  <c r="BT1108" i="1"/>
  <c r="BT1114" i="1"/>
  <c r="BT1120" i="1"/>
  <c r="BT1126" i="1"/>
  <c r="BT1132" i="1"/>
  <c r="BT1138" i="1"/>
  <c r="BT1144" i="1"/>
  <c r="BT1150" i="1"/>
  <c r="BT1156" i="1"/>
  <c r="BT1162" i="1"/>
  <c r="BT1168" i="1"/>
  <c r="BT1174" i="1"/>
  <c r="BT1180" i="1"/>
  <c r="BT1186" i="1"/>
  <c r="BT1192" i="1"/>
  <c r="BT1198" i="1"/>
  <c r="BT1204" i="1"/>
  <c r="BT1210" i="1"/>
  <c r="BT1216" i="1"/>
  <c r="BT1222" i="1"/>
  <c r="BT1228" i="1"/>
  <c r="BT1234" i="1"/>
  <c r="BT1240" i="1"/>
  <c r="BT1246" i="1"/>
  <c r="BT1252" i="1"/>
  <c r="BT1258" i="1"/>
  <c r="BT1264" i="1"/>
  <c r="BT1270" i="1"/>
  <c r="BT1276" i="1"/>
  <c r="BT1282" i="1"/>
  <c r="BT1288" i="1"/>
  <c r="BT1294" i="1"/>
  <c r="BT1300" i="1"/>
  <c r="BT1306" i="1"/>
  <c r="BT1312" i="1"/>
  <c r="BT1318" i="1"/>
  <c r="BT1324" i="1"/>
  <c r="BZ1110" i="1"/>
  <c r="CA1110" i="1"/>
  <c r="BZ1116" i="1"/>
  <c r="CA1116" i="1"/>
  <c r="BZ1122" i="1"/>
  <c r="CA1122" i="1"/>
  <c r="BZ1128" i="1"/>
  <c r="CA1128" i="1"/>
  <c r="BZ1134" i="1"/>
  <c r="CA1134" i="1"/>
  <c r="BZ1140" i="1"/>
  <c r="CA1140" i="1"/>
  <c r="BZ1146" i="1"/>
  <c r="CA1146" i="1"/>
  <c r="BZ1152" i="1"/>
  <c r="CA1152" i="1"/>
  <c r="BZ1158" i="1"/>
  <c r="CA1158" i="1"/>
  <c r="BZ1164" i="1"/>
  <c r="CA1164" i="1"/>
  <c r="BZ1170" i="1"/>
  <c r="CA1170" i="1"/>
  <c r="BZ1176" i="1"/>
  <c r="CA1176" i="1"/>
  <c r="BZ1182" i="1"/>
  <c r="CA1182" i="1"/>
  <c r="BZ1188" i="1"/>
  <c r="CA1188" i="1"/>
  <c r="BZ1194" i="1"/>
  <c r="CA1194" i="1"/>
  <c r="BZ1200" i="1"/>
  <c r="CA1200" i="1"/>
  <c r="BZ1206" i="1"/>
  <c r="CA1206" i="1"/>
  <c r="BZ1212" i="1"/>
  <c r="CA1212" i="1"/>
  <c r="BZ1218" i="1"/>
  <c r="CA1218" i="1"/>
  <c r="BZ1224" i="1"/>
  <c r="CA1224" i="1"/>
  <c r="BZ1230" i="1"/>
  <c r="CA1230" i="1"/>
  <c r="BZ1236" i="1"/>
  <c r="CA1236" i="1"/>
  <c r="BZ1242" i="1"/>
  <c r="CA1242" i="1"/>
  <c r="BZ1248" i="1"/>
  <c r="CA1248" i="1"/>
  <c r="BZ1254" i="1"/>
  <c r="CA1254" i="1"/>
  <c r="BZ1260" i="1"/>
  <c r="CA1260" i="1"/>
  <c r="BZ1266" i="1"/>
  <c r="CA1266" i="1"/>
  <c r="BZ1272" i="1"/>
  <c r="CA1272" i="1"/>
  <c r="BZ1278" i="1"/>
  <c r="CA1278" i="1"/>
  <c r="BZ1284" i="1"/>
  <c r="CA1284" i="1"/>
  <c r="BZ1290" i="1"/>
  <c r="CA1290" i="1"/>
  <c r="BZ1296" i="1"/>
  <c r="CA1296" i="1"/>
  <c r="BZ1302" i="1"/>
  <c r="CA1302" i="1"/>
  <c r="BZ1308" i="1"/>
  <c r="CA1308" i="1"/>
  <c r="BZ1314" i="1"/>
  <c r="CA1314" i="1"/>
  <c r="BZ1320" i="1"/>
  <c r="CA1320" i="1"/>
  <c r="BZ1326" i="1"/>
  <c r="CA1326" i="1"/>
  <c r="BB72" i="1"/>
  <c r="BC72" i="1"/>
  <c r="BH68" i="1"/>
  <c r="BH74" i="1"/>
  <c r="BI74" i="1"/>
  <c r="BN100" i="1"/>
  <c r="BO100" i="1"/>
  <c r="BN106" i="1"/>
  <c r="BO106" i="1"/>
  <c r="BT1327" i="1"/>
  <c r="BT1333" i="1"/>
  <c r="BT1339" i="1"/>
  <c r="BT1345" i="1"/>
  <c r="BT1351" i="1"/>
  <c r="BT1357" i="1"/>
  <c r="BT1363" i="1"/>
  <c r="BT1369" i="1"/>
  <c r="BT1375" i="1"/>
  <c r="BT1381" i="1"/>
  <c r="BT1386" i="1"/>
  <c r="BT1392" i="1"/>
  <c r="BT1398" i="1"/>
  <c r="BT1404" i="1"/>
  <c r="BT1410" i="1"/>
  <c r="BT1416" i="1"/>
  <c r="BT1422" i="1"/>
  <c r="BT1428" i="1"/>
  <c r="BT1434" i="1"/>
  <c r="BT1440" i="1"/>
  <c r="BT1446" i="1"/>
  <c r="BT1452" i="1"/>
  <c r="BT1458" i="1"/>
  <c r="BT1464" i="1"/>
  <c r="BT1470" i="1"/>
  <c r="BT1476" i="1"/>
  <c r="BT1482" i="1"/>
  <c r="BT1488" i="1"/>
  <c r="BT1494" i="1"/>
  <c r="BT1500" i="1"/>
  <c r="BT1506" i="1"/>
  <c r="BT1512" i="1"/>
  <c r="BT1518" i="1"/>
  <c r="BT1524" i="1"/>
  <c r="BT1530" i="1"/>
  <c r="BT1536" i="1"/>
  <c r="BT1542" i="1"/>
  <c r="BZ1328" i="1"/>
  <c r="CA1328" i="1"/>
  <c r="BZ1334" i="1"/>
  <c r="CA1334" i="1"/>
  <c r="BZ1340" i="1"/>
  <c r="CA1340" i="1"/>
  <c r="BZ1346" i="1"/>
  <c r="CA1346" i="1"/>
  <c r="BZ1352" i="1"/>
  <c r="CA1352" i="1"/>
  <c r="BZ1358" i="1"/>
  <c r="CA1358" i="1"/>
  <c r="BZ1364" i="1"/>
  <c r="CA1364" i="1"/>
  <c r="BZ1370" i="1"/>
  <c r="CA1370" i="1"/>
  <c r="BZ1376" i="1"/>
  <c r="CA1376" i="1"/>
  <c r="BZ1382" i="1"/>
  <c r="CA1382" i="1"/>
  <c r="BZ1388" i="1"/>
  <c r="CA1388" i="1"/>
  <c r="BZ1394" i="1"/>
  <c r="CA1394" i="1"/>
  <c r="BZ1400" i="1"/>
  <c r="CA1400" i="1"/>
  <c r="BZ1406" i="1"/>
  <c r="CA1406" i="1"/>
  <c r="BZ1412" i="1"/>
  <c r="CA1412" i="1"/>
  <c r="BZ1418" i="1"/>
  <c r="CA1418" i="1"/>
  <c r="BZ1424" i="1"/>
  <c r="CA1424" i="1"/>
  <c r="BZ1430" i="1"/>
  <c r="CA1430" i="1"/>
  <c r="BZ1436" i="1"/>
  <c r="CA1436" i="1"/>
  <c r="BZ1442" i="1"/>
  <c r="CA1442" i="1"/>
  <c r="BZ1448" i="1"/>
  <c r="CA1448" i="1"/>
  <c r="BZ1454" i="1"/>
  <c r="CA1454" i="1"/>
  <c r="BZ1460" i="1"/>
  <c r="CA1460" i="1"/>
  <c r="BZ1466" i="1"/>
  <c r="CA1466" i="1"/>
  <c r="BZ1472" i="1"/>
  <c r="CA1472" i="1"/>
  <c r="BZ1478" i="1"/>
  <c r="CA1478" i="1"/>
  <c r="BZ1484" i="1"/>
  <c r="CA1484" i="1"/>
  <c r="BZ1490" i="1"/>
  <c r="CA1490" i="1"/>
  <c r="BZ1496" i="1"/>
  <c r="CA1496" i="1"/>
  <c r="BZ1502" i="1"/>
  <c r="CA1502" i="1"/>
  <c r="BZ1508" i="1"/>
  <c r="CA1508" i="1"/>
  <c r="BZ1514" i="1"/>
  <c r="CA1514" i="1"/>
  <c r="BZ1520" i="1"/>
  <c r="CA1520" i="1"/>
  <c r="BZ1526" i="1"/>
  <c r="CA1526" i="1"/>
  <c r="BZ1532" i="1"/>
  <c r="CA1532" i="1"/>
  <c r="BZ1538" i="1"/>
  <c r="CA1538" i="1"/>
  <c r="BZ1544" i="1"/>
  <c r="CA1544" i="1"/>
  <c r="BB80" i="1"/>
  <c r="BB86" i="1"/>
  <c r="BC86" i="1"/>
  <c r="BH82" i="1"/>
  <c r="BI82" i="1"/>
  <c r="BN113" i="1"/>
  <c r="BO113" i="1"/>
  <c r="BN119" i="1"/>
  <c r="BO119" i="1"/>
  <c r="BN125" i="1"/>
  <c r="BO125" i="1"/>
  <c r="BT1551" i="1"/>
  <c r="BT1557" i="1"/>
  <c r="BT1563" i="1"/>
  <c r="BT1569" i="1"/>
  <c r="BT1575" i="1"/>
  <c r="BT1581" i="1"/>
  <c r="BT1587" i="1"/>
  <c r="BT1593" i="1"/>
  <c r="BT1599" i="1"/>
  <c r="BT1605" i="1"/>
  <c r="BT1611" i="1"/>
  <c r="BT1617" i="1"/>
  <c r="BT1623" i="1"/>
  <c r="BT1629" i="1"/>
  <c r="BT1635" i="1"/>
  <c r="BT1641" i="1"/>
  <c r="BT1647" i="1"/>
  <c r="BT1653" i="1"/>
  <c r="BT1659" i="1"/>
  <c r="BT1665" i="1"/>
  <c r="BT1671" i="1"/>
  <c r="BT1677" i="1"/>
  <c r="BT1683" i="1"/>
  <c r="BT1689" i="1"/>
  <c r="BT1695" i="1"/>
  <c r="BT1701" i="1"/>
  <c r="BT1707" i="1"/>
  <c r="BT1713" i="1"/>
  <c r="BT1719" i="1"/>
  <c r="BT1725" i="1"/>
  <c r="BT1731" i="1"/>
  <c r="BT1737" i="1"/>
  <c r="BT1743" i="1"/>
  <c r="BT1749" i="1"/>
  <c r="BT1755" i="1"/>
  <c r="BT1761" i="1"/>
  <c r="BZ1547" i="1"/>
  <c r="CA1547" i="1"/>
  <c r="BZ1553" i="1"/>
  <c r="CA1553" i="1"/>
  <c r="BZ1559" i="1"/>
  <c r="CA1559" i="1"/>
  <c r="BZ1565" i="1"/>
  <c r="CA1565" i="1"/>
  <c r="BZ1571" i="1"/>
  <c r="CA1571" i="1"/>
  <c r="BZ1577" i="1"/>
  <c r="CA1577" i="1"/>
  <c r="BZ1583" i="1"/>
  <c r="CA1583" i="1"/>
  <c r="BZ1589" i="1"/>
  <c r="CA1589" i="1"/>
  <c r="BZ1595" i="1"/>
  <c r="CA1595" i="1"/>
  <c r="BZ1601" i="1"/>
  <c r="CA1601" i="1"/>
  <c r="BZ1607" i="1"/>
  <c r="CA1607" i="1"/>
  <c r="BC59" i="1"/>
  <c r="BI15" i="1"/>
  <c r="BI87" i="1"/>
  <c r="BO43" i="1"/>
  <c r="BO115" i="1"/>
  <c r="BB7" i="1"/>
  <c r="BC7" i="1"/>
  <c r="BT62" i="1"/>
  <c r="BT86" i="1"/>
  <c r="BT110" i="1"/>
  <c r="BT134" i="1"/>
  <c r="BT158" i="1"/>
  <c r="BT182" i="1"/>
  <c r="BT212" i="1"/>
  <c r="BZ112" i="1"/>
  <c r="BZ148" i="1"/>
  <c r="CA148" i="1"/>
  <c r="BZ172" i="1"/>
  <c r="CA172" i="1"/>
  <c r="BZ196" i="1"/>
  <c r="CA196" i="1"/>
  <c r="BZ226" i="1"/>
  <c r="CA226" i="1"/>
  <c r="BN25" i="1"/>
  <c r="BO25" i="1"/>
  <c r="BT251" i="1"/>
  <c r="BT281" i="1"/>
  <c r="BT311" i="1"/>
  <c r="BT341" i="1"/>
  <c r="BT377" i="1"/>
  <c r="BT419" i="1"/>
  <c r="BZ229" i="1"/>
  <c r="CA229" i="1"/>
  <c r="BZ271" i="1"/>
  <c r="CA271" i="1"/>
  <c r="BZ307" i="1"/>
  <c r="BZ337" i="1"/>
  <c r="CA337" i="1"/>
  <c r="BZ361" i="1"/>
  <c r="CA361" i="1"/>
  <c r="BZ385" i="1"/>
  <c r="CA385" i="1"/>
  <c r="BZ415" i="1"/>
  <c r="CA415" i="1"/>
  <c r="BZ445" i="1"/>
  <c r="CA445" i="1"/>
  <c r="BN45" i="1"/>
  <c r="BO45" i="1"/>
  <c r="BT476" i="1"/>
  <c r="BT506" i="1"/>
  <c r="BT584" i="1"/>
  <c r="BT608" i="1"/>
  <c r="BZ460" i="1"/>
  <c r="BZ490" i="1"/>
  <c r="CA490" i="1"/>
  <c r="BZ514" i="1"/>
  <c r="CA514" i="1"/>
  <c r="BZ544" i="1"/>
  <c r="BZ574" i="1"/>
  <c r="CA574" i="1"/>
  <c r="BZ598" i="1"/>
  <c r="CA598" i="1"/>
  <c r="BZ622" i="1"/>
  <c r="CA622" i="1"/>
  <c r="BZ658" i="1"/>
  <c r="CA658" i="1"/>
  <c r="BN59" i="1"/>
  <c r="BO59" i="1"/>
  <c r="BT695" i="1"/>
  <c r="BT725" i="1"/>
  <c r="BT755" i="1"/>
  <c r="BT785" i="1"/>
  <c r="BT821" i="1"/>
  <c r="BT863" i="1"/>
  <c r="BZ673" i="1"/>
  <c r="CA673" i="1"/>
  <c r="BZ697" i="1"/>
  <c r="CA697" i="1"/>
  <c r="BZ739" i="1"/>
  <c r="BZ769" i="1"/>
  <c r="CA769" i="1"/>
  <c r="BZ799" i="1"/>
  <c r="CA799" i="1"/>
  <c r="BZ829" i="1"/>
  <c r="CA829" i="1"/>
  <c r="BZ865" i="1"/>
  <c r="CA865" i="1"/>
  <c r="BT944" i="1"/>
  <c r="BT968" i="1"/>
  <c r="BT986" i="1"/>
  <c r="BT1004" i="1"/>
  <c r="BT1034" i="1"/>
  <c r="BT1070" i="1"/>
  <c r="BZ898" i="1"/>
  <c r="CA898" i="1"/>
  <c r="BZ928" i="1"/>
  <c r="CA928" i="1"/>
  <c r="BZ952" i="1"/>
  <c r="CA952" i="1"/>
  <c r="BZ982" i="1"/>
  <c r="CA982" i="1"/>
  <c r="BZ1006" i="1"/>
  <c r="CA1006" i="1"/>
  <c r="BZ1048" i="1"/>
  <c r="CA1048" i="1"/>
  <c r="BZ1078" i="1"/>
  <c r="CA1078" i="1"/>
  <c r="BB58" i="1"/>
  <c r="BC58" i="1"/>
  <c r="BN93" i="1"/>
  <c r="BO93" i="1"/>
  <c r="BT1139" i="1"/>
  <c r="BT1175" i="1"/>
  <c r="BT1199" i="1"/>
  <c r="BT1235" i="1"/>
  <c r="BT1283" i="1"/>
  <c r="BZ1111" i="1"/>
  <c r="CA1111" i="1"/>
  <c r="BZ1147" i="1"/>
  <c r="CA1147" i="1"/>
  <c r="BZ1189" i="1"/>
  <c r="CA1189" i="1"/>
  <c r="BZ1213" i="1"/>
  <c r="CA1213" i="1"/>
  <c r="BZ1243" i="1"/>
  <c r="CA1243" i="1"/>
  <c r="BZ1267" i="1"/>
  <c r="CA1267" i="1"/>
  <c r="BZ1321" i="1"/>
  <c r="CA1321" i="1"/>
  <c r="BN101" i="1"/>
  <c r="BO101" i="1"/>
  <c r="BT1352" i="1"/>
  <c r="BT1382" i="1"/>
  <c r="BT1417" i="1"/>
  <c r="BT1453" i="1"/>
  <c r="BT1537" i="1"/>
  <c r="BZ1341" i="1"/>
  <c r="CA1341" i="1"/>
  <c r="BZ1365" i="1"/>
  <c r="CA1365" i="1"/>
  <c r="BZ1395" i="1"/>
  <c r="CA1395" i="1"/>
  <c r="BZ1419" i="1"/>
  <c r="CA1419" i="1"/>
  <c r="BZ1443" i="1"/>
  <c r="CA1443" i="1"/>
  <c r="BZ1449" i="1"/>
  <c r="CA1449" i="1"/>
  <c r="BZ1467" i="1"/>
  <c r="CA1467" i="1"/>
  <c r="BZ1485" i="1"/>
  <c r="CA1485" i="1"/>
  <c r="BZ1491" i="1"/>
  <c r="CA1491" i="1"/>
  <c r="BZ1497" i="1"/>
  <c r="CA1497" i="1"/>
  <c r="BZ1503" i="1"/>
  <c r="CA1503" i="1"/>
  <c r="BZ1509" i="1"/>
  <c r="CA1509" i="1"/>
  <c r="BZ1515" i="1"/>
  <c r="CA1515" i="1"/>
  <c r="BZ1521" i="1"/>
  <c r="CA1521" i="1"/>
  <c r="BZ1527" i="1"/>
  <c r="CA1527" i="1"/>
  <c r="BZ1533" i="1"/>
  <c r="CA1533" i="1"/>
  <c r="BZ1539" i="1"/>
  <c r="CA1539" i="1"/>
  <c r="BZ1545" i="1"/>
  <c r="CA1545" i="1"/>
  <c r="BB81" i="1"/>
  <c r="BH77" i="1"/>
  <c r="BI77" i="1"/>
  <c r="BH83" i="1"/>
  <c r="BI83" i="1"/>
  <c r="BN114" i="1"/>
  <c r="BO114" i="1"/>
  <c r="BN120" i="1"/>
  <c r="BO120" i="1"/>
  <c r="BN126" i="1"/>
  <c r="BO126" i="1"/>
  <c r="BT1552" i="1"/>
  <c r="BT1558" i="1"/>
  <c r="BT1564" i="1"/>
  <c r="BT1570" i="1"/>
  <c r="BT1576" i="1"/>
  <c r="BT1582" i="1"/>
  <c r="BT1588" i="1"/>
  <c r="BT1594" i="1"/>
  <c r="BT1600" i="1"/>
  <c r="BT1606" i="1"/>
  <c r="BT1612" i="1"/>
  <c r="BT1618" i="1"/>
  <c r="BT1624" i="1"/>
  <c r="BT1630" i="1"/>
  <c r="BT1636" i="1"/>
  <c r="BT1642" i="1"/>
  <c r="BT1648" i="1"/>
  <c r="BT1654" i="1"/>
  <c r="BT1660" i="1"/>
  <c r="BT1666" i="1"/>
  <c r="BT1672" i="1"/>
  <c r="BT1678" i="1"/>
  <c r="BT1684" i="1"/>
  <c r="BT1690" i="1"/>
  <c r="BT1696" i="1"/>
  <c r="BT1702" i="1"/>
  <c r="BT1708" i="1"/>
  <c r="BT1714" i="1"/>
  <c r="BT1720" i="1"/>
  <c r="BT1726" i="1"/>
  <c r="BT1732" i="1"/>
  <c r="BT1738" i="1"/>
  <c r="BT1756" i="1"/>
  <c r="BZ1554" i="1"/>
  <c r="CA1554" i="1"/>
  <c r="BZ1560" i="1"/>
  <c r="CA1560" i="1"/>
  <c r="BZ1566" i="1"/>
  <c r="CA1566" i="1"/>
  <c r="BZ1572" i="1"/>
  <c r="CA1572" i="1"/>
  <c r="BZ1578" i="1"/>
  <c r="CA1578" i="1"/>
  <c r="BZ1584" i="1"/>
  <c r="CA1584" i="1"/>
  <c r="BZ1590" i="1"/>
  <c r="CA1590" i="1"/>
  <c r="BZ1596" i="1"/>
  <c r="CA1596" i="1"/>
  <c r="BZ1602" i="1"/>
  <c r="CA1602" i="1"/>
  <c r="BZ1608" i="1"/>
  <c r="CA1608" i="1"/>
  <c r="BZ1614" i="1"/>
  <c r="CA1614" i="1"/>
  <c r="BZ1620" i="1"/>
  <c r="CA1620" i="1"/>
  <c r="BZ1626" i="1"/>
  <c r="CA1626" i="1"/>
  <c r="BZ1632" i="1"/>
  <c r="CA1632" i="1"/>
  <c r="BZ1638" i="1"/>
  <c r="CA1638" i="1"/>
  <c r="BZ1644" i="1"/>
  <c r="CA1644" i="1"/>
  <c r="BZ1650" i="1"/>
  <c r="CA1650" i="1"/>
  <c r="BZ1656" i="1"/>
  <c r="CA1656" i="1"/>
  <c r="BZ1662" i="1"/>
  <c r="CA1662" i="1"/>
  <c r="BZ1668" i="1"/>
  <c r="CA1668" i="1"/>
  <c r="BZ1674" i="1"/>
  <c r="CA1674" i="1"/>
  <c r="BZ1680" i="1"/>
  <c r="CA1680" i="1"/>
  <c r="BZ1686" i="1"/>
  <c r="CA1686" i="1"/>
  <c r="BZ1692" i="1"/>
  <c r="CA1692" i="1"/>
  <c r="BZ1698" i="1"/>
  <c r="CA1698" i="1"/>
  <c r="BC71" i="1"/>
  <c r="BI27" i="1"/>
  <c r="BI99" i="1"/>
  <c r="BO55" i="1"/>
  <c r="BT156" i="1"/>
  <c r="BZ152" i="1"/>
  <c r="BB14" i="1"/>
  <c r="BC14" i="1"/>
  <c r="BH16" i="1"/>
  <c r="BI16" i="1"/>
  <c r="BN18" i="1"/>
  <c r="BO18" i="1"/>
  <c r="BT63" i="1"/>
  <c r="BT69" i="1"/>
  <c r="BT75" i="1"/>
  <c r="BT81" i="1"/>
  <c r="BT87" i="1"/>
  <c r="BT93" i="1"/>
  <c r="BT99" i="1"/>
  <c r="BT105" i="1"/>
  <c r="BT111" i="1"/>
  <c r="BT117" i="1"/>
  <c r="BT123" i="1"/>
  <c r="BT129" i="1"/>
  <c r="BT135" i="1"/>
  <c r="BT141" i="1"/>
  <c r="BT147" i="1"/>
  <c r="BT153" i="1"/>
  <c r="BT159" i="1"/>
  <c r="BT165" i="1"/>
  <c r="BT177" i="1"/>
  <c r="BT183" i="1"/>
  <c r="BT189" i="1"/>
  <c r="BT195" i="1"/>
  <c r="BT201" i="1"/>
  <c r="BT207" i="1"/>
  <c r="BT213" i="1"/>
  <c r="BT219" i="1"/>
  <c r="BT225" i="1"/>
  <c r="BZ107" i="1"/>
  <c r="BZ113" i="1"/>
  <c r="BZ119" i="1"/>
  <c r="BZ125" i="1"/>
  <c r="BZ131" i="1"/>
  <c r="BZ137" i="1"/>
  <c r="CA137" i="1"/>
  <c r="BZ143" i="1"/>
  <c r="CA143" i="1"/>
  <c r="BZ149" i="1"/>
  <c r="CA149" i="1"/>
  <c r="BZ155" i="1"/>
  <c r="CA155" i="1"/>
  <c r="BZ161" i="1"/>
  <c r="CA161" i="1"/>
  <c r="BZ167" i="1"/>
  <c r="CA167" i="1"/>
  <c r="BZ173" i="1"/>
  <c r="CA173" i="1"/>
  <c r="BZ179" i="1"/>
  <c r="CA179" i="1"/>
  <c r="BZ185" i="1"/>
  <c r="CA185" i="1"/>
  <c r="BZ191" i="1"/>
  <c r="CA191" i="1"/>
  <c r="BZ197" i="1"/>
  <c r="CA197" i="1"/>
  <c r="BZ203" i="1"/>
  <c r="CA203" i="1"/>
  <c r="BZ209" i="1"/>
  <c r="CA209" i="1"/>
  <c r="BZ215" i="1"/>
  <c r="CA215" i="1"/>
  <c r="BZ221" i="1"/>
  <c r="CA221" i="1"/>
  <c r="BB17" i="1"/>
  <c r="BC17" i="1"/>
  <c r="BH19" i="1"/>
  <c r="BI19" i="1"/>
  <c r="BH25" i="1"/>
  <c r="BI25" i="1"/>
  <c r="BN26" i="1"/>
  <c r="BO26" i="1"/>
  <c r="BN32" i="1"/>
  <c r="BO32" i="1"/>
  <c r="BT228" i="1"/>
  <c r="BT234" i="1"/>
  <c r="BT240" i="1"/>
  <c r="BT246" i="1"/>
  <c r="BT252" i="1"/>
  <c r="BT258" i="1"/>
  <c r="BT264" i="1"/>
  <c r="BT270" i="1"/>
  <c r="BT276" i="1"/>
  <c r="BT282" i="1"/>
  <c r="BT288" i="1"/>
  <c r="BT294" i="1"/>
  <c r="BT306" i="1"/>
  <c r="BT312" i="1"/>
  <c r="BT318" i="1"/>
  <c r="BT324" i="1"/>
  <c r="BT330" i="1"/>
  <c r="BT336" i="1"/>
  <c r="BT342" i="1"/>
  <c r="BT348" i="1"/>
  <c r="BT354" i="1"/>
  <c r="BT360" i="1"/>
  <c r="BT366" i="1"/>
  <c r="BT372" i="1"/>
  <c r="BT378" i="1"/>
  <c r="BT384" i="1"/>
  <c r="BT390" i="1"/>
  <c r="BT396" i="1"/>
  <c r="BT402" i="1"/>
  <c r="BT408" i="1"/>
  <c r="BT414" i="1"/>
  <c r="BT420" i="1"/>
  <c r="BT426" i="1"/>
  <c r="BT432" i="1"/>
  <c r="BT438" i="1"/>
  <c r="BT444" i="1"/>
  <c r="BZ230" i="1"/>
  <c r="CA230" i="1"/>
  <c r="BZ236" i="1"/>
  <c r="CA236" i="1"/>
  <c r="BZ242" i="1"/>
  <c r="CA242" i="1"/>
  <c r="BZ248" i="1"/>
  <c r="CA248" i="1"/>
  <c r="BZ254" i="1"/>
  <c r="CA254" i="1"/>
  <c r="BZ260" i="1"/>
  <c r="CA260" i="1"/>
  <c r="BZ266" i="1"/>
  <c r="CA266" i="1"/>
  <c r="BZ272" i="1"/>
  <c r="CA272" i="1"/>
  <c r="BZ278" i="1"/>
  <c r="CA278" i="1"/>
  <c r="BZ284" i="1"/>
  <c r="CA284" i="1"/>
  <c r="BZ290" i="1"/>
  <c r="CA290" i="1"/>
  <c r="BZ296" i="1"/>
  <c r="CA296" i="1"/>
  <c r="BZ302" i="1"/>
  <c r="CA302" i="1"/>
  <c r="BZ308" i="1"/>
  <c r="CA308" i="1"/>
  <c r="BZ314" i="1"/>
  <c r="BZ320" i="1"/>
  <c r="BZ326" i="1"/>
  <c r="BZ332" i="1"/>
  <c r="CA332" i="1"/>
  <c r="BZ338" i="1"/>
  <c r="CA338" i="1"/>
  <c r="BZ344" i="1"/>
  <c r="CA344" i="1"/>
  <c r="BZ350" i="1"/>
  <c r="BZ356" i="1"/>
  <c r="CA356" i="1"/>
  <c r="BZ362" i="1"/>
  <c r="CA362" i="1"/>
  <c r="BZ368" i="1"/>
  <c r="CA368" i="1"/>
  <c r="BZ374" i="1"/>
  <c r="CA374" i="1"/>
  <c r="BZ380" i="1"/>
  <c r="CA380" i="1"/>
  <c r="BZ386" i="1"/>
  <c r="CA386" i="1"/>
  <c r="BZ392" i="1"/>
  <c r="CA392" i="1"/>
  <c r="BZ398" i="1"/>
  <c r="CA398" i="1"/>
  <c r="BZ404" i="1"/>
  <c r="CA404" i="1"/>
  <c r="BZ410" i="1"/>
  <c r="CA410" i="1"/>
  <c r="BZ416" i="1"/>
  <c r="CA416" i="1"/>
  <c r="BZ422" i="1"/>
  <c r="CA422" i="1"/>
  <c r="BZ428" i="1"/>
  <c r="CA428" i="1"/>
  <c r="BZ434" i="1"/>
  <c r="CA434" i="1"/>
  <c r="BZ440" i="1"/>
  <c r="CA440" i="1"/>
  <c r="BZ446" i="1"/>
  <c r="CA446" i="1"/>
  <c r="BB32" i="1"/>
  <c r="BC32" i="1"/>
  <c r="BH28" i="1"/>
  <c r="BI28" i="1"/>
  <c r="BH34" i="1"/>
  <c r="BI34" i="1"/>
  <c r="BN40" i="1"/>
  <c r="BO40" i="1"/>
  <c r="BN46" i="1"/>
  <c r="BO46" i="1"/>
  <c r="BT447" i="1"/>
  <c r="BT453" i="1"/>
  <c r="BT459" i="1"/>
  <c r="BT465" i="1"/>
  <c r="BT471" i="1"/>
  <c r="BT477" i="1"/>
  <c r="BT483" i="1"/>
  <c r="BT489" i="1"/>
  <c r="BT495" i="1"/>
  <c r="BT501" i="1"/>
  <c r="BT507" i="1"/>
  <c r="BT513" i="1"/>
  <c r="BT519" i="1"/>
  <c r="BT525" i="1"/>
  <c r="BT531" i="1"/>
  <c r="BT537" i="1"/>
  <c r="BT543" i="1"/>
  <c r="BT549" i="1"/>
  <c r="BT555" i="1"/>
  <c r="BT561" i="1"/>
  <c r="BT567" i="1"/>
  <c r="BT573" i="1"/>
  <c r="BT579" i="1"/>
  <c r="BT585" i="1"/>
  <c r="BT591" i="1"/>
  <c r="BT597" i="1"/>
  <c r="BT609" i="1"/>
  <c r="BT615" i="1"/>
  <c r="BT621" i="1"/>
  <c r="BT627" i="1"/>
  <c r="BT633" i="1"/>
  <c r="BT639" i="1"/>
  <c r="BT645" i="1"/>
  <c r="BT651" i="1"/>
  <c r="BT657" i="1"/>
  <c r="BT663" i="1"/>
  <c r="BZ449" i="1"/>
  <c r="CA449" i="1"/>
  <c r="BZ455" i="1"/>
  <c r="CA455" i="1"/>
  <c r="BZ461" i="1"/>
  <c r="CA461" i="1"/>
  <c r="BZ467" i="1"/>
  <c r="CA467" i="1"/>
  <c r="BZ473" i="1"/>
  <c r="CA473" i="1"/>
  <c r="BZ479" i="1"/>
  <c r="CA479" i="1"/>
  <c r="BZ485" i="1"/>
  <c r="CA485" i="1"/>
  <c r="BZ491" i="1"/>
  <c r="CA491" i="1"/>
  <c r="BZ497" i="1"/>
  <c r="CA497" i="1"/>
  <c r="BZ503" i="1"/>
  <c r="CA503" i="1"/>
  <c r="BZ509" i="1"/>
  <c r="CA509" i="1"/>
  <c r="BZ515" i="1"/>
  <c r="CA515" i="1"/>
  <c r="BZ521" i="1"/>
  <c r="CA521" i="1"/>
  <c r="BZ527" i="1"/>
  <c r="BZ533" i="1"/>
  <c r="CA533" i="1"/>
  <c r="BZ539" i="1"/>
  <c r="CA539" i="1"/>
  <c r="BZ545" i="1"/>
  <c r="CA545" i="1"/>
  <c r="BZ551" i="1"/>
  <c r="BZ557" i="1"/>
  <c r="CA557" i="1"/>
  <c r="BZ563" i="1"/>
  <c r="CA563" i="1"/>
  <c r="BZ569" i="1"/>
  <c r="CA569" i="1"/>
  <c r="BZ575" i="1"/>
  <c r="CA575" i="1"/>
  <c r="BZ581" i="1"/>
  <c r="CA581" i="1"/>
  <c r="BZ587" i="1"/>
  <c r="CA587" i="1"/>
  <c r="BZ593" i="1"/>
  <c r="CA593" i="1"/>
  <c r="BZ599" i="1"/>
  <c r="CA599" i="1"/>
  <c r="BZ605" i="1"/>
  <c r="CA605" i="1"/>
  <c r="BZ611" i="1"/>
  <c r="CA611" i="1"/>
  <c r="BZ617" i="1"/>
  <c r="CA617" i="1"/>
  <c r="BZ623" i="1"/>
  <c r="CA623" i="1"/>
  <c r="BZ629" i="1"/>
  <c r="CA629" i="1"/>
  <c r="BZ635" i="1"/>
  <c r="CA635" i="1"/>
  <c r="BZ641" i="1"/>
  <c r="CA641" i="1"/>
  <c r="BZ647" i="1"/>
  <c r="CA647" i="1"/>
  <c r="BZ653" i="1"/>
  <c r="CA653" i="1"/>
  <c r="BZ659" i="1"/>
  <c r="CA659" i="1"/>
  <c r="BZ665" i="1"/>
  <c r="CA665" i="1"/>
  <c r="BB41" i="1"/>
  <c r="BH37" i="1"/>
  <c r="BI37" i="1"/>
  <c r="BH43" i="1"/>
  <c r="BI43" i="1"/>
  <c r="BN54" i="1"/>
  <c r="BO54" i="1"/>
  <c r="BN60" i="1"/>
  <c r="BO60" i="1"/>
  <c r="BN66" i="1"/>
  <c r="BO66" i="1"/>
  <c r="BT672" i="1"/>
  <c r="BT678" i="1"/>
  <c r="BT684" i="1"/>
  <c r="BT690" i="1"/>
  <c r="BT696" i="1"/>
  <c r="BT702" i="1"/>
  <c r="BT708" i="1"/>
  <c r="BT714" i="1"/>
  <c r="BT720" i="1"/>
  <c r="BT726" i="1"/>
  <c r="BT732" i="1"/>
  <c r="BT738" i="1"/>
  <c r="BT744" i="1"/>
  <c r="BT750" i="1"/>
  <c r="BT756" i="1"/>
  <c r="BT762" i="1"/>
  <c r="BT768" i="1"/>
  <c r="BT774" i="1"/>
  <c r="BT780" i="1"/>
  <c r="BT786" i="1"/>
  <c r="BT792" i="1"/>
  <c r="BT798" i="1"/>
  <c r="BT804" i="1"/>
  <c r="BT810" i="1"/>
  <c r="BT816" i="1"/>
  <c r="BT822" i="1"/>
  <c r="BT828" i="1"/>
  <c r="BT834" i="1"/>
  <c r="BT840" i="1"/>
  <c r="BT846" i="1"/>
  <c r="BT852" i="1"/>
  <c r="BT858" i="1"/>
  <c r="BT864" i="1"/>
  <c r="BT870" i="1"/>
  <c r="BT876" i="1"/>
  <c r="BT882" i="1"/>
  <c r="BZ668" i="1"/>
  <c r="CA668" i="1"/>
  <c r="BZ674" i="1"/>
  <c r="CA674" i="1"/>
  <c r="BZ680" i="1"/>
  <c r="CA680" i="1"/>
  <c r="BZ686" i="1"/>
  <c r="CA686" i="1"/>
  <c r="BZ692" i="1"/>
  <c r="CA692" i="1"/>
  <c r="BZ698" i="1"/>
  <c r="CA698" i="1"/>
  <c r="BZ704" i="1"/>
  <c r="CA704" i="1"/>
  <c r="BZ710" i="1"/>
  <c r="CA710" i="1"/>
  <c r="BZ716" i="1"/>
  <c r="CA716" i="1"/>
  <c r="BZ722" i="1"/>
  <c r="BZ728" i="1"/>
  <c r="CA728" i="1"/>
  <c r="BZ734" i="1"/>
  <c r="CA734" i="1"/>
  <c r="BZ740" i="1"/>
  <c r="CA740" i="1"/>
  <c r="BZ746" i="1"/>
  <c r="CA746" i="1"/>
  <c r="BZ752" i="1"/>
  <c r="CA752" i="1"/>
  <c r="BZ758" i="1"/>
  <c r="CA758" i="1"/>
  <c r="BZ764" i="1"/>
  <c r="CA764" i="1"/>
  <c r="BZ770" i="1"/>
  <c r="CA770" i="1"/>
  <c r="BZ776" i="1"/>
  <c r="CA776" i="1"/>
  <c r="BZ782" i="1"/>
  <c r="CA782" i="1"/>
  <c r="BZ788" i="1"/>
  <c r="CA788" i="1"/>
  <c r="BZ794" i="1"/>
  <c r="CA794" i="1"/>
  <c r="BZ800" i="1"/>
  <c r="CA800" i="1"/>
  <c r="BZ806" i="1"/>
  <c r="CA806" i="1"/>
  <c r="BZ812" i="1"/>
  <c r="CA812" i="1"/>
  <c r="BZ818" i="1"/>
  <c r="CA818" i="1"/>
  <c r="BZ824" i="1"/>
  <c r="CA824" i="1"/>
  <c r="BZ830" i="1"/>
  <c r="CA830" i="1"/>
  <c r="BZ836" i="1"/>
  <c r="CA836" i="1"/>
  <c r="BZ842" i="1"/>
  <c r="CA842" i="1"/>
  <c r="BZ848" i="1"/>
  <c r="CA848" i="1"/>
  <c r="BZ854" i="1"/>
  <c r="CA854" i="1"/>
  <c r="BZ860" i="1"/>
  <c r="CA860" i="1"/>
  <c r="BZ866" i="1"/>
  <c r="CA866" i="1"/>
  <c r="BZ872" i="1"/>
  <c r="CA872" i="1"/>
  <c r="BZ878" i="1"/>
  <c r="CA878" i="1"/>
  <c r="BZ884" i="1"/>
  <c r="CA884" i="1"/>
  <c r="BB50" i="1"/>
  <c r="BC50" i="1"/>
  <c r="BB56" i="1"/>
  <c r="BC56" i="1"/>
  <c r="BH52" i="1"/>
  <c r="BI52" i="1"/>
  <c r="BN68" i="1"/>
  <c r="BO68" i="1"/>
  <c r="BN74" i="1"/>
  <c r="BO74" i="1"/>
  <c r="BN80" i="1"/>
  <c r="BO80" i="1"/>
  <c r="BT891" i="1"/>
  <c r="BT897" i="1"/>
  <c r="BT903" i="1"/>
  <c r="BT909" i="1"/>
  <c r="BT915" i="1"/>
  <c r="BT921" i="1"/>
  <c r="BT927" i="1"/>
  <c r="BT933" i="1"/>
  <c r="BT939" i="1"/>
  <c r="BT945" i="1"/>
  <c r="BT951" i="1"/>
  <c r="BT957" i="1"/>
  <c r="BT963" i="1"/>
  <c r="BT969" i="1"/>
  <c r="BT975" i="1"/>
  <c r="BT981" i="1"/>
  <c r="BT987" i="1"/>
  <c r="BT993" i="1"/>
  <c r="BT999" i="1"/>
  <c r="BT1005" i="1"/>
  <c r="BT1011" i="1"/>
  <c r="BT1017" i="1"/>
  <c r="BT1023" i="1"/>
  <c r="BT1029" i="1"/>
  <c r="BT1035" i="1"/>
  <c r="BT1041" i="1"/>
  <c r="BT1047" i="1"/>
  <c r="BT1053" i="1"/>
  <c r="BT1059" i="1"/>
  <c r="BT1065" i="1"/>
  <c r="BT1071" i="1"/>
  <c r="BT1077" i="1"/>
  <c r="BT1083" i="1"/>
  <c r="BT1089" i="1"/>
  <c r="BT1095" i="1"/>
  <c r="BT1101" i="1"/>
  <c r="BZ887" i="1"/>
  <c r="CA887" i="1"/>
  <c r="BZ893" i="1"/>
  <c r="CA893" i="1"/>
  <c r="BZ899" i="1"/>
  <c r="CA899" i="1"/>
  <c r="BZ905" i="1"/>
  <c r="CA905" i="1"/>
  <c r="BZ911" i="1"/>
  <c r="CA911" i="1"/>
  <c r="BZ917" i="1"/>
  <c r="CA917" i="1"/>
  <c r="BZ923" i="1"/>
  <c r="CA923" i="1"/>
  <c r="BZ929" i="1"/>
  <c r="CA929" i="1"/>
  <c r="BZ935" i="1"/>
  <c r="CA935" i="1"/>
  <c r="BZ941" i="1"/>
  <c r="CA941" i="1"/>
  <c r="BZ947" i="1"/>
  <c r="CA947" i="1"/>
  <c r="BZ953" i="1"/>
  <c r="CA953" i="1"/>
  <c r="BZ959" i="1"/>
  <c r="CA959" i="1"/>
  <c r="BZ965" i="1"/>
  <c r="CA965" i="1"/>
  <c r="BZ971" i="1"/>
  <c r="CA971" i="1"/>
  <c r="BZ977" i="1"/>
  <c r="CA977" i="1"/>
  <c r="BZ983" i="1"/>
  <c r="CA983" i="1"/>
  <c r="BZ989" i="1"/>
  <c r="CA989" i="1"/>
  <c r="BZ995" i="1"/>
  <c r="CA995" i="1"/>
  <c r="BZ1001" i="1"/>
  <c r="CA1001" i="1"/>
  <c r="BZ1007" i="1"/>
  <c r="CA1007" i="1"/>
  <c r="BZ1013" i="1"/>
  <c r="CA1013" i="1"/>
  <c r="BZ1019" i="1"/>
  <c r="CA1019" i="1"/>
  <c r="BZ1025" i="1"/>
  <c r="CA1025" i="1"/>
  <c r="BZ1031" i="1"/>
  <c r="CA1031" i="1"/>
  <c r="BZ1037" i="1"/>
  <c r="CA1037" i="1"/>
  <c r="BZ1043" i="1"/>
  <c r="CA1043" i="1"/>
  <c r="BZ1049" i="1"/>
  <c r="CA1049" i="1"/>
  <c r="BZ1055" i="1"/>
  <c r="CA1055" i="1"/>
  <c r="BZ1061" i="1"/>
  <c r="CA1061" i="1"/>
  <c r="BZ1067" i="1"/>
  <c r="CA1067" i="1"/>
  <c r="BZ1073" i="1"/>
  <c r="CA1073" i="1"/>
  <c r="BZ1079" i="1"/>
  <c r="CA1079" i="1"/>
  <c r="BZ1085" i="1"/>
  <c r="CA1085" i="1"/>
  <c r="BZ1091" i="1"/>
  <c r="CA1091" i="1"/>
  <c r="BZ1097" i="1"/>
  <c r="CA1097" i="1"/>
  <c r="BZ1103" i="1"/>
  <c r="CA1103" i="1"/>
  <c r="BB65" i="1"/>
  <c r="BC65" i="1"/>
  <c r="BH61" i="1"/>
  <c r="BI61" i="1"/>
  <c r="BN82" i="1"/>
  <c r="BO82" i="1"/>
  <c r="BN88" i="1"/>
  <c r="BO88" i="1"/>
  <c r="BN94" i="1"/>
  <c r="BO94" i="1"/>
  <c r="BT1110" i="1"/>
  <c r="BT1116" i="1"/>
  <c r="BT1122" i="1"/>
  <c r="BT1128" i="1"/>
  <c r="BT1134" i="1"/>
  <c r="BT1140" i="1"/>
  <c r="BT1146" i="1"/>
  <c r="BT1152" i="1"/>
  <c r="BT1158" i="1"/>
  <c r="BT1164" i="1"/>
  <c r="BT1170" i="1"/>
  <c r="BT1176" i="1"/>
  <c r="BT1182" i="1"/>
  <c r="BT1188" i="1"/>
  <c r="BT1194" i="1"/>
  <c r="BT1200" i="1"/>
  <c r="BT1206" i="1"/>
  <c r="BT1212" i="1"/>
  <c r="BT1218" i="1"/>
  <c r="BT1224" i="1"/>
  <c r="BT1230" i="1"/>
  <c r="BT1236" i="1"/>
  <c r="BT1242" i="1"/>
  <c r="BT1248" i="1"/>
  <c r="BT1254" i="1"/>
  <c r="BT1260" i="1"/>
  <c r="BT1266" i="1"/>
  <c r="BT1272" i="1"/>
  <c r="BT1278" i="1"/>
  <c r="BT1284" i="1"/>
  <c r="BT1290" i="1"/>
  <c r="BT1296" i="1"/>
  <c r="BT1302" i="1"/>
  <c r="BT1308" i="1"/>
  <c r="BT1314" i="1"/>
  <c r="BT1320" i="1"/>
  <c r="BT1326" i="1"/>
  <c r="BZ1112" i="1"/>
  <c r="CA1112" i="1"/>
  <c r="BZ1118" i="1"/>
  <c r="CA1118" i="1"/>
  <c r="BZ1124" i="1"/>
  <c r="CA1124" i="1"/>
  <c r="BZ1130" i="1"/>
  <c r="CA1130" i="1"/>
  <c r="BZ1136" i="1"/>
  <c r="CA1136" i="1"/>
  <c r="BZ1142" i="1"/>
  <c r="CA1142" i="1"/>
  <c r="BZ1148" i="1"/>
  <c r="CA1148" i="1"/>
  <c r="BZ1154" i="1"/>
  <c r="CA1154" i="1"/>
  <c r="BZ1160" i="1"/>
  <c r="CA1160" i="1"/>
  <c r="BZ1166" i="1"/>
  <c r="CA1166" i="1"/>
  <c r="BZ1172" i="1"/>
  <c r="CA1172" i="1"/>
  <c r="BZ1178" i="1"/>
  <c r="CA1178" i="1"/>
  <c r="BZ1184" i="1"/>
  <c r="CA1184" i="1"/>
  <c r="BZ1190" i="1"/>
  <c r="CA1190" i="1"/>
  <c r="BZ1196" i="1"/>
  <c r="CA1196" i="1"/>
  <c r="BZ1202" i="1"/>
  <c r="CA1202" i="1"/>
  <c r="BZ1208" i="1"/>
  <c r="CA1208" i="1"/>
  <c r="BZ1214" i="1"/>
  <c r="CA1214" i="1"/>
  <c r="BZ1220" i="1"/>
  <c r="CA1220" i="1"/>
  <c r="BZ1226" i="1"/>
  <c r="CA1226" i="1"/>
  <c r="BZ1232" i="1"/>
  <c r="CA1232" i="1"/>
  <c r="BZ1238" i="1"/>
  <c r="CA1238" i="1"/>
  <c r="BZ1244" i="1"/>
  <c r="CA1244" i="1"/>
  <c r="BZ1250" i="1"/>
  <c r="CA1250" i="1"/>
  <c r="BZ1256" i="1"/>
  <c r="CA1256" i="1"/>
  <c r="BZ1262" i="1"/>
  <c r="CA1262" i="1"/>
  <c r="BZ1268" i="1"/>
  <c r="CA1268" i="1"/>
  <c r="BZ1274" i="1"/>
  <c r="CA1274" i="1"/>
  <c r="BZ1280" i="1"/>
  <c r="CA1280" i="1"/>
  <c r="BZ1286" i="1"/>
  <c r="CA1286" i="1"/>
  <c r="BZ1292" i="1"/>
  <c r="CA1292" i="1"/>
  <c r="BZ1298" i="1"/>
  <c r="CA1298" i="1"/>
  <c r="BZ1304" i="1"/>
  <c r="CA1304" i="1"/>
  <c r="BZ1310" i="1"/>
  <c r="CA1310" i="1"/>
  <c r="BZ1316" i="1"/>
  <c r="CA1316" i="1"/>
  <c r="BZ1322" i="1"/>
  <c r="CA1322" i="1"/>
  <c r="BB68" i="1"/>
  <c r="BC68" i="1"/>
  <c r="BB74" i="1"/>
  <c r="BC74" i="1"/>
  <c r="BH70" i="1"/>
  <c r="BH76" i="1"/>
  <c r="BI76" i="1"/>
  <c r="BN102" i="1"/>
  <c r="BO102" i="1"/>
  <c r="BN108" i="1"/>
  <c r="BO108" i="1"/>
  <c r="BT1329" i="1"/>
  <c r="BT1335" i="1"/>
  <c r="BT1341" i="1"/>
  <c r="BT1347" i="1"/>
  <c r="BT1353" i="1"/>
  <c r="BT1359" i="1"/>
  <c r="BT1365" i="1"/>
  <c r="BT1371" i="1"/>
  <c r="BT1377" i="1"/>
  <c r="BT1383" i="1"/>
  <c r="BT1388" i="1"/>
  <c r="BT1394" i="1"/>
  <c r="BT1400" i="1"/>
  <c r="BT1406" i="1"/>
  <c r="BT1412" i="1"/>
  <c r="BT1418" i="1"/>
  <c r="BT1424" i="1"/>
  <c r="BT1430" i="1"/>
  <c r="BT1436" i="1"/>
  <c r="BT1442" i="1"/>
  <c r="BT1448" i="1"/>
  <c r="BT1454" i="1"/>
  <c r="BT1460" i="1"/>
  <c r="BT1466" i="1"/>
  <c r="BT1472" i="1"/>
  <c r="BT1478" i="1"/>
  <c r="BT1484" i="1"/>
  <c r="BT1490" i="1"/>
  <c r="BT1496" i="1"/>
  <c r="BT1502" i="1"/>
  <c r="BT1508" i="1"/>
  <c r="BT1514" i="1"/>
  <c r="BT1520" i="1"/>
  <c r="BT1526" i="1"/>
  <c r="BT1532" i="1"/>
  <c r="BT1538" i="1"/>
  <c r="BT1544" i="1"/>
  <c r="BZ1330" i="1"/>
  <c r="CA1330" i="1"/>
  <c r="BZ1336" i="1"/>
  <c r="CA1336" i="1"/>
  <c r="BZ1342" i="1"/>
  <c r="CA1342" i="1"/>
  <c r="BZ1348" i="1"/>
  <c r="CA1348" i="1"/>
  <c r="BZ1354" i="1"/>
  <c r="CA1354" i="1"/>
  <c r="BZ1360" i="1"/>
  <c r="CA1360" i="1"/>
  <c r="BZ1366" i="1"/>
  <c r="CA1366" i="1"/>
  <c r="BZ1372" i="1"/>
  <c r="CA1372" i="1"/>
  <c r="BZ1378" i="1"/>
  <c r="CA1378" i="1"/>
  <c r="BZ1384" i="1"/>
  <c r="CA1384" i="1"/>
  <c r="BZ1390" i="1"/>
  <c r="CA1390" i="1"/>
  <c r="BZ1396" i="1"/>
  <c r="CA1396" i="1"/>
  <c r="BZ1402" i="1"/>
  <c r="CA1402" i="1"/>
  <c r="BZ1408" i="1"/>
  <c r="CA1408" i="1"/>
  <c r="BZ1414" i="1"/>
  <c r="CA1414" i="1"/>
  <c r="BZ1420" i="1"/>
  <c r="CA1420" i="1"/>
  <c r="BZ1426" i="1"/>
  <c r="CA1426" i="1"/>
  <c r="BZ1432" i="1"/>
  <c r="CA1432" i="1"/>
  <c r="BZ1438" i="1"/>
  <c r="CA1438" i="1"/>
  <c r="BZ1444" i="1"/>
  <c r="CA1444" i="1"/>
  <c r="BZ1450" i="1"/>
  <c r="CA1450" i="1"/>
  <c r="BZ1456" i="1"/>
  <c r="CA1456" i="1"/>
  <c r="BZ1462" i="1"/>
  <c r="CA1462" i="1"/>
  <c r="BZ1468" i="1"/>
  <c r="CA1468" i="1"/>
  <c r="BZ1474" i="1"/>
  <c r="CA1474" i="1"/>
  <c r="BZ1480" i="1"/>
  <c r="CA1480" i="1"/>
  <c r="BZ1486" i="1"/>
  <c r="CA1486" i="1"/>
  <c r="BZ1492" i="1"/>
  <c r="CA1492" i="1"/>
  <c r="BZ1498" i="1"/>
  <c r="CA1498" i="1"/>
  <c r="BZ1504" i="1"/>
  <c r="CA1504" i="1"/>
  <c r="BZ1510" i="1"/>
  <c r="CA1510" i="1"/>
  <c r="BZ1516" i="1"/>
  <c r="CA1516" i="1"/>
  <c r="BZ1522" i="1"/>
  <c r="CA1522" i="1"/>
  <c r="BZ1528" i="1"/>
  <c r="CA1528" i="1"/>
  <c r="BZ1534" i="1"/>
  <c r="CA1534" i="1"/>
  <c r="BZ1540" i="1"/>
  <c r="CA1540" i="1"/>
  <c r="BZ1546" i="1"/>
  <c r="CA1546" i="1"/>
  <c r="BB82" i="1"/>
  <c r="BC82" i="1"/>
  <c r="BH78" i="1"/>
  <c r="BI78" i="1"/>
  <c r="BH84" i="1"/>
  <c r="BI84" i="1"/>
  <c r="BN121" i="1"/>
  <c r="BO121" i="1"/>
  <c r="BT1547" i="1"/>
  <c r="BT1553" i="1"/>
  <c r="BT1559" i="1"/>
  <c r="BT1565" i="1"/>
  <c r="BT1571" i="1"/>
  <c r="BT1577" i="1"/>
  <c r="BT1583" i="1"/>
  <c r="BT1589" i="1"/>
  <c r="BT1595" i="1"/>
  <c r="BT1601" i="1"/>
  <c r="BT1607" i="1"/>
  <c r="BT1613" i="1"/>
  <c r="BT1619" i="1"/>
  <c r="BT1625" i="1"/>
  <c r="BT1631" i="1"/>
  <c r="BT1637" i="1"/>
  <c r="BT1643" i="1"/>
  <c r="BT1649" i="1"/>
  <c r="BT1655" i="1"/>
  <c r="BT1661" i="1"/>
  <c r="BT1667" i="1"/>
  <c r="BT1673" i="1"/>
  <c r="BT1679" i="1"/>
  <c r="BT1685" i="1"/>
  <c r="BT1691" i="1"/>
  <c r="BT1697" i="1"/>
  <c r="BT1703" i="1"/>
  <c r="BT1709" i="1"/>
  <c r="BT1715" i="1"/>
  <c r="BT1721" i="1"/>
  <c r="BT1727" i="1"/>
  <c r="BT1733" i="1"/>
  <c r="BT1739" i="1"/>
  <c r="BT1745" i="1"/>
  <c r="BT1751" i="1"/>
  <c r="BT1757" i="1"/>
  <c r="BT1763" i="1"/>
  <c r="BZ1549" i="1"/>
  <c r="CA1549" i="1"/>
  <c r="BZ1555" i="1"/>
  <c r="CA1555" i="1"/>
  <c r="BZ1561" i="1"/>
  <c r="CA1561" i="1"/>
  <c r="BZ1567" i="1"/>
  <c r="CA1567" i="1"/>
  <c r="BZ1573" i="1"/>
  <c r="CA1573" i="1"/>
  <c r="BZ1579" i="1"/>
  <c r="CA1579" i="1"/>
  <c r="BZ1585" i="1"/>
  <c r="CA1585" i="1"/>
  <c r="BZ1591" i="1"/>
  <c r="CA1591" i="1"/>
  <c r="BZ1597" i="1"/>
  <c r="CA1597" i="1"/>
  <c r="BZ1603" i="1"/>
  <c r="CA1603" i="1"/>
  <c r="BZ1609" i="1"/>
  <c r="CA1609" i="1"/>
  <c r="BZ1615" i="1"/>
  <c r="CA1615" i="1"/>
  <c r="BZ1621" i="1"/>
  <c r="CA1621" i="1"/>
  <c r="BZ1627" i="1"/>
  <c r="CA1627" i="1"/>
  <c r="BZ1633" i="1"/>
  <c r="CA1633" i="1"/>
  <c r="BZ1639" i="1"/>
  <c r="CA1639" i="1"/>
  <c r="BZ1645" i="1"/>
  <c r="CA1645" i="1"/>
  <c r="BZ1651" i="1"/>
  <c r="CA1651" i="1"/>
  <c r="BC83" i="1"/>
  <c r="BI39" i="1"/>
  <c r="BI111" i="1"/>
  <c r="BO67" i="1"/>
  <c r="BB13" i="1"/>
  <c r="BC13" i="1"/>
  <c r="BT80" i="1"/>
  <c r="BT98" i="1"/>
  <c r="BT122" i="1"/>
  <c r="BT146" i="1"/>
  <c r="BT176" i="1"/>
  <c r="BT206" i="1"/>
  <c r="BT224" i="1"/>
  <c r="BZ124" i="1"/>
  <c r="BZ160" i="1"/>
  <c r="CA160" i="1"/>
  <c r="BZ184" i="1"/>
  <c r="CA184" i="1"/>
  <c r="BZ214" i="1"/>
  <c r="CA214" i="1"/>
  <c r="BH18" i="1"/>
  <c r="BI18" i="1"/>
  <c r="BT239" i="1"/>
  <c r="BT293" i="1"/>
  <c r="BT323" i="1"/>
  <c r="BT353" i="1"/>
  <c r="BT389" i="1"/>
  <c r="BT425" i="1"/>
  <c r="BZ235" i="1"/>
  <c r="CA235" i="1"/>
  <c r="BZ253" i="1"/>
  <c r="CA253" i="1"/>
  <c r="BZ283" i="1"/>
  <c r="CA283" i="1"/>
  <c r="BZ313" i="1"/>
  <c r="CA313" i="1"/>
  <c r="BZ343" i="1"/>
  <c r="BZ379" i="1"/>
  <c r="CA379" i="1"/>
  <c r="BZ409" i="1"/>
  <c r="CA409" i="1"/>
  <c r="BT452" i="1"/>
  <c r="BT482" i="1"/>
  <c r="BT512" i="1"/>
  <c r="BT536" i="1"/>
  <c r="BT566" i="1"/>
  <c r="BT596" i="1"/>
  <c r="BT620" i="1"/>
  <c r="BT644" i="1"/>
  <c r="BT656" i="1"/>
  <c r="BZ466" i="1"/>
  <c r="CA466" i="1"/>
  <c r="BZ496" i="1"/>
  <c r="CA496" i="1"/>
  <c r="BZ526" i="1"/>
  <c r="CA526" i="1"/>
  <c r="BZ556" i="1"/>
  <c r="CA556" i="1"/>
  <c r="BZ592" i="1"/>
  <c r="CA592" i="1"/>
  <c r="BZ628" i="1"/>
  <c r="CA628" i="1"/>
  <c r="BB40" i="1"/>
  <c r="BT677" i="1"/>
  <c r="BT707" i="1"/>
  <c r="BT737" i="1"/>
  <c r="BT767" i="1"/>
  <c r="BT797" i="1"/>
  <c r="BT827" i="1"/>
  <c r="BT851" i="1"/>
  <c r="BZ667" i="1"/>
  <c r="CA667" i="1"/>
  <c r="BZ691" i="1"/>
  <c r="CA691" i="1"/>
  <c r="BZ715" i="1"/>
  <c r="CA715" i="1"/>
  <c r="BZ745" i="1"/>
  <c r="BZ775" i="1"/>
  <c r="CA775" i="1"/>
  <c r="BZ805" i="1"/>
  <c r="CA805" i="1"/>
  <c r="BZ823" i="1"/>
  <c r="CA823" i="1"/>
  <c r="BZ847" i="1"/>
  <c r="CA847" i="1"/>
  <c r="BZ853" i="1"/>
  <c r="CA853" i="1"/>
  <c r="BZ883" i="1"/>
  <c r="CA883" i="1"/>
  <c r="BB55" i="1"/>
  <c r="BC55" i="1"/>
  <c r="BT890" i="1"/>
  <c r="BT908" i="1"/>
  <c r="BT938" i="1"/>
  <c r="BT962" i="1"/>
  <c r="BT992" i="1"/>
  <c r="BT1010" i="1"/>
  <c r="BT1046" i="1"/>
  <c r="BT1076" i="1"/>
  <c r="BZ892" i="1"/>
  <c r="CA892" i="1"/>
  <c r="BZ916" i="1"/>
  <c r="CA916" i="1"/>
  <c r="BZ946" i="1"/>
  <c r="CA946" i="1"/>
  <c r="BZ970" i="1"/>
  <c r="CA970" i="1"/>
  <c r="BZ994" i="1"/>
  <c r="CA994" i="1"/>
  <c r="BZ1012" i="1"/>
  <c r="CA1012" i="1"/>
  <c r="BZ1036" i="1"/>
  <c r="CA1036" i="1"/>
  <c r="BZ1066" i="1"/>
  <c r="CA1066" i="1"/>
  <c r="BZ1096" i="1"/>
  <c r="CA1096" i="1"/>
  <c r="BN87" i="1"/>
  <c r="BO87" i="1"/>
  <c r="BT1127" i="1"/>
  <c r="BT1151" i="1"/>
  <c r="BT1181" i="1"/>
  <c r="BT1211" i="1"/>
  <c r="BT1247" i="1"/>
  <c r="BT1277" i="1"/>
  <c r="BT1301" i="1"/>
  <c r="BZ1123" i="1"/>
  <c r="CA1123" i="1"/>
  <c r="BZ1153" i="1"/>
  <c r="CA1153" i="1"/>
  <c r="BZ1183" i="1"/>
  <c r="CA1183" i="1"/>
  <c r="BZ1219" i="1"/>
  <c r="CA1219" i="1"/>
  <c r="BZ1273" i="1"/>
  <c r="CA1273" i="1"/>
  <c r="BZ1303" i="1"/>
  <c r="CA1303" i="1"/>
  <c r="BT1340" i="1"/>
  <c r="BT1370" i="1"/>
  <c r="BT1405" i="1"/>
  <c r="BT1435" i="1"/>
  <c r="BT1471" i="1"/>
  <c r="BT1495" i="1"/>
  <c r="BT1519" i="1"/>
  <c r="BZ1335" i="1"/>
  <c r="CA1335" i="1"/>
  <c r="BZ1371" i="1"/>
  <c r="CA1371" i="1"/>
  <c r="BZ1401" i="1"/>
  <c r="CA1401" i="1"/>
  <c r="BZ1431" i="1"/>
  <c r="CA1431" i="1"/>
  <c r="BZ1473" i="1"/>
  <c r="CA1473" i="1"/>
  <c r="BT1744" i="1"/>
  <c r="BN7" i="1"/>
  <c r="BO7" i="1"/>
  <c r="BO8" i="1" s="1"/>
  <c r="BO9" i="1" s="1"/>
  <c r="BO10" i="1" s="1"/>
  <c r="BO158" i="1"/>
  <c r="BO157" i="1"/>
  <c r="BT94" i="1"/>
  <c r="BT118" i="1"/>
  <c r="BT136" i="1"/>
  <c r="BT166" i="1"/>
  <c r="BT190" i="1"/>
  <c r="BT202" i="1"/>
  <c r="BZ120" i="1"/>
  <c r="BZ138" i="1"/>
  <c r="CA138" i="1"/>
  <c r="BZ174" i="1"/>
  <c r="CA174" i="1"/>
  <c r="BZ198" i="1"/>
  <c r="CA198" i="1"/>
  <c r="BZ222" i="1"/>
  <c r="CA222" i="1"/>
  <c r="BN27" i="1"/>
  <c r="BO27" i="1"/>
  <c r="BT241" i="1"/>
  <c r="BT265" i="1"/>
  <c r="BT289" i="1"/>
  <c r="BT313" i="1"/>
  <c r="BT331" i="1"/>
  <c r="BT355" i="1"/>
  <c r="BT385" i="1"/>
  <c r="BT421" i="1"/>
  <c r="BZ231" i="1"/>
  <c r="CA231" i="1"/>
  <c r="BZ273" i="1"/>
  <c r="CA273" i="1"/>
  <c r="BZ297" i="1"/>
  <c r="CA297" i="1"/>
  <c r="BZ309" i="1"/>
  <c r="CA309" i="1"/>
  <c r="BZ339" i="1"/>
  <c r="BZ363" i="1"/>
  <c r="CA363" i="1"/>
  <c r="BZ387" i="1"/>
  <c r="CA387" i="1"/>
  <c r="BZ411" i="1"/>
  <c r="CA411" i="1"/>
  <c r="BZ441" i="1"/>
  <c r="CA441" i="1"/>
  <c r="BN41" i="1"/>
  <c r="BO41" i="1"/>
  <c r="BT466" i="1"/>
  <c r="BT478" i="1"/>
  <c r="BT502" i="1"/>
  <c r="BT526" i="1"/>
  <c r="BT550" i="1"/>
  <c r="BT574" i="1"/>
  <c r="BT592" i="1"/>
  <c r="BT616" i="1"/>
  <c r="BT622" i="1"/>
  <c r="BT634" i="1"/>
  <c r="BT640" i="1"/>
  <c r="BT646" i="1"/>
  <c r="BT652" i="1"/>
  <c r="BT658" i="1"/>
  <c r="BT664" i="1"/>
  <c r="BZ450" i="1"/>
  <c r="CA450" i="1"/>
  <c r="BZ456" i="1"/>
  <c r="CA456" i="1"/>
  <c r="BZ462" i="1"/>
  <c r="CA462" i="1"/>
  <c r="BZ468" i="1"/>
  <c r="CA468" i="1"/>
  <c r="BZ474" i="1"/>
  <c r="CA474" i="1"/>
  <c r="BZ480" i="1"/>
  <c r="CA480" i="1"/>
  <c r="BZ486" i="1"/>
  <c r="CA486" i="1"/>
  <c r="BZ510" i="1"/>
  <c r="CA510" i="1"/>
  <c r="BZ516" i="1"/>
  <c r="CA516" i="1"/>
  <c r="BZ522" i="1"/>
  <c r="CA522" i="1"/>
  <c r="BZ528" i="1"/>
  <c r="CA528" i="1"/>
  <c r="BZ534" i="1"/>
  <c r="CA534" i="1"/>
  <c r="BZ540" i="1"/>
  <c r="CA540" i="1"/>
  <c r="BZ546" i="1"/>
  <c r="CA546" i="1"/>
  <c r="BZ552" i="1"/>
  <c r="CA552" i="1"/>
  <c r="BZ558" i="1"/>
  <c r="CA558" i="1"/>
  <c r="BZ564" i="1"/>
  <c r="CA564" i="1"/>
  <c r="BZ570" i="1"/>
  <c r="CA570" i="1"/>
  <c r="BZ576" i="1"/>
  <c r="CA576" i="1"/>
  <c r="BZ582" i="1"/>
  <c r="CA582" i="1"/>
  <c r="BZ588" i="1"/>
  <c r="CA588" i="1"/>
  <c r="BZ594" i="1"/>
  <c r="CA594" i="1"/>
  <c r="BZ600" i="1"/>
  <c r="CA600" i="1"/>
  <c r="BZ606" i="1"/>
  <c r="CA606" i="1"/>
  <c r="BZ612" i="1"/>
  <c r="CA612" i="1"/>
  <c r="BZ618" i="1"/>
  <c r="CA618" i="1"/>
  <c r="BZ624" i="1"/>
  <c r="CA624" i="1"/>
  <c r="BZ630" i="1"/>
  <c r="CA630" i="1"/>
  <c r="BZ636" i="1"/>
  <c r="CA636" i="1"/>
  <c r="BZ642" i="1"/>
  <c r="CA642" i="1"/>
  <c r="BZ648" i="1"/>
  <c r="CA648" i="1"/>
  <c r="BZ654" i="1"/>
  <c r="CA654" i="1"/>
  <c r="BZ660" i="1"/>
  <c r="CA660" i="1"/>
  <c r="BZ666" i="1"/>
  <c r="CA666" i="1"/>
  <c r="BB42" i="1"/>
  <c r="BC42" i="1"/>
  <c r="BH38" i="1"/>
  <c r="BI38" i="1"/>
  <c r="BH44" i="1"/>
  <c r="BI44" i="1"/>
  <c r="BN61" i="1"/>
  <c r="BO61" i="1"/>
  <c r="BT667" i="1"/>
  <c r="BT673" i="1"/>
  <c r="BT679" i="1"/>
  <c r="BT685" i="1"/>
  <c r="BT691" i="1"/>
  <c r="BT697" i="1"/>
  <c r="BT703" i="1"/>
  <c r="BT709" i="1"/>
  <c r="BT715" i="1"/>
  <c r="BT721" i="1"/>
  <c r="BT727" i="1"/>
  <c r="BT733" i="1"/>
  <c r="BT739" i="1"/>
  <c r="BT745" i="1"/>
  <c r="BT751" i="1"/>
  <c r="BT757" i="1"/>
  <c r="BT763" i="1"/>
  <c r="BT769" i="1"/>
  <c r="BT775" i="1"/>
  <c r="BT781" i="1"/>
  <c r="BT787" i="1"/>
  <c r="BT793" i="1"/>
  <c r="BT799" i="1"/>
  <c r="BT805" i="1"/>
  <c r="BT811" i="1"/>
  <c r="BT817" i="1"/>
  <c r="BT823" i="1"/>
  <c r="BT829" i="1"/>
  <c r="BT835" i="1"/>
  <c r="BT841" i="1"/>
  <c r="BT847" i="1"/>
  <c r="BT853" i="1"/>
  <c r="BT859" i="1"/>
  <c r="BT865" i="1"/>
  <c r="BT871" i="1"/>
  <c r="BT877" i="1"/>
  <c r="BT883" i="1"/>
  <c r="BZ669" i="1"/>
  <c r="CA669" i="1"/>
  <c r="BZ675" i="1"/>
  <c r="CA675" i="1"/>
  <c r="BZ681" i="1"/>
  <c r="CA681" i="1"/>
  <c r="BZ687" i="1"/>
  <c r="CA687" i="1"/>
  <c r="BZ693" i="1"/>
  <c r="CA693" i="1"/>
  <c r="BZ699" i="1"/>
  <c r="CA699" i="1"/>
  <c r="BZ705" i="1"/>
  <c r="CA705" i="1"/>
  <c r="BZ711" i="1"/>
  <c r="CA711" i="1"/>
  <c r="BZ717" i="1"/>
  <c r="CA717" i="1"/>
  <c r="BZ723" i="1"/>
  <c r="CA723" i="1"/>
  <c r="BZ729" i="1"/>
  <c r="CA729" i="1"/>
  <c r="BZ735" i="1"/>
  <c r="CA735" i="1"/>
  <c r="BZ741" i="1"/>
  <c r="CA741" i="1"/>
  <c r="BZ747" i="1"/>
  <c r="CA747" i="1"/>
  <c r="BZ753" i="1"/>
  <c r="CA753" i="1"/>
  <c r="BZ759" i="1"/>
  <c r="CA759" i="1"/>
  <c r="BZ765" i="1"/>
  <c r="CA765" i="1"/>
  <c r="BZ771" i="1"/>
  <c r="CA771" i="1"/>
  <c r="BZ777" i="1"/>
  <c r="CA777" i="1"/>
  <c r="BZ783" i="1"/>
  <c r="CA783" i="1"/>
  <c r="BZ789" i="1"/>
  <c r="CA789" i="1"/>
  <c r="BZ795" i="1"/>
  <c r="CA795" i="1"/>
  <c r="BZ801" i="1"/>
  <c r="CA801" i="1"/>
  <c r="BZ807" i="1"/>
  <c r="CA807" i="1"/>
  <c r="BZ813" i="1"/>
  <c r="CA813" i="1"/>
  <c r="BZ819" i="1"/>
  <c r="CA819" i="1"/>
  <c r="BZ825" i="1"/>
  <c r="CA825" i="1"/>
  <c r="BZ831" i="1"/>
  <c r="CA831" i="1"/>
  <c r="BZ837" i="1"/>
  <c r="CA837" i="1"/>
  <c r="BZ843" i="1"/>
  <c r="CA843" i="1"/>
  <c r="BZ849" i="1"/>
  <c r="CA849" i="1"/>
  <c r="BZ855" i="1"/>
  <c r="CA855" i="1"/>
  <c r="BZ861" i="1"/>
  <c r="CA861" i="1"/>
  <c r="BZ867" i="1"/>
  <c r="CA867" i="1"/>
  <c r="BZ873" i="1"/>
  <c r="CA873" i="1"/>
  <c r="BZ879" i="1"/>
  <c r="CA879" i="1"/>
  <c r="BZ885" i="1"/>
  <c r="CA885" i="1"/>
  <c r="BB51" i="1"/>
  <c r="BC51" i="1"/>
  <c r="BH47" i="1"/>
  <c r="BI47" i="1"/>
  <c r="BH53" i="1"/>
  <c r="BI53" i="1"/>
  <c r="BN69" i="1"/>
  <c r="BO69" i="1"/>
  <c r="BN75" i="1"/>
  <c r="BO75" i="1"/>
  <c r="BN81" i="1"/>
  <c r="BO81" i="1"/>
  <c r="BT892" i="1"/>
  <c r="BT898" i="1"/>
  <c r="BT904" i="1"/>
  <c r="BT910" i="1"/>
  <c r="BT916" i="1"/>
  <c r="BT922" i="1"/>
  <c r="BT928" i="1"/>
  <c r="BT934" i="1"/>
  <c r="BT940" i="1"/>
  <c r="BT946" i="1"/>
  <c r="BT952" i="1"/>
  <c r="BT958" i="1"/>
  <c r="BT964" i="1"/>
  <c r="BT970" i="1"/>
  <c r="BT976" i="1"/>
  <c r="BT982" i="1"/>
  <c r="BT988" i="1"/>
  <c r="BT994" i="1"/>
  <c r="BT1000" i="1"/>
  <c r="BT1006" i="1"/>
  <c r="BT1012" i="1"/>
  <c r="BT1018" i="1"/>
  <c r="BT1024" i="1"/>
  <c r="BT1030" i="1"/>
  <c r="BT1036" i="1"/>
  <c r="BT1042" i="1"/>
  <c r="BT1048" i="1"/>
  <c r="BT1054" i="1"/>
  <c r="BT1060" i="1"/>
  <c r="BT1066" i="1"/>
  <c r="BT1072" i="1"/>
  <c r="BT1078" i="1"/>
  <c r="BT1084" i="1"/>
  <c r="BT1090" i="1"/>
  <c r="BT1096" i="1"/>
  <c r="BT1102" i="1"/>
  <c r="BZ888" i="1"/>
  <c r="CA888" i="1"/>
  <c r="BZ894" i="1"/>
  <c r="CA894" i="1"/>
  <c r="BZ900" i="1"/>
  <c r="CA900" i="1"/>
  <c r="BZ906" i="1"/>
  <c r="CA906" i="1"/>
  <c r="BZ912" i="1"/>
  <c r="CA912" i="1"/>
  <c r="BZ918" i="1"/>
  <c r="CA918" i="1"/>
  <c r="BZ924" i="1"/>
  <c r="CA924" i="1"/>
  <c r="BZ930" i="1"/>
  <c r="CA930" i="1"/>
  <c r="BZ936" i="1"/>
  <c r="CA936" i="1"/>
  <c r="BZ942" i="1"/>
  <c r="CA942" i="1"/>
  <c r="BZ948" i="1"/>
  <c r="CA948" i="1"/>
  <c r="BZ954" i="1"/>
  <c r="CA954" i="1"/>
  <c r="BZ960" i="1"/>
  <c r="CA960" i="1"/>
  <c r="BZ966" i="1"/>
  <c r="CA966" i="1"/>
  <c r="BZ972" i="1"/>
  <c r="CA972" i="1"/>
  <c r="BZ978" i="1"/>
  <c r="CA978" i="1"/>
  <c r="BZ984" i="1"/>
  <c r="CA984" i="1"/>
  <c r="BZ990" i="1"/>
  <c r="CA990" i="1"/>
  <c r="BZ996" i="1"/>
  <c r="CA996" i="1"/>
  <c r="BZ1002" i="1"/>
  <c r="CA1002" i="1"/>
  <c r="BZ1008" i="1"/>
  <c r="CA1008" i="1"/>
  <c r="BZ1014" i="1"/>
  <c r="CA1014" i="1"/>
  <c r="BZ1020" i="1"/>
  <c r="CA1020" i="1"/>
  <c r="BZ1026" i="1"/>
  <c r="CA1026" i="1"/>
  <c r="BZ1032" i="1"/>
  <c r="CA1032" i="1"/>
  <c r="BZ1038" i="1"/>
  <c r="CA1038" i="1"/>
  <c r="BZ1044" i="1"/>
  <c r="CA1044" i="1"/>
  <c r="BZ1050" i="1"/>
  <c r="CA1050" i="1"/>
  <c r="BZ1056" i="1"/>
  <c r="CA1056" i="1"/>
  <c r="BZ1062" i="1"/>
  <c r="CA1062" i="1"/>
  <c r="BZ1068" i="1"/>
  <c r="CA1068" i="1"/>
  <c r="BZ1074" i="1"/>
  <c r="CA1074" i="1"/>
  <c r="BZ1080" i="1"/>
  <c r="CA1080" i="1"/>
  <c r="BZ1086" i="1"/>
  <c r="CA1086" i="1"/>
  <c r="BZ1092" i="1"/>
  <c r="CA1092" i="1"/>
  <c r="BZ1098" i="1"/>
  <c r="CA1098" i="1"/>
  <c r="BZ1104" i="1"/>
  <c r="CA1104" i="1"/>
  <c r="BB60" i="1"/>
  <c r="BC60" i="1"/>
  <c r="BB66" i="1"/>
  <c r="BC66" i="1"/>
  <c r="BH62" i="1"/>
  <c r="BI62" i="1"/>
  <c r="BN83" i="1"/>
  <c r="BO83" i="1"/>
  <c r="BN89" i="1"/>
  <c r="BO89" i="1"/>
  <c r="BN95" i="1"/>
  <c r="BO95" i="1"/>
  <c r="BT1111" i="1"/>
  <c r="BT1117" i="1"/>
  <c r="BT1123" i="1"/>
  <c r="BT1129" i="1"/>
  <c r="BT1135" i="1"/>
  <c r="BT1141" i="1"/>
  <c r="BT1147" i="1"/>
  <c r="BT1153" i="1"/>
  <c r="BT1159" i="1"/>
  <c r="BT1165" i="1"/>
  <c r="BT1171" i="1"/>
  <c r="BT1177" i="1"/>
  <c r="BT1183" i="1"/>
  <c r="BT1189" i="1"/>
  <c r="BT1195" i="1"/>
  <c r="BT1201" i="1"/>
  <c r="BT1207" i="1"/>
  <c r="BT1213" i="1"/>
  <c r="BT1219" i="1"/>
  <c r="BT1225" i="1"/>
  <c r="BT1231" i="1"/>
  <c r="BT1237" i="1"/>
  <c r="BT1243" i="1"/>
  <c r="BT1249" i="1"/>
  <c r="BT1255" i="1"/>
  <c r="BT1261" i="1"/>
  <c r="BT1267" i="1"/>
  <c r="BT1273" i="1"/>
  <c r="BT1279" i="1"/>
  <c r="BT1285" i="1"/>
  <c r="BT1291" i="1"/>
  <c r="BT1297" i="1"/>
  <c r="BT1303" i="1"/>
  <c r="BT1309" i="1"/>
  <c r="BT1315" i="1"/>
  <c r="BT1321" i="1"/>
  <c r="BZ1107" i="1"/>
  <c r="CA1107" i="1"/>
  <c r="BZ1113" i="1"/>
  <c r="CA1113" i="1"/>
  <c r="BZ1119" i="1"/>
  <c r="CA1119" i="1"/>
  <c r="BZ1125" i="1"/>
  <c r="CA1125" i="1"/>
  <c r="BZ1131" i="1"/>
  <c r="CA1131" i="1"/>
  <c r="BZ1137" i="1"/>
  <c r="CA1137" i="1"/>
  <c r="BZ1143" i="1"/>
  <c r="CA1143" i="1"/>
  <c r="BZ1149" i="1"/>
  <c r="CA1149" i="1"/>
  <c r="BZ1155" i="1"/>
  <c r="CA1155" i="1"/>
  <c r="BZ1161" i="1"/>
  <c r="CA1161" i="1"/>
  <c r="BZ1167" i="1"/>
  <c r="CA1167" i="1"/>
  <c r="BZ1173" i="1"/>
  <c r="CA1173" i="1"/>
  <c r="BZ1179" i="1"/>
  <c r="CA1179" i="1"/>
  <c r="BZ1185" i="1"/>
  <c r="CA1185" i="1"/>
  <c r="BZ1191" i="1"/>
  <c r="CA1191" i="1"/>
  <c r="BZ1197" i="1"/>
  <c r="CA1197" i="1"/>
  <c r="BZ1203" i="1"/>
  <c r="CA1203" i="1"/>
  <c r="BZ1209" i="1"/>
  <c r="CA1209" i="1"/>
  <c r="BZ1215" i="1"/>
  <c r="CA1215" i="1"/>
  <c r="BZ1221" i="1"/>
  <c r="CA1221" i="1"/>
  <c r="BZ1227" i="1"/>
  <c r="CA1227" i="1"/>
  <c r="BZ1233" i="1"/>
  <c r="CA1233" i="1"/>
  <c r="BZ1239" i="1"/>
  <c r="CA1239" i="1"/>
  <c r="BZ1245" i="1"/>
  <c r="CA1245" i="1"/>
  <c r="BZ1251" i="1"/>
  <c r="CA1251" i="1"/>
  <c r="BZ1257" i="1"/>
  <c r="CA1257" i="1"/>
  <c r="BZ1263" i="1"/>
  <c r="CA1263" i="1"/>
  <c r="BZ1269" i="1"/>
  <c r="CA1269" i="1"/>
  <c r="BZ1275" i="1"/>
  <c r="CA1275" i="1"/>
  <c r="BZ1281" i="1"/>
  <c r="CA1281" i="1"/>
  <c r="BZ1287" i="1"/>
  <c r="CA1287" i="1"/>
  <c r="BZ1293" i="1"/>
  <c r="CA1293" i="1"/>
  <c r="BZ1299" i="1"/>
  <c r="CA1299" i="1"/>
  <c r="BZ1305" i="1"/>
  <c r="CA1305" i="1"/>
  <c r="BZ1311" i="1"/>
  <c r="CA1311" i="1"/>
  <c r="BZ1317" i="1"/>
  <c r="CA1317" i="1"/>
  <c r="BZ1323" i="1"/>
  <c r="CA1323" i="1"/>
  <c r="BB69" i="1"/>
  <c r="BC69" i="1"/>
  <c r="BB75" i="1"/>
  <c r="BC75" i="1"/>
  <c r="BH71" i="1"/>
  <c r="BN97" i="1"/>
  <c r="BO97" i="1"/>
  <c r="BN109" i="1"/>
  <c r="BO109" i="1"/>
  <c r="BT1330" i="1"/>
  <c r="BT1336" i="1"/>
  <c r="BT1342" i="1"/>
  <c r="BT1348" i="1"/>
  <c r="BT1354" i="1"/>
  <c r="BT1360" i="1"/>
  <c r="BT1366" i="1"/>
  <c r="BT1372" i="1"/>
  <c r="BT1378" i="1"/>
  <c r="BT1389" i="1"/>
  <c r="BT1395" i="1"/>
  <c r="BT1401" i="1"/>
  <c r="BT1407" i="1"/>
  <c r="BT1413" i="1"/>
  <c r="BT1419" i="1"/>
  <c r="BT1425" i="1"/>
  <c r="BT1431" i="1"/>
  <c r="BT1437" i="1"/>
  <c r="BT1443" i="1"/>
  <c r="BT1449" i="1"/>
  <c r="BT1455" i="1"/>
  <c r="BT1461" i="1"/>
  <c r="BT1467" i="1"/>
  <c r="BT1473" i="1"/>
  <c r="BT1479" i="1"/>
  <c r="BT1485" i="1"/>
  <c r="BT1491" i="1"/>
  <c r="BT1497" i="1"/>
  <c r="BT1503" i="1"/>
  <c r="BT1509" i="1"/>
  <c r="BT1515" i="1"/>
  <c r="BT1521" i="1"/>
  <c r="BT1527" i="1"/>
  <c r="BT1533" i="1"/>
  <c r="BT1539" i="1"/>
  <c r="BT1545" i="1"/>
  <c r="BZ1331" i="1"/>
  <c r="CA1331" i="1"/>
  <c r="BZ1337" i="1"/>
  <c r="CA1337" i="1"/>
  <c r="BZ1343" i="1"/>
  <c r="CA1343" i="1"/>
  <c r="BZ1349" i="1"/>
  <c r="CA1349" i="1"/>
  <c r="BZ1355" i="1"/>
  <c r="CA1355" i="1"/>
  <c r="BZ1361" i="1"/>
  <c r="CA1361" i="1"/>
  <c r="BZ1367" i="1"/>
  <c r="CA1367" i="1"/>
  <c r="BZ1373" i="1"/>
  <c r="CA1373" i="1"/>
  <c r="BZ1379" i="1"/>
  <c r="CA1379" i="1"/>
  <c r="BZ1385" i="1"/>
  <c r="CA1385" i="1"/>
  <c r="BZ1391" i="1"/>
  <c r="CA1391" i="1"/>
  <c r="BZ1397" i="1"/>
  <c r="CA1397" i="1"/>
  <c r="BZ1403" i="1"/>
  <c r="CA1403" i="1"/>
  <c r="BZ1409" i="1"/>
  <c r="CA1409" i="1"/>
  <c r="BZ1415" i="1"/>
  <c r="CA1415" i="1"/>
  <c r="BZ1421" i="1"/>
  <c r="CA1421" i="1"/>
  <c r="BZ1427" i="1"/>
  <c r="CA1427" i="1"/>
  <c r="BZ1433" i="1"/>
  <c r="CA1433" i="1"/>
  <c r="BZ1439" i="1"/>
  <c r="CA1439" i="1"/>
  <c r="BZ1445" i="1"/>
  <c r="CA1445" i="1"/>
  <c r="BZ1451" i="1"/>
  <c r="CA1451" i="1"/>
  <c r="BZ1457" i="1"/>
  <c r="CA1457" i="1"/>
  <c r="BZ1463" i="1"/>
  <c r="CA1463" i="1"/>
  <c r="BZ1469" i="1"/>
  <c r="CA1469" i="1"/>
  <c r="BZ1475" i="1"/>
  <c r="CA1475" i="1"/>
  <c r="BZ1481" i="1"/>
  <c r="CA1481" i="1"/>
  <c r="BZ1487" i="1"/>
  <c r="CA1487" i="1"/>
  <c r="BZ1493" i="1"/>
  <c r="CA1493" i="1"/>
  <c r="BZ1499" i="1"/>
  <c r="CA1499" i="1"/>
  <c r="BZ1505" i="1"/>
  <c r="CA1505" i="1"/>
  <c r="BZ1511" i="1"/>
  <c r="CA1511" i="1"/>
  <c r="BZ1517" i="1"/>
  <c r="CA1517" i="1"/>
  <c r="BZ1523" i="1"/>
  <c r="CA1523" i="1"/>
  <c r="BZ1529" i="1"/>
  <c r="CA1529" i="1"/>
  <c r="BZ1535" i="1"/>
  <c r="CA1535" i="1"/>
  <c r="BZ1541" i="1"/>
  <c r="CA1541" i="1"/>
  <c r="BB77" i="1"/>
  <c r="BH79" i="1"/>
  <c r="BI79" i="1"/>
  <c r="BH85" i="1"/>
  <c r="BI85" i="1"/>
  <c r="BN116" i="1"/>
  <c r="BO116" i="1"/>
  <c r="BN122" i="1"/>
  <c r="BO122" i="1"/>
  <c r="BT1548" i="1"/>
  <c r="BT1554" i="1"/>
  <c r="BT1560" i="1"/>
  <c r="BT1566" i="1"/>
  <c r="BT1572" i="1"/>
  <c r="BT1578" i="1"/>
  <c r="BT1584" i="1"/>
  <c r="BT1590" i="1"/>
  <c r="BT1596" i="1"/>
  <c r="BT1602" i="1"/>
  <c r="BT1608" i="1"/>
  <c r="BT1614" i="1"/>
  <c r="BT1620" i="1"/>
  <c r="BT1626" i="1"/>
  <c r="BT1632" i="1"/>
  <c r="BT1638" i="1"/>
  <c r="BT1644" i="1"/>
  <c r="BT1650" i="1"/>
  <c r="BT1656" i="1"/>
  <c r="BT1662" i="1"/>
  <c r="BT1668" i="1"/>
  <c r="BT1674" i="1"/>
  <c r="BT1680" i="1"/>
  <c r="BT1686" i="1"/>
  <c r="BT1692" i="1"/>
  <c r="BT1698" i="1"/>
  <c r="BT1704" i="1"/>
  <c r="BT1710" i="1"/>
  <c r="BT1716" i="1"/>
  <c r="BT1722" i="1"/>
  <c r="BT1728" i="1"/>
  <c r="BT1734" i="1"/>
  <c r="BT1740" i="1"/>
  <c r="BT1746" i="1"/>
  <c r="BT1752" i="1"/>
  <c r="BT1758" i="1"/>
  <c r="BT1764" i="1"/>
  <c r="BZ1550" i="1"/>
  <c r="CA1550" i="1"/>
  <c r="BZ1556" i="1"/>
  <c r="CA1556" i="1"/>
  <c r="BZ1562" i="1"/>
  <c r="CA1562" i="1"/>
  <c r="BZ1568" i="1"/>
  <c r="CA1568" i="1"/>
  <c r="BZ1574" i="1"/>
  <c r="CA1574" i="1"/>
  <c r="BZ1580" i="1"/>
  <c r="CA1580" i="1"/>
  <c r="BZ1586" i="1"/>
  <c r="CA1586" i="1"/>
  <c r="BZ1592" i="1"/>
  <c r="CA1592" i="1"/>
  <c r="BZ1598" i="1"/>
  <c r="CA1598" i="1"/>
  <c r="BZ1604" i="1"/>
  <c r="CA1604" i="1"/>
  <c r="BZ1610" i="1"/>
  <c r="CA1610" i="1"/>
  <c r="BZ1616" i="1"/>
  <c r="CA1616" i="1"/>
  <c r="BZ1622" i="1"/>
  <c r="CA1622" i="1"/>
  <c r="BZ1628" i="1"/>
  <c r="CA1628" i="1"/>
  <c r="BZ1634" i="1"/>
  <c r="CA1634" i="1"/>
  <c r="BZ1640" i="1"/>
  <c r="CA1640" i="1"/>
  <c r="BZ1646" i="1"/>
  <c r="CA1646" i="1"/>
  <c r="BZ1652" i="1"/>
  <c r="CA1652" i="1"/>
  <c r="BZ1658" i="1"/>
  <c r="CA1658" i="1"/>
  <c r="BZ1664" i="1"/>
  <c r="CA1664" i="1"/>
  <c r="BZ1670" i="1"/>
  <c r="CA1670" i="1"/>
  <c r="BZ1676" i="1"/>
  <c r="CA1676" i="1"/>
  <c r="BZ1682" i="1"/>
  <c r="CA1682" i="1"/>
  <c r="BZ1688" i="1"/>
  <c r="CA1688" i="1"/>
  <c r="BZ1694" i="1"/>
  <c r="CA1694" i="1"/>
  <c r="BZ1700" i="1"/>
  <c r="CA1700" i="1"/>
  <c r="BZ1706" i="1"/>
  <c r="CA1706" i="1"/>
  <c r="BZ1712" i="1"/>
  <c r="CA1712" i="1"/>
  <c r="BZ1718" i="1"/>
  <c r="CA1718" i="1"/>
  <c r="BZ1724" i="1"/>
  <c r="CA1724" i="1"/>
  <c r="BZ1730" i="1"/>
  <c r="CA1730" i="1"/>
  <c r="BZ1736" i="1"/>
  <c r="CA1736" i="1"/>
  <c r="BZ1742" i="1"/>
  <c r="CA1742" i="1"/>
  <c r="BZ1748" i="1"/>
  <c r="CA1748" i="1"/>
  <c r="BZ1754" i="1"/>
  <c r="CA1754" i="1"/>
  <c r="BZ1760" i="1"/>
  <c r="CA1760" i="1"/>
  <c r="BZ1766" i="1"/>
  <c r="CA1766" i="1"/>
  <c r="BB92" i="1"/>
  <c r="BC92" i="1"/>
  <c r="BH88" i="1"/>
  <c r="BI88" i="1"/>
  <c r="BH94" i="1"/>
  <c r="BI94" i="1"/>
  <c r="BN130" i="1"/>
  <c r="BO130" i="1"/>
  <c r="BN136" i="1"/>
  <c r="BO136" i="1"/>
  <c r="BT1767" i="1"/>
  <c r="BT1773" i="1"/>
  <c r="BT1779" i="1"/>
  <c r="BT1785" i="1"/>
  <c r="BT1791" i="1"/>
  <c r="BT1797" i="1"/>
  <c r="BT1803" i="1"/>
  <c r="BT1809" i="1"/>
  <c r="BT1815" i="1"/>
  <c r="BT1821" i="1"/>
  <c r="BT1827" i="1"/>
  <c r="BT1833" i="1"/>
  <c r="BT1839" i="1"/>
  <c r="BT1845" i="1"/>
  <c r="BT1851" i="1"/>
  <c r="BT1857" i="1"/>
  <c r="BT1863" i="1"/>
  <c r="BT1869" i="1"/>
  <c r="BT1875" i="1"/>
  <c r="BT1881" i="1"/>
  <c r="BT1887" i="1"/>
  <c r="BT1893" i="1"/>
  <c r="BT1899" i="1"/>
  <c r="BT1905" i="1"/>
  <c r="BT1911" i="1"/>
  <c r="BT1917" i="1"/>
  <c r="BT1923" i="1"/>
  <c r="BT1929" i="1"/>
  <c r="BT1935" i="1"/>
  <c r="BT1941" i="1"/>
  <c r="BT1947" i="1"/>
  <c r="BT1953" i="1"/>
  <c r="BT1959" i="1"/>
  <c r="BT1965" i="1"/>
  <c r="BT1971" i="1"/>
  <c r="BT1977" i="1"/>
  <c r="BT1983" i="1"/>
  <c r="BZ1769" i="1"/>
  <c r="CA1769" i="1"/>
  <c r="BZ1775" i="1"/>
  <c r="CA1775" i="1"/>
  <c r="BZ1781" i="1"/>
  <c r="CA1781" i="1"/>
  <c r="BZ1787" i="1"/>
  <c r="CA1787" i="1"/>
  <c r="BZ1793" i="1"/>
  <c r="CA1793" i="1"/>
  <c r="BZ1799" i="1"/>
  <c r="CA1799" i="1"/>
  <c r="BZ1805" i="1"/>
  <c r="CA1805" i="1"/>
  <c r="BZ1811" i="1"/>
  <c r="CA1811" i="1"/>
  <c r="BZ1817" i="1"/>
  <c r="CA1817" i="1"/>
  <c r="BZ1823" i="1"/>
  <c r="CA1823" i="1"/>
  <c r="BZ1829" i="1"/>
  <c r="CA1829" i="1"/>
  <c r="BZ1835" i="1"/>
  <c r="CA1835" i="1"/>
  <c r="BZ1841" i="1"/>
  <c r="CA1841" i="1"/>
  <c r="BZ1847" i="1"/>
  <c r="CA1847" i="1"/>
  <c r="BZ1853" i="1"/>
  <c r="CA1853" i="1"/>
  <c r="BZ1859" i="1"/>
  <c r="CA1859" i="1"/>
  <c r="BZ1865" i="1"/>
  <c r="CA1865" i="1"/>
  <c r="BZ1871" i="1"/>
  <c r="CA1871" i="1"/>
  <c r="BZ1877" i="1"/>
  <c r="CA1877" i="1"/>
  <c r="BZ1883" i="1"/>
  <c r="CA1883" i="1"/>
  <c r="BZ1889" i="1"/>
  <c r="CA1889" i="1"/>
  <c r="BZ1895" i="1"/>
  <c r="CA1895" i="1"/>
  <c r="BZ1901" i="1"/>
  <c r="CA1901" i="1"/>
  <c r="BZ1907" i="1"/>
  <c r="CA1907" i="1"/>
  <c r="BZ1913" i="1"/>
  <c r="CA1913" i="1"/>
  <c r="BZ1919" i="1"/>
  <c r="CA1919" i="1"/>
  <c r="BZ1925" i="1"/>
  <c r="CA1925" i="1"/>
  <c r="BZ1931" i="1"/>
  <c r="CA1931" i="1"/>
  <c r="BZ1937" i="1"/>
  <c r="CA1937" i="1"/>
  <c r="BZ1943" i="1"/>
  <c r="CA1943" i="1"/>
  <c r="BZ1949" i="1"/>
  <c r="CA1949" i="1"/>
  <c r="BZ1955" i="1"/>
  <c r="CA1955" i="1"/>
  <c r="BZ1961" i="1"/>
  <c r="CA1961" i="1"/>
  <c r="BZ1967" i="1"/>
  <c r="CA1967" i="1"/>
  <c r="BZ1973" i="1"/>
  <c r="CA1973" i="1"/>
  <c r="BZ1979" i="1"/>
  <c r="CA1979" i="1"/>
  <c r="BZ1985" i="1"/>
  <c r="CA1985" i="1"/>
  <c r="BB101" i="1"/>
  <c r="BC101" i="1"/>
  <c r="BH97" i="1"/>
  <c r="BI97" i="1"/>
  <c r="BH103" i="1"/>
  <c r="BI103" i="1"/>
  <c r="BN144" i="1"/>
  <c r="BO144" i="1"/>
  <c r="BN150" i="1"/>
  <c r="BO150" i="1"/>
  <c r="BN156" i="1"/>
  <c r="BO156" i="1"/>
  <c r="BT1992" i="1"/>
  <c r="BT1998" i="1"/>
  <c r="BT2004" i="1"/>
  <c r="BT2010" i="1"/>
  <c r="BT2016" i="1"/>
  <c r="BT2022" i="1"/>
  <c r="BT2028" i="1"/>
  <c r="BT2034" i="1"/>
  <c r="BT2040" i="1"/>
  <c r="BT2046" i="1"/>
  <c r="BT2052" i="1"/>
  <c r="BT2058" i="1"/>
  <c r="BT2064" i="1"/>
  <c r="BT2070" i="1"/>
  <c r="BT2076" i="1"/>
  <c r="BT2082" i="1"/>
  <c r="BT2088" i="1"/>
  <c r="BT2094" i="1"/>
  <c r="BT2100" i="1"/>
  <c r="BT2106" i="1"/>
  <c r="BT2112" i="1"/>
  <c r="BT2118" i="1"/>
  <c r="BT2124" i="1"/>
  <c r="BT2130" i="1"/>
  <c r="BT2136" i="1"/>
  <c r="BT2142" i="1"/>
  <c r="BT2148" i="1"/>
  <c r="BT2154" i="1"/>
  <c r="BT2160" i="1"/>
  <c r="BT2166" i="1"/>
  <c r="BT2172" i="1"/>
  <c r="BT2178" i="1"/>
  <c r="BT2184" i="1"/>
  <c r="BT2190" i="1"/>
  <c r="BT2196" i="1"/>
  <c r="BT2202" i="1"/>
  <c r="BZ1988" i="1"/>
  <c r="CA1988" i="1"/>
  <c r="BZ1994" i="1"/>
  <c r="CA1994" i="1"/>
  <c r="BZ2000" i="1"/>
  <c r="CA2000" i="1"/>
  <c r="BZ2006" i="1"/>
  <c r="CA2006" i="1"/>
  <c r="BZ2012" i="1"/>
  <c r="CA2012" i="1"/>
  <c r="BZ2018" i="1"/>
  <c r="CA2018" i="1"/>
  <c r="BZ2024" i="1"/>
  <c r="CA2024" i="1"/>
  <c r="BZ2030" i="1"/>
  <c r="CA2030" i="1"/>
  <c r="BZ2036" i="1"/>
  <c r="CA2036" i="1"/>
  <c r="BZ2042" i="1"/>
  <c r="CA2042" i="1"/>
  <c r="BZ2048" i="1"/>
  <c r="CA2048" i="1"/>
  <c r="BZ2054" i="1"/>
  <c r="CA2054" i="1"/>
  <c r="BZ2060" i="1"/>
  <c r="CA2060" i="1"/>
  <c r="BZ2066" i="1"/>
  <c r="CA2066" i="1"/>
  <c r="BZ2072" i="1"/>
  <c r="CA2072" i="1"/>
  <c r="BZ2078" i="1"/>
  <c r="CA2078" i="1"/>
  <c r="BZ2084" i="1"/>
  <c r="CA2084" i="1"/>
  <c r="BZ2090" i="1"/>
  <c r="CA2090" i="1"/>
  <c r="BZ2096" i="1"/>
  <c r="CA2096" i="1"/>
  <c r="BZ2102" i="1"/>
  <c r="CA2102" i="1"/>
  <c r="BZ2108" i="1"/>
  <c r="CA2108" i="1"/>
  <c r="BZ2114" i="1"/>
  <c r="CA2114" i="1"/>
  <c r="BZ2120" i="1"/>
  <c r="CA2120" i="1"/>
  <c r="BZ2126" i="1"/>
  <c r="CA2126" i="1"/>
  <c r="BZ2132" i="1"/>
  <c r="CA2132" i="1"/>
  <c r="BZ2138" i="1"/>
  <c r="CA2138" i="1"/>
  <c r="BZ2144" i="1"/>
  <c r="CA2144" i="1"/>
  <c r="BZ2150" i="1"/>
  <c r="CA2150" i="1"/>
  <c r="BZ2156" i="1"/>
  <c r="CA2156" i="1"/>
  <c r="BZ2162" i="1"/>
  <c r="CA2162" i="1"/>
  <c r="BZ2168" i="1"/>
  <c r="CA2168" i="1"/>
  <c r="BZ2174" i="1"/>
  <c r="CA2174" i="1"/>
  <c r="BZ2180" i="1"/>
  <c r="CA2180" i="1"/>
  <c r="BZ2186" i="1"/>
  <c r="CA2186" i="1"/>
  <c r="BZ2192" i="1"/>
  <c r="CA2192" i="1"/>
  <c r="BZ2198" i="1"/>
  <c r="CA2198" i="1"/>
  <c r="BZ2204" i="1"/>
  <c r="CA2204" i="1"/>
  <c r="BB110" i="1"/>
  <c r="BC110" i="1"/>
  <c r="BB116" i="1"/>
  <c r="BC116" i="1"/>
  <c r="BH112" i="1"/>
  <c r="BI112" i="1"/>
  <c r="BN160" i="1"/>
  <c r="BO160" i="1"/>
  <c r="BN166" i="1"/>
  <c r="BO166" i="1"/>
  <c r="BT2207" i="1"/>
  <c r="BT2213" i="1"/>
  <c r="BT2219" i="1"/>
  <c r="BT2225" i="1"/>
  <c r="BT2231" i="1"/>
  <c r="BT2237" i="1"/>
  <c r="BT2243" i="1"/>
  <c r="BT2249" i="1"/>
  <c r="BT2255" i="1"/>
  <c r="BT2261" i="1"/>
  <c r="BT2267" i="1"/>
  <c r="BT2273" i="1"/>
  <c r="BT2279" i="1"/>
  <c r="BT2285" i="1"/>
  <c r="BT2291" i="1"/>
  <c r="BT2297" i="1"/>
  <c r="BT2303" i="1"/>
  <c r="BT2309" i="1"/>
  <c r="BT2315" i="1"/>
  <c r="BT2321" i="1"/>
  <c r="BT2327" i="1"/>
  <c r="BT2333" i="1"/>
  <c r="BT2339" i="1"/>
  <c r="BT2345" i="1"/>
  <c r="BT2351" i="1"/>
  <c r="BT2357" i="1"/>
  <c r="BT2363" i="1"/>
  <c r="BT2369" i="1"/>
  <c r="BT2375" i="1"/>
  <c r="BT2381" i="1"/>
  <c r="BT2387" i="1"/>
  <c r="BT2393" i="1"/>
  <c r="BT2399" i="1"/>
  <c r="BT2405" i="1"/>
  <c r="BT2411" i="1"/>
  <c r="BT2417" i="1"/>
  <c r="BT2423" i="1"/>
  <c r="BZ2209" i="1"/>
  <c r="CA2209" i="1"/>
  <c r="BZ2215" i="1"/>
  <c r="CA2215" i="1"/>
  <c r="BZ2221" i="1"/>
  <c r="CA2221" i="1"/>
  <c r="BZ2227" i="1"/>
  <c r="CA2227" i="1"/>
  <c r="BZ2233" i="1"/>
  <c r="CA2233" i="1"/>
  <c r="BZ2239" i="1"/>
  <c r="CA2239" i="1"/>
  <c r="BZ2245" i="1"/>
  <c r="CA2245" i="1"/>
  <c r="BZ2251" i="1"/>
  <c r="CA2251" i="1"/>
  <c r="BZ2257" i="1"/>
  <c r="CA2257" i="1"/>
  <c r="BZ2263" i="1"/>
  <c r="CA2263" i="1"/>
  <c r="BZ2269" i="1"/>
  <c r="CA2269" i="1"/>
  <c r="BZ2275" i="1"/>
  <c r="CA2275" i="1"/>
  <c r="BZ2281" i="1"/>
  <c r="CA2281" i="1"/>
  <c r="BZ2287" i="1"/>
  <c r="CA2287" i="1"/>
  <c r="BZ2293" i="1"/>
  <c r="CA2293" i="1"/>
  <c r="BZ2299" i="1"/>
  <c r="CA2299" i="1"/>
  <c r="BZ2305" i="1"/>
  <c r="CA2305" i="1"/>
  <c r="BZ2311" i="1"/>
  <c r="CA2311" i="1"/>
  <c r="BZ2317" i="1"/>
  <c r="CA2317" i="1"/>
  <c r="BZ2323" i="1"/>
  <c r="CA2323" i="1"/>
  <c r="BZ2329" i="1"/>
  <c r="CA2329" i="1"/>
  <c r="BZ2335" i="1"/>
  <c r="CA2335" i="1"/>
  <c r="BZ2341" i="1"/>
  <c r="CA2341" i="1"/>
  <c r="BZ2347" i="1"/>
  <c r="CA2347" i="1"/>
  <c r="BZ2353" i="1"/>
  <c r="CA2353" i="1"/>
  <c r="BZ2359" i="1"/>
  <c r="CA2359" i="1"/>
  <c r="BZ2365" i="1"/>
  <c r="CA2365" i="1"/>
  <c r="BZ2371" i="1"/>
  <c r="CA2371" i="1"/>
  <c r="BZ2377" i="1"/>
  <c r="CA2377" i="1"/>
  <c r="BZ2383" i="1"/>
  <c r="CA2383" i="1"/>
  <c r="BZ2389" i="1"/>
  <c r="CA2389" i="1"/>
  <c r="BZ2395" i="1"/>
  <c r="CA2395" i="1"/>
  <c r="BZ2401" i="1"/>
  <c r="CA2401" i="1"/>
  <c r="BZ2407" i="1"/>
  <c r="CA2407" i="1"/>
  <c r="BZ2413" i="1"/>
  <c r="CA2413" i="1"/>
  <c r="BZ2419" i="1"/>
  <c r="CA2419" i="1"/>
  <c r="BZ2425" i="1"/>
  <c r="CA2425" i="1"/>
  <c r="BB121" i="1"/>
  <c r="BC121" i="1"/>
  <c r="BH117" i="1"/>
  <c r="BI117" i="1"/>
  <c r="BN177" i="1"/>
  <c r="BO177" i="1"/>
  <c r="BN183" i="1"/>
  <c r="BO183" i="1"/>
  <c r="BT2429" i="1"/>
  <c r="BT2435" i="1"/>
  <c r="BT2447" i="1"/>
  <c r="BT2453" i="1"/>
  <c r="BT2459" i="1"/>
  <c r="BT2465" i="1"/>
  <c r="BT2471" i="1"/>
  <c r="BT2477" i="1"/>
  <c r="BT2483" i="1"/>
  <c r="BT2489" i="1"/>
  <c r="BT2495" i="1"/>
  <c r="BT2501" i="1"/>
  <c r="BT2507" i="1"/>
  <c r="BT2513" i="1"/>
  <c r="BT2519" i="1"/>
  <c r="BT2525" i="1"/>
  <c r="BT2531" i="1"/>
  <c r="BT2537" i="1"/>
  <c r="BT2543" i="1"/>
  <c r="BT2549" i="1"/>
  <c r="BT2555" i="1"/>
  <c r="BT2561" i="1"/>
  <c r="BT2567" i="1"/>
  <c r="BT2573" i="1"/>
  <c r="BT2579" i="1"/>
  <c r="BT2585" i="1"/>
  <c r="BT2591" i="1"/>
  <c r="BT2597" i="1"/>
  <c r="BT2603" i="1"/>
  <c r="BT2609" i="1"/>
  <c r="BT2615" i="1"/>
  <c r="BT2621" i="1"/>
  <c r="BT2627" i="1"/>
  <c r="BT2633" i="1"/>
  <c r="BT2639" i="1"/>
  <c r="BT2645" i="1"/>
  <c r="BZ2431" i="1"/>
  <c r="CA2431" i="1"/>
  <c r="BZ2437" i="1"/>
  <c r="CA2437" i="1"/>
  <c r="BZ2443" i="1"/>
  <c r="CA2443" i="1"/>
  <c r="BZ2449" i="1"/>
  <c r="CA2449" i="1"/>
  <c r="BZ2455" i="1"/>
  <c r="CA2455" i="1"/>
  <c r="BZ2461" i="1"/>
  <c r="CA2461" i="1"/>
  <c r="BZ2467" i="1"/>
  <c r="CA2467" i="1"/>
  <c r="BZ2473" i="1"/>
  <c r="CA2473" i="1"/>
  <c r="BZ2479" i="1"/>
  <c r="CA2479" i="1"/>
  <c r="BZ2485" i="1"/>
  <c r="CA2485" i="1"/>
  <c r="BZ2491" i="1"/>
  <c r="CA2491" i="1"/>
  <c r="BZ2497" i="1"/>
  <c r="CA2497" i="1"/>
  <c r="BZ2503" i="1"/>
  <c r="CA2503" i="1"/>
  <c r="BZ2509" i="1"/>
  <c r="CA2509" i="1"/>
  <c r="BZ2515" i="1"/>
  <c r="CA2515" i="1"/>
  <c r="BZ2521" i="1"/>
  <c r="CA2521" i="1"/>
  <c r="BZ2527" i="1"/>
  <c r="CA2527" i="1"/>
  <c r="BZ2533" i="1"/>
  <c r="CA2533" i="1"/>
  <c r="BZ2539" i="1"/>
  <c r="CA2539" i="1"/>
  <c r="BZ2545" i="1"/>
  <c r="CA2545" i="1"/>
  <c r="BZ2551" i="1"/>
  <c r="CA2551" i="1"/>
  <c r="BZ2557" i="1"/>
  <c r="CA2557" i="1"/>
  <c r="BZ2563" i="1"/>
  <c r="CA2563" i="1"/>
  <c r="BZ2569" i="1"/>
  <c r="CA2569" i="1"/>
  <c r="BZ2575" i="1"/>
  <c r="CA2575" i="1"/>
  <c r="BZ2581" i="1"/>
  <c r="CA2581" i="1"/>
  <c r="BZ2587" i="1"/>
  <c r="CA2587" i="1"/>
  <c r="BZ2593" i="1"/>
  <c r="CA2593" i="1"/>
  <c r="BZ2599" i="1"/>
  <c r="CA2599" i="1"/>
  <c r="BZ2605" i="1"/>
  <c r="CA2605" i="1"/>
  <c r="BZ2611" i="1"/>
  <c r="CA2611" i="1"/>
  <c r="BZ2617" i="1"/>
  <c r="CA2617" i="1"/>
  <c r="BZ2623" i="1"/>
  <c r="CA2623" i="1"/>
  <c r="BZ2629" i="1"/>
  <c r="CA2629" i="1"/>
  <c r="BZ2635" i="1"/>
  <c r="CA2635" i="1"/>
  <c r="BZ2641" i="1"/>
  <c r="CA2641" i="1"/>
  <c r="BN174" i="1"/>
  <c r="BO174" i="1"/>
  <c r="BC23" i="1"/>
  <c r="BI51" i="1"/>
  <c r="BI123" i="1"/>
  <c r="BO79" i="1"/>
  <c r="BT74" i="1"/>
  <c r="BT104" i="1"/>
  <c r="BT128" i="1"/>
  <c r="BT164" i="1"/>
  <c r="BT200" i="1"/>
  <c r="BZ136" i="1"/>
  <c r="CA136" i="1"/>
  <c r="BZ178" i="1"/>
  <c r="CA178" i="1"/>
  <c r="BZ208" i="1"/>
  <c r="CA208" i="1"/>
  <c r="BB22" i="1"/>
  <c r="BC22" i="1"/>
  <c r="BH24" i="1"/>
  <c r="BI24" i="1"/>
  <c r="BT233" i="1"/>
  <c r="BT263" i="1"/>
  <c r="BT287" i="1"/>
  <c r="BT335" i="1"/>
  <c r="BT371" i="1"/>
  <c r="BT401" i="1"/>
  <c r="BT431" i="1"/>
  <c r="BZ241" i="1"/>
  <c r="CA241" i="1"/>
  <c r="BZ265" i="1"/>
  <c r="CA265" i="1"/>
  <c r="BZ295" i="1"/>
  <c r="BZ331" i="1"/>
  <c r="CA331" i="1"/>
  <c r="BZ367" i="1"/>
  <c r="CA367" i="1"/>
  <c r="BZ403" i="1"/>
  <c r="CA403" i="1"/>
  <c r="BZ421" i="1"/>
  <c r="CA421" i="1"/>
  <c r="BZ439" i="1"/>
  <c r="CA439" i="1"/>
  <c r="BH33" i="1"/>
  <c r="BI33" i="1"/>
  <c r="BT458" i="1"/>
  <c r="BT488" i="1"/>
  <c r="BT524" i="1"/>
  <c r="BT542" i="1"/>
  <c r="BT572" i="1"/>
  <c r="BT602" i="1"/>
  <c r="BT626" i="1"/>
  <c r="BT662" i="1"/>
  <c r="BZ484" i="1"/>
  <c r="CA484" i="1"/>
  <c r="BZ538" i="1"/>
  <c r="CA538" i="1"/>
  <c r="BZ568" i="1"/>
  <c r="CA568" i="1"/>
  <c r="BZ604" i="1"/>
  <c r="CA604" i="1"/>
  <c r="BZ634" i="1"/>
  <c r="CA634" i="1"/>
  <c r="BZ652" i="1"/>
  <c r="CA652" i="1"/>
  <c r="BH42" i="1"/>
  <c r="BI42" i="1"/>
  <c r="BN65" i="1"/>
  <c r="BO65" i="1"/>
  <c r="BT689" i="1"/>
  <c r="BT719" i="1"/>
  <c r="BT743" i="1"/>
  <c r="BT773" i="1"/>
  <c r="BT815" i="1"/>
  <c r="BT869" i="1"/>
  <c r="BZ679" i="1"/>
  <c r="BZ709" i="1"/>
  <c r="BZ733" i="1"/>
  <c r="CA733" i="1"/>
  <c r="BZ763" i="1"/>
  <c r="CA763" i="1"/>
  <c r="BZ787" i="1"/>
  <c r="CA787" i="1"/>
  <c r="BZ817" i="1"/>
  <c r="CA817" i="1"/>
  <c r="BZ835" i="1"/>
  <c r="CA835" i="1"/>
  <c r="BZ859" i="1"/>
  <c r="CA859" i="1"/>
  <c r="BB49" i="1"/>
  <c r="BC49" i="1"/>
  <c r="BN73" i="1"/>
  <c r="BO73" i="1"/>
  <c r="BT914" i="1"/>
  <c r="BT1022" i="1"/>
  <c r="BT1106" i="1"/>
  <c r="BZ922" i="1"/>
  <c r="CA922" i="1"/>
  <c r="BZ964" i="1"/>
  <c r="CA964" i="1"/>
  <c r="BZ1018" i="1"/>
  <c r="CA1018" i="1"/>
  <c r="BZ1054" i="1"/>
  <c r="CA1054" i="1"/>
  <c r="BZ1084" i="1"/>
  <c r="CA1084" i="1"/>
  <c r="BH60" i="1"/>
  <c r="BI60" i="1"/>
  <c r="BT1115" i="1"/>
  <c r="BT1145" i="1"/>
  <c r="BT1169" i="1"/>
  <c r="BT1193" i="1"/>
  <c r="BT1223" i="1"/>
  <c r="BT1259" i="1"/>
  <c r="BT1307" i="1"/>
  <c r="BZ1117" i="1"/>
  <c r="CA1117" i="1"/>
  <c r="BZ1141" i="1"/>
  <c r="CA1141" i="1"/>
  <c r="BZ1171" i="1"/>
  <c r="CA1171" i="1"/>
  <c r="BZ1201" i="1"/>
  <c r="CA1201" i="1"/>
  <c r="BZ1225" i="1"/>
  <c r="CA1225" i="1"/>
  <c r="BZ1249" i="1"/>
  <c r="CA1249" i="1"/>
  <c r="BZ1291" i="1"/>
  <c r="CA1291" i="1"/>
  <c r="BB67" i="1"/>
  <c r="BC67" i="1"/>
  <c r="BN107" i="1"/>
  <c r="BO107" i="1"/>
  <c r="BT1346" i="1"/>
  <c r="BT1376" i="1"/>
  <c r="BT1399" i="1"/>
  <c r="BT1423" i="1"/>
  <c r="BT1447" i="1"/>
  <c r="BT1477" i="1"/>
  <c r="BT1501" i="1"/>
  <c r="BT1531" i="1"/>
  <c r="BT1543" i="1"/>
  <c r="BZ1353" i="1"/>
  <c r="CA1353" i="1"/>
  <c r="BZ1383" i="1"/>
  <c r="CA1383" i="1"/>
  <c r="BZ1425" i="1"/>
  <c r="CA1425" i="1"/>
  <c r="BZ1479" i="1"/>
  <c r="CA1479" i="1"/>
  <c r="BT1762" i="1"/>
  <c r="BB15" i="1"/>
  <c r="BC15" i="1"/>
  <c r="BT64" i="1"/>
  <c r="BT82" i="1"/>
  <c r="BT106" i="1"/>
  <c r="BT124" i="1"/>
  <c r="BT148" i="1"/>
  <c r="BT160" i="1"/>
  <c r="BT184" i="1"/>
  <c r="BT196" i="1"/>
  <c r="BT220" i="1"/>
  <c r="BZ162" i="1"/>
  <c r="CA162" i="1"/>
  <c r="BZ186" i="1"/>
  <c r="CA186" i="1"/>
  <c r="BZ210" i="1"/>
  <c r="CA210" i="1"/>
  <c r="BB24" i="1"/>
  <c r="BC24" i="1"/>
  <c r="BN33" i="1"/>
  <c r="BO33" i="1"/>
  <c r="BT247" i="1"/>
  <c r="BT271" i="1"/>
  <c r="BT295" i="1"/>
  <c r="BT325" i="1"/>
  <c r="BT349" i="1"/>
  <c r="BT373" i="1"/>
  <c r="BT397" i="1"/>
  <c r="BT415" i="1"/>
  <c r="BT433" i="1"/>
  <c r="BT445" i="1"/>
  <c r="BZ249" i="1"/>
  <c r="CA249" i="1"/>
  <c r="BZ261" i="1"/>
  <c r="CA261" i="1"/>
  <c r="BZ279" i="1"/>
  <c r="CA279" i="1"/>
  <c r="BZ303" i="1"/>
  <c r="CA303" i="1"/>
  <c r="BZ327" i="1"/>
  <c r="BZ351" i="1"/>
  <c r="CA351" i="1"/>
  <c r="BZ375" i="1"/>
  <c r="CA375" i="1"/>
  <c r="BZ393" i="1"/>
  <c r="CA393" i="1"/>
  <c r="BZ405" i="1"/>
  <c r="CA405" i="1"/>
  <c r="BZ429" i="1"/>
  <c r="CA429" i="1"/>
  <c r="BB33" i="1"/>
  <c r="BC33" i="1"/>
  <c r="BT454" i="1"/>
  <c r="BT490" i="1"/>
  <c r="BT514" i="1"/>
  <c r="BT538" i="1"/>
  <c r="BT562" i="1"/>
  <c r="BT586" i="1"/>
  <c r="BT604" i="1"/>
  <c r="BT628" i="1"/>
  <c r="BZ492" i="1"/>
  <c r="CA492" i="1"/>
  <c r="BT65" i="1"/>
  <c r="BT83" i="1"/>
  <c r="BT89" i="1"/>
  <c r="BT107" i="1"/>
  <c r="BT119" i="1"/>
  <c r="BT131" i="1"/>
  <c r="BT143" i="1"/>
  <c r="BT155" i="1"/>
  <c r="BT173" i="1"/>
  <c r="BT185" i="1"/>
  <c r="BT197" i="1"/>
  <c r="BT203" i="1"/>
  <c r="BT209" i="1"/>
  <c r="BT221" i="1"/>
  <c r="BZ109" i="1"/>
  <c r="BZ115" i="1"/>
  <c r="BZ121" i="1"/>
  <c r="BZ127" i="1"/>
  <c r="BZ133" i="1"/>
  <c r="BZ139" i="1"/>
  <c r="CA139" i="1"/>
  <c r="BZ145" i="1"/>
  <c r="CA145" i="1"/>
  <c r="BZ151" i="1"/>
  <c r="CA151" i="1"/>
  <c r="BZ157" i="1"/>
  <c r="CA157" i="1"/>
  <c r="BZ163" i="1"/>
  <c r="CA163" i="1"/>
  <c r="BZ169" i="1"/>
  <c r="CA169" i="1"/>
  <c r="BZ175" i="1"/>
  <c r="CA175" i="1"/>
  <c r="BZ181" i="1"/>
  <c r="CA181" i="1"/>
  <c r="BZ187" i="1"/>
  <c r="CA187" i="1"/>
  <c r="BZ193" i="1"/>
  <c r="CA193" i="1"/>
  <c r="BZ199" i="1"/>
  <c r="CA199" i="1"/>
  <c r="BZ205" i="1"/>
  <c r="CA205" i="1"/>
  <c r="BZ211" i="1"/>
  <c r="CA211" i="1"/>
  <c r="BZ217" i="1"/>
  <c r="CA217" i="1"/>
  <c r="BZ223" i="1"/>
  <c r="CA223" i="1"/>
  <c r="BB19" i="1"/>
  <c r="BC19" i="1"/>
  <c r="BB25" i="1"/>
  <c r="BC25" i="1"/>
  <c r="BH21" i="1"/>
  <c r="BI21" i="1"/>
  <c r="BN22" i="1"/>
  <c r="BO22" i="1"/>
  <c r="BN28" i="1"/>
  <c r="BO28" i="1"/>
  <c r="BN34" i="1"/>
  <c r="BO34" i="1"/>
  <c r="BT230" i="1"/>
  <c r="BT236" i="1"/>
  <c r="BT242" i="1"/>
  <c r="BT248" i="1"/>
  <c r="BT254" i="1"/>
  <c r="BT260" i="1"/>
  <c r="BT266" i="1"/>
  <c r="BT272" i="1"/>
  <c r="BT278" i="1"/>
  <c r="BT284" i="1"/>
  <c r="BT290" i="1"/>
  <c r="BT296" i="1"/>
  <c r="BT302" i="1"/>
  <c r="BT308" i="1"/>
  <c r="BT314" i="1"/>
  <c r="BT320" i="1"/>
  <c r="BT326" i="1"/>
  <c r="BT332" i="1"/>
  <c r="BT338" i="1"/>
  <c r="BT350" i="1"/>
  <c r="BT356" i="1"/>
  <c r="BT362" i="1"/>
  <c r="BT368" i="1"/>
  <c r="BT374" i="1"/>
  <c r="BT380" i="1"/>
  <c r="BT386" i="1"/>
  <c r="BT392" i="1"/>
  <c r="BT398" i="1"/>
  <c r="BT404" i="1"/>
  <c r="BT410" i="1"/>
  <c r="BT416" i="1"/>
  <c r="BT422" i="1"/>
  <c r="BT428" i="1"/>
  <c r="BT434" i="1"/>
  <c r="BT440" i="1"/>
  <c r="BT446" i="1"/>
  <c r="BZ232" i="1"/>
  <c r="CA232" i="1"/>
  <c r="BZ238" i="1"/>
  <c r="CA238" i="1"/>
  <c r="BZ244" i="1"/>
  <c r="CA244" i="1"/>
  <c r="BZ250" i="1"/>
  <c r="CA250" i="1"/>
  <c r="BZ256" i="1"/>
  <c r="CA256" i="1"/>
  <c r="BZ262" i="1"/>
  <c r="CA262" i="1"/>
  <c r="BZ268" i="1"/>
  <c r="CA268" i="1"/>
  <c r="BZ274" i="1"/>
  <c r="CA274" i="1"/>
  <c r="BZ280" i="1"/>
  <c r="CA280" i="1"/>
  <c r="BZ286" i="1"/>
  <c r="CA286" i="1"/>
  <c r="BZ292" i="1"/>
  <c r="CA292" i="1"/>
  <c r="BZ298" i="1"/>
  <c r="CA298" i="1"/>
  <c r="BZ304" i="1"/>
  <c r="CA304" i="1"/>
  <c r="BZ310" i="1"/>
  <c r="CA310" i="1"/>
  <c r="BZ316" i="1"/>
  <c r="BZ322" i="1"/>
  <c r="CA322" i="1"/>
  <c r="BZ328" i="1"/>
  <c r="CA328" i="1"/>
  <c r="BZ334" i="1"/>
  <c r="BZ340" i="1"/>
  <c r="CA340" i="1"/>
  <c r="BZ346" i="1"/>
  <c r="BZ352" i="1"/>
  <c r="CA352" i="1"/>
  <c r="BZ358" i="1"/>
  <c r="CA358" i="1"/>
  <c r="BZ364" i="1"/>
  <c r="CA364" i="1"/>
  <c r="BZ370" i="1"/>
  <c r="CA370" i="1"/>
  <c r="BZ376" i="1"/>
  <c r="CA376" i="1"/>
  <c r="BZ382" i="1"/>
  <c r="CA382" i="1"/>
  <c r="BZ388" i="1"/>
  <c r="CA388" i="1"/>
  <c r="BZ394" i="1"/>
  <c r="CA394" i="1"/>
  <c r="BZ400" i="1"/>
  <c r="CA400" i="1"/>
  <c r="BZ406" i="1"/>
  <c r="CA406" i="1"/>
  <c r="BZ412" i="1"/>
  <c r="CA412" i="1"/>
  <c r="BZ418" i="1"/>
  <c r="CA418" i="1"/>
  <c r="BZ424" i="1"/>
  <c r="CA424" i="1"/>
  <c r="BZ430" i="1"/>
  <c r="CA430" i="1"/>
  <c r="BZ436" i="1"/>
  <c r="CA436" i="1"/>
  <c r="BZ442" i="1"/>
  <c r="CA442" i="1"/>
  <c r="BB28" i="1"/>
  <c r="BC28" i="1"/>
  <c r="BB34" i="1"/>
  <c r="BC34" i="1"/>
  <c r="BH30" i="1"/>
  <c r="BI30" i="1"/>
  <c r="BH36" i="1"/>
  <c r="BI36" i="1"/>
  <c r="BN42" i="1"/>
  <c r="BO42" i="1"/>
  <c r="BN48" i="1"/>
  <c r="BO48" i="1"/>
  <c r="BT449" i="1"/>
  <c r="BT455" i="1"/>
  <c r="BT461" i="1"/>
  <c r="BT467" i="1"/>
  <c r="BT479" i="1"/>
  <c r="BT485" i="1"/>
  <c r="BT491" i="1"/>
  <c r="BT497" i="1"/>
  <c r="BT503" i="1"/>
  <c r="BT509" i="1"/>
  <c r="BT515" i="1"/>
  <c r="BT521" i="1"/>
  <c r="BT527" i="1"/>
  <c r="BT533" i="1"/>
  <c r="BT539" i="1"/>
  <c r="BT545" i="1"/>
  <c r="BT551" i="1"/>
  <c r="BT557" i="1"/>
  <c r="BT563" i="1"/>
  <c r="BT569" i="1"/>
  <c r="BT575" i="1"/>
  <c r="BT581" i="1"/>
  <c r="BT587" i="1"/>
  <c r="BT593" i="1"/>
  <c r="BT599" i="1"/>
  <c r="BT605" i="1"/>
  <c r="BT611" i="1"/>
  <c r="BT617" i="1"/>
  <c r="BT623" i="1"/>
  <c r="BT629" i="1"/>
  <c r="BT635" i="1"/>
  <c r="BT641" i="1"/>
  <c r="BT647" i="1"/>
  <c r="BT653" i="1"/>
  <c r="BT659" i="1"/>
  <c r="BT665" i="1"/>
  <c r="BZ451" i="1"/>
  <c r="CA451" i="1"/>
  <c r="BZ457" i="1"/>
  <c r="CA457" i="1"/>
  <c r="BZ463" i="1"/>
  <c r="CA463" i="1"/>
  <c r="BZ469" i="1"/>
  <c r="CA469" i="1"/>
  <c r="BZ475" i="1"/>
  <c r="CA475" i="1"/>
  <c r="BZ481" i="1"/>
  <c r="CA481" i="1"/>
  <c r="BZ487" i="1"/>
  <c r="CA487" i="1"/>
  <c r="BZ493" i="1"/>
  <c r="CA493" i="1"/>
  <c r="BZ499" i="1"/>
  <c r="CA499" i="1"/>
  <c r="BZ505" i="1"/>
  <c r="CA505" i="1"/>
  <c r="BZ511" i="1"/>
  <c r="CA511" i="1"/>
  <c r="BZ517" i="1"/>
  <c r="CA517" i="1"/>
  <c r="BZ523" i="1"/>
  <c r="CA523" i="1"/>
  <c r="BZ529" i="1"/>
  <c r="CA529" i="1"/>
  <c r="BZ535" i="1"/>
  <c r="CA535" i="1"/>
  <c r="BZ541" i="1"/>
  <c r="BZ547" i="1"/>
  <c r="CA547" i="1"/>
  <c r="BZ553" i="1"/>
  <c r="CA553" i="1"/>
  <c r="BZ559" i="1"/>
  <c r="BZ565" i="1"/>
  <c r="CA565" i="1"/>
  <c r="BZ571" i="1"/>
  <c r="CA571" i="1"/>
  <c r="BZ577" i="1"/>
  <c r="CA577" i="1"/>
  <c r="BZ583" i="1"/>
  <c r="CA583" i="1"/>
  <c r="BZ589" i="1"/>
  <c r="CA589" i="1"/>
  <c r="BZ595" i="1"/>
  <c r="CA595" i="1"/>
  <c r="BZ601" i="1"/>
  <c r="CA601" i="1"/>
  <c r="BZ607" i="1"/>
  <c r="CA607" i="1"/>
  <c r="BZ613" i="1"/>
  <c r="CA613" i="1"/>
  <c r="BZ619" i="1"/>
  <c r="CA619" i="1"/>
  <c r="BZ625" i="1"/>
  <c r="CA625" i="1"/>
  <c r="BZ631" i="1"/>
  <c r="CA631" i="1"/>
  <c r="BZ637" i="1"/>
  <c r="CA637" i="1"/>
  <c r="BZ643" i="1"/>
  <c r="CA643" i="1"/>
  <c r="BZ649" i="1"/>
  <c r="CA649" i="1"/>
  <c r="BZ655" i="1"/>
  <c r="CA655" i="1"/>
  <c r="BZ661" i="1"/>
  <c r="CA661" i="1"/>
  <c r="BB37" i="1"/>
  <c r="BC37" i="1"/>
  <c r="BB43" i="1"/>
  <c r="BC43" i="1"/>
  <c r="BH45" i="1"/>
  <c r="BI45" i="1"/>
  <c r="BN56" i="1"/>
  <c r="BO56" i="1"/>
  <c r="BN62" i="1"/>
  <c r="BO62" i="1"/>
  <c r="BT668" i="1"/>
  <c r="BT674" i="1"/>
  <c r="BT680" i="1"/>
  <c r="BT686" i="1"/>
  <c r="BT692" i="1"/>
  <c r="BT698" i="1"/>
  <c r="BT710" i="1"/>
  <c r="BT716" i="1"/>
  <c r="BT722" i="1"/>
  <c r="BT728" i="1"/>
  <c r="BT734" i="1"/>
  <c r="BT740" i="1"/>
  <c r="BT746" i="1"/>
  <c r="BT752" i="1"/>
  <c r="BT764" i="1"/>
  <c r="BT770" i="1"/>
  <c r="BT776" i="1"/>
  <c r="BT782" i="1"/>
  <c r="BT788" i="1"/>
  <c r="BT794" i="1"/>
  <c r="BT800" i="1"/>
  <c r="BT806" i="1"/>
  <c r="BT818" i="1"/>
  <c r="BT824" i="1"/>
  <c r="BT830" i="1"/>
  <c r="BT836" i="1"/>
  <c r="BT842" i="1"/>
  <c r="BT848" i="1"/>
  <c r="BT854" i="1"/>
  <c r="BT860" i="1"/>
  <c r="BT872" i="1"/>
  <c r="BT878" i="1"/>
  <c r="BT884" i="1"/>
  <c r="BZ670" i="1"/>
  <c r="CA670" i="1"/>
  <c r="BZ676" i="1"/>
  <c r="CA676" i="1"/>
  <c r="BZ682" i="1"/>
  <c r="CA682" i="1"/>
  <c r="BZ688" i="1"/>
  <c r="CA688" i="1"/>
  <c r="BZ694" i="1"/>
  <c r="CA694" i="1"/>
  <c r="BZ700" i="1"/>
  <c r="CA700" i="1"/>
  <c r="BZ706" i="1"/>
  <c r="CA706" i="1"/>
  <c r="BZ712" i="1"/>
  <c r="CA712" i="1"/>
  <c r="BZ718" i="1"/>
  <c r="CA718" i="1"/>
  <c r="BZ724" i="1"/>
  <c r="CA724" i="1"/>
  <c r="BZ730" i="1"/>
  <c r="CA730" i="1"/>
  <c r="BZ736" i="1"/>
  <c r="CA736" i="1"/>
  <c r="BZ742" i="1"/>
  <c r="CA742" i="1"/>
  <c r="BZ748" i="1"/>
  <c r="BZ754" i="1"/>
  <c r="BZ760" i="1"/>
  <c r="CA760" i="1"/>
  <c r="BZ766" i="1"/>
  <c r="CA766" i="1"/>
  <c r="BZ772" i="1"/>
  <c r="CA772" i="1"/>
  <c r="BZ778" i="1"/>
  <c r="CA778" i="1"/>
  <c r="BZ784" i="1"/>
  <c r="CA784" i="1"/>
  <c r="BZ790" i="1"/>
  <c r="CA790" i="1"/>
  <c r="BZ796" i="1"/>
  <c r="CA796" i="1"/>
  <c r="BZ802" i="1"/>
  <c r="CA802" i="1"/>
  <c r="BZ808" i="1"/>
  <c r="CA808" i="1"/>
  <c r="BZ814" i="1"/>
  <c r="CA814" i="1"/>
  <c r="BZ820" i="1"/>
  <c r="CA820" i="1"/>
  <c r="BZ826" i="1"/>
  <c r="CA826" i="1"/>
  <c r="BZ832" i="1"/>
  <c r="CA832" i="1"/>
  <c r="BZ838" i="1"/>
  <c r="CA838" i="1"/>
  <c r="BZ844" i="1"/>
  <c r="CA844" i="1"/>
  <c r="BZ850" i="1"/>
  <c r="CA850" i="1"/>
  <c r="BZ856" i="1"/>
  <c r="CA856" i="1"/>
  <c r="BZ862" i="1"/>
  <c r="CA862" i="1"/>
  <c r="BZ868" i="1"/>
  <c r="CA868" i="1"/>
  <c r="BZ874" i="1"/>
  <c r="CA874" i="1"/>
  <c r="BZ880" i="1"/>
  <c r="CA880" i="1"/>
  <c r="BZ886" i="1"/>
  <c r="CA886" i="1"/>
  <c r="BB52" i="1"/>
  <c r="BC52" i="1"/>
  <c r="BH48" i="1"/>
  <c r="BI48" i="1"/>
  <c r="BH54" i="1"/>
  <c r="BI54" i="1"/>
  <c r="BN70" i="1"/>
  <c r="BO70" i="1"/>
  <c r="BN76" i="1"/>
  <c r="BO76" i="1"/>
  <c r="BT887" i="1"/>
  <c r="BT893" i="1"/>
  <c r="BT899" i="1"/>
  <c r="BT905" i="1"/>
  <c r="BT911" i="1"/>
  <c r="BT917" i="1"/>
  <c r="BT923" i="1"/>
  <c r="BT929" i="1"/>
  <c r="BT935" i="1"/>
  <c r="BT941" i="1"/>
  <c r="BT947" i="1"/>
  <c r="BT953" i="1"/>
  <c r="BT959" i="1"/>
  <c r="BT965" i="1"/>
  <c r="BT971" i="1"/>
  <c r="BT977" i="1"/>
  <c r="BT983" i="1"/>
  <c r="BT989" i="1"/>
  <c r="BT995" i="1"/>
  <c r="BT1001" i="1"/>
  <c r="BT1007" i="1"/>
  <c r="BT1013" i="1"/>
  <c r="BT1019" i="1"/>
  <c r="BT1025" i="1"/>
  <c r="BT1031" i="1"/>
  <c r="BT1037" i="1"/>
  <c r="BT1043" i="1"/>
  <c r="BT1049" i="1"/>
  <c r="BT1055" i="1"/>
  <c r="BT1061" i="1"/>
  <c r="BT1067" i="1"/>
  <c r="BT1073" i="1"/>
  <c r="BT1079" i="1"/>
  <c r="BT1085" i="1"/>
  <c r="BT1091" i="1"/>
  <c r="BT1097" i="1"/>
  <c r="BT1103" i="1"/>
  <c r="BZ889" i="1"/>
  <c r="CA889" i="1"/>
  <c r="BZ895" i="1"/>
  <c r="CA895" i="1"/>
  <c r="BZ901" i="1"/>
  <c r="CA901" i="1"/>
  <c r="BZ907" i="1"/>
  <c r="CA907" i="1"/>
  <c r="BZ913" i="1"/>
  <c r="CA913" i="1"/>
  <c r="BZ919" i="1"/>
  <c r="CA919" i="1"/>
  <c r="BZ925" i="1"/>
  <c r="CA925" i="1"/>
  <c r="BZ931" i="1"/>
  <c r="CA931" i="1"/>
  <c r="BZ937" i="1"/>
  <c r="CA937" i="1"/>
  <c r="BZ943" i="1"/>
  <c r="CA943" i="1"/>
  <c r="BZ949" i="1"/>
  <c r="CA949" i="1"/>
  <c r="BZ955" i="1"/>
  <c r="CA955" i="1"/>
  <c r="BZ961" i="1"/>
  <c r="CA961" i="1"/>
  <c r="BZ967" i="1"/>
  <c r="CA967" i="1"/>
  <c r="BZ973" i="1"/>
  <c r="CA973" i="1"/>
  <c r="BZ979" i="1"/>
  <c r="CA979" i="1"/>
  <c r="BZ985" i="1"/>
  <c r="CA985" i="1"/>
  <c r="BZ991" i="1"/>
  <c r="CA991" i="1"/>
  <c r="BZ997" i="1"/>
  <c r="CA997" i="1"/>
  <c r="BZ1003" i="1"/>
  <c r="CA1003" i="1"/>
  <c r="BZ1009" i="1"/>
  <c r="CA1009" i="1"/>
  <c r="BZ1015" i="1"/>
  <c r="CA1015" i="1"/>
  <c r="BZ1021" i="1"/>
  <c r="CA1021" i="1"/>
  <c r="BZ1027" i="1"/>
  <c r="CA1027" i="1"/>
  <c r="BZ1033" i="1"/>
  <c r="CA1033" i="1"/>
  <c r="BZ1039" i="1"/>
  <c r="CA1039" i="1"/>
  <c r="BZ1045" i="1"/>
  <c r="CA1045" i="1"/>
  <c r="BZ1051" i="1"/>
  <c r="CA1051" i="1"/>
  <c r="BZ1057" i="1"/>
  <c r="CA1057" i="1"/>
  <c r="BZ1063" i="1"/>
  <c r="CA1063" i="1"/>
  <c r="BZ1069" i="1"/>
  <c r="CA1069" i="1"/>
  <c r="BZ1075" i="1"/>
  <c r="CA1075" i="1"/>
  <c r="BZ1081" i="1"/>
  <c r="CA1081" i="1"/>
  <c r="BZ1087" i="1"/>
  <c r="CA1087" i="1"/>
  <c r="BZ1093" i="1"/>
  <c r="CA1093" i="1"/>
  <c r="BZ1099" i="1"/>
  <c r="CA1099" i="1"/>
  <c r="BZ1105" i="1"/>
  <c r="CA1105" i="1"/>
  <c r="BB61" i="1"/>
  <c r="BC61" i="1"/>
  <c r="BH57" i="1"/>
  <c r="BI57" i="1"/>
  <c r="BN84" i="1"/>
  <c r="BO84" i="1"/>
  <c r="BN90" i="1"/>
  <c r="BO90" i="1"/>
  <c r="BN96" i="1"/>
  <c r="BO96" i="1"/>
  <c r="BT1112" i="1"/>
  <c r="BT1118" i="1"/>
  <c r="BT1124" i="1"/>
  <c r="BT1130" i="1"/>
  <c r="BT1142" i="1"/>
  <c r="BT1148" i="1"/>
  <c r="BT1154" i="1"/>
  <c r="BT1160" i="1"/>
  <c r="BT1166" i="1"/>
  <c r="BT1172" i="1"/>
  <c r="BT1178" i="1"/>
  <c r="BT1184" i="1"/>
  <c r="BT1196" i="1"/>
  <c r="BT1202" i="1"/>
  <c r="BT1208" i="1"/>
  <c r="BT1214" i="1"/>
  <c r="BT1220" i="1"/>
  <c r="BT1226" i="1"/>
  <c r="BT1232" i="1"/>
  <c r="BT1238" i="1"/>
  <c r="BT1250" i="1"/>
  <c r="BT1256" i="1"/>
  <c r="BT1262" i="1"/>
  <c r="BT1268" i="1"/>
  <c r="BT1274" i="1"/>
  <c r="BT1280" i="1"/>
  <c r="BT1286" i="1"/>
  <c r="BT1292" i="1"/>
  <c r="BT1298" i="1"/>
  <c r="BT1304" i="1"/>
  <c r="BT1310" i="1"/>
  <c r="BT1316" i="1"/>
  <c r="BT1322" i="1"/>
  <c r="BZ1108" i="1"/>
  <c r="CA1108" i="1"/>
  <c r="BZ1114" i="1"/>
  <c r="CA1114" i="1"/>
  <c r="BZ1120" i="1"/>
  <c r="CA1120" i="1"/>
  <c r="BZ1126" i="1"/>
  <c r="CA1126" i="1"/>
  <c r="BZ1132" i="1"/>
  <c r="CA1132" i="1"/>
  <c r="BZ1138" i="1"/>
  <c r="CA1138" i="1"/>
  <c r="BZ1144" i="1"/>
  <c r="CA1144" i="1"/>
  <c r="BZ1150" i="1"/>
  <c r="CA1150" i="1"/>
  <c r="BZ1156" i="1"/>
  <c r="CA1156" i="1"/>
  <c r="BZ1162" i="1"/>
  <c r="CA1162" i="1"/>
  <c r="BZ1168" i="1"/>
  <c r="CA1168" i="1"/>
  <c r="BZ1174" i="1"/>
  <c r="CA1174" i="1"/>
  <c r="BZ1180" i="1"/>
  <c r="CA1180" i="1"/>
  <c r="BZ1186" i="1"/>
  <c r="CA1186" i="1"/>
  <c r="BZ1192" i="1"/>
  <c r="CA1192" i="1"/>
  <c r="BZ1198" i="1"/>
  <c r="CA1198" i="1"/>
  <c r="BZ1204" i="1"/>
  <c r="CA1204" i="1"/>
  <c r="BZ1210" i="1"/>
  <c r="CA1210" i="1"/>
  <c r="BZ1216" i="1"/>
  <c r="CA1216" i="1"/>
  <c r="BZ1222" i="1"/>
  <c r="CA1222" i="1"/>
  <c r="BZ1228" i="1"/>
  <c r="CA1228" i="1"/>
  <c r="BZ1234" i="1"/>
  <c r="CA1234" i="1"/>
  <c r="BZ1240" i="1"/>
  <c r="CA1240" i="1"/>
  <c r="BZ1246" i="1"/>
  <c r="CA1246" i="1"/>
  <c r="BZ1252" i="1"/>
  <c r="CA1252" i="1"/>
  <c r="BZ1258" i="1"/>
  <c r="CA1258" i="1"/>
  <c r="BZ1264" i="1"/>
  <c r="CA1264" i="1"/>
  <c r="BZ1270" i="1"/>
  <c r="CA1270" i="1"/>
  <c r="BZ1276" i="1"/>
  <c r="CA1276" i="1"/>
  <c r="BZ1282" i="1"/>
  <c r="CA1282" i="1"/>
  <c r="BZ1288" i="1"/>
  <c r="CA1288" i="1"/>
  <c r="BZ1294" i="1"/>
  <c r="CA1294" i="1"/>
  <c r="BZ1300" i="1"/>
  <c r="CA1300" i="1"/>
  <c r="BZ1306" i="1"/>
  <c r="CA1306" i="1"/>
  <c r="BZ1312" i="1"/>
  <c r="CA1312" i="1"/>
  <c r="BZ1318" i="1"/>
  <c r="CA1318" i="1"/>
  <c r="BZ1324" i="1"/>
  <c r="CA1324" i="1"/>
  <c r="BB70" i="1"/>
  <c r="BC70" i="1"/>
  <c r="BB76" i="1"/>
  <c r="BC76" i="1"/>
  <c r="BH72" i="1"/>
  <c r="BN98" i="1"/>
  <c r="BO98" i="1"/>
  <c r="BN104" i="1"/>
  <c r="BO104" i="1"/>
  <c r="BN110" i="1"/>
  <c r="BO110" i="1"/>
  <c r="BT1331" i="1"/>
  <c r="BT1337" i="1"/>
  <c r="BT1343" i="1"/>
  <c r="BT1349" i="1"/>
  <c r="BT1355" i="1"/>
  <c r="BT1361" i="1"/>
  <c r="BT1367" i="1"/>
  <c r="BT1373" i="1"/>
  <c r="BT1379" i="1"/>
  <c r="BT1384" i="1"/>
  <c r="BT1390" i="1"/>
  <c r="BT1396" i="1"/>
  <c r="BT1402" i="1"/>
  <c r="BT1408" i="1"/>
  <c r="BT1414" i="1"/>
  <c r="BT1420" i="1"/>
  <c r="BT1426" i="1"/>
  <c r="BT1432" i="1"/>
  <c r="BT1438" i="1"/>
  <c r="BT1444" i="1"/>
  <c r="BT1450" i="1"/>
  <c r="BT1456" i="1"/>
  <c r="BT1462" i="1"/>
  <c r="BT1468" i="1"/>
  <c r="BT1474" i="1"/>
  <c r="BT1480" i="1"/>
  <c r="BT1486" i="1"/>
  <c r="BT1492" i="1"/>
  <c r="BT1498" i="1"/>
  <c r="BT1504" i="1"/>
  <c r="BT1510" i="1"/>
  <c r="BT1516" i="1"/>
  <c r="BT1522" i="1"/>
  <c r="BT1528" i="1"/>
  <c r="BT1534" i="1"/>
  <c r="BT1540" i="1"/>
  <c r="BT1546" i="1"/>
  <c r="BZ1332" i="1"/>
  <c r="CA1332" i="1"/>
  <c r="BZ1338" i="1"/>
  <c r="CA1338" i="1"/>
  <c r="BZ1344" i="1"/>
  <c r="CA1344" i="1"/>
  <c r="BZ1350" i="1"/>
  <c r="CA1350" i="1"/>
  <c r="BZ1356" i="1"/>
  <c r="CA1356" i="1"/>
  <c r="BZ1362" i="1"/>
  <c r="CA1362" i="1"/>
  <c r="BZ1368" i="1"/>
  <c r="CA1368" i="1"/>
  <c r="BZ1374" i="1"/>
  <c r="CA1374" i="1"/>
  <c r="BZ1380" i="1"/>
  <c r="CA1380" i="1"/>
  <c r="BZ1386" i="1"/>
  <c r="CA1386" i="1"/>
  <c r="BZ1392" i="1"/>
  <c r="CA1392" i="1"/>
  <c r="BZ1398" i="1"/>
  <c r="CA1398" i="1"/>
  <c r="BZ1404" i="1"/>
  <c r="CA1404" i="1"/>
  <c r="BZ1410" i="1"/>
  <c r="CA1410" i="1"/>
  <c r="BZ1416" i="1"/>
  <c r="CA1416" i="1"/>
  <c r="BZ1422" i="1"/>
  <c r="CA1422" i="1"/>
  <c r="BZ1428" i="1"/>
  <c r="CA1428" i="1"/>
  <c r="BZ1434" i="1"/>
  <c r="CA1434" i="1"/>
  <c r="BZ1440" i="1"/>
  <c r="CA1440" i="1"/>
  <c r="BZ1446" i="1"/>
  <c r="CA1446" i="1"/>
  <c r="BZ1452" i="1"/>
  <c r="CA1452" i="1"/>
  <c r="BZ1458" i="1"/>
  <c r="CA1458" i="1"/>
  <c r="BZ1464" i="1"/>
  <c r="CA1464" i="1"/>
  <c r="BZ1470" i="1"/>
  <c r="CA1470" i="1"/>
  <c r="BZ1476" i="1"/>
  <c r="CA1476" i="1"/>
  <c r="BZ1482" i="1"/>
  <c r="CA1482" i="1"/>
  <c r="BZ1488" i="1"/>
  <c r="CA1488" i="1"/>
  <c r="BZ1494" i="1"/>
  <c r="CA1494" i="1"/>
  <c r="BZ1500" i="1"/>
  <c r="CA1500" i="1"/>
  <c r="BZ1506" i="1"/>
  <c r="CA1506" i="1"/>
  <c r="BZ1512" i="1"/>
  <c r="CA1512" i="1"/>
  <c r="BZ1518" i="1"/>
  <c r="CA1518" i="1"/>
  <c r="BZ1524" i="1"/>
  <c r="CA1524" i="1"/>
  <c r="BZ1530" i="1"/>
  <c r="CA1530" i="1"/>
  <c r="BZ1536" i="1"/>
  <c r="CA1536" i="1"/>
  <c r="BZ1542" i="1"/>
  <c r="CA1542" i="1"/>
  <c r="BB78" i="1"/>
  <c r="BB84" i="1"/>
  <c r="BC84" i="1"/>
  <c r="BH80" i="1"/>
  <c r="BI80" i="1"/>
  <c r="BH86" i="1"/>
  <c r="BI86" i="1"/>
  <c r="BN117" i="1"/>
  <c r="BO117" i="1"/>
  <c r="BN123" i="1"/>
  <c r="BO123" i="1"/>
  <c r="BT1549" i="1"/>
  <c r="BT1555" i="1"/>
  <c r="BT1561" i="1"/>
  <c r="BT1567" i="1"/>
  <c r="BT1573" i="1"/>
  <c r="BT1579" i="1"/>
  <c r="BT1585" i="1"/>
  <c r="BT1591" i="1"/>
  <c r="BT1597" i="1"/>
  <c r="BT1603" i="1"/>
  <c r="BT1609" i="1"/>
  <c r="BT1615" i="1"/>
  <c r="BT1621" i="1"/>
  <c r="BT1627" i="1"/>
  <c r="BT1633" i="1"/>
  <c r="BT1639" i="1"/>
  <c r="BT1645" i="1"/>
  <c r="BT1651" i="1"/>
  <c r="BT1657" i="1"/>
  <c r="BT1663" i="1"/>
  <c r="BT1669" i="1"/>
  <c r="BT1675" i="1"/>
  <c r="BT1681" i="1"/>
  <c r="BT1687" i="1"/>
  <c r="BT1693" i="1"/>
  <c r="BT1699" i="1"/>
  <c r="BT1705" i="1"/>
  <c r="BT1711" i="1"/>
  <c r="BT1717" i="1"/>
  <c r="BT1723" i="1"/>
  <c r="BT1729" i="1"/>
  <c r="BT1735" i="1"/>
  <c r="BT1741" i="1"/>
  <c r="BT1747" i="1"/>
  <c r="BT1753" i="1"/>
  <c r="BT1759" i="1"/>
  <c r="BT1765" i="1"/>
  <c r="BZ1551" i="1"/>
  <c r="CA1551" i="1"/>
  <c r="BZ1557" i="1"/>
  <c r="CA1557" i="1"/>
  <c r="BZ1563" i="1"/>
  <c r="CA1563" i="1"/>
  <c r="BZ1569" i="1"/>
  <c r="CA1569" i="1"/>
  <c r="BZ1575" i="1"/>
  <c r="CA1575" i="1"/>
  <c r="BZ1581" i="1"/>
  <c r="CA1581" i="1"/>
  <c r="BZ1587" i="1"/>
  <c r="CA1587" i="1"/>
  <c r="BZ1593" i="1"/>
  <c r="CA1593" i="1"/>
  <c r="BZ1599" i="1"/>
  <c r="CA1599" i="1"/>
  <c r="BZ1605" i="1"/>
  <c r="CA1605" i="1"/>
  <c r="BZ1611" i="1"/>
  <c r="CA1611" i="1"/>
  <c r="BZ1617" i="1"/>
  <c r="CA1617" i="1"/>
  <c r="BZ1623" i="1"/>
  <c r="CA1623" i="1"/>
  <c r="BZ1629" i="1"/>
  <c r="CA1629" i="1"/>
  <c r="BZ1635" i="1"/>
  <c r="CA1635" i="1"/>
  <c r="BZ1641" i="1"/>
  <c r="CA1641" i="1"/>
  <c r="BZ1647" i="1"/>
  <c r="CA1647" i="1"/>
  <c r="BZ1653" i="1"/>
  <c r="CA1653" i="1"/>
  <c r="BZ1659" i="1"/>
  <c r="CA1659" i="1"/>
  <c r="BZ1665" i="1"/>
  <c r="CA1665" i="1"/>
  <c r="BZ1671" i="1"/>
  <c r="CA1671" i="1"/>
  <c r="BZ1677" i="1"/>
  <c r="CA1677" i="1"/>
  <c r="BZ1683" i="1"/>
  <c r="CA1683" i="1"/>
  <c r="BZ1689" i="1"/>
  <c r="CA1689" i="1"/>
  <c r="BZ1695" i="1"/>
  <c r="CA1695" i="1"/>
  <c r="BZ1701" i="1"/>
  <c r="CA1701" i="1"/>
  <c r="BZ1707" i="1"/>
  <c r="CA1707" i="1"/>
  <c r="BZ1713" i="1"/>
  <c r="CA1713" i="1"/>
  <c r="BZ1719" i="1"/>
  <c r="CA1719" i="1"/>
  <c r="BZ1725" i="1"/>
  <c r="CA1725" i="1"/>
  <c r="BZ1731" i="1"/>
  <c r="CA1731" i="1"/>
  <c r="BZ1737" i="1"/>
  <c r="CA1737" i="1"/>
  <c r="BZ1743" i="1"/>
  <c r="CA1743" i="1"/>
  <c r="BZ1749" i="1"/>
  <c r="CA1749" i="1"/>
  <c r="BZ1755" i="1"/>
  <c r="CA1755" i="1"/>
  <c r="BZ1761" i="1"/>
  <c r="CA1761" i="1"/>
  <c r="BB87" i="1"/>
  <c r="BC87" i="1"/>
  <c r="BB93" i="1"/>
  <c r="BC93" i="1"/>
  <c r="BH89" i="1"/>
  <c r="BI89" i="1"/>
  <c r="BH95" i="1"/>
  <c r="BI95" i="1"/>
  <c r="BN131" i="1"/>
  <c r="BO131" i="1"/>
  <c r="BN137" i="1"/>
  <c r="BO137" i="1"/>
  <c r="BT1768" i="1"/>
  <c r="BT1774" i="1"/>
  <c r="BT1780" i="1"/>
  <c r="BT1786" i="1"/>
  <c r="BC35" i="1"/>
  <c r="BC107" i="1"/>
  <c r="BI63" i="1"/>
  <c r="BO19" i="1"/>
  <c r="BO91" i="1"/>
  <c r="BO163" i="1"/>
  <c r="BN17" i="1"/>
  <c r="BO17" i="1"/>
  <c r="BT68" i="1"/>
  <c r="BT92" i="1"/>
  <c r="BT116" i="1"/>
  <c r="BT140" i="1"/>
  <c r="BT170" i="1"/>
  <c r="BT194" i="1"/>
  <c r="BZ106" i="1"/>
  <c r="BZ130" i="1"/>
  <c r="BZ154" i="1"/>
  <c r="CA154" i="1"/>
  <c r="BZ190" i="1"/>
  <c r="CA190" i="1"/>
  <c r="BZ220" i="1"/>
  <c r="CA220" i="1"/>
  <c r="BT227" i="1"/>
  <c r="BT245" i="1"/>
  <c r="BT269" i="1"/>
  <c r="BT305" i="1"/>
  <c r="BT329" i="1"/>
  <c r="BT359" i="1"/>
  <c r="BT383" i="1"/>
  <c r="BT407" i="1"/>
  <c r="BT443" i="1"/>
  <c r="BZ259" i="1"/>
  <c r="CA259" i="1"/>
  <c r="BZ289" i="1"/>
  <c r="CA289" i="1"/>
  <c r="BZ319" i="1"/>
  <c r="CA319" i="1"/>
  <c r="BZ349" i="1"/>
  <c r="CA349" i="1"/>
  <c r="BZ373" i="1"/>
  <c r="CA373" i="1"/>
  <c r="BZ397" i="1"/>
  <c r="CA397" i="1"/>
  <c r="BZ427" i="1"/>
  <c r="CA427" i="1"/>
  <c r="BB31" i="1"/>
  <c r="BC31" i="1"/>
  <c r="BN51" i="1"/>
  <c r="BO51" i="1"/>
  <c r="BT464" i="1"/>
  <c r="BT494" i="1"/>
  <c r="BT518" i="1"/>
  <c r="BT548" i="1"/>
  <c r="BT578" i="1"/>
  <c r="BT614" i="1"/>
  <c r="BT638" i="1"/>
  <c r="BZ454" i="1"/>
  <c r="CA454" i="1"/>
  <c r="BZ478" i="1"/>
  <c r="CA478" i="1"/>
  <c r="BZ508" i="1"/>
  <c r="CA508" i="1"/>
  <c r="BZ532" i="1"/>
  <c r="CA532" i="1"/>
  <c r="BZ562" i="1"/>
  <c r="CA562" i="1"/>
  <c r="BZ586" i="1"/>
  <c r="CA586" i="1"/>
  <c r="BZ616" i="1"/>
  <c r="CA616" i="1"/>
  <c r="BZ646" i="1"/>
  <c r="CA646" i="1"/>
  <c r="BB46" i="1"/>
  <c r="BC46" i="1"/>
  <c r="BT671" i="1"/>
  <c r="BT701" i="1"/>
  <c r="BT731" i="1"/>
  <c r="BT761" i="1"/>
  <c r="BT791" i="1"/>
  <c r="BT809" i="1"/>
  <c r="BT839" i="1"/>
  <c r="BT857" i="1"/>
  <c r="BT881" i="1"/>
  <c r="BZ703" i="1"/>
  <c r="CA703" i="1"/>
  <c r="BZ727" i="1"/>
  <c r="BZ757" i="1"/>
  <c r="CA757" i="1"/>
  <c r="BZ781" i="1"/>
  <c r="CA781" i="1"/>
  <c r="BZ811" i="1"/>
  <c r="CA811" i="1"/>
  <c r="BZ841" i="1"/>
  <c r="CA841" i="1"/>
  <c r="BZ877" i="1"/>
  <c r="CA877" i="1"/>
  <c r="BT902" i="1"/>
  <c r="BT932" i="1"/>
  <c r="BT950" i="1"/>
  <c r="BT980" i="1"/>
  <c r="BT1052" i="1"/>
  <c r="BT1064" i="1"/>
  <c r="BT1088" i="1"/>
  <c r="BT1100" i="1"/>
  <c r="BZ910" i="1"/>
  <c r="CA910" i="1"/>
  <c r="BZ934" i="1"/>
  <c r="CA934" i="1"/>
  <c r="BZ958" i="1"/>
  <c r="CA958" i="1"/>
  <c r="BZ988" i="1"/>
  <c r="CA988" i="1"/>
  <c r="BZ1000" i="1"/>
  <c r="CA1000" i="1"/>
  <c r="BZ1030" i="1"/>
  <c r="CA1030" i="1"/>
  <c r="BZ1060" i="1"/>
  <c r="CA1060" i="1"/>
  <c r="BZ1090" i="1"/>
  <c r="CA1090" i="1"/>
  <c r="BB64" i="1"/>
  <c r="BC64" i="1"/>
  <c r="BT1109" i="1"/>
  <c r="BT1133" i="1"/>
  <c r="BT1163" i="1"/>
  <c r="BT1205" i="1"/>
  <c r="BT1229" i="1"/>
  <c r="BT1253" i="1"/>
  <c r="BT1271" i="1"/>
  <c r="BT1289" i="1"/>
  <c r="BT1313" i="1"/>
  <c r="BT1325" i="1"/>
  <c r="BZ1129" i="1"/>
  <c r="CA1129" i="1"/>
  <c r="BZ1159" i="1"/>
  <c r="CA1159" i="1"/>
  <c r="BZ1177" i="1"/>
  <c r="CA1177" i="1"/>
  <c r="BZ1207" i="1"/>
  <c r="CA1207" i="1"/>
  <c r="BZ1231" i="1"/>
  <c r="CA1231" i="1"/>
  <c r="BZ1255" i="1"/>
  <c r="CA1255" i="1"/>
  <c r="BZ1279" i="1"/>
  <c r="CA1279" i="1"/>
  <c r="BZ1297" i="1"/>
  <c r="CA1297" i="1"/>
  <c r="BZ1315" i="1"/>
  <c r="CA1315" i="1"/>
  <c r="BB73" i="1"/>
  <c r="BC73" i="1"/>
  <c r="BT1328" i="1"/>
  <c r="BT1358" i="1"/>
  <c r="BT1387" i="1"/>
  <c r="BT1411" i="1"/>
  <c r="BT1441" i="1"/>
  <c r="BT1459" i="1"/>
  <c r="BT1483" i="1"/>
  <c r="BT1513" i="1"/>
  <c r="BZ1329" i="1"/>
  <c r="CA1329" i="1"/>
  <c r="BZ1359" i="1"/>
  <c r="CA1359" i="1"/>
  <c r="BZ1389" i="1"/>
  <c r="CA1389" i="1"/>
  <c r="BZ1413" i="1"/>
  <c r="CA1413" i="1"/>
  <c r="BZ1437" i="1"/>
  <c r="CA1437" i="1"/>
  <c r="BZ1455" i="1"/>
  <c r="CA1455" i="1"/>
  <c r="BT1750" i="1"/>
  <c r="BT70" i="1"/>
  <c r="BT88" i="1"/>
  <c r="BT112" i="1"/>
  <c r="BT142" i="1"/>
  <c r="BT172" i="1"/>
  <c r="BT226" i="1"/>
  <c r="BZ108" i="1"/>
  <c r="BZ132" i="1"/>
  <c r="BZ144" i="1"/>
  <c r="CA144" i="1"/>
  <c r="BZ156" i="1"/>
  <c r="CA156" i="1"/>
  <c r="BZ180" i="1"/>
  <c r="CA180" i="1"/>
  <c r="BZ204" i="1"/>
  <c r="CA204" i="1"/>
  <c r="BB18" i="1"/>
  <c r="BC18" i="1"/>
  <c r="BH26" i="1"/>
  <c r="BI26" i="1"/>
  <c r="BT235" i="1"/>
  <c r="BT259" i="1"/>
  <c r="BT283" i="1"/>
  <c r="BT307" i="1"/>
  <c r="BT319" i="1"/>
  <c r="BT343" i="1"/>
  <c r="BT361" i="1"/>
  <c r="BT367" i="1"/>
  <c r="BT391" i="1"/>
  <c r="BT409" i="1"/>
  <c r="BT439" i="1"/>
  <c r="BZ243" i="1"/>
  <c r="CA243" i="1"/>
  <c r="BZ267" i="1"/>
  <c r="CA267" i="1"/>
  <c r="BZ291" i="1"/>
  <c r="CA291" i="1"/>
  <c r="BZ315" i="1"/>
  <c r="CA315" i="1"/>
  <c r="BZ333" i="1"/>
  <c r="CA333" i="1"/>
  <c r="BZ357" i="1"/>
  <c r="CA357" i="1"/>
  <c r="BZ381" i="1"/>
  <c r="CA381" i="1"/>
  <c r="BZ399" i="1"/>
  <c r="CA399" i="1"/>
  <c r="BZ423" i="1"/>
  <c r="CA423" i="1"/>
  <c r="BZ435" i="1"/>
  <c r="CA435" i="1"/>
  <c r="BH29" i="1"/>
  <c r="BI29" i="1"/>
  <c r="BN47" i="1"/>
  <c r="BO47" i="1"/>
  <c r="BT472" i="1"/>
  <c r="BT496" i="1"/>
  <c r="BT508" i="1"/>
  <c r="BT532" i="1"/>
  <c r="BT556" i="1"/>
  <c r="BT580" i="1"/>
  <c r="BT610" i="1"/>
  <c r="BZ498" i="1"/>
  <c r="CA498" i="1"/>
  <c r="BB16" i="1"/>
  <c r="BC16" i="1"/>
  <c r="BN14" i="1"/>
  <c r="BO14" i="1"/>
  <c r="BH13" i="1"/>
  <c r="BI13" i="1"/>
  <c r="BT78" i="1"/>
  <c r="BT162" i="1"/>
  <c r="BT180" i="1"/>
  <c r="BZ158" i="1"/>
  <c r="CA158" i="1"/>
  <c r="BZ206" i="1"/>
  <c r="CA206" i="1"/>
  <c r="BZ212" i="1"/>
  <c r="CA212" i="1"/>
  <c r="BZ224" i="1"/>
  <c r="CA224" i="1"/>
  <c r="BB26" i="1"/>
  <c r="BC26" i="1"/>
  <c r="BH22" i="1"/>
  <c r="BI22" i="1"/>
  <c r="BN23" i="1"/>
  <c r="BO23" i="1"/>
  <c r="BN29" i="1"/>
  <c r="BO29" i="1"/>
  <c r="BT231" i="1"/>
  <c r="BT237" i="1"/>
  <c r="BT243" i="1"/>
  <c r="BT249" i="1"/>
  <c r="BT255" i="1"/>
  <c r="BT261" i="1"/>
  <c r="BT267" i="1"/>
  <c r="BT273" i="1"/>
  <c r="BT279" i="1"/>
  <c r="BT285" i="1"/>
  <c r="BT291" i="1"/>
  <c r="BT297" i="1"/>
  <c r="BT303" i="1"/>
  <c r="BT309" i="1"/>
  <c r="BT315" i="1"/>
  <c r="BT321" i="1"/>
  <c r="BT327" i="1"/>
  <c r="BT333" i="1"/>
  <c r="BT339" i="1"/>
  <c r="BT345" i="1"/>
  <c r="BT351" i="1"/>
  <c r="BT357" i="1"/>
  <c r="BT363" i="1"/>
  <c r="BT369" i="1"/>
  <c r="BT375" i="1"/>
  <c r="BT381" i="1"/>
  <c r="BT393" i="1"/>
  <c r="BT399" i="1"/>
  <c r="BT405" i="1"/>
  <c r="BT411" i="1"/>
  <c r="BT417" i="1"/>
  <c r="BT423" i="1"/>
  <c r="BT429" i="1"/>
  <c r="BT435" i="1"/>
  <c r="BT441" i="1"/>
  <c r="BZ227" i="1"/>
  <c r="CA227" i="1"/>
  <c r="BZ233" i="1"/>
  <c r="CA233" i="1"/>
  <c r="BZ239" i="1"/>
  <c r="CA239" i="1"/>
  <c r="BZ245" i="1"/>
  <c r="CA245" i="1"/>
  <c r="BZ251" i="1"/>
  <c r="CA251" i="1"/>
  <c r="BZ257" i="1"/>
  <c r="CA257" i="1"/>
  <c r="BZ263" i="1"/>
  <c r="CA263" i="1"/>
  <c r="BZ269" i="1"/>
  <c r="CA269" i="1"/>
  <c r="BZ275" i="1"/>
  <c r="CA275" i="1"/>
  <c r="BZ281" i="1"/>
  <c r="CA281" i="1"/>
  <c r="BZ287" i="1"/>
  <c r="CA287" i="1"/>
  <c r="BZ293" i="1"/>
  <c r="BZ299" i="1"/>
  <c r="CA299" i="1"/>
  <c r="BZ305" i="1"/>
  <c r="CA305" i="1"/>
  <c r="BZ311" i="1"/>
  <c r="CA311" i="1"/>
  <c r="BZ317" i="1"/>
  <c r="CA317" i="1"/>
  <c r="BZ323" i="1"/>
  <c r="CA323" i="1"/>
  <c r="BZ329" i="1"/>
  <c r="CA329" i="1"/>
  <c r="BZ335" i="1"/>
  <c r="CA335" i="1"/>
  <c r="BZ341" i="1"/>
  <c r="CA341" i="1"/>
  <c r="BZ347" i="1"/>
  <c r="BZ353" i="1"/>
  <c r="CA353" i="1"/>
  <c r="BZ359" i="1"/>
  <c r="CA359" i="1"/>
  <c r="BZ365" i="1"/>
  <c r="CA365" i="1"/>
  <c r="BZ371" i="1"/>
  <c r="CA371" i="1"/>
  <c r="BZ377" i="1"/>
  <c r="CA377" i="1"/>
  <c r="BZ383" i="1"/>
  <c r="CA383" i="1"/>
  <c r="BZ389" i="1"/>
  <c r="CA389" i="1"/>
  <c r="BZ395" i="1"/>
  <c r="CA395" i="1"/>
  <c r="BZ401" i="1"/>
  <c r="CA401" i="1"/>
  <c r="BZ407" i="1"/>
  <c r="CA407" i="1"/>
  <c r="BZ413" i="1"/>
  <c r="CA413" i="1"/>
  <c r="BZ419" i="1"/>
  <c r="CA419" i="1"/>
  <c r="BZ425" i="1"/>
  <c r="CA425" i="1"/>
  <c r="BZ431" i="1"/>
  <c r="CA431" i="1"/>
  <c r="BZ437" i="1"/>
  <c r="CA437" i="1"/>
  <c r="BZ443" i="1"/>
  <c r="CA443" i="1"/>
  <c r="BB29" i="1"/>
  <c r="BC29" i="1"/>
  <c r="BH31" i="1"/>
  <c r="BI31" i="1"/>
  <c r="BN37" i="1"/>
  <c r="BO37" i="1"/>
  <c r="BN49" i="1"/>
  <c r="BO49" i="1"/>
  <c r="BT450" i="1"/>
  <c r="BT456" i="1"/>
  <c r="BT462" i="1"/>
  <c r="BT468" i="1"/>
  <c r="BT474" i="1"/>
  <c r="BT480" i="1"/>
  <c r="BT486" i="1"/>
  <c r="BT492" i="1"/>
  <c r="BT498" i="1"/>
  <c r="BT504" i="1"/>
  <c r="BT510" i="1"/>
  <c r="BT522" i="1"/>
  <c r="BT528" i="1"/>
  <c r="BT534" i="1"/>
  <c r="BT540" i="1"/>
  <c r="BT546" i="1"/>
  <c r="BT552" i="1"/>
  <c r="BT558" i="1"/>
  <c r="BT564" i="1"/>
  <c r="BT570" i="1"/>
  <c r="BT576" i="1"/>
  <c r="BT582" i="1"/>
  <c r="BT588" i="1"/>
  <c r="BT594" i="1"/>
  <c r="BT600" i="1"/>
  <c r="BT606" i="1"/>
  <c r="BT612" i="1"/>
  <c r="BT618" i="1"/>
  <c r="BT624" i="1"/>
  <c r="BT630" i="1"/>
  <c r="BT636" i="1"/>
  <c r="BT642" i="1"/>
  <c r="BT648" i="1"/>
  <c r="BT654" i="1"/>
  <c r="BT660" i="1"/>
  <c r="BT666" i="1"/>
  <c r="BZ452" i="1"/>
  <c r="CA452" i="1"/>
  <c r="BZ458" i="1"/>
  <c r="CA458" i="1"/>
  <c r="BZ464" i="1"/>
  <c r="CA464" i="1"/>
  <c r="BZ470" i="1"/>
  <c r="CA470" i="1"/>
  <c r="BZ476" i="1"/>
  <c r="CA476" i="1"/>
  <c r="BZ482" i="1"/>
  <c r="CA482" i="1"/>
  <c r="BZ488" i="1"/>
  <c r="BZ494" i="1"/>
  <c r="BZ500" i="1"/>
  <c r="CA500" i="1"/>
  <c r="BZ506" i="1"/>
  <c r="CA506" i="1"/>
  <c r="BZ512" i="1"/>
  <c r="CA512" i="1"/>
  <c r="BZ518" i="1"/>
  <c r="CA518" i="1"/>
  <c r="BZ524" i="1"/>
  <c r="CA524" i="1"/>
  <c r="BZ530" i="1"/>
  <c r="CA530" i="1"/>
  <c r="BZ536" i="1"/>
  <c r="BZ542" i="1"/>
  <c r="CA542" i="1"/>
  <c r="BZ548" i="1"/>
  <c r="BZ554" i="1"/>
  <c r="CA554" i="1"/>
  <c r="BZ560" i="1"/>
  <c r="BZ566" i="1"/>
  <c r="CA566" i="1"/>
  <c r="BZ572" i="1"/>
  <c r="CA572" i="1"/>
  <c r="BZ578" i="1"/>
  <c r="CA578" i="1"/>
  <c r="BZ584" i="1"/>
  <c r="CA584" i="1"/>
  <c r="BZ590" i="1"/>
  <c r="CA590" i="1"/>
  <c r="BZ596" i="1"/>
  <c r="CA596" i="1"/>
  <c r="BZ602" i="1"/>
  <c r="CA602" i="1"/>
  <c r="BZ608" i="1"/>
  <c r="CA608" i="1"/>
  <c r="BZ614" i="1"/>
  <c r="CA614" i="1"/>
  <c r="BZ620" i="1"/>
  <c r="CA620" i="1"/>
  <c r="BZ626" i="1"/>
  <c r="CA626" i="1"/>
  <c r="BZ632" i="1"/>
  <c r="CA632" i="1"/>
  <c r="BZ638" i="1"/>
  <c r="CA638" i="1"/>
  <c r="BZ644" i="1"/>
  <c r="CA644" i="1"/>
  <c r="BZ650" i="1"/>
  <c r="CA650" i="1"/>
  <c r="BZ656" i="1"/>
  <c r="CA656" i="1"/>
  <c r="BZ662" i="1"/>
  <c r="CA662" i="1"/>
  <c r="BB38" i="1"/>
  <c r="BC38" i="1"/>
  <c r="BB44" i="1"/>
  <c r="BC44" i="1"/>
  <c r="BH40" i="1"/>
  <c r="BI40" i="1"/>
  <c r="BH46" i="1"/>
  <c r="BI46" i="1"/>
  <c r="BN57" i="1"/>
  <c r="BO57" i="1"/>
  <c r="BN63" i="1"/>
  <c r="BO63" i="1"/>
  <c r="BT669" i="1"/>
  <c r="BT675" i="1"/>
  <c r="BT681" i="1"/>
  <c r="BT687" i="1"/>
  <c r="BT693" i="1"/>
  <c r="BT699" i="1"/>
  <c r="BT705" i="1"/>
  <c r="BT711" i="1"/>
  <c r="BT717" i="1"/>
  <c r="BT723" i="1"/>
  <c r="BT729" i="1"/>
  <c r="BT735" i="1"/>
  <c r="BT741" i="1"/>
  <c r="BT747" i="1"/>
  <c r="BT753" i="1"/>
  <c r="BT759" i="1"/>
  <c r="BT765" i="1"/>
  <c r="BT771" i="1"/>
  <c r="BT777" i="1"/>
  <c r="BT783" i="1"/>
  <c r="BT789" i="1"/>
  <c r="BT795" i="1"/>
  <c r="BT801" i="1"/>
  <c r="BT807" i="1"/>
  <c r="BT813" i="1"/>
  <c r="BT819" i="1"/>
  <c r="BT825" i="1"/>
  <c r="BT831" i="1"/>
  <c r="BT837" i="1"/>
  <c r="BT843" i="1"/>
  <c r="BT849" i="1"/>
  <c r="BT855" i="1"/>
  <c r="BT861" i="1"/>
  <c r="BT867" i="1"/>
  <c r="BT873" i="1"/>
  <c r="BT879" i="1"/>
  <c r="BT885" i="1"/>
  <c r="BZ671" i="1"/>
  <c r="CA671" i="1"/>
  <c r="BZ677" i="1"/>
  <c r="CA677" i="1"/>
  <c r="BZ683" i="1"/>
  <c r="CA683" i="1"/>
  <c r="BZ689" i="1"/>
  <c r="CA689" i="1"/>
  <c r="BZ695" i="1"/>
  <c r="CA695" i="1"/>
  <c r="BZ701" i="1"/>
  <c r="CA701" i="1"/>
  <c r="BZ707" i="1"/>
  <c r="CA707" i="1"/>
  <c r="BZ713" i="1"/>
  <c r="CA713" i="1"/>
  <c r="BZ719" i="1"/>
  <c r="CA719" i="1"/>
  <c r="BZ725" i="1"/>
  <c r="CA725" i="1"/>
  <c r="BZ731" i="1"/>
  <c r="CA731" i="1"/>
  <c r="BZ737" i="1"/>
  <c r="BZ743" i="1"/>
  <c r="CA743" i="1"/>
  <c r="BZ749" i="1"/>
  <c r="CA749" i="1"/>
  <c r="BZ755" i="1"/>
  <c r="CA755" i="1"/>
  <c r="BZ761" i="1"/>
  <c r="BZ767" i="1"/>
  <c r="CA767" i="1"/>
  <c r="BZ773" i="1"/>
  <c r="CA773" i="1"/>
  <c r="BZ779" i="1"/>
  <c r="CA779" i="1"/>
  <c r="BZ785" i="1"/>
  <c r="CA785" i="1"/>
  <c r="BZ791" i="1"/>
  <c r="CA791" i="1"/>
  <c r="BZ797" i="1"/>
  <c r="CA797" i="1"/>
  <c r="BZ803" i="1"/>
  <c r="CA803" i="1"/>
  <c r="BZ809" i="1"/>
  <c r="CA809" i="1"/>
  <c r="BZ815" i="1"/>
  <c r="CA815" i="1"/>
  <c r="BZ821" i="1"/>
  <c r="CA821" i="1"/>
  <c r="BZ827" i="1"/>
  <c r="CA827" i="1"/>
  <c r="BZ833" i="1"/>
  <c r="CA833" i="1"/>
  <c r="BZ839" i="1"/>
  <c r="CA839" i="1"/>
  <c r="BZ845" i="1"/>
  <c r="CA845" i="1"/>
  <c r="BZ851" i="1"/>
  <c r="CA851" i="1"/>
  <c r="BZ857" i="1"/>
  <c r="CA857" i="1"/>
  <c r="BZ863" i="1"/>
  <c r="CA863" i="1"/>
  <c r="BZ869" i="1"/>
  <c r="CA869" i="1"/>
  <c r="BZ875" i="1"/>
  <c r="CA875" i="1"/>
  <c r="BZ881" i="1"/>
  <c r="CA881" i="1"/>
  <c r="BB53" i="1"/>
  <c r="BC53" i="1"/>
  <c r="BH49" i="1"/>
  <c r="BI49" i="1"/>
  <c r="BH55" i="1"/>
  <c r="BI55" i="1"/>
  <c r="BN71" i="1"/>
  <c r="BO71" i="1"/>
  <c r="BN77" i="1"/>
  <c r="BO77" i="1"/>
  <c r="BT888" i="1"/>
  <c r="BT894" i="1"/>
  <c r="BT900" i="1"/>
  <c r="BT906" i="1"/>
  <c r="BT912" i="1"/>
  <c r="BT918" i="1"/>
  <c r="BT924" i="1"/>
  <c r="BT930" i="1"/>
  <c r="BT936" i="1"/>
  <c r="BT942" i="1"/>
  <c r="BT948" i="1"/>
  <c r="BT954" i="1"/>
  <c r="BT960" i="1"/>
  <c r="BT966" i="1"/>
  <c r="BT972" i="1"/>
  <c r="BT978" i="1"/>
  <c r="BT984" i="1"/>
  <c r="BT990" i="1"/>
  <c r="BT996" i="1"/>
  <c r="BT1002" i="1"/>
  <c r="BT1008" i="1"/>
  <c r="BT1014" i="1"/>
  <c r="BT1020" i="1"/>
  <c r="BT1026" i="1"/>
  <c r="BT1032" i="1"/>
  <c r="BT1038" i="1"/>
  <c r="BT1044" i="1"/>
  <c r="BT1050" i="1"/>
  <c r="BT1056" i="1"/>
  <c r="BT1062" i="1"/>
  <c r="BT1068" i="1"/>
  <c r="BT1074" i="1"/>
  <c r="BT1080" i="1"/>
  <c r="BT1086" i="1"/>
  <c r="BT1092" i="1"/>
  <c r="BT1098" i="1"/>
  <c r="BT1104" i="1"/>
  <c r="BZ890" i="1"/>
  <c r="CA890" i="1"/>
  <c r="BZ896" i="1"/>
  <c r="CA896" i="1"/>
  <c r="BZ902" i="1"/>
  <c r="CA902" i="1"/>
  <c r="BZ908" i="1"/>
  <c r="CA908" i="1"/>
  <c r="BZ914" i="1"/>
  <c r="CA914" i="1"/>
  <c r="BZ920" i="1"/>
  <c r="CA920" i="1"/>
  <c r="BZ926" i="1"/>
  <c r="CA926" i="1"/>
  <c r="BZ932" i="1"/>
  <c r="CA932" i="1"/>
  <c r="BZ938" i="1"/>
  <c r="CA938" i="1"/>
  <c r="BZ944" i="1"/>
  <c r="CA944" i="1"/>
  <c r="BZ950" i="1"/>
  <c r="CA950" i="1"/>
  <c r="BZ956" i="1"/>
  <c r="CA956" i="1"/>
  <c r="BZ962" i="1"/>
  <c r="CA962" i="1"/>
  <c r="BZ968" i="1"/>
  <c r="CA968" i="1"/>
  <c r="BZ974" i="1"/>
  <c r="CA974" i="1"/>
  <c r="BZ980" i="1"/>
  <c r="CA980" i="1"/>
  <c r="BZ986" i="1"/>
  <c r="CA986" i="1"/>
  <c r="BZ992" i="1"/>
  <c r="CA992" i="1"/>
  <c r="BZ998" i="1"/>
  <c r="CA998" i="1"/>
  <c r="BZ1004" i="1"/>
  <c r="CA1004" i="1"/>
  <c r="BZ1010" i="1"/>
  <c r="CA1010" i="1"/>
  <c r="BZ1016" i="1"/>
  <c r="CA1016" i="1"/>
  <c r="BZ1022" i="1"/>
  <c r="CA1022" i="1"/>
  <c r="BZ1028" i="1"/>
  <c r="CA1028" i="1"/>
  <c r="BZ1034" i="1"/>
  <c r="CA1034" i="1"/>
  <c r="BZ1040" i="1"/>
  <c r="CA1040" i="1"/>
  <c r="BZ1046" i="1"/>
  <c r="CA1046" i="1"/>
  <c r="BZ1052" i="1"/>
  <c r="CA1052" i="1"/>
  <c r="BZ1058" i="1"/>
  <c r="CA1058" i="1"/>
  <c r="BZ1064" i="1"/>
  <c r="CA1064" i="1"/>
  <c r="BZ1070" i="1"/>
  <c r="CA1070" i="1"/>
  <c r="BZ1076" i="1"/>
  <c r="CA1076" i="1"/>
  <c r="BZ1082" i="1"/>
  <c r="CA1082" i="1"/>
  <c r="BZ1088" i="1"/>
  <c r="CA1088" i="1"/>
  <c r="BZ1094" i="1"/>
  <c r="CA1094" i="1"/>
  <c r="BZ1100" i="1"/>
  <c r="CA1100" i="1"/>
  <c r="BZ1106" i="1"/>
  <c r="CA1106" i="1"/>
  <c r="BB62" i="1"/>
  <c r="BC62" i="1"/>
  <c r="BH58" i="1"/>
  <c r="BI58" i="1"/>
  <c r="BH64" i="1"/>
  <c r="BI64" i="1"/>
  <c r="BN85" i="1"/>
  <c r="BO85" i="1"/>
  <c r="BT1107" i="1"/>
  <c r="BT1113" i="1"/>
  <c r="BT1119" i="1"/>
  <c r="BT1125" i="1"/>
  <c r="BT1131" i="1"/>
  <c r="BT1137" i="1"/>
  <c r="BT1143" i="1"/>
  <c r="BT1149" i="1"/>
  <c r="BT1155" i="1"/>
  <c r="BT1161" i="1"/>
  <c r="BT1167" i="1"/>
  <c r="BT1173" i="1"/>
  <c r="BT1179" i="1"/>
  <c r="BT1185" i="1"/>
  <c r="BT1191" i="1"/>
  <c r="BT1197" i="1"/>
  <c r="BT1203" i="1"/>
  <c r="BT1209" i="1"/>
  <c r="BT1215" i="1"/>
  <c r="BT1221" i="1"/>
  <c r="BT1227" i="1"/>
  <c r="BT1233" i="1"/>
  <c r="BT1239" i="1"/>
  <c r="BT1245" i="1"/>
  <c r="BT1251" i="1"/>
  <c r="BT1257" i="1"/>
  <c r="BT1263" i="1"/>
  <c r="BT1269" i="1"/>
  <c r="BT1275" i="1"/>
  <c r="BT1281" i="1"/>
  <c r="BT1287" i="1"/>
  <c r="BT1293" i="1"/>
  <c r="BT1305" i="1"/>
  <c r="BT1311" i="1"/>
  <c r="BT1317" i="1"/>
  <c r="BT1323" i="1"/>
  <c r="BZ1109" i="1"/>
  <c r="CA1109" i="1"/>
  <c r="BZ1115" i="1"/>
  <c r="CA1115" i="1"/>
  <c r="BZ1121" i="1"/>
  <c r="CA1121" i="1"/>
  <c r="BZ1127" i="1"/>
  <c r="CA1127" i="1"/>
  <c r="BZ1133" i="1"/>
  <c r="CA1133" i="1"/>
  <c r="BZ1139" i="1"/>
  <c r="CA1139" i="1"/>
  <c r="BZ1145" i="1"/>
  <c r="CA1145" i="1"/>
  <c r="BZ1151" i="1"/>
  <c r="CA1151" i="1"/>
  <c r="BZ1157" i="1"/>
  <c r="CA1157" i="1"/>
  <c r="BZ1163" i="1"/>
  <c r="CA1163" i="1"/>
  <c r="BZ1169" i="1"/>
  <c r="CA1169" i="1"/>
  <c r="BZ1175" i="1"/>
  <c r="CA1175" i="1"/>
  <c r="BZ1181" i="1"/>
  <c r="CA1181" i="1"/>
  <c r="BZ1187" i="1"/>
  <c r="CA1187" i="1"/>
  <c r="BZ1193" i="1"/>
  <c r="CA1193" i="1"/>
  <c r="BZ1199" i="1"/>
  <c r="CA1199" i="1"/>
  <c r="BZ1205" i="1"/>
  <c r="CA1205" i="1"/>
  <c r="BZ1211" i="1"/>
  <c r="CA1211" i="1"/>
  <c r="BZ1217" i="1"/>
  <c r="CA1217" i="1"/>
  <c r="BZ1223" i="1"/>
  <c r="CA1223" i="1"/>
  <c r="BZ1229" i="1"/>
  <c r="CA1229" i="1"/>
  <c r="BZ1235" i="1"/>
  <c r="CA1235" i="1"/>
  <c r="BZ1241" i="1"/>
  <c r="CA1241" i="1"/>
  <c r="BZ1247" i="1"/>
  <c r="CA1247" i="1"/>
  <c r="BZ1253" i="1"/>
  <c r="CA1253" i="1"/>
  <c r="BZ1259" i="1"/>
  <c r="CA1259" i="1"/>
  <c r="BZ1265" i="1"/>
  <c r="CA1265" i="1"/>
  <c r="BZ1271" i="1"/>
  <c r="CA1271" i="1"/>
  <c r="BZ1277" i="1"/>
  <c r="CA1277" i="1"/>
  <c r="BZ1283" i="1"/>
  <c r="CA1283" i="1"/>
  <c r="BZ1289" i="1"/>
  <c r="CA1289" i="1"/>
  <c r="BZ1295" i="1"/>
  <c r="CA1295" i="1"/>
  <c r="BZ1301" i="1"/>
  <c r="CA1301" i="1"/>
  <c r="BZ1307" i="1"/>
  <c r="CA1307" i="1"/>
  <c r="BZ1313" i="1"/>
  <c r="CA1313" i="1"/>
  <c r="BZ1319" i="1"/>
  <c r="CA1319" i="1"/>
  <c r="BZ1325" i="1"/>
  <c r="CA1325" i="1"/>
  <c r="BH67" i="1"/>
  <c r="BH73" i="1"/>
  <c r="BI73" i="1"/>
  <c r="BN99" i="1"/>
  <c r="BO99" i="1"/>
  <c r="BN105" i="1"/>
  <c r="BO105" i="1"/>
  <c r="BN111" i="1"/>
  <c r="BO111" i="1"/>
  <c r="BT1332" i="1"/>
  <c r="BT1338" i="1"/>
  <c r="BT1344" i="1"/>
  <c r="BT1350" i="1"/>
  <c r="BT1356" i="1"/>
  <c r="BT1362" i="1"/>
  <c r="BT1368" i="1"/>
  <c r="BT1374" i="1"/>
  <c r="BT1380" i="1"/>
  <c r="BT1385" i="1"/>
  <c r="BT1391" i="1"/>
  <c r="BT1397" i="1"/>
  <c r="BT1403" i="1"/>
  <c r="BT1409" i="1"/>
  <c r="BT1415" i="1"/>
  <c r="BT1421" i="1"/>
  <c r="BT1427" i="1"/>
  <c r="BT1433" i="1"/>
  <c r="BT1439" i="1"/>
  <c r="BT1445" i="1"/>
  <c r="BT1451" i="1"/>
  <c r="BT1457" i="1"/>
  <c r="BT1463" i="1"/>
  <c r="BT1469" i="1"/>
  <c r="BT1475" i="1"/>
  <c r="BT1481" i="1"/>
  <c r="BT1487" i="1"/>
  <c r="BT1493" i="1"/>
  <c r="BT1499" i="1"/>
  <c r="BT1505" i="1"/>
  <c r="BT1511" i="1"/>
  <c r="BT1517" i="1"/>
  <c r="BT1523" i="1"/>
  <c r="BT1529" i="1"/>
  <c r="BT1535" i="1"/>
  <c r="BT1541" i="1"/>
  <c r="BZ1327" i="1"/>
  <c r="CA1327" i="1"/>
  <c r="BZ1333" i="1"/>
  <c r="CA1333" i="1"/>
  <c r="BZ1339" i="1"/>
  <c r="CA1339" i="1"/>
  <c r="BZ1345" i="1"/>
  <c r="CA1345" i="1"/>
  <c r="BZ1351" i="1"/>
  <c r="CA1351" i="1"/>
  <c r="BZ1357" i="1"/>
  <c r="CA1357" i="1"/>
  <c r="BZ1363" i="1"/>
  <c r="CA1363" i="1"/>
  <c r="BZ1369" i="1"/>
  <c r="CA1369" i="1"/>
  <c r="BZ1375" i="1"/>
  <c r="CA1375" i="1"/>
  <c r="BZ1381" i="1"/>
  <c r="CA1381" i="1"/>
  <c r="BZ1387" i="1"/>
  <c r="CA1387" i="1"/>
  <c r="BZ1393" i="1"/>
  <c r="CA1393" i="1"/>
  <c r="BZ1399" i="1"/>
  <c r="CA1399" i="1"/>
  <c r="BZ1405" i="1"/>
  <c r="CA1405" i="1"/>
  <c r="BZ1411" i="1"/>
  <c r="CA1411" i="1"/>
  <c r="BZ1417" i="1"/>
  <c r="CA1417" i="1"/>
  <c r="BZ1423" i="1"/>
  <c r="CA1423" i="1"/>
  <c r="BZ1429" i="1"/>
  <c r="CA1429" i="1"/>
  <c r="BZ1435" i="1"/>
  <c r="CA1435" i="1"/>
  <c r="BZ1441" i="1"/>
  <c r="CA1441" i="1"/>
  <c r="BZ1447" i="1"/>
  <c r="CA1447" i="1"/>
  <c r="BZ1453" i="1"/>
  <c r="CA1453" i="1"/>
  <c r="BZ1459" i="1"/>
  <c r="CA1459" i="1"/>
  <c r="BZ1465" i="1"/>
  <c r="CA1465" i="1"/>
  <c r="BZ1471" i="1"/>
  <c r="CA1471" i="1"/>
  <c r="BZ1477" i="1"/>
  <c r="CA1477" i="1"/>
  <c r="BZ1483" i="1"/>
  <c r="CA1483" i="1"/>
  <c r="BZ1489" i="1"/>
  <c r="CA1489" i="1"/>
  <c r="BZ1495" i="1"/>
  <c r="CA1495" i="1"/>
  <c r="BZ1501" i="1"/>
  <c r="CA1501" i="1"/>
  <c r="BZ1507" i="1"/>
  <c r="CA1507" i="1"/>
  <c r="BZ1513" i="1"/>
  <c r="CA1513" i="1"/>
  <c r="BZ1519" i="1"/>
  <c r="CA1519" i="1"/>
  <c r="BZ1525" i="1"/>
  <c r="CA1525" i="1"/>
  <c r="BZ1531" i="1"/>
  <c r="CA1531" i="1"/>
  <c r="BZ1537" i="1"/>
  <c r="CA1537" i="1"/>
  <c r="BZ1543" i="1"/>
  <c r="CA1543" i="1"/>
  <c r="BB79" i="1"/>
  <c r="BB85" i="1"/>
  <c r="BC85" i="1"/>
  <c r="BH81" i="1"/>
  <c r="BI81" i="1"/>
  <c r="BN112" i="1"/>
  <c r="BO112" i="1"/>
  <c r="BN118" i="1"/>
  <c r="BO118" i="1"/>
  <c r="BN124" i="1"/>
  <c r="BO124" i="1"/>
  <c r="BT1550" i="1"/>
  <c r="BT1556" i="1"/>
  <c r="BT1562" i="1"/>
  <c r="BT1568" i="1"/>
  <c r="BT1574" i="1"/>
  <c r="BT1580" i="1"/>
  <c r="BT1586" i="1"/>
  <c r="BT1592" i="1"/>
  <c r="BT1598" i="1"/>
  <c r="BT1604" i="1"/>
  <c r="BT1610" i="1"/>
  <c r="BT1616" i="1"/>
  <c r="BT1622" i="1"/>
  <c r="BT1628" i="1"/>
  <c r="BT1634" i="1"/>
  <c r="BT1640" i="1"/>
  <c r="BT1646" i="1"/>
  <c r="BT1652" i="1"/>
  <c r="BT1658" i="1"/>
  <c r="BT1664" i="1"/>
  <c r="BT1670" i="1"/>
  <c r="BT1676" i="1"/>
  <c r="BT1682" i="1"/>
  <c r="BT1688" i="1"/>
  <c r="BT1694" i="1"/>
  <c r="BT1700" i="1"/>
  <c r="BT1706" i="1"/>
  <c r="BT1712" i="1"/>
  <c r="BT1718" i="1"/>
  <c r="BT1724" i="1"/>
  <c r="BT1730" i="1"/>
  <c r="BT1736" i="1"/>
  <c r="BT1742" i="1"/>
  <c r="BT1748" i="1"/>
  <c r="BT1754" i="1"/>
  <c r="BT1760" i="1"/>
  <c r="BT1766" i="1"/>
  <c r="BZ1552" i="1"/>
  <c r="CA1552" i="1"/>
  <c r="BZ1558" i="1"/>
  <c r="CA1558" i="1"/>
  <c r="BZ1564" i="1"/>
  <c r="CA1564" i="1"/>
  <c r="BZ1570" i="1"/>
  <c r="CA1570" i="1"/>
  <c r="BZ1576" i="1"/>
  <c r="CA1576" i="1"/>
  <c r="BZ1582" i="1"/>
  <c r="CA1582" i="1"/>
  <c r="BZ1588" i="1"/>
  <c r="CA1588" i="1"/>
  <c r="BZ1594" i="1"/>
  <c r="CA1594" i="1"/>
  <c r="BZ1600" i="1"/>
  <c r="CA1600" i="1"/>
  <c r="BZ1606" i="1"/>
  <c r="CA1606" i="1"/>
  <c r="BZ1612" i="1"/>
  <c r="CA1612" i="1"/>
  <c r="BZ1618" i="1"/>
  <c r="CA1618" i="1"/>
  <c r="BZ1624" i="1"/>
  <c r="CA1624" i="1"/>
  <c r="BZ1630" i="1"/>
  <c r="CA1630" i="1"/>
  <c r="BZ1636" i="1"/>
  <c r="CA1636" i="1"/>
  <c r="BZ1642" i="1"/>
  <c r="CA1642" i="1"/>
  <c r="BZ1648" i="1"/>
  <c r="CA1648" i="1"/>
  <c r="BZ1654" i="1"/>
  <c r="CA1654" i="1"/>
  <c r="BZ1660" i="1"/>
  <c r="CA1660" i="1"/>
  <c r="BZ1666" i="1"/>
  <c r="CA1666" i="1"/>
  <c r="BZ1672" i="1"/>
  <c r="CA1672" i="1"/>
  <c r="BZ1678" i="1"/>
  <c r="CA1678" i="1"/>
  <c r="BZ1684" i="1"/>
  <c r="CA1684" i="1"/>
  <c r="BZ1690" i="1"/>
  <c r="CA1690" i="1"/>
  <c r="BZ1696" i="1"/>
  <c r="CA1696" i="1"/>
  <c r="BZ1702" i="1"/>
  <c r="CA1702" i="1"/>
  <c r="BZ1708" i="1"/>
  <c r="CA1708" i="1"/>
  <c r="BZ1714" i="1"/>
  <c r="CA1714" i="1"/>
  <c r="BZ1720" i="1"/>
  <c r="CA1720" i="1"/>
  <c r="BZ1726" i="1"/>
  <c r="CA1726" i="1"/>
  <c r="BZ1732" i="1"/>
  <c r="CA1732" i="1"/>
  <c r="BZ1738" i="1"/>
  <c r="CA1738" i="1"/>
  <c r="BZ1744" i="1"/>
  <c r="CA1744" i="1"/>
  <c r="BZ1750" i="1"/>
  <c r="CA1750" i="1"/>
  <c r="BZ1756" i="1"/>
  <c r="CA1756" i="1"/>
  <c r="BZ1762" i="1"/>
  <c r="CA1762" i="1"/>
  <c r="BB88" i="1"/>
  <c r="BC88" i="1"/>
  <c r="BB94" i="1"/>
  <c r="BC94" i="1"/>
  <c r="BH90" i="1"/>
  <c r="BI90" i="1"/>
  <c r="BH96" i="1"/>
  <c r="BI96" i="1"/>
  <c r="BN132" i="1"/>
  <c r="BO132" i="1"/>
  <c r="BN138" i="1"/>
  <c r="BO138" i="1"/>
  <c r="BT1769" i="1"/>
  <c r="BT1775" i="1"/>
  <c r="BT1781" i="1"/>
  <c r="BT1787" i="1"/>
  <c r="BT1799" i="1"/>
  <c r="BT1805" i="1"/>
  <c r="BT1811" i="1"/>
  <c r="BT1817" i="1"/>
  <c r="BT1823" i="1"/>
  <c r="BT1829" i="1"/>
  <c r="BT1835" i="1"/>
  <c r="BT1841" i="1"/>
  <c r="BT1847" i="1"/>
  <c r="BT1853" i="1"/>
  <c r="BT1859" i="1"/>
  <c r="BT1865" i="1"/>
  <c r="BT1871" i="1"/>
  <c r="BT1877" i="1"/>
  <c r="BT1883" i="1"/>
  <c r="BT1889" i="1"/>
  <c r="BT1895" i="1"/>
  <c r="BT1901" i="1"/>
  <c r="BT1907" i="1"/>
  <c r="BT1913" i="1"/>
  <c r="BT1919" i="1"/>
  <c r="BT1925" i="1"/>
  <c r="BT1931" i="1"/>
  <c r="BT1937" i="1"/>
  <c r="BC47" i="1"/>
  <c r="BC119" i="1"/>
  <c r="BI75" i="1"/>
  <c r="BO31" i="1"/>
  <c r="BO103" i="1"/>
  <c r="BO175" i="1"/>
  <c r="BZ1657" i="1"/>
  <c r="CA1657" i="1"/>
  <c r="BZ1663" i="1"/>
  <c r="CA1663" i="1"/>
  <c r="BZ1669" i="1"/>
  <c r="CA1669" i="1"/>
  <c r="BZ1675" i="1"/>
  <c r="CA1675" i="1"/>
  <c r="BZ1681" i="1"/>
  <c r="CA1681" i="1"/>
  <c r="BZ1687" i="1"/>
  <c r="CA1687" i="1"/>
  <c r="BZ1693" i="1"/>
  <c r="CA1693" i="1"/>
  <c r="BZ1699" i="1"/>
  <c r="CA1699" i="1"/>
  <c r="BZ1705" i="1"/>
  <c r="CA1705" i="1"/>
  <c r="BZ1711" i="1"/>
  <c r="CA1711" i="1"/>
  <c r="BZ1717" i="1"/>
  <c r="CA1717" i="1"/>
  <c r="BZ1723" i="1"/>
  <c r="CA1723" i="1"/>
  <c r="BZ1729" i="1"/>
  <c r="CA1729" i="1"/>
  <c r="BZ1735" i="1"/>
  <c r="CA1735" i="1"/>
  <c r="BZ1741" i="1"/>
  <c r="CA1741" i="1"/>
  <c r="BZ1747" i="1"/>
  <c r="CA1747" i="1"/>
  <c r="BZ1753" i="1"/>
  <c r="CA1753" i="1"/>
  <c r="BZ1759" i="1"/>
  <c r="CA1759" i="1"/>
  <c r="BZ1765" i="1"/>
  <c r="CA1765" i="1"/>
  <c r="BB91" i="1"/>
  <c r="BC91" i="1"/>
  <c r="BN129" i="1"/>
  <c r="BO129" i="1"/>
  <c r="BN135" i="1"/>
  <c r="BO135" i="1"/>
  <c r="BN141" i="1"/>
  <c r="BO141" i="1"/>
  <c r="BT1772" i="1"/>
  <c r="BT1778" i="1"/>
  <c r="BT1784" i="1"/>
  <c r="BT1790" i="1"/>
  <c r="BT1796" i="1"/>
  <c r="BT1802" i="1"/>
  <c r="BT1808" i="1"/>
  <c r="BT1814" i="1"/>
  <c r="BT1820" i="1"/>
  <c r="BT1826" i="1"/>
  <c r="BT1832" i="1"/>
  <c r="BT1838" i="1"/>
  <c r="BT1844" i="1"/>
  <c r="BT1850" i="1"/>
  <c r="BT1856" i="1"/>
  <c r="BT1862" i="1"/>
  <c r="BT1868" i="1"/>
  <c r="BT1874" i="1"/>
  <c r="BT1880" i="1"/>
  <c r="BT1886" i="1"/>
  <c r="BT1892" i="1"/>
  <c r="BT1898" i="1"/>
  <c r="BT1904" i="1"/>
  <c r="BT1910" i="1"/>
  <c r="BT1916" i="1"/>
  <c r="BT1922" i="1"/>
  <c r="BT1928" i="1"/>
  <c r="BT1934" i="1"/>
  <c r="BT1940" i="1"/>
  <c r="BT1946" i="1"/>
  <c r="BT1952" i="1"/>
  <c r="BT1958" i="1"/>
  <c r="BT1964" i="1"/>
  <c r="BT1970" i="1"/>
  <c r="BT1976" i="1"/>
  <c r="BT1982" i="1"/>
  <c r="BZ1768" i="1"/>
  <c r="CA1768" i="1"/>
  <c r="BZ1774" i="1"/>
  <c r="CA1774" i="1"/>
  <c r="BZ1780" i="1"/>
  <c r="CA1780" i="1"/>
  <c r="BZ1786" i="1"/>
  <c r="CA1786" i="1"/>
  <c r="BZ1792" i="1"/>
  <c r="CA1792" i="1"/>
  <c r="BZ1798" i="1"/>
  <c r="CA1798" i="1"/>
  <c r="BZ1804" i="1"/>
  <c r="CA1804" i="1"/>
  <c r="BZ1810" i="1"/>
  <c r="CA1810" i="1"/>
  <c r="BZ1816" i="1"/>
  <c r="CA1816" i="1"/>
  <c r="BZ1822" i="1"/>
  <c r="CA1822" i="1"/>
  <c r="BZ1828" i="1"/>
  <c r="CA1828" i="1"/>
  <c r="BZ1834" i="1"/>
  <c r="CA1834" i="1"/>
  <c r="BZ1840" i="1"/>
  <c r="CA1840" i="1"/>
  <c r="BZ1846" i="1"/>
  <c r="CA1846" i="1"/>
  <c r="BZ1852" i="1"/>
  <c r="CA1852" i="1"/>
  <c r="BZ1858" i="1"/>
  <c r="CA1858" i="1"/>
  <c r="BZ1864" i="1"/>
  <c r="CA1864" i="1"/>
  <c r="BZ1870" i="1"/>
  <c r="CA1870" i="1"/>
  <c r="BZ1876" i="1"/>
  <c r="CA1876" i="1"/>
  <c r="BZ1882" i="1"/>
  <c r="CA1882" i="1"/>
  <c r="BZ1888" i="1"/>
  <c r="CA1888" i="1"/>
  <c r="BZ1894" i="1"/>
  <c r="CA1894" i="1"/>
  <c r="BZ1900" i="1"/>
  <c r="CA1900" i="1"/>
  <c r="BZ1906" i="1"/>
  <c r="CA1906" i="1"/>
  <c r="BZ1912" i="1"/>
  <c r="CA1912" i="1"/>
  <c r="BZ1918" i="1"/>
  <c r="CA1918" i="1"/>
  <c r="BZ1924" i="1"/>
  <c r="CA1924" i="1"/>
  <c r="BZ1930" i="1"/>
  <c r="CA1930" i="1"/>
  <c r="BZ1936" i="1"/>
  <c r="CA1936" i="1"/>
  <c r="BZ1942" i="1"/>
  <c r="CA1942" i="1"/>
  <c r="BZ1948" i="1"/>
  <c r="CA1948" i="1"/>
  <c r="BZ1954" i="1"/>
  <c r="CA1954" i="1"/>
  <c r="BZ1960" i="1"/>
  <c r="CA1960" i="1"/>
  <c r="BZ1966" i="1"/>
  <c r="CA1966" i="1"/>
  <c r="BZ1972" i="1"/>
  <c r="CA1972" i="1"/>
  <c r="BZ1978" i="1"/>
  <c r="CA1978" i="1"/>
  <c r="BZ1984" i="1"/>
  <c r="CA1984" i="1"/>
  <c r="BH102" i="1"/>
  <c r="BI102" i="1"/>
  <c r="BN143" i="1"/>
  <c r="BO143" i="1"/>
  <c r="BN149" i="1"/>
  <c r="BO149" i="1"/>
  <c r="BN155" i="1"/>
  <c r="BO155" i="1"/>
  <c r="BT1991" i="1"/>
  <c r="BT1997" i="1"/>
  <c r="BT2003" i="1"/>
  <c r="BT2015" i="1"/>
  <c r="BT2021" i="1"/>
  <c r="BT2027" i="1"/>
  <c r="BT2033" i="1"/>
  <c r="BT2039" i="1"/>
  <c r="BT2045" i="1"/>
  <c r="BT2051" i="1"/>
  <c r="BT2057" i="1"/>
  <c r="BT2069" i="1"/>
  <c r="BT2075" i="1"/>
  <c r="BT2081" i="1"/>
  <c r="BT2087" i="1"/>
  <c r="BT2093" i="1"/>
  <c r="BT2099" i="1"/>
  <c r="BT2105" i="1"/>
  <c r="BT2111" i="1"/>
  <c r="BT2123" i="1"/>
  <c r="BT2129" i="1"/>
  <c r="BT2135" i="1"/>
  <c r="BT2141" i="1"/>
  <c r="BT2147" i="1"/>
  <c r="BT2153" i="1"/>
  <c r="BT2159" i="1"/>
  <c r="BT2165" i="1"/>
  <c r="BT2177" i="1"/>
  <c r="BT2183" i="1"/>
  <c r="BT2189" i="1"/>
  <c r="BT2195" i="1"/>
  <c r="BT2201" i="1"/>
  <c r="BZ1987" i="1"/>
  <c r="CA1987" i="1"/>
  <c r="BZ1993" i="1"/>
  <c r="CA1993" i="1"/>
  <c r="BZ1999" i="1"/>
  <c r="CA1999" i="1"/>
  <c r="BZ2005" i="1"/>
  <c r="CA2005" i="1"/>
  <c r="BZ2011" i="1"/>
  <c r="CA2011" i="1"/>
  <c r="BZ2017" i="1"/>
  <c r="CA2017" i="1"/>
  <c r="BZ2023" i="1"/>
  <c r="CA2023" i="1"/>
  <c r="BZ2029" i="1"/>
  <c r="CA2029" i="1"/>
  <c r="BZ2035" i="1"/>
  <c r="CA2035" i="1"/>
  <c r="BZ2041" i="1"/>
  <c r="CA2041" i="1"/>
  <c r="BZ2047" i="1"/>
  <c r="CA2047" i="1"/>
  <c r="BZ2053" i="1"/>
  <c r="CA2053" i="1"/>
  <c r="BZ2059" i="1"/>
  <c r="CA2059" i="1"/>
  <c r="BZ2065" i="1"/>
  <c r="CA2065" i="1"/>
  <c r="BZ2071" i="1"/>
  <c r="CA2071" i="1"/>
  <c r="BZ2077" i="1"/>
  <c r="CA2077" i="1"/>
  <c r="BZ2083" i="1"/>
  <c r="CA2083" i="1"/>
  <c r="BZ2089" i="1"/>
  <c r="CA2089" i="1"/>
  <c r="BZ2095" i="1"/>
  <c r="CA2095" i="1"/>
  <c r="BZ2101" i="1"/>
  <c r="CA2101" i="1"/>
  <c r="BZ2107" i="1"/>
  <c r="CA2107" i="1"/>
  <c r="BZ2113" i="1"/>
  <c r="CA2113" i="1"/>
  <c r="BZ2119" i="1"/>
  <c r="CA2119" i="1"/>
  <c r="BZ2125" i="1"/>
  <c r="CA2125" i="1"/>
  <c r="BZ2131" i="1"/>
  <c r="CA2131" i="1"/>
  <c r="BZ2137" i="1"/>
  <c r="CA2137" i="1"/>
  <c r="BZ2143" i="1"/>
  <c r="CA2143" i="1"/>
  <c r="BZ2149" i="1"/>
  <c r="CA2149" i="1"/>
  <c r="BZ2155" i="1"/>
  <c r="CA2155" i="1"/>
  <c r="BZ2161" i="1"/>
  <c r="CA2161" i="1"/>
  <c r="BZ2167" i="1"/>
  <c r="CA2167" i="1"/>
  <c r="BZ2173" i="1"/>
  <c r="CA2173" i="1"/>
  <c r="BZ2179" i="1"/>
  <c r="CA2179" i="1"/>
  <c r="BZ2185" i="1"/>
  <c r="CA2185" i="1"/>
  <c r="BZ2191" i="1"/>
  <c r="CA2191" i="1"/>
  <c r="BZ2197" i="1"/>
  <c r="CA2197" i="1"/>
  <c r="BZ2203" i="1"/>
  <c r="CA2203" i="1"/>
  <c r="BB109" i="1"/>
  <c r="BC109" i="1"/>
  <c r="BB115" i="1"/>
  <c r="BC115" i="1"/>
  <c r="BN159" i="1"/>
  <c r="BO159" i="1"/>
  <c r="BN165" i="1"/>
  <c r="BO165" i="1"/>
  <c r="BN171" i="1"/>
  <c r="BO171" i="1"/>
  <c r="BT2212" i="1"/>
  <c r="BT2218" i="1"/>
  <c r="BT2224" i="1"/>
  <c r="BT2230" i="1"/>
  <c r="BT2236" i="1"/>
  <c r="BT2242" i="1"/>
  <c r="BT2248" i="1"/>
  <c r="BT2254" i="1"/>
  <c r="BT2260" i="1"/>
  <c r="BT2266" i="1"/>
  <c r="BT2272" i="1"/>
  <c r="BT2278" i="1"/>
  <c r="BT2284" i="1"/>
  <c r="BT2290" i="1"/>
  <c r="BT2296" i="1"/>
  <c r="BT2302" i="1"/>
  <c r="BT2308" i="1"/>
  <c r="BT2314" i="1"/>
  <c r="BT2320" i="1"/>
  <c r="BT2326" i="1"/>
  <c r="BT2332" i="1"/>
  <c r="BT2338" i="1"/>
  <c r="BT2344" i="1"/>
  <c r="BT2350" i="1"/>
  <c r="BT2356" i="1"/>
  <c r="BT2362" i="1"/>
  <c r="BT2368" i="1"/>
  <c r="BT2374" i="1"/>
  <c r="BT2380" i="1"/>
  <c r="BT2386" i="1"/>
  <c r="BT2392" i="1"/>
  <c r="BT2398" i="1"/>
  <c r="BT2404" i="1"/>
  <c r="BT2410" i="1"/>
  <c r="BT2416" i="1"/>
  <c r="BT2422" i="1"/>
  <c r="BZ2208" i="1"/>
  <c r="CA2208" i="1"/>
  <c r="BZ2214" i="1"/>
  <c r="CA2214" i="1"/>
  <c r="BZ2220" i="1"/>
  <c r="CA2220" i="1"/>
  <c r="BZ2226" i="1"/>
  <c r="CA2226" i="1"/>
  <c r="BZ2232" i="1"/>
  <c r="CA2232" i="1"/>
  <c r="BZ2238" i="1"/>
  <c r="CA2238" i="1"/>
  <c r="BZ2244" i="1"/>
  <c r="CA2244" i="1"/>
  <c r="BZ2250" i="1"/>
  <c r="CA2250" i="1"/>
  <c r="BZ2256" i="1"/>
  <c r="CA2256" i="1"/>
  <c r="BZ2262" i="1"/>
  <c r="CA2262" i="1"/>
  <c r="BZ2268" i="1"/>
  <c r="CA2268" i="1"/>
  <c r="BZ2274" i="1"/>
  <c r="CA2274" i="1"/>
  <c r="BZ2280" i="1"/>
  <c r="CA2280" i="1"/>
  <c r="BZ2286" i="1"/>
  <c r="CA2286" i="1"/>
  <c r="BZ2292" i="1"/>
  <c r="CA2292" i="1"/>
  <c r="BZ2298" i="1"/>
  <c r="CA2298" i="1"/>
  <c r="BZ2304" i="1"/>
  <c r="CA2304" i="1"/>
  <c r="BZ2310" i="1"/>
  <c r="CA2310" i="1"/>
  <c r="BZ2316" i="1"/>
  <c r="CA2316" i="1"/>
  <c r="BZ2322" i="1"/>
  <c r="CA2322" i="1"/>
  <c r="BZ2328" i="1"/>
  <c r="CA2328" i="1"/>
  <c r="BZ2334" i="1"/>
  <c r="CA2334" i="1"/>
  <c r="BZ2340" i="1"/>
  <c r="CA2340" i="1"/>
  <c r="BZ2346" i="1"/>
  <c r="CA2346" i="1"/>
  <c r="BZ2352" i="1"/>
  <c r="CA2352" i="1"/>
  <c r="BZ2358" i="1"/>
  <c r="CA2358" i="1"/>
  <c r="BZ2364" i="1"/>
  <c r="CA2364" i="1"/>
  <c r="BZ2370" i="1"/>
  <c r="CA2370" i="1"/>
  <c r="BZ2376" i="1"/>
  <c r="CA2376" i="1"/>
  <c r="BZ2382" i="1"/>
  <c r="CA2382" i="1"/>
  <c r="BZ2388" i="1"/>
  <c r="CA2388" i="1"/>
  <c r="BZ2394" i="1"/>
  <c r="CA2394" i="1"/>
  <c r="BZ2400" i="1"/>
  <c r="CA2400" i="1"/>
  <c r="BZ2406" i="1"/>
  <c r="CA2406" i="1"/>
  <c r="BZ2412" i="1"/>
  <c r="CA2412" i="1"/>
  <c r="BZ2418" i="1"/>
  <c r="CA2418" i="1"/>
  <c r="BZ2424" i="1"/>
  <c r="CA2424" i="1"/>
  <c r="BT2428" i="1"/>
  <c r="BT2434" i="1"/>
  <c r="BT2440" i="1"/>
  <c r="BT2446" i="1"/>
  <c r="BT2452" i="1"/>
  <c r="BT2458" i="1"/>
  <c r="BT2464" i="1"/>
  <c r="BT2470" i="1"/>
  <c r="BT2476" i="1"/>
  <c r="BT2482" i="1"/>
  <c r="BT2488" i="1"/>
  <c r="BT2494" i="1"/>
  <c r="BT2500" i="1"/>
  <c r="BT2506" i="1"/>
  <c r="BT2512" i="1"/>
  <c r="BT2518" i="1"/>
  <c r="BT2524" i="1"/>
  <c r="BT2530" i="1"/>
  <c r="BT2536" i="1"/>
  <c r="BT2542" i="1"/>
  <c r="BT2548" i="1"/>
  <c r="BT2554" i="1"/>
  <c r="BT2560" i="1"/>
  <c r="BT2566" i="1"/>
  <c r="BT2572" i="1"/>
  <c r="BT2578" i="1"/>
  <c r="BT2584" i="1"/>
  <c r="BT2590" i="1"/>
  <c r="BT2596" i="1"/>
  <c r="BT2602" i="1"/>
  <c r="BT2608" i="1"/>
  <c r="BT2614" i="1"/>
  <c r="BT2620" i="1"/>
  <c r="BT2626" i="1"/>
  <c r="BT2632" i="1"/>
  <c r="BT2638" i="1"/>
  <c r="BT2644" i="1"/>
  <c r="BZ2430" i="1"/>
  <c r="CA2430" i="1"/>
  <c r="BZ2436" i="1"/>
  <c r="CA2436" i="1"/>
  <c r="BZ2442" i="1"/>
  <c r="CA2442" i="1"/>
  <c r="BZ2448" i="1"/>
  <c r="CA2448" i="1"/>
  <c r="BZ2454" i="1"/>
  <c r="CA2454" i="1"/>
  <c r="BZ2460" i="1"/>
  <c r="CA2460" i="1"/>
  <c r="BZ2466" i="1"/>
  <c r="CA2466" i="1"/>
  <c r="BZ2472" i="1"/>
  <c r="CA2472" i="1"/>
  <c r="BZ2478" i="1"/>
  <c r="CA2478" i="1"/>
  <c r="BZ2484" i="1"/>
  <c r="CA2484" i="1"/>
  <c r="BZ2490" i="1"/>
  <c r="CA2490" i="1"/>
  <c r="BZ2496" i="1"/>
  <c r="CA2496" i="1"/>
  <c r="BZ2502" i="1"/>
  <c r="CA2502" i="1"/>
  <c r="BZ2508" i="1"/>
  <c r="CA2508" i="1"/>
  <c r="BZ2514" i="1"/>
  <c r="CA2514" i="1"/>
  <c r="BZ2520" i="1"/>
  <c r="CA2520" i="1"/>
  <c r="BZ2526" i="1"/>
  <c r="CA2526" i="1"/>
  <c r="BZ2532" i="1"/>
  <c r="CA2532" i="1"/>
  <c r="BZ2538" i="1"/>
  <c r="CA2538" i="1"/>
  <c r="BZ2544" i="1"/>
  <c r="CA2544" i="1"/>
  <c r="BZ2550" i="1"/>
  <c r="CA2550" i="1"/>
  <c r="BZ2556" i="1"/>
  <c r="CA2556" i="1"/>
  <c r="BZ2562" i="1"/>
  <c r="CA2562" i="1"/>
  <c r="BZ2568" i="1"/>
  <c r="CA2568" i="1"/>
  <c r="BZ2574" i="1"/>
  <c r="CA2574" i="1"/>
  <c r="BZ2580" i="1"/>
  <c r="CA2580" i="1"/>
  <c r="BZ2586" i="1"/>
  <c r="CA2586" i="1"/>
  <c r="BZ2592" i="1"/>
  <c r="CA2592" i="1"/>
  <c r="BZ2598" i="1"/>
  <c r="CA2598" i="1"/>
  <c r="BZ2604" i="1"/>
  <c r="CA2604" i="1"/>
  <c r="BZ2610" i="1"/>
  <c r="CA2610" i="1"/>
  <c r="BZ2616" i="1"/>
  <c r="CA2616" i="1"/>
  <c r="BZ2622" i="1"/>
  <c r="CA2622" i="1"/>
  <c r="BZ2628" i="1"/>
  <c r="CA2628" i="1"/>
  <c r="BZ2634" i="1"/>
  <c r="CA2634" i="1"/>
  <c r="BZ2640" i="1"/>
  <c r="CA2640" i="1"/>
  <c r="BZ2646" i="1"/>
  <c r="CA2646" i="1"/>
  <c r="BC106" i="1"/>
  <c r="BC118" i="1"/>
  <c r="BI98" i="1"/>
  <c r="BI110" i="1"/>
  <c r="BI122" i="1"/>
  <c r="BO162" i="1"/>
  <c r="BO186" i="1"/>
  <c r="BT1792" i="1"/>
  <c r="BT1798" i="1"/>
  <c r="BT1804" i="1"/>
  <c r="BT1810" i="1"/>
  <c r="BT1816" i="1"/>
  <c r="BT1822" i="1"/>
  <c r="BT1828" i="1"/>
  <c r="BT1834" i="1"/>
  <c r="BT1840" i="1"/>
  <c r="BT1846" i="1"/>
  <c r="BT1852" i="1"/>
  <c r="BT1858" i="1"/>
  <c r="BT1864" i="1"/>
  <c r="BT1870" i="1"/>
  <c r="BT1876" i="1"/>
  <c r="BT1882" i="1"/>
  <c r="BT1888" i="1"/>
  <c r="BT1894" i="1"/>
  <c r="BT1900" i="1"/>
  <c r="BT1906" i="1"/>
  <c r="BT1912" i="1"/>
  <c r="BT1918" i="1"/>
  <c r="BT1924" i="1"/>
  <c r="BT1930" i="1"/>
  <c r="BT1936" i="1"/>
  <c r="BT1942" i="1"/>
  <c r="BT1948" i="1"/>
  <c r="BT1954" i="1"/>
  <c r="BT1960" i="1"/>
  <c r="BT1966" i="1"/>
  <c r="BT1972" i="1"/>
  <c r="BT1978" i="1"/>
  <c r="BT1984" i="1"/>
  <c r="BZ1770" i="1"/>
  <c r="CA1770" i="1"/>
  <c r="BZ1776" i="1"/>
  <c r="CA1776" i="1"/>
  <c r="BZ1782" i="1"/>
  <c r="CA1782" i="1"/>
  <c r="BZ1788" i="1"/>
  <c r="CA1788" i="1"/>
  <c r="BZ1794" i="1"/>
  <c r="CA1794" i="1"/>
  <c r="BZ1800" i="1"/>
  <c r="CA1800" i="1"/>
  <c r="BZ1806" i="1"/>
  <c r="CA1806" i="1"/>
  <c r="BZ1812" i="1"/>
  <c r="CA1812" i="1"/>
  <c r="BZ1818" i="1"/>
  <c r="CA1818" i="1"/>
  <c r="BZ1824" i="1"/>
  <c r="CA1824" i="1"/>
  <c r="BZ1830" i="1"/>
  <c r="CA1830" i="1"/>
  <c r="BZ1836" i="1"/>
  <c r="CA1836" i="1"/>
  <c r="BZ1842" i="1"/>
  <c r="CA1842" i="1"/>
  <c r="BZ1848" i="1"/>
  <c r="CA1848" i="1"/>
  <c r="BZ1854" i="1"/>
  <c r="CA1854" i="1"/>
  <c r="BZ1860" i="1"/>
  <c r="CA1860" i="1"/>
  <c r="BZ1866" i="1"/>
  <c r="CA1866" i="1"/>
  <c r="BZ1872" i="1"/>
  <c r="CA1872" i="1"/>
  <c r="BZ1878" i="1"/>
  <c r="CA1878" i="1"/>
  <c r="BZ1884" i="1"/>
  <c r="CA1884" i="1"/>
  <c r="BZ1890" i="1"/>
  <c r="CA1890" i="1"/>
  <c r="BZ1896" i="1"/>
  <c r="CA1896" i="1"/>
  <c r="BZ1902" i="1"/>
  <c r="CA1902" i="1"/>
  <c r="BZ1908" i="1"/>
  <c r="CA1908" i="1"/>
  <c r="BZ1914" i="1"/>
  <c r="CA1914" i="1"/>
  <c r="BZ1920" i="1"/>
  <c r="CA1920" i="1"/>
  <c r="BZ1926" i="1"/>
  <c r="CA1926" i="1"/>
  <c r="BZ1932" i="1"/>
  <c r="CA1932" i="1"/>
  <c r="BZ1938" i="1"/>
  <c r="CA1938" i="1"/>
  <c r="BZ1944" i="1"/>
  <c r="CA1944" i="1"/>
  <c r="BZ1950" i="1"/>
  <c r="CA1950" i="1"/>
  <c r="BZ1956" i="1"/>
  <c r="CA1956" i="1"/>
  <c r="BZ1962" i="1"/>
  <c r="CA1962" i="1"/>
  <c r="BZ1968" i="1"/>
  <c r="CA1968" i="1"/>
  <c r="BZ1974" i="1"/>
  <c r="CA1974" i="1"/>
  <c r="BZ1980" i="1"/>
  <c r="CA1980" i="1"/>
  <c r="BZ1986" i="1"/>
  <c r="CA1986" i="1"/>
  <c r="BT1987" i="1"/>
  <c r="BT1993" i="1"/>
  <c r="BT1999" i="1"/>
  <c r="BT2005" i="1"/>
  <c r="BT2011" i="1"/>
  <c r="BT2017" i="1"/>
  <c r="BT2023" i="1"/>
  <c r="BT2029" i="1"/>
  <c r="BT2035" i="1"/>
  <c r="BT2041" i="1"/>
  <c r="BT2047" i="1"/>
  <c r="BT2053" i="1"/>
  <c r="BT2059" i="1"/>
  <c r="BT2065" i="1"/>
  <c r="BT2071" i="1"/>
  <c r="BT2077" i="1"/>
  <c r="BT2083" i="1"/>
  <c r="BT2089" i="1"/>
  <c r="BT2095" i="1"/>
  <c r="BT2101" i="1"/>
  <c r="BT2107" i="1"/>
  <c r="BT2113" i="1"/>
  <c r="BT2119" i="1"/>
  <c r="BT2125" i="1"/>
  <c r="BT2131" i="1"/>
  <c r="BT2137" i="1"/>
  <c r="BT2143" i="1"/>
  <c r="BT2149" i="1"/>
  <c r="BT2155" i="1"/>
  <c r="BT2161" i="1"/>
  <c r="BT2167" i="1"/>
  <c r="BT2173" i="1"/>
  <c r="BT2179" i="1"/>
  <c r="BT2185" i="1"/>
  <c r="BT2191" i="1"/>
  <c r="BT2197" i="1"/>
  <c r="BT2203" i="1"/>
  <c r="BZ1989" i="1"/>
  <c r="CA1989" i="1"/>
  <c r="BZ1995" i="1"/>
  <c r="CA1995" i="1"/>
  <c r="BZ2001" i="1"/>
  <c r="CA2001" i="1"/>
  <c r="BZ2007" i="1"/>
  <c r="CA2007" i="1"/>
  <c r="BZ2013" i="1"/>
  <c r="CA2013" i="1"/>
  <c r="BZ2019" i="1"/>
  <c r="CA2019" i="1"/>
  <c r="BZ2025" i="1"/>
  <c r="CA2025" i="1"/>
  <c r="BZ2031" i="1"/>
  <c r="CA2031" i="1"/>
  <c r="BZ2037" i="1"/>
  <c r="CA2037" i="1"/>
  <c r="BZ2043" i="1"/>
  <c r="CA2043" i="1"/>
  <c r="BZ2049" i="1"/>
  <c r="CA2049" i="1"/>
  <c r="BZ2055" i="1"/>
  <c r="CA2055" i="1"/>
  <c r="BZ2061" i="1"/>
  <c r="CA2061" i="1"/>
  <c r="BZ2067" i="1"/>
  <c r="CA2067" i="1"/>
  <c r="BZ2073" i="1"/>
  <c r="CA2073" i="1"/>
  <c r="BZ2079" i="1"/>
  <c r="CA2079" i="1"/>
  <c r="BZ2085" i="1"/>
  <c r="CA2085" i="1"/>
  <c r="BZ2091" i="1"/>
  <c r="CA2091" i="1"/>
  <c r="BZ2097" i="1"/>
  <c r="CA2097" i="1"/>
  <c r="BZ2103" i="1"/>
  <c r="CA2103" i="1"/>
  <c r="BZ2109" i="1"/>
  <c r="CA2109" i="1"/>
  <c r="BZ2115" i="1"/>
  <c r="CA2115" i="1"/>
  <c r="BZ2121" i="1"/>
  <c r="CA2121" i="1"/>
  <c r="BZ2127" i="1"/>
  <c r="CA2127" i="1"/>
  <c r="BZ2133" i="1"/>
  <c r="CA2133" i="1"/>
  <c r="BZ2139" i="1"/>
  <c r="CA2139" i="1"/>
  <c r="BZ2145" i="1"/>
  <c r="CA2145" i="1"/>
  <c r="BZ2151" i="1"/>
  <c r="CA2151" i="1"/>
  <c r="BZ2157" i="1"/>
  <c r="CA2157" i="1"/>
  <c r="BZ2163" i="1"/>
  <c r="CA2163" i="1"/>
  <c r="BZ2169" i="1"/>
  <c r="CA2169" i="1"/>
  <c r="BZ2175" i="1"/>
  <c r="CA2175" i="1"/>
  <c r="BZ2181" i="1"/>
  <c r="CA2181" i="1"/>
  <c r="BZ2187" i="1"/>
  <c r="CA2187" i="1"/>
  <c r="BZ2193" i="1"/>
  <c r="CA2193" i="1"/>
  <c r="BZ2199" i="1"/>
  <c r="CA2199" i="1"/>
  <c r="BZ2205" i="1"/>
  <c r="CA2205" i="1"/>
  <c r="BB111" i="1"/>
  <c r="BC111" i="1"/>
  <c r="BH107" i="1"/>
  <c r="BI107" i="1"/>
  <c r="BH113" i="1"/>
  <c r="BI113" i="1"/>
  <c r="BN161" i="1"/>
  <c r="BO161" i="1"/>
  <c r="BN167" i="1"/>
  <c r="BO167" i="1"/>
  <c r="BT2208" i="1"/>
  <c r="BT2214" i="1"/>
  <c r="BT2220" i="1"/>
  <c r="BT2226" i="1"/>
  <c r="BT2232" i="1"/>
  <c r="BT2238" i="1"/>
  <c r="BT2244" i="1"/>
  <c r="BT2250" i="1"/>
  <c r="BT2256" i="1"/>
  <c r="BT2262" i="1"/>
  <c r="BT2268" i="1"/>
  <c r="BT2274" i="1"/>
  <c r="BT2280" i="1"/>
  <c r="BT2286" i="1"/>
  <c r="BT2292" i="1"/>
  <c r="BT2298" i="1"/>
  <c r="BT2304" i="1"/>
  <c r="BT2310" i="1"/>
  <c r="BT2316" i="1"/>
  <c r="BT2322" i="1"/>
  <c r="BT2328" i="1"/>
  <c r="BT2334" i="1"/>
  <c r="BT2340" i="1"/>
  <c r="BT2346" i="1"/>
  <c r="BT2352" i="1"/>
  <c r="BT2358" i="1"/>
  <c r="BT2364" i="1"/>
  <c r="BT2370" i="1"/>
  <c r="BT2376" i="1"/>
  <c r="BT2382" i="1"/>
  <c r="BT2388" i="1"/>
  <c r="BT2394" i="1"/>
  <c r="BT2400" i="1"/>
  <c r="BT2406" i="1"/>
  <c r="BT2412" i="1"/>
  <c r="BT2418" i="1"/>
  <c r="BT2424" i="1"/>
  <c r="BZ2210" i="1"/>
  <c r="CA2210" i="1"/>
  <c r="BZ2216" i="1"/>
  <c r="CA2216" i="1"/>
  <c r="BZ2222" i="1"/>
  <c r="CA2222" i="1"/>
  <c r="BZ2228" i="1"/>
  <c r="CA2228" i="1"/>
  <c r="BZ2234" i="1"/>
  <c r="CA2234" i="1"/>
  <c r="BZ2240" i="1"/>
  <c r="CA2240" i="1"/>
  <c r="BZ2246" i="1"/>
  <c r="CA2246" i="1"/>
  <c r="BZ2252" i="1"/>
  <c r="CA2252" i="1"/>
  <c r="BZ2258" i="1"/>
  <c r="CA2258" i="1"/>
  <c r="BZ2264" i="1"/>
  <c r="CA2264" i="1"/>
  <c r="BZ2270" i="1"/>
  <c r="CA2270" i="1"/>
  <c r="BZ2276" i="1"/>
  <c r="CA2276" i="1"/>
  <c r="BZ2282" i="1"/>
  <c r="CA2282" i="1"/>
  <c r="BZ2288" i="1"/>
  <c r="CA2288" i="1"/>
  <c r="BZ2294" i="1"/>
  <c r="CA2294" i="1"/>
  <c r="BZ2300" i="1"/>
  <c r="CA2300" i="1"/>
  <c r="BZ2306" i="1"/>
  <c r="CA2306" i="1"/>
  <c r="BZ2312" i="1"/>
  <c r="CA2312" i="1"/>
  <c r="BZ2318" i="1"/>
  <c r="CA2318" i="1"/>
  <c r="BZ2324" i="1"/>
  <c r="CA2324" i="1"/>
  <c r="BZ2330" i="1"/>
  <c r="CA2330" i="1"/>
  <c r="BZ2336" i="1"/>
  <c r="CA2336" i="1"/>
  <c r="BZ2342" i="1"/>
  <c r="CA2342" i="1"/>
  <c r="BZ2348" i="1"/>
  <c r="CA2348" i="1"/>
  <c r="BZ2354" i="1"/>
  <c r="CA2354" i="1"/>
  <c r="BZ2360" i="1"/>
  <c r="CA2360" i="1"/>
  <c r="BZ2366" i="1"/>
  <c r="CA2366" i="1"/>
  <c r="BZ2372" i="1"/>
  <c r="CA2372" i="1"/>
  <c r="BZ2378" i="1"/>
  <c r="CA2378" i="1"/>
  <c r="BZ2384" i="1"/>
  <c r="CA2384" i="1"/>
  <c r="BZ2390" i="1"/>
  <c r="CA2390" i="1"/>
  <c r="BZ2396" i="1"/>
  <c r="CA2396" i="1"/>
  <c r="BZ2402" i="1"/>
  <c r="CA2402" i="1"/>
  <c r="BZ2408" i="1"/>
  <c r="CA2408" i="1"/>
  <c r="BZ2414" i="1"/>
  <c r="CA2414" i="1"/>
  <c r="BZ2420" i="1"/>
  <c r="CA2420" i="1"/>
  <c r="BZ2426" i="1"/>
  <c r="CA2426" i="1"/>
  <c r="BB122" i="1"/>
  <c r="BC122" i="1"/>
  <c r="BN178" i="1"/>
  <c r="BO178" i="1"/>
  <c r="BN184" i="1"/>
  <c r="BO184" i="1"/>
  <c r="BT2430" i="1"/>
  <c r="BT2436" i="1"/>
  <c r="BT2442" i="1"/>
  <c r="BT2448" i="1"/>
  <c r="BT2454" i="1"/>
  <c r="BT2460" i="1"/>
  <c r="BT2466" i="1"/>
  <c r="BT2472" i="1"/>
  <c r="BT2478" i="1"/>
  <c r="BT2484" i="1"/>
  <c r="BT2490" i="1"/>
  <c r="BT2496" i="1"/>
  <c r="BT2502" i="1"/>
  <c r="BT2508" i="1"/>
  <c r="BT2514" i="1"/>
  <c r="BT2520" i="1"/>
  <c r="BT2526" i="1"/>
  <c r="BT2532" i="1"/>
  <c r="BT2538" i="1"/>
  <c r="BT2544" i="1"/>
  <c r="BT2550" i="1"/>
  <c r="BT2556" i="1"/>
  <c r="BT2562" i="1"/>
  <c r="BT2568" i="1"/>
  <c r="BT2574" i="1"/>
  <c r="BT2580" i="1"/>
  <c r="BT2586" i="1"/>
  <c r="BT2592" i="1"/>
  <c r="BT2598" i="1"/>
  <c r="BT2604" i="1"/>
  <c r="BT2610" i="1"/>
  <c r="BT2616" i="1"/>
  <c r="BT2622" i="1"/>
  <c r="BT2628" i="1"/>
  <c r="BT2634" i="1"/>
  <c r="BT2640" i="1"/>
  <c r="BT2646" i="1"/>
  <c r="BZ2432" i="1"/>
  <c r="CA2432" i="1"/>
  <c r="BZ2438" i="1"/>
  <c r="CA2438" i="1"/>
  <c r="BZ2444" i="1"/>
  <c r="CA2444" i="1"/>
  <c r="BZ2450" i="1"/>
  <c r="CA2450" i="1"/>
  <c r="BZ2456" i="1"/>
  <c r="CA2456" i="1"/>
  <c r="BZ2462" i="1"/>
  <c r="CA2462" i="1"/>
  <c r="BZ2468" i="1"/>
  <c r="CA2468" i="1"/>
  <c r="BZ2474" i="1"/>
  <c r="CA2474" i="1"/>
  <c r="BZ2480" i="1"/>
  <c r="CA2480" i="1"/>
  <c r="BZ2486" i="1"/>
  <c r="CA2486" i="1"/>
  <c r="BZ2492" i="1"/>
  <c r="CA2492" i="1"/>
  <c r="BZ2498" i="1"/>
  <c r="CA2498" i="1"/>
  <c r="BZ2504" i="1"/>
  <c r="CA2504" i="1"/>
  <c r="BZ2510" i="1"/>
  <c r="CA2510" i="1"/>
  <c r="BZ2516" i="1"/>
  <c r="CA2516" i="1"/>
  <c r="BZ2522" i="1"/>
  <c r="CA2522" i="1"/>
  <c r="BZ2528" i="1"/>
  <c r="CA2528" i="1"/>
  <c r="BZ2534" i="1"/>
  <c r="CA2534" i="1"/>
  <c r="BZ2540" i="1"/>
  <c r="CA2540" i="1"/>
  <c r="BZ2546" i="1"/>
  <c r="CA2546" i="1"/>
  <c r="BZ2552" i="1"/>
  <c r="CA2552" i="1"/>
  <c r="BZ2558" i="1"/>
  <c r="CA2558" i="1"/>
  <c r="BZ2564" i="1"/>
  <c r="CA2564" i="1"/>
  <c r="BZ2570" i="1"/>
  <c r="CA2570" i="1"/>
  <c r="BZ2576" i="1"/>
  <c r="CA2576" i="1"/>
  <c r="BZ2582" i="1"/>
  <c r="CA2582" i="1"/>
  <c r="BZ2588" i="1"/>
  <c r="CA2588" i="1"/>
  <c r="BZ2594" i="1"/>
  <c r="CA2594" i="1"/>
  <c r="BZ2600" i="1"/>
  <c r="CA2600" i="1"/>
  <c r="BZ2606" i="1"/>
  <c r="CA2606" i="1"/>
  <c r="BZ2612" i="1"/>
  <c r="CA2612" i="1"/>
  <c r="BZ2618" i="1"/>
  <c r="CA2618" i="1"/>
  <c r="BZ2624" i="1"/>
  <c r="CA2624" i="1"/>
  <c r="BZ2630" i="1"/>
  <c r="CA2630" i="1"/>
  <c r="BZ2636" i="1"/>
  <c r="CA2636" i="1"/>
  <c r="BZ2642" i="1"/>
  <c r="CA2642" i="1"/>
  <c r="BN173" i="1"/>
  <c r="BO173" i="1"/>
  <c r="BC96" i="1"/>
  <c r="BC108" i="1"/>
  <c r="BC120" i="1"/>
  <c r="BI100" i="1"/>
  <c r="BI124" i="1"/>
  <c r="BO128" i="1"/>
  <c r="BO140" i="1"/>
  <c r="BO152" i="1"/>
  <c r="BO164" i="1"/>
  <c r="BO176" i="1"/>
  <c r="BT1943" i="1"/>
  <c r="BT1949" i="1"/>
  <c r="BT1961" i="1"/>
  <c r="BT1967" i="1"/>
  <c r="BT1973" i="1"/>
  <c r="BT1979" i="1"/>
  <c r="BT1985" i="1"/>
  <c r="BZ1771" i="1"/>
  <c r="CA1771" i="1"/>
  <c r="BZ1777" i="1"/>
  <c r="CA1777" i="1"/>
  <c r="BZ1783" i="1"/>
  <c r="CA1783" i="1"/>
  <c r="BZ1789" i="1"/>
  <c r="CA1789" i="1"/>
  <c r="BZ1795" i="1"/>
  <c r="CA1795" i="1"/>
  <c r="BZ1801" i="1"/>
  <c r="CA1801" i="1"/>
  <c r="BZ1807" i="1"/>
  <c r="CA1807" i="1"/>
  <c r="BZ1813" i="1"/>
  <c r="CA1813" i="1"/>
  <c r="BZ1819" i="1"/>
  <c r="CA1819" i="1"/>
  <c r="BZ1825" i="1"/>
  <c r="CA1825" i="1"/>
  <c r="BZ1831" i="1"/>
  <c r="CA1831" i="1"/>
  <c r="BZ1837" i="1"/>
  <c r="CA1837" i="1"/>
  <c r="BZ1843" i="1"/>
  <c r="CA1843" i="1"/>
  <c r="BZ1849" i="1"/>
  <c r="CA1849" i="1"/>
  <c r="BZ1855" i="1"/>
  <c r="CA1855" i="1"/>
  <c r="BZ1861" i="1"/>
  <c r="CA1861" i="1"/>
  <c r="BZ1867" i="1"/>
  <c r="CA1867" i="1"/>
  <c r="BZ1873" i="1"/>
  <c r="CA1873" i="1"/>
  <c r="BZ1879" i="1"/>
  <c r="CA1879" i="1"/>
  <c r="BZ1885" i="1"/>
  <c r="CA1885" i="1"/>
  <c r="BZ1891" i="1"/>
  <c r="CA1891" i="1"/>
  <c r="BZ1897" i="1"/>
  <c r="CA1897" i="1"/>
  <c r="BZ1903" i="1"/>
  <c r="CA1903" i="1"/>
  <c r="BZ1909" i="1"/>
  <c r="CA1909" i="1"/>
  <c r="BZ1915" i="1"/>
  <c r="CA1915" i="1"/>
  <c r="BZ1921" i="1"/>
  <c r="CA1921" i="1"/>
  <c r="BZ1927" i="1"/>
  <c r="CA1927" i="1"/>
  <c r="BZ1933" i="1"/>
  <c r="CA1933" i="1"/>
  <c r="BZ1939" i="1"/>
  <c r="CA1939" i="1"/>
  <c r="BZ1945" i="1"/>
  <c r="CA1945" i="1"/>
  <c r="BZ1951" i="1"/>
  <c r="CA1951" i="1"/>
  <c r="BZ1957" i="1"/>
  <c r="CA1957" i="1"/>
  <c r="BZ1963" i="1"/>
  <c r="CA1963" i="1"/>
  <c r="BZ1969" i="1"/>
  <c r="CA1969" i="1"/>
  <c r="BZ1975" i="1"/>
  <c r="CA1975" i="1"/>
  <c r="BZ1981" i="1"/>
  <c r="CA1981" i="1"/>
  <c r="BB97" i="1"/>
  <c r="BC97" i="1"/>
  <c r="BB103" i="1"/>
  <c r="BC103" i="1"/>
  <c r="BT1988" i="1"/>
  <c r="BT1994" i="1"/>
  <c r="BT2000" i="1"/>
  <c r="BT2006" i="1"/>
  <c r="BT2012" i="1"/>
  <c r="BT2018" i="1"/>
  <c r="BT2024" i="1"/>
  <c r="BT2030" i="1"/>
  <c r="BT2036" i="1"/>
  <c r="BT2042" i="1"/>
  <c r="BT2048" i="1"/>
  <c r="BT2054" i="1"/>
  <c r="BT2060" i="1"/>
  <c r="BT2066" i="1"/>
  <c r="BT2072" i="1"/>
  <c r="BT2078" i="1"/>
  <c r="BT2084" i="1"/>
  <c r="BT2090" i="1"/>
  <c r="BT2096" i="1"/>
  <c r="BT2102" i="1"/>
  <c r="BT2108" i="1"/>
  <c r="BT2114" i="1"/>
  <c r="BT2120" i="1"/>
  <c r="BT2126" i="1"/>
  <c r="BT2132" i="1"/>
  <c r="BT2138" i="1"/>
  <c r="BT2144" i="1"/>
  <c r="BT2150" i="1"/>
  <c r="BT2156" i="1"/>
  <c r="BT2162" i="1"/>
  <c r="BT2168" i="1"/>
  <c r="BT2174" i="1"/>
  <c r="BT2180" i="1"/>
  <c r="BT2186" i="1"/>
  <c r="BT2192" i="1"/>
  <c r="BT2198" i="1"/>
  <c r="BT2204" i="1"/>
  <c r="BZ1990" i="1"/>
  <c r="CA1990" i="1"/>
  <c r="BZ1996" i="1"/>
  <c r="CA1996" i="1"/>
  <c r="BZ2002" i="1"/>
  <c r="CA2002" i="1"/>
  <c r="BZ2008" i="1"/>
  <c r="CA2008" i="1"/>
  <c r="BZ2014" i="1"/>
  <c r="CA2014" i="1"/>
  <c r="BZ2020" i="1"/>
  <c r="CA2020" i="1"/>
  <c r="BZ2026" i="1"/>
  <c r="CA2026" i="1"/>
  <c r="BZ2032" i="1"/>
  <c r="CA2032" i="1"/>
  <c r="BZ2038" i="1"/>
  <c r="CA2038" i="1"/>
  <c r="BZ2044" i="1"/>
  <c r="CA2044" i="1"/>
  <c r="BZ2050" i="1"/>
  <c r="CA2050" i="1"/>
  <c r="BZ2056" i="1"/>
  <c r="CA2056" i="1"/>
  <c r="BZ2062" i="1"/>
  <c r="CA2062" i="1"/>
  <c r="BZ2068" i="1"/>
  <c r="CA2068" i="1"/>
  <c r="BZ2074" i="1"/>
  <c r="CA2074" i="1"/>
  <c r="BZ2080" i="1"/>
  <c r="CA2080" i="1"/>
  <c r="BZ2086" i="1"/>
  <c r="CA2086" i="1"/>
  <c r="BZ2092" i="1"/>
  <c r="CA2092" i="1"/>
  <c r="BZ2098" i="1"/>
  <c r="CA2098" i="1"/>
  <c r="BZ2104" i="1"/>
  <c r="CA2104" i="1"/>
  <c r="BZ2110" i="1"/>
  <c r="CA2110" i="1"/>
  <c r="BZ2116" i="1"/>
  <c r="CA2116" i="1"/>
  <c r="BZ2122" i="1"/>
  <c r="CA2122" i="1"/>
  <c r="BZ2128" i="1"/>
  <c r="CA2128" i="1"/>
  <c r="BZ2134" i="1"/>
  <c r="CA2134" i="1"/>
  <c r="BZ2140" i="1"/>
  <c r="CA2140" i="1"/>
  <c r="BZ2146" i="1"/>
  <c r="CA2146" i="1"/>
  <c r="BZ2152" i="1"/>
  <c r="CA2152" i="1"/>
  <c r="BZ2158" i="1"/>
  <c r="CA2158" i="1"/>
  <c r="BZ2164" i="1"/>
  <c r="CA2164" i="1"/>
  <c r="BZ2170" i="1"/>
  <c r="CA2170" i="1"/>
  <c r="BZ2176" i="1"/>
  <c r="CA2176" i="1"/>
  <c r="BZ2182" i="1"/>
  <c r="CA2182" i="1"/>
  <c r="BZ2188" i="1"/>
  <c r="CA2188" i="1"/>
  <c r="BZ2194" i="1"/>
  <c r="CA2194" i="1"/>
  <c r="BZ2200" i="1"/>
  <c r="CA2200" i="1"/>
  <c r="BZ2206" i="1"/>
  <c r="CA2206" i="1"/>
  <c r="BH108" i="1"/>
  <c r="BI108" i="1"/>
  <c r="BH114" i="1"/>
  <c r="BI114" i="1"/>
  <c r="BT2209" i="1"/>
  <c r="BT2215" i="1"/>
  <c r="BT2221" i="1"/>
  <c r="BT2227" i="1"/>
  <c r="BT2233" i="1"/>
  <c r="BT2239" i="1"/>
  <c r="BT2245" i="1"/>
  <c r="BT2251" i="1"/>
  <c r="BT2257" i="1"/>
  <c r="BT2263" i="1"/>
  <c r="BT2269" i="1"/>
  <c r="BT2275" i="1"/>
  <c r="BT2281" i="1"/>
  <c r="BT2287" i="1"/>
  <c r="BT2293" i="1"/>
  <c r="BT2299" i="1"/>
  <c r="BT2305" i="1"/>
  <c r="BT2311" i="1"/>
  <c r="BT2317" i="1"/>
  <c r="BT2323" i="1"/>
  <c r="BT2329" i="1"/>
  <c r="BT2335" i="1"/>
  <c r="BT2341" i="1"/>
  <c r="BT2347" i="1"/>
  <c r="BT2353" i="1"/>
  <c r="BT2359" i="1"/>
  <c r="BT2365" i="1"/>
  <c r="BT2371" i="1"/>
  <c r="BT2377" i="1"/>
  <c r="BT2383" i="1"/>
  <c r="BT2389" i="1"/>
  <c r="BT2395" i="1"/>
  <c r="BT2401" i="1"/>
  <c r="BT2407" i="1"/>
  <c r="BT2413" i="1"/>
  <c r="BT2419" i="1"/>
  <c r="BT2425" i="1"/>
  <c r="BZ2211" i="1"/>
  <c r="CA2211" i="1"/>
  <c r="BZ2217" i="1"/>
  <c r="CA2217" i="1"/>
  <c r="BZ2223" i="1"/>
  <c r="CA2223" i="1"/>
  <c r="BZ2229" i="1"/>
  <c r="CA2229" i="1"/>
  <c r="BZ2235" i="1"/>
  <c r="CA2235" i="1"/>
  <c r="BZ2241" i="1"/>
  <c r="CA2241" i="1"/>
  <c r="BZ2247" i="1"/>
  <c r="CA2247" i="1"/>
  <c r="BZ2253" i="1"/>
  <c r="CA2253" i="1"/>
  <c r="BZ2259" i="1"/>
  <c r="CA2259" i="1"/>
  <c r="BZ2265" i="1"/>
  <c r="CA2265" i="1"/>
  <c r="BZ2271" i="1"/>
  <c r="CA2271" i="1"/>
  <c r="BZ2277" i="1"/>
  <c r="CA2277" i="1"/>
  <c r="BZ2283" i="1"/>
  <c r="CA2283" i="1"/>
  <c r="BZ2289" i="1"/>
  <c r="CA2289" i="1"/>
  <c r="BZ2295" i="1"/>
  <c r="CA2295" i="1"/>
  <c r="BZ2301" i="1"/>
  <c r="CA2301" i="1"/>
  <c r="BZ2307" i="1"/>
  <c r="CA2307" i="1"/>
  <c r="BZ2313" i="1"/>
  <c r="CA2313" i="1"/>
  <c r="BZ2319" i="1"/>
  <c r="CA2319" i="1"/>
  <c r="BZ2325" i="1"/>
  <c r="CA2325" i="1"/>
  <c r="BZ2331" i="1"/>
  <c r="CA2331" i="1"/>
  <c r="BZ2337" i="1"/>
  <c r="CA2337" i="1"/>
  <c r="BZ2343" i="1"/>
  <c r="CA2343" i="1"/>
  <c r="BZ2349" i="1"/>
  <c r="CA2349" i="1"/>
  <c r="BZ2355" i="1"/>
  <c r="CA2355" i="1"/>
  <c r="BZ2361" i="1"/>
  <c r="CA2361" i="1"/>
  <c r="BZ2367" i="1"/>
  <c r="CA2367" i="1"/>
  <c r="BZ2373" i="1"/>
  <c r="CA2373" i="1"/>
  <c r="BZ2379" i="1"/>
  <c r="CA2379" i="1"/>
  <c r="BZ2385" i="1"/>
  <c r="CA2385" i="1"/>
  <c r="BZ2391" i="1"/>
  <c r="CA2391" i="1"/>
  <c r="BZ2397" i="1"/>
  <c r="CA2397" i="1"/>
  <c r="BZ2403" i="1"/>
  <c r="CA2403" i="1"/>
  <c r="BZ2409" i="1"/>
  <c r="CA2409" i="1"/>
  <c r="BZ2415" i="1"/>
  <c r="CA2415" i="1"/>
  <c r="BZ2421" i="1"/>
  <c r="CA2421" i="1"/>
  <c r="BB117" i="1"/>
  <c r="BC117" i="1"/>
  <c r="BB123" i="1"/>
  <c r="BC123" i="1"/>
  <c r="BH119" i="1"/>
  <c r="BI119" i="1"/>
  <c r="BH125" i="1"/>
  <c r="BI125" i="1"/>
  <c r="BN179" i="1"/>
  <c r="BO179" i="1"/>
  <c r="BN185" i="1"/>
  <c r="BO185" i="1"/>
  <c r="BT2431" i="1"/>
  <c r="BT2437" i="1"/>
  <c r="BT2443" i="1"/>
  <c r="BT2449" i="1"/>
  <c r="BT2455" i="1"/>
  <c r="BT2461" i="1"/>
  <c r="BT2467" i="1"/>
  <c r="BT2473" i="1"/>
  <c r="BT2479" i="1"/>
  <c r="BT2485" i="1"/>
  <c r="BT2491" i="1"/>
  <c r="BT2497" i="1"/>
  <c r="BT2503" i="1"/>
  <c r="BT2509" i="1"/>
  <c r="BT2515" i="1"/>
  <c r="BT2521" i="1"/>
  <c r="BT2527" i="1"/>
  <c r="BT2533" i="1"/>
  <c r="BT2539" i="1"/>
  <c r="BT2545" i="1"/>
  <c r="BT2551" i="1"/>
  <c r="BT2557" i="1"/>
  <c r="BT2563" i="1"/>
  <c r="BT2569" i="1"/>
  <c r="BT2575" i="1"/>
  <c r="BT2581" i="1"/>
  <c r="BT2587" i="1"/>
  <c r="BT2593" i="1"/>
  <c r="BT2599" i="1"/>
  <c r="BT2605" i="1"/>
  <c r="BT2611" i="1"/>
  <c r="BT2617" i="1"/>
  <c r="BT2623" i="1"/>
  <c r="BT2629" i="1"/>
  <c r="BT2635" i="1"/>
  <c r="BT2641" i="1"/>
  <c r="BZ2427" i="1"/>
  <c r="CA2427" i="1"/>
  <c r="BZ2433" i="1"/>
  <c r="CA2433" i="1"/>
  <c r="BZ2439" i="1"/>
  <c r="CA2439" i="1"/>
  <c r="BZ2445" i="1"/>
  <c r="CA2445" i="1"/>
  <c r="BZ2451" i="1"/>
  <c r="CA2451" i="1"/>
  <c r="BZ2457" i="1"/>
  <c r="CA2457" i="1"/>
  <c r="BZ2463" i="1"/>
  <c r="CA2463" i="1"/>
  <c r="BZ2469" i="1"/>
  <c r="CA2469" i="1"/>
  <c r="BZ2475" i="1"/>
  <c r="CA2475" i="1"/>
  <c r="BZ2481" i="1"/>
  <c r="CA2481" i="1"/>
  <c r="BZ2487" i="1"/>
  <c r="CA2487" i="1"/>
  <c r="BZ2493" i="1"/>
  <c r="CA2493" i="1"/>
  <c r="BZ2499" i="1"/>
  <c r="CA2499" i="1"/>
  <c r="BZ2505" i="1"/>
  <c r="CA2505" i="1"/>
  <c r="BZ2511" i="1"/>
  <c r="CA2511" i="1"/>
  <c r="BZ2517" i="1"/>
  <c r="CA2517" i="1"/>
  <c r="BZ2523" i="1"/>
  <c r="CA2523" i="1"/>
  <c r="BZ2529" i="1"/>
  <c r="CA2529" i="1"/>
  <c r="BZ2535" i="1"/>
  <c r="CA2535" i="1"/>
  <c r="BZ2541" i="1"/>
  <c r="CA2541" i="1"/>
  <c r="BZ2547" i="1"/>
  <c r="CA2547" i="1"/>
  <c r="BZ2553" i="1"/>
  <c r="CA2553" i="1"/>
  <c r="BZ2559" i="1"/>
  <c r="CA2559" i="1"/>
  <c r="BZ2565" i="1"/>
  <c r="CA2565" i="1"/>
  <c r="BZ2571" i="1"/>
  <c r="CA2571" i="1"/>
  <c r="BZ2577" i="1"/>
  <c r="CA2577" i="1"/>
  <c r="BZ2583" i="1"/>
  <c r="CA2583" i="1"/>
  <c r="BZ2589" i="1"/>
  <c r="CA2589" i="1"/>
  <c r="BZ2595" i="1"/>
  <c r="CA2595" i="1"/>
  <c r="BZ2601" i="1"/>
  <c r="CA2601" i="1"/>
  <c r="BZ2607" i="1"/>
  <c r="CA2607" i="1"/>
  <c r="BZ2613" i="1"/>
  <c r="CA2613" i="1"/>
  <c r="BZ2619" i="1"/>
  <c r="CA2619" i="1"/>
  <c r="BZ2625" i="1"/>
  <c r="CA2625" i="1"/>
  <c r="BZ2631" i="1"/>
  <c r="CA2631" i="1"/>
  <c r="BZ2637" i="1"/>
  <c r="CA2637" i="1"/>
  <c r="BZ2643" i="1"/>
  <c r="CA2643" i="1"/>
  <c r="BC100" i="1"/>
  <c r="BC112" i="1"/>
  <c r="BC124" i="1"/>
  <c r="BI92" i="1"/>
  <c r="BI104" i="1"/>
  <c r="BI116" i="1"/>
  <c r="BO168" i="1"/>
  <c r="BO180" i="1"/>
  <c r="BZ1613" i="1"/>
  <c r="CA1613" i="1"/>
  <c r="BZ1619" i="1"/>
  <c r="CA1619" i="1"/>
  <c r="BZ1625" i="1"/>
  <c r="CA1625" i="1"/>
  <c r="BZ1631" i="1"/>
  <c r="CA1631" i="1"/>
  <c r="BZ1637" i="1"/>
  <c r="CA1637" i="1"/>
  <c r="BZ1643" i="1"/>
  <c r="CA1643" i="1"/>
  <c r="BZ1649" i="1"/>
  <c r="CA1649" i="1"/>
  <c r="BZ1655" i="1"/>
  <c r="CA1655" i="1"/>
  <c r="BZ1661" i="1"/>
  <c r="CA1661" i="1"/>
  <c r="BZ1667" i="1"/>
  <c r="CA1667" i="1"/>
  <c r="BZ1673" i="1"/>
  <c r="CA1673" i="1"/>
  <c r="BZ1679" i="1"/>
  <c r="CA1679" i="1"/>
  <c r="BZ1685" i="1"/>
  <c r="CA1685" i="1"/>
  <c r="BZ1691" i="1"/>
  <c r="CA1691" i="1"/>
  <c r="BZ1697" i="1"/>
  <c r="CA1697" i="1"/>
  <c r="BZ1703" i="1"/>
  <c r="CA1703" i="1"/>
  <c r="BZ1709" i="1"/>
  <c r="CA1709" i="1"/>
  <c r="BZ1715" i="1"/>
  <c r="CA1715" i="1"/>
  <c r="BZ1721" i="1"/>
  <c r="CA1721" i="1"/>
  <c r="BZ1727" i="1"/>
  <c r="CA1727" i="1"/>
  <c r="BZ1733" i="1"/>
  <c r="CA1733" i="1"/>
  <c r="BZ1739" i="1"/>
  <c r="CA1739" i="1"/>
  <c r="BZ1745" i="1"/>
  <c r="CA1745" i="1"/>
  <c r="BZ1751" i="1"/>
  <c r="CA1751" i="1"/>
  <c r="BZ1757" i="1"/>
  <c r="CA1757" i="1"/>
  <c r="BZ1763" i="1"/>
  <c r="CA1763" i="1"/>
  <c r="BH91" i="1"/>
  <c r="BI91" i="1"/>
  <c r="BT1770" i="1"/>
  <c r="BT1776" i="1"/>
  <c r="BT1782" i="1"/>
  <c r="BT1788" i="1"/>
  <c r="BT1794" i="1"/>
  <c r="BT1800" i="1"/>
  <c r="BT1806" i="1"/>
  <c r="BT1812" i="1"/>
  <c r="BT1818" i="1"/>
  <c r="BT1824" i="1"/>
  <c r="BT1830" i="1"/>
  <c r="BT1836" i="1"/>
  <c r="BT1842" i="1"/>
  <c r="BT1848" i="1"/>
  <c r="BT1854" i="1"/>
  <c r="BT1860" i="1"/>
  <c r="BT1866" i="1"/>
  <c r="BT1872" i="1"/>
  <c r="BT1878" i="1"/>
  <c r="BT1884" i="1"/>
  <c r="BT1890" i="1"/>
  <c r="BT1896" i="1"/>
  <c r="BT1902" i="1"/>
  <c r="BT1908" i="1"/>
  <c r="BT1914" i="1"/>
  <c r="BT1920" i="1"/>
  <c r="BT1926" i="1"/>
  <c r="BT1932" i="1"/>
  <c r="BT1938" i="1"/>
  <c r="BT1944" i="1"/>
  <c r="BT1950" i="1"/>
  <c r="BT1956" i="1"/>
  <c r="BT1962" i="1"/>
  <c r="BT1968" i="1"/>
  <c r="BT1974" i="1"/>
  <c r="BT1980" i="1"/>
  <c r="BT1986" i="1"/>
  <c r="BZ1772" i="1"/>
  <c r="CA1772" i="1"/>
  <c r="BZ1778" i="1"/>
  <c r="CA1778" i="1"/>
  <c r="BZ1784" i="1"/>
  <c r="CA1784" i="1"/>
  <c r="BZ1790" i="1"/>
  <c r="CA1790" i="1"/>
  <c r="BZ1796" i="1"/>
  <c r="CA1796" i="1"/>
  <c r="BZ1802" i="1"/>
  <c r="CA1802" i="1"/>
  <c r="BZ1808" i="1"/>
  <c r="CA1808" i="1"/>
  <c r="BZ1814" i="1"/>
  <c r="CA1814" i="1"/>
  <c r="BZ1820" i="1"/>
  <c r="CA1820" i="1"/>
  <c r="BZ1826" i="1"/>
  <c r="CA1826" i="1"/>
  <c r="BZ1832" i="1"/>
  <c r="CA1832" i="1"/>
  <c r="BZ1838" i="1"/>
  <c r="CA1838" i="1"/>
  <c r="BZ1844" i="1"/>
  <c r="CA1844" i="1"/>
  <c r="BZ1850" i="1"/>
  <c r="CA1850" i="1"/>
  <c r="BZ1856" i="1"/>
  <c r="CA1856" i="1"/>
  <c r="BZ1862" i="1"/>
  <c r="CA1862" i="1"/>
  <c r="BZ1868" i="1"/>
  <c r="CA1868" i="1"/>
  <c r="BZ1874" i="1"/>
  <c r="CA1874" i="1"/>
  <c r="BZ1880" i="1"/>
  <c r="CA1880" i="1"/>
  <c r="BZ1886" i="1"/>
  <c r="CA1886" i="1"/>
  <c r="BZ1892" i="1"/>
  <c r="CA1892" i="1"/>
  <c r="BZ1898" i="1"/>
  <c r="CA1898" i="1"/>
  <c r="BZ1904" i="1"/>
  <c r="CA1904" i="1"/>
  <c r="BZ1910" i="1"/>
  <c r="CA1910" i="1"/>
  <c r="BZ1916" i="1"/>
  <c r="CA1916" i="1"/>
  <c r="BZ1922" i="1"/>
  <c r="CA1922" i="1"/>
  <c r="BZ1928" i="1"/>
  <c r="CA1928" i="1"/>
  <c r="BZ1934" i="1"/>
  <c r="CA1934" i="1"/>
  <c r="BZ1940" i="1"/>
  <c r="CA1940" i="1"/>
  <c r="BZ1946" i="1"/>
  <c r="CA1946" i="1"/>
  <c r="BZ1952" i="1"/>
  <c r="CA1952" i="1"/>
  <c r="BZ1958" i="1"/>
  <c r="CA1958" i="1"/>
  <c r="BZ1964" i="1"/>
  <c r="CA1964" i="1"/>
  <c r="BZ1970" i="1"/>
  <c r="CA1970" i="1"/>
  <c r="BZ1976" i="1"/>
  <c r="CA1976" i="1"/>
  <c r="BZ1982" i="1"/>
  <c r="CA1982" i="1"/>
  <c r="BB98" i="1"/>
  <c r="BC98" i="1"/>
  <c r="BB104" i="1"/>
  <c r="BC104" i="1"/>
  <c r="BN147" i="1"/>
  <c r="BO147" i="1"/>
  <c r="BN153" i="1"/>
  <c r="BO153" i="1"/>
  <c r="BT1989" i="1"/>
  <c r="BT1995" i="1"/>
  <c r="BT2001" i="1"/>
  <c r="BT2007" i="1"/>
  <c r="BT2013" i="1"/>
  <c r="BT2019" i="1"/>
  <c r="BT2025" i="1"/>
  <c r="BT2031" i="1"/>
  <c r="BT2037" i="1"/>
  <c r="BT2043" i="1"/>
  <c r="BT2049" i="1"/>
  <c r="BT2055" i="1"/>
  <c r="BT2061" i="1"/>
  <c r="BT2067" i="1"/>
  <c r="BT2073" i="1"/>
  <c r="BT2079" i="1"/>
  <c r="BT2085" i="1"/>
  <c r="BT2091" i="1"/>
  <c r="BT2097" i="1"/>
  <c r="BT2103" i="1"/>
  <c r="BT2109" i="1"/>
  <c r="BT2115" i="1"/>
  <c r="BT2121" i="1"/>
  <c r="BT2127" i="1"/>
  <c r="BT2133" i="1"/>
  <c r="BT2139" i="1"/>
  <c r="BT2145" i="1"/>
  <c r="BT2151" i="1"/>
  <c r="BT2157" i="1"/>
  <c r="BT2163" i="1"/>
  <c r="BT2169" i="1"/>
  <c r="BT2175" i="1"/>
  <c r="BT2181" i="1"/>
  <c r="BT2187" i="1"/>
  <c r="BT2193" i="1"/>
  <c r="BT2199" i="1"/>
  <c r="BT2205" i="1"/>
  <c r="BZ1991" i="1"/>
  <c r="CA1991" i="1"/>
  <c r="BZ1997" i="1"/>
  <c r="CA1997" i="1"/>
  <c r="BZ2003" i="1"/>
  <c r="CA2003" i="1"/>
  <c r="BZ2009" i="1"/>
  <c r="CA2009" i="1"/>
  <c r="BZ2015" i="1"/>
  <c r="CA2015" i="1"/>
  <c r="BZ2021" i="1"/>
  <c r="CA2021" i="1"/>
  <c r="BZ2027" i="1"/>
  <c r="CA2027" i="1"/>
  <c r="BZ2033" i="1"/>
  <c r="CA2033" i="1"/>
  <c r="BZ2039" i="1"/>
  <c r="CA2039" i="1"/>
  <c r="BZ2045" i="1"/>
  <c r="CA2045" i="1"/>
  <c r="BZ2051" i="1"/>
  <c r="CA2051" i="1"/>
  <c r="BZ2057" i="1"/>
  <c r="CA2057" i="1"/>
  <c r="BZ2063" i="1"/>
  <c r="CA2063" i="1"/>
  <c r="BZ2069" i="1"/>
  <c r="CA2069" i="1"/>
  <c r="BZ2075" i="1"/>
  <c r="CA2075" i="1"/>
  <c r="BZ2081" i="1"/>
  <c r="CA2081" i="1"/>
  <c r="BZ2087" i="1"/>
  <c r="CA2087" i="1"/>
  <c r="BZ2093" i="1"/>
  <c r="CA2093" i="1"/>
  <c r="BZ2099" i="1"/>
  <c r="CA2099" i="1"/>
  <c r="BZ2105" i="1"/>
  <c r="CA2105" i="1"/>
  <c r="BZ2111" i="1"/>
  <c r="CA2111" i="1"/>
  <c r="BZ2117" i="1"/>
  <c r="CA2117" i="1"/>
  <c r="BZ2123" i="1"/>
  <c r="CA2123" i="1"/>
  <c r="BZ2129" i="1"/>
  <c r="CA2129" i="1"/>
  <c r="BZ2135" i="1"/>
  <c r="CA2135" i="1"/>
  <c r="BZ2141" i="1"/>
  <c r="CA2141" i="1"/>
  <c r="BZ2147" i="1"/>
  <c r="CA2147" i="1"/>
  <c r="BZ2153" i="1"/>
  <c r="CA2153" i="1"/>
  <c r="BZ2159" i="1"/>
  <c r="CA2159" i="1"/>
  <c r="BZ2165" i="1"/>
  <c r="CA2165" i="1"/>
  <c r="BZ2171" i="1"/>
  <c r="CA2171" i="1"/>
  <c r="BZ2177" i="1"/>
  <c r="CA2177" i="1"/>
  <c r="BZ2183" i="1"/>
  <c r="CA2183" i="1"/>
  <c r="BZ2189" i="1"/>
  <c r="CA2189" i="1"/>
  <c r="BZ2195" i="1"/>
  <c r="CA2195" i="1"/>
  <c r="BZ2201" i="1"/>
  <c r="CA2201" i="1"/>
  <c r="BH109" i="1"/>
  <c r="BI109" i="1"/>
  <c r="BH115" i="1"/>
  <c r="BI115" i="1"/>
  <c r="BT2210" i="1"/>
  <c r="BT2216" i="1"/>
  <c r="BT2222" i="1"/>
  <c r="BT2228" i="1"/>
  <c r="BT2234" i="1"/>
  <c r="BT2240" i="1"/>
  <c r="BT2246" i="1"/>
  <c r="BT2252" i="1"/>
  <c r="BT2258" i="1"/>
  <c r="BT2264" i="1"/>
  <c r="BT2270" i="1"/>
  <c r="BT2276" i="1"/>
  <c r="BT2282" i="1"/>
  <c r="BT2288" i="1"/>
  <c r="BT2294" i="1"/>
  <c r="BT2300" i="1"/>
  <c r="BT2306" i="1"/>
  <c r="BT2312" i="1"/>
  <c r="BT2318" i="1"/>
  <c r="BT2324" i="1"/>
  <c r="BT2330" i="1"/>
  <c r="BT2336" i="1"/>
  <c r="BT2342" i="1"/>
  <c r="BT2348" i="1"/>
  <c r="BT2354" i="1"/>
  <c r="BT2360" i="1"/>
  <c r="BT2366" i="1"/>
  <c r="BT2372" i="1"/>
  <c r="BT2378" i="1"/>
  <c r="BT2384" i="1"/>
  <c r="BT2390" i="1"/>
  <c r="BT2396" i="1"/>
  <c r="BT2402" i="1"/>
  <c r="BT2408" i="1"/>
  <c r="BT2414" i="1"/>
  <c r="BT2420" i="1"/>
  <c r="BT2426" i="1"/>
  <c r="BZ2212" i="1"/>
  <c r="CA2212" i="1"/>
  <c r="BZ2218" i="1"/>
  <c r="CA2218" i="1"/>
  <c r="BZ2224" i="1"/>
  <c r="CA2224" i="1"/>
  <c r="BZ2230" i="1"/>
  <c r="CA2230" i="1"/>
  <c r="BZ2236" i="1"/>
  <c r="CA2236" i="1"/>
  <c r="BZ2242" i="1"/>
  <c r="CA2242" i="1"/>
  <c r="BZ2248" i="1"/>
  <c r="CA2248" i="1"/>
  <c r="BZ2254" i="1"/>
  <c r="CA2254" i="1"/>
  <c r="BZ2260" i="1"/>
  <c r="CA2260" i="1"/>
  <c r="BZ2266" i="1"/>
  <c r="CA2266" i="1"/>
  <c r="BZ2272" i="1"/>
  <c r="CA2272" i="1"/>
  <c r="BZ2278" i="1"/>
  <c r="CA2278" i="1"/>
  <c r="BZ2284" i="1"/>
  <c r="CA2284" i="1"/>
  <c r="BZ2290" i="1"/>
  <c r="CA2290" i="1"/>
  <c r="BZ2296" i="1"/>
  <c r="CA2296" i="1"/>
  <c r="BZ2302" i="1"/>
  <c r="CA2302" i="1"/>
  <c r="BZ2308" i="1"/>
  <c r="CA2308" i="1"/>
  <c r="BZ2314" i="1"/>
  <c r="CA2314" i="1"/>
  <c r="BZ2320" i="1"/>
  <c r="CA2320" i="1"/>
  <c r="BZ2326" i="1"/>
  <c r="CA2326" i="1"/>
  <c r="BZ2332" i="1"/>
  <c r="CA2332" i="1"/>
  <c r="BZ2338" i="1"/>
  <c r="CA2338" i="1"/>
  <c r="BZ2344" i="1"/>
  <c r="CA2344" i="1"/>
  <c r="BZ2350" i="1"/>
  <c r="CA2350" i="1"/>
  <c r="BZ2356" i="1"/>
  <c r="CA2356" i="1"/>
  <c r="BZ2362" i="1"/>
  <c r="CA2362" i="1"/>
  <c r="BZ2368" i="1"/>
  <c r="CA2368" i="1"/>
  <c r="BZ2374" i="1"/>
  <c r="CA2374" i="1"/>
  <c r="BZ2380" i="1"/>
  <c r="CA2380" i="1"/>
  <c r="BZ2386" i="1"/>
  <c r="CA2386" i="1"/>
  <c r="BZ2392" i="1"/>
  <c r="CA2392" i="1"/>
  <c r="BZ2398" i="1"/>
  <c r="CA2398" i="1"/>
  <c r="BZ2404" i="1"/>
  <c r="CA2404" i="1"/>
  <c r="BZ2410" i="1"/>
  <c r="CA2410" i="1"/>
  <c r="BZ2416" i="1"/>
  <c r="CA2416" i="1"/>
  <c r="BZ2422" i="1"/>
  <c r="CA2422" i="1"/>
  <c r="BH120" i="1"/>
  <c r="BI120" i="1"/>
  <c r="BH126" i="1"/>
  <c r="BI126" i="1"/>
  <c r="BT2432" i="1"/>
  <c r="BT2438" i="1"/>
  <c r="BT2444" i="1"/>
  <c r="BT2450" i="1"/>
  <c r="BT2456" i="1"/>
  <c r="BT2462" i="1"/>
  <c r="BT2468" i="1"/>
  <c r="BT2474" i="1"/>
  <c r="BT2480" i="1"/>
  <c r="BT2486" i="1"/>
  <c r="BT2492" i="1"/>
  <c r="BT2498" i="1"/>
  <c r="BT2504" i="1"/>
  <c r="BT2510" i="1"/>
  <c r="BT2516" i="1"/>
  <c r="BT2522" i="1"/>
  <c r="BT2528" i="1"/>
  <c r="BT2534" i="1"/>
  <c r="BT2540" i="1"/>
  <c r="BT2546" i="1"/>
  <c r="BT2552" i="1"/>
  <c r="BT2558" i="1"/>
  <c r="BT2564" i="1"/>
  <c r="BT2570" i="1"/>
  <c r="BT2576" i="1"/>
  <c r="BT2582" i="1"/>
  <c r="BT2588" i="1"/>
  <c r="BT2594" i="1"/>
  <c r="BT2600" i="1"/>
  <c r="BT2606" i="1"/>
  <c r="BT2612" i="1"/>
  <c r="BT2618" i="1"/>
  <c r="BT2624" i="1"/>
  <c r="BT2630" i="1"/>
  <c r="BT2636" i="1"/>
  <c r="BT2642" i="1"/>
  <c r="BZ2428" i="1"/>
  <c r="CA2428" i="1"/>
  <c r="BZ2434" i="1"/>
  <c r="CA2434" i="1"/>
  <c r="BZ2440" i="1"/>
  <c r="CA2440" i="1"/>
  <c r="BZ2446" i="1"/>
  <c r="CA2446" i="1"/>
  <c r="BZ2452" i="1"/>
  <c r="CA2452" i="1"/>
  <c r="BZ2458" i="1"/>
  <c r="CA2458" i="1"/>
  <c r="BZ2464" i="1"/>
  <c r="CA2464" i="1"/>
  <c r="BZ2470" i="1"/>
  <c r="CA2470" i="1"/>
  <c r="BC89" i="1"/>
  <c r="BC113" i="1"/>
  <c r="BC125" i="1"/>
  <c r="BI93" i="1"/>
  <c r="BI105" i="1"/>
  <c r="BO133" i="1"/>
  <c r="BO145" i="1"/>
  <c r="BO169" i="1"/>
  <c r="BO181" i="1"/>
  <c r="BZ1704" i="1"/>
  <c r="CA1704" i="1"/>
  <c r="BZ1710" i="1"/>
  <c r="CA1710" i="1"/>
  <c r="BZ1716" i="1"/>
  <c r="CA1716" i="1"/>
  <c r="BZ1722" i="1"/>
  <c r="CA1722" i="1"/>
  <c r="BZ1728" i="1"/>
  <c r="CA1728" i="1"/>
  <c r="BZ1734" i="1"/>
  <c r="CA1734" i="1"/>
  <c r="BZ1740" i="1"/>
  <c r="CA1740" i="1"/>
  <c r="BZ1746" i="1"/>
  <c r="CA1746" i="1"/>
  <c r="BZ1752" i="1"/>
  <c r="CA1752" i="1"/>
  <c r="BZ1758" i="1"/>
  <c r="CA1758" i="1"/>
  <c r="BZ1764" i="1"/>
  <c r="CA1764" i="1"/>
  <c r="BT1771" i="1"/>
  <c r="BT1777" i="1"/>
  <c r="BT1783" i="1"/>
  <c r="BT1789" i="1"/>
  <c r="BT1795" i="1"/>
  <c r="BT1801" i="1"/>
  <c r="BT1807" i="1"/>
  <c r="BT1813" i="1"/>
  <c r="BT1819" i="1"/>
  <c r="BT1825" i="1"/>
  <c r="BT1831" i="1"/>
  <c r="BT1837" i="1"/>
  <c r="BT1843" i="1"/>
  <c r="BT1849" i="1"/>
  <c r="BT1855" i="1"/>
  <c r="BT1861" i="1"/>
  <c r="BT1867" i="1"/>
  <c r="BT1873" i="1"/>
  <c r="BT1879" i="1"/>
  <c r="BT1885" i="1"/>
  <c r="BT1891" i="1"/>
  <c r="BT1897" i="1"/>
  <c r="BT1903" i="1"/>
  <c r="BT1909" i="1"/>
  <c r="BT1915" i="1"/>
  <c r="BT1921" i="1"/>
  <c r="BT1927" i="1"/>
  <c r="BT1933" i="1"/>
  <c r="BT1939" i="1"/>
  <c r="BT1945" i="1"/>
  <c r="BT1951" i="1"/>
  <c r="BT1957" i="1"/>
  <c r="BT1963" i="1"/>
  <c r="BT1969" i="1"/>
  <c r="BT1975" i="1"/>
  <c r="BT1981" i="1"/>
  <c r="BZ1767" i="1"/>
  <c r="CA1767" i="1"/>
  <c r="BZ1773" i="1"/>
  <c r="CA1773" i="1"/>
  <c r="BZ1779" i="1"/>
  <c r="CA1779" i="1"/>
  <c r="BZ1785" i="1"/>
  <c r="CA1785" i="1"/>
  <c r="BZ1791" i="1"/>
  <c r="CA1791" i="1"/>
  <c r="BZ1797" i="1"/>
  <c r="CA1797" i="1"/>
  <c r="BZ1803" i="1"/>
  <c r="CA1803" i="1"/>
  <c r="BZ1809" i="1"/>
  <c r="CA1809" i="1"/>
  <c r="BZ1815" i="1"/>
  <c r="CA1815" i="1"/>
  <c r="BZ1821" i="1"/>
  <c r="CA1821" i="1"/>
  <c r="BZ1827" i="1"/>
  <c r="CA1827" i="1"/>
  <c r="BZ1833" i="1"/>
  <c r="CA1833" i="1"/>
  <c r="BZ1839" i="1"/>
  <c r="CA1839" i="1"/>
  <c r="BZ1845" i="1"/>
  <c r="CA1845" i="1"/>
  <c r="BZ1851" i="1"/>
  <c r="CA1851" i="1"/>
  <c r="BZ1857" i="1"/>
  <c r="CA1857" i="1"/>
  <c r="BZ1863" i="1"/>
  <c r="CA1863" i="1"/>
  <c r="BZ1869" i="1"/>
  <c r="CA1869" i="1"/>
  <c r="BZ1875" i="1"/>
  <c r="CA1875" i="1"/>
  <c r="BZ1881" i="1"/>
  <c r="CA1881" i="1"/>
  <c r="BZ1887" i="1"/>
  <c r="CA1887" i="1"/>
  <c r="BZ1893" i="1"/>
  <c r="CA1893" i="1"/>
  <c r="BZ1899" i="1"/>
  <c r="CA1899" i="1"/>
  <c r="BZ1905" i="1"/>
  <c r="CA1905" i="1"/>
  <c r="BZ1911" i="1"/>
  <c r="CA1911" i="1"/>
  <c r="BZ1917" i="1"/>
  <c r="CA1917" i="1"/>
  <c r="BZ1923" i="1"/>
  <c r="CA1923" i="1"/>
  <c r="BZ1929" i="1"/>
  <c r="CA1929" i="1"/>
  <c r="BZ1935" i="1"/>
  <c r="CA1935" i="1"/>
  <c r="BZ1941" i="1"/>
  <c r="CA1941" i="1"/>
  <c r="BZ1947" i="1"/>
  <c r="CA1947" i="1"/>
  <c r="BZ1953" i="1"/>
  <c r="CA1953" i="1"/>
  <c r="BZ1959" i="1"/>
  <c r="CA1959" i="1"/>
  <c r="BZ1965" i="1"/>
  <c r="CA1965" i="1"/>
  <c r="BZ1971" i="1"/>
  <c r="CA1971" i="1"/>
  <c r="BZ1977" i="1"/>
  <c r="CA1977" i="1"/>
  <c r="BZ1983" i="1"/>
  <c r="CA1983" i="1"/>
  <c r="BB99" i="1"/>
  <c r="BC99" i="1"/>
  <c r="BB105" i="1"/>
  <c r="BC105" i="1"/>
  <c r="BH101" i="1"/>
  <c r="BI101" i="1"/>
  <c r="BN142" i="1"/>
  <c r="BO142" i="1"/>
  <c r="BN148" i="1"/>
  <c r="BO148" i="1"/>
  <c r="BN154" i="1"/>
  <c r="BO154" i="1"/>
  <c r="BT1990" i="1"/>
  <c r="BT1996" i="1"/>
  <c r="BT2002" i="1"/>
  <c r="BT2008" i="1"/>
  <c r="BT2014" i="1"/>
  <c r="BT2020" i="1"/>
  <c r="BT2026" i="1"/>
  <c r="BT2032" i="1"/>
  <c r="BT2038" i="1"/>
  <c r="BT2044" i="1"/>
  <c r="BT2050" i="1"/>
  <c r="BT2056" i="1"/>
  <c r="BT2062" i="1"/>
  <c r="BT2068" i="1"/>
  <c r="BT2074" i="1"/>
  <c r="BT2080" i="1"/>
  <c r="BT2086" i="1"/>
  <c r="BT2092" i="1"/>
  <c r="BT2098" i="1"/>
  <c r="BT2104" i="1"/>
  <c r="BT2110" i="1"/>
  <c r="BT2116" i="1"/>
  <c r="BT2122" i="1"/>
  <c r="BT2128" i="1"/>
  <c r="BT2134" i="1"/>
  <c r="BT2140" i="1"/>
  <c r="BT2146" i="1"/>
  <c r="BT2152" i="1"/>
  <c r="BT2158" i="1"/>
  <c r="BT2164" i="1"/>
  <c r="BT2170" i="1"/>
  <c r="BT2176" i="1"/>
  <c r="BT2182" i="1"/>
  <c r="BT2188" i="1"/>
  <c r="BT2194" i="1"/>
  <c r="BT2200" i="1"/>
  <c r="BT2206" i="1"/>
  <c r="BZ1992" i="1"/>
  <c r="CA1992" i="1"/>
  <c r="BZ1998" i="1"/>
  <c r="CA1998" i="1"/>
  <c r="BZ2004" i="1"/>
  <c r="CA2004" i="1"/>
  <c r="BZ2010" i="1"/>
  <c r="CA2010" i="1"/>
  <c r="BZ2016" i="1"/>
  <c r="CA2016" i="1"/>
  <c r="BZ2022" i="1"/>
  <c r="CA2022" i="1"/>
  <c r="BZ2028" i="1"/>
  <c r="CA2028" i="1"/>
  <c r="BZ2034" i="1"/>
  <c r="CA2034" i="1"/>
  <c r="BZ2040" i="1"/>
  <c r="CA2040" i="1"/>
  <c r="BZ2046" i="1"/>
  <c r="CA2046" i="1"/>
  <c r="BZ2052" i="1"/>
  <c r="CA2052" i="1"/>
  <c r="BZ2058" i="1"/>
  <c r="CA2058" i="1"/>
  <c r="BZ2064" i="1"/>
  <c r="CA2064" i="1"/>
  <c r="BZ2070" i="1"/>
  <c r="CA2070" i="1"/>
  <c r="BZ2076" i="1"/>
  <c r="CA2076" i="1"/>
  <c r="BZ2082" i="1"/>
  <c r="CA2082" i="1"/>
  <c r="BZ2088" i="1"/>
  <c r="CA2088" i="1"/>
  <c r="BZ2094" i="1"/>
  <c r="CA2094" i="1"/>
  <c r="BZ2100" i="1"/>
  <c r="CA2100" i="1"/>
  <c r="BZ2106" i="1"/>
  <c r="CA2106" i="1"/>
  <c r="BZ2112" i="1"/>
  <c r="CA2112" i="1"/>
  <c r="BZ2118" i="1"/>
  <c r="CA2118" i="1"/>
  <c r="BZ2124" i="1"/>
  <c r="CA2124" i="1"/>
  <c r="BZ2130" i="1"/>
  <c r="CA2130" i="1"/>
  <c r="BZ2136" i="1"/>
  <c r="CA2136" i="1"/>
  <c r="BZ2142" i="1"/>
  <c r="CA2142" i="1"/>
  <c r="BZ2148" i="1"/>
  <c r="CA2148" i="1"/>
  <c r="BZ2154" i="1"/>
  <c r="CA2154" i="1"/>
  <c r="BZ2160" i="1"/>
  <c r="CA2160" i="1"/>
  <c r="BZ2166" i="1"/>
  <c r="CA2166" i="1"/>
  <c r="BZ2172" i="1"/>
  <c r="CA2172" i="1"/>
  <c r="BZ2178" i="1"/>
  <c r="CA2178" i="1"/>
  <c r="BZ2184" i="1"/>
  <c r="CA2184" i="1"/>
  <c r="BZ2190" i="1"/>
  <c r="CA2190" i="1"/>
  <c r="BZ2196" i="1"/>
  <c r="CA2196" i="1"/>
  <c r="BZ2202" i="1"/>
  <c r="CA2202" i="1"/>
  <c r="BT2211" i="1"/>
  <c r="BT2217" i="1"/>
  <c r="BT2223" i="1"/>
  <c r="BT2229" i="1"/>
  <c r="BT2235" i="1"/>
  <c r="BT2241" i="1"/>
  <c r="BT2247" i="1"/>
  <c r="BT2253" i="1"/>
  <c r="BT2259" i="1"/>
  <c r="BT2265" i="1"/>
  <c r="BT2271" i="1"/>
  <c r="BT2277" i="1"/>
  <c r="BT2283" i="1"/>
  <c r="BT2289" i="1"/>
  <c r="BT2295" i="1"/>
  <c r="BT2301" i="1"/>
  <c r="BT2307" i="1"/>
  <c r="BT2313" i="1"/>
  <c r="BT2319" i="1"/>
  <c r="BT2325" i="1"/>
  <c r="BT2331" i="1"/>
  <c r="BT2337" i="1"/>
  <c r="BT2343" i="1"/>
  <c r="BT2349" i="1"/>
  <c r="BT2355" i="1"/>
  <c r="BT2361" i="1"/>
  <c r="BT2367" i="1"/>
  <c r="BT2373" i="1"/>
  <c r="BT2379" i="1"/>
  <c r="BT2385" i="1"/>
  <c r="BT2391" i="1"/>
  <c r="BT2397" i="1"/>
  <c r="BT2403" i="1"/>
  <c r="BT2409" i="1"/>
  <c r="BT2415" i="1"/>
  <c r="BT2421" i="1"/>
  <c r="BZ2207" i="1"/>
  <c r="CA2207" i="1"/>
  <c r="BZ2213" i="1"/>
  <c r="CA2213" i="1"/>
  <c r="BZ2219" i="1"/>
  <c r="CA2219" i="1"/>
  <c r="BZ2225" i="1"/>
  <c r="CA2225" i="1"/>
  <c r="BZ2231" i="1"/>
  <c r="CA2231" i="1"/>
  <c r="BZ2237" i="1"/>
  <c r="CA2237" i="1"/>
  <c r="BZ2243" i="1"/>
  <c r="CA2243" i="1"/>
  <c r="BZ2249" i="1"/>
  <c r="CA2249" i="1"/>
  <c r="BZ2255" i="1"/>
  <c r="CA2255" i="1"/>
  <c r="BZ2261" i="1"/>
  <c r="CA2261" i="1"/>
  <c r="BZ2267" i="1"/>
  <c r="CA2267" i="1"/>
  <c r="BZ2273" i="1"/>
  <c r="CA2273" i="1"/>
  <c r="BZ2279" i="1"/>
  <c r="CA2279" i="1"/>
  <c r="BZ2285" i="1"/>
  <c r="CA2285" i="1"/>
  <c r="BZ2291" i="1"/>
  <c r="CA2291" i="1"/>
  <c r="BZ2297" i="1"/>
  <c r="CA2297" i="1"/>
  <c r="BZ2303" i="1"/>
  <c r="CA2303" i="1"/>
  <c r="BZ2309" i="1"/>
  <c r="CA2309" i="1"/>
  <c r="BZ2315" i="1"/>
  <c r="CA2315" i="1"/>
  <c r="BZ2321" i="1"/>
  <c r="CA2321" i="1"/>
  <c r="BZ2327" i="1"/>
  <c r="CA2327" i="1"/>
  <c r="BZ2333" i="1"/>
  <c r="CA2333" i="1"/>
  <c r="BZ2339" i="1"/>
  <c r="CA2339" i="1"/>
  <c r="BZ2345" i="1"/>
  <c r="CA2345" i="1"/>
  <c r="BZ2351" i="1"/>
  <c r="CA2351" i="1"/>
  <c r="BZ2357" i="1"/>
  <c r="CA2357" i="1"/>
  <c r="BZ2363" i="1"/>
  <c r="CA2363" i="1"/>
  <c r="BZ2369" i="1"/>
  <c r="CA2369" i="1"/>
  <c r="BZ2375" i="1"/>
  <c r="CA2375" i="1"/>
  <c r="BZ2381" i="1"/>
  <c r="CA2381" i="1"/>
  <c r="BZ2387" i="1"/>
  <c r="CA2387" i="1"/>
  <c r="BZ2393" i="1"/>
  <c r="CA2393" i="1"/>
  <c r="BZ2399" i="1"/>
  <c r="CA2399" i="1"/>
  <c r="BZ2405" i="1"/>
  <c r="CA2405" i="1"/>
  <c r="BZ2411" i="1"/>
  <c r="CA2411" i="1"/>
  <c r="BZ2417" i="1"/>
  <c r="CA2417" i="1"/>
  <c r="BZ2423" i="1"/>
  <c r="CA2423" i="1"/>
  <c r="BH121" i="1"/>
  <c r="BI121" i="1"/>
  <c r="BT2427" i="1"/>
  <c r="BT2433" i="1"/>
  <c r="BT2439" i="1"/>
  <c r="BT2445" i="1"/>
  <c r="BT2451" i="1"/>
  <c r="BT2457" i="1"/>
  <c r="BT2463" i="1"/>
  <c r="BT2469" i="1"/>
  <c r="BT2475" i="1"/>
  <c r="BT2481" i="1"/>
  <c r="BT2487" i="1"/>
  <c r="BT2493" i="1"/>
  <c r="BT2499" i="1"/>
  <c r="BT2505" i="1"/>
  <c r="BT2511" i="1"/>
  <c r="BT2517" i="1"/>
  <c r="BT2523" i="1"/>
  <c r="BT2529" i="1"/>
  <c r="BT2535" i="1"/>
  <c r="BT2541" i="1"/>
  <c r="BT2547" i="1"/>
  <c r="BT2553" i="1"/>
  <c r="BT2559" i="1"/>
  <c r="BT2565" i="1"/>
  <c r="BT2571" i="1"/>
  <c r="BT2577" i="1"/>
  <c r="BT2583" i="1"/>
  <c r="BT2589" i="1"/>
  <c r="BT2595" i="1"/>
  <c r="BT2601" i="1"/>
  <c r="BT2607" i="1"/>
  <c r="BT2613" i="1"/>
  <c r="BT2619" i="1"/>
  <c r="BT2625" i="1"/>
  <c r="BT2631" i="1"/>
  <c r="BT2637" i="1"/>
  <c r="BT2643" i="1"/>
  <c r="BZ2429" i="1"/>
  <c r="CA2429" i="1"/>
  <c r="BZ2435" i="1"/>
  <c r="CA2435" i="1"/>
  <c r="BZ2441" i="1"/>
  <c r="CA2441" i="1"/>
  <c r="BZ2447" i="1"/>
  <c r="CA2447" i="1"/>
  <c r="BZ2453" i="1"/>
  <c r="CA2453" i="1"/>
  <c r="BZ2459" i="1"/>
  <c r="CA2459" i="1"/>
  <c r="BZ2465" i="1"/>
  <c r="CA2465" i="1"/>
  <c r="BZ2471" i="1"/>
  <c r="CA2471" i="1"/>
  <c r="BC90" i="1"/>
  <c r="BC102" i="1"/>
  <c r="BC114" i="1"/>
  <c r="BC126" i="1"/>
  <c r="BI106" i="1"/>
  <c r="BI118" i="1"/>
  <c r="BO134" i="1"/>
  <c r="BO146" i="1"/>
  <c r="BO170" i="1"/>
  <c r="BO182" i="1"/>
  <c r="BZ2477" i="1"/>
  <c r="CA2477" i="1"/>
  <c r="BZ2483" i="1"/>
  <c r="CA2483" i="1"/>
  <c r="BZ2489" i="1"/>
  <c r="CA2489" i="1"/>
  <c r="BZ2495" i="1"/>
  <c r="CA2495" i="1"/>
  <c r="BZ2501" i="1"/>
  <c r="CA2501" i="1"/>
  <c r="BZ2507" i="1"/>
  <c r="CA2507" i="1"/>
  <c r="BZ2513" i="1"/>
  <c r="CA2513" i="1"/>
  <c r="BZ2519" i="1"/>
  <c r="CA2519" i="1"/>
  <c r="BZ2525" i="1"/>
  <c r="CA2525" i="1"/>
  <c r="BZ2531" i="1"/>
  <c r="CA2531" i="1"/>
  <c r="BZ2537" i="1"/>
  <c r="CA2537" i="1"/>
  <c r="BZ2543" i="1"/>
  <c r="CA2543" i="1"/>
  <c r="BZ2549" i="1"/>
  <c r="CA2549" i="1"/>
  <c r="BZ2555" i="1"/>
  <c r="CA2555" i="1"/>
  <c r="BZ2561" i="1"/>
  <c r="CA2561" i="1"/>
  <c r="BZ2567" i="1"/>
  <c r="CA2567" i="1"/>
  <c r="BZ2573" i="1"/>
  <c r="CA2573" i="1"/>
  <c r="BZ2579" i="1"/>
  <c r="CA2579" i="1"/>
  <c r="BZ2585" i="1"/>
  <c r="CA2585" i="1"/>
  <c r="BZ2591" i="1"/>
  <c r="CA2591" i="1"/>
  <c r="BZ2597" i="1"/>
  <c r="CA2597" i="1"/>
  <c r="BZ2603" i="1"/>
  <c r="CA2603" i="1"/>
  <c r="BZ2609" i="1"/>
  <c r="CA2609" i="1"/>
  <c r="BZ2615" i="1"/>
  <c r="CA2615" i="1"/>
  <c r="BZ2621" i="1"/>
  <c r="CA2621" i="1"/>
  <c r="BZ2627" i="1"/>
  <c r="CA2627" i="1"/>
  <c r="BZ2633" i="1"/>
  <c r="CA2633" i="1"/>
  <c r="BZ2639" i="1"/>
  <c r="CA2639" i="1"/>
  <c r="BZ2645" i="1"/>
  <c r="CA2645" i="1"/>
  <c r="BZ2476" i="1"/>
  <c r="CA2476" i="1"/>
  <c r="BZ2482" i="1"/>
  <c r="CA2482" i="1"/>
  <c r="BZ2488" i="1"/>
  <c r="CA2488" i="1"/>
  <c r="BZ2494" i="1"/>
  <c r="CA2494" i="1"/>
  <c r="BZ2500" i="1"/>
  <c r="CA2500" i="1"/>
  <c r="BZ2506" i="1"/>
  <c r="CA2506" i="1"/>
  <c r="BZ2512" i="1"/>
  <c r="CA2512" i="1"/>
  <c r="BZ2518" i="1"/>
  <c r="CA2518" i="1"/>
  <c r="BZ2524" i="1"/>
  <c r="CA2524" i="1"/>
  <c r="BZ2530" i="1"/>
  <c r="CA2530" i="1"/>
  <c r="BZ2536" i="1"/>
  <c r="CA2536" i="1"/>
  <c r="BZ2542" i="1"/>
  <c r="CA2542" i="1"/>
  <c r="BZ2548" i="1"/>
  <c r="CA2548" i="1"/>
  <c r="BZ2554" i="1"/>
  <c r="CA2554" i="1"/>
  <c r="BZ2560" i="1"/>
  <c r="CA2560" i="1"/>
  <c r="BZ2566" i="1"/>
  <c r="CA2566" i="1"/>
  <c r="BZ2572" i="1"/>
  <c r="CA2572" i="1"/>
  <c r="BZ2578" i="1"/>
  <c r="CA2578" i="1"/>
  <c r="BZ2584" i="1"/>
  <c r="CA2584" i="1"/>
  <c r="BZ2590" i="1"/>
  <c r="CA2590" i="1"/>
  <c r="BZ2596" i="1"/>
  <c r="CA2596" i="1"/>
  <c r="BZ2602" i="1"/>
  <c r="CA2602" i="1"/>
  <c r="BZ2608" i="1"/>
  <c r="CA2608" i="1"/>
  <c r="BZ2614" i="1"/>
  <c r="CA2614" i="1"/>
  <c r="BZ2620" i="1"/>
  <c r="CA2620" i="1"/>
  <c r="BZ2626" i="1"/>
  <c r="CA2626" i="1"/>
  <c r="BZ2632" i="1"/>
  <c r="CA2632" i="1"/>
  <c r="BZ2638" i="1"/>
  <c r="CA2638" i="1"/>
  <c r="BZ2644" i="1"/>
  <c r="CA2644" i="1"/>
  <c r="BO172" i="1"/>
  <c r="BC40" i="1" l="1"/>
  <c r="BC39" i="1"/>
  <c r="BC41" i="1" s="1"/>
  <c r="BU673" i="1"/>
  <c r="BU10" i="1"/>
  <c r="BU11" i="1" s="1"/>
  <c r="BA8" i="7"/>
  <c r="BL8" i="7" s="1"/>
  <c r="AZ9" i="7"/>
  <c r="BA9" i="7" s="1"/>
  <c r="BB8" i="7"/>
  <c r="BB9" i="7"/>
  <c r="AY11" i="1"/>
  <c r="AS11" i="1"/>
  <c r="CA8" i="1"/>
  <c r="BC8" i="1"/>
  <c r="BI10" i="1"/>
  <c r="BO11" i="1"/>
  <c r="BO12" i="1" s="1"/>
  <c r="BO13" i="1" s="1"/>
  <c r="BN8" i="7" l="1"/>
  <c r="BU674" i="1"/>
  <c r="CA9" i="1"/>
  <c r="BU12" i="1"/>
  <c r="BM2651" i="1"/>
  <c r="CE2651" i="1" s="1"/>
  <c r="CF2651" i="1" s="1"/>
  <c r="CG2651" i="1" s="1"/>
  <c r="CH2651" i="1" s="1"/>
  <c r="CI2651" i="1" s="1"/>
  <c r="BQ2651" i="1" s="1"/>
  <c r="BM2650" i="1"/>
  <c r="CE2650" i="1" s="1"/>
  <c r="CF2650" i="1" s="1"/>
  <c r="CG2650" i="1" s="1"/>
  <c r="CH2650" i="1" s="1"/>
  <c r="CI2650" i="1" s="1"/>
  <c r="BQ2650" i="1" s="1"/>
  <c r="BM2649" i="1"/>
  <c r="CE2649" i="1" s="1"/>
  <c r="CF2649" i="1" s="1"/>
  <c r="CG2649" i="1" s="1"/>
  <c r="CH2649" i="1" s="1"/>
  <c r="CI2649" i="1" s="1"/>
  <c r="BQ2649" i="1" s="1"/>
  <c r="BM2652" i="1"/>
  <c r="CE2652" i="1" s="1"/>
  <c r="CF2652" i="1" s="1"/>
  <c r="CG2652" i="1" s="1"/>
  <c r="CH2652" i="1" s="1"/>
  <c r="CI2652" i="1" s="1"/>
  <c r="BQ2652" i="1" s="1"/>
  <c r="BI11" i="1"/>
  <c r="BL9" i="7"/>
  <c r="BN9" i="7"/>
  <c r="BH81" i="4"/>
  <c r="BO81" i="4" s="1"/>
  <c r="DD19" i="5" s="1"/>
  <c r="CW5" i="5"/>
  <c r="BH139" i="4"/>
  <c r="BH210" i="4"/>
  <c r="B21" i="5"/>
  <c r="BH248" i="4"/>
  <c r="BH342" i="4"/>
  <c r="BH314" i="4"/>
  <c r="DJ19" i="5"/>
  <c r="CR5" i="5"/>
  <c r="BH231" i="4"/>
  <c r="BH211" i="4"/>
  <c r="DJ20" i="5"/>
  <c r="CR6" i="5"/>
  <c r="BH343" i="4"/>
  <c r="BH315" i="4"/>
  <c r="CW6" i="5"/>
  <c r="B22" i="5"/>
  <c r="BH140" i="4"/>
  <c r="BH249" i="4"/>
  <c r="BH232" i="4"/>
  <c r="AW11" i="1"/>
  <c r="AV11" i="1"/>
  <c r="AU11" i="1"/>
  <c r="AZ10" i="7"/>
  <c r="BA10" i="7" s="1"/>
  <c r="BP7" i="1"/>
  <c r="BP8" i="1" s="1"/>
  <c r="BH109" i="4"/>
  <c r="BQ109" i="4" s="1"/>
  <c r="BH3" i="4"/>
  <c r="BJ7" i="1"/>
  <c r="BK7" i="1" s="1"/>
  <c r="BH156" i="4"/>
  <c r="CB7" i="1"/>
  <c r="CC7" i="1" s="1"/>
  <c r="BH33" i="4"/>
  <c r="BV7" i="1"/>
  <c r="BV8" i="1" s="1"/>
  <c r="BH190" i="4"/>
  <c r="G2" i="1"/>
  <c r="G274" i="1" s="1"/>
  <c r="BH18" i="4"/>
  <c r="BD7" i="1"/>
  <c r="BE7" i="1" s="1"/>
  <c r="BQ81" i="4"/>
  <c r="DF19" i="5" s="1"/>
  <c r="AZ11" i="7"/>
  <c r="BJ8" i="1"/>
  <c r="J2" i="1"/>
  <c r="BH110" i="4"/>
  <c r="BH34" i="4"/>
  <c r="BH19" i="4"/>
  <c r="BH4" i="4"/>
  <c r="BH157" i="4"/>
  <c r="BH191" i="4"/>
  <c r="BH82" i="4"/>
  <c r="BJ17" i="1"/>
  <c r="BP22" i="1"/>
  <c r="CB227" i="1"/>
  <c r="BV227" i="1"/>
  <c r="BD17" i="1"/>
  <c r="BM2742" i="1"/>
  <c r="BN2742" i="1" s="1"/>
  <c r="BM2782" i="1"/>
  <c r="CE2782" i="1" s="1"/>
  <c r="CF2782" i="1" s="1"/>
  <c r="CG2782" i="1" s="1"/>
  <c r="CH2782" i="1" s="1"/>
  <c r="CI2782" i="1" s="1"/>
  <c r="BQ2782" i="1" s="1"/>
  <c r="BM2821" i="1"/>
  <c r="CE2821" i="1" s="1"/>
  <c r="CF2821" i="1" s="1"/>
  <c r="CG2821" i="1" s="1"/>
  <c r="CH2821" i="1" s="1"/>
  <c r="CI2821" i="1" s="1"/>
  <c r="BQ2821" i="1" s="1"/>
  <c r="BM2701" i="1"/>
  <c r="BN2701" i="1" s="1"/>
  <c r="BM2716" i="1"/>
  <c r="BN2716" i="1" s="1"/>
  <c r="BM2813" i="1"/>
  <c r="BN2813" i="1" s="1"/>
  <c r="BM2680" i="1"/>
  <c r="BN2680" i="1" s="1"/>
  <c r="BM2659" i="1"/>
  <c r="BN2659" i="1" s="1"/>
  <c r="BM2798" i="1"/>
  <c r="CE2798" i="1" s="1"/>
  <c r="CF2798" i="1" s="1"/>
  <c r="CG2798" i="1" s="1"/>
  <c r="CH2798" i="1" s="1"/>
  <c r="CI2798" i="1" s="1"/>
  <c r="BQ2798" i="1" s="1"/>
  <c r="BM2675" i="1"/>
  <c r="CE2675" i="1" s="1"/>
  <c r="CF2675" i="1" s="1"/>
  <c r="CG2675" i="1" s="1"/>
  <c r="CH2675" i="1" s="1"/>
  <c r="CI2675" i="1" s="1"/>
  <c r="BQ2675" i="1" s="1"/>
  <c r="BM2823" i="1"/>
  <c r="CE2823" i="1" s="1"/>
  <c r="CF2823" i="1" s="1"/>
  <c r="CG2823" i="1" s="1"/>
  <c r="CH2823" i="1" s="1"/>
  <c r="CI2823" i="1" s="1"/>
  <c r="BQ2823" i="1" s="1"/>
  <c r="BM2727" i="1"/>
  <c r="CE2727" i="1" s="1"/>
  <c r="CF2727" i="1" s="1"/>
  <c r="CG2727" i="1" s="1"/>
  <c r="CH2727" i="1" s="1"/>
  <c r="CI2727" i="1" s="1"/>
  <c r="BQ2727" i="1" s="1"/>
  <c r="BM2756" i="1"/>
  <c r="BN2756" i="1" s="1"/>
  <c r="BM2743" i="1"/>
  <c r="CE2743" i="1" s="1"/>
  <c r="CF2743" i="1" s="1"/>
  <c r="CG2743" i="1" s="1"/>
  <c r="CH2743" i="1" s="1"/>
  <c r="CI2743" i="1" s="1"/>
  <c r="BQ2743" i="1" s="1"/>
  <c r="BM2696" i="1"/>
  <c r="BM2763" i="1"/>
  <c r="BM2796" i="1"/>
  <c r="BM2777" i="1"/>
  <c r="BM2818" i="1"/>
  <c r="BM2744" i="1"/>
  <c r="BM2691" i="1"/>
  <c r="BM2706" i="1"/>
  <c r="BM2747" i="1"/>
  <c r="BM2689" i="1"/>
  <c r="BM2787" i="1"/>
  <c r="BM2702" i="1"/>
  <c r="BM2655" i="1"/>
  <c r="BM2670" i="1"/>
  <c r="BM2711" i="1"/>
  <c r="BM2752" i="1"/>
  <c r="CE2701" i="1"/>
  <c r="CF2701" i="1" s="1"/>
  <c r="CG2701" i="1" s="1"/>
  <c r="CH2701" i="1" s="1"/>
  <c r="CI2701" i="1" s="1"/>
  <c r="BQ2701" i="1" s="1"/>
  <c r="BM2720" i="1"/>
  <c r="BM2762" i="1"/>
  <c r="BM2785" i="1"/>
  <c r="BM2708" i="1"/>
  <c r="BM2666" i="1"/>
  <c r="BM2677" i="1"/>
  <c r="BM2757" i="1"/>
  <c r="BM2721" i="1"/>
  <c r="BM2685" i="1"/>
  <c r="BM2828" i="1"/>
  <c r="BM2792" i="1"/>
  <c r="BM2719" i="1"/>
  <c r="BM2790" i="1"/>
  <c r="BM2736" i="1"/>
  <c r="BM2700" i="1"/>
  <c r="BM2664" i="1"/>
  <c r="BM2807" i="1"/>
  <c r="BM2771" i="1"/>
  <c r="BM2802" i="1"/>
  <c r="BM2741" i="1"/>
  <c r="BM2705" i="1"/>
  <c r="BM2669" i="1"/>
  <c r="BM2812" i="1"/>
  <c r="BM2776" i="1"/>
  <c r="BM2665" i="1"/>
  <c r="BM2746" i="1"/>
  <c r="BM2710" i="1"/>
  <c r="BM2674" i="1"/>
  <c r="BM2817" i="1"/>
  <c r="BM2781" i="1"/>
  <c r="BM2684" i="1"/>
  <c r="BM2690" i="1"/>
  <c r="BM2768" i="1"/>
  <c r="BM2672" i="1"/>
  <c r="BM2809" i="1"/>
  <c r="BM2653" i="1"/>
  <c r="BM2751" i="1"/>
  <c r="BM2715" i="1"/>
  <c r="BM2679" i="1"/>
  <c r="BM2822" i="1"/>
  <c r="BM2786" i="1"/>
  <c r="BM2695" i="1"/>
  <c r="BM2766" i="1"/>
  <c r="BM2730" i="1"/>
  <c r="BM2694" i="1"/>
  <c r="BM2658" i="1"/>
  <c r="BM2801" i="1"/>
  <c r="BM2767" i="1"/>
  <c r="BM2772" i="1"/>
  <c r="BM2735" i="1"/>
  <c r="BM2699" i="1"/>
  <c r="BM2663" i="1"/>
  <c r="BM2806" i="1"/>
  <c r="BM2770" i="1"/>
  <c r="BM2820" i="1"/>
  <c r="BM2740" i="1"/>
  <c r="BM2704" i="1"/>
  <c r="BM2668" i="1"/>
  <c r="BM2811" i="1"/>
  <c r="BM2775" i="1"/>
  <c r="BM2827" i="1"/>
  <c r="BM2750" i="1"/>
  <c r="BM2660" i="1"/>
  <c r="BM2815" i="1"/>
  <c r="BM2773" i="1"/>
  <c r="BM2814" i="1"/>
  <c r="BM2745" i="1"/>
  <c r="BM2709" i="1"/>
  <c r="BM2673" i="1"/>
  <c r="BM2816" i="1"/>
  <c r="BM2780" i="1"/>
  <c r="BM2671" i="1"/>
  <c r="BM2760" i="1"/>
  <c r="BM2724" i="1"/>
  <c r="BM2688" i="1"/>
  <c r="BM2795" i="1"/>
  <c r="BM2737" i="1"/>
  <c r="BM2765" i="1"/>
  <c r="BM2729" i="1"/>
  <c r="BM2693" i="1"/>
  <c r="BM2657" i="1"/>
  <c r="BM2800" i="1"/>
  <c r="BM2755" i="1"/>
  <c r="BM2778" i="1"/>
  <c r="BM2734" i="1"/>
  <c r="BM2698" i="1"/>
  <c r="BM2662" i="1"/>
  <c r="BM2805" i="1"/>
  <c r="BM2769" i="1"/>
  <c r="BM2803" i="1"/>
  <c r="BM2791" i="1"/>
  <c r="BM2714" i="1"/>
  <c r="BM2726" i="1"/>
  <c r="BM2779" i="1"/>
  <c r="BM2749" i="1"/>
  <c r="BM2784" i="1"/>
  <c r="BM2739" i="1"/>
  <c r="BM2703" i="1"/>
  <c r="BM2667" i="1"/>
  <c r="BM2810" i="1"/>
  <c r="BM2774" i="1"/>
  <c r="BM2826" i="1"/>
  <c r="BM2754" i="1"/>
  <c r="BM2718" i="1"/>
  <c r="BM2682" i="1"/>
  <c r="BM2825" i="1"/>
  <c r="BM2789" i="1"/>
  <c r="BM2707" i="1"/>
  <c r="BM2759" i="1"/>
  <c r="BM2723" i="1"/>
  <c r="BM2687" i="1"/>
  <c r="BM2794" i="1"/>
  <c r="BM2731" i="1"/>
  <c r="BM2764" i="1"/>
  <c r="BM2728" i="1"/>
  <c r="BM2692" i="1"/>
  <c r="BM2656" i="1"/>
  <c r="BM2799" i="1"/>
  <c r="BM2797" i="1"/>
  <c r="BM2732" i="1"/>
  <c r="BM2678" i="1"/>
  <c r="BM2654" i="1"/>
  <c r="BM2738" i="1"/>
  <c r="BM2725" i="1"/>
  <c r="BM2733" i="1"/>
  <c r="BM2697" i="1"/>
  <c r="BM2661" i="1"/>
  <c r="BM2804" i="1"/>
  <c r="BM2761" i="1"/>
  <c r="BM2808" i="1"/>
  <c r="BM2748" i="1"/>
  <c r="BM2712" i="1"/>
  <c r="BM2676" i="1"/>
  <c r="BM2819" i="1"/>
  <c r="BM2783" i="1"/>
  <c r="BM2683" i="1"/>
  <c r="BM2753" i="1"/>
  <c r="BM2717" i="1"/>
  <c r="BM2681" i="1"/>
  <c r="BM2824" i="1"/>
  <c r="BM2788" i="1"/>
  <c r="BM2713" i="1"/>
  <c r="BM2758" i="1"/>
  <c r="BM2722" i="1"/>
  <c r="BM2686" i="1"/>
  <c r="BM2793" i="1"/>
  <c r="BC9" i="1"/>
  <c r="BB10" i="7" l="1"/>
  <c r="BH344" i="4" s="1"/>
  <c r="CE2716" i="1"/>
  <c r="CF2716" i="1" s="1"/>
  <c r="CG2716" i="1" s="1"/>
  <c r="CH2716" i="1" s="1"/>
  <c r="CI2716" i="1" s="1"/>
  <c r="BQ2716" i="1" s="1"/>
  <c r="CA10" i="1"/>
  <c r="BN2823" i="1"/>
  <c r="BU675" i="1"/>
  <c r="CE2742" i="1"/>
  <c r="CF2742" i="1" s="1"/>
  <c r="CG2742" i="1" s="1"/>
  <c r="CH2742" i="1" s="1"/>
  <c r="CI2742" i="1" s="1"/>
  <c r="BQ2742" i="1" s="1"/>
  <c r="CE2659" i="1"/>
  <c r="CF2659" i="1" s="1"/>
  <c r="CG2659" i="1" s="1"/>
  <c r="CH2659" i="1" s="1"/>
  <c r="CI2659" i="1" s="1"/>
  <c r="BQ2659" i="1" s="1"/>
  <c r="CE2680" i="1"/>
  <c r="CF2680" i="1" s="1"/>
  <c r="CG2680" i="1" s="1"/>
  <c r="CH2680" i="1" s="1"/>
  <c r="CI2680" i="1" s="1"/>
  <c r="BQ2680" i="1" s="1"/>
  <c r="BU13" i="1"/>
  <c r="BN2675" i="1"/>
  <c r="BI12" i="1"/>
  <c r="BN2782" i="1"/>
  <c r="G498" i="1"/>
  <c r="BP81" i="4"/>
  <c r="DE19" i="5" s="1"/>
  <c r="G17" i="1"/>
  <c r="BQ7" i="1"/>
  <c r="BR81" i="4"/>
  <c r="DG19" i="5" s="1"/>
  <c r="BL10" i="7"/>
  <c r="BN10" i="7"/>
  <c r="B23" i="5"/>
  <c r="DJ21" i="5"/>
  <c r="CR7" i="5"/>
  <c r="BH141" i="4"/>
  <c r="BH316" i="4"/>
  <c r="BH212" i="4"/>
  <c r="CW7" i="5"/>
  <c r="BH250" i="4"/>
  <c r="BH233" i="4"/>
  <c r="BQ315" i="4"/>
  <c r="DF6" i="5" s="1"/>
  <c r="BR315" i="4"/>
  <c r="DG6" i="5" s="1"/>
  <c r="BP315" i="4"/>
  <c r="DE6" i="5" s="1"/>
  <c r="BR314" i="4"/>
  <c r="BP314" i="4"/>
  <c r="BQ314" i="4"/>
  <c r="BP109" i="4"/>
  <c r="BR109" i="4"/>
  <c r="BO109" i="4"/>
  <c r="BN2743" i="1"/>
  <c r="BN2798" i="1"/>
  <c r="CE2813" i="1"/>
  <c r="CF2813" i="1" s="1"/>
  <c r="CG2813" i="1" s="1"/>
  <c r="CH2813" i="1" s="1"/>
  <c r="CI2813" i="1" s="1"/>
  <c r="BQ2813" i="1" s="1"/>
  <c r="G50" i="1"/>
  <c r="CB8" i="1"/>
  <c r="CC8" i="1" s="1"/>
  <c r="G31" i="1"/>
  <c r="BW7" i="1"/>
  <c r="BD8" i="1"/>
  <c r="BE8" i="1" s="1"/>
  <c r="BP110" i="4"/>
  <c r="BQ110" i="4"/>
  <c r="BO110" i="4"/>
  <c r="BR110" i="4"/>
  <c r="BV228" i="1"/>
  <c r="BW227" i="1"/>
  <c r="CB228" i="1"/>
  <c r="CC227" i="1"/>
  <c r="BP23" i="1"/>
  <c r="BQ22" i="1"/>
  <c r="BH111" i="4"/>
  <c r="BH192" i="4"/>
  <c r="BH83" i="4"/>
  <c r="BH35" i="4"/>
  <c r="BH20" i="4"/>
  <c r="BH5" i="4"/>
  <c r="BH158" i="4"/>
  <c r="M2" i="1"/>
  <c r="BJ27" i="1"/>
  <c r="BP37" i="1"/>
  <c r="CB447" i="1"/>
  <c r="BV447" i="1"/>
  <c r="BD27" i="1"/>
  <c r="AZ12" i="7"/>
  <c r="BB11" i="7"/>
  <c r="BA11" i="7"/>
  <c r="BJ18" i="1"/>
  <c r="BK17" i="1"/>
  <c r="BR82" i="4"/>
  <c r="DG20" i="5" s="1"/>
  <c r="BP82" i="4"/>
  <c r="DE20" i="5" s="1"/>
  <c r="BQ82" i="4"/>
  <c r="DF20" i="5" s="1"/>
  <c r="BO82" i="4"/>
  <c r="DD20" i="5" s="1"/>
  <c r="BK8" i="1"/>
  <c r="BJ9" i="1"/>
  <c r="BD18" i="1"/>
  <c r="BE17" i="1"/>
  <c r="J498" i="1"/>
  <c r="J50" i="1"/>
  <c r="J17" i="1"/>
  <c r="J31" i="1"/>
  <c r="J274" i="1"/>
  <c r="BP9" i="1"/>
  <c r="BQ8" i="1"/>
  <c r="BV9" i="1"/>
  <c r="BW8" i="1"/>
  <c r="CE2756" i="1"/>
  <c r="CF2756" i="1" s="1"/>
  <c r="CG2756" i="1" s="1"/>
  <c r="CH2756" i="1" s="1"/>
  <c r="CI2756" i="1" s="1"/>
  <c r="BQ2756" i="1" s="1"/>
  <c r="BN2821" i="1"/>
  <c r="BN2727" i="1"/>
  <c r="CE2732" i="1"/>
  <c r="CF2732" i="1" s="1"/>
  <c r="CG2732" i="1" s="1"/>
  <c r="CH2732" i="1" s="1"/>
  <c r="CI2732" i="1" s="1"/>
  <c r="BQ2732" i="1" s="1"/>
  <c r="BN2732" i="1"/>
  <c r="BN2725" i="1"/>
  <c r="CE2725" i="1"/>
  <c r="CF2725" i="1" s="1"/>
  <c r="CG2725" i="1" s="1"/>
  <c r="CH2725" i="1" s="1"/>
  <c r="CI2725" i="1" s="1"/>
  <c r="BQ2725" i="1" s="1"/>
  <c r="BN2783" i="1"/>
  <c r="CE2783" i="1"/>
  <c r="CF2783" i="1" s="1"/>
  <c r="CG2783" i="1" s="1"/>
  <c r="CH2783" i="1" s="1"/>
  <c r="CI2783" i="1" s="1"/>
  <c r="BQ2783" i="1" s="1"/>
  <c r="CE2793" i="1"/>
  <c r="CF2793" i="1" s="1"/>
  <c r="CG2793" i="1" s="1"/>
  <c r="CH2793" i="1" s="1"/>
  <c r="CI2793" i="1" s="1"/>
  <c r="BQ2793" i="1" s="1"/>
  <c r="BN2793" i="1"/>
  <c r="BN2819" i="1"/>
  <c r="CE2819" i="1"/>
  <c r="CF2819" i="1" s="1"/>
  <c r="CG2819" i="1" s="1"/>
  <c r="CH2819" i="1" s="1"/>
  <c r="CI2819" i="1" s="1"/>
  <c r="BQ2819" i="1" s="1"/>
  <c r="CE2728" i="1"/>
  <c r="CF2728" i="1" s="1"/>
  <c r="CG2728" i="1" s="1"/>
  <c r="CH2728" i="1" s="1"/>
  <c r="CI2728" i="1" s="1"/>
  <c r="BQ2728" i="1" s="1"/>
  <c r="BN2728" i="1"/>
  <c r="BN2754" i="1"/>
  <c r="CE2754" i="1"/>
  <c r="CF2754" i="1" s="1"/>
  <c r="CG2754" i="1" s="1"/>
  <c r="CH2754" i="1" s="1"/>
  <c r="CI2754" i="1" s="1"/>
  <c r="BQ2754" i="1" s="1"/>
  <c r="CE2686" i="1"/>
  <c r="CF2686" i="1" s="1"/>
  <c r="CG2686" i="1" s="1"/>
  <c r="CH2686" i="1" s="1"/>
  <c r="CI2686" i="1" s="1"/>
  <c r="BQ2686" i="1" s="1"/>
  <c r="BN2686" i="1"/>
  <c r="BN2681" i="1"/>
  <c r="CE2681" i="1"/>
  <c r="CF2681" i="1" s="1"/>
  <c r="CG2681" i="1" s="1"/>
  <c r="CH2681" i="1" s="1"/>
  <c r="CI2681" i="1" s="1"/>
  <c r="BQ2681" i="1" s="1"/>
  <c r="BN2676" i="1"/>
  <c r="CE2676" i="1"/>
  <c r="CF2676" i="1" s="1"/>
  <c r="CG2676" i="1" s="1"/>
  <c r="CH2676" i="1" s="1"/>
  <c r="CI2676" i="1" s="1"/>
  <c r="BQ2676" i="1" s="1"/>
  <c r="CE2661" i="1"/>
  <c r="CF2661" i="1" s="1"/>
  <c r="CG2661" i="1" s="1"/>
  <c r="CH2661" i="1" s="1"/>
  <c r="CI2661" i="1" s="1"/>
  <c r="BQ2661" i="1" s="1"/>
  <c r="BN2661" i="1"/>
  <c r="CE2678" i="1"/>
  <c r="CF2678" i="1" s="1"/>
  <c r="CG2678" i="1" s="1"/>
  <c r="CH2678" i="1" s="1"/>
  <c r="CI2678" i="1" s="1"/>
  <c r="BQ2678" i="1" s="1"/>
  <c r="BN2678" i="1"/>
  <c r="CE2764" i="1"/>
  <c r="CF2764" i="1" s="1"/>
  <c r="CG2764" i="1" s="1"/>
  <c r="CH2764" i="1" s="1"/>
  <c r="CI2764" i="1" s="1"/>
  <c r="BQ2764" i="1" s="1"/>
  <c r="BN2764" i="1"/>
  <c r="BN2707" i="1"/>
  <c r="CE2707" i="1"/>
  <c r="CF2707" i="1" s="1"/>
  <c r="CG2707" i="1" s="1"/>
  <c r="CH2707" i="1" s="1"/>
  <c r="CI2707" i="1" s="1"/>
  <c r="BQ2707" i="1" s="1"/>
  <c r="BN2826" i="1"/>
  <c r="CE2826" i="1"/>
  <c r="CF2826" i="1" s="1"/>
  <c r="CG2826" i="1" s="1"/>
  <c r="CH2826" i="1" s="1"/>
  <c r="CI2826" i="1" s="1"/>
  <c r="BQ2826" i="1" s="1"/>
  <c r="BN2784" i="1"/>
  <c r="CE2784" i="1"/>
  <c r="CF2784" i="1" s="1"/>
  <c r="CG2784" i="1" s="1"/>
  <c r="CH2784" i="1" s="1"/>
  <c r="CI2784" i="1" s="1"/>
  <c r="BQ2784" i="1" s="1"/>
  <c r="CE2803" i="1"/>
  <c r="CF2803" i="1" s="1"/>
  <c r="CG2803" i="1" s="1"/>
  <c r="CH2803" i="1" s="1"/>
  <c r="CI2803" i="1" s="1"/>
  <c r="BQ2803" i="1" s="1"/>
  <c r="BN2803" i="1"/>
  <c r="CE2769" i="1"/>
  <c r="CF2769" i="1" s="1"/>
  <c r="CG2769" i="1" s="1"/>
  <c r="CH2769" i="1" s="1"/>
  <c r="CI2769" i="1" s="1"/>
  <c r="BQ2769" i="1" s="1"/>
  <c r="BN2769" i="1"/>
  <c r="BN2755" i="1"/>
  <c r="CE2755" i="1"/>
  <c r="CF2755" i="1" s="1"/>
  <c r="CG2755" i="1" s="1"/>
  <c r="CH2755" i="1" s="1"/>
  <c r="CI2755" i="1" s="1"/>
  <c r="BQ2755" i="1" s="1"/>
  <c r="BN2737" i="1"/>
  <c r="CE2737" i="1"/>
  <c r="CF2737" i="1" s="1"/>
  <c r="CG2737" i="1" s="1"/>
  <c r="CH2737" i="1" s="1"/>
  <c r="CI2737" i="1" s="1"/>
  <c r="BQ2737" i="1" s="1"/>
  <c r="CE2780" i="1"/>
  <c r="CF2780" i="1" s="1"/>
  <c r="CG2780" i="1" s="1"/>
  <c r="CH2780" i="1" s="1"/>
  <c r="CI2780" i="1" s="1"/>
  <c r="BQ2780" i="1" s="1"/>
  <c r="BN2780" i="1"/>
  <c r="CE2773" i="1"/>
  <c r="CF2773" i="1" s="1"/>
  <c r="CG2773" i="1" s="1"/>
  <c r="CH2773" i="1" s="1"/>
  <c r="CI2773" i="1" s="1"/>
  <c r="BQ2773" i="1" s="1"/>
  <c r="BN2773" i="1"/>
  <c r="CE2740" i="1"/>
  <c r="CF2740" i="1" s="1"/>
  <c r="CG2740" i="1" s="1"/>
  <c r="CH2740" i="1" s="1"/>
  <c r="CI2740" i="1" s="1"/>
  <c r="BQ2740" i="1" s="1"/>
  <c r="BN2740" i="1"/>
  <c r="BN2735" i="1"/>
  <c r="CE2735" i="1"/>
  <c r="CF2735" i="1" s="1"/>
  <c r="CG2735" i="1" s="1"/>
  <c r="CH2735" i="1" s="1"/>
  <c r="CI2735" i="1" s="1"/>
  <c r="BQ2735" i="1" s="1"/>
  <c r="BN2730" i="1"/>
  <c r="CE2730" i="1"/>
  <c r="CF2730" i="1" s="1"/>
  <c r="CG2730" i="1" s="1"/>
  <c r="CH2730" i="1" s="1"/>
  <c r="CI2730" i="1" s="1"/>
  <c r="BQ2730" i="1" s="1"/>
  <c r="CE2715" i="1"/>
  <c r="CF2715" i="1" s="1"/>
  <c r="CG2715" i="1" s="1"/>
  <c r="CH2715" i="1" s="1"/>
  <c r="CI2715" i="1" s="1"/>
  <c r="BQ2715" i="1" s="1"/>
  <c r="BN2715" i="1"/>
  <c r="CE2690" i="1"/>
  <c r="CF2690" i="1" s="1"/>
  <c r="CG2690" i="1" s="1"/>
  <c r="CH2690" i="1" s="1"/>
  <c r="CI2690" i="1" s="1"/>
  <c r="BQ2690" i="1" s="1"/>
  <c r="BN2690" i="1"/>
  <c r="CE2674" i="1"/>
  <c r="CF2674" i="1" s="1"/>
  <c r="CG2674" i="1" s="1"/>
  <c r="CH2674" i="1" s="1"/>
  <c r="CI2674" i="1" s="1"/>
  <c r="BQ2674" i="1" s="1"/>
  <c r="BN2674" i="1"/>
  <c r="BN2669" i="1"/>
  <c r="CE2669" i="1"/>
  <c r="CF2669" i="1" s="1"/>
  <c r="CG2669" i="1" s="1"/>
  <c r="CH2669" i="1" s="1"/>
  <c r="CI2669" i="1" s="1"/>
  <c r="BQ2669" i="1" s="1"/>
  <c r="BN2664" i="1"/>
  <c r="CE2664" i="1"/>
  <c r="CF2664" i="1" s="1"/>
  <c r="CG2664" i="1" s="1"/>
  <c r="CH2664" i="1" s="1"/>
  <c r="CI2664" i="1" s="1"/>
  <c r="BQ2664" i="1" s="1"/>
  <c r="CE2828" i="1"/>
  <c r="CF2828" i="1" s="1"/>
  <c r="CG2828" i="1" s="1"/>
  <c r="CH2828" i="1" s="1"/>
  <c r="CI2828" i="1" s="1"/>
  <c r="BQ2828" i="1" s="1"/>
  <c r="BN2828" i="1"/>
  <c r="CE2708" i="1"/>
  <c r="CF2708" i="1" s="1"/>
  <c r="CG2708" i="1" s="1"/>
  <c r="CH2708" i="1" s="1"/>
  <c r="CI2708" i="1" s="1"/>
  <c r="BQ2708" i="1" s="1"/>
  <c r="BN2708" i="1"/>
  <c r="BN2717" i="1"/>
  <c r="CE2717" i="1"/>
  <c r="CF2717" i="1" s="1"/>
  <c r="CG2717" i="1" s="1"/>
  <c r="CH2717" i="1" s="1"/>
  <c r="CI2717" i="1" s="1"/>
  <c r="BQ2717" i="1" s="1"/>
  <c r="BN2789" i="1"/>
  <c r="CE2789" i="1"/>
  <c r="CF2789" i="1" s="1"/>
  <c r="CG2789" i="1" s="1"/>
  <c r="CH2789" i="1" s="1"/>
  <c r="CI2789" i="1" s="1"/>
  <c r="BQ2789" i="1" s="1"/>
  <c r="BN2749" i="1"/>
  <c r="CE2749" i="1"/>
  <c r="CF2749" i="1" s="1"/>
  <c r="CG2749" i="1" s="1"/>
  <c r="CH2749" i="1" s="1"/>
  <c r="CI2749" i="1" s="1"/>
  <c r="BQ2749" i="1" s="1"/>
  <c r="CE2805" i="1"/>
  <c r="CF2805" i="1" s="1"/>
  <c r="CG2805" i="1" s="1"/>
  <c r="CH2805" i="1" s="1"/>
  <c r="CI2805" i="1" s="1"/>
  <c r="BQ2805" i="1" s="1"/>
  <c r="BN2805" i="1"/>
  <c r="BN2795" i="1"/>
  <c r="CE2795" i="1"/>
  <c r="CF2795" i="1" s="1"/>
  <c r="CG2795" i="1" s="1"/>
  <c r="CH2795" i="1" s="1"/>
  <c r="CI2795" i="1" s="1"/>
  <c r="BQ2795" i="1" s="1"/>
  <c r="CE2815" i="1"/>
  <c r="CF2815" i="1" s="1"/>
  <c r="CG2815" i="1" s="1"/>
  <c r="CH2815" i="1" s="1"/>
  <c r="CI2815" i="1" s="1"/>
  <c r="BQ2815" i="1" s="1"/>
  <c r="BN2815" i="1"/>
  <c r="BN2820" i="1"/>
  <c r="CE2820" i="1"/>
  <c r="CF2820" i="1" s="1"/>
  <c r="CG2820" i="1" s="1"/>
  <c r="CH2820" i="1" s="1"/>
  <c r="CI2820" i="1" s="1"/>
  <c r="BQ2820" i="1" s="1"/>
  <c r="BN2766" i="1"/>
  <c r="CE2766" i="1"/>
  <c r="CF2766" i="1" s="1"/>
  <c r="CG2766" i="1" s="1"/>
  <c r="CH2766" i="1" s="1"/>
  <c r="CI2766" i="1" s="1"/>
  <c r="BQ2766" i="1" s="1"/>
  <c r="CE2684" i="1"/>
  <c r="CF2684" i="1" s="1"/>
  <c r="CG2684" i="1" s="1"/>
  <c r="CH2684" i="1" s="1"/>
  <c r="CI2684" i="1" s="1"/>
  <c r="BQ2684" i="1" s="1"/>
  <c r="BN2684" i="1"/>
  <c r="CE2710" i="1"/>
  <c r="CF2710" i="1" s="1"/>
  <c r="CG2710" i="1" s="1"/>
  <c r="CH2710" i="1" s="1"/>
  <c r="CI2710" i="1" s="1"/>
  <c r="BQ2710" i="1" s="1"/>
  <c r="BN2710" i="1"/>
  <c r="BN2705" i="1"/>
  <c r="CE2705" i="1"/>
  <c r="CF2705" i="1" s="1"/>
  <c r="CG2705" i="1" s="1"/>
  <c r="CH2705" i="1" s="1"/>
  <c r="CI2705" i="1" s="1"/>
  <c r="BQ2705" i="1" s="1"/>
  <c r="BN2700" i="1"/>
  <c r="CE2700" i="1"/>
  <c r="CF2700" i="1" s="1"/>
  <c r="CG2700" i="1" s="1"/>
  <c r="CH2700" i="1" s="1"/>
  <c r="CI2700" i="1" s="1"/>
  <c r="BQ2700" i="1" s="1"/>
  <c r="CE2685" i="1"/>
  <c r="CF2685" i="1" s="1"/>
  <c r="CG2685" i="1" s="1"/>
  <c r="CH2685" i="1" s="1"/>
  <c r="CI2685" i="1" s="1"/>
  <c r="BQ2685" i="1" s="1"/>
  <c r="BN2685" i="1"/>
  <c r="CE2785" i="1"/>
  <c r="CF2785" i="1" s="1"/>
  <c r="CG2785" i="1" s="1"/>
  <c r="CH2785" i="1" s="1"/>
  <c r="CI2785" i="1" s="1"/>
  <c r="BQ2785" i="1" s="1"/>
  <c r="BN2785" i="1"/>
  <c r="CE2697" i="1"/>
  <c r="CF2697" i="1" s="1"/>
  <c r="CG2697" i="1" s="1"/>
  <c r="CH2697" i="1" s="1"/>
  <c r="CI2697" i="1" s="1"/>
  <c r="BQ2697" i="1" s="1"/>
  <c r="BN2697" i="1"/>
  <c r="BN2731" i="1"/>
  <c r="CE2731" i="1"/>
  <c r="CF2731" i="1" s="1"/>
  <c r="CG2731" i="1" s="1"/>
  <c r="CH2731" i="1" s="1"/>
  <c r="CI2731" i="1" s="1"/>
  <c r="BQ2731" i="1" s="1"/>
  <c r="CE2774" i="1"/>
  <c r="CF2774" i="1" s="1"/>
  <c r="CG2774" i="1" s="1"/>
  <c r="CH2774" i="1" s="1"/>
  <c r="CI2774" i="1" s="1"/>
  <c r="BQ2774" i="1" s="1"/>
  <c r="BN2774" i="1"/>
  <c r="CE2800" i="1"/>
  <c r="CF2800" i="1" s="1"/>
  <c r="CG2800" i="1" s="1"/>
  <c r="CH2800" i="1" s="1"/>
  <c r="CI2800" i="1" s="1"/>
  <c r="BQ2800" i="1" s="1"/>
  <c r="BN2800" i="1"/>
  <c r="CE2816" i="1"/>
  <c r="CF2816" i="1" s="1"/>
  <c r="CG2816" i="1" s="1"/>
  <c r="CH2816" i="1" s="1"/>
  <c r="CI2816" i="1" s="1"/>
  <c r="BQ2816" i="1" s="1"/>
  <c r="BN2816" i="1"/>
  <c r="BN2772" i="1"/>
  <c r="CE2772" i="1"/>
  <c r="CF2772" i="1" s="1"/>
  <c r="CG2772" i="1" s="1"/>
  <c r="CH2772" i="1" s="1"/>
  <c r="CI2772" i="1" s="1"/>
  <c r="BQ2772" i="1" s="1"/>
  <c r="CE2751" i="1"/>
  <c r="CF2751" i="1" s="1"/>
  <c r="CG2751" i="1" s="1"/>
  <c r="CH2751" i="1" s="1"/>
  <c r="CI2751" i="1" s="1"/>
  <c r="BQ2751" i="1" s="1"/>
  <c r="BN2751" i="1"/>
  <c r="CE2758" i="1"/>
  <c r="CF2758" i="1" s="1"/>
  <c r="CG2758" i="1" s="1"/>
  <c r="CH2758" i="1" s="1"/>
  <c r="CI2758" i="1" s="1"/>
  <c r="BQ2758" i="1" s="1"/>
  <c r="BN2758" i="1"/>
  <c r="BN2753" i="1"/>
  <c r="CE2753" i="1"/>
  <c r="CF2753" i="1" s="1"/>
  <c r="CG2753" i="1" s="1"/>
  <c r="CH2753" i="1" s="1"/>
  <c r="CI2753" i="1" s="1"/>
  <c r="BQ2753" i="1" s="1"/>
  <c r="BN2748" i="1"/>
  <c r="CE2748" i="1"/>
  <c r="CF2748" i="1" s="1"/>
  <c r="CG2748" i="1" s="1"/>
  <c r="CH2748" i="1" s="1"/>
  <c r="CI2748" i="1" s="1"/>
  <c r="BQ2748" i="1" s="1"/>
  <c r="CE2733" i="1"/>
  <c r="CF2733" i="1" s="1"/>
  <c r="CG2733" i="1" s="1"/>
  <c r="CH2733" i="1" s="1"/>
  <c r="CI2733" i="1" s="1"/>
  <c r="BQ2733" i="1" s="1"/>
  <c r="BN2733" i="1"/>
  <c r="BN2797" i="1"/>
  <c r="CE2797" i="1"/>
  <c r="CF2797" i="1" s="1"/>
  <c r="CG2797" i="1" s="1"/>
  <c r="CH2797" i="1" s="1"/>
  <c r="CI2797" i="1" s="1"/>
  <c r="BQ2797" i="1" s="1"/>
  <c r="CE2799" i="1"/>
  <c r="CF2799" i="1" s="1"/>
  <c r="CG2799" i="1" s="1"/>
  <c r="CH2799" i="1" s="1"/>
  <c r="CI2799" i="1" s="1"/>
  <c r="BQ2799" i="1" s="1"/>
  <c r="BN2799" i="1"/>
  <c r="CE2794" i="1"/>
  <c r="CF2794" i="1" s="1"/>
  <c r="CG2794" i="1" s="1"/>
  <c r="CH2794" i="1" s="1"/>
  <c r="CI2794" i="1" s="1"/>
  <c r="BQ2794" i="1" s="1"/>
  <c r="BN2794" i="1"/>
  <c r="BN2825" i="1"/>
  <c r="CE2825" i="1"/>
  <c r="CF2825" i="1" s="1"/>
  <c r="CG2825" i="1" s="1"/>
  <c r="CH2825" i="1" s="1"/>
  <c r="CI2825" i="1" s="1"/>
  <c r="BQ2825" i="1" s="1"/>
  <c r="CE2810" i="1"/>
  <c r="CF2810" i="1" s="1"/>
  <c r="CG2810" i="1" s="1"/>
  <c r="CH2810" i="1" s="1"/>
  <c r="CI2810" i="1" s="1"/>
  <c r="BQ2810" i="1" s="1"/>
  <c r="BN2810" i="1"/>
  <c r="CE2779" i="1"/>
  <c r="CF2779" i="1" s="1"/>
  <c r="CG2779" i="1" s="1"/>
  <c r="CH2779" i="1" s="1"/>
  <c r="CI2779" i="1" s="1"/>
  <c r="BQ2779" i="1" s="1"/>
  <c r="BN2779" i="1"/>
  <c r="CE2662" i="1"/>
  <c r="CF2662" i="1" s="1"/>
  <c r="CG2662" i="1" s="1"/>
  <c r="CH2662" i="1" s="1"/>
  <c r="CI2662" i="1" s="1"/>
  <c r="BQ2662" i="1" s="1"/>
  <c r="BN2662" i="1"/>
  <c r="BN2657" i="1"/>
  <c r="CE2657" i="1"/>
  <c r="CF2657" i="1" s="1"/>
  <c r="CG2657" i="1" s="1"/>
  <c r="CH2657" i="1" s="1"/>
  <c r="CI2657" i="1" s="1"/>
  <c r="BQ2657" i="1" s="1"/>
  <c r="BN2688" i="1"/>
  <c r="CE2688" i="1"/>
  <c r="CF2688" i="1" s="1"/>
  <c r="CG2688" i="1" s="1"/>
  <c r="CH2688" i="1" s="1"/>
  <c r="CI2688" i="1" s="1"/>
  <c r="BQ2688" i="1" s="1"/>
  <c r="CE2673" i="1"/>
  <c r="CF2673" i="1" s="1"/>
  <c r="CG2673" i="1" s="1"/>
  <c r="CH2673" i="1" s="1"/>
  <c r="CI2673" i="1" s="1"/>
  <c r="BQ2673" i="1" s="1"/>
  <c r="BN2673" i="1"/>
  <c r="CE2660" i="1"/>
  <c r="CF2660" i="1" s="1"/>
  <c r="CG2660" i="1" s="1"/>
  <c r="CH2660" i="1" s="1"/>
  <c r="CI2660" i="1" s="1"/>
  <c r="BQ2660" i="1" s="1"/>
  <c r="BN2660" i="1"/>
  <c r="CE2775" i="1"/>
  <c r="CF2775" i="1" s="1"/>
  <c r="CG2775" i="1" s="1"/>
  <c r="CH2775" i="1" s="1"/>
  <c r="CI2775" i="1" s="1"/>
  <c r="BQ2775" i="1" s="1"/>
  <c r="BN2775" i="1"/>
  <c r="CE2770" i="1"/>
  <c r="CF2770" i="1" s="1"/>
  <c r="CG2770" i="1" s="1"/>
  <c r="CH2770" i="1" s="1"/>
  <c r="CI2770" i="1" s="1"/>
  <c r="BQ2770" i="1" s="1"/>
  <c r="BN2770" i="1"/>
  <c r="BN2767" i="1"/>
  <c r="CE2767" i="1"/>
  <c r="CF2767" i="1" s="1"/>
  <c r="CG2767" i="1" s="1"/>
  <c r="CH2767" i="1" s="1"/>
  <c r="CI2767" i="1" s="1"/>
  <c r="BQ2767" i="1" s="1"/>
  <c r="BN2695" i="1"/>
  <c r="CE2695" i="1"/>
  <c r="CF2695" i="1" s="1"/>
  <c r="CG2695" i="1" s="1"/>
  <c r="CH2695" i="1" s="1"/>
  <c r="CI2695" i="1" s="1"/>
  <c r="BQ2695" i="1" s="1"/>
  <c r="CE2653" i="1"/>
  <c r="CF2653" i="1" s="1"/>
  <c r="CG2653" i="1" s="1"/>
  <c r="CH2653" i="1" s="1"/>
  <c r="CI2653" i="1" s="1"/>
  <c r="BQ2653" i="1" s="1"/>
  <c r="BI31" i="4" s="1"/>
  <c r="BN2647" i="1"/>
  <c r="BN2652" i="1" s="1"/>
  <c r="CE2746" i="1"/>
  <c r="CF2746" i="1" s="1"/>
  <c r="CG2746" i="1" s="1"/>
  <c r="CH2746" i="1" s="1"/>
  <c r="CI2746" i="1" s="1"/>
  <c r="BQ2746" i="1" s="1"/>
  <c r="BN2746" i="1"/>
  <c r="BN2741" i="1"/>
  <c r="CE2741" i="1"/>
  <c r="CF2741" i="1" s="1"/>
  <c r="CG2741" i="1" s="1"/>
  <c r="CH2741" i="1" s="1"/>
  <c r="CI2741" i="1" s="1"/>
  <c r="BQ2741" i="1" s="1"/>
  <c r="BN2736" i="1"/>
  <c r="CE2736" i="1"/>
  <c r="CF2736" i="1" s="1"/>
  <c r="CG2736" i="1" s="1"/>
  <c r="CH2736" i="1" s="1"/>
  <c r="CI2736" i="1" s="1"/>
  <c r="BQ2736" i="1" s="1"/>
  <c r="CE2721" i="1"/>
  <c r="CF2721" i="1" s="1"/>
  <c r="CG2721" i="1" s="1"/>
  <c r="CH2721" i="1" s="1"/>
  <c r="CI2721" i="1" s="1"/>
  <c r="BQ2721" i="1" s="1"/>
  <c r="BN2721" i="1"/>
  <c r="CE2762" i="1"/>
  <c r="CF2762" i="1" s="1"/>
  <c r="CG2762" i="1" s="1"/>
  <c r="CH2762" i="1" s="1"/>
  <c r="CI2762" i="1" s="1"/>
  <c r="BQ2762" i="1" s="1"/>
  <c r="BN2762" i="1"/>
  <c r="BN2713" i="1"/>
  <c r="CE2713" i="1"/>
  <c r="CF2713" i="1" s="1"/>
  <c r="CG2713" i="1" s="1"/>
  <c r="CH2713" i="1" s="1"/>
  <c r="CI2713" i="1" s="1"/>
  <c r="BQ2713" i="1" s="1"/>
  <c r="CE2656" i="1"/>
  <c r="CF2656" i="1" s="1"/>
  <c r="CG2656" i="1" s="1"/>
  <c r="CH2656" i="1" s="1"/>
  <c r="CI2656" i="1" s="1"/>
  <c r="BQ2656" i="1" s="1"/>
  <c r="BN2656" i="1"/>
  <c r="BN2687" i="1"/>
  <c r="CE2687" i="1"/>
  <c r="CF2687" i="1" s="1"/>
  <c r="CG2687" i="1" s="1"/>
  <c r="CH2687" i="1" s="1"/>
  <c r="CI2687" i="1" s="1"/>
  <c r="BQ2687" i="1" s="1"/>
  <c r="BN2682" i="1"/>
  <c r="CE2682" i="1"/>
  <c r="CF2682" i="1" s="1"/>
  <c r="CG2682" i="1" s="1"/>
  <c r="CH2682" i="1" s="1"/>
  <c r="CI2682" i="1" s="1"/>
  <c r="BQ2682" i="1" s="1"/>
  <c r="CE2667" i="1"/>
  <c r="CF2667" i="1" s="1"/>
  <c r="CG2667" i="1" s="1"/>
  <c r="CH2667" i="1" s="1"/>
  <c r="CI2667" i="1" s="1"/>
  <c r="BQ2667" i="1" s="1"/>
  <c r="BN2667" i="1"/>
  <c r="CE2726" i="1"/>
  <c r="CF2726" i="1" s="1"/>
  <c r="CG2726" i="1" s="1"/>
  <c r="CH2726" i="1" s="1"/>
  <c r="CI2726" i="1" s="1"/>
  <c r="BQ2726" i="1" s="1"/>
  <c r="BN2726" i="1"/>
  <c r="CE2698" i="1"/>
  <c r="CF2698" i="1" s="1"/>
  <c r="CG2698" i="1" s="1"/>
  <c r="CH2698" i="1" s="1"/>
  <c r="CI2698" i="1" s="1"/>
  <c r="BQ2698" i="1" s="1"/>
  <c r="BN2698" i="1"/>
  <c r="BN2693" i="1"/>
  <c r="CE2693" i="1"/>
  <c r="CF2693" i="1" s="1"/>
  <c r="CG2693" i="1" s="1"/>
  <c r="CH2693" i="1" s="1"/>
  <c r="CI2693" i="1" s="1"/>
  <c r="BQ2693" i="1" s="1"/>
  <c r="BN2724" i="1"/>
  <c r="CE2724" i="1"/>
  <c r="CF2724" i="1" s="1"/>
  <c r="CG2724" i="1" s="1"/>
  <c r="CH2724" i="1" s="1"/>
  <c r="CI2724" i="1" s="1"/>
  <c r="BQ2724" i="1" s="1"/>
  <c r="CE2709" i="1"/>
  <c r="CF2709" i="1" s="1"/>
  <c r="CG2709" i="1" s="1"/>
  <c r="CH2709" i="1" s="1"/>
  <c r="CI2709" i="1" s="1"/>
  <c r="BQ2709" i="1" s="1"/>
  <c r="BN2709" i="1"/>
  <c r="CE2750" i="1"/>
  <c r="CF2750" i="1" s="1"/>
  <c r="CG2750" i="1" s="1"/>
  <c r="CH2750" i="1" s="1"/>
  <c r="CI2750" i="1" s="1"/>
  <c r="BQ2750" i="1" s="1"/>
  <c r="BN2750" i="1"/>
  <c r="CE2811" i="1"/>
  <c r="CF2811" i="1" s="1"/>
  <c r="CG2811" i="1" s="1"/>
  <c r="CH2811" i="1" s="1"/>
  <c r="CI2811" i="1" s="1"/>
  <c r="BQ2811" i="1" s="1"/>
  <c r="BN2811" i="1"/>
  <c r="CE2806" i="1"/>
  <c r="CF2806" i="1" s="1"/>
  <c r="CG2806" i="1" s="1"/>
  <c r="CH2806" i="1" s="1"/>
  <c r="CI2806" i="1" s="1"/>
  <c r="BQ2806" i="1" s="1"/>
  <c r="BN2806" i="1"/>
  <c r="BN2801" i="1"/>
  <c r="CE2801" i="1"/>
  <c r="CF2801" i="1" s="1"/>
  <c r="CG2801" i="1" s="1"/>
  <c r="CH2801" i="1" s="1"/>
  <c r="CI2801" i="1" s="1"/>
  <c r="BQ2801" i="1" s="1"/>
  <c r="CE2786" i="1"/>
  <c r="CF2786" i="1" s="1"/>
  <c r="CG2786" i="1" s="1"/>
  <c r="CH2786" i="1" s="1"/>
  <c r="CI2786" i="1" s="1"/>
  <c r="BQ2786" i="1" s="1"/>
  <c r="BN2786" i="1"/>
  <c r="BN2809" i="1"/>
  <c r="CE2809" i="1"/>
  <c r="CF2809" i="1" s="1"/>
  <c r="CG2809" i="1" s="1"/>
  <c r="CH2809" i="1" s="1"/>
  <c r="CI2809" i="1" s="1"/>
  <c r="BQ2809" i="1" s="1"/>
  <c r="BN2665" i="1"/>
  <c r="CE2665" i="1"/>
  <c r="CF2665" i="1" s="1"/>
  <c r="CG2665" i="1" s="1"/>
  <c r="CH2665" i="1" s="1"/>
  <c r="CI2665" i="1" s="1"/>
  <c r="BQ2665" i="1" s="1"/>
  <c r="BN2802" i="1"/>
  <c r="CE2802" i="1"/>
  <c r="CF2802" i="1" s="1"/>
  <c r="CG2802" i="1" s="1"/>
  <c r="CH2802" i="1" s="1"/>
  <c r="CI2802" i="1" s="1"/>
  <c r="BQ2802" i="1" s="1"/>
  <c r="BN2790" i="1"/>
  <c r="CE2790" i="1"/>
  <c r="CF2790" i="1" s="1"/>
  <c r="CG2790" i="1" s="1"/>
  <c r="CH2790" i="1" s="1"/>
  <c r="CI2790" i="1" s="1"/>
  <c r="BQ2790" i="1" s="1"/>
  <c r="CE2757" i="1"/>
  <c r="CF2757" i="1" s="1"/>
  <c r="CG2757" i="1" s="1"/>
  <c r="CH2757" i="1" s="1"/>
  <c r="CI2757" i="1" s="1"/>
  <c r="BQ2757" i="1" s="1"/>
  <c r="BN2757" i="1"/>
  <c r="CE2720" i="1"/>
  <c r="CF2720" i="1" s="1"/>
  <c r="CG2720" i="1" s="1"/>
  <c r="CH2720" i="1" s="1"/>
  <c r="CI2720" i="1" s="1"/>
  <c r="BQ2720" i="1" s="1"/>
  <c r="BN2720" i="1"/>
  <c r="CE2722" i="1"/>
  <c r="CF2722" i="1" s="1"/>
  <c r="CG2722" i="1" s="1"/>
  <c r="CH2722" i="1" s="1"/>
  <c r="CI2722" i="1" s="1"/>
  <c r="BQ2722" i="1" s="1"/>
  <c r="BN2722" i="1"/>
  <c r="BN2683" i="1"/>
  <c r="CE2683" i="1"/>
  <c r="CF2683" i="1" s="1"/>
  <c r="CG2683" i="1" s="1"/>
  <c r="CH2683" i="1" s="1"/>
  <c r="CI2683" i="1" s="1"/>
  <c r="BQ2683" i="1" s="1"/>
  <c r="CE2788" i="1"/>
  <c r="CF2788" i="1" s="1"/>
  <c r="CG2788" i="1" s="1"/>
  <c r="CH2788" i="1" s="1"/>
  <c r="CI2788" i="1" s="1"/>
  <c r="BQ2788" i="1" s="1"/>
  <c r="BN2788" i="1"/>
  <c r="CE2738" i="1"/>
  <c r="CF2738" i="1" s="1"/>
  <c r="CG2738" i="1" s="1"/>
  <c r="CH2738" i="1" s="1"/>
  <c r="CI2738" i="1" s="1"/>
  <c r="BQ2738" i="1" s="1"/>
  <c r="BN2738" i="1"/>
  <c r="CE2692" i="1"/>
  <c r="CF2692" i="1" s="1"/>
  <c r="CG2692" i="1" s="1"/>
  <c r="CH2692" i="1" s="1"/>
  <c r="CI2692" i="1" s="1"/>
  <c r="BQ2692" i="1" s="1"/>
  <c r="BN2692" i="1"/>
  <c r="BN2723" i="1"/>
  <c r="CE2723" i="1"/>
  <c r="CF2723" i="1" s="1"/>
  <c r="CG2723" i="1" s="1"/>
  <c r="CH2723" i="1" s="1"/>
  <c r="CI2723" i="1" s="1"/>
  <c r="BQ2723" i="1" s="1"/>
  <c r="BN2718" i="1"/>
  <c r="CE2718" i="1"/>
  <c r="CF2718" i="1" s="1"/>
  <c r="CG2718" i="1" s="1"/>
  <c r="CH2718" i="1" s="1"/>
  <c r="CI2718" i="1" s="1"/>
  <c r="BQ2718" i="1" s="1"/>
  <c r="CE2703" i="1"/>
  <c r="CF2703" i="1" s="1"/>
  <c r="CG2703" i="1" s="1"/>
  <c r="CH2703" i="1" s="1"/>
  <c r="CI2703" i="1" s="1"/>
  <c r="BQ2703" i="1" s="1"/>
  <c r="BN2703" i="1"/>
  <c r="CE2714" i="1"/>
  <c r="CF2714" i="1" s="1"/>
  <c r="CG2714" i="1" s="1"/>
  <c r="CH2714" i="1" s="1"/>
  <c r="CI2714" i="1" s="1"/>
  <c r="BQ2714" i="1" s="1"/>
  <c r="BN2714" i="1"/>
  <c r="CE2734" i="1"/>
  <c r="CF2734" i="1" s="1"/>
  <c r="CG2734" i="1" s="1"/>
  <c r="CH2734" i="1" s="1"/>
  <c r="CI2734" i="1" s="1"/>
  <c r="BQ2734" i="1" s="1"/>
  <c r="BN2734" i="1"/>
  <c r="BN2729" i="1"/>
  <c r="CE2729" i="1"/>
  <c r="CF2729" i="1" s="1"/>
  <c r="CG2729" i="1" s="1"/>
  <c r="CH2729" i="1" s="1"/>
  <c r="CI2729" i="1" s="1"/>
  <c r="BQ2729" i="1" s="1"/>
  <c r="BN2760" i="1"/>
  <c r="CE2760" i="1"/>
  <c r="CF2760" i="1" s="1"/>
  <c r="CG2760" i="1" s="1"/>
  <c r="CH2760" i="1" s="1"/>
  <c r="CI2760" i="1" s="1"/>
  <c r="BQ2760" i="1" s="1"/>
  <c r="CE2745" i="1"/>
  <c r="CF2745" i="1" s="1"/>
  <c r="CG2745" i="1" s="1"/>
  <c r="CH2745" i="1" s="1"/>
  <c r="CI2745" i="1" s="1"/>
  <c r="BQ2745" i="1" s="1"/>
  <c r="BN2745" i="1"/>
  <c r="CE2827" i="1"/>
  <c r="CF2827" i="1" s="1"/>
  <c r="CG2827" i="1" s="1"/>
  <c r="CH2827" i="1" s="1"/>
  <c r="CI2827" i="1" s="1"/>
  <c r="BQ2827" i="1" s="1"/>
  <c r="BN2827" i="1"/>
  <c r="CE2668" i="1"/>
  <c r="CF2668" i="1" s="1"/>
  <c r="CG2668" i="1" s="1"/>
  <c r="CH2668" i="1" s="1"/>
  <c r="CI2668" i="1" s="1"/>
  <c r="BQ2668" i="1" s="1"/>
  <c r="BN2668" i="1"/>
  <c r="BN2663" i="1"/>
  <c r="CE2663" i="1"/>
  <c r="CF2663" i="1" s="1"/>
  <c r="CG2663" i="1" s="1"/>
  <c r="CH2663" i="1" s="1"/>
  <c r="CI2663" i="1" s="1"/>
  <c r="BQ2663" i="1" s="1"/>
  <c r="BN2658" i="1"/>
  <c r="CE2658" i="1"/>
  <c r="CF2658" i="1" s="1"/>
  <c r="CG2658" i="1" s="1"/>
  <c r="CH2658" i="1" s="1"/>
  <c r="CI2658" i="1" s="1"/>
  <c r="BQ2658" i="1" s="1"/>
  <c r="CE2822" i="1"/>
  <c r="CF2822" i="1" s="1"/>
  <c r="CG2822" i="1" s="1"/>
  <c r="CH2822" i="1" s="1"/>
  <c r="CI2822" i="1" s="1"/>
  <c r="BQ2822" i="1" s="1"/>
  <c r="BN2822" i="1"/>
  <c r="CE2672" i="1"/>
  <c r="CF2672" i="1" s="1"/>
  <c r="CG2672" i="1" s="1"/>
  <c r="CH2672" i="1" s="1"/>
  <c r="CI2672" i="1" s="1"/>
  <c r="BQ2672" i="1" s="1"/>
  <c r="BN2672" i="1"/>
  <c r="CE2781" i="1"/>
  <c r="CF2781" i="1" s="1"/>
  <c r="CG2781" i="1" s="1"/>
  <c r="CH2781" i="1" s="1"/>
  <c r="CI2781" i="1" s="1"/>
  <c r="BQ2781" i="1" s="1"/>
  <c r="BN2781" i="1"/>
  <c r="CE2776" i="1"/>
  <c r="CF2776" i="1" s="1"/>
  <c r="CG2776" i="1" s="1"/>
  <c r="CH2776" i="1" s="1"/>
  <c r="CI2776" i="1" s="1"/>
  <c r="BQ2776" i="1" s="1"/>
  <c r="BN2776" i="1"/>
  <c r="BN2771" i="1"/>
  <c r="CE2771" i="1"/>
  <c r="CF2771" i="1" s="1"/>
  <c r="CG2771" i="1" s="1"/>
  <c r="CH2771" i="1" s="1"/>
  <c r="CI2771" i="1" s="1"/>
  <c r="BQ2771" i="1" s="1"/>
  <c r="BN2719" i="1"/>
  <c r="CE2719" i="1"/>
  <c r="CF2719" i="1" s="1"/>
  <c r="CG2719" i="1" s="1"/>
  <c r="CH2719" i="1" s="1"/>
  <c r="CI2719" i="1" s="1"/>
  <c r="BQ2719" i="1" s="1"/>
  <c r="BN2677" i="1"/>
  <c r="CE2677" i="1"/>
  <c r="CF2677" i="1" s="1"/>
  <c r="CG2677" i="1" s="1"/>
  <c r="CH2677" i="1" s="1"/>
  <c r="CI2677" i="1" s="1"/>
  <c r="BQ2677" i="1" s="1"/>
  <c r="BN2712" i="1"/>
  <c r="CE2712" i="1"/>
  <c r="CF2712" i="1" s="1"/>
  <c r="CG2712" i="1" s="1"/>
  <c r="CH2712" i="1" s="1"/>
  <c r="CI2712" i="1" s="1"/>
  <c r="BQ2712" i="1" s="1"/>
  <c r="BN2808" i="1"/>
  <c r="CE2808" i="1"/>
  <c r="CF2808" i="1" s="1"/>
  <c r="CG2808" i="1" s="1"/>
  <c r="CH2808" i="1" s="1"/>
  <c r="CI2808" i="1" s="1"/>
  <c r="BQ2808" i="1" s="1"/>
  <c r="BN2761" i="1"/>
  <c r="CE2761" i="1"/>
  <c r="CF2761" i="1" s="1"/>
  <c r="CG2761" i="1" s="1"/>
  <c r="CH2761" i="1" s="1"/>
  <c r="CI2761" i="1" s="1"/>
  <c r="BQ2761" i="1" s="1"/>
  <c r="CE2824" i="1"/>
  <c r="CF2824" i="1" s="1"/>
  <c r="CG2824" i="1" s="1"/>
  <c r="CH2824" i="1" s="1"/>
  <c r="CI2824" i="1" s="1"/>
  <c r="BQ2824" i="1" s="1"/>
  <c r="BN2824" i="1"/>
  <c r="CE2804" i="1"/>
  <c r="CF2804" i="1" s="1"/>
  <c r="CG2804" i="1" s="1"/>
  <c r="CH2804" i="1" s="1"/>
  <c r="CI2804" i="1" s="1"/>
  <c r="BQ2804" i="1" s="1"/>
  <c r="BN2804" i="1"/>
  <c r="CE2654" i="1"/>
  <c r="CF2654" i="1" s="1"/>
  <c r="CG2654" i="1" s="1"/>
  <c r="CH2654" i="1" s="1"/>
  <c r="CI2654" i="1" s="1"/>
  <c r="BQ2654" i="1" s="1"/>
  <c r="BN2759" i="1"/>
  <c r="CE2759" i="1"/>
  <c r="CF2759" i="1" s="1"/>
  <c r="CG2759" i="1" s="1"/>
  <c r="CH2759" i="1" s="1"/>
  <c r="CI2759" i="1" s="1"/>
  <c r="BQ2759" i="1" s="1"/>
  <c r="CE2739" i="1"/>
  <c r="CF2739" i="1" s="1"/>
  <c r="CG2739" i="1" s="1"/>
  <c r="CH2739" i="1" s="1"/>
  <c r="CI2739" i="1" s="1"/>
  <c r="BQ2739" i="1" s="1"/>
  <c r="BN2739" i="1"/>
  <c r="BN2791" i="1"/>
  <c r="CE2791" i="1"/>
  <c r="CF2791" i="1" s="1"/>
  <c r="CG2791" i="1" s="1"/>
  <c r="CH2791" i="1" s="1"/>
  <c r="CI2791" i="1" s="1"/>
  <c r="BQ2791" i="1" s="1"/>
  <c r="BN2778" i="1"/>
  <c r="CE2778" i="1"/>
  <c r="CF2778" i="1" s="1"/>
  <c r="CG2778" i="1" s="1"/>
  <c r="CH2778" i="1" s="1"/>
  <c r="CI2778" i="1" s="1"/>
  <c r="BQ2778" i="1" s="1"/>
  <c r="BN2765" i="1"/>
  <c r="CE2765" i="1"/>
  <c r="CF2765" i="1" s="1"/>
  <c r="CG2765" i="1" s="1"/>
  <c r="CH2765" i="1" s="1"/>
  <c r="CI2765" i="1" s="1"/>
  <c r="BQ2765" i="1" s="1"/>
  <c r="BN2671" i="1"/>
  <c r="CE2671" i="1"/>
  <c r="CF2671" i="1" s="1"/>
  <c r="CG2671" i="1" s="1"/>
  <c r="CH2671" i="1" s="1"/>
  <c r="CI2671" i="1" s="1"/>
  <c r="BQ2671" i="1" s="1"/>
  <c r="BN2814" i="1"/>
  <c r="CE2814" i="1"/>
  <c r="CF2814" i="1" s="1"/>
  <c r="CG2814" i="1" s="1"/>
  <c r="CH2814" i="1" s="1"/>
  <c r="CI2814" i="1" s="1"/>
  <c r="BQ2814" i="1" s="1"/>
  <c r="CE2704" i="1"/>
  <c r="CF2704" i="1" s="1"/>
  <c r="CG2704" i="1" s="1"/>
  <c r="CH2704" i="1" s="1"/>
  <c r="CI2704" i="1" s="1"/>
  <c r="BQ2704" i="1" s="1"/>
  <c r="BN2704" i="1"/>
  <c r="BN2699" i="1"/>
  <c r="CE2699" i="1"/>
  <c r="CF2699" i="1" s="1"/>
  <c r="CG2699" i="1" s="1"/>
  <c r="CH2699" i="1" s="1"/>
  <c r="CI2699" i="1" s="1"/>
  <c r="BQ2699" i="1" s="1"/>
  <c r="BN2694" i="1"/>
  <c r="CE2694" i="1"/>
  <c r="CF2694" i="1" s="1"/>
  <c r="CG2694" i="1" s="1"/>
  <c r="CH2694" i="1" s="1"/>
  <c r="CI2694" i="1" s="1"/>
  <c r="BQ2694" i="1" s="1"/>
  <c r="CE2679" i="1"/>
  <c r="CF2679" i="1" s="1"/>
  <c r="CG2679" i="1" s="1"/>
  <c r="CH2679" i="1" s="1"/>
  <c r="CI2679" i="1" s="1"/>
  <c r="BQ2679" i="1" s="1"/>
  <c r="BN2679" i="1"/>
  <c r="CE2768" i="1"/>
  <c r="CF2768" i="1" s="1"/>
  <c r="CG2768" i="1" s="1"/>
  <c r="CH2768" i="1" s="1"/>
  <c r="CI2768" i="1" s="1"/>
  <c r="BQ2768" i="1" s="1"/>
  <c r="BN2768" i="1"/>
  <c r="CE2817" i="1"/>
  <c r="CF2817" i="1" s="1"/>
  <c r="CG2817" i="1" s="1"/>
  <c r="CH2817" i="1" s="1"/>
  <c r="CI2817" i="1" s="1"/>
  <c r="BQ2817" i="1" s="1"/>
  <c r="BN2817" i="1"/>
  <c r="CE2812" i="1"/>
  <c r="CF2812" i="1" s="1"/>
  <c r="CG2812" i="1" s="1"/>
  <c r="CH2812" i="1" s="1"/>
  <c r="CI2812" i="1" s="1"/>
  <c r="BQ2812" i="1" s="1"/>
  <c r="BN2812" i="1"/>
  <c r="BN2807" i="1"/>
  <c r="CE2807" i="1"/>
  <c r="CF2807" i="1" s="1"/>
  <c r="CG2807" i="1" s="1"/>
  <c r="CH2807" i="1" s="1"/>
  <c r="CI2807" i="1" s="1"/>
  <c r="BQ2807" i="1" s="1"/>
  <c r="CE2792" i="1"/>
  <c r="CF2792" i="1" s="1"/>
  <c r="CG2792" i="1" s="1"/>
  <c r="CH2792" i="1" s="1"/>
  <c r="CI2792" i="1" s="1"/>
  <c r="BQ2792" i="1" s="1"/>
  <c r="BN2792" i="1"/>
  <c r="CE2666" i="1"/>
  <c r="CF2666" i="1" s="1"/>
  <c r="CG2666" i="1" s="1"/>
  <c r="CH2666" i="1" s="1"/>
  <c r="CI2666" i="1" s="1"/>
  <c r="BQ2666" i="1" s="1"/>
  <c r="BN2666" i="1"/>
  <c r="BN2670" i="1"/>
  <c r="CE2670" i="1"/>
  <c r="CF2670" i="1" s="1"/>
  <c r="CG2670" i="1" s="1"/>
  <c r="CH2670" i="1" s="1"/>
  <c r="CI2670" i="1" s="1"/>
  <c r="BQ2670" i="1" s="1"/>
  <c r="CE2744" i="1"/>
  <c r="CF2744" i="1" s="1"/>
  <c r="CG2744" i="1" s="1"/>
  <c r="CH2744" i="1" s="1"/>
  <c r="CI2744" i="1" s="1"/>
  <c r="BQ2744" i="1" s="1"/>
  <c r="BN2744" i="1"/>
  <c r="CE2655" i="1"/>
  <c r="CF2655" i="1" s="1"/>
  <c r="CG2655" i="1" s="1"/>
  <c r="CH2655" i="1" s="1"/>
  <c r="CI2655" i="1" s="1"/>
  <c r="BQ2655" i="1" s="1"/>
  <c r="CE2787" i="1"/>
  <c r="CF2787" i="1" s="1"/>
  <c r="CG2787" i="1" s="1"/>
  <c r="CH2787" i="1" s="1"/>
  <c r="CI2787" i="1" s="1"/>
  <c r="BQ2787" i="1" s="1"/>
  <c r="BN2787" i="1"/>
  <c r="CE2818" i="1"/>
  <c r="CF2818" i="1" s="1"/>
  <c r="CG2818" i="1" s="1"/>
  <c r="CH2818" i="1" s="1"/>
  <c r="CI2818" i="1" s="1"/>
  <c r="BQ2818" i="1" s="1"/>
  <c r="BN2818" i="1"/>
  <c r="CE2702" i="1"/>
  <c r="CF2702" i="1" s="1"/>
  <c r="CG2702" i="1" s="1"/>
  <c r="CH2702" i="1" s="1"/>
  <c r="CI2702" i="1" s="1"/>
  <c r="BQ2702" i="1" s="1"/>
  <c r="BN2702" i="1"/>
  <c r="BN2689" i="1"/>
  <c r="CE2689" i="1"/>
  <c r="CF2689" i="1" s="1"/>
  <c r="CG2689" i="1" s="1"/>
  <c r="CH2689" i="1" s="1"/>
  <c r="CI2689" i="1" s="1"/>
  <c r="BQ2689" i="1" s="1"/>
  <c r="BN2777" i="1"/>
  <c r="CE2777" i="1"/>
  <c r="CF2777" i="1" s="1"/>
  <c r="CG2777" i="1" s="1"/>
  <c r="CH2777" i="1" s="1"/>
  <c r="CI2777" i="1" s="1"/>
  <c r="BQ2777" i="1" s="1"/>
  <c r="BN2747" i="1"/>
  <c r="CE2747" i="1"/>
  <c r="CF2747" i="1" s="1"/>
  <c r="CG2747" i="1" s="1"/>
  <c r="CH2747" i="1" s="1"/>
  <c r="CI2747" i="1" s="1"/>
  <c r="BQ2747" i="1" s="1"/>
  <c r="BN2796" i="1"/>
  <c r="CE2796" i="1"/>
  <c r="CF2796" i="1" s="1"/>
  <c r="CG2796" i="1" s="1"/>
  <c r="CH2796" i="1" s="1"/>
  <c r="CI2796" i="1" s="1"/>
  <c r="BQ2796" i="1" s="1"/>
  <c r="CE2752" i="1"/>
  <c r="CF2752" i="1" s="1"/>
  <c r="CG2752" i="1" s="1"/>
  <c r="CH2752" i="1" s="1"/>
  <c r="CI2752" i="1" s="1"/>
  <c r="BQ2752" i="1" s="1"/>
  <c r="BN2752" i="1"/>
  <c r="BN2706" i="1"/>
  <c r="CE2706" i="1"/>
  <c r="CF2706" i="1" s="1"/>
  <c r="CG2706" i="1" s="1"/>
  <c r="CH2706" i="1" s="1"/>
  <c r="CI2706" i="1" s="1"/>
  <c r="BQ2706" i="1" s="1"/>
  <c r="CE2763" i="1"/>
  <c r="CF2763" i="1" s="1"/>
  <c r="CG2763" i="1" s="1"/>
  <c r="CH2763" i="1" s="1"/>
  <c r="CI2763" i="1" s="1"/>
  <c r="BQ2763" i="1" s="1"/>
  <c r="BN2763" i="1"/>
  <c r="BN2711" i="1"/>
  <c r="CE2711" i="1"/>
  <c r="CF2711" i="1" s="1"/>
  <c r="CG2711" i="1" s="1"/>
  <c r="CH2711" i="1" s="1"/>
  <c r="CI2711" i="1" s="1"/>
  <c r="BQ2711" i="1" s="1"/>
  <c r="CE2691" i="1"/>
  <c r="CF2691" i="1" s="1"/>
  <c r="CG2691" i="1" s="1"/>
  <c r="CH2691" i="1" s="1"/>
  <c r="CI2691" i="1" s="1"/>
  <c r="BQ2691" i="1" s="1"/>
  <c r="BN2691" i="1"/>
  <c r="CE2696" i="1"/>
  <c r="CF2696" i="1" s="1"/>
  <c r="CG2696" i="1" s="1"/>
  <c r="CH2696" i="1" s="1"/>
  <c r="CI2696" i="1" s="1"/>
  <c r="BQ2696" i="1" s="1"/>
  <c r="BN2696" i="1"/>
  <c r="BC10" i="1"/>
  <c r="CA11" i="1" l="1"/>
  <c r="CA12" i="1"/>
  <c r="BU676" i="1"/>
  <c r="BU14" i="1"/>
  <c r="BI154" i="4"/>
  <c r="BI67" i="1"/>
  <c r="BI69" i="1"/>
  <c r="BI68" i="1"/>
  <c r="DG5" i="5"/>
  <c r="BL11" i="7"/>
  <c r="BN11" i="7"/>
  <c r="DF5" i="5"/>
  <c r="BQ316" i="4"/>
  <c r="DF7" i="5" s="1"/>
  <c r="BP316" i="4"/>
  <c r="DE7" i="5" s="1"/>
  <c r="BR316" i="4"/>
  <c r="DG7" i="5" s="1"/>
  <c r="DJ22" i="5"/>
  <c r="CR8" i="5"/>
  <c r="B24" i="5"/>
  <c r="BH345" i="4"/>
  <c r="BH317" i="4"/>
  <c r="BH251" i="4"/>
  <c r="BH213" i="4"/>
  <c r="CW8" i="5"/>
  <c r="BH142" i="4"/>
  <c r="BH234" i="4"/>
  <c r="DE5" i="5"/>
  <c r="BD9" i="1"/>
  <c r="BD10" i="1" s="1"/>
  <c r="CB9" i="1"/>
  <c r="CB10" i="1" s="1"/>
  <c r="BP10" i="1"/>
  <c r="BQ9" i="1"/>
  <c r="M31" i="1"/>
  <c r="M17" i="1"/>
  <c r="M274" i="1"/>
  <c r="M498" i="1"/>
  <c r="M50" i="1"/>
  <c r="BV229" i="1"/>
  <c r="BW228" i="1"/>
  <c r="BJ19" i="1"/>
  <c r="BK18" i="1"/>
  <c r="BD28" i="1"/>
  <c r="BE27" i="1"/>
  <c r="BP111" i="4"/>
  <c r="BQ111" i="4"/>
  <c r="BO111" i="4"/>
  <c r="BR111" i="4"/>
  <c r="BD19" i="1"/>
  <c r="BE18" i="1"/>
  <c r="BV448" i="1"/>
  <c r="BW447" i="1"/>
  <c r="CB448" i="1"/>
  <c r="CC447" i="1"/>
  <c r="BH193" i="4"/>
  <c r="BH84" i="4"/>
  <c r="BH21" i="4"/>
  <c r="BH159" i="4"/>
  <c r="P2" i="1"/>
  <c r="BH112" i="4"/>
  <c r="BH36" i="4"/>
  <c r="BH6" i="4"/>
  <c r="BJ37" i="1"/>
  <c r="BP52" i="1"/>
  <c r="CB667" i="1"/>
  <c r="BV667" i="1"/>
  <c r="BD37" i="1"/>
  <c r="BP38" i="1"/>
  <c r="BQ37" i="1"/>
  <c r="BV10" i="1"/>
  <c r="BW9" i="1"/>
  <c r="BJ10" i="1"/>
  <c r="BK9" i="1"/>
  <c r="AZ13" i="7"/>
  <c r="BB12" i="7"/>
  <c r="BA12" i="7"/>
  <c r="BJ28" i="1"/>
  <c r="BK27" i="1"/>
  <c r="BO83" i="4"/>
  <c r="DD21" i="5" s="1"/>
  <c r="BP83" i="4"/>
  <c r="DE21" i="5" s="1"/>
  <c r="BQ83" i="4"/>
  <c r="DF21" i="5" s="1"/>
  <c r="BR83" i="4"/>
  <c r="DG21" i="5" s="1"/>
  <c r="BP24" i="1"/>
  <c r="BQ23" i="1"/>
  <c r="CB229" i="1"/>
  <c r="CC228" i="1"/>
  <c r="BN2649" i="1"/>
  <c r="BN2654" i="1"/>
  <c r="BN2650" i="1"/>
  <c r="BN2655" i="1"/>
  <c r="BN2651" i="1"/>
  <c r="BN2653" i="1"/>
  <c r="BC11" i="1"/>
  <c r="BC12" i="1" s="1"/>
  <c r="CC9" i="1" l="1"/>
  <c r="CA13" i="1"/>
  <c r="BU677" i="1"/>
  <c r="BU15" i="1"/>
  <c r="BC78" i="1"/>
  <c r="BI70" i="1"/>
  <c r="BC77" i="1"/>
  <c r="BI71" i="1"/>
  <c r="BE9" i="1"/>
  <c r="BL12" i="7"/>
  <c r="BN12" i="7"/>
  <c r="BH346" i="4"/>
  <c r="BH318" i="4"/>
  <c r="BH252" i="4"/>
  <c r="CW9" i="5"/>
  <c r="B25" i="5"/>
  <c r="BH143" i="4"/>
  <c r="BH214" i="4"/>
  <c r="DJ23" i="5"/>
  <c r="CR9" i="5"/>
  <c r="BH235" i="4"/>
  <c r="BQ317" i="4"/>
  <c r="DF8" i="5" s="1"/>
  <c r="BR317" i="4"/>
  <c r="DG8" i="5" s="1"/>
  <c r="BP317" i="4"/>
  <c r="BH37" i="4"/>
  <c r="BH22" i="4"/>
  <c r="BH7" i="4"/>
  <c r="BH160" i="4"/>
  <c r="S2" i="1"/>
  <c r="BH113" i="4"/>
  <c r="BH194" i="4"/>
  <c r="BH85" i="4"/>
  <c r="BP67" i="1"/>
  <c r="BJ47" i="1"/>
  <c r="CB887" i="1"/>
  <c r="BV887" i="1"/>
  <c r="BD47" i="1"/>
  <c r="BJ11" i="1"/>
  <c r="BK10" i="1"/>
  <c r="BJ38" i="1"/>
  <c r="BK37" i="1"/>
  <c r="CB449" i="1"/>
  <c r="CC448" i="1"/>
  <c r="BD29" i="1"/>
  <c r="BE28" i="1"/>
  <c r="BD38" i="1"/>
  <c r="BE37" i="1"/>
  <c r="BQ84" i="4"/>
  <c r="DF22" i="5" s="1"/>
  <c r="BP84" i="4"/>
  <c r="DE22" i="5" s="1"/>
  <c r="BR84" i="4"/>
  <c r="DG22" i="5" s="1"/>
  <c r="BO84" i="4"/>
  <c r="DD22" i="5" s="1"/>
  <c r="CC10" i="1"/>
  <c r="CB11" i="1"/>
  <c r="BE19" i="1"/>
  <c r="BD20" i="1"/>
  <c r="BP39" i="1"/>
  <c r="BQ38" i="1"/>
  <c r="BV668" i="1"/>
  <c r="BW667" i="1"/>
  <c r="BJ20" i="1"/>
  <c r="BK19" i="1"/>
  <c r="BQ10" i="1"/>
  <c r="BP11" i="1"/>
  <c r="CB668" i="1"/>
  <c r="CC667" i="1"/>
  <c r="BR112" i="4"/>
  <c r="BP112" i="4"/>
  <c r="BQ112" i="4"/>
  <c r="BO112" i="4"/>
  <c r="CB230" i="1"/>
  <c r="CC229" i="1"/>
  <c r="AZ14" i="7"/>
  <c r="BB13" i="7"/>
  <c r="BA13" i="7"/>
  <c r="BE10" i="1"/>
  <c r="BD11" i="1"/>
  <c r="P31" i="1"/>
  <c r="P50" i="1"/>
  <c r="P17" i="1"/>
  <c r="P498" i="1"/>
  <c r="P274" i="1"/>
  <c r="BV230" i="1"/>
  <c r="BW229" i="1"/>
  <c r="BP53" i="1"/>
  <c r="BQ52" i="1"/>
  <c r="BV449" i="1"/>
  <c r="BW448" i="1"/>
  <c r="BP25" i="1"/>
  <c r="BQ24" i="1"/>
  <c r="BK28" i="1"/>
  <c r="BJ29" i="1"/>
  <c r="BV11" i="1"/>
  <c r="BW10" i="1"/>
  <c r="BW179" i="4"/>
  <c r="BW173" i="4"/>
  <c r="BW167" i="4"/>
  <c r="BW161" i="4"/>
  <c r="BW155" i="4"/>
  <c r="BW149" i="4"/>
  <c r="BW143" i="4"/>
  <c r="BW137" i="4"/>
  <c r="BW131" i="4"/>
  <c r="BW125" i="4"/>
  <c r="BW119" i="4"/>
  <c r="BW113" i="4"/>
  <c r="BW107" i="4"/>
  <c r="BW101" i="4"/>
  <c r="BW95" i="4"/>
  <c r="BW89" i="4"/>
  <c r="BW83" i="4"/>
  <c r="BW77" i="4"/>
  <c r="BW71" i="4"/>
  <c r="BW65" i="4"/>
  <c r="BW59" i="4"/>
  <c r="BW53" i="4"/>
  <c r="BW47" i="4"/>
  <c r="BW41" i="4"/>
  <c r="BW35" i="4"/>
  <c r="BW29" i="4"/>
  <c r="BW23" i="4"/>
  <c r="BW17" i="4"/>
  <c r="BW11" i="4"/>
  <c r="BW5" i="4"/>
  <c r="BW178" i="4"/>
  <c r="BW172" i="4"/>
  <c r="BW166" i="4"/>
  <c r="BW160" i="4"/>
  <c r="BW154" i="4"/>
  <c r="BW148" i="4"/>
  <c r="BW142" i="4"/>
  <c r="BW136" i="4"/>
  <c r="BW130" i="4"/>
  <c r="BW124" i="4"/>
  <c r="BW118" i="4"/>
  <c r="BW112" i="4"/>
  <c r="BW106" i="4"/>
  <c r="BW100" i="4"/>
  <c r="BW94" i="4"/>
  <c r="BW88" i="4"/>
  <c r="BW82" i="4"/>
  <c r="BW76" i="4"/>
  <c r="BW70" i="4"/>
  <c r="BW64" i="4"/>
  <c r="BW58" i="4"/>
  <c r="BW52" i="4"/>
  <c r="BW46" i="4"/>
  <c r="BW40" i="4"/>
  <c r="BW34" i="4"/>
  <c r="BW28" i="4"/>
  <c r="BW22" i="4"/>
  <c r="BW16" i="4"/>
  <c r="BW10" i="4"/>
  <c r="BW4" i="4"/>
  <c r="BW183" i="4"/>
  <c r="BW177" i="4"/>
  <c r="BW171" i="4"/>
  <c r="BW165" i="4"/>
  <c r="BW159" i="4"/>
  <c r="BW153" i="4"/>
  <c r="BW147" i="4"/>
  <c r="BW141" i="4"/>
  <c r="BW135" i="4"/>
  <c r="BW129" i="4"/>
  <c r="BW123" i="4"/>
  <c r="BW117" i="4"/>
  <c r="BW111" i="4"/>
  <c r="BW105" i="4"/>
  <c r="BW99" i="4"/>
  <c r="BW93" i="4"/>
  <c r="BW87" i="4"/>
  <c r="BW81" i="4"/>
  <c r="BW75" i="4"/>
  <c r="BW69" i="4"/>
  <c r="BW63" i="4"/>
  <c r="BW57" i="4"/>
  <c r="BW51" i="4"/>
  <c r="BW45" i="4"/>
  <c r="BW39" i="4"/>
  <c r="BW33" i="4"/>
  <c r="BW27" i="4"/>
  <c r="BW21" i="4"/>
  <c r="BW15" i="4"/>
  <c r="BW9" i="4"/>
  <c r="BW182" i="4"/>
  <c r="BW176" i="4"/>
  <c r="BW170" i="4"/>
  <c r="BW164" i="4"/>
  <c r="BW158" i="4"/>
  <c r="BW152" i="4"/>
  <c r="BW146" i="4"/>
  <c r="BW140" i="4"/>
  <c r="BW134" i="4"/>
  <c r="BW128" i="4"/>
  <c r="BW122" i="4"/>
  <c r="BW116" i="4"/>
  <c r="BW110" i="4"/>
  <c r="BW104" i="4"/>
  <c r="BW98" i="4"/>
  <c r="BW92" i="4"/>
  <c r="BW86" i="4"/>
  <c r="BW80" i="4"/>
  <c r="BW74" i="4"/>
  <c r="BW68" i="4"/>
  <c r="BW62" i="4"/>
  <c r="BW56" i="4"/>
  <c r="BW50" i="4"/>
  <c r="BW44" i="4"/>
  <c r="BW38" i="4"/>
  <c r="BW32" i="4"/>
  <c r="BW26" i="4"/>
  <c r="BW20" i="4"/>
  <c r="BW14" i="4"/>
  <c r="BW8" i="4"/>
  <c r="BW175" i="4"/>
  <c r="BW157" i="4"/>
  <c r="BW139" i="4"/>
  <c r="BW121" i="4"/>
  <c r="BW103" i="4"/>
  <c r="BW85" i="4"/>
  <c r="BW67" i="4"/>
  <c r="BW49" i="4"/>
  <c r="BW31" i="4"/>
  <c r="BW13" i="4"/>
  <c r="BW180" i="4"/>
  <c r="BW162" i="4"/>
  <c r="BW126" i="4"/>
  <c r="BW108" i="4"/>
  <c r="BW72" i="4"/>
  <c r="BW36" i="4"/>
  <c r="BW174" i="4"/>
  <c r="BW156" i="4"/>
  <c r="BW138" i="4"/>
  <c r="BW120" i="4"/>
  <c r="BW102" i="4"/>
  <c r="BW84" i="4"/>
  <c r="BW66" i="4"/>
  <c r="BW48" i="4"/>
  <c r="BW30" i="4"/>
  <c r="BW12" i="4"/>
  <c r="BW163" i="4"/>
  <c r="BW127" i="4"/>
  <c r="BW91" i="4"/>
  <c r="BW37" i="4"/>
  <c r="BW169" i="4"/>
  <c r="BW151" i="4"/>
  <c r="BW133" i="4"/>
  <c r="BW115" i="4"/>
  <c r="BW97" i="4"/>
  <c r="BW79" i="4"/>
  <c r="BW61" i="4"/>
  <c r="BW43" i="4"/>
  <c r="BW25" i="4"/>
  <c r="BW7" i="4"/>
  <c r="BW181" i="4"/>
  <c r="BW145" i="4"/>
  <c r="BW109" i="4"/>
  <c r="BW73" i="4"/>
  <c r="BW55" i="4"/>
  <c r="BW19" i="4"/>
  <c r="BW168" i="4"/>
  <c r="BW150" i="4"/>
  <c r="BW132" i="4"/>
  <c r="BW114" i="4"/>
  <c r="BW96" i="4"/>
  <c r="BW78" i="4"/>
  <c r="BW60" i="4"/>
  <c r="BW42" i="4"/>
  <c r="BW24" i="4"/>
  <c r="BW6" i="4"/>
  <c r="BW144" i="4"/>
  <c r="BW90" i="4"/>
  <c r="BW54" i="4"/>
  <c r="BW18" i="4"/>
  <c r="CA14" i="1" l="1"/>
  <c r="BU678" i="1"/>
  <c r="BU679" i="1" s="1"/>
  <c r="BU16" i="1"/>
  <c r="BC79" i="1"/>
  <c r="BC80" i="1"/>
  <c r="BG2653" i="1"/>
  <c r="BI72" i="1"/>
  <c r="BL13" i="7"/>
  <c r="BN13" i="7"/>
  <c r="DJ24" i="5"/>
  <c r="CW10" i="5"/>
  <c r="BH144" i="4"/>
  <c r="BH215" i="4"/>
  <c r="BH253" i="4"/>
  <c r="B26" i="5"/>
  <c r="BH347" i="4"/>
  <c r="BH319" i="4"/>
  <c r="CR10" i="5"/>
  <c r="BH236" i="4"/>
  <c r="DE8" i="5"/>
  <c r="K25" i="5"/>
  <c r="U25" i="5"/>
  <c r="M25" i="5"/>
  <c r="I25" i="5"/>
  <c r="Q25" i="5"/>
  <c r="S25" i="5"/>
  <c r="G25" i="5"/>
  <c r="O25" i="5"/>
  <c r="BP318" i="4"/>
  <c r="DE9" i="5" s="1"/>
  <c r="BR318" i="4"/>
  <c r="DG9" i="5" s="1"/>
  <c r="BQ318" i="4"/>
  <c r="DF9" i="5" s="1"/>
  <c r="BH38" i="4"/>
  <c r="BH23" i="4"/>
  <c r="BH8" i="4"/>
  <c r="BH161" i="4"/>
  <c r="BH114" i="4"/>
  <c r="BH195" i="4"/>
  <c r="V2" i="1"/>
  <c r="BH86" i="4"/>
  <c r="CB1107" i="1"/>
  <c r="BV1107" i="1"/>
  <c r="BD57" i="1"/>
  <c r="BP82" i="1"/>
  <c r="BJ57" i="1"/>
  <c r="BV669" i="1"/>
  <c r="BW668" i="1"/>
  <c r="CC11" i="1"/>
  <c r="CB12" i="1"/>
  <c r="CB450" i="1"/>
  <c r="CC449" i="1"/>
  <c r="CB888" i="1"/>
  <c r="CC887" i="1"/>
  <c r="S17" i="1"/>
  <c r="S274" i="1"/>
  <c r="S50" i="1"/>
  <c r="S498" i="1"/>
  <c r="S31" i="1"/>
  <c r="CB669" i="1"/>
  <c r="CC668" i="1"/>
  <c r="BQ25" i="1"/>
  <c r="BP26" i="1"/>
  <c r="AZ15" i="7"/>
  <c r="BB14" i="7"/>
  <c r="BA14" i="7"/>
  <c r="BQ39" i="1"/>
  <c r="BP40" i="1"/>
  <c r="BK38" i="1"/>
  <c r="BJ39" i="1"/>
  <c r="BP68" i="1"/>
  <c r="BQ67" i="1"/>
  <c r="BJ21" i="1"/>
  <c r="BK20" i="1"/>
  <c r="BR85" i="4"/>
  <c r="DG23" i="5" s="1"/>
  <c r="BQ85" i="4"/>
  <c r="DF23" i="5" s="1"/>
  <c r="BP85" i="4"/>
  <c r="DE23" i="5" s="1"/>
  <c r="BO85" i="4"/>
  <c r="DD23" i="5" s="1"/>
  <c r="BP54" i="1"/>
  <c r="BQ53" i="1"/>
  <c r="BD39" i="1"/>
  <c r="BE38" i="1"/>
  <c r="BJ48" i="1"/>
  <c r="BK47" i="1"/>
  <c r="BV12" i="1"/>
  <c r="BW11" i="1"/>
  <c r="BV231" i="1"/>
  <c r="BW230" i="1"/>
  <c r="BE11" i="1"/>
  <c r="BD12" i="1"/>
  <c r="BE12" i="1" s="1"/>
  <c r="CB231" i="1"/>
  <c r="CC230" i="1"/>
  <c r="BE20" i="1"/>
  <c r="BD21" i="1"/>
  <c r="BD30" i="1"/>
  <c r="BE29" i="1"/>
  <c r="BK11" i="1"/>
  <c r="BJ12" i="1"/>
  <c r="BD48" i="1"/>
  <c r="BE47" i="1"/>
  <c r="BK29" i="1"/>
  <c r="BJ30" i="1"/>
  <c r="BV450" i="1"/>
  <c r="BW449" i="1"/>
  <c r="BP12" i="1"/>
  <c r="BQ11" i="1"/>
  <c r="BV888" i="1"/>
  <c r="BW887" i="1"/>
  <c r="BP113" i="4"/>
  <c r="BO113" i="4"/>
  <c r="BR113" i="4"/>
  <c r="BQ113" i="4"/>
  <c r="CA15" i="1" l="1"/>
  <c r="BU17" i="1"/>
  <c r="BS2651" i="1"/>
  <c r="BS2653" i="1"/>
  <c r="BS2655" i="1"/>
  <c r="BS2652" i="1"/>
  <c r="BG2718" i="1"/>
  <c r="BH2718" i="1" s="1"/>
  <c r="BG2649" i="1"/>
  <c r="BG2650" i="1"/>
  <c r="BG2652" i="1"/>
  <c r="BG2651" i="1"/>
  <c r="BG2660" i="1"/>
  <c r="BH2660" i="1" s="1"/>
  <c r="BG2658" i="1"/>
  <c r="BH2658" i="1" s="1"/>
  <c r="BG2706" i="1"/>
  <c r="BH2706" i="1" s="1"/>
  <c r="BG2741" i="1"/>
  <c r="BH2741" i="1" s="1"/>
  <c r="BG2742" i="1"/>
  <c r="BH2742" i="1" s="1"/>
  <c r="BG2759" i="1"/>
  <c r="BH2759" i="1" s="1"/>
  <c r="BG2689" i="1"/>
  <c r="BH2689" i="1" s="1"/>
  <c r="BG2702" i="1"/>
  <c r="BH2702" i="1" s="1"/>
  <c r="BG2716" i="1"/>
  <c r="BH2716" i="1" s="1"/>
  <c r="BG2760" i="1"/>
  <c r="BH2760" i="1" s="1"/>
  <c r="BG2744" i="1"/>
  <c r="BH2744" i="1" s="1"/>
  <c r="BG2731" i="1"/>
  <c r="BH2731" i="1" s="1"/>
  <c r="BG2683" i="1"/>
  <c r="BH2683" i="1" s="1"/>
  <c r="BG2713" i="1"/>
  <c r="BH2713" i="1" s="1"/>
  <c r="BG2746" i="1"/>
  <c r="BH2746" i="1" s="1"/>
  <c r="BG2678" i="1"/>
  <c r="BH2678" i="1" s="1"/>
  <c r="BG2670" i="1"/>
  <c r="BH2670" i="1" s="1"/>
  <c r="BG2711" i="1"/>
  <c r="BH2711" i="1" s="1"/>
  <c r="BG2719" i="1"/>
  <c r="BH2719" i="1" s="1"/>
  <c r="BG2674" i="1"/>
  <c r="BH2674" i="1" s="1"/>
  <c r="BG2724" i="1"/>
  <c r="BH2724" i="1" s="1"/>
  <c r="BG2748" i="1"/>
  <c r="BH2748" i="1" s="1"/>
  <c r="BG2730" i="1"/>
  <c r="BH2730" i="1" s="1"/>
  <c r="BG2694" i="1"/>
  <c r="BH2694" i="1" s="1"/>
  <c r="BG2677" i="1"/>
  <c r="BH2677" i="1" s="1"/>
  <c r="BG2750" i="1"/>
  <c r="BH2750" i="1" s="1"/>
  <c r="BG2676" i="1"/>
  <c r="BH2676" i="1" s="1"/>
  <c r="BC81" i="1"/>
  <c r="BA2734" i="1" s="1"/>
  <c r="BB2734" i="1" s="1"/>
  <c r="BG2736" i="1"/>
  <c r="BH2736" i="1" s="1"/>
  <c r="BG2686" i="1"/>
  <c r="BH2686" i="1" s="1"/>
  <c r="BG2720" i="1"/>
  <c r="BH2720" i="1" s="1"/>
  <c r="BG2733" i="1"/>
  <c r="BH2733" i="1" s="1"/>
  <c r="BG2723" i="1"/>
  <c r="BH2723" i="1" s="1"/>
  <c r="BG2681" i="1"/>
  <c r="BH2681" i="1" s="1"/>
  <c r="BG2768" i="1"/>
  <c r="BH2768" i="1" s="1"/>
  <c r="BG2700" i="1"/>
  <c r="BH2700" i="1" s="1"/>
  <c r="BG2692" i="1"/>
  <c r="BH2692" i="1" s="1"/>
  <c r="BG2712" i="1"/>
  <c r="BH2712" i="1" s="1"/>
  <c r="BG2666" i="1"/>
  <c r="BH2666" i="1" s="1"/>
  <c r="BG2767" i="1"/>
  <c r="BH2767" i="1" s="1"/>
  <c r="BG2755" i="1"/>
  <c r="BH2755" i="1" s="1"/>
  <c r="BG2659" i="1"/>
  <c r="BH2659" i="1" s="1"/>
  <c r="BG2729" i="1"/>
  <c r="BH2729" i="1" s="1"/>
  <c r="BG2758" i="1"/>
  <c r="BH2758" i="1" s="1"/>
  <c r="BG2747" i="1"/>
  <c r="BH2747" i="1" s="1"/>
  <c r="BG2673" i="1"/>
  <c r="BH2673" i="1" s="1"/>
  <c r="BG2664" i="1"/>
  <c r="BH2664" i="1" s="1"/>
  <c r="BG2701" i="1"/>
  <c r="BH2701" i="1" s="1"/>
  <c r="BG2738" i="1"/>
  <c r="BH2738" i="1" s="1"/>
  <c r="BG2737" i="1"/>
  <c r="BH2737" i="1" s="1"/>
  <c r="BG2739" i="1"/>
  <c r="BH2739" i="1" s="1"/>
  <c r="BG2685" i="1"/>
  <c r="BH2685" i="1" s="1"/>
  <c r="BG2672" i="1"/>
  <c r="BH2672" i="1" s="1"/>
  <c r="BG2669" i="1"/>
  <c r="BH2669" i="1" s="1"/>
  <c r="BG2707" i="1"/>
  <c r="BH2707" i="1" s="1"/>
  <c r="BG2684" i="1"/>
  <c r="BH2684" i="1" s="1"/>
  <c r="BG2657" i="1"/>
  <c r="BH2657" i="1" s="1"/>
  <c r="BG2726" i="1"/>
  <c r="BH2726" i="1" s="1"/>
  <c r="BG2656" i="1"/>
  <c r="BH2656" i="1" s="1"/>
  <c r="BG2690" i="1"/>
  <c r="BH2690" i="1" s="1"/>
  <c r="BG2717" i="1"/>
  <c r="BH2717" i="1" s="1"/>
  <c r="BG2680" i="1"/>
  <c r="BH2680" i="1" s="1"/>
  <c r="BG2699" i="1"/>
  <c r="BH2699" i="1" s="1"/>
  <c r="BG2661" i="1"/>
  <c r="BH2661" i="1" s="1"/>
  <c r="BG2752" i="1"/>
  <c r="BH2752" i="1" s="1"/>
  <c r="BG2764" i="1"/>
  <c r="BH2764" i="1" s="1"/>
  <c r="BG2756" i="1"/>
  <c r="BH2756" i="1" s="1"/>
  <c r="BG2710" i="1"/>
  <c r="BH2710" i="1" s="1"/>
  <c r="BG2766" i="1"/>
  <c r="BH2766" i="1" s="1"/>
  <c r="BG2727" i="1"/>
  <c r="BH2727" i="1" s="1"/>
  <c r="BG2671" i="1"/>
  <c r="BH2671" i="1" s="1"/>
  <c r="BG2696" i="1"/>
  <c r="BH2696" i="1" s="1"/>
  <c r="BG2763" i="1"/>
  <c r="BH2763" i="1" s="1"/>
  <c r="BG2735" i="1"/>
  <c r="BH2735" i="1" s="1"/>
  <c r="BG2665" i="1"/>
  <c r="BH2665" i="1" s="1"/>
  <c r="BG2757" i="1"/>
  <c r="BH2757" i="1" s="1"/>
  <c r="BG2740" i="1"/>
  <c r="BH2740" i="1" s="1"/>
  <c r="BG2714" i="1"/>
  <c r="BH2714" i="1" s="1"/>
  <c r="BG2722" i="1"/>
  <c r="BH2722" i="1" s="1"/>
  <c r="BG2753" i="1"/>
  <c r="BH2753" i="1" s="1"/>
  <c r="BG2708" i="1"/>
  <c r="BH2708" i="1" s="1"/>
  <c r="BG2762" i="1"/>
  <c r="BH2762" i="1" s="1"/>
  <c r="BG2675" i="1"/>
  <c r="BH2675" i="1" s="1"/>
  <c r="BG2749" i="1"/>
  <c r="BH2749" i="1" s="1"/>
  <c r="BG2765" i="1"/>
  <c r="BH2765" i="1" s="1"/>
  <c r="BG2693" i="1"/>
  <c r="BH2693" i="1" s="1"/>
  <c r="BG2655" i="1"/>
  <c r="BH2655" i="1" s="1"/>
  <c r="BG2667" i="1"/>
  <c r="BH2667" i="1" s="1"/>
  <c r="BG2662" i="1"/>
  <c r="BH2662" i="1" s="1"/>
  <c r="BG2705" i="1"/>
  <c r="BH2705" i="1" s="1"/>
  <c r="BG2687" i="1"/>
  <c r="BH2687" i="1" s="1"/>
  <c r="BG2688" i="1"/>
  <c r="BH2688" i="1" s="1"/>
  <c r="BG2698" i="1"/>
  <c r="BH2698" i="1" s="1"/>
  <c r="BG2728" i="1"/>
  <c r="BH2728" i="1" s="1"/>
  <c r="BG2745" i="1"/>
  <c r="BH2745" i="1" s="1"/>
  <c r="BG2703" i="1"/>
  <c r="BH2703" i="1" s="1"/>
  <c r="BG2704" i="1"/>
  <c r="BH2704" i="1" s="1"/>
  <c r="BG2682" i="1"/>
  <c r="BH2682" i="1" s="1"/>
  <c r="BG2691" i="1"/>
  <c r="BH2691" i="1" s="1"/>
  <c r="BG2654" i="1"/>
  <c r="BG2734" i="1"/>
  <c r="BH2734" i="1" s="1"/>
  <c r="BG2715" i="1"/>
  <c r="BH2715" i="1" s="1"/>
  <c r="BG2721" i="1"/>
  <c r="BH2721" i="1" s="1"/>
  <c r="BG2709" i="1"/>
  <c r="BH2709" i="1" s="1"/>
  <c r="BG2761" i="1"/>
  <c r="BH2761" i="1" s="1"/>
  <c r="BG2695" i="1"/>
  <c r="BH2695" i="1" s="1"/>
  <c r="BG2725" i="1"/>
  <c r="BH2725" i="1" s="1"/>
  <c r="BG2668" i="1"/>
  <c r="BH2668" i="1" s="1"/>
  <c r="BG2743" i="1"/>
  <c r="BH2743" i="1" s="1"/>
  <c r="BG2751" i="1"/>
  <c r="BH2751" i="1" s="1"/>
  <c r="BA2652" i="1"/>
  <c r="BG2679" i="1"/>
  <c r="BH2679" i="1" s="1"/>
  <c r="BG2663" i="1"/>
  <c r="BH2663" i="1" s="1"/>
  <c r="BG2697" i="1"/>
  <c r="BH2697" i="1" s="1"/>
  <c r="BG2732" i="1"/>
  <c r="BH2732" i="1" s="1"/>
  <c r="BG2754" i="1"/>
  <c r="BH2754" i="1" s="1"/>
  <c r="BL14" i="7"/>
  <c r="BN14" i="7"/>
  <c r="O26" i="5"/>
  <c r="Q26" i="5"/>
  <c r="U26" i="5"/>
  <c r="K26" i="5"/>
  <c r="S26" i="5"/>
  <c r="I26" i="5"/>
  <c r="M26" i="5"/>
  <c r="G26" i="5"/>
  <c r="CW11" i="5"/>
  <c r="BH145" i="4"/>
  <c r="BH348" i="4"/>
  <c r="BH216" i="4"/>
  <c r="B27" i="5"/>
  <c r="BH254" i="4"/>
  <c r="DJ25" i="5"/>
  <c r="CR11" i="5"/>
  <c r="BH320" i="4"/>
  <c r="BH237" i="4"/>
  <c r="BP319" i="4"/>
  <c r="BQ319" i="4"/>
  <c r="DF10" i="5" s="1"/>
  <c r="BR319" i="4"/>
  <c r="DG10" i="5" s="1"/>
  <c r="BQ12" i="1"/>
  <c r="BP13" i="1"/>
  <c r="BD22" i="1"/>
  <c r="BD23" i="1" s="1"/>
  <c r="BD24" i="1" s="1"/>
  <c r="BD25" i="1" s="1"/>
  <c r="BD26" i="1" s="1"/>
  <c r="BE21" i="1"/>
  <c r="CB232" i="1"/>
  <c r="CC231" i="1"/>
  <c r="BE39" i="1"/>
  <c r="BD40" i="1"/>
  <c r="BJ40" i="1"/>
  <c r="BK39" i="1"/>
  <c r="BP83" i="1"/>
  <c r="BQ82" i="1"/>
  <c r="BD49" i="1"/>
  <c r="BE48" i="1"/>
  <c r="CB451" i="1"/>
  <c r="CC450" i="1"/>
  <c r="BD58" i="1"/>
  <c r="BE57" i="1"/>
  <c r="BO114" i="4"/>
  <c r="BP114" i="4"/>
  <c r="BR114" i="4"/>
  <c r="BQ114" i="4"/>
  <c r="BV889" i="1"/>
  <c r="BW888" i="1"/>
  <c r="BW450" i="1"/>
  <c r="BV451" i="1"/>
  <c r="BK12" i="1"/>
  <c r="BJ13" i="1"/>
  <c r="BD13" i="1"/>
  <c r="BW12" i="1"/>
  <c r="BV13" i="1"/>
  <c r="BP55" i="1"/>
  <c r="BQ54" i="1"/>
  <c r="BP41" i="1"/>
  <c r="BQ40" i="1"/>
  <c r="BH162" i="4"/>
  <c r="Y2" i="1"/>
  <c r="BH115" i="4"/>
  <c r="BH196" i="4"/>
  <c r="BH87" i="4"/>
  <c r="BH39" i="4"/>
  <c r="BH24" i="4"/>
  <c r="BH9" i="4"/>
  <c r="CB1327" i="1"/>
  <c r="BV1327" i="1"/>
  <c r="BD67" i="1"/>
  <c r="BJ67" i="1"/>
  <c r="BP97" i="1"/>
  <c r="CC12" i="1"/>
  <c r="CB13" i="1"/>
  <c r="BV1108" i="1"/>
  <c r="BW1107" i="1"/>
  <c r="BK30" i="1"/>
  <c r="BJ31" i="1"/>
  <c r="AZ16" i="7"/>
  <c r="BB15" i="7"/>
  <c r="BA15" i="7"/>
  <c r="CB670" i="1"/>
  <c r="CC669" i="1"/>
  <c r="CB1108" i="1"/>
  <c r="CC1107" i="1"/>
  <c r="BK48" i="1"/>
  <c r="BJ49" i="1"/>
  <c r="BK21" i="1"/>
  <c r="BJ22" i="1"/>
  <c r="BP69" i="1"/>
  <c r="BQ68" i="1"/>
  <c r="BQ86" i="4"/>
  <c r="DF24" i="5" s="1"/>
  <c r="BO86" i="4"/>
  <c r="DD24" i="5" s="1"/>
  <c r="BP86" i="4"/>
  <c r="DE24" i="5" s="1"/>
  <c r="BR86" i="4"/>
  <c r="DG24" i="5" s="1"/>
  <c r="BD31" i="1"/>
  <c r="BE30" i="1"/>
  <c r="BV232" i="1"/>
  <c r="BW231" i="1"/>
  <c r="BQ26" i="1"/>
  <c r="BP27" i="1"/>
  <c r="CB889" i="1"/>
  <c r="CC888" i="1"/>
  <c r="BV670" i="1"/>
  <c r="BW669" i="1"/>
  <c r="BJ58" i="1"/>
  <c r="BK57" i="1"/>
  <c r="V274" i="1"/>
  <c r="V498" i="1"/>
  <c r="V50" i="1"/>
  <c r="V31" i="1"/>
  <c r="V17" i="1"/>
  <c r="BS2656" i="1"/>
  <c r="BA2752" i="1" l="1"/>
  <c r="BB2752" i="1" s="1"/>
  <c r="CA16" i="1"/>
  <c r="BA2760" i="1"/>
  <c r="BB2760" i="1" s="1"/>
  <c r="BA2716" i="1"/>
  <c r="BB2716" i="1" s="1"/>
  <c r="BA2657" i="1"/>
  <c r="BA2688" i="1"/>
  <c r="BB2688" i="1" s="1"/>
  <c r="BU18" i="1"/>
  <c r="BA2768" i="1"/>
  <c r="BB2768" i="1" s="1"/>
  <c r="BS2654" i="1"/>
  <c r="BU2652" i="1"/>
  <c r="BU2655" i="1"/>
  <c r="BU2651" i="1"/>
  <c r="BU2653" i="1"/>
  <c r="BS2650" i="1"/>
  <c r="BS2649" i="1"/>
  <c r="BA2719" i="1"/>
  <c r="BB2719" i="1" s="1"/>
  <c r="BA2651" i="1"/>
  <c r="BA2649" i="1"/>
  <c r="BA2731" i="1"/>
  <c r="BB2731" i="1" s="1"/>
  <c r="BA2712" i="1"/>
  <c r="BB2712" i="1" s="1"/>
  <c r="BA2708" i="1"/>
  <c r="BB2708" i="1" s="1"/>
  <c r="BA2650" i="1"/>
  <c r="BA2746" i="1"/>
  <c r="BB2746" i="1" s="1"/>
  <c r="BA2681" i="1"/>
  <c r="BB2681" i="1" s="1"/>
  <c r="BA2748" i="1"/>
  <c r="BB2748" i="1" s="1"/>
  <c r="BA2668" i="1"/>
  <c r="BB2668" i="1" s="1"/>
  <c r="BA2738" i="1"/>
  <c r="BB2738" i="1" s="1"/>
  <c r="BA2701" i="1"/>
  <c r="BB2701" i="1" s="1"/>
  <c r="BA2672" i="1"/>
  <c r="BB2672" i="1" s="1"/>
  <c r="BA2715" i="1"/>
  <c r="BB2715" i="1" s="1"/>
  <c r="BA2695" i="1"/>
  <c r="BB2695" i="1" s="1"/>
  <c r="BA2665" i="1"/>
  <c r="BB2665" i="1" s="1"/>
  <c r="BA2682" i="1"/>
  <c r="BB2682" i="1" s="1"/>
  <c r="BA2744" i="1"/>
  <c r="BB2744" i="1" s="1"/>
  <c r="BA2694" i="1"/>
  <c r="BB2694" i="1" s="1"/>
  <c r="BA2679" i="1"/>
  <c r="BB2679" i="1" s="1"/>
  <c r="BA2671" i="1"/>
  <c r="BB2671" i="1" s="1"/>
  <c r="BA2680" i="1"/>
  <c r="BB2680" i="1" s="1"/>
  <c r="BA2690" i="1"/>
  <c r="BB2690" i="1" s="1"/>
  <c r="BA2753" i="1"/>
  <c r="BB2753" i="1" s="1"/>
  <c r="BA2659" i="1"/>
  <c r="BA2666" i="1"/>
  <c r="BB2666" i="1" s="1"/>
  <c r="BA2699" i="1"/>
  <c r="BB2699" i="1" s="1"/>
  <c r="BA2732" i="1"/>
  <c r="BB2732" i="1" s="1"/>
  <c r="BA2761" i="1"/>
  <c r="BB2761" i="1" s="1"/>
  <c r="BA2730" i="1"/>
  <c r="BB2730" i="1" s="1"/>
  <c r="BA2705" i="1"/>
  <c r="BB2705" i="1" s="1"/>
  <c r="BA2747" i="1"/>
  <c r="BB2747" i="1" s="1"/>
  <c r="BA2675" i="1"/>
  <c r="BB2675" i="1" s="1"/>
  <c r="BA2762" i="1"/>
  <c r="BB2762" i="1" s="1"/>
  <c r="BA2656" i="1"/>
  <c r="BA2749" i="1"/>
  <c r="BB2749" i="1" s="1"/>
  <c r="BA2702" i="1"/>
  <c r="BB2702" i="1" s="1"/>
  <c r="BA2756" i="1"/>
  <c r="BB2756" i="1" s="1"/>
  <c r="BA2763" i="1"/>
  <c r="BB2763" i="1" s="1"/>
  <c r="BA2691" i="1"/>
  <c r="BB2691" i="1" s="1"/>
  <c r="BA2674" i="1"/>
  <c r="BB2674" i="1" s="1"/>
  <c r="BA2766" i="1"/>
  <c r="BB2766" i="1" s="1"/>
  <c r="BA2767" i="1"/>
  <c r="BB2767" i="1" s="1"/>
  <c r="BA2759" i="1"/>
  <c r="BB2759" i="1" s="1"/>
  <c r="BA2742" i="1"/>
  <c r="BB2742" i="1" s="1"/>
  <c r="BA2698" i="1"/>
  <c r="BB2698" i="1" s="1"/>
  <c r="BA2693" i="1"/>
  <c r="BB2693" i="1" s="1"/>
  <c r="BA2727" i="1"/>
  <c r="BB2727" i="1" s="1"/>
  <c r="BA2689" i="1"/>
  <c r="BB2689" i="1" s="1"/>
  <c r="BA2692" i="1"/>
  <c r="BB2692" i="1" s="1"/>
  <c r="BA2737" i="1"/>
  <c r="BB2737" i="1" s="1"/>
  <c r="BA2755" i="1"/>
  <c r="BB2755" i="1" s="1"/>
  <c r="BH2647" i="1"/>
  <c r="BH2654" i="1" s="1"/>
  <c r="BA2739" i="1"/>
  <c r="BB2739" i="1" s="1"/>
  <c r="BA2654" i="1"/>
  <c r="BA2685" i="1"/>
  <c r="BB2685" i="1" s="1"/>
  <c r="BA2757" i="1"/>
  <c r="BB2757" i="1" s="1"/>
  <c r="BA2687" i="1"/>
  <c r="BB2687" i="1" s="1"/>
  <c r="BA2660" i="1"/>
  <c r="BB2660" i="1" s="1"/>
  <c r="BA2670" i="1"/>
  <c r="BB2670" i="1" s="1"/>
  <c r="BA2658" i="1"/>
  <c r="BA2743" i="1"/>
  <c r="BB2743" i="1" s="1"/>
  <c r="BA2728" i="1"/>
  <c r="BB2728" i="1" s="1"/>
  <c r="BA2736" i="1"/>
  <c r="BB2736" i="1" s="1"/>
  <c r="BA2662" i="1"/>
  <c r="BB2662" i="1" s="1"/>
  <c r="BA2709" i="1"/>
  <c r="BB2709" i="1" s="1"/>
  <c r="BA2741" i="1"/>
  <c r="BB2741" i="1" s="1"/>
  <c r="BA2717" i="1"/>
  <c r="BB2717" i="1" s="1"/>
  <c r="BA2686" i="1"/>
  <c r="BB2686" i="1" s="1"/>
  <c r="BA2750" i="1"/>
  <c r="BB2750" i="1" s="1"/>
  <c r="BA2711" i="1"/>
  <c r="BB2711" i="1" s="1"/>
  <c r="BA2707" i="1"/>
  <c r="BB2707" i="1" s="1"/>
  <c r="BA2683" i="1"/>
  <c r="BB2683" i="1" s="1"/>
  <c r="BA2703" i="1"/>
  <c r="BB2703" i="1" s="1"/>
  <c r="BA2697" i="1"/>
  <c r="BB2697" i="1" s="1"/>
  <c r="BA2721" i="1"/>
  <c r="BB2721" i="1" s="1"/>
  <c r="BA2740" i="1"/>
  <c r="BB2740" i="1" s="1"/>
  <c r="BA2655" i="1"/>
  <c r="BA2667" i="1"/>
  <c r="BB2667" i="1" s="1"/>
  <c r="BA2764" i="1"/>
  <c r="BB2764" i="1" s="1"/>
  <c r="BA2696" i="1"/>
  <c r="BB2696" i="1" s="1"/>
  <c r="BA2676" i="1"/>
  <c r="BB2676" i="1" s="1"/>
  <c r="BA2661" i="1"/>
  <c r="BB2661" i="1" s="1"/>
  <c r="BA2765" i="1"/>
  <c r="BB2765" i="1" s="1"/>
  <c r="BA2653" i="1"/>
  <c r="BA2663" i="1"/>
  <c r="BB2663" i="1" s="1"/>
  <c r="BA2706" i="1"/>
  <c r="BB2706" i="1" s="1"/>
  <c r="BA2678" i="1"/>
  <c r="BB2678" i="1" s="1"/>
  <c r="BA2725" i="1"/>
  <c r="BB2725" i="1" s="1"/>
  <c r="BA2677" i="1"/>
  <c r="BB2677" i="1" s="1"/>
  <c r="BA2684" i="1"/>
  <c r="BB2684" i="1" s="1"/>
  <c r="BA2669" i="1"/>
  <c r="BB2669" i="1" s="1"/>
  <c r="BA2710" i="1"/>
  <c r="BB2710" i="1" s="1"/>
  <c r="BA2751" i="1"/>
  <c r="BB2751" i="1" s="1"/>
  <c r="BA2713" i="1"/>
  <c r="BB2713" i="1" s="1"/>
  <c r="BA2704" i="1"/>
  <c r="BB2704" i="1" s="1"/>
  <c r="BA2724" i="1"/>
  <c r="BB2724" i="1" s="1"/>
  <c r="BA2733" i="1"/>
  <c r="BB2733" i="1" s="1"/>
  <c r="BA2673" i="1"/>
  <c r="BB2673" i="1" s="1"/>
  <c r="BA2735" i="1"/>
  <c r="BB2735" i="1" s="1"/>
  <c r="BA2758" i="1"/>
  <c r="BB2758" i="1" s="1"/>
  <c r="BA2722" i="1"/>
  <c r="BB2722" i="1" s="1"/>
  <c r="BA2754" i="1"/>
  <c r="BB2754" i="1" s="1"/>
  <c r="BA2700" i="1"/>
  <c r="BB2700" i="1" s="1"/>
  <c r="BA2726" i="1"/>
  <c r="BB2726" i="1" s="1"/>
  <c r="BA2745" i="1"/>
  <c r="BB2745" i="1" s="1"/>
  <c r="BA2714" i="1"/>
  <c r="BB2714" i="1" s="1"/>
  <c r="BA2718" i="1"/>
  <c r="BB2718" i="1" s="1"/>
  <c r="BA2723" i="1"/>
  <c r="BB2723" i="1" s="1"/>
  <c r="BA2729" i="1"/>
  <c r="BB2729" i="1" s="1"/>
  <c r="BA2720" i="1"/>
  <c r="BB2720" i="1" s="1"/>
  <c r="BA2664" i="1"/>
  <c r="BB2664" i="1" s="1"/>
  <c r="BH2650" i="1"/>
  <c r="BQ320" i="4"/>
  <c r="DF11" i="5" s="1"/>
  <c r="BR320" i="4"/>
  <c r="DG11" i="5" s="1"/>
  <c r="BP320" i="4"/>
  <c r="DE11" i="5" s="1"/>
  <c r="BH217" i="4"/>
  <c r="BH255" i="4"/>
  <c r="DJ26" i="5"/>
  <c r="CR12" i="5"/>
  <c r="BH349" i="4"/>
  <c r="BH321" i="4"/>
  <c r="CW12" i="5"/>
  <c r="B28" i="5"/>
  <c r="BH146" i="4"/>
  <c r="BH238" i="4"/>
  <c r="Q27" i="5"/>
  <c r="S27" i="5"/>
  <c r="K27" i="5"/>
  <c r="M27" i="5"/>
  <c r="O27" i="5"/>
  <c r="I27" i="5"/>
  <c r="G27" i="5"/>
  <c r="U27" i="5"/>
  <c r="DE10" i="5"/>
  <c r="BL15" i="7"/>
  <c r="BN15" i="7"/>
  <c r="BV671" i="1"/>
  <c r="BW670" i="1"/>
  <c r="CB1109" i="1"/>
  <c r="CC1108" i="1"/>
  <c r="BW232" i="1"/>
  <c r="BV233" i="1"/>
  <c r="BK49" i="1"/>
  <c r="BJ50" i="1"/>
  <c r="AZ17" i="7"/>
  <c r="BB16" i="7"/>
  <c r="BA16" i="7"/>
  <c r="BD68" i="1"/>
  <c r="BE67" i="1"/>
  <c r="BO87" i="4"/>
  <c r="DD25" i="5" s="1"/>
  <c r="BR87" i="4"/>
  <c r="DG25" i="5" s="1"/>
  <c r="BP87" i="4"/>
  <c r="DE25" i="5" s="1"/>
  <c r="BQ87" i="4"/>
  <c r="DF25" i="5" s="1"/>
  <c r="BQ41" i="1"/>
  <c r="BP42" i="1"/>
  <c r="BV452" i="1"/>
  <c r="BW451" i="1"/>
  <c r="BE49" i="1"/>
  <c r="BD50" i="1"/>
  <c r="CB233" i="1"/>
  <c r="CC232" i="1"/>
  <c r="CB890" i="1"/>
  <c r="CC889" i="1"/>
  <c r="BV1109" i="1"/>
  <c r="BW1108" i="1"/>
  <c r="BQ27" i="1"/>
  <c r="BP28" i="1"/>
  <c r="BD32" i="1"/>
  <c r="BD33" i="1" s="1"/>
  <c r="BD34" i="1" s="1"/>
  <c r="BD35" i="1" s="1"/>
  <c r="BD36" i="1" s="1"/>
  <c r="BE31" i="1"/>
  <c r="BP70" i="1"/>
  <c r="BQ69" i="1"/>
  <c r="BK31" i="1"/>
  <c r="BJ32" i="1"/>
  <c r="CB1328" i="1"/>
  <c r="CC1327" i="1"/>
  <c r="BQ115" i="4"/>
  <c r="BP115" i="4"/>
  <c r="BR115" i="4"/>
  <c r="BO115" i="4"/>
  <c r="BP56" i="1"/>
  <c r="BQ55" i="1"/>
  <c r="BD14" i="1"/>
  <c r="CB452" i="1"/>
  <c r="CC451" i="1"/>
  <c r="BK40" i="1"/>
  <c r="BJ41" i="1"/>
  <c r="BV1328" i="1"/>
  <c r="BW1327" i="1"/>
  <c r="BK58" i="1"/>
  <c r="BJ59" i="1"/>
  <c r="BJ23" i="1"/>
  <c r="BJ24" i="1" s="1"/>
  <c r="BJ25" i="1" s="1"/>
  <c r="BJ26" i="1" s="1"/>
  <c r="BK22" i="1"/>
  <c r="CB671" i="1"/>
  <c r="CC670" i="1"/>
  <c r="CC13" i="1"/>
  <c r="CB14" i="1"/>
  <c r="Y31" i="1"/>
  <c r="Y274" i="1"/>
  <c r="Y17" i="1"/>
  <c r="Y50" i="1"/>
  <c r="Y498" i="1"/>
  <c r="BW13" i="1"/>
  <c r="BV14" i="1"/>
  <c r="BW889" i="1"/>
  <c r="BV890" i="1"/>
  <c r="BP84" i="1"/>
  <c r="BQ83" i="1"/>
  <c r="BE40" i="1"/>
  <c r="BD41" i="1"/>
  <c r="BQ13" i="1"/>
  <c r="BP14" i="1"/>
  <c r="BP15" i="1" s="1"/>
  <c r="BP16" i="1" s="1"/>
  <c r="BP17" i="1" s="1"/>
  <c r="BP18" i="1" s="1"/>
  <c r="BP19" i="1" s="1"/>
  <c r="BP20" i="1" s="1"/>
  <c r="BP21" i="1" s="1"/>
  <c r="BP98" i="1"/>
  <c r="BQ97" i="1"/>
  <c r="BJ14" i="1"/>
  <c r="BJ15" i="1" s="1"/>
  <c r="BJ16" i="1" s="1"/>
  <c r="AB2" i="1"/>
  <c r="BH116" i="4"/>
  <c r="BH197" i="4"/>
  <c r="BH40" i="4"/>
  <c r="BH25" i="4"/>
  <c r="BH10" i="4"/>
  <c r="BH163" i="4"/>
  <c r="BH88" i="4"/>
  <c r="BJ77" i="1"/>
  <c r="BP112" i="1"/>
  <c r="CB1547" i="1"/>
  <c r="BV1547" i="1"/>
  <c r="BD77" i="1"/>
  <c r="BJ68" i="1"/>
  <c r="BK67" i="1"/>
  <c r="BD59" i="1"/>
  <c r="BE58" i="1"/>
  <c r="BU2656" i="1"/>
  <c r="BB2657" i="1" l="1"/>
  <c r="BB2658" i="1"/>
  <c r="BB2656" i="1"/>
  <c r="BB2659" i="1"/>
  <c r="BU19" i="1"/>
  <c r="CA17" i="1"/>
  <c r="BU20" i="1"/>
  <c r="BU2649" i="1"/>
  <c r="BU2650" i="1"/>
  <c r="BU2654" i="1"/>
  <c r="BH2651" i="1"/>
  <c r="BH2652" i="1"/>
  <c r="BH2649" i="1"/>
  <c r="BB2647" i="1"/>
  <c r="BB2649" i="1" s="1"/>
  <c r="BH2653" i="1"/>
  <c r="BL16" i="7"/>
  <c r="BN16" i="7"/>
  <c r="B29" i="5"/>
  <c r="DJ27" i="5"/>
  <c r="CR13" i="5"/>
  <c r="BH350" i="4"/>
  <c r="BH322" i="4"/>
  <c r="CW13" i="5"/>
  <c r="BH256" i="4"/>
  <c r="BH218" i="4"/>
  <c r="BH147" i="4"/>
  <c r="BH239" i="4"/>
  <c r="I28" i="5"/>
  <c r="Q28" i="5"/>
  <c r="K28" i="5"/>
  <c r="M28" i="5"/>
  <c r="O28" i="5"/>
  <c r="S28" i="5"/>
  <c r="G28" i="5"/>
  <c r="U28" i="5"/>
  <c r="BR321" i="4"/>
  <c r="DG12" i="5" s="1"/>
  <c r="BP321" i="4"/>
  <c r="BQ321" i="4"/>
  <c r="DF12" i="5" s="1"/>
  <c r="BP113" i="1"/>
  <c r="BQ112" i="1"/>
  <c r="BE41" i="1"/>
  <c r="BD42" i="1"/>
  <c r="BD43" i="1" s="1"/>
  <c r="BD44" i="1" s="1"/>
  <c r="BD45" i="1" s="1"/>
  <c r="BD46" i="1" s="1"/>
  <c r="BK59" i="1"/>
  <c r="BJ60" i="1"/>
  <c r="BD69" i="1"/>
  <c r="BE68" i="1"/>
  <c r="AZ18" i="7"/>
  <c r="BB17" i="7"/>
  <c r="BA17" i="7"/>
  <c r="CB1110" i="1"/>
  <c r="CC1109" i="1"/>
  <c r="BR88" i="4"/>
  <c r="DG26" i="5" s="1"/>
  <c r="BQ88" i="4"/>
  <c r="DF26" i="5" s="1"/>
  <c r="BO88" i="4"/>
  <c r="DD26" i="5" s="1"/>
  <c r="BP88" i="4"/>
  <c r="DE26" i="5" s="1"/>
  <c r="BO116" i="4"/>
  <c r="BQ116" i="4"/>
  <c r="BR116" i="4"/>
  <c r="BP116" i="4"/>
  <c r="BP99" i="1"/>
  <c r="BQ98" i="1"/>
  <c r="BV15" i="1"/>
  <c r="BW14" i="1"/>
  <c r="CB672" i="1"/>
  <c r="CC671" i="1"/>
  <c r="CB1329" i="1"/>
  <c r="CC1328" i="1"/>
  <c r="CB234" i="1"/>
  <c r="CC233" i="1"/>
  <c r="BJ51" i="1"/>
  <c r="BK50" i="1"/>
  <c r="BK68" i="1"/>
  <c r="BJ69" i="1"/>
  <c r="BD78" i="1"/>
  <c r="BE77" i="1"/>
  <c r="AB498" i="1"/>
  <c r="AB31" i="1"/>
  <c r="AB17" i="1"/>
  <c r="AB50" i="1"/>
  <c r="AB274" i="1"/>
  <c r="BQ84" i="1"/>
  <c r="BP85" i="1"/>
  <c r="CB15" i="1"/>
  <c r="CC14" i="1"/>
  <c r="BV1110" i="1"/>
  <c r="BW1109" i="1"/>
  <c r="BV453" i="1"/>
  <c r="BW452" i="1"/>
  <c r="BW671" i="1"/>
  <c r="BV672" i="1"/>
  <c r="BJ78" i="1"/>
  <c r="BK77" i="1"/>
  <c r="CB453" i="1"/>
  <c r="CC452" i="1"/>
  <c r="BQ56" i="1"/>
  <c r="BP57" i="1"/>
  <c r="BQ28" i="1"/>
  <c r="BP29" i="1"/>
  <c r="BP30" i="1" s="1"/>
  <c r="BP31" i="1" s="1"/>
  <c r="BP32" i="1" s="1"/>
  <c r="BP33" i="1" s="1"/>
  <c r="BP34" i="1" s="1"/>
  <c r="BP35" i="1" s="1"/>
  <c r="BP36" i="1" s="1"/>
  <c r="BD60" i="1"/>
  <c r="BE59" i="1"/>
  <c r="BV1548" i="1"/>
  <c r="BW1547" i="1"/>
  <c r="BK41" i="1"/>
  <c r="BJ42" i="1"/>
  <c r="BK32" i="1"/>
  <c r="BJ33" i="1"/>
  <c r="BQ70" i="1"/>
  <c r="BP71" i="1"/>
  <c r="BD51" i="1"/>
  <c r="BE50" i="1"/>
  <c r="BP43" i="1"/>
  <c r="BQ42" i="1"/>
  <c r="CB891" i="1"/>
  <c r="CC890" i="1"/>
  <c r="CB1548" i="1"/>
  <c r="CC1547" i="1"/>
  <c r="BV891" i="1"/>
  <c r="BW890" i="1"/>
  <c r="BV1329" i="1"/>
  <c r="BW1328" i="1"/>
  <c r="BD15" i="1"/>
  <c r="BH117" i="4"/>
  <c r="BH198" i="4"/>
  <c r="BH89" i="4"/>
  <c r="BH41" i="4"/>
  <c r="BH26" i="4"/>
  <c r="BH11" i="4"/>
  <c r="BH164" i="4"/>
  <c r="AE2" i="1"/>
  <c r="BJ87" i="1"/>
  <c r="BP127" i="1"/>
  <c r="CB1767" i="1"/>
  <c r="BV1767" i="1"/>
  <c r="BD87" i="1"/>
  <c r="BW233" i="1"/>
  <c r="BV234" i="1"/>
  <c r="BB2655" i="1" l="1"/>
  <c r="BN309" i="4"/>
  <c r="CA18" i="1"/>
  <c r="BU21" i="1"/>
  <c r="BU22" i="1" s="1"/>
  <c r="BB2654" i="1"/>
  <c r="BB2651" i="1"/>
  <c r="BB2653" i="1"/>
  <c r="BB2650" i="1"/>
  <c r="CA105" i="4"/>
  <c r="CA69" i="4"/>
  <c r="CA33" i="4"/>
  <c r="CA116" i="4"/>
  <c r="CA80" i="4"/>
  <c r="CA44" i="4"/>
  <c r="CA8" i="4"/>
  <c r="CA91" i="4"/>
  <c r="CA55" i="4"/>
  <c r="CA19" i="4"/>
  <c r="CA102" i="4"/>
  <c r="CA66" i="4"/>
  <c r="CA30" i="4"/>
  <c r="CA95" i="4"/>
  <c r="CA118" i="4"/>
  <c r="CA112" i="4"/>
  <c r="CA4" i="4"/>
  <c r="CA107" i="4"/>
  <c r="CA101" i="4"/>
  <c r="CA34" i="4"/>
  <c r="CA117" i="4"/>
  <c r="CA31" i="4"/>
  <c r="CA46" i="4"/>
  <c r="CA99" i="4"/>
  <c r="CA63" i="4"/>
  <c r="CA27" i="4"/>
  <c r="CA110" i="4"/>
  <c r="CA74" i="4"/>
  <c r="CA38" i="4"/>
  <c r="CA121" i="4"/>
  <c r="CA85" i="4"/>
  <c r="CA49" i="4"/>
  <c r="CA13" i="4"/>
  <c r="CA96" i="4"/>
  <c r="CA60" i="4"/>
  <c r="CA24" i="4"/>
  <c r="CA77" i="4"/>
  <c r="CA100" i="4"/>
  <c r="CA94" i="4"/>
  <c r="CA119" i="4"/>
  <c r="CA89" i="4"/>
  <c r="CA47" i="4"/>
  <c r="CA16" i="4"/>
  <c r="CA56" i="4"/>
  <c r="CA42" i="4"/>
  <c r="CA70" i="4"/>
  <c r="CA93" i="4"/>
  <c r="CA57" i="4"/>
  <c r="CA21" i="4"/>
  <c r="CA104" i="4"/>
  <c r="CA68" i="4"/>
  <c r="CA32" i="4"/>
  <c r="CA115" i="4"/>
  <c r="CA79" i="4"/>
  <c r="CA43" i="4"/>
  <c r="CA7" i="4"/>
  <c r="CA90" i="4"/>
  <c r="CA54" i="4"/>
  <c r="CA18" i="4"/>
  <c r="CA59" i="4"/>
  <c r="CA82" i="4"/>
  <c r="CA76" i="4"/>
  <c r="CA83" i="4"/>
  <c r="CA71" i="4"/>
  <c r="CA106" i="4"/>
  <c r="CA28" i="4"/>
  <c r="CA45" i="4"/>
  <c r="CA67" i="4"/>
  <c r="CA6" i="4"/>
  <c r="CA35" i="4"/>
  <c r="CA123" i="4"/>
  <c r="CA87" i="4"/>
  <c r="CA51" i="4"/>
  <c r="CA15" i="4"/>
  <c r="CA98" i="4"/>
  <c r="CA62" i="4"/>
  <c r="CA26" i="4"/>
  <c r="CA109" i="4"/>
  <c r="CA73" i="4"/>
  <c r="CA37" i="4"/>
  <c r="CA120" i="4"/>
  <c r="CA84" i="4"/>
  <c r="CA48" i="4"/>
  <c r="CA12" i="4"/>
  <c r="CA41" i="4"/>
  <c r="CA64" i="4"/>
  <c r="CA58" i="4"/>
  <c r="CA65" i="4"/>
  <c r="CA53" i="4"/>
  <c r="CA88" i="4"/>
  <c r="CA9" i="4"/>
  <c r="CA103" i="4"/>
  <c r="CA78" i="4"/>
  <c r="CA40" i="4"/>
  <c r="CA111" i="4"/>
  <c r="CA75" i="4"/>
  <c r="CA39" i="4"/>
  <c r="CA122" i="4"/>
  <c r="CA86" i="4"/>
  <c r="CA50" i="4"/>
  <c r="CA14" i="4"/>
  <c r="CA97" i="4"/>
  <c r="CA61" i="4"/>
  <c r="CA25" i="4"/>
  <c r="CA108" i="4"/>
  <c r="CA72" i="4"/>
  <c r="CA36" i="4"/>
  <c r="CA113" i="4"/>
  <c r="CA5" i="4"/>
  <c r="CA10" i="4"/>
  <c r="CA22" i="4"/>
  <c r="CA11" i="4"/>
  <c r="CA17" i="4"/>
  <c r="CA52" i="4"/>
  <c r="CA81" i="4"/>
  <c r="CA92" i="4"/>
  <c r="CA20" i="4"/>
  <c r="CA114" i="4"/>
  <c r="CA23" i="4"/>
  <c r="CA29" i="4"/>
  <c r="BB2652" i="1"/>
  <c r="U29" i="5"/>
  <c r="O29" i="5"/>
  <c r="I29" i="5"/>
  <c r="K29" i="5"/>
  <c r="G29" i="5"/>
  <c r="M29" i="5"/>
  <c r="S29" i="5"/>
  <c r="Q29" i="5"/>
  <c r="BL17" i="7"/>
  <c r="BN17" i="7"/>
  <c r="BP322" i="4"/>
  <c r="DE13" i="5" s="1"/>
  <c r="BQ322" i="4"/>
  <c r="DF13" i="5" s="1"/>
  <c r="BR322" i="4"/>
  <c r="DG13" i="5" s="1"/>
  <c r="DJ28" i="5"/>
  <c r="CR14" i="5"/>
  <c r="BH219" i="4"/>
  <c r="B30" i="5"/>
  <c r="BH351" i="4"/>
  <c r="BH323" i="4"/>
  <c r="BH257" i="4"/>
  <c r="CW14" i="5"/>
  <c r="BH148" i="4"/>
  <c r="BH240" i="4"/>
  <c r="DE12" i="5"/>
  <c r="BW891" i="1"/>
  <c r="BV892" i="1"/>
  <c r="BV1768" i="1"/>
  <c r="BW1767" i="1"/>
  <c r="BD16" i="1"/>
  <c r="BD52" i="1"/>
  <c r="BD53" i="1" s="1"/>
  <c r="BD54" i="1" s="1"/>
  <c r="BD55" i="1" s="1"/>
  <c r="BD56" i="1" s="1"/>
  <c r="BE51" i="1"/>
  <c r="BJ34" i="1"/>
  <c r="CB16" i="1"/>
  <c r="CC15" i="1"/>
  <c r="BD70" i="1"/>
  <c r="BE69" i="1"/>
  <c r="CB1768" i="1"/>
  <c r="CC1767" i="1"/>
  <c r="CB235" i="1"/>
  <c r="CC234" i="1"/>
  <c r="BW15" i="1"/>
  <c r="BV16" i="1"/>
  <c r="CB1111" i="1"/>
  <c r="CC1110" i="1"/>
  <c r="BP128" i="1"/>
  <c r="BQ127" i="1"/>
  <c r="BV1330" i="1"/>
  <c r="BW1329" i="1"/>
  <c r="BJ43" i="1"/>
  <c r="BJ44" i="1" s="1"/>
  <c r="BJ45" i="1" s="1"/>
  <c r="BJ46" i="1" s="1"/>
  <c r="BK42" i="1"/>
  <c r="BV1549" i="1"/>
  <c r="BW1548" i="1"/>
  <c r="BV673" i="1"/>
  <c r="BW672" i="1"/>
  <c r="BD79" i="1"/>
  <c r="BE78" i="1"/>
  <c r="BJ61" i="1"/>
  <c r="BK60" i="1"/>
  <c r="BP114" i="1"/>
  <c r="BQ113" i="1"/>
  <c r="CB892" i="1"/>
  <c r="CC891" i="1"/>
  <c r="BJ70" i="1"/>
  <c r="BK69" i="1"/>
  <c r="BK51" i="1"/>
  <c r="BJ52" i="1"/>
  <c r="BH199" i="4"/>
  <c r="BH90" i="4"/>
  <c r="BH165" i="4"/>
  <c r="BH118" i="4"/>
  <c r="BH42" i="4"/>
  <c r="BH27" i="4"/>
  <c r="BH12" i="4"/>
  <c r="AH2" i="1"/>
  <c r="BJ97" i="1"/>
  <c r="BP142" i="1"/>
  <c r="CB1987" i="1"/>
  <c r="BV1987" i="1"/>
  <c r="BD97" i="1"/>
  <c r="BP58" i="1"/>
  <c r="BQ57" i="1"/>
  <c r="BK78" i="1"/>
  <c r="BJ79" i="1"/>
  <c r="BW453" i="1"/>
  <c r="BV454" i="1"/>
  <c r="BP86" i="1"/>
  <c r="BQ85" i="1"/>
  <c r="BJ88" i="1"/>
  <c r="BK87" i="1"/>
  <c r="BP89" i="4"/>
  <c r="DE27" i="5" s="1"/>
  <c r="BO89" i="4"/>
  <c r="DD27" i="5" s="1"/>
  <c r="BR89" i="4"/>
  <c r="DG27" i="5" s="1"/>
  <c r="BQ89" i="4"/>
  <c r="DF27" i="5" s="1"/>
  <c r="BV235" i="1"/>
  <c r="BW234" i="1"/>
  <c r="AE274" i="1"/>
  <c r="AE50" i="1"/>
  <c r="AE17" i="1"/>
  <c r="AE498" i="1"/>
  <c r="AE31" i="1"/>
  <c r="BP44" i="1"/>
  <c r="BP45" i="1" s="1"/>
  <c r="BP46" i="1" s="1"/>
  <c r="BP47" i="1" s="1"/>
  <c r="BP48" i="1" s="1"/>
  <c r="BP49" i="1" s="1"/>
  <c r="BP50" i="1" s="1"/>
  <c r="BP51" i="1" s="1"/>
  <c r="BQ43" i="1"/>
  <c r="BQ71" i="1"/>
  <c r="BP72" i="1"/>
  <c r="BD61" i="1"/>
  <c r="BE60" i="1"/>
  <c r="CB454" i="1"/>
  <c r="CC453" i="1"/>
  <c r="BV1111" i="1"/>
  <c r="BW1110" i="1"/>
  <c r="BP100" i="1"/>
  <c r="BQ99" i="1"/>
  <c r="AZ19" i="7"/>
  <c r="BB18" i="7"/>
  <c r="BA18" i="7"/>
  <c r="BD88" i="1"/>
  <c r="BE87" i="1"/>
  <c r="BQ117" i="4"/>
  <c r="BO117" i="4"/>
  <c r="BR117" i="4"/>
  <c r="BP117" i="4"/>
  <c r="CB1549" i="1"/>
  <c r="CC1548" i="1"/>
  <c r="CB1330" i="1"/>
  <c r="CC1329" i="1"/>
  <c r="CB673" i="1"/>
  <c r="CC672" i="1"/>
  <c r="DC4" i="5" l="1"/>
  <c r="CA19" i="1"/>
  <c r="BU23" i="1"/>
  <c r="BU24" i="1" s="1"/>
  <c r="BU25" i="1" s="1"/>
  <c r="BU26" i="1" s="1"/>
  <c r="BU27" i="1" s="1"/>
  <c r="BU28" i="1" s="1"/>
  <c r="BU29" i="1" s="1"/>
  <c r="BU30" i="1" s="1"/>
  <c r="BU31" i="1" s="1"/>
  <c r="BU32" i="1" s="1"/>
  <c r="BU33" i="1" s="1"/>
  <c r="BU34" i="1" s="1"/>
  <c r="BU35" i="1" s="1"/>
  <c r="BU36" i="1" s="1"/>
  <c r="BU37" i="1" s="1"/>
  <c r="BU38" i="1" s="1"/>
  <c r="BU39" i="1" s="1"/>
  <c r="BU40" i="1" s="1"/>
  <c r="BU41" i="1" s="1"/>
  <c r="BU42" i="1" s="1"/>
  <c r="BU43" i="1" s="1"/>
  <c r="BU44" i="1" s="1"/>
  <c r="BU45" i="1" s="1"/>
  <c r="BU46" i="1" s="1"/>
  <c r="BU47" i="1" s="1"/>
  <c r="BU48" i="1" s="1"/>
  <c r="BU49" i="1" s="1"/>
  <c r="BU50" i="1" s="1"/>
  <c r="BU51" i="1" s="1"/>
  <c r="BU52" i="1" s="1"/>
  <c r="BU53" i="1" s="1"/>
  <c r="BU54" i="1" s="1"/>
  <c r="BU55" i="1" s="1"/>
  <c r="BU56" i="1" s="1"/>
  <c r="BU57" i="1" s="1"/>
  <c r="BU58" i="1" s="1"/>
  <c r="BU59" i="1" s="1"/>
  <c r="BU60" i="1" s="1"/>
  <c r="BU61" i="1" s="1"/>
  <c r="BU62" i="1" s="1"/>
  <c r="BU63" i="1" s="1"/>
  <c r="BU64" i="1" s="1"/>
  <c r="BU65" i="1" s="1"/>
  <c r="BU66" i="1" s="1"/>
  <c r="BU67" i="1" s="1"/>
  <c r="BU68" i="1" s="1"/>
  <c r="BU69" i="1" s="1"/>
  <c r="BU251" i="1" s="1"/>
  <c r="BU252" i="1" s="1"/>
  <c r="BU254" i="1" s="1"/>
  <c r="BU255" i="1" s="1"/>
  <c r="BU256" i="1" s="1"/>
  <c r="BU257" i="1" s="1"/>
  <c r="BU262" i="1" s="1"/>
  <c r="BU264" i="1" s="1"/>
  <c r="BU265" i="1" s="1"/>
  <c r="BY2655" i="1"/>
  <c r="BY2656" i="1"/>
  <c r="BY2652" i="1"/>
  <c r="BY2653" i="1"/>
  <c r="BY2654" i="1"/>
  <c r="Q30" i="5"/>
  <c r="S30" i="5"/>
  <c r="U30" i="5"/>
  <c r="G30" i="5"/>
  <c r="M30" i="5"/>
  <c r="O30" i="5"/>
  <c r="I30" i="5"/>
  <c r="K30" i="5"/>
  <c r="BH352" i="4"/>
  <c r="BH324" i="4"/>
  <c r="BH258" i="4"/>
  <c r="CW15" i="5"/>
  <c r="BH149" i="4"/>
  <c r="B31" i="5"/>
  <c r="BH220" i="4"/>
  <c r="DJ29" i="5"/>
  <c r="CR15" i="5"/>
  <c r="BH241" i="4"/>
  <c r="BL18" i="7"/>
  <c r="BN18" i="7"/>
  <c r="BQ323" i="4"/>
  <c r="DF14" i="5" s="1"/>
  <c r="BP323" i="4"/>
  <c r="BR323" i="4"/>
  <c r="DG14" i="5" s="1"/>
  <c r="CB1550" i="1"/>
  <c r="CC1549" i="1"/>
  <c r="BQ100" i="1"/>
  <c r="BP101" i="1"/>
  <c r="AH17" i="1"/>
  <c r="AH31" i="1"/>
  <c r="AH498" i="1"/>
  <c r="AH274" i="1"/>
  <c r="AH50" i="1"/>
  <c r="BQ90" i="4"/>
  <c r="DF28" i="5" s="1"/>
  <c r="BR90" i="4"/>
  <c r="DG28" i="5" s="1"/>
  <c r="BO90" i="4"/>
  <c r="DD28" i="5" s="1"/>
  <c r="BP90" i="4"/>
  <c r="DE28" i="5" s="1"/>
  <c r="BP129" i="1"/>
  <c r="BQ128" i="1"/>
  <c r="BV1769" i="1"/>
  <c r="BW1768" i="1"/>
  <c r="CB674" i="1"/>
  <c r="CC673" i="1"/>
  <c r="BD89" i="1"/>
  <c r="BE88" i="1"/>
  <c r="BB19" i="7"/>
  <c r="BA19" i="7"/>
  <c r="BN19" i="7" s="1"/>
  <c r="BV1112" i="1"/>
  <c r="BW1111" i="1"/>
  <c r="BQ72" i="1"/>
  <c r="BP73" i="1"/>
  <c r="BJ89" i="1"/>
  <c r="BK88" i="1"/>
  <c r="BV1988" i="1"/>
  <c r="BW1987" i="1"/>
  <c r="BK70" i="1"/>
  <c r="BJ71" i="1"/>
  <c r="BP115" i="1"/>
  <c r="BQ114" i="1"/>
  <c r="BV1331" i="1"/>
  <c r="BW1330" i="1"/>
  <c r="CB236" i="1"/>
  <c r="CC235" i="1"/>
  <c r="CB17" i="1"/>
  <c r="CC16" i="1"/>
  <c r="BW892" i="1"/>
  <c r="BV893" i="1"/>
  <c r="BV236" i="1"/>
  <c r="BW235" i="1"/>
  <c r="BK79" i="1"/>
  <c r="BJ80" i="1"/>
  <c r="BD98" i="1"/>
  <c r="BE97" i="1"/>
  <c r="BV1550" i="1"/>
  <c r="BW1549" i="1"/>
  <c r="CB1988" i="1"/>
  <c r="CC1987" i="1"/>
  <c r="BJ35" i="1"/>
  <c r="CB1331" i="1"/>
  <c r="CC1330" i="1"/>
  <c r="BP87" i="1"/>
  <c r="BQ86" i="1"/>
  <c r="BP59" i="1"/>
  <c r="BP60" i="1" s="1"/>
  <c r="BP61" i="1" s="1"/>
  <c r="BP62" i="1" s="1"/>
  <c r="BP63" i="1" s="1"/>
  <c r="BP64" i="1" s="1"/>
  <c r="BP65" i="1" s="1"/>
  <c r="BP66" i="1" s="1"/>
  <c r="BQ58" i="1"/>
  <c r="BP143" i="1"/>
  <c r="BQ142" i="1"/>
  <c r="BR118" i="4"/>
  <c r="BQ118" i="4"/>
  <c r="BO118" i="4"/>
  <c r="BP118" i="4"/>
  <c r="CC892" i="1"/>
  <c r="CB893" i="1"/>
  <c r="BK61" i="1"/>
  <c r="BJ62" i="1"/>
  <c r="BV17" i="1"/>
  <c r="BW16" i="1"/>
  <c r="CB1769" i="1"/>
  <c r="CC1768" i="1"/>
  <c r="BE70" i="1"/>
  <c r="BD71" i="1"/>
  <c r="BH43" i="4"/>
  <c r="BH28" i="4"/>
  <c r="BH13" i="4"/>
  <c r="AK2" i="1"/>
  <c r="BH119" i="4"/>
  <c r="BH200" i="4"/>
  <c r="BH91" i="4"/>
  <c r="BH166" i="4"/>
  <c r="BP157" i="1"/>
  <c r="CB2207" i="1"/>
  <c r="BV2207" i="1"/>
  <c r="BD107" i="1"/>
  <c r="BJ107" i="1"/>
  <c r="BD62" i="1"/>
  <c r="BE61" i="1"/>
  <c r="CC454" i="1"/>
  <c r="CB455" i="1"/>
  <c r="BW454" i="1"/>
  <c r="BV455" i="1"/>
  <c r="BJ98" i="1"/>
  <c r="BK97" i="1"/>
  <c r="BJ53" i="1"/>
  <c r="BJ54" i="1" s="1"/>
  <c r="BJ55" i="1" s="1"/>
  <c r="BJ56" i="1" s="1"/>
  <c r="BK52" i="1"/>
  <c r="BD80" i="1"/>
  <c r="BE79" i="1"/>
  <c r="BW673" i="1"/>
  <c r="BV674" i="1"/>
  <c r="CB1112" i="1"/>
  <c r="CC1111" i="1"/>
  <c r="BS2657" i="1"/>
  <c r="BS2692" i="1"/>
  <c r="BS2662" i="1"/>
  <c r="BS2679" i="1"/>
  <c r="BS2693" i="1"/>
  <c r="BS2664" i="1"/>
  <c r="BS2676" i="1"/>
  <c r="BS2671" i="1"/>
  <c r="BS2660" i="1"/>
  <c r="BS2700" i="1"/>
  <c r="BS2689" i="1"/>
  <c r="BS2682" i="1"/>
  <c r="BS2686" i="1"/>
  <c r="BS2673" i="1"/>
  <c r="BS2665" i="1"/>
  <c r="BS2674" i="1"/>
  <c r="BS2684" i="1"/>
  <c r="BS2658" i="1"/>
  <c r="BS2681" i="1"/>
  <c r="BS2697" i="1"/>
  <c r="BS2668" i="1"/>
  <c r="BS2691" i="1"/>
  <c r="BS2680" i="1"/>
  <c r="BS2659" i="1"/>
  <c r="BS2694" i="1"/>
  <c r="BS2677" i="1"/>
  <c r="BS2669" i="1"/>
  <c r="BS2666" i="1"/>
  <c r="BS2670" i="1"/>
  <c r="BS2696" i="1"/>
  <c r="BS2690" i="1"/>
  <c r="BS2687" i="1"/>
  <c r="BS2667" i="1"/>
  <c r="BS2695" i="1"/>
  <c r="BS2678" i="1"/>
  <c r="BS2685" i="1"/>
  <c r="BS2675" i="1"/>
  <c r="BS2661" i="1"/>
  <c r="BS2663" i="1"/>
  <c r="BS2702" i="1" l="1"/>
  <c r="BS2698" i="1"/>
  <c r="BS2688" i="1"/>
  <c r="BS2672" i="1"/>
  <c r="BS2683" i="1"/>
  <c r="BU2683" i="1" s="1"/>
  <c r="BU266" i="1"/>
  <c r="BU267" i="1" s="1"/>
  <c r="BU268" i="1" s="1"/>
  <c r="BU269" i="1" s="1"/>
  <c r="BU270" i="1" s="1"/>
  <c r="BU271" i="1" s="1"/>
  <c r="BU273" i="1" s="1"/>
  <c r="BU275" i="1" s="1"/>
  <c r="BU276" i="1" s="1"/>
  <c r="BU278" i="1" s="1"/>
  <c r="BU282" i="1" s="1"/>
  <c r="BU283" i="1" s="1"/>
  <c r="BU284" i="1" s="1"/>
  <c r="BU290" i="1" s="1"/>
  <c r="BU472" i="1" s="1"/>
  <c r="BU477" i="1" s="1"/>
  <c r="BU480" i="1" s="1"/>
  <c r="BU482" i="1" s="1"/>
  <c r="BU487" i="1" s="1"/>
  <c r="BU489" i="1" s="1"/>
  <c r="BU490" i="1" s="1"/>
  <c r="BU495" i="1" s="1"/>
  <c r="BU505" i="1" s="1"/>
  <c r="BU680" i="1" s="1"/>
  <c r="BU681" i="1" s="1"/>
  <c r="BU682" i="1" s="1"/>
  <c r="BU683" i="1" s="1"/>
  <c r="BU684" i="1" s="1"/>
  <c r="BU685" i="1" s="1"/>
  <c r="BU686" i="1" s="1"/>
  <c r="BU687" i="1" s="1"/>
  <c r="BU688" i="1" s="1"/>
  <c r="BU689" i="1" s="1"/>
  <c r="BU690" i="1" s="1"/>
  <c r="BU691" i="1" s="1"/>
  <c r="BU692" i="1" s="1"/>
  <c r="BU693" i="1" s="1"/>
  <c r="BU694" i="1" s="1"/>
  <c r="BU695" i="1" s="1"/>
  <c r="BU696" i="1" s="1"/>
  <c r="BU697" i="1" s="1"/>
  <c r="BU698" i="1" s="1"/>
  <c r="BU699" i="1" s="1"/>
  <c r="BU700" i="1" s="1"/>
  <c r="BU701" i="1" s="1"/>
  <c r="BU702" i="1" s="1"/>
  <c r="BU703" i="1" s="1"/>
  <c r="BU704" i="1" s="1"/>
  <c r="BU705" i="1" s="1"/>
  <c r="BU706" i="1" s="1"/>
  <c r="BU707" i="1" s="1"/>
  <c r="BU708" i="1" s="1"/>
  <c r="BU709" i="1" s="1"/>
  <c r="BU710" i="1" s="1"/>
  <c r="BU711" i="1" s="1"/>
  <c r="BU712" i="1" s="1"/>
  <c r="BU713" i="1" s="1"/>
  <c r="BU714" i="1" s="1"/>
  <c r="BU715" i="1" s="1"/>
  <c r="BU716" i="1" s="1"/>
  <c r="BU717" i="1" s="1"/>
  <c r="BU718" i="1" s="1"/>
  <c r="BU719" i="1" s="1"/>
  <c r="BU720" i="1" s="1"/>
  <c r="CA20" i="1"/>
  <c r="BS2699" i="1"/>
  <c r="BS2701" i="1"/>
  <c r="CA2653" i="1"/>
  <c r="CA2652" i="1"/>
  <c r="CA2656" i="1"/>
  <c r="CA2655" i="1"/>
  <c r="CA2654" i="1"/>
  <c r="BY2649" i="1"/>
  <c r="BY2651" i="1"/>
  <c r="BY2650" i="1"/>
  <c r="BY2657" i="1"/>
  <c r="BY2661" i="1"/>
  <c r="BY2662" i="1"/>
  <c r="BY2658" i="1"/>
  <c r="BY2660" i="1"/>
  <c r="BY2659" i="1"/>
  <c r="S32" i="5"/>
  <c r="G32" i="5"/>
  <c r="K32" i="5"/>
  <c r="O32" i="5"/>
  <c r="U32" i="5"/>
  <c r="Q32" i="5"/>
  <c r="I32" i="5"/>
  <c r="M32" i="5"/>
  <c r="BH259" i="4"/>
  <c r="CW16" i="5"/>
  <c r="BH150" i="4"/>
  <c r="BH221" i="4"/>
  <c r="CR16" i="5"/>
  <c r="DJ30" i="5"/>
  <c r="B32" i="5"/>
  <c r="BH353" i="4"/>
  <c r="BH325" i="4"/>
  <c r="BH242" i="4"/>
  <c r="AE306" i="4"/>
  <c r="DE14" i="5"/>
  <c r="BR324" i="4"/>
  <c r="DG15" i="5" s="1"/>
  <c r="BQ324" i="4"/>
  <c r="DF15" i="5" s="1"/>
  <c r="BP324" i="4"/>
  <c r="DE15" i="5" s="1"/>
  <c r="M31" i="5"/>
  <c r="O31" i="5"/>
  <c r="S31" i="5"/>
  <c r="G31" i="5"/>
  <c r="I31" i="5"/>
  <c r="K31" i="5"/>
  <c r="U31" i="5"/>
  <c r="Q31" i="5"/>
  <c r="BD72" i="1"/>
  <c r="BD73" i="1" s="1"/>
  <c r="BD74" i="1" s="1"/>
  <c r="BD75" i="1" s="1"/>
  <c r="BD76" i="1" s="1"/>
  <c r="BE71" i="1"/>
  <c r="BL19" i="7"/>
  <c r="B12" i="1"/>
  <c r="BD81" i="1"/>
  <c r="BE80" i="1"/>
  <c r="BD63" i="1"/>
  <c r="BJ108" i="1"/>
  <c r="BK107" i="1"/>
  <c r="BQ91" i="4"/>
  <c r="DF29" i="5" s="1"/>
  <c r="BR91" i="4"/>
  <c r="DG29" i="5" s="1"/>
  <c r="BO91" i="4"/>
  <c r="DD29" i="5" s="1"/>
  <c r="BP91" i="4"/>
  <c r="DE29" i="5" s="1"/>
  <c r="BP144" i="1"/>
  <c r="BQ143" i="1"/>
  <c r="BJ81" i="1"/>
  <c r="BK80" i="1"/>
  <c r="BV894" i="1"/>
  <c r="BW893" i="1"/>
  <c r="BP74" i="1"/>
  <c r="BP75" i="1" s="1"/>
  <c r="BP76" i="1" s="1"/>
  <c r="BP77" i="1" s="1"/>
  <c r="BP78" i="1" s="1"/>
  <c r="BP79" i="1" s="1"/>
  <c r="BP80" i="1" s="1"/>
  <c r="BP81" i="1" s="1"/>
  <c r="BQ73" i="1"/>
  <c r="BH44" i="4"/>
  <c r="BH29" i="4"/>
  <c r="BH14" i="4"/>
  <c r="BH167" i="4"/>
  <c r="AN2" i="1"/>
  <c r="BH120" i="4"/>
  <c r="BH201" i="4"/>
  <c r="BH92" i="4"/>
  <c r="CB2427" i="1"/>
  <c r="BV2427" i="1"/>
  <c r="BD117" i="1"/>
  <c r="BP172" i="1"/>
  <c r="BJ117" i="1"/>
  <c r="AE230" i="4"/>
  <c r="AE78" i="4"/>
  <c r="AE154" i="4"/>
  <c r="AE2" i="4"/>
  <c r="CB1551" i="1"/>
  <c r="CC1550" i="1"/>
  <c r="CB1113" i="1"/>
  <c r="CC1112" i="1"/>
  <c r="BJ99" i="1"/>
  <c r="BK98" i="1"/>
  <c r="BV456" i="1"/>
  <c r="BW455" i="1"/>
  <c r="BD108" i="1"/>
  <c r="BE107" i="1"/>
  <c r="BK62" i="1"/>
  <c r="BJ63" i="1"/>
  <c r="BJ64" i="1" s="1"/>
  <c r="BJ65" i="1" s="1"/>
  <c r="BJ66" i="1" s="1"/>
  <c r="BK89" i="1"/>
  <c r="BJ90" i="1"/>
  <c r="BV2208" i="1"/>
  <c r="BW2207" i="1"/>
  <c r="BR119" i="4"/>
  <c r="BQ119" i="4"/>
  <c r="BO119" i="4"/>
  <c r="BP119" i="4"/>
  <c r="CB1770" i="1"/>
  <c r="CC1769" i="1"/>
  <c r="CB1332" i="1"/>
  <c r="CC1331" i="1"/>
  <c r="BJ36" i="1"/>
  <c r="CB237" i="1"/>
  <c r="CC236" i="1"/>
  <c r="BP116" i="1"/>
  <c r="BQ115" i="1"/>
  <c r="BV1989" i="1"/>
  <c r="BW1988" i="1"/>
  <c r="BD90" i="1"/>
  <c r="BE89" i="1"/>
  <c r="BV1770" i="1"/>
  <c r="BW1769" i="1"/>
  <c r="BQ101" i="1"/>
  <c r="BP102" i="1"/>
  <c r="BD99" i="1"/>
  <c r="BE98" i="1"/>
  <c r="BV1332" i="1"/>
  <c r="BW1331" i="1"/>
  <c r="CB675" i="1"/>
  <c r="CC674" i="1"/>
  <c r="BW674" i="1"/>
  <c r="BV675" i="1"/>
  <c r="CC455" i="1"/>
  <c r="CB456" i="1"/>
  <c r="CB2208" i="1"/>
  <c r="CC2207" i="1"/>
  <c r="AK498" i="1"/>
  <c r="AK274" i="1"/>
  <c r="AK50" i="1"/>
  <c r="AK31" i="1"/>
  <c r="AK17" i="1"/>
  <c r="CC893" i="1"/>
  <c r="CB894" i="1"/>
  <c r="BV1551" i="1"/>
  <c r="BW1550" i="1"/>
  <c r="BW236" i="1"/>
  <c r="BV237" i="1"/>
  <c r="BV1113" i="1"/>
  <c r="BW1112" i="1"/>
  <c r="BP158" i="1"/>
  <c r="BQ157" i="1"/>
  <c r="BW17" i="1"/>
  <c r="BV18" i="1"/>
  <c r="BQ87" i="1"/>
  <c r="BP88" i="1"/>
  <c r="CB1989" i="1"/>
  <c r="CC1988" i="1"/>
  <c r="CC17" i="1"/>
  <c r="CB18" i="1"/>
  <c r="BK71" i="1"/>
  <c r="BJ72" i="1"/>
  <c r="BP130" i="1"/>
  <c r="BQ129" i="1"/>
  <c r="BU2696" i="1"/>
  <c r="BU2699" i="1"/>
  <c r="BU2680" i="1"/>
  <c r="BU2671" i="1"/>
  <c r="BU2667" i="1"/>
  <c r="BU2691" i="1"/>
  <c r="BU2682" i="1"/>
  <c r="BU2661" i="1"/>
  <c r="BU2698" i="1"/>
  <c r="BU2669" i="1"/>
  <c r="BU2668" i="1"/>
  <c r="BU2688" i="1"/>
  <c r="BU2672" i="1"/>
  <c r="BU2662" i="1"/>
  <c r="BU2678" i="1"/>
  <c r="BU2673" i="1"/>
  <c r="BU2695" i="1"/>
  <c r="BU2686" i="1"/>
  <c r="BU2663" i="1"/>
  <c r="BU2675" i="1"/>
  <c r="BU2687" i="1"/>
  <c r="BU2677" i="1"/>
  <c r="BU2697" i="1"/>
  <c r="BU2674" i="1"/>
  <c r="BU2689" i="1"/>
  <c r="BU2664" i="1"/>
  <c r="BU2692" i="1"/>
  <c r="BU2685" i="1"/>
  <c r="BU2690" i="1"/>
  <c r="BU2694" i="1"/>
  <c r="BU2701" i="1"/>
  <c r="BU2665" i="1"/>
  <c r="BU2700" i="1"/>
  <c r="BU2693" i="1"/>
  <c r="BU2657" i="1"/>
  <c r="BU2659" i="1"/>
  <c r="BU2670" i="1"/>
  <c r="BU2679" i="1"/>
  <c r="BU2681" i="1"/>
  <c r="BU2660" i="1"/>
  <c r="BU2658" i="1"/>
  <c r="BU2666" i="1"/>
  <c r="BU2684" i="1"/>
  <c r="BU2676" i="1"/>
  <c r="BU2702" i="1"/>
  <c r="BO309" i="4" l="1"/>
  <c r="CA21" i="1"/>
  <c r="CA2658" i="1"/>
  <c r="CA2660" i="1"/>
  <c r="CA2650" i="1"/>
  <c r="CA2657" i="1"/>
  <c r="CA2651" i="1"/>
  <c r="CA2659" i="1"/>
  <c r="CA2662" i="1"/>
  <c r="CA2661" i="1"/>
  <c r="CA2649" i="1"/>
  <c r="BP325" i="4"/>
  <c r="BQ325" i="4"/>
  <c r="BR325" i="4"/>
  <c r="CB19" i="1"/>
  <c r="CC18" i="1"/>
  <c r="BV1333" i="1"/>
  <c r="BW1332" i="1"/>
  <c r="CB1771" i="1"/>
  <c r="CC1770" i="1"/>
  <c r="BD118" i="1"/>
  <c r="BE117" i="1"/>
  <c r="AN498" i="1"/>
  <c r="BJ17" i="7" s="1"/>
  <c r="AN50" i="1"/>
  <c r="BH19" i="7" s="1"/>
  <c r="AN31" i="1"/>
  <c r="BG16" i="7" s="1"/>
  <c r="BT89" i="4" s="1"/>
  <c r="AN17" i="1"/>
  <c r="BF15" i="7" s="1"/>
  <c r="BT116" i="4" s="1"/>
  <c r="AN274" i="1"/>
  <c r="BI18" i="7" s="1"/>
  <c r="BD82" i="1"/>
  <c r="BD83" i="1" s="1"/>
  <c r="BD84" i="1" s="1"/>
  <c r="BD85" i="1" s="1"/>
  <c r="BD86" i="1" s="1"/>
  <c r="BE81" i="1"/>
  <c r="BP89" i="1"/>
  <c r="BP90" i="1" s="1"/>
  <c r="BP91" i="1" s="1"/>
  <c r="BP92" i="1" s="1"/>
  <c r="BP93" i="1" s="1"/>
  <c r="BP94" i="1" s="1"/>
  <c r="BP95" i="1" s="1"/>
  <c r="BP96" i="1" s="1"/>
  <c r="BQ88" i="1"/>
  <c r="BV1552" i="1"/>
  <c r="BW1551" i="1"/>
  <c r="BP159" i="1"/>
  <c r="BQ158" i="1"/>
  <c r="BV676" i="1"/>
  <c r="BW675" i="1"/>
  <c r="BV1990" i="1"/>
  <c r="BW1989" i="1"/>
  <c r="BJ91" i="1"/>
  <c r="BK90" i="1"/>
  <c r="BV457" i="1"/>
  <c r="BW456" i="1"/>
  <c r="BV2428" i="1"/>
  <c r="BW2427" i="1"/>
  <c r="BK108" i="1"/>
  <c r="BJ109" i="1"/>
  <c r="CB238" i="1"/>
  <c r="CC237" i="1"/>
  <c r="CC894" i="1"/>
  <c r="CB895" i="1"/>
  <c r="BD100" i="1"/>
  <c r="BE99" i="1"/>
  <c r="BW1770" i="1"/>
  <c r="BV1771" i="1"/>
  <c r="BV2209" i="1"/>
  <c r="BW2208" i="1"/>
  <c r="CB1552" i="1"/>
  <c r="CC1551" i="1"/>
  <c r="CB2428" i="1"/>
  <c r="CC2427" i="1"/>
  <c r="BP145" i="1"/>
  <c r="BQ144" i="1"/>
  <c r="B13" i="1"/>
  <c r="AY12" i="1"/>
  <c r="AS12" i="1"/>
  <c r="BW237" i="1"/>
  <c r="BV238" i="1"/>
  <c r="BQ116" i="1"/>
  <c r="BP117" i="1"/>
  <c r="CB1333" i="1"/>
  <c r="CC1332" i="1"/>
  <c r="BJ100" i="1"/>
  <c r="BK99" i="1"/>
  <c r="BR92" i="4"/>
  <c r="BO92" i="4"/>
  <c r="BP92" i="4"/>
  <c r="BQ92" i="4"/>
  <c r="BV895" i="1"/>
  <c r="BW894" i="1"/>
  <c r="BD64" i="1"/>
  <c r="BV1114" i="1"/>
  <c r="BW1113" i="1"/>
  <c r="CC456" i="1"/>
  <c r="CB457" i="1"/>
  <c r="CB1114" i="1"/>
  <c r="CC1113" i="1"/>
  <c r="BP173" i="1"/>
  <c r="BQ172" i="1"/>
  <c r="BO120" i="4"/>
  <c r="BJ128" i="4" s="1"/>
  <c r="BQ120" i="4"/>
  <c r="BJ130" i="4" s="1"/>
  <c r="BP120" i="4"/>
  <c r="BJ129" i="4" s="1"/>
  <c r="BR120" i="4"/>
  <c r="BJ131" i="4" s="1"/>
  <c r="BJ82" i="1"/>
  <c r="BK81" i="1"/>
  <c r="BP131" i="1"/>
  <c r="BQ130" i="1"/>
  <c r="BW18" i="1"/>
  <c r="BV19" i="1"/>
  <c r="BJ73" i="1"/>
  <c r="BK72" i="1"/>
  <c r="CB1990" i="1"/>
  <c r="CC1989" i="1"/>
  <c r="CB2209" i="1"/>
  <c r="CC2208" i="1"/>
  <c r="CB676" i="1"/>
  <c r="CC675" i="1"/>
  <c r="BQ102" i="1"/>
  <c r="BP103" i="1"/>
  <c r="BD91" i="1"/>
  <c r="BE90" i="1"/>
  <c r="BD109" i="1"/>
  <c r="BE108" i="1"/>
  <c r="BK117" i="1"/>
  <c r="BJ118" i="1"/>
  <c r="BJ101" i="4" l="1"/>
  <c r="DE30" i="5"/>
  <c r="BJ102" i="4"/>
  <c r="DF30" i="5"/>
  <c r="BJ100" i="4"/>
  <c r="DD30" i="5"/>
  <c r="BJ103" i="4"/>
  <c r="DG30" i="5"/>
  <c r="DD4" i="5"/>
  <c r="BH18" i="7"/>
  <c r="BT166" i="4" s="1"/>
  <c r="CA22" i="1"/>
  <c r="BY2663" i="1"/>
  <c r="CA2663" i="1" s="1"/>
  <c r="BY2664" i="1"/>
  <c r="CA2664" i="1" s="1"/>
  <c r="BI16" i="7"/>
  <c r="BT322" i="4" s="1"/>
  <c r="BT324" i="4"/>
  <c r="BT352" i="4"/>
  <c r="AW12" i="1"/>
  <c r="AV12" i="1"/>
  <c r="AU12" i="1"/>
  <c r="DF16" i="5"/>
  <c r="BJ335" i="4"/>
  <c r="DL14" i="5" s="1"/>
  <c r="BT167" i="4"/>
  <c r="BT242" i="4"/>
  <c r="DE16" i="5"/>
  <c r="BJ334" i="4"/>
  <c r="DL13" i="5" s="1"/>
  <c r="DG16" i="5"/>
  <c r="BJ336" i="4"/>
  <c r="DL15" i="5" s="1"/>
  <c r="BH17" i="7"/>
  <c r="BH16" i="7"/>
  <c r="BJ13" i="7"/>
  <c r="BF16" i="7"/>
  <c r="BT117" i="4" s="1"/>
  <c r="BF18" i="7"/>
  <c r="BT119" i="4" s="1"/>
  <c r="BF19" i="7"/>
  <c r="BT120" i="4" s="1"/>
  <c r="BG18" i="7"/>
  <c r="BT91" i="4" s="1"/>
  <c r="BG19" i="7"/>
  <c r="BT92" i="4" s="1"/>
  <c r="BF13" i="7"/>
  <c r="BT114" i="4" s="1"/>
  <c r="BJ74" i="1"/>
  <c r="BP132" i="1"/>
  <c r="BQ131" i="1"/>
  <c r="BD65" i="1"/>
  <c r="BD66" i="1" s="1"/>
  <c r="BJ101" i="1"/>
  <c r="BK100" i="1"/>
  <c r="CB1553" i="1"/>
  <c r="CC1552" i="1"/>
  <c r="BW1771" i="1"/>
  <c r="BV1772" i="1"/>
  <c r="CB896" i="1"/>
  <c r="CC895" i="1"/>
  <c r="BW676" i="1"/>
  <c r="BV677" i="1"/>
  <c r="BW457" i="1"/>
  <c r="BV458" i="1"/>
  <c r="BJ8" i="7"/>
  <c r="U21" i="5" s="1"/>
  <c r="BJ9" i="7"/>
  <c r="U22" i="5" s="1"/>
  <c r="BJ10" i="7"/>
  <c r="U23" i="5" s="1"/>
  <c r="BJ11" i="7"/>
  <c r="U24" i="5" s="1"/>
  <c r="BJ14" i="7"/>
  <c r="BJ12" i="7"/>
  <c r="BJ15" i="7"/>
  <c r="BV20" i="1"/>
  <c r="BW19" i="1"/>
  <c r="BJ83" i="1"/>
  <c r="BJ84" i="1" s="1"/>
  <c r="BJ85" i="1" s="1"/>
  <c r="BJ86" i="1" s="1"/>
  <c r="BK82" i="1"/>
  <c r="CB458" i="1"/>
  <c r="CC457" i="1"/>
  <c r="BP146" i="1"/>
  <c r="BQ145" i="1"/>
  <c r="BK109" i="1"/>
  <c r="BJ110" i="1"/>
  <c r="BV2429" i="1"/>
  <c r="BW2428" i="1"/>
  <c r="BI9" i="7"/>
  <c r="BI8" i="7"/>
  <c r="BI12" i="7"/>
  <c r="BI13" i="7"/>
  <c r="BI11" i="7"/>
  <c r="BI10" i="7"/>
  <c r="BI14" i="7"/>
  <c r="BI17" i="7"/>
  <c r="BI19" i="7"/>
  <c r="BI15" i="7"/>
  <c r="BD119" i="1"/>
  <c r="BE118" i="1"/>
  <c r="BK118" i="1"/>
  <c r="BJ119" i="1"/>
  <c r="BW1552" i="1"/>
  <c r="BV1553" i="1"/>
  <c r="CB1772" i="1"/>
  <c r="CC1771" i="1"/>
  <c r="BP104" i="1"/>
  <c r="BP105" i="1" s="1"/>
  <c r="BP106" i="1" s="1"/>
  <c r="BP107" i="1" s="1"/>
  <c r="BP108" i="1" s="1"/>
  <c r="BP109" i="1" s="1"/>
  <c r="BP110" i="1" s="1"/>
  <c r="BP111" i="1" s="1"/>
  <c r="BQ103" i="1"/>
  <c r="BP174" i="1"/>
  <c r="BQ173" i="1"/>
  <c r="BV2210" i="1"/>
  <c r="BW2209" i="1"/>
  <c r="BK91" i="1"/>
  <c r="BJ92" i="1"/>
  <c r="BF8" i="7"/>
  <c r="BF9" i="7"/>
  <c r="BF12" i="7"/>
  <c r="BT113" i="4" s="1"/>
  <c r="BF10" i="7"/>
  <c r="BF11" i="7"/>
  <c r="BF14" i="7"/>
  <c r="BT115" i="4" s="1"/>
  <c r="BW1333" i="1"/>
  <c r="BV1334" i="1"/>
  <c r="CB20" i="1"/>
  <c r="CC19" i="1"/>
  <c r="BJ19" i="7"/>
  <c r="BE91" i="1"/>
  <c r="BD92" i="1"/>
  <c r="BD93" i="1" s="1"/>
  <c r="BD94" i="1" s="1"/>
  <c r="BD95" i="1" s="1"/>
  <c r="BD96" i="1" s="1"/>
  <c r="CB677" i="1"/>
  <c r="CC676" i="1"/>
  <c r="CB2210" i="1"/>
  <c r="CC2209" i="1"/>
  <c r="CB1991" i="1"/>
  <c r="CC1990" i="1"/>
  <c r="BW895" i="1"/>
  <c r="BV896" i="1"/>
  <c r="CB1334" i="1"/>
  <c r="CC1333" i="1"/>
  <c r="CB2429" i="1"/>
  <c r="CC2428" i="1"/>
  <c r="BD101" i="1"/>
  <c r="BE100" i="1"/>
  <c r="BJ16" i="7"/>
  <c r="BG9" i="7"/>
  <c r="BG10" i="7"/>
  <c r="BG8" i="7"/>
  <c r="BG11" i="7"/>
  <c r="BG12" i="7"/>
  <c r="BT85" i="4" s="1"/>
  <c r="BG15" i="7"/>
  <c r="BT88" i="4" s="1"/>
  <c r="BG14" i="7"/>
  <c r="BT87" i="4" s="1"/>
  <c r="BG13" i="7"/>
  <c r="BT86" i="4" s="1"/>
  <c r="BD110" i="1"/>
  <c r="BE109" i="1"/>
  <c r="CB1115" i="1"/>
  <c r="CC1114" i="1"/>
  <c r="BV1115" i="1"/>
  <c r="BW1114" i="1"/>
  <c r="BP118" i="1"/>
  <c r="BQ117" i="1"/>
  <c r="BV239" i="1"/>
  <c r="BW238" i="1"/>
  <c r="AY13" i="1"/>
  <c r="B14" i="1"/>
  <c r="AS13" i="1"/>
  <c r="BJ18" i="7"/>
  <c r="CC238" i="1"/>
  <c r="CB239" i="1"/>
  <c r="BV1991" i="1"/>
  <c r="BW1990" i="1"/>
  <c r="BP160" i="1"/>
  <c r="BQ159" i="1"/>
  <c r="BH10" i="7"/>
  <c r="BH8" i="7"/>
  <c r="BH9" i="7"/>
  <c r="BH14" i="7"/>
  <c r="BH12" i="7"/>
  <c r="BH13" i="7"/>
  <c r="BH11" i="7"/>
  <c r="BH15" i="7"/>
  <c r="BG17" i="7"/>
  <c r="BT90" i="4" s="1"/>
  <c r="BF17" i="7"/>
  <c r="BT118" i="4" s="1"/>
  <c r="BT350" i="4" l="1"/>
  <c r="BT241" i="4"/>
  <c r="CA23" i="1"/>
  <c r="BT82" i="4"/>
  <c r="O22" i="5"/>
  <c r="BT160" i="4"/>
  <c r="BT235" i="4"/>
  <c r="AW13" i="1"/>
  <c r="AV13" i="1"/>
  <c r="AU13" i="1"/>
  <c r="BT81" i="4"/>
  <c r="O21" i="5"/>
  <c r="BT109" i="4"/>
  <c r="M21" i="5"/>
  <c r="BT325" i="4"/>
  <c r="BT353" i="4"/>
  <c r="BT318" i="4"/>
  <c r="BT346" i="4"/>
  <c r="BT162" i="4"/>
  <c r="BT237" i="4"/>
  <c r="BT83" i="4"/>
  <c r="O23" i="5"/>
  <c r="BT351" i="4"/>
  <c r="BT323" i="4"/>
  <c r="BT314" i="4"/>
  <c r="BT342" i="4"/>
  <c r="S21" i="5"/>
  <c r="BT112" i="4"/>
  <c r="M24" i="5"/>
  <c r="BT320" i="4"/>
  <c r="BT348" i="4"/>
  <c r="BT343" i="4"/>
  <c r="BT315" i="4"/>
  <c r="S22" i="5"/>
  <c r="BT163" i="4"/>
  <c r="BT238" i="4"/>
  <c r="BT164" i="4"/>
  <c r="BT239" i="4"/>
  <c r="BT111" i="4"/>
  <c r="M23" i="5"/>
  <c r="BT159" i="4"/>
  <c r="BT234" i="4"/>
  <c r="Q24" i="5"/>
  <c r="BT158" i="4"/>
  <c r="BT233" i="4"/>
  <c r="Q23" i="5"/>
  <c r="BT345" i="4"/>
  <c r="BT317" i="4"/>
  <c r="S24" i="5"/>
  <c r="BT165" i="4"/>
  <c r="BT240" i="4"/>
  <c r="BT157" i="4"/>
  <c r="BT232" i="4"/>
  <c r="Q22" i="5"/>
  <c r="BT231" i="4"/>
  <c r="Q21" i="5"/>
  <c r="BT344" i="4"/>
  <c r="BT316" i="4"/>
  <c r="S23" i="5"/>
  <c r="BT161" i="4"/>
  <c r="BT236" i="4"/>
  <c r="BT84" i="4"/>
  <c r="O24" i="5"/>
  <c r="BT110" i="4"/>
  <c r="M22" i="5"/>
  <c r="BT349" i="4"/>
  <c r="BT321" i="4"/>
  <c r="BT347" i="4"/>
  <c r="BT319" i="4"/>
  <c r="BT156" i="4"/>
  <c r="BH169" i="4"/>
  <c r="CC239" i="1"/>
  <c r="CB240" i="1"/>
  <c r="CB1116" i="1"/>
  <c r="CC1115" i="1"/>
  <c r="CB2211" i="1"/>
  <c r="CC2210" i="1"/>
  <c r="CB1773" i="1"/>
  <c r="CC1772" i="1"/>
  <c r="BD120" i="1"/>
  <c r="BE119" i="1"/>
  <c r="BV1773" i="1"/>
  <c r="BW1772" i="1"/>
  <c r="BP119" i="1"/>
  <c r="BP120" i="1" s="1"/>
  <c r="BP121" i="1" s="1"/>
  <c r="BP122" i="1" s="1"/>
  <c r="BP123" i="1" s="1"/>
  <c r="BP124" i="1" s="1"/>
  <c r="BP125" i="1" s="1"/>
  <c r="BP126" i="1" s="1"/>
  <c r="BQ118" i="1"/>
  <c r="CB2430" i="1"/>
  <c r="CC2429" i="1"/>
  <c r="BV897" i="1"/>
  <c r="BW896" i="1"/>
  <c r="BW2210" i="1"/>
  <c r="BV2211" i="1"/>
  <c r="BP175" i="1"/>
  <c r="BQ174" i="1"/>
  <c r="BW1553" i="1"/>
  <c r="BV1554" i="1"/>
  <c r="BK101" i="1"/>
  <c r="BJ102" i="1"/>
  <c r="BP133" i="1"/>
  <c r="BQ132" i="1"/>
  <c r="BJ75" i="1"/>
  <c r="BP161" i="1"/>
  <c r="BQ160" i="1"/>
  <c r="CB678" i="1"/>
  <c r="CC677" i="1"/>
  <c r="CC20" i="1"/>
  <c r="CB21" i="1"/>
  <c r="BK92" i="1"/>
  <c r="BJ93" i="1"/>
  <c r="BJ94" i="1" s="1"/>
  <c r="BJ95" i="1" s="1"/>
  <c r="BJ96" i="1" s="1"/>
  <c r="BP147" i="1"/>
  <c r="BQ146" i="1"/>
  <c r="BV459" i="1"/>
  <c r="BW458" i="1"/>
  <c r="CC458" i="1"/>
  <c r="CB459" i="1"/>
  <c r="BW1334" i="1"/>
  <c r="BV1335" i="1"/>
  <c r="BJ120" i="1"/>
  <c r="BK119" i="1"/>
  <c r="BV2430" i="1"/>
  <c r="BW2429" i="1"/>
  <c r="CC1553" i="1"/>
  <c r="CB1554" i="1"/>
  <c r="AY14" i="1"/>
  <c r="B15" i="1"/>
  <c r="AS14" i="1"/>
  <c r="BW239" i="1"/>
  <c r="BV240" i="1"/>
  <c r="BE110" i="1"/>
  <c r="BD111" i="1"/>
  <c r="BV1992" i="1"/>
  <c r="BW1991" i="1"/>
  <c r="BV1116" i="1"/>
  <c r="BW1115" i="1"/>
  <c r="BE101" i="1"/>
  <c r="BD102" i="1"/>
  <c r="BD103" i="1" s="1"/>
  <c r="BD104" i="1" s="1"/>
  <c r="BD105" i="1" s="1"/>
  <c r="BD106" i="1" s="1"/>
  <c r="CB1335" i="1"/>
  <c r="CC1334" i="1"/>
  <c r="CB1992" i="1"/>
  <c r="CC1991" i="1"/>
  <c r="BK110" i="1"/>
  <c r="BJ111" i="1"/>
  <c r="BV21" i="1"/>
  <c r="BW20" i="1"/>
  <c r="BW677" i="1"/>
  <c r="BV678" i="1"/>
  <c r="CB897" i="1"/>
  <c r="CC896" i="1"/>
  <c r="CA24" i="1" l="1"/>
  <c r="CA25" i="1" s="1"/>
  <c r="CA26" i="1" s="1"/>
  <c r="CA27" i="1" s="1"/>
  <c r="CA28" i="1" s="1"/>
  <c r="CA29" i="1" s="1"/>
  <c r="CA30" i="1" s="1"/>
  <c r="CA31" i="1" s="1"/>
  <c r="CA32" i="1" s="1"/>
  <c r="CA33" i="1" s="1"/>
  <c r="CA34" i="1" s="1"/>
  <c r="CA35" i="1" s="1"/>
  <c r="CA36" i="1" s="1"/>
  <c r="CA37" i="1" s="1"/>
  <c r="CA38" i="1" s="1"/>
  <c r="CA39" i="1" s="1"/>
  <c r="CA40" i="1" s="1"/>
  <c r="CA41" i="1" s="1"/>
  <c r="CA42" i="1" s="1"/>
  <c r="CA43" i="1" s="1"/>
  <c r="CA44" i="1" s="1"/>
  <c r="CA45" i="1" s="1"/>
  <c r="CA46" i="1" s="1"/>
  <c r="CA47" i="1" s="1"/>
  <c r="CA48" i="1" s="1"/>
  <c r="CA49" i="1" s="1"/>
  <c r="CA50" i="1" s="1"/>
  <c r="CA51" i="1" s="1"/>
  <c r="CA52" i="1" s="1"/>
  <c r="CA53" i="1" s="1"/>
  <c r="CA54" i="1" s="1"/>
  <c r="CA55" i="1" s="1"/>
  <c r="CA56" i="1" s="1"/>
  <c r="CA57" i="1" s="1"/>
  <c r="CA58" i="1" s="1"/>
  <c r="CA59" i="1" s="1"/>
  <c r="CA60" i="1" s="1"/>
  <c r="CA61" i="1" s="1"/>
  <c r="CA62" i="1" s="1"/>
  <c r="CA63" i="1" s="1"/>
  <c r="CA64" i="1" s="1"/>
  <c r="CA65" i="1" s="1"/>
  <c r="CA66" i="1" s="1"/>
  <c r="CA67" i="1" s="1"/>
  <c r="CA68" i="1" s="1"/>
  <c r="CA69" i="1" s="1"/>
  <c r="CA70" i="1" s="1"/>
  <c r="CA71" i="1" s="1"/>
  <c r="CA72" i="1" s="1"/>
  <c r="CA73" i="1" s="1"/>
  <c r="CA74" i="1" s="1"/>
  <c r="CA75" i="1" s="1"/>
  <c r="CA76" i="1" s="1"/>
  <c r="CA77" i="1" s="1"/>
  <c r="CA78" i="1" s="1"/>
  <c r="CA79" i="1" s="1"/>
  <c r="CA80" i="1" s="1"/>
  <c r="CA81" i="1" s="1"/>
  <c r="CA82" i="1" s="1"/>
  <c r="CA83" i="1" s="1"/>
  <c r="CA84" i="1" s="1"/>
  <c r="CA85" i="1" s="1"/>
  <c r="CA86" i="1" s="1"/>
  <c r="CA87" i="1" s="1"/>
  <c r="CA88" i="1" s="1"/>
  <c r="CA89" i="1" s="1"/>
  <c r="CA90" i="1" s="1"/>
  <c r="CA91" i="1" s="1"/>
  <c r="CA92" i="1" s="1"/>
  <c r="CA93" i="1" s="1"/>
  <c r="CA94" i="1" s="1"/>
  <c r="CA95" i="1" s="1"/>
  <c r="CA96" i="1" s="1"/>
  <c r="CA97" i="1" s="1"/>
  <c r="CA98" i="1" s="1"/>
  <c r="CA99" i="1" s="1"/>
  <c r="CA100" i="1" s="1"/>
  <c r="CA101" i="1" s="1"/>
  <c r="CA102" i="1" s="1"/>
  <c r="CA103" i="1" s="1"/>
  <c r="CA104" i="1" s="1"/>
  <c r="CA105" i="1" s="1"/>
  <c r="CA106" i="1" s="1"/>
  <c r="CA107" i="1" s="1"/>
  <c r="CA108" i="1" s="1"/>
  <c r="CA109" i="1" s="1"/>
  <c r="CA110" i="1" s="1"/>
  <c r="CA111" i="1" s="1"/>
  <c r="CA112" i="1" s="1"/>
  <c r="CA113" i="1" s="1"/>
  <c r="CA114" i="1" s="1"/>
  <c r="CA115" i="1" s="1"/>
  <c r="CA116" i="1" s="1"/>
  <c r="CA117" i="1" s="1"/>
  <c r="CA118" i="1" s="1"/>
  <c r="CA119" i="1" s="1"/>
  <c r="CA120" i="1" s="1"/>
  <c r="CA121" i="1" s="1"/>
  <c r="CA122" i="1" s="1"/>
  <c r="CA123" i="1" s="1"/>
  <c r="CA124" i="1" s="1"/>
  <c r="CA125" i="1" s="1"/>
  <c r="CA126" i="1" s="1"/>
  <c r="CA127" i="1" s="1"/>
  <c r="CA128" i="1" s="1"/>
  <c r="CA129" i="1" s="1"/>
  <c r="CA130" i="1" s="1"/>
  <c r="CA131" i="1" s="1"/>
  <c r="CA132" i="1" s="1"/>
  <c r="CA133" i="1" s="1"/>
  <c r="CA134" i="1" s="1"/>
  <c r="BY2747" i="1"/>
  <c r="BY2685" i="1"/>
  <c r="BY2689" i="1"/>
  <c r="BY2665" i="1"/>
  <c r="BY2682" i="1"/>
  <c r="BY2709" i="1"/>
  <c r="BY2753" i="1"/>
  <c r="BY2757" i="1"/>
  <c r="BY2677" i="1"/>
  <c r="BY2729" i="1"/>
  <c r="BY2681" i="1"/>
  <c r="BY2740" i="1"/>
  <c r="BY2713" i="1"/>
  <c r="BY2700" i="1"/>
  <c r="BY2694" i="1"/>
  <c r="BY2690" i="1"/>
  <c r="BY2715" i="1"/>
  <c r="BY2693" i="1"/>
  <c r="BY2722" i="1"/>
  <c r="BY2675" i="1"/>
  <c r="BY2679" i="1"/>
  <c r="BY2680" i="1"/>
  <c r="BY2733" i="1"/>
  <c r="BY2756" i="1"/>
  <c r="BY2723" i="1"/>
  <c r="BY2698" i="1"/>
  <c r="BY2668" i="1"/>
  <c r="BY2672" i="1"/>
  <c r="BY2726" i="1"/>
  <c r="BY2673" i="1"/>
  <c r="BY2724" i="1"/>
  <c r="BY2667" i="1"/>
  <c r="BY2704" i="1"/>
  <c r="BY2706" i="1"/>
  <c r="BY2731" i="1"/>
  <c r="BY2691" i="1"/>
  <c r="BY2692" i="1"/>
  <c r="BY2710" i="1"/>
  <c r="BY2771" i="1"/>
  <c r="BY2686" i="1"/>
  <c r="BY2674" i="1"/>
  <c r="BY2697" i="1"/>
  <c r="BY2676" i="1"/>
  <c r="BY2683" i="1"/>
  <c r="BY2684" i="1"/>
  <c r="BY2702" i="1"/>
  <c r="BY2669" i="1"/>
  <c r="BY2699" i="1"/>
  <c r="BY2725" i="1"/>
  <c r="BY2696" i="1"/>
  <c r="BY2701" i="1"/>
  <c r="BY2719" i="1"/>
  <c r="BY2735" i="1"/>
  <c r="BY2670" i="1"/>
  <c r="BY2759" i="1"/>
  <c r="BY2748" i="1"/>
  <c r="BY2749" i="1"/>
  <c r="BY2703" i="1"/>
  <c r="BY2736" i="1"/>
  <c r="BY2718" i="1"/>
  <c r="BY2762" i="1"/>
  <c r="BY2741" i="1"/>
  <c r="BY2734" i="1"/>
  <c r="BY2760" i="1"/>
  <c r="BY2666" i="1"/>
  <c r="AV14" i="1"/>
  <c r="AU14" i="1"/>
  <c r="AW14" i="1"/>
  <c r="BE120" i="1"/>
  <c r="BD121" i="1"/>
  <c r="BW1335" i="1"/>
  <c r="BV1336" i="1"/>
  <c r="BV460" i="1"/>
  <c r="BW459" i="1"/>
  <c r="BP162" i="1"/>
  <c r="BQ161" i="1"/>
  <c r="BQ133" i="1"/>
  <c r="BP134" i="1"/>
  <c r="BP135" i="1" s="1"/>
  <c r="BP136" i="1" s="1"/>
  <c r="BP137" i="1" s="1"/>
  <c r="BP138" i="1" s="1"/>
  <c r="BP139" i="1" s="1"/>
  <c r="BP140" i="1" s="1"/>
  <c r="BP141" i="1" s="1"/>
  <c r="BP176" i="1"/>
  <c r="BQ175" i="1"/>
  <c r="CB2431" i="1"/>
  <c r="CC2430" i="1"/>
  <c r="BV1774" i="1"/>
  <c r="BW1773" i="1"/>
  <c r="BD112" i="1"/>
  <c r="BE111" i="1"/>
  <c r="CB1993" i="1"/>
  <c r="CC1992" i="1"/>
  <c r="BV241" i="1"/>
  <c r="BW240" i="1"/>
  <c r="CC1554" i="1"/>
  <c r="CB1555" i="1"/>
  <c r="BW2430" i="1"/>
  <c r="BV2431" i="1"/>
  <c r="CB22" i="1"/>
  <c r="CC21" i="1"/>
  <c r="BJ103" i="1"/>
  <c r="BJ104" i="1" s="1"/>
  <c r="BJ105" i="1" s="1"/>
  <c r="BJ106" i="1" s="1"/>
  <c r="BK102" i="1"/>
  <c r="BW2211" i="1"/>
  <c r="BV2212" i="1"/>
  <c r="CB1774" i="1"/>
  <c r="CC1773" i="1"/>
  <c r="CB1117" i="1"/>
  <c r="CC1116" i="1"/>
  <c r="CB898" i="1"/>
  <c r="CC897" i="1"/>
  <c r="BW1992" i="1"/>
  <c r="BV1993" i="1"/>
  <c r="BW678" i="1"/>
  <c r="BV679" i="1"/>
  <c r="BW21" i="1"/>
  <c r="BV22" i="1"/>
  <c r="BW1116" i="1"/>
  <c r="BV1117" i="1"/>
  <c r="AY15" i="1"/>
  <c r="B16" i="1"/>
  <c r="AS15" i="1"/>
  <c r="CB460" i="1"/>
  <c r="CC459" i="1"/>
  <c r="BJ112" i="1"/>
  <c r="BK111" i="1"/>
  <c r="CC1335" i="1"/>
  <c r="CB1336" i="1"/>
  <c r="BJ121" i="1"/>
  <c r="BK120" i="1"/>
  <c r="BQ147" i="1"/>
  <c r="BP148" i="1"/>
  <c r="BW1554" i="1"/>
  <c r="BV1555" i="1"/>
  <c r="CB241" i="1"/>
  <c r="CC240" i="1"/>
  <c r="CB679" i="1"/>
  <c r="CC678" i="1"/>
  <c r="BJ76" i="1"/>
  <c r="BV898" i="1"/>
  <c r="BW897" i="1"/>
  <c r="CB2212" i="1"/>
  <c r="CC2211" i="1"/>
  <c r="CA2731" i="1" l="1"/>
  <c r="CA2723" i="1"/>
  <c r="CA2693" i="1"/>
  <c r="CA2713" i="1"/>
  <c r="CA2740" i="1"/>
  <c r="CA2702" i="1"/>
  <c r="CA2724" i="1"/>
  <c r="CA2698" i="1"/>
  <c r="CA2679" i="1"/>
  <c r="CA2700" i="1"/>
  <c r="CA2757" i="1"/>
  <c r="CA2753" i="1"/>
  <c r="CA2685" i="1"/>
  <c r="CA293" i="1"/>
  <c r="CA2735" i="1"/>
  <c r="CA2699" i="1"/>
  <c r="CA2771" i="1"/>
  <c r="CA2719" i="1"/>
  <c r="CA2718" i="1"/>
  <c r="CA2710" i="1"/>
  <c r="CA2672" i="1"/>
  <c r="CA2733" i="1"/>
  <c r="CA2747" i="1"/>
  <c r="CA2762" i="1"/>
  <c r="CA2759" i="1"/>
  <c r="CA2703" i="1"/>
  <c r="CA2674" i="1"/>
  <c r="CA2686" i="1"/>
  <c r="CA2692" i="1"/>
  <c r="CA2756" i="1"/>
  <c r="CA2715" i="1"/>
  <c r="CA2709" i="1"/>
  <c r="CA2682" i="1"/>
  <c r="CA2689" i="1"/>
  <c r="CA2749" i="1"/>
  <c r="CA2726" i="1"/>
  <c r="CA2680" i="1"/>
  <c r="CA2736" i="1"/>
  <c r="CA2748" i="1"/>
  <c r="CA2696" i="1"/>
  <c r="CA2676" i="1"/>
  <c r="CA2704" i="1"/>
  <c r="CA2722" i="1"/>
  <c r="CA2694" i="1"/>
  <c r="CA2729" i="1"/>
  <c r="CA2665" i="1"/>
  <c r="CA2666" i="1"/>
  <c r="BY2745" i="1"/>
  <c r="BY2774" i="1"/>
  <c r="BY2737" i="1"/>
  <c r="CA2670" i="1"/>
  <c r="CA2701" i="1"/>
  <c r="BY2776" i="1"/>
  <c r="CA2697" i="1"/>
  <c r="BY2743" i="1"/>
  <c r="BY2772" i="1"/>
  <c r="BY2764" i="1"/>
  <c r="BY2769" i="1"/>
  <c r="BY2751" i="1"/>
  <c r="BY2688" i="1"/>
  <c r="BY2730" i="1"/>
  <c r="CA2675" i="1"/>
  <c r="BY2727" i="1"/>
  <c r="BY2768" i="1"/>
  <c r="BY2687" i="1"/>
  <c r="BY2695" i="1"/>
  <c r="BY2728" i="1"/>
  <c r="BY2712" i="1"/>
  <c r="BY2720" i="1"/>
  <c r="BY2744" i="1"/>
  <c r="BY2746" i="1"/>
  <c r="CA2725" i="1"/>
  <c r="BY2754" i="1"/>
  <c r="CA2669" i="1"/>
  <c r="CA2683" i="1"/>
  <c r="BY2742" i="1"/>
  <c r="CA2706" i="1"/>
  <c r="BY2775" i="1"/>
  <c r="BY2767" i="1"/>
  <c r="BY2732" i="1"/>
  <c r="BY2739" i="1"/>
  <c r="CA2677" i="1"/>
  <c r="BY2707" i="1"/>
  <c r="BY2711" i="1"/>
  <c r="BY2671" i="1"/>
  <c r="BY2716" i="1"/>
  <c r="BY2721" i="1"/>
  <c r="CA2760" i="1"/>
  <c r="BY2773" i="1"/>
  <c r="BY2765" i="1"/>
  <c r="CA2667" i="1"/>
  <c r="CA2673" i="1"/>
  <c r="CA2668" i="1"/>
  <c r="BY2705" i="1"/>
  <c r="BY2708" i="1"/>
  <c r="BY2755" i="1"/>
  <c r="BY2752" i="1"/>
  <c r="BY2777" i="1"/>
  <c r="BY2714" i="1"/>
  <c r="BY2766" i="1"/>
  <c r="CA2734" i="1"/>
  <c r="CA2741" i="1"/>
  <c r="BY2763" i="1"/>
  <c r="BY2770" i="1"/>
  <c r="BY2758" i="1"/>
  <c r="CA2684" i="1"/>
  <c r="CA2691" i="1"/>
  <c r="BY2738" i="1"/>
  <c r="BY2761" i="1"/>
  <c r="CA2690" i="1"/>
  <c r="CA2681" i="1"/>
  <c r="BY2750" i="1"/>
  <c r="BY2678" i="1"/>
  <c r="BY2717" i="1"/>
  <c r="AU15" i="1"/>
  <c r="AW15" i="1"/>
  <c r="AV15" i="1"/>
  <c r="AY16" i="1"/>
  <c r="B17" i="1"/>
  <c r="AS16" i="1"/>
  <c r="BV1994" i="1"/>
  <c r="BW1993" i="1"/>
  <c r="CB2213" i="1"/>
  <c r="CC2212" i="1"/>
  <c r="CB680" i="1"/>
  <c r="CC679" i="1"/>
  <c r="CC460" i="1"/>
  <c r="CB461" i="1"/>
  <c r="BW679" i="1"/>
  <c r="BV680" i="1"/>
  <c r="BV2213" i="1"/>
  <c r="BW2212" i="1"/>
  <c r="CC22" i="1"/>
  <c r="CB23" i="1"/>
  <c r="CB2432" i="1"/>
  <c r="CC2431" i="1"/>
  <c r="BW1336" i="1"/>
  <c r="BV1337" i="1"/>
  <c r="BQ148" i="1"/>
  <c r="BP149" i="1"/>
  <c r="BP150" i="1" s="1"/>
  <c r="BP151" i="1" s="1"/>
  <c r="BP152" i="1" s="1"/>
  <c r="BP153" i="1" s="1"/>
  <c r="BP154" i="1" s="1"/>
  <c r="BP155" i="1" s="1"/>
  <c r="BP156" i="1" s="1"/>
  <c r="CB1337" i="1"/>
  <c r="CC1336" i="1"/>
  <c r="BV23" i="1"/>
  <c r="BW22" i="1"/>
  <c r="CC1117" i="1"/>
  <c r="CB1118" i="1"/>
  <c r="BV2432" i="1"/>
  <c r="BW2431" i="1"/>
  <c r="BV242" i="1"/>
  <c r="BW241" i="1"/>
  <c r="BD113" i="1"/>
  <c r="BE121" i="1"/>
  <c r="BK119" i="4" s="1"/>
  <c r="BD122" i="1"/>
  <c r="BD123" i="1" s="1"/>
  <c r="BD124" i="1" s="1"/>
  <c r="BD125" i="1" s="1"/>
  <c r="BD126" i="1" s="1"/>
  <c r="BV899" i="1"/>
  <c r="BW898" i="1"/>
  <c r="BQ176" i="1"/>
  <c r="BP177" i="1"/>
  <c r="BP163" i="1"/>
  <c r="BQ162" i="1"/>
  <c r="CC241" i="1"/>
  <c r="CB242" i="1"/>
  <c r="CB1556" i="1"/>
  <c r="CC1555" i="1"/>
  <c r="CB1994" i="1"/>
  <c r="CC1993" i="1"/>
  <c r="BV1775" i="1"/>
  <c r="BW1774" i="1"/>
  <c r="BW1555" i="1"/>
  <c r="BV1556" i="1"/>
  <c r="BK121" i="1"/>
  <c r="BJ122" i="1"/>
  <c r="BJ113" i="1"/>
  <c r="BJ114" i="1" s="1"/>
  <c r="BJ115" i="1" s="1"/>
  <c r="BJ116" i="1" s="1"/>
  <c r="BK112" i="1"/>
  <c r="CC1774" i="1"/>
  <c r="CB1775" i="1"/>
  <c r="BW1117" i="1"/>
  <c r="BV1118" i="1"/>
  <c r="CC898" i="1"/>
  <c r="CB899" i="1"/>
  <c r="BV461" i="1"/>
  <c r="BW460" i="1"/>
  <c r="CA2714" i="1" l="1"/>
  <c r="CA2717" i="1"/>
  <c r="CA2766" i="1"/>
  <c r="CA2777" i="1"/>
  <c r="CA2742" i="1"/>
  <c r="CA2688" i="1"/>
  <c r="CA2708" i="1"/>
  <c r="CA2732" i="1"/>
  <c r="CA2754" i="1"/>
  <c r="CA2751" i="1"/>
  <c r="CA2776" i="1"/>
  <c r="CA2737" i="1"/>
  <c r="CA2750" i="1"/>
  <c r="CA2758" i="1"/>
  <c r="CA2755" i="1"/>
  <c r="CA2705" i="1"/>
  <c r="CA2707" i="1"/>
  <c r="CA2744" i="1"/>
  <c r="CA2768" i="1"/>
  <c r="CA2769" i="1"/>
  <c r="CA2772" i="1"/>
  <c r="CA294" i="1"/>
  <c r="CA2764" i="1"/>
  <c r="CA2770" i="1"/>
  <c r="CA2678" i="1"/>
  <c r="CA2761" i="1"/>
  <c r="CA2773" i="1"/>
  <c r="CA2739" i="1"/>
  <c r="CA2775" i="1"/>
  <c r="CA2728" i="1"/>
  <c r="CA2687" i="1"/>
  <c r="CA2774" i="1"/>
  <c r="CA2767" i="1"/>
  <c r="CA2730" i="1"/>
  <c r="CA2745" i="1"/>
  <c r="CA2765" i="1"/>
  <c r="CA2716" i="1"/>
  <c r="CA2746" i="1"/>
  <c r="CA2695" i="1"/>
  <c r="CA2743" i="1"/>
  <c r="CA2738" i="1"/>
  <c r="CA2763" i="1"/>
  <c r="CA2752" i="1"/>
  <c r="CA2721" i="1"/>
  <c r="CA2671" i="1"/>
  <c r="CA2711" i="1"/>
  <c r="CA2720" i="1"/>
  <c r="CA2712" i="1"/>
  <c r="CA2727" i="1"/>
  <c r="AW16" i="1"/>
  <c r="AV16" i="1"/>
  <c r="AU16" i="1"/>
  <c r="BK120" i="4"/>
  <c r="BM119" i="4"/>
  <c r="BJ120" i="4"/>
  <c r="BN120" i="4"/>
  <c r="CB243" i="1"/>
  <c r="CC242" i="1"/>
  <c r="BV462" i="1"/>
  <c r="BW461" i="1"/>
  <c r="BD114" i="1"/>
  <c r="BW1994" i="1"/>
  <c r="BV1995" i="1"/>
  <c r="BP178" i="1"/>
  <c r="BQ177" i="1"/>
  <c r="BK122" i="1"/>
  <c r="BL90" i="4" s="1"/>
  <c r="DA28" i="5" s="1"/>
  <c r="BJ123" i="1"/>
  <c r="CC1775" i="1"/>
  <c r="CB1776" i="1"/>
  <c r="BW1556" i="1"/>
  <c r="BV1557" i="1"/>
  <c r="CB1995" i="1"/>
  <c r="CC1994" i="1"/>
  <c r="BV900" i="1"/>
  <c r="BW899" i="1"/>
  <c r="CC899" i="1"/>
  <c r="CB900" i="1"/>
  <c r="BV243" i="1"/>
  <c r="BW242" i="1"/>
  <c r="BV24" i="1"/>
  <c r="BW23" i="1"/>
  <c r="BV1338" i="1"/>
  <c r="BW1337" i="1"/>
  <c r="CC2432" i="1"/>
  <c r="CB2433" i="1"/>
  <c r="BW2213" i="1"/>
  <c r="BV2214" i="1"/>
  <c r="CB681" i="1"/>
  <c r="CC680" i="1"/>
  <c r="AY17" i="1"/>
  <c r="AS17" i="1"/>
  <c r="B18" i="1"/>
  <c r="BW1118" i="1"/>
  <c r="BV1119" i="1"/>
  <c r="BW1775" i="1"/>
  <c r="BV1776" i="1"/>
  <c r="CC1556" i="1"/>
  <c r="CB1557" i="1"/>
  <c r="BQ163" i="1"/>
  <c r="BP164" i="1"/>
  <c r="BP165" i="1" s="1"/>
  <c r="BP166" i="1" s="1"/>
  <c r="BP167" i="1" s="1"/>
  <c r="BP168" i="1" s="1"/>
  <c r="BP169" i="1" s="1"/>
  <c r="BP170" i="1" s="1"/>
  <c r="BP171" i="1" s="1"/>
  <c r="BM110" i="4"/>
  <c r="BJ111" i="4"/>
  <c r="BM109" i="4"/>
  <c r="BL109" i="4"/>
  <c r="BN109" i="4"/>
  <c r="BI112" i="4"/>
  <c r="BN110" i="4"/>
  <c r="BK111" i="4"/>
  <c r="BJ109" i="4"/>
  <c r="BK110" i="4"/>
  <c r="BM112" i="4"/>
  <c r="BJ112" i="4"/>
  <c r="BM111" i="4"/>
  <c r="BK112" i="4"/>
  <c r="BN111" i="4"/>
  <c r="BN113" i="4"/>
  <c r="BL111" i="4"/>
  <c r="BL113" i="4"/>
  <c r="BL110" i="4"/>
  <c r="BI111" i="4"/>
  <c r="BK113" i="4"/>
  <c r="BM113" i="4"/>
  <c r="BK109" i="4"/>
  <c r="BJ110" i="4"/>
  <c r="BI109" i="4"/>
  <c r="BL112" i="4"/>
  <c r="BI110" i="4"/>
  <c r="BJ113" i="4"/>
  <c r="BI113" i="4"/>
  <c r="BK114" i="4"/>
  <c r="BI114" i="4"/>
  <c r="BN115" i="4"/>
  <c r="BI115" i="4"/>
  <c r="BL114" i="4"/>
  <c r="BN116" i="4"/>
  <c r="BM114" i="4"/>
  <c r="BN114" i="4"/>
  <c r="BJ114" i="4"/>
  <c r="BM115" i="4"/>
  <c r="BK116" i="4"/>
  <c r="BJ115" i="4"/>
  <c r="BK115" i="4"/>
  <c r="BL115" i="4"/>
  <c r="BN112" i="4"/>
  <c r="BJ116" i="4"/>
  <c r="BI116" i="4"/>
  <c r="BL116" i="4"/>
  <c r="BM116" i="4"/>
  <c r="BL117" i="4"/>
  <c r="BJ117" i="4"/>
  <c r="BN117" i="4"/>
  <c r="BJ119" i="4"/>
  <c r="BJ118" i="4"/>
  <c r="BK118" i="4"/>
  <c r="BM118" i="4"/>
  <c r="BI117" i="4"/>
  <c r="BL120" i="4"/>
  <c r="BI119" i="4"/>
  <c r="BM117" i="4"/>
  <c r="BK117" i="4"/>
  <c r="BI118" i="4"/>
  <c r="BL119" i="4"/>
  <c r="BN118" i="4"/>
  <c r="BN119" i="4"/>
  <c r="BL118" i="4"/>
  <c r="BM120" i="4"/>
  <c r="BW680" i="1"/>
  <c r="BV681" i="1"/>
  <c r="BW2432" i="1"/>
  <c r="BV2433" i="1"/>
  <c r="CB1338" i="1"/>
  <c r="CC1337" i="1"/>
  <c r="BI120" i="4"/>
  <c r="CB2214" i="1"/>
  <c r="CC2213" i="1"/>
  <c r="CB1119" i="1"/>
  <c r="CC1118" i="1"/>
  <c r="CB24" i="1"/>
  <c r="CC23" i="1"/>
  <c r="CB462" i="1"/>
  <c r="CC461" i="1"/>
  <c r="CA295" i="1" l="1"/>
  <c r="BY2778" i="1"/>
  <c r="AW17" i="1"/>
  <c r="AV17" i="1"/>
  <c r="AU17" i="1"/>
  <c r="BJ91" i="4"/>
  <c r="CY29" i="5" s="1"/>
  <c r="BM92" i="4"/>
  <c r="DB30" i="5" s="1"/>
  <c r="BJ124" i="4"/>
  <c r="BI124" i="4" s="1"/>
  <c r="BN92" i="4"/>
  <c r="DC30" i="5" s="1"/>
  <c r="BV244" i="1"/>
  <c r="BW243" i="1"/>
  <c r="CB463" i="1"/>
  <c r="CC462" i="1"/>
  <c r="CB2215" i="1"/>
  <c r="CC2214" i="1"/>
  <c r="BV682" i="1"/>
  <c r="BW681" i="1"/>
  <c r="BV1777" i="1"/>
  <c r="BW1776" i="1"/>
  <c r="BV2215" i="1"/>
  <c r="BW2214" i="1"/>
  <c r="CB25" i="1"/>
  <c r="CC24" i="1"/>
  <c r="CC2433" i="1"/>
  <c r="CB2434" i="1"/>
  <c r="BQ178" i="1"/>
  <c r="BP179" i="1"/>
  <c r="BP180" i="1" s="1"/>
  <c r="BP181" i="1" s="1"/>
  <c r="BP182" i="1" s="1"/>
  <c r="BP183" i="1" s="1"/>
  <c r="BP184" i="1" s="1"/>
  <c r="BP185" i="1" s="1"/>
  <c r="BP186" i="1" s="1"/>
  <c r="BJ127" i="4"/>
  <c r="BI127" i="4" s="1"/>
  <c r="BJ125" i="4"/>
  <c r="BI125" i="4" s="1"/>
  <c r="CB1558" i="1"/>
  <c r="CC1557" i="1"/>
  <c r="BW900" i="1"/>
  <c r="BV901" i="1"/>
  <c r="BV1996" i="1"/>
  <c r="BW1995" i="1"/>
  <c r="CB1777" i="1"/>
  <c r="CC1776" i="1"/>
  <c r="BV463" i="1"/>
  <c r="BW462" i="1"/>
  <c r="CB1120" i="1"/>
  <c r="CC1119" i="1"/>
  <c r="BW2433" i="1"/>
  <c r="BV2434" i="1"/>
  <c r="BJ123" i="4"/>
  <c r="BI123" i="4" s="1"/>
  <c r="BJ126" i="4"/>
  <c r="BI126" i="4" s="1"/>
  <c r="BW1119" i="1"/>
  <c r="BV1120" i="1"/>
  <c r="CB682" i="1"/>
  <c r="CC681" i="1"/>
  <c r="BV1339" i="1"/>
  <c r="BW1338" i="1"/>
  <c r="BJ124" i="1"/>
  <c r="BJ125" i="1" s="1"/>
  <c r="BJ126" i="1" s="1"/>
  <c r="CB244" i="1"/>
  <c r="CC243" i="1"/>
  <c r="CB1996" i="1"/>
  <c r="CC1995" i="1"/>
  <c r="BJ85" i="4"/>
  <c r="CY23" i="5" s="1"/>
  <c r="BN84" i="4"/>
  <c r="DC22" i="5" s="1"/>
  <c r="BM86" i="4"/>
  <c r="DB24" i="5" s="1"/>
  <c r="BI86" i="4"/>
  <c r="BI81" i="4"/>
  <c r="BK83" i="4"/>
  <c r="CZ21" i="5" s="1"/>
  <c r="BJ86" i="4"/>
  <c r="CY24" i="5" s="1"/>
  <c r="BJ83" i="4"/>
  <c r="CY21" i="5" s="1"/>
  <c r="BN81" i="4"/>
  <c r="DC19" i="5" s="1"/>
  <c r="BM84" i="4"/>
  <c r="DB22" i="5" s="1"/>
  <c r="BN87" i="4"/>
  <c r="DC25" i="5" s="1"/>
  <c r="BI82" i="4"/>
  <c r="BM83" i="4"/>
  <c r="DB21" i="5" s="1"/>
  <c r="BI84" i="4"/>
  <c r="BJ82" i="4"/>
  <c r="CY20" i="5" s="1"/>
  <c r="BN83" i="4"/>
  <c r="DC21" i="5" s="1"/>
  <c r="BK86" i="4"/>
  <c r="CZ24" i="5" s="1"/>
  <c r="BI85" i="4"/>
  <c r="BK87" i="4"/>
  <c r="CZ25" i="5" s="1"/>
  <c r="BL84" i="4"/>
  <c r="DA22" i="5" s="1"/>
  <c r="BJ87" i="4"/>
  <c r="CY25" i="5" s="1"/>
  <c r="BI87" i="4"/>
  <c r="BL87" i="4"/>
  <c r="DA25" i="5" s="1"/>
  <c r="BK85" i="4"/>
  <c r="CZ23" i="5" s="1"/>
  <c r="BM85" i="4"/>
  <c r="DB23" i="5" s="1"/>
  <c r="BK84" i="4"/>
  <c r="CZ22" i="5" s="1"/>
  <c r="BL83" i="4"/>
  <c r="DA21" i="5" s="1"/>
  <c r="BM81" i="4"/>
  <c r="DB19" i="5" s="1"/>
  <c r="BK88" i="4"/>
  <c r="CZ26" i="5" s="1"/>
  <c r="BN89" i="4"/>
  <c r="DC27" i="5" s="1"/>
  <c r="BI88" i="4"/>
  <c r="BN86" i="4"/>
  <c r="DC24" i="5" s="1"/>
  <c r="BL85" i="4"/>
  <c r="DA23" i="5" s="1"/>
  <c r="BK81" i="4"/>
  <c r="CZ19" i="5" s="1"/>
  <c r="BL86" i="4"/>
  <c r="DA24" i="5" s="1"/>
  <c r="BL82" i="4"/>
  <c r="DA20" i="5" s="1"/>
  <c r="BM88" i="4"/>
  <c r="DB26" i="5" s="1"/>
  <c r="BI83" i="4"/>
  <c r="BL88" i="4"/>
  <c r="DA26" i="5" s="1"/>
  <c r="BM87" i="4"/>
  <c r="DB25" i="5" s="1"/>
  <c r="BJ84" i="4"/>
  <c r="CY22" i="5" s="1"/>
  <c r="BK82" i="4"/>
  <c r="CZ20" i="5" s="1"/>
  <c r="BJ81" i="4"/>
  <c r="CY19" i="5" s="1"/>
  <c r="BN85" i="4"/>
  <c r="DC23" i="5" s="1"/>
  <c r="BN88" i="4"/>
  <c r="DC26" i="5" s="1"/>
  <c r="BL81" i="4"/>
  <c r="DA19" i="5" s="1"/>
  <c r="BI90" i="4"/>
  <c r="BN91" i="4"/>
  <c r="DC29" i="5" s="1"/>
  <c r="BM89" i="4"/>
  <c r="DB27" i="5" s="1"/>
  <c r="BN90" i="4"/>
  <c r="DC28" i="5" s="1"/>
  <c r="BK89" i="4"/>
  <c r="CZ27" i="5" s="1"/>
  <c r="BJ89" i="4"/>
  <c r="CY27" i="5" s="1"/>
  <c r="BM90" i="4"/>
  <c r="DB28" i="5" s="1"/>
  <c r="BJ88" i="4"/>
  <c r="CY26" i="5" s="1"/>
  <c r="BM82" i="4"/>
  <c r="DB20" i="5" s="1"/>
  <c r="BK90" i="4"/>
  <c r="CZ28" i="5" s="1"/>
  <c r="BN82" i="4"/>
  <c r="DC20" i="5" s="1"/>
  <c r="BL89" i="4"/>
  <c r="DA27" i="5" s="1"/>
  <c r="BL91" i="4"/>
  <c r="DA29" i="5" s="1"/>
  <c r="BK92" i="4"/>
  <c r="CZ30" i="5" s="1"/>
  <c r="BK91" i="4"/>
  <c r="CZ29" i="5" s="1"/>
  <c r="BJ90" i="4"/>
  <c r="CY28" i="5" s="1"/>
  <c r="BI89" i="4"/>
  <c r="BM91" i="4"/>
  <c r="DB29" i="5" s="1"/>
  <c r="BJ92" i="4"/>
  <c r="CY30" i="5" s="1"/>
  <c r="BL92" i="4"/>
  <c r="DA30" i="5" s="1"/>
  <c r="BI91" i="4"/>
  <c r="CC1338" i="1"/>
  <c r="CB1339" i="1"/>
  <c r="BJ122" i="4"/>
  <c r="BI122" i="4" s="1"/>
  <c r="AY18" i="1"/>
  <c r="AS18" i="1"/>
  <c r="B19" i="1"/>
  <c r="BV25" i="1"/>
  <c r="BW24" i="1"/>
  <c r="CC900" i="1"/>
  <c r="CB901" i="1"/>
  <c r="BW1557" i="1"/>
  <c r="BV1558" i="1"/>
  <c r="BD115" i="1"/>
  <c r="BI92" i="4"/>
  <c r="BF145" i="4" l="1" a="1"/>
  <c r="BF145" i="4" s="1"/>
  <c r="DL25" i="5" s="1"/>
  <c r="CX25" i="5"/>
  <c r="BF144" i="4" a="1"/>
  <c r="BF144" i="4" s="1"/>
  <c r="DL24" i="5" s="1"/>
  <c r="CX24" i="5"/>
  <c r="BF141" i="4" a="1"/>
  <c r="BF141" i="4" s="1"/>
  <c r="DL21" i="5" s="1"/>
  <c r="CX21" i="5"/>
  <c r="BF142" i="4" a="1"/>
  <c r="BF142" i="4" s="1"/>
  <c r="DL22" i="5" s="1"/>
  <c r="CX22" i="5"/>
  <c r="BF146" i="4" a="1"/>
  <c r="BF146" i="4" s="1"/>
  <c r="DL26" i="5" s="1"/>
  <c r="CX26" i="5"/>
  <c r="BF147" i="4" a="1"/>
  <c r="BF147" i="4" s="1"/>
  <c r="DL27" i="5" s="1"/>
  <c r="CX27" i="5"/>
  <c r="BF143" i="4" a="1"/>
  <c r="BF143" i="4" s="1"/>
  <c r="DL23" i="5" s="1"/>
  <c r="CX23" i="5"/>
  <c r="BF140" i="4" a="1"/>
  <c r="BF140" i="4" s="1"/>
  <c r="DL20" i="5" s="1"/>
  <c r="CX20" i="5"/>
  <c r="BF150" i="4" a="1"/>
  <c r="BF150" i="4" s="1"/>
  <c r="DL30" i="5" s="1"/>
  <c r="CX30" i="5"/>
  <c r="BF149" i="4" a="1"/>
  <c r="BF149" i="4" s="1"/>
  <c r="DL29" i="5" s="1"/>
  <c r="CX29" i="5"/>
  <c r="BF148" i="4" a="1"/>
  <c r="BF148" i="4" s="1"/>
  <c r="DL28" i="5" s="1"/>
  <c r="CX28" i="5"/>
  <c r="BF139" i="4" a="1"/>
  <c r="BF139" i="4" s="1"/>
  <c r="DL19" i="5" s="1"/>
  <c r="CX19" i="5"/>
  <c r="CA2778" i="1"/>
  <c r="CA307" i="1"/>
  <c r="BY2779" i="1"/>
  <c r="AW18" i="1"/>
  <c r="AU18" i="1"/>
  <c r="AV18" i="1"/>
  <c r="BU91" i="4"/>
  <c r="BI149" i="4" s="1"/>
  <c r="CB902" i="1"/>
  <c r="CC901" i="1"/>
  <c r="BW901" i="1"/>
  <c r="BV902" i="1"/>
  <c r="BJ94" i="4"/>
  <c r="CB1997" i="1"/>
  <c r="CC1996" i="1"/>
  <c r="BV1340" i="1"/>
  <c r="BW1339" i="1"/>
  <c r="BW463" i="1"/>
  <c r="BV464" i="1"/>
  <c r="BI160" i="4"/>
  <c r="BK160" i="4" s="1"/>
  <c r="BI162" i="4"/>
  <c r="BK162" i="4" s="1"/>
  <c r="BI35" i="4"/>
  <c r="DK21" i="5" s="1"/>
  <c r="BI161" i="4"/>
  <c r="BK161" i="4" s="1"/>
  <c r="BI38" i="4"/>
  <c r="DK24" i="5" s="1"/>
  <c r="BI40" i="4"/>
  <c r="DK26" i="5" s="1"/>
  <c r="BI36" i="4"/>
  <c r="DK22" i="5" s="1"/>
  <c r="BI34" i="4"/>
  <c r="DK20" i="5" s="1"/>
  <c r="BI163" i="4"/>
  <c r="BK163" i="4" s="1"/>
  <c r="BI39" i="4"/>
  <c r="DK25" i="5" s="1"/>
  <c r="BI164" i="4"/>
  <c r="BK164" i="4" s="1"/>
  <c r="BI42" i="4"/>
  <c r="DK28" i="5" s="1"/>
  <c r="BI156" i="4"/>
  <c r="BK156" i="4" s="1"/>
  <c r="BI41" i="4"/>
  <c r="DK27" i="5" s="1"/>
  <c r="BI158" i="4"/>
  <c r="BK158" i="4" s="1"/>
  <c r="BI159" i="4"/>
  <c r="BK159" i="4" s="1"/>
  <c r="BI157" i="4"/>
  <c r="BK157" i="4" s="1"/>
  <c r="BI37" i="4"/>
  <c r="DK23" i="5" s="1"/>
  <c r="BI165" i="4"/>
  <c r="BK165" i="4" s="1"/>
  <c r="BI166" i="4"/>
  <c r="BK166" i="4" s="1"/>
  <c r="BI43" i="4"/>
  <c r="DK29" i="5" s="1"/>
  <c r="BI33" i="4"/>
  <c r="DK19" i="5" s="1"/>
  <c r="BI167" i="4"/>
  <c r="BK167" i="4" s="1"/>
  <c r="CB2216" i="1"/>
  <c r="CC2215" i="1"/>
  <c r="BJ97" i="4"/>
  <c r="BJ96" i="4"/>
  <c r="BJ98" i="4"/>
  <c r="BV2435" i="1"/>
  <c r="BW2434" i="1"/>
  <c r="CB2435" i="1"/>
  <c r="CC2434" i="1"/>
  <c r="BD116" i="1"/>
  <c r="BU116" i="4" s="1"/>
  <c r="BS116" i="4" s="1"/>
  <c r="BU110" i="4"/>
  <c r="BS110" i="4" s="1"/>
  <c r="BU109" i="4"/>
  <c r="BS109" i="4" s="1"/>
  <c r="BU114" i="4"/>
  <c r="BS114" i="4" s="1"/>
  <c r="BU115" i="4"/>
  <c r="BS115" i="4" s="1"/>
  <c r="BU113" i="4"/>
  <c r="BS113" i="4" s="1"/>
  <c r="BU117" i="4"/>
  <c r="BS117" i="4" s="1"/>
  <c r="BU112" i="4"/>
  <c r="BS112" i="4" s="1"/>
  <c r="BW25" i="1"/>
  <c r="BV26" i="1"/>
  <c r="CC1339" i="1"/>
  <c r="CB1340" i="1"/>
  <c r="BJ99" i="4"/>
  <c r="CB245" i="1"/>
  <c r="CC244" i="1"/>
  <c r="CC682" i="1"/>
  <c r="CB683" i="1"/>
  <c r="CB1778" i="1"/>
  <c r="CC1777" i="1"/>
  <c r="CB1559" i="1"/>
  <c r="CC1558" i="1"/>
  <c r="BW1777" i="1"/>
  <c r="BV1778" i="1"/>
  <c r="CB464" i="1"/>
  <c r="CC463" i="1"/>
  <c r="BI44" i="4"/>
  <c r="DK30" i="5" s="1"/>
  <c r="BV1121" i="1"/>
  <c r="BW1120" i="1"/>
  <c r="BV2216" i="1"/>
  <c r="BW2215" i="1"/>
  <c r="BW1558" i="1"/>
  <c r="BV1559" i="1"/>
  <c r="AY19" i="1"/>
  <c r="AS19" i="1"/>
  <c r="B20" i="1"/>
  <c r="BJ95" i="4"/>
  <c r="BU92" i="4"/>
  <c r="BS92" i="4" s="1"/>
  <c r="DH30" i="5" s="1"/>
  <c r="BU85" i="4"/>
  <c r="BS85" i="4" s="1"/>
  <c r="DH23" i="5" s="1"/>
  <c r="BU84" i="4"/>
  <c r="BS84" i="4" s="1"/>
  <c r="DH22" i="5" s="1"/>
  <c r="BU81" i="4"/>
  <c r="BS81" i="4" s="1"/>
  <c r="DH19" i="5" s="1"/>
  <c r="BU83" i="4"/>
  <c r="BS83" i="4" s="1"/>
  <c r="DH21" i="5" s="1"/>
  <c r="BU82" i="4"/>
  <c r="BS82" i="4" s="1"/>
  <c r="DH20" i="5" s="1"/>
  <c r="BU87" i="4"/>
  <c r="BS87" i="4" s="1"/>
  <c r="DH25" i="5" s="1"/>
  <c r="BU86" i="4"/>
  <c r="BS86" i="4" s="1"/>
  <c r="DH24" i="5" s="1"/>
  <c r="BU89" i="4"/>
  <c r="BS89" i="4" s="1"/>
  <c r="DH27" i="5" s="1"/>
  <c r="BU90" i="4"/>
  <c r="BS90" i="4" s="1"/>
  <c r="DH28" i="5" s="1"/>
  <c r="BU88" i="4"/>
  <c r="BS88" i="4" s="1"/>
  <c r="DH26" i="5" s="1"/>
  <c r="CB1121" i="1"/>
  <c r="CC1120" i="1"/>
  <c r="BW1996" i="1"/>
  <c r="BV1997" i="1"/>
  <c r="CC25" i="1"/>
  <c r="CB26" i="1"/>
  <c r="BW682" i="1"/>
  <c r="BV683" i="1"/>
  <c r="BV245" i="1"/>
  <c r="BW244" i="1"/>
  <c r="BU111" i="4" l="1"/>
  <c r="BS111" i="4" s="1"/>
  <c r="CA2779" i="1"/>
  <c r="CA312" i="1"/>
  <c r="BY2780" i="1"/>
  <c r="BS91" i="4"/>
  <c r="BI214" i="4"/>
  <c r="BK214" i="4" s="1"/>
  <c r="BI221" i="4"/>
  <c r="BJ221" i="4" s="1"/>
  <c r="AW19" i="1"/>
  <c r="AV19" i="1"/>
  <c r="AU19" i="1"/>
  <c r="BI141" i="4"/>
  <c r="BI143" i="4"/>
  <c r="BI144" i="4"/>
  <c r="BI148" i="4"/>
  <c r="BI147" i="4"/>
  <c r="BI145" i="4"/>
  <c r="BI140" i="4"/>
  <c r="BI142" i="4"/>
  <c r="BI146" i="4"/>
  <c r="BI150" i="4"/>
  <c r="BI139" i="4"/>
  <c r="BI212" i="4"/>
  <c r="BJ212" i="4" s="1"/>
  <c r="BI217" i="4"/>
  <c r="BK217" i="4" s="1"/>
  <c r="BI219" i="4"/>
  <c r="BJ219" i="4" s="1"/>
  <c r="BK221" i="4"/>
  <c r="BI211" i="4"/>
  <c r="BI218" i="4"/>
  <c r="BI213" i="4"/>
  <c r="BI215" i="4"/>
  <c r="BI220" i="4"/>
  <c r="BI216" i="4"/>
  <c r="CB2217" i="1"/>
  <c r="CC2216" i="1"/>
  <c r="BW464" i="1"/>
  <c r="BV465" i="1"/>
  <c r="BI94" i="4"/>
  <c r="BL94" i="4"/>
  <c r="BL101" i="4"/>
  <c r="BL100" i="4"/>
  <c r="BL103" i="4"/>
  <c r="BL102" i="4"/>
  <c r="CB1122" i="1"/>
  <c r="CC1121" i="1"/>
  <c r="BV1998" i="1"/>
  <c r="BW1997" i="1"/>
  <c r="BW245" i="1"/>
  <c r="BV246" i="1"/>
  <c r="BW1559" i="1"/>
  <c r="BV1560" i="1"/>
  <c r="CB2436" i="1"/>
  <c r="CC2435" i="1"/>
  <c r="Y159" i="4"/>
  <c r="CB1998" i="1"/>
  <c r="CC1997" i="1"/>
  <c r="BW683" i="1"/>
  <c r="BV684" i="1"/>
  <c r="AY20" i="1"/>
  <c r="AS20" i="1"/>
  <c r="B21" i="1"/>
  <c r="BW2216" i="1"/>
  <c r="BV2217" i="1"/>
  <c r="CC464" i="1"/>
  <c r="CB465" i="1"/>
  <c r="CB1779" i="1"/>
  <c r="CC1778" i="1"/>
  <c r="CB1341" i="1"/>
  <c r="CC1340" i="1"/>
  <c r="BI98" i="4"/>
  <c r="BL98" i="4"/>
  <c r="Y11" i="4"/>
  <c r="CC245" i="1"/>
  <c r="CB246" i="1"/>
  <c r="BI95" i="4"/>
  <c r="BL95" i="4"/>
  <c r="BL99" i="4"/>
  <c r="BI99" i="4"/>
  <c r="BV903" i="1"/>
  <c r="BW902" i="1"/>
  <c r="CC26" i="1"/>
  <c r="CB27" i="1"/>
  <c r="BV1779" i="1"/>
  <c r="BW1778" i="1"/>
  <c r="CB684" i="1"/>
  <c r="CC683" i="1"/>
  <c r="BU118" i="4"/>
  <c r="BS118" i="4" s="1"/>
  <c r="BU120" i="4"/>
  <c r="BS120" i="4" s="1"/>
  <c r="BU119" i="4"/>
  <c r="BS119" i="4" s="1"/>
  <c r="BL96" i="4"/>
  <c r="BI96" i="4"/>
  <c r="BW1340" i="1"/>
  <c r="BV1341" i="1"/>
  <c r="CB1560" i="1"/>
  <c r="CC1559" i="1"/>
  <c r="BW2435" i="1"/>
  <c r="BV2436" i="1"/>
  <c r="BV1122" i="1"/>
  <c r="BW1121" i="1"/>
  <c r="BV27" i="1"/>
  <c r="BW26" i="1"/>
  <c r="BL97" i="4"/>
  <c r="BI97" i="4"/>
  <c r="CC902" i="1"/>
  <c r="CB903" i="1"/>
  <c r="BJ104" i="4" l="1"/>
  <c r="BI104" i="4" s="1"/>
  <c r="DH29" i="5"/>
  <c r="CA314" i="1"/>
  <c r="CA2780" i="1"/>
  <c r="BJ214" i="4"/>
  <c r="BK212" i="4"/>
  <c r="AU20" i="1"/>
  <c r="AW20" i="1"/>
  <c r="AV20" i="1"/>
  <c r="BK219" i="4"/>
  <c r="BJ217" i="4"/>
  <c r="BK216" i="4"/>
  <c r="BJ216" i="4"/>
  <c r="BK215" i="4"/>
  <c r="BJ215" i="4"/>
  <c r="BK220" i="4"/>
  <c r="BJ220" i="4"/>
  <c r="BK213" i="4"/>
  <c r="BJ213" i="4"/>
  <c r="BK218" i="4"/>
  <c r="BJ218" i="4"/>
  <c r="BK211" i="4"/>
  <c r="BJ211" i="4"/>
  <c r="BJ132" i="4"/>
  <c r="BI132" i="4" s="1"/>
  <c r="BV28" i="1"/>
  <c r="BW27" i="1"/>
  <c r="BW1779" i="1"/>
  <c r="BV1780" i="1"/>
  <c r="B163" i="4"/>
  <c r="M163" i="4"/>
  <c r="M159" i="4"/>
  <c r="CB1123" i="1"/>
  <c r="CC1122" i="1"/>
  <c r="CB904" i="1"/>
  <c r="CC903" i="1"/>
  <c r="CB1561" i="1"/>
  <c r="CC1560" i="1"/>
  <c r="BW2436" i="1"/>
  <c r="BV2437" i="1"/>
  <c r="CC684" i="1"/>
  <c r="CB685" i="1"/>
  <c r="CC246" i="1"/>
  <c r="CB247" i="1"/>
  <c r="CC1341" i="1"/>
  <c r="CB1342" i="1"/>
  <c r="CC2436" i="1"/>
  <c r="CB2437" i="1"/>
  <c r="BV1999" i="1"/>
  <c r="BW1998" i="1"/>
  <c r="CB2218" i="1"/>
  <c r="CC2217" i="1"/>
  <c r="BV904" i="1"/>
  <c r="BW903" i="1"/>
  <c r="AY21" i="1"/>
  <c r="B22" i="1"/>
  <c r="AS21" i="1"/>
  <c r="CB1999" i="1"/>
  <c r="CC1998" i="1"/>
  <c r="BW1560" i="1"/>
  <c r="BV1561" i="1"/>
  <c r="BF108" i="4"/>
  <c r="BF80" i="4"/>
  <c r="CB466" i="1"/>
  <c r="CC465" i="1"/>
  <c r="AJ159" i="4"/>
  <c r="BV247" i="1"/>
  <c r="BW246" i="1"/>
  <c r="BV466" i="1"/>
  <c r="BW465" i="1"/>
  <c r="BV1342" i="1"/>
  <c r="BW1341" i="1"/>
  <c r="CB1780" i="1"/>
  <c r="CC1779" i="1"/>
  <c r="BW1122" i="1"/>
  <c r="BV1123" i="1"/>
  <c r="CB28" i="1"/>
  <c r="CC27" i="1"/>
  <c r="BW684" i="1"/>
  <c r="BV685" i="1"/>
  <c r="BV2218" i="1"/>
  <c r="BW2217" i="1"/>
  <c r="CA316" i="1" l="1"/>
  <c r="CA320" i="1" s="1"/>
  <c r="CA324" i="1" s="1"/>
  <c r="CA326" i="1" s="1"/>
  <c r="CA327" i="1" s="1"/>
  <c r="CA334" i="1" s="1"/>
  <c r="CA336" i="1" s="1"/>
  <c r="CA339" i="1" s="1"/>
  <c r="CA343" i="1" s="1"/>
  <c r="CA345" i="1" s="1"/>
  <c r="CA346" i="1" s="1"/>
  <c r="CA347" i="1" s="1"/>
  <c r="CA350" i="1" s="1"/>
  <c r="CA460" i="1" s="1"/>
  <c r="CA488" i="1" s="1"/>
  <c r="CA494" i="1" s="1"/>
  <c r="AW21" i="1"/>
  <c r="AV21" i="1"/>
  <c r="AU21" i="1"/>
  <c r="CC2218" i="1"/>
  <c r="CB2219" i="1"/>
  <c r="BW1123" i="1"/>
  <c r="BV1124" i="1"/>
  <c r="CB905" i="1"/>
  <c r="CC904" i="1"/>
  <c r="BV2219" i="1"/>
  <c r="BW2218" i="1"/>
  <c r="BW466" i="1"/>
  <c r="BV467" i="1"/>
  <c r="CC466" i="1"/>
  <c r="CB467" i="1"/>
  <c r="CB2000" i="1"/>
  <c r="CC1999" i="1"/>
  <c r="CB1343" i="1"/>
  <c r="CC1342" i="1"/>
  <c r="BW2437" i="1"/>
  <c r="BV2438" i="1"/>
  <c r="CC1780" i="1"/>
  <c r="CB1781" i="1"/>
  <c r="BW247" i="1"/>
  <c r="BV248" i="1"/>
  <c r="AY22" i="1"/>
  <c r="B23" i="1"/>
  <c r="AS22" i="1"/>
  <c r="CB248" i="1"/>
  <c r="CC247" i="1"/>
  <c r="BV1781" i="1"/>
  <c r="BW1780" i="1"/>
  <c r="BF88" i="4" a="1"/>
  <c r="BF88" i="4" s="1"/>
  <c r="BF83" i="4" a="1"/>
  <c r="BF83" i="4" s="1"/>
  <c r="BF109" i="4" a="1"/>
  <c r="BF109" i="4" s="1"/>
  <c r="BF117" i="4" a="1"/>
  <c r="BF117" i="4" s="1"/>
  <c r="BF118" i="4" a="1"/>
  <c r="BF118" i="4" s="1"/>
  <c r="BF87" i="4" a="1"/>
  <c r="BF87" i="4" s="1"/>
  <c r="BF119" i="4" a="1"/>
  <c r="BF119" i="4" s="1"/>
  <c r="BF81" i="4" a="1"/>
  <c r="BF81" i="4" s="1"/>
  <c r="BF89" i="4" a="1"/>
  <c r="BF89" i="4" s="1"/>
  <c r="BF92" i="4" a="1"/>
  <c r="BF92" i="4" s="1"/>
  <c r="BF110" i="4" a="1"/>
  <c r="BF110" i="4" s="1"/>
  <c r="BF84" i="4" a="1"/>
  <c r="BF84" i="4" s="1"/>
  <c r="BF114" i="4" a="1"/>
  <c r="BF114" i="4" s="1"/>
  <c r="BF115" i="4" a="1"/>
  <c r="BF115" i="4" s="1"/>
  <c r="BF111" i="4" a="1"/>
  <c r="BF111" i="4" s="1"/>
  <c r="BF91" i="4" a="1"/>
  <c r="BF91" i="4" s="1"/>
  <c r="B83" i="4"/>
  <c r="BF86" i="4" a="1"/>
  <c r="BF86" i="4" s="1"/>
  <c r="BF116" i="4" a="1"/>
  <c r="BF116" i="4" s="1"/>
  <c r="BF85" i="4" a="1"/>
  <c r="BF85" i="4" s="1"/>
  <c r="BF120" i="4" a="1"/>
  <c r="BF120" i="4" s="1"/>
  <c r="BF90" i="4" a="1"/>
  <c r="BF90" i="4" s="1"/>
  <c r="BF112" i="4" a="1"/>
  <c r="BF112" i="4" s="1"/>
  <c r="BF82" i="4" a="1"/>
  <c r="BF82" i="4" s="1"/>
  <c r="BF113" i="4" a="1"/>
  <c r="BF113" i="4" s="1"/>
  <c r="CC1123" i="1"/>
  <c r="CB1124" i="1"/>
  <c r="BW1561" i="1"/>
  <c r="BV1562" i="1"/>
  <c r="BW1999" i="1"/>
  <c r="BV2000" i="1"/>
  <c r="CC1561" i="1"/>
  <c r="CB1562" i="1"/>
  <c r="BW685" i="1"/>
  <c r="BV686" i="1"/>
  <c r="CB29" i="1"/>
  <c r="CC28" i="1"/>
  <c r="AJ163" i="4"/>
  <c r="CC2437" i="1"/>
  <c r="CB2438" i="1"/>
  <c r="CB686" i="1"/>
  <c r="CC685" i="1"/>
  <c r="BW1342" i="1"/>
  <c r="BV1343" i="1"/>
  <c r="BV905" i="1"/>
  <c r="BW904" i="1"/>
  <c r="BV29" i="1"/>
  <c r="BW28" i="1"/>
  <c r="CA519" i="1" l="1"/>
  <c r="CA527" i="1" s="1"/>
  <c r="CA536" i="1" s="1"/>
  <c r="CA537" i="1" s="1"/>
  <c r="CA541" i="1" s="1"/>
  <c r="CA544" i="1" s="1"/>
  <c r="CA548" i="1" s="1"/>
  <c r="CA550" i="1" s="1"/>
  <c r="CA551" i="1" s="1"/>
  <c r="CA555" i="1" s="1"/>
  <c r="CA559" i="1" s="1"/>
  <c r="CA560" i="1" s="1"/>
  <c r="CA679" i="1" s="1"/>
  <c r="CA690" i="1" s="1"/>
  <c r="CA709" i="1" s="1"/>
  <c r="CA722" i="1" s="1"/>
  <c r="CA727" i="1" s="1"/>
  <c r="CA732" i="1" s="1"/>
  <c r="CA737" i="1" s="1"/>
  <c r="CA739" i="1" s="1"/>
  <c r="CA745" i="1" s="1"/>
  <c r="CA748" i="1" s="1"/>
  <c r="CA754" i="1" s="1"/>
  <c r="CA761" i="1" s="1"/>
  <c r="AW22" i="1"/>
  <c r="AV22" i="1"/>
  <c r="AU22" i="1"/>
  <c r="M83" i="4"/>
  <c r="AJ83" i="4"/>
  <c r="Y83" i="4"/>
  <c r="CB468" i="1"/>
  <c r="CC467" i="1"/>
  <c r="CB30" i="1"/>
  <c r="CC29" i="1"/>
  <c r="Y87" i="4"/>
  <c r="BV1782" i="1"/>
  <c r="BW1781" i="1"/>
  <c r="BV249" i="1"/>
  <c r="BW248" i="1"/>
  <c r="BV468" i="1"/>
  <c r="BW467" i="1"/>
  <c r="BW1124" i="1"/>
  <c r="BV1125" i="1"/>
  <c r="BV2439" i="1"/>
  <c r="BW2438" i="1"/>
  <c r="CB906" i="1"/>
  <c r="CC905" i="1"/>
  <c r="CB2439" i="1"/>
  <c r="CC2438" i="1"/>
  <c r="BV687" i="1"/>
  <c r="BW686" i="1"/>
  <c r="BV1563" i="1"/>
  <c r="BW1562" i="1"/>
  <c r="B87" i="4"/>
  <c r="CB1344" i="1"/>
  <c r="CC1343" i="1"/>
  <c r="BW2000" i="1"/>
  <c r="BV2001" i="1"/>
  <c r="BW29" i="1"/>
  <c r="BV30" i="1"/>
  <c r="BV906" i="1"/>
  <c r="BW905" i="1"/>
  <c r="AJ87" i="4"/>
  <c r="CB249" i="1"/>
  <c r="CC248" i="1"/>
  <c r="CB1782" i="1"/>
  <c r="CC1781" i="1"/>
  <c r="CC2219" i="1"/>
  <c r="CB2220" i="1"/>
  <c r="AY23" i="1"/>
  <c r="AS23" i="1"/>
  <c r="B24" i="1"/>
  <c r="CB687" i="1"/>
  <c r="CC686" i="1"/>
  <c r="BW1343" i="1"/>
  <c r="BV1344" i="1"/>
  <c r="CB1563" i="1"/>
  <c r="CC1562" i="1"/>
  <c r="CB1125" i="1"/>
  <c r="CC1124" i="1"/>
  <c r="M87" i="4"/>
  <c r="CB2001" i="1"/>
  <c r="CC2000" i="1"/>
  <c r="BW2219" i="1"/>
  <c r="BV2220" i="1"/>
  <c r="BY2814" i="1" l="1"/>
  <c r="CA2814" i="1" s="1"/>
  <c r="BY4909" i="1"/>
  <c r="BY4861" i="1"/>
  <c r="BY3208" i="1"/>
  <c r="BY3973" i="1"/>
  <c r="BY4898" i="1"/>
  <c r="BY5083" i="1"/>
  <c r="BY5151" i="1"/>
  <c r="BY4771" i="1"/>
  <c r="BY2989" i="1"/>
  <c r="BY3335" i="1"/>
  <c r="BY3687" i="1"/>
  <c r="BY4549" i="1"/>
  <c r="BY3503" i="1"/>
  <c r="BY4024" i="1"/>
  <c r="BY4322" i="1"/>
  <c r="BY4688" i="1"/>
  <c r="BY4143" i="1"/>
  <c r="BY3834" i="1"/>
  <c r="BY3384" i="1"/>
  <c r="BY3154" i="1"/>
  <c r="BY3028" i="1"/>
  <c r="BY4633" i="1"/>
  <c r="BY3748" i="1"/>
  <c r="BY4589" i="1"/>
  <c r="BY4054" i="1"/>
  <c r="BY3657" i="1"/>
  <c r="BY4425" i="1"/>
  <c r="BY3437" i="1"/>
  <c r="BY4930" i="1"/>
  <c r="BY4500" i="1"/>
  <c r="BY5029" i="1"/>
  <c r="BY4165" i="1"/>
  <c r="BY4029" i="1"/>
  <c r="BY4119" i="1"/>
  <c r="BY5008" i="1"/>
  <c r="BY5053" i="1"/>
  <c r="BY4932" i="1"/>
  <c r="BY4548" i="1"/>
  <c r="BY4528" i="1"/>
  <c r="BY5140" i="1"/>
  <c r="BY4524" i="1"/>
  <c r="BY3625" i="1"/>
  <c r="BY3826" i="1"/>
  <c r="BY3911" i="1"/>
  <c r="BY4130" i="1"/>
  <c r="BY4189" i="1"/>
  <c r="BY3766" i="1"/>
  <c r="BY4756" i="1"/>
  <c r="BY5046" i="1"/>
  <c r="BY4840" i="1"/>
  <c r="BY3323" i="1"/>
  <c r="BY4316" i="1"/>
  <c r="BY4335" i="1"/>
  <c r="BY5058" i="1"/>
  <c r="BY4794" i="1"/>
  <c r="BY4343" i="1"/>
  <c r="BY3860" i="1"/>
  <c r="BY2928" i="1"/>
  <c r="BY3387" i="1"/>
  <c r="BY3767" i="1"/>
  <c r="BY2995" i="1"/>
  <c r="BY3235" i="1"/>
  <c r="BY4190" i="1"/>
  <c r="BY5279" i="1"/>
  <c r="BY2781" i="1"/>
  <c r="BY3624" i="1"/>
  <c r="BY2933" i="1"/>
  <c r="BY3205" i="1"/>
  <c r="BY3546" i="1"/>
  <c r="BY5243" i="1"/>
  <c r="BY4271" i="1"/>
  <c r="BY5191" i="1"/>
  <c r="BY2846" i="1"/>
  <c r="BY3057" i="1"/>
  <c r="BY3982" i="1"/>
  <c r="BY4700" i="1"/>
  <c r="BY4266" i="1"/>
  <c r="BY5254" i="1"/>
  <c r="BY3739" i="1"/>
  <c r="BY3113" i="1"/>
  <c r="BY5086" i="1"/>
  <c r="BY4051" i="1"/>
  <c r="BY3526" i="1"/>
  <c r="BY3285" i="1"/>
  <c r="BY4890" i="1"/>
  <c r="BY2936" i="1"/>
  <c r="BY2839" i="1"/>
  <c r="BY5172" i="1"/>
  <c r="BY3695" i="1"/>
  <c r="BY5288" i="1"/>
  <c r="BY4579" i="1"/>
  <c r="BY4863" i="1"/>
  <c r="BY4943" i="1"/>
  <c r="BY3804" i="1"/>
  <c r="BY3999" i="1"/>
  <c r="BY3084" i="1"/>
  <c r="BY3115" i="1"/>
  <c r="BY3110" i="1"/>
  <c r="BY4763" i="1"/>
  <c r="BY4341" i="1"/>
  <c r="BY2863" i="1"/>
  <c r="BY4193" i="1"/>
  <c r="BY3541" i="1"/>
  <c r="BY4225" i="1"/>
  <c r="BY4912" i="1"/>
  <c r="BY3900" i="1"/>
  <c r="BY2952" i="1"/>
  <c r="BY4345" i="1"/>
  <c r="BY4592" i="1"/>
  <c r="BY3016" i="1"/>
  <c r="BY4112" i="1"/>
  <c r="BY4648" i="1"/>
  <c r="BY5123" i="1"/>
  <c r="BY4279" i="1"/>
  <c r="BY4743" i="1"/>
  <c r="BY3691" i="1"/>
  <c r="BY4692" i="1"/>
  <c r="BY3959" i="1"/>
  <c r="BY4314" i="1"/>
  <c r="BY3466" i="1"/>
  <c r="BY4953" i="1"/>
  <c r="BY3890" i="1"/>
  <c r="BY5088" i="1"/>
  <c r="BY3993" i="1"/>
  <c r="BY4715" i="1"/>
  <c r="BY3268" i="1"/>
  <c r="BY3711" i="1"/>
  <c r="BY4170" i="1"/>
  <c r="BY3833" i="1"/>
  <c r="BY4620" i="1"/>
  <c r="BY3363" i="1"/>
  <c r="BY4725" i="1"/>
  <c r="BY3440" i="1"/>
  <c r="BY3452" i="1"/>
  <c r="BY3456" i="1"/>
  <c r="BY4846" i="1"/>
  <c r="BY3118" i="1"/>
  <c r="BY4181" i="1"/>
  <c r="BY2792" i="1"/>
  <c r="BY4939" i="1"/>
  <c r="BY5103" i="1"/>
  <c r="BY3256" i="1"/>
  <c r="BY3765" i="1"/>
  <c r="BY4073" i="1"/>
  <c r="BY3479" i="1"/>
  <c r="BY2786" i="1"/>
  <c r="BY4268" i="1"/>
  <c r="BY5238" i="1"/>
  <c r="BY4782" i="1"/>
  <c r="BY4449" i="1"/>
  <c r="BY3168" i="1"/>
  <c r="BY4879" i="1"/>
  <c r="BY3216" i="1"/>
  <c r="BY4889" i="1"/>
  <c r="BY3493" i="1"/>
  <c r="BY3155" i="1"/>
  <c r="BY4070" i="1"/>
  <c r="BY3147" i="1"/>
  <c r="BY3013" i="1"/>
  <c r="BY4554" i="1"/>
  <c r="BY4640" i="1"/>
  <c r="BY3428" i="1"/>
  <c r="BY3668" i="1"/>
  <c r="BY4440" i="1"/>
  <c r="BY3524" i="1"/>
  <c r="BY3883" i="1"/>
  <c r="BY4295" i="1"/>
  <c r="BY3717" i="1"/>
  <c r="BY3557" i="1"/>
  <c r="BY2946" i="1"/>
  <c r="BY4584" i="1"/>
  <c r="BY3211" i="1"/>
  <c r="BY3623" i="1"/>
  <c r="BY5265" i="1"/>
  <c r="BY3945" i="1"/>
  <c r="BY3712" i="1"/>
  <c r="BY3252" i="1"/>
  <c r="BY3803" i="1"/>
  <c r="BY3984" i="1"/>
  <c r="BY3708" i="1"/>
  <c r="BY3490" i="1"/>
  <c r="BY3641" i="1"/>
  <c r="BY3003" i="1"/>
  <c r="BY5239" i="1"/>
  <c r="BY3480" i="1"/>
  <c r="BY4868" i="1"/>
  <c r="BY2953" i="1"/>
  <c r="BY3567" i="1"/>
  <c r="BY3778" i="1"/>
  <c r="BY3570" i="1"/>
  <c r="BY5002" i="1"/>
  <c r="BY3114" i="1"/>
  <c r="BY2850" i="1"/>
  <c r="BY5137" i="1"/>
  <c r="BY4371" i="1"/>
  <c r="BY4014" i="1"/>
  <c r="BY3689" i="1"/>
  <c r="BY4995" i="1"/>
  <c r="BY2950" i="1"/>
  <c r="BY4363" i="1"/>
  <c r="BY3603" i="1"/>
  <c r="BY3021" i="1"/>
  <c r="BY4504" i="1"/>
  <c r="BY4320" i="1"/>
  <c r="BY3407" i="1"/>
  <c r="BY4405" i="1"/>
  <c r="BY3345" i="1"/>
  <c r="BY3340" i="1"/>
  <c r="BY4893" i="1"/>
  <c r="BY2943" i="1"/>
  <c r="BY2784" i="1"/>
  <c r="BY2990" i="1"/>
  <c r="BY3894" i="1"/>
  <c r="BY3786" i="1"/>
  <c r="BY2932" i="1"/>
  <c r="BY4610" i="1"/>
  <c r="BY2994" i="1"/>
  <c r="BY5231" i="1"/>
  <c r="BY3565" i="1"/>
  <c r="BY3226" i="1"/>
  <c r="BY4436" i="1"/>
  <c r="BY4068" i="1"/>
  <c r="BY3055" i="1"/>
  <c r="BY2993" i="1"/>
  <c r="BY4568" i="1"/>
  <c r="BY4250" i="1"/>
  <c r="BY3354" i="1"/>
  <c r="BY3918" i="1"/>
  <c r="BY3836" i="1"/>
  <c r="BY3535" i="1"/>
  <c r="BY4735" i="1"/>
  <c r="BY4139" i="1"/>
  <c r="BY4243" i="1"/>
  <c r="BY2992" i="1"/>
  <c r="BY5120" i="1"/>
  <c r="BY5040" i="1"/>
  <c r="BY3476" i="1"/>
  <c r="BY4535" i="1"/>
  <c r="BY5168" i="1"/>
  <c r="BY4308" i="1"/>
  <c r="BY4982" i="1"/>
  <c r="BY3512" i="1"/>
  <c r="BY4795" i="1"/>
  <c r="BY4520" i="1"/>
  <c r="BY3302" i="1"/>
  <c r="BY3162" i="1"/>
  <c r="BY3159" i="1"/>
  <c r="BY4695" i="1"/>
  <c r="BY4637" i="1"/>
  <c r="BY3513" i="1"/>
  <c r="BY3008" i="1"/>
  <c r="BY5250" i="1"/>
  <c r="BY4968" i="1"/>
  <c r="BY5269" i="1"/>
  <c r="BY4299" i="1"/>
  <c r="BY4911" i="1"/>
  <c r="BY4869" i="1"/>
  <c r="BY4012" i="1"/>
  <c r="BY3239" i="1"/>
  <c r="BY3086" i="1"/>
  <c r="BY4443" i="1"/>
  <c r="BY3371" i="1"/>
  <c r="BY2788" i="1"/>
  <c r="BY4533" i="1"/>
  <c r="BY3995" i="1"/>
  <c r="BY5082" i="1"/>
  <c r="BY3538" i="1"/>
  <c r="BY4534" i="1"/>
  <c r="BY4785" i="1"/>
  <c r="BY4724" i="1"/>
  <c r="BY3796" i="1"/>
  <c r="BY2859" i="1"/>
  <c r="BY3992" i="1"/>
  <c r="BY2862" i="1"/>
  <c r="BY3930" i="1"/>
  <c r="BY4728" i="1"/>
  <c r="BY3300" i="1"/>
  <c r="BY5201" i="1"/>
  <c r="BY2906" i="1"/>
  <c r="BY3143" i="1"/>
  <c r="BY3403" i="1"/>
  <c r="BY4420" i="1"/>
  <c r="BY3518" i="1"/>
  <c r="BY4187" i="1"/>
  <c r="BY3321" i="1"/>
  <c r="BY4389" i="1"/>
  <c r="BY5122" i="1"/>
  <c r="BY3244" i="1"/>
  <c r="BY4680" i="1"/>
  <c r="BY4063" i="1"/>
  <c r="BY5217" i="1"/>
  <c r="BY2988" i="1"/>
  <c r="BY4752" i="1"/>
  <c r="BY5016" i="1"/>
  <c r="BY2982" i="1"/>
  <c r="BY3797" i="1"/>
  <c r="BY3966" i="1"/>
  <c r="BY3682" i="1"/>
  <c r="BY4360" i="1"/>
  <c r="BY4525" i="1"/>
  <c r="BY3520" i="1"/>
  <c r="BY3872" i="1"/>
  <c r="BY4907" i="1"/>
  <c r="BY3150" i="1"/>
  <c r="BY4276" i="1"/>
  <c r="BY5013" i="1"/>
  <c r="BY3303" i="1"/>
  <c r="BY3840" i="1"/>
  <c r="BY3173" i="1"/>
  <c r="BY5049" i="1"/>
  <c r="BY4665" i="1"/>
  <c r="BY3202" i="1"/>
  <c r="BY4064" i="1"/>
  <c r="BY4124" i="1"/>
  <c r="BY4462" i="1"/>
  <c r="BY4519" i="1"/>
  <c r="BY4107" i="1"/>
  <c r="BY4375" i="1"/>
  <c r="BY4961" i="1"/>
  <c r="BY3065" i="1"/>
  <c r="BY4712" i="1"/>
  <c r="BY4916" i="1"/>
  <c r="BY4626" i="1"/>
  <c r="BY3266" i="1"/>
  <c r="BY4339" i="1"/>
  <c r="BY4352" i="1"/>
  <c r="BY2805" i="1"/>
  <c r="BY3792" i="1"/>
  <c r="BY3012" i="1"/>
  <c r="BY5020" i="1"/>
  <c r="BY3582" i="1"/>
  <c r="BY3196" i="1"/>
  <c r="BY5099" i="1"/>
  <c r="BY3289" i="1"/>
  <c r="BY3859" i="1"/>
  <c r="BY3810" i="1"/>
  <c r="BY4802" i="1"/>
  <c r="BY4881" i="1"/>
  <c r="BY3863" i="1"/>
  <c r="BY3655" i="1"/>
  <c r="BY3937" i="1"/>
  <c r="BY5139" i="1"/>
  <c r="BY3805" i="1"/>
  <c r="BY4887" i="1"/>
  <c r="BY3954" i="1"/>
  <c r="BY5252" i="1"/>
  <c r="BY4006" i="1"/>
  <c r="BY3506" i="1"/>
  <c r="BY3004" i="1"/>
  <c r="BY4293" i="1"/>
  <c r="BY3451" i="1"/>
  <c r="BY4935" i="1"/>
  <c r="BY3820" i="1"/>
  <c r="BY3953" i="1"/>
  <c r="BY3461" i="1"/>
  <c r="BY4398" i="1"/>
  <c r="BY3267" i="1"/>
  <c r="BY3355" i="1"/>
  <c r="BY2852" i="1"/>
  <c r="BY4837" i="1"/>
  <c r="BY4903" i="1"/>
  <c r="BY3219" i="1"/>
  <c r="BY3492" i="1"/>
  <c r="BY2927" i="1"/>
  <c r="BY4050" i="1"/>
  <c r="BY5119" i="1"/>
  <c r="BY4302" i="1"/>
  <c r="BY5007" i="1"/>
  <c r="BY3847" i="1"/>
  <c r="BY3720" i="1"/>
  <c r="BY5144" i="1"/>
  <c r="BY3924" i="1"/>
  <c r="BY4408" i="1"/>
  <c r="BY2799" i="1"/>
  <c r="BY4416" i="1"/>
  <c r="BY3658" i="1"/>
  <c r="BY4395" i="1"/>
  <c r="BY4159" i="1"/>
  <c r="BY5003" i="1"/>
  <c r="BY3140" i="1"/>
  <c r="BY2957" i="1"/>
  <c r="BY5080" i="1"/>
  <c r="BY4703" i="1"/>
  <c r="BY3906" i="1"/>
  <c r="BY4197" i="1"/>
  <c r="BY2961" i="1"/>
  <c r="BY4875" i="1"/>
  <c r="BY4998" i="1"/>
  <c r="BY2886" i="1"/>
  <c r="BY4150" i="1"/>
  <c r="BY4120" i="1"/>
  <c r="BY3260" i="1"/>
  <c r="BY4356" i="1"/>
  <c r="BY3852" i="1"/>
  <c r="BY3605" i="1"/>
  <c r="BY4067" i="1"/>
  <c r="BY3258" i="1"/>
  <c r="BY4466" i="1"/>
  <c r="BY5034" i="1"/>
  <c r="BY4577" i="1"/>
  <c r="BY4129" i="1"/>
  <c r="BY5228" i="1"/>
  <c r="BY4096" i="1"/>
  <c r="BY3740" i="1"/>
  <c r="BY2931" i="1"/>
  <c r="BY4830" i="1"/>
  <c r="BY3701" i="1"/>
  <c r="BY4091" i="1"/>
  <c r="BY4599" i="1"/>
  <c r="BY5124" i="1"/>
  <c r="BY3938" i="1"/>
  <c r="BY4273" i="1"/>
  <c r="BY3494" i="1"/>
  <c r="BY3283" i="1"/>
  <c r="BY4754" i="1"/>
  <c r="BY3139" i="1"/>
  <c r="BY3823" i="1"/>
  <c r="BY4683" i="1"/>
  <c r="BY4936" i="1"/>
  <c r="BY4839" i="1"/>
  <c r="BY3468" i="1"/>
  <c r="BY3415" i="1"/>
  <c r="BY4623" i="1"/>
  <c r="BY2887" i="1"/>
  <c r="BY4649" i="1"/>
  <c r="BY3000" i="1"/>
  <c r="BY3942" i="1"/>
  <c r="BY3922" i="1"/>
  <c r="BY4983" i="1"/>
  <c r="BY4742" i="1"/>
  <c r="BY3322" i="1"/>
  <c r="BY4629" i="1"/>
  <c r="BY4003" i="1"/>
  <c r="BY3034" i="1"/>
  <c r="BY3076" i="1"/>
  <c r="BY3316" i="1"/>
  <c r="BY4185" i="1"/>
  <c r="BY5015" i="1"/>
  <c r="BY3278" i="1"/>
  <c r="BY5113" i="1"/>
  <c r="BY4552" i="1"/>
  <c r="BY4496" i="1"/>
  <c r="BY3232" i="1"/>
  <c r="BY3517" i="1"/>
  <c r="BY5210" i="1"/>
  <c r="BY4121" i="1"/>
  <c r="BY4423" i="1"/>
  <c r="BY4507" i="1"/>
  <c r="BY3514" i="1"/>
  <c r="BY4497" i="1"/>
  <c r="BY4148" i="1"/>
  <c r="BY3569" i="1"/>
  <c r="BY4567" i="1"/>
  <c r="BY3672" i="1"/>
  <c r="BY4836" i="1"/>
  <c r="BY4829" i="1"/>
  <c r="BY5223" i="1"/>
  <c r="BY5134" i="1"/>
  <c r="BY3617" i="1"/>
  <c r="BY3024" i="1"/>
  <c r="BY2791" i="1"/>
  <c r="BY5164" i="1"/>
  <c r="BY4662" i="1"/>
  <c r="BY5221" i="1"/>
  <c r="BY4153" i="1"/>
  <c r="BY3525" i="1"/>
  <c r="BY4105" i="1"/>
  <c r="BY2798" i="1"/>
  <c r="BY3270" i="1"/>
  <c r="BY3516" i="1"/>
  <c r="BY5220" i="1"/>
  <c r="BY2909" i="1"/>
  <c r="BY4200" i="1"/>
  <c r="BY4609" i="1"/>
  <c r="BY3164" i="1"/>
  <c r="BY5115" i="1"/>
  <c r="BY2924" i="1"/>
  <c r="BY3313" i="1"/>
  <c r="BY2948" i="1"/>
  <c r="BY3974" i="1"/>
  <c r="BY4510" i="1"/>
  <c r="BY4719" i="1"/>
  <c r="BY3126" i="1"/>
  <c r="BY4705" i="1"/>
  <c r="BY4538" i="1"/>
  <c r="BY5063" i="1"/>
  <c r="BY4522" i="1"/>
  <c r="BY4471" i="1"/>
  <c r="BY2984" i="1"/>
  <c r="BY3396" i="1"/>
  <c r="BY3865" i="1"/>
  <c r="BY2978" i="1"/>
  <c r="BY3602" i="1"/>
  <c r="BY3185" i="1"/>
  <c r="BY5261" i="1"/>
  <c r="BY4776" i="1"/>
  <c r="BY3265" i="1"/>
  <c r="BY5253" i="1"/>
  <c r="BY3976" i="1"/>
  <c r="BY3663" i="1"/>
  <c r="BY2879" i="1"/>
  <c r="BY5177" i="1"/>
  <c r="BY2797" i="1"/>
  <c r="BY4477" i="1"/>
  <c r="BY3073" i="1"/>
  <c r="BY3007" i="1"/>
  <c r="BY3432" i="1"/>
  <c r="BY4249" i="1"/>
  <c r="BY5081" i="1"/>
  <c r="BY4885" i="1"/>
  <c r="BY3214" i="1"/>
  <c r="BY5129" i="1"/>
  <c r="BY3419" i="1"/>
  <c r="BY3194" i="1"/>
  <c r="BY5262" i="1"/>
  <c r="BY3857" i="1"/>
  <c r="BY3946" i="1"/>
  <c r="BY4406" i="1"/>
  <c r="BY4291" i="1"/>
  <c r="BY4886" i="1"/>
  <c r="BY4380" i="1"/>
  <c r="BY3592" i="1"/>
  <c r="BY4445" i="1"/>
  <c r="BY4015" i="1"/>
  <c r="BY5117" i="1"/>
  <c r="BY4730" i="1"/>
  <c r="BY4509" i="1"/>
  <c r="BY4673" i="1"/>
  <c r="BY3548" i="1"/>
  <c r="BY3498" i="1"/>
  <c r="BY4531" i="1"/>
  <c r="BY3907" i="1"/>
  <c r="BY5022" i="1"/>
  <c r="BY4457" i="1"/>
  <c r="BY2907" i="1"/>
  <c r="BY3763" i="1"/>
  <c r="BY5056" i="1"/>
  <c r="BY4906" i="1"/>
  <c r="BY4300" i="1"/>
  <c r="BY3120" i="1"/>
  <c r="BY3716" i="1"/>
  <c r="BY3317" i="1"/>
  <c r="BY4407" i="1"/>
  <c r="BY4134" i="1"/>
  <c r="BY3956" i="1"/>
  <c r="BY2910" i="1"/>
  <c r="BY3279" i="1"/>
  <c r="BY3409" i="1"/>
  <c r="BY2842" i="1"/>
  <c r="BY2830" i="1"/>
  <c r="BY4786" i="1"/>
  <c r="BY4820" i="1"/>
  <c r="BY4167" i="1"/>
  <c r="BY3486" i="1"/>
  <c r="BY5006" i="1"/>
  <c r="BY4198" i="1"/>
  <c r="BY3724" i="1"/>
  <c r="BY5055" i="1"/>
  <c r="BY4923" i="1"/>
  <c r="BY3242" i="1"/>
  <c r="BY3366" i="1"/>
  <c r="BY4516" i="1"/>
  <c r="BY3800" i="1"/>
  <c r="BY5036" i="1"/>
  <c r="BY5193" i="1"/>
  <c r="BY4744" i="1"/>
  <c r="BY3146" i="1"/>
  <c r="BY4855" i="1"/>
  <c r="BY4400" i="1"/>
  <c r="BY4219" i="1"/>
  <c r="BY4877" i="1"/>
  <c r="BY4720" i="1"/>
  <c r="BY4007" i="1"/>
  <c r="BY4948" i="1"/>
  <c r="BY4870" i="1"/>
  <c r="BY4272" i="1"/>
  <c r="BY3550" i="1"/>
  <c r="BY3495" i="1"/>
  <c r="BY5245" i="1"/>
  <c r="BY2881" i="1"/>
  <c r="BY5266" i="1"/>
  <c r="BY4747" i="1"/>
  <c r="BY4717" i="1"/>
  <c r="BY3579" i="1"/>
  <c r="BY4941" i="1"/>
  <c r="BY5171" i="1"/>
  <c r="BY4265" i="1"/>
  <c r="BY5097" i="1"/>
  <c r="BY3882" i="1"/>
  <c r="BY3061" i="1"/>
  <c r="BY4108" i="1"/>
  <c r="BY4370" i="1"/>
  <c r="BY3790" i="1"/>
  <c r="BY3053" i="1"/>
  <c r="BY2835" i="1"/>
  <c r="BY5189" i="1"/>
  <c r="BY3221" i="1"/>
  <c r="BY2847" i="1"/>
  <c r="BY3978" i="1"/>
  <c r="BY2837" i="1"/>
  <c r="BY4044" i="1"/>
  <c r="BY3849" i="1"/>
  <c r="BY4080" i="1"/>
  <c r="BY3406" i="1"/>
  <c r="BY3032" i="1"/>
  <c r="BY3497" i="1"/>
  <c r="BY2916" i="1"/>
  <c r="BY3977" i="1"/>
  <c r="BY3051" i="1"/>
  <c r="BY3353" i="1"/>
  <c r="BY3124" i="1"/>
  <c r="BY3575" i="1"/>
  <c r="BY3160" i="1"/>
  <c r="BY3372" i="1"/>
  <c r="BY5100" i="1"/>
  <c r="BY2970" i="1"/>
  <c r="BY4852" i="1"/>
  <c r="BY4573" i="1"/>
  <c r="BY4653" i="1"/>
  <c r="BY3618" i="1"/>
  <c r="BY5185" i="1"/>
  <c r="BY3669" i="1"/>
  <c r="BY4494" i="1"/>
  <c r="BY4077" i="1"/>
  <c r="BY4338" i="1"/>
  <c r="BY4385" i="1"/>
  <c r="BY3530" i="1"/>
  <c r="BY4253" i="1"/>
  <c r="BY5065" i="1"/>
  <c r="BY5170" i="1"/>
  <c r="BY3887" i="1"/>
  <c r="BY5011" i="1"/>
  <c r="BY3788" i="1"/>
  <c r="BY4011" i="1"/>
  <c r="BY4307" i="1"/>
  <c r="BY2874" i="1"/>
  <c r="BY4862" i="1"/>
  <c r="BY4486" i="1"/>
  <c r="BY5054" i="1"/>
  <c r="BY3539" i="1"/>
  <c r="BY3080" i="1"/>
  <c r="BY3598" i="1"/>
  <c r="BY3462" i="1"/>
  <c r="BY3893" i="1"/>
  <c r="BY4482" i="1"/>
  <c r="BY4141" i="1"/>
  <c r="BY4632" i="1"/>
  <c r="BY4315" i="1"/>
  <c r="BY4151" i="1"/>
  <c r="BY3343" i="1"/>
  <c r="BY5079" i="1"/>
  <c r="BY3589" i="1"/>
  <c r="BY4127" i="1"/>
  <c r="BY3714" i="1"/>
  <c r="BY5057" i="1"/>
  <c r="BY4483" i="1"/>
  <c r="BY2841" i="1"/>
  <c r="BY4628" i="1"/>
  <c r="BY4606" i="1"/>
  <c r="BY5204" i="1"/>
  <c r="BY4212" i="1"/>
  <c r="BY4419" i="1"/>
  <c r="BY3454" i="1"/>
  <c r="BY4284" i="1"/>
  <c r="BY2945" i="1"/>
  <c r="BY2812" i="1"/>
  <c r="BY3621" i="1"/>
  <c r="BY3715" i="1"/>
  <c r="BY3416" i="1"/>
  <c r="BY4713" i="1"/>
  <c r="BY4818" i="1"/>
  <c r="BY3474" i="1"/>
  <c r="BY4677" i="1"/>
  <c r="BY4262" i="1"/>
  <c r="BY4202" i="1"/>
  <c r="BY4965" i="1"/>
  <c r="BY4228" i="1"/>
  <c r="BY3450" i="1"/>
  <c r="BY3464" i="1"/>
  <c r="BY4475" i="1"/>
  <c r="BY3376" i="1"/>
  <c r="BY4109" i="1"/>
  <c r="BY5176" i="1"/>
  <c r="BY4089" i="1"/>
  <c r="BY3167" i="1"/>
  <c r="BY5212" i="1"/>
  <c r="BY4773" i="1"/>
  <c r="BY4330" i="1"/>
  <c r="BY4603" i="1"/>
  <c r="BY3332" i="1"/>
  <c r="BY5033" i="1"/>
  <c r="BY4753" i="1"/>
  <c r="BY3554" i="1"/>
  <c r="BY4729" i="1"/>
  <c r="BY5127" i="1"/>
  <c r="BY3019" i="1"/>
  <c r="BY2809" i="1"/>
  <c r="BY4530" i="1"/>
  <c r="BY5001" i="1"/>
  <c r="BY4344" i="1"/>
  <c r="BY3536" i="1"/>
  <c r="BY3680" i="1"/>
  <c r="BY3815" i="1"/>
  <c r="BY4365" i="1"/>
  <c r="BY4899" i="1"/>
  <c r="BY3595" i="1"/>
  <c r="BY3209" i="1"/>
  <c r="BY5190" i="1"/>
  <c r="BY4393" i="1"/>
  <c r="BY4057" i="1"/>
  <c r="BY3436" i="1"/>
  <c r="BY5285" i="1"/>
  <c r="BY2801" i="1"/>
  <c r="BY4353" i="1"/>
  <c r="BY5263" i="1"/>
  <c r="BY3636" i="1"/>
  <c r="BY3459" i="1"/>
  <c r="BY3877" i="1"/>
  <c r="BY3230" i="1"/>
  <c r="BY4280" i="1"/>
  <c r="BY4950" i="1"/>
  <c r="BY2849" i="1"/>
  <c r="BY4670" i="1"/>
  <c r="BY3777" i="1"/>
  <c r="BY5257" i="1"/>
  <c r="BY3981" i="1"/>
  <c r="BY3697" i="1"/>
  <c r="BY4937" i="1"/>
  <c r="BY2981" i="1"/>
  <c r="BY4025" i="1"/>
  <c r="BY4297" i="1"/>
  <c r="BY4926" i="1"/>
  <c r="BY4604" i="1"/>
  <c r="BY3664" i="1"/>
  <c r="BY3390" i="1"/>
  <c r="BY3606" i="1"/>
  <c r="BY3023" i="1"/>
  <c r="BY4463" i="1"/>
  <c r="BY2813" i="1"/>
  <c r="BY2967" i="1"/>
  <c r="BY2857" i="1"/>
  <c r="BY3420" i="1"/>
  <c r="BY4672" i="1"/>
  <c r="BY3968" i="1"/>
  <c r="BY3027" i="1"/>
  <c r="BY2972" i="1"/>
  <c r="BY5021" i="1"/>
  <c r="BY3735" i="1"/>
  <c r="BY4254" i="1"/>
  <c r="BY4931" i="1"/>
  <c r="BY3678" i="1"/>
  <c r="BY5094" i="1"/>
  <c r="BY4722" i="1"/>
  <c r="BY3245" i="1"/>
  <c r="BY4678" i="1"/>
  <c r="BY3874" i="1"/>
  <c r="BY3758" i="1"/>
  <c r="BY3054" i="1"/>
  <c r="BY4161" i="1"/>
  <c r="BY4927" i="1"/>
  <c r="BY3813" i="1"/>
  <c r="BY3776" i="1"/>
  <c r="BY3599" i="1"/>
  <c r="BY3485" i="1"/>
  <c r="BY3964" i="1"/>
  <c r="BY3594" i="1"/>
  <c r="BY3079" i="1"/>
  <c r="BY3218" i="1"/>
  <c r="BY3941" i="1"/>
  <c r="BY3903" i="1"/>
  <c r="BY3370" i="1"/>
  <c r="BY2941" i="1"/>
  <c r="BY2975" i="1"/>
  <c r="BY3905" i="1"/>
  <c r="BY5031" i="1"/>
  <c r="BY3926" i="1"/>
  <c r="BY5187" i="1"/>
  <c r="BY5068" i="1"/>
  <c r="BY4605" i="1"/>
  <c r="BY3241" i="1"/>
  <c r="BY4372" i="1"/>
  <c r="BY3075" i="1"/>
  <c r="BY3470" i="1"/>
  <c r="BY4298" i="1"/>
  <c r="BY3330" i="1"/>
  <c r="BY5276" i="1"/>
  <c r="BY5075" i="1"/>
  <c r="BY3276" i="1"/>
  <c r="BY5199" i="1"/>
  <c r="BY4844" i="1"/>
  <c r="BY2821" i="1"/>
  <c r="BY4539" i="1"/>
  <c r="BY3132" i="1"/>
  <c r="BY5251" i="1"/>
  <c r="BY3009" i="1"/>
  <c r="BY4226" i="1"/>
  <c r="BY3250" i="1"/>
  <c r="BY2817" i="1"/>
  <c r="BY2815" i="1"/>
  <c r="BY3795" i="1"/>
  <c r="BY5018" i="1"/>
  <c r="BY3199" i="1"/>
  <c r="BY3620" i="1"/>
  <c r="BY3044" i="1"/>
  <c r="BY4032" i="1"/>
  <c r="BY3453" i="1"/>
  <c r="BY3022" i="1"/>
  <c r="BY4461" i="1"/>
  <c r="BY2896" i="1"/>
  <c r="BY3948" i="1"/>
  <c r="BY3830" i="1"/>
  <c r="BY3299" i="1"/>
  <c r="BY3193" i="1"/>
  <c r="BY4488" i="1"/>
  <c r="BY3864" i="1"/>
  <c r="BY3433" i="1"/>
  <c r="BY3725" i="1"/>
  <c r="BY5219" i="1"/>
  <c r="BY5208" i="1"/>
  <c r="BY3873" i="1"/>
  <c r="BY3234" i="1"/>
  <c r="BY3099" i="1"/>
  <c r="BY2905" i="1"/>
  <c r="BY3919" i="1"/>
  <c r="BY3811" i="1"/>
  <c r="BY4792" i="1"/>
  <c r="BY4412" i="1"/>
  <c r="BY4668" i="1"/>
  <c r="BY5148" i="1"/>
  <c r="BY4160" i="1"/>
  <c r="BY3271" i="1"/>
  <c r="BY4306" i="1"/>
  <c r="BY4904" i="1"/>
  <c r="BY3025" i="1"/>
  <c r="BY3604" i="1"/>
  <c r="BY2983" i="1"/>
  <c r="BY4305" i="1"/>
  <c r="BY3841" i="1"/>
  <c r="BY5109" i="1"/>
  <c r="BY4992" i="1"/>
  <c r="BY4196" i="1"/>
  <c r="BY3097" i="1"/>
  <c r="BY5184" i="1"/>
  <c r="BY3457" i="1"/>
  <c r="BY4374" i="1"/>
  <c r="BY5050" i="1"/>
  <c r="BY4473" i="1"/>
  <c r="BY2787" i="1"/>
  <c r="BY3274" i="1"/>
  <c r="BY3666" i="1"/>
  <c r="BY4740" i="1"/>
  <c r="BY5090" i="1"/>
  <c r="BY4467" i="1"/>
  <c r="BY3448" i="1"/>
  <c r="BY3781" i="1"/>
  <c r="BY3600" i="1"/>
  <c r="BY4787" i="1"/>
  <c r="BY4138" i="1"/>
  <c r="BY3269" i="1"/>
  <c r="BY5246" i="1"/>
  <c r="BY4384" i="1"/>
  <c r="BY3106" i="1"/>
  <c r="BY3642" i="1"/>
  <c r="BY4608" i="1"/>
  <c r="BY3870" i="1"/>
  <c r="BY5200" i="1"/>
  <c r="BY3367" i="1"/>
  <c r="BY4071" i="1"/>
  <c r="BY4018" i="1"/>
  <c r="BY3555" i="1"/>
  <c r="BY4945" i="1"/>
  <c r="BY3552" i="1"/>
  <c r="BY5244" i="1"/>
  <c r="BY2920" i="1"/>
  <c r="BY3179" i="1"/>
  <c r="BY5110" i="1"/>
  <c r="BY2828" i="1"/>
  <c r="BY5186" i="1"/>
  <c r="BY2807" i="1"/>
  <c r="BY3547" i="1"/>
  <c r="BY4172" i="1"/>
  <c r="BY4169" i="1"/>
  <c r="BY4263" i="1"/>
  <c r="BY4163" i="1"/>
  <c r="BY3661" i="1"/>
  <c r="BY5125" i="1"/>
  <c r="BY5273" i="1"/>
  <c r="BY2822" i="1"/>
  <c r="BY5038" i="1"/>
  <c r="BY3259" i="1"/>
  <c r="BY3156" i="1"/>
  <c r="BY4433" i="1"/>
  <c r="BY4478" i="1"/>
  <c r="BY2851" i="1"/>
  <c r="BY3702" i="1"/>
  <c r="BY4856" i="1"/>
  <c r="BY4456" i="1"/>
  <c r="BY3294" i="1"/>
  <c r="BY4808" i="1"/>
  <c r="BY4213" i="1"/>
  <c r="BY4289" i="1"/>
  <c r="BY3806" i="1"/>
  <c r="BY3912" i="1"/>
  <c r="BY4764" i="1"/>
  <c r="BY2884" i="1"/>
  <c r="BY4723" i="1"/>
  <c r="BY4656" i="1"/>
  <c r="BY4761" i="1"/>
  <c r="BY4404" i="1"/>
  <c r="BY3571" i="1"/>
  <c r="BY3378" i="1"/>
  <c r="BY4601" i="1"/>
  <c r="BY4970" i="1"/>
  <c r="BY3759" i="1"/>
  <c r="BY3264" i="1"/>
  <c r="BY3228" i="1"/>
  <c r="BY3963" i="1"/>
  <c r="BY4444" i="1"/>
  <c r="BY2897" i="1"/>
  <c r="BY3301" i="1"/>
  <c r="BY3308" i="1"/>
  <c r="BY4235" i="1"/>
  <c r="BY4277" i="1"/>
  <c r="BY3769" i="1"/>
  <c r="BY2956" i="1"/>
  <c r="BY5154" i="1"/>
  <c r="BY3914" i="1"/>
  <c r="BY4292" i="1"/>
  <c r="BY3901" i="1"/>
  <c r="BY3292" i="1"/>
  <c r="BY4241" i="1"/>
  <c r="BY3831" i="1"/>
  <c r="BY3217" i="1"/>
  <c r="BY3858" i="1"/>
  <c r="BY3254" i="1"/>
  <c r="BY2980" i="1"/>
  <c r="BY5230" i="1"/>
  <c r="BY3707" i="1"/>
  <c r="BY4824" i="1"/>
  <c r="BY3488" i="1"/>
  <c r="BY3654" i="1"/>
  <c r="BY2942" i="1"/>
  <c r="BY3410" i="1"/>
  <c r="BY4933" i="1"/>
  <c r="BY3083" i="1"/>
  <c r="BY3975" i="1"/>
  <c r="BY2832" i="1"/>
  <c r="BY3674" i="1"/>
  <c r="BY5162" i="1"/>
  <c r="BY3635" i="1"/>
  <c r="BY4566" i="1"/>
  <c r="BY3549" i="1"/>
  <c r="BY3402" i="1"/>
  <c r="BY2919" i="1"/>
  <c r="BY4859" i="1"/>
  <c r="BY3296" i="1"/>
  <c r="BY5278" i="1"/>
  <c r="BY3447" i="1"/>
  <c r="BY5225" i="1"/>
  <c r="BY4188" i="1"/>
  <c r="BY2882" i="1"/>
  <c r="BY3438" i="1"/>
  <c r="BY4364" i="1"/>
  <c r="BY2985" i="1"/>
  <c r="BY3165" i="1"/>
  <c r="BY3653" i="1"/>
  <c r="BY5211" i="1"/>
  <c r="BY4876" i="1"/>
  <c r="BY4860" i="1"/>
  <c r="BY4689" i="1"/>
  <c r="BY3749" i="1"/>
  <c r="BY2875" i="1"/>
  <c r="BY4617" i="1"/>
  <c r="BY3746" i="1"/>
  <c r="BY3632" i="1"/>
  <c r="BY5182" i="1"/>
  <c r="BY3878" i="1"/>
  <c r="BY5209" i="1"/>
  <c r="BY3891" i="1"/>
  <c r="BY4828" i="1"/>
  <c r="BY4259" i="1"/>
  <c r="BY3580" i="1"/>
  <c r="BY3560" i="1"/>
  <c r="BY4458" i="1"/>
  <c r="BY3434" i="1"/>
  <c r="BY5143" i="1"/>
  <c r="BY4417" i="1"/>
  <c r="BY2889" i="1"/>
  <c r="BY3651" i="1"/>
  <c r="BY4287" i="1"/>
  <c r="BY3119" i="1"/>
  <c r="BY4351" i="1"/>
  <c r="BY3417" i="1"/>
  <c r="BY2903" i="1"/>
  <c r="BY4979" i="1"/>
  <c r="BY4078" i="1"/>
  <c r="BY3951" i="1"/>
  <c r="BY4176" i="1"/>
  <c r="BY3925" i="1"/>
  <c r="BY3107" i="1"/>
  <c r="BY4765" i="1"/>
  <c r="BY5158" i="1"/>
  <c r="BY4102" i="1"/>
  <c r="BY3180" i="1"/>
  <c r="BY3545" i="1"/>
  <c r="BY3892" i="1"/>
  <c r="BY3522" i="1"/>
  <c r="BY5028" i="1"/>
  <c r="BY3723" i="1"/>
  <c r="BY3932" i="1"/>
  <c r="BY3747" i="1"/>
  <c r="BY3306" i="1"/>
  <c r="BY4142" i="1"/>
  <c r="BY3846" i="1"/>
  <c r="BY2869" i="1"/>
  <c r="BY4586" i="1"/>
  <c r="BY4602" i="1"/>
  <c r="BY4940" i="1"/>
  <c r="BY4924" i="1"/>
  <c r="BY3869" i="1"/>
  <c r="BY4369" i="1"/>
  <c r="BY3586" i="1"/>
  <c r="BY3046" i="1"/>
  <c r="BY4564" i="1"/>
  <c r="BY4675" i="1"/>
  <c r="BY3568" i="1"/>
  <c r="BY3206" i="1"/>
  <c r="BY3936" i="1"/>
  <c r="BY3166" i="1"/>
  <c r="BY3699" i="1"/>
  <c r="BY4347" i="1"/>
  <c r="BY3923" i="1"/>
  <c r="BY4421" i="1"/>
  <c r="BY3819" i="1"/>
  <c r="BY3391" i="1"/>
  <c r="BY5153" i="1"/>
  <c r="BY4387" i="1"/>
  <c r="BY4630" i="1"/>
  <c r="BY3827" i="1"/>
  <c r="BY4631" i="1"/>
  <c r="BY4381" i="1"/>
  <c r="BY3280" i="1"/>
  <c r="BY4035" i="1"/>
  <c r="BY3103" i="1"/>
  <c r="BY3970" i="1"/>
  <c r="BY2926" i="1"/>
  <c r="BY3049" i="1"/>
  <c r="BY3578" i="1"/>
  <c r="BY4331" i="1"/>
  <c r="BY4373" i="1"/>
  <c r="BY4414" i="1"/>
  <c r="BY4704" i="1"/>
  <c r="BY3743" i="1"/>
  <c r="BY3773" i="1"/>
  <c r="BY5242" i="1"/>
  <c r="BY3704" i="1"/>
  <c r="BY4521" i="1"/>
  <c r="BY5282" i="1"/>
  <c r="BY4946" i="1"/>
  <c r="BY5145" i="1"/>
  <c r="BY3482" i="1"/>
  <c r="BY4248" i="1"/>
  <c r="BY4382" i="1"/>
  <c r="BY5258" i="1"/>
  <c r="BY3731" i="1"/>
  <c r="BY3913" i="1"/>
  <c r="BY3706" i="1"/>
  <c r="BY4874" i="1"/>
  <c r="BY4301" i="1"/>
  <c r="BY4540" i="1"/>
  <c r="BY5042" i="1"/>
  <c r="BY3597" i="1"/>
  <c r="BY3184" i="1"/>
  <c r="BY3190" i="1"/>
  <c r="BY3191" i="1"/>
  <c r="BY4625" i="1"/>
  <c r="BY2871" i="1"/>
  <c r="BY4686" i="1"/>
  <c r="BY4376" i="1"/>
  <c r="BY4638" i="1"/>
  <c r="BY4986" i="1"/>
  <c r="BY4402" i="1"/>
  <c r="BY4303" i="1"/>
  <c r="BY5227" i="1"/>
  <c r="BY4114" i="1"/>
  <c r="BY4798" i="1"/>
  <c r="BY3251" i="1"/>
  <c r="BY4543" i="1"/>
  <c r="BY4001" i="1"/>
  <c r="BY4809" i="1"/>
  <c r="BY2820" i="1"/>
  <c r="BY5074" i="1"/>
  <c r="BY3532" i="1"/>
  <c r="BY3033" i="1"/>
  <c r="BY3799" i="1"/>
  <c r="BY4835" i="1"/>
  <c r="BY4034" i="1"/>
  <c r="BY5076" i="1"/>
  <c r="BY3020" i="1"/>
  <c r="BY5235" i="1"/>
  <c r="BY4484" i="1"/>
  <c r="BY3615" i="1"/>
  <c r="BY4781" i="1"/>
  <c r="BY3771" i="1"/>
  <c r="BY3760" i="1"/>
  <c r="BY4643" i="1"/>
  <c r="BY4155" i="1"/>
  <c r="BY4131" i="1"/>
  <c r="BY4178" i="1"/>
  <c r="BY5277" i="1"/>
  <c r="BY3357" i="1"/>
  <c r="BY3229" i="1"/>
  <c r="BY4476" i="1"/>
  <c r="BY2963" i="1"/>
  <c r="BY4934" i="1"/>
  <c r="BY3288" i="1"/>
  <c r="BY3200" i="1"/>
  <c r="BY4813" i="1"/>
  <c r="BY4016" i="1"/>
  <c r="BY2958" i="1"/>
  <c r="BY5066" i="1"/>
  <c r="BY3692" i="1"/>
  <c r="BY3109" i="1"/>
  <c r="BY3050" i="1"/>
  <c r="BY4857" i="1"/>
  <c r="BY4086" i="1"/>
  <c r="BY3210" i="1"/>
  <c r="BY3102" i="1"/>
  <c r="BY3757" i="1"/>
  <c r="BY3487" i="1"/>
  <c r="BY3304" i="1"/>
  <c r="BY3399" i="1"/>
  <c r="BY5037" i="1"/>
  <c r="BY4957" i="1"/>
  <c r="BY4581" i="1"/>
  <c r="BY4290" i="1"/>
  <c r="BY4858" i="1"/>
  <c r="BY2808" i="1"/>
  <c r="BY3681" i="1"/>
  <c r="BY4651" i="1"/>
  <c r="BY3935" i="1"/>
  <c r="BY4515" i="1"/>
  <c r="BY5035" i="1"/>
  <c r="BY3983" i="1"/>
  <c r="BY5092" i="1"/>
  <c r="BY3111" i="1"/>
  <c r="BY3039" i="1"/>
  <c r="BY2804" i="1"/>
  <c r="BY3158" i="1"/>
  <c r="BY3344" i="1"/>
  <c r="BY4152" i="1"/>
  <c r="BY3339" i="1"/>
  <c r="BY4650" i="1"/>
  <c r="BY4329" i="1"/>
  <c r="BY3425" i="1"/>
  <c r="BY3650" i="1"/>
  <c r="BY3673" i="1"/>
  <c r="BY4020" i="1"/>
  <c r="BY5274" i="1"/>
  <c r="BY3220" i="1"/>
  <c r="BY2803" i="1"/>
  <c r="BY4867" i="1"/>
  <c r="BY4971" i="1"/>
  <c r="BY3955" i="1"/>
  <c r="BY3501" i="1"/>
  <c r="BY5047" i="1"/>
  <c r="BY4642" i="1"/>
  <c r="BY3640" i="1"/>
  <c r="BY3093" i="1"/>
  <c r="BY4691" i="1"/>
  <c r="BY4770" i="1"/>
  <c r="BY4989" i="1"/>
  <c r="BY5069" i="1"/>
  <c r="BY4094" i="1"/>
  <c r="BY4036" i="1"/>
  <c r="BY4246" i="1"/>
  <c r="BY4908" i="1"/>
  <c r="BY4441" i="1"/>
  <c r="BY3998" i="1"/>
  <c r="BY4600" i="1"/>
  <c r="BY4179" i="1"/>
  <c r="BY4797" i="1"/>
  <c r="BY2782" i="1"/>
  <c r="BY4827" i="1"/>
  <c r="BY3397" i="1"/>
  <c r="BY3521" i="1"/>
  <c r="BY3728" i="1"/>
  <c r="BY3665" i="1"/>
  <c r="BY3693" i="1"/>
  <c r="BY3056" i="1"/>
  <c r="BY5152" i="1"/>
  <c r="BY3791" i="1"/>
  <c r="BY4125" i="1"/>
  <c r="BY4878" i="1"/>
  <c r="BY2929" i="1"/>
  <c r="BY4880" i="1"/>
  <c r="BY5284" i="1"/>
  <c r="BY4997" i="1"/>
  <c r="BY3916" i="1"/>
  <c r="BY4118" i="1"/>
  <c r="BY4751" i="1"/>
  <c r="BY4047" i="1"/>
  <c r="BY3690" i="1"/>
  <c r="BY5130" i="1"/>
  <c r="BY5267" i="1"/>
  <c r="BY4905" i="1"/>
  <c r="BY3818" i="1"/>
  <c r="BY3601" i="1"/>
  <c r="BY2858" i="1"/>
  <c r="BY4468" i="1"/>
  <c r="BY4667" i="1"/>
  <c r="BY4481" i="1"/>
  <c r="BY4126" i="1"/>
  <c r="BY3411" i="1"/>
  <c r="BY3342" i="1"/>
  <c r="BY3365" i="1"/>
  <c r="BY3233" i="1"/>
  <c r="BY3445" i="1"/>
  <c r="BY2938" i="1"/>
  <c r="BY4749" i="1"/>
  <c r="BY3500" i="1"/>
  <c r="BY3667" i="1"/>
  <c r="BY5138" i="1"/>
  <c r="BY5045" i="1"/>
  <c r="BY5150" i="1"/>
  <c r="BY4618" i="1"/>
  <c r="BY4221" i="1"/>
  <c r="BY4146" i="1"/>
  <c r="BY3626" i="1"/>
  <c r="BY5203" i="1"/>
  <c r="BY4065" i="1"/>
  <c r="BY4699" i="1"/>
  <c r="BY5175" i="1"/>
  <c r="BY5017" i="1"/>
  <c r="BY4386" i="1"/>
  <c r="BY4237" i="1"/>
  <c r="BY4896" i="1"/>
  <c r="BY4804" i="1"/>
  <c r="BY5222" i="1"/>
  <c r="BY4031" i="1"/>
  <c r="BY3572" i="1"/>
  <c r="BY3038" i="1"/>
  <c r="BY4574" i="1"/>
  <c r="BY4069" i="1"/>
  <c r="BY3478" i="1"/>
  <c r="BY3802" i="1"/>
  <c r="BY3573" i="1"/>
  <c r="BY3059" i="1"/>
  <c r="BY4460" i="1"/>
  <c r="BY3523" i="1"/>
  <c r="BY4033" i="1"/>
  <c r="BY2902" i="1"/>
  <c r="BY5188" i="1"/>
  <c r="BY4545" i="1"/>
  <c r="BY3851" i="1"/>
  <c r="BY4755" i="1"/>
  <c r="BY2986" i="1"/>
  <c r="BY3675" i="1"/>
  <c r="BY3838" i="1"/>
  <c r="BY5280" i="1"/>
  <c r="BY2883" i="1"/>
  <c r="BY4612" i="1"/>
  <c r="BY3358" i="1"/>
  <c r="BY3985" i="1"/>
  <c r="BY4346" i="1"/>
  <c r="BY3648" i="1"/>
  <c r="BY4030" i="1"/>
  <c r="BY4748" i="1"/>
  <c r="BY3939" i="1"/>
  <c r="BY4310" i="1"/>
  <c r="BY4062" i="1"/>
  <c r="BY4831" i="1"/>
  <c r="BY3011" i="1"/>
  <c r="BY4580" i="1"/>
  <c r="BY2872" i="1"/>
  <c r="BY3426" i="1"/>
  <c r="BY4026" i="1"/>
  <c r="BY2793" i="1"/>
  <c r="BY2800" i="1"/>
  <c r="BY3328" i="1"/>
  <c r="BY4718" i="1"/>
  <c r="BY3991" i="1"/>
  <c r="BY4575" i="1"/>
  <c r="BY3045" i="1"/>
  <c r="BY4028" i="1"/>
  <c r="BY5157" i="1"/>
  <c r="BY3036" i="1"/>
  <c r="BY5146" i="1"/>
  <c r="BY5023" i="1"/>
  <c r="BY4816" i="1"/>
  <c r="BY3588" i="1"/>
  <c r="BY2944" i="1"/>
  <c r="BY4590" i="1"/>
  <c r="BY3961" i="1"/>
  <c r="BY5155" i="1"/>
  <c r="BY5159" i="1"/>
  <c r="BY3527" i="1"/>
  <c r="BY3117" i="1"/>
  <c r="BY4938" i="1"/>
  <c r="BY4975" i="1"/>
  <c r="BY4769" i="1"/>
  <c r="BY4710" i="1"/>
  <c r="BY3659" i="1"/>
  <c r="BY4976" i="1"/>
  <c r="BY4619" i="1"/>
  <c r="BY4283" i="1"/>
  <c r="BY4594" i="1"/>
  <c r="BY4791" i="1"/>
  <c r="BY4282" i="1"/>
  <c r="BY3324" i="1"/>
  <c r="BY3584" i="1"/>
  <c r="BY2864" i="1"/>
  <c r="BY4772" i="1"/>
  <c r="BY2816" i="1"/>
  <c r="BY4274" i="1"/>
  <c r="BY4454" i="1"/>
  <c r="BY4038" i="1"/>
  <c r="BY4925" i="1"/>
  <c r="BY4793" i="1"/>
  <c r="BY3745" i="1"/>
  <c r="BY4201" i="1"/>
  <c r="BY4368" i="1"/>
  <c r="BY3360" i="1"/>
  <c r="BY4815" i="1"/>
  <c r="BY3418" i="1"/>
  <c r="BY4328" i="1"/>
  <c r="BY4174" i="1"/>
  <c r="BY4624" i="1"/>
  <c r="BY3174" i="1"/>
  <c r="BY4350" i="1"/>
  <c r="BY4117" i="1"/>
  <c r="BY3326" i="1"/>
  <c r="BY4004" i="1"/>
  <c r="BY4514" i="1"/>
  <c r="BY4264" i="1"/>
  <c r="BY2838" i="1"/>
  <c r="BY4354" i="1"/>
  <c r="BY4661" i="1"/>
  <c r="BY5059" i="1"/>
  <c r="BY4757" i="1"/>
  <c r="BY4687" i="1"/>
  <c r="BY5098" i="1"/>
  <c r="BY2824" i="1"/>
  <c r="BY4296" i="1"/>
  <c r="BY3104" i="1"/>
  <c r="BY5091" i="1"/>
  <c r="BY4325" i="1"/>
  <c r="BY4527" i="1"/>
  <c r="BY3614" i="1"/>
  <c r="BY3646" i="1"/>
  <c r="BY3649" i="1"/>
  <c r="BY3845" i="1"/>
  <c r="BY4180" i="1"/>
  <c r="BY4789" i="1"/>
  <c r="BY3631" i="1"/>
  <c r="BY4685" i="1"/>
  <c r="BY2959" i="1"/>
  <c r="BY3060" i="1"/>
  <c r="BY5260" i="1"/>
  <c r="BY3928" i="1"/>
  <c r="BY3556" i="1"/>
  <c r="BY4736" i="1"/>
  <c r="BY4991" i="1"/>
  <c r="BY4616" i="1"/>
  <c r="BY3997" i="1"/>
  <c r="BY3037" i="1"/>
  <c r="BY4450" i="1"/>
  <c r="BY3703" i="1"/>
  <c r="BY3101" i="1"/>
  <c r="BY3499" i="1"/>
  <c r="BY4312" i="1"/>
  <c r="BY3718" i="1"/>
  <c r="BY3962" i="1"/>
  <c r="BY3755" i="1"/>
  <c r="BY5030" i="1"/>
  <c r="BY4247" i="1"/>
  <c r="BY4523" i="1"/>
  <c r="BY4021" i="1"/>
  <c r="BY3455" i="1"/>
  <c r="BY4825" i="1"/>
  <c r="BY3446" i="1"/>
  <c r="BY3471" i="1"/>
  <c r="BY3458" i="1"/>
  <c r="BY4095" i="1"/>
  <c r="BY4464" i="1"/>
  <c r="BY3070" i="1"/>
  <c r="BY3408" i="1"/>
  <c r="BY3026" i="1"/>
  <c r="BY3950" i="1"/>
  <c r="BY4962" i="1"/>
  <c r="BY3644" i="1"/>
  <c r="BY5160" i="1"/>
  <c r="BY4205" i="1"/>
  <c r="BY4206" i="1"/>
  <c r="BY3543" i="1"/>
  <c r="BY3886" i="1"/>
  <c r="BY4098" i="1"/>
  <c r="BY3090" i="1"/>
  <c r="BY4242" i="1"/>
  <c r="BY4074" i="1"/>
  <c r="BY3398" i="1"/>
  <c r="BY3931" i="1"/>
  <c r="BY4399" i="1"/>
  <c r="BY4355" i="1"/>
  <c r="BY3048" i="1"/>
  <c r="BY4209" i="1"/>
  <c r="BY3116" i="1"/>
  <c r="BY4823" i="1"/>
  <c r="BY2908" i="1"/>
  <c r="BY4122" i="1"/>
  <c r="BY4453" i="1"/>
  <c r="BY4805" i="1"/>
  <c r="BY5218" i="1"/>
  <c r="BY4495" i="1"/>
  <c r="BY3138" i="1"/>
  <c r="BY4741" i="1"/>
  <c r="BY3017" i="1"/>
  <c r="BY4721" i="1"/>
  <c r="BY3898" i="1"/>
  <c r="BY3741" i="1"/>
  <c r="BY3212" i="1"/>
  <c r="BY3861" i="1"/>
  <c r="BY4194" i="1"/>
  <c r="BY2878" i="1"/>
  <c r="BY3683" i="1"/>
  <c r="BY4920" i="1"/>
  <c r="BY5271" i="1"/>
  <c r="BY3263" i="1"/>
  <c r="BY3793" i="1"/>
  <c r="BY4348" i="1"/>
  <c r="BY4332" i="1"/>
  <c r="BY5179" i="1"/>
  <c r="BY3772" i="1"/>
  <c r="BY4784" i="1"/>
  <c r="BY5093" i="1"/>
  <c r="BY3163" i="1"/>
  <c r="BY3352" i="1"/>
  <c r="BY3170" i="1"/>
  <c r="BY4674" i="1"/>
  <c r="BY3236" i="1"/>
  <c r="BY3774" i="1"/>
  <c r="BY4090" i="1"/>
  <c r="BY3195" i="1"/>
  <c r="BY2806" i="1"/>
  <c r="BY4895" i="1"/>
  <c r="BY5004" i="1"/>
  <c r="BY3320" i="1"/>
  <c r="BY5198" i="1"/>
  <c r="BY5084" i="1"/>
  <c r="BY5197" i="1"/>
  <c r="BY4147" i="1"/>
  <c r="BY4359" i="1"/>
  <c r="BY3291" i="1"/>
  <c r="BY4435" i="1"/>
  <c r="BY3630" i="1"/>
  <c r="BY4947" i="1"/>
  <c r="BY4973" i="1"/>
  <c r="BY3472" i="1"/>
  <c r="BY3751" i="1"/>
  <c r="BY4173" i="1"/>
  <c r="BY3904" i="1"/>
  <c r="BY3726" i="1"/>
  <c r="BY4217" i="1"/>
  <c r="BY3386" i="1"/>
  <c r="BY3141" i="1"/>
  <c r="BY4826" i="1"/>
  <c r="BY4245" i="1"/>
  <c r="BY4383" i="1"/>
  <c r="BY3169" i="1"/>
  <c r="BY2831" i="1"/>
  <c r="BY4910" i="1"/>
  <c r="BY4113" i="1"/>
  <c r="BY4780" i="1"/>
  <c r="BY3133" i="1"/>
  <c r="BY2823" i="1"/>
  <c r="BY4569" i="1"/>
  <c r="BY5226" i="1"/>
  <c r="BY3382" i="1"/>
  <c r="BY2790" i="1"/>
  <c r="BY4845" i="1"/>
  <c r="BY2890" i="1"/>
  <c r="BY2796" i="1"/>
  <c r="BY3837" i="1"/>
  <c r="BY3558" i="1"/>
  <c r="BY4919" i="1"/>
  <c r="BY4192" i="1"/>
  <c r="BY4157" i="1"/>
  <c r="BY3562" i="1"/>
  <c r="BY3100" i="1"/>
  <c r="BY3986" i="1"/>
  <c r="BY3441" i="1"/>
  <c r="BY4682" i="1"/>
  <c r="BY4437" i="1"/>
  <c r="BY3341" i="1"/>
  <c r="BY3660" i="1"/>
  <c r="BY4544" i="1"/>
  <c r="BY4432" i="1"/>
  <c r="BY4485" i="1"/>
  <c r="BY3551" i="1"/>
  <c r="BY4092" i="1"/>
  <c r="BY4081" i="1"/>
  <c r="BY3295" i="1"/>
  <c r="BY2894" i="1"/>
  <c r="BY3854" i="1"/>
  <c r="BY3394" i="1"/>
  <c r="BY3987" i="1"/>
  <c r="BY5118" i="1"/>
  <c r="BY4958" i="1"/>
  <c r="BY3559" i="1"/>
  <c r="BY4204" i="1"/>
  <c r="BY5112" i="1"/>
  <c r="BY4207" i="1"/>
  <c r="BY3574" i="1"/>
  <c r="BY3960" i="1"/>
  <c r="BY3129" i="1"/>
  <c r="BY4565" i="1"/>
  <c r="BY4994" i="1"/>
  <c r="BY3934" i="1"/>
  <c r="BY3969" i="1"/>
  <c r="BY4801" i="1"/>
  <c r="BY4578" i="1"/>
  <c r="BY2865" i="1"/>
  <c r="BY3331" i="1"/>
  <c r="BY2818" i="1"/>
  <c r="BY3240" i="1"/>
  <c r="BY4561" i="1"/>
  <c r="BY3223" i="1"/>
  <c r="BY3577" i="1"/>
  <c r="BY4236" i="1"/>
  <c r="BY3085" i="1"/>
  <c r="BY4162" i="1"/>
  <c r="BY4256" i="1"/>
  <c r="BY3544" i="1"/>
  <c r="BY4627" i="1"/>
  <c r="BY5009" i="1"/>
  <c r="BY4711" i="1"/>
  <c r="BY3284" i="1"/>
  <c r="BY3197" i="1"/>
  <c r="BY3183" i="1"/>
  <c r="BY3262" i="1"/>
  <c r="BY5027" i="1"/>
  <c r="BY2888" i="1"/>
  <c r="BY3377" i="1"/>
  <c r="BY5102" i="1"/>
  <c r="BY4843" i="1"/>
  <c r="BY3290" i="1"/>
  <c r="BY4750" i="1"/>
  <c r="BY3705" i="1"/>
  <c r="BY4716" i="1"/>
  <c r="BY3481" i="1"/>
  <c r="BY3364" i="1"/>
  <c r="BY3929" i="1"/>
  <c r="BY4894" i="1"/>
  <c r="BY4915" i="1"/>
  <c r="BY4099" i="1"/>
  <c r="BY3537" i="1"/>
  <c r="BY4005" i="1"/>
  <c r="BY3917" i="1"/>
  <c r="BY3052" i="1"/>
  <c r="BY4144" i="1"/>
  <c r="BY4232" i="1"/>
  <c r="BY4562" i="1"/>
  <c r="BY4229" i="1"/>
  <c r="BY5136" i="1"/>
  <c r="BY3798" i="1"/>
  <c r="BY4596" i="1"/>
  <c r="BY3465" i="1"/>
  <c r="BY3400" i="1"/>
  <c r="BY3710" i="1"/>
  <c r="BY2930" i="1"/>
  <c r="BY2947" i="1"/>
  <c r="BY4557" i="1"/>
  <c r="BY4191" i="1"/>
  <c r="BY3077" i="1"/>
  <c r="BY3670" i="1"/>
  <c r="BY3698" i="1"/>
  <c r="BY3131" i="1"/>
  <c r="BY4013" i="1"/>
  <c r="BY4733" i="1"/>
  <c r="BY2855" i="1"/>
  <c r="BY3770" i="1"/>
  <c r="BY4621" i="1"/>
  <c r="BY4954" i="1"/>
  <c r="BY4914" i="1"/>
  <c r="BY3248" i="1"/>
  <c r="BY2974" i="1"/>
  <c r="BY3785" i="1"/>
  <c r="BY4434" i="1"/>
  <c r="BY4442" i="1"/>
  <c r="BY3188" i="1"/>
  <c r="BY3071" i="1"/>
  <c r="BY4428" i="1"/>
  <c r="BY4158" i="1"/>
  <c r="BY4465" i="1"/>
  <c r="BY4111" i="1"/>
  <c r="BY3910" i="1"/>
  <c r="BY5041" i="1"/>
  <c r="BY3794" i="1"/>
  <c r="BY4775" i="1"/>
  <c r="BY3843" i="1"/>
  <c r="BY3273" i="1"/>
  <c r="BY3401" i="1"/>
  <c r="BY5215" i="1"/>
  <c r="BY3713" i="1"/>
  <c r="BY5247" i="1"/>
  <c r="BY3072" i="1"/>
  <c r="BY2925" i="1"/>
  <c r="BY3359" i="1"/>
  <c r="BY5272" i="1"/>
  <c r="BY4447" i="1"/>
  <c r="BY5174" i="1"/>
  <c r="BY4512" i="1"/>
  <c r="BY3006" i="1"/>
  <c r="BY4551" i="1"/>
  <c r="BY3609" i="1"/>
  <c r="BY5107" i="1"/>
  <c r="BY4865" i="1"/>
  <c r="BY3334" i="1"/>
  <c r="BY4045" i="1"/>
  <c r="BY5048" i="1"/>
  <c r="BY5141" i="1"/>
  <c r="BY4066" i="1"/>
  <c r="BY4810" i="1"/>
  <c r="BY5214" i="1"/>
  <c r="BY5163" i="1"/>
  <c r="BY4199" i="1"/>
  <c r="BY4681" i="1"/>
  <c r="BY3694" i="1"/>
  <c r="BY4326" i="1"/>
  <c r="BY3812" i="1"/>
  <c r="BY4049" i="1"/>
  <c r="BY4884" i="1"/>
  <c r="BY3980" i="1"/>
  <c r="BY3204" i="1"/>
  <c r="BY2971" i="1"/>
  <c r="BY4195" i="1"/>
  <c r="BY4918" i="1"/>
  <c r="BY3972" i="1"/>
  <c r="BY3362" i="1"/>
  <c r="BY5234" i="1"/>
  <c r="BY3151" i="1"/>
  <c r="BY3383" i="1"/>
  <c r="BY5085" i="1"/>
  <c r="BY3423" i="1"/>
  <c r="BY3583" i="1"/>
  <c r="BY3249" i="1"/>
  <c r="BY3246" i="1"/>
  <c r="BY4517" i="1"/>
  <c r="BY2866" i="1"/>
  <c r="BY3192" i="1"/>
  <c r="BY3089" i="1"/>
  <c r="BY3431" i="1"/>
  <c r="BY4537" i="1"/>
  <c r="BY3733" i="1"/>
  <c r="BY3880" i="1"/>
  <c r="BY4956" i="1"/>
  <c r="BY4040" i="1"/>
  <c r="BY4171" i="1"/>
  <c r="BY3293" i="1"/>
  <c r="BY3315" i="1"/>
  <c r="BY4072" i="1"/>
  <c r="BY2977" i="1"/>
  <c r="BY3121" i="1"/>
  <c r="BY2867" i="1"/>
  <c r="BY3637" i="1"/>
  <c r="BY3338" i="1"/>
  <c r="BY4104" i="1"/>
  <c r="BY3489" i="1"/>
  <c r="BY3449" i="1"/>
  <c r="BY5275" i="1"/>
  <c r="BY2868" i="1"/>
  <c r="BY3081" i="1"/>
  <c r="BY4644" i="1"/>
  <c r="BY4002" i="1"/>
  <c r="BY5126" i="1"/>
  <c r="BY3727" i="1"/>
  <c r="BY4135" i="1"/>
  <c r="BY5061" i="1"/>
  <c r="BY3927" i="1"/>
  <c r="BY2825" i="1"/>
  <c r="BY5067" i="1"/>
  <c r="BY3613" i="1"/>
  <c r="BY5096" i="1"/>
  <c r="BY3809" i="1"/>
  <c r="BY4850" i="1"/>
  <c r="BY3764" i="1"/>
  <c r="BY3958" i="1"/>
  <c r="BY3988" i="1"/>
  <c r="BY4511" i="1"/>
  <c r="BY5180" i="1"/>
  <c r="BY3305" i="1"/>
  <c r="BY4410" i="1"/>
  <c r="BY3881" i="1"/>
  <c r="BY3627" i="1"/>
  <c r="BY5192" i="1"/>
  <c r="BY3393" i="1"/>
  <c r="BY3889" i="1"/>
  <c r="BY2915" i="1"/>
  <c r="BY3327" i="1"/>
  <c r="BY4426" i="1"/>
  <c r="BY3566" i="1"/>
  <c r="BY2836" i="1"/>
  <c r="BY4145" i="1"/>
  <c r="BY5111" i="1"/>
  <c r="BY4230" i="1"/>
  <c r="BY4459" i="1"/>
  <c r="BY2870" i="1"/>
  <c r="BY3087" i="1"/>
  <c r="BY3473" i="1"/>
  <c r="BY4572" i="1"/>
  <c r="BY5039" i="1"/>
  <c r="BY3510" i="1"/>
  <c r="BY3422" i="1"/>
  <c r="BY4258" i="1"/>
  <c r="BY4472" i="1"/>
  <c r="BY4388" i="1"/>
  <c r="BY4009" i="1"/>
  <c r="BY3686" i="1"/>
  <c r="BY3783" i="1"/>
  <c r="BY2939" i="1"/>
  <c r="BY3807" i="1"/>
  <c r="BY3177" i="1"/>
  <c r="BY2794" i="1"/>
  <c r="BY3816" i="1"/>
  <c r="BY3350" i="1"/>
  <c r="BY3112" i="1"/>
  <c r="BY4123" i="1"/>
  <c r="BY3842" i="1"/>
  <c r="BY5169" i="1"/>
  <c r="BY4556" i="1"/>
  <c r="BY3511" i="1"/>
  <c r="BY5156" i="1"/>
  <c r="BY4814" i="1"/>
  <c r="BY2829" i="1"/>
  <c r="BY4709" i="1"/>
  <c r="BY3385" i="1"/>
  <c r="BY3201" i="1"/>
  <c r="BY2873" i="1"/>
  <c r="BY5248" i="1"/>
  <c r="BY3281" i="1"/>
  <c r="BY5216" i="1"/>
  <c r="BY4866" i="1"/>
  <c r="BY3374" i="1"/>
  <c r="BY4593" i="1"/>
  <c r="BY5106" i="1"/>
  <c r="BY4149" i="1"/>
  <c r="BY4853" i="1"/>
  <c r="BY5167" i="1"/>
  <c r="BY3379" i="1"/>
  <c r="BY4701" i="1"/>
  <c r="BY5147" i="1"/>
  <c r="BY3867" i="1"/>
  <c r="BY5019" i="1"/>
  <c r="BY3010" i="1"/>
  <c r="BY4655" i="1"/>
  <c r="BY2954" i="1"/>
  <c r="BY3596" i="1"/>
  <c r="BY4671" i="1"/>
  <c r="BY3801" i="1"/>
  <c r="BY4058" i="1"/>
  <c r="BY4955" i="1"/>
  <c r="BY3346" i="1"/>
  <c r="BY4854" i="1"/>
  <c r="BY3125" i="1"/>
  <c r="BY3822" i="1"/>
  <c r="BY5044" i="1"/>
  <c r="BY4597" i="1"/>
  <c r="BY4960" i="1"/>
  <c r="BY4833" i="1"/>
  <c r="BY3380" i="1"/>
  <c r="BY4760" i="1"/>
  <c r="BY3756" i="1"/>
  <c r="BY3787" i="1"/>
  <c r="BY3817" i="1"/>
  <c r="BY2937" i="1"/>
  <c r="BY2900" i="1"/>
  <c r="BY4378" i="1"/>
  <c r="BY3467" i="1"/>
  <c r="BY3940" i="1"/>
  <c r="BY4156" i="1"/>
  <c r="BY4362" i="1"/>
  <c r="BY2876" i="1"/>
  <c r="BY4056" i="1"/>
  <c r="BY4663" i="1"/>
  <c r="BY4964" i="1"/>
  <c r="BY3325" i="1"/>
  <c r="BY3314" i="1"/>
  <c r="BY5095" i="1"/>
  <c r="BY4987" i="1"/>
  <c r="BY4366" i="1"/>
  <c r="BY3862" i="1"/>
  <c r="BY3585" i="1"/>
  <c r="BY3018" i="1"/>
  <c r="BY4532" i="1"/>
  <c r="BY4636" i="1"/>
  <c r="BY2901" i="1"/>
  <c r="BY4216" i="1"/>
  <c r="BY3540" i="1"/>
  <c r="BY4260" i="1"/>
  <c r="BY4061" i="1"/>
  <c r="BY2921" i="1"/>
  <c r="BY3413" i="1"/>
  <c r="BY4669" i="1"/>
  <c r="BY3814" i="1"/>
  <c r="BY3652" i="1"/>
  <c r="BY3534" i="1"/>
  <c r="BY5077" i="1"/>
  <c r="BY3839" i="1"/>
  <c r="BY2826" i="1"/>
  <c r="BY2853" i="1"/>
  <c r="BY3754" i="1"/>
  <c r="BY5229" i="1"/>
  <c r="BY3744" i="1"/>
  <c r="BY3444" i="1"/>
  <c r="BY3311" i="1"/>
  <c r="BY3222" i="1"/>
  <c r="BY5178" i="1"/>
  <c r="BY5032" i="1"/>
  <c r="BY4883" i="1"/>
  <c r="BY4560" i="1"/>
  <c r="BY3225" i="1"/>
  <c r="BY2962" i="1"/>
  <c r="BY2996" i="1"/>
  <c r="BY4401" i="1"/>
  <c r="BY4952" i="1"/>
  <c r="BY5194" i="1"/>
  <c r="BY3203" i="1"/>
  <c r="BY4431" i="1"/>
  <c r="BY4455" i="1"/>
  <c r="BY3237" i="1"/>
  <c r="BY4766" i="1"/>
  <c r="BY4223" i="1"/>
  <c r="BY3742" i="1"/>
  <c r="BY2917" i="1"/>
  <c r="BY3730" i="1"/>
  <c r="BY4046" i="1"/>
  <c r="BY2935" i="1"/>
  <c r="BY3515" i="1"/>
  <c r="BY3561" i="1"/>
  <c r="BY2987" i="1"/>
  <c r="BY4811" i="1"/>
  <c r="BY2999" i="1"/>
  <c r="BY2949" i="1"/>
  <c r="BY5249" i="1"/>
  <c r="BY4847" i="1"/>
  <c r="BY3529" i="1"/>
  <c r="BY4779" i="1"/>
  <c r="BY3979" i="1"/>
  <c r="BY4336" i="1"/>
  <c r="BY4676" i="1"/>
  <c r="BY4951" i="1"/>
  <c r="BY4570" i="1"/>
  <c r="BY3098" i="1"/>
  <c r="BY4203" i="1"/>
  <c r="BY4088" i="1"/>
  <c r="BY2922" i="1"/>
  <c r="BY3639" i="1"/>
  <c r="BY4777" i="1"/>
  <c r="BY4208" i="1"/>
  <c r="BY3729" i="1"/>
  <c r="BY4513" i="1"/>
  <c r="BY3094" i="1"/>
  <c r="BY3312" i="1"/>
  <c r="BY3591" i="1"/>
  <c r="BY3136" i="1"/>
  <c r="BY3247" i="1"/>
  <c r="BY4097" i="1"/>
  <c r="BY5287" i="1"/>
  <c r="BY4974" i="1"/>
  <c r="BY3149" i="1"/>
  <c r="BY4654" i="1"/>
  <c r="BY4942" i="1"/>
  <c r="BY3616" i="1"/>
  <c r="BY5024" i="1"/>
  <c r="BY4493" i="1"/>
  <c r="BY3186" i="1"/>
  <c r="BY4110" i="1"/>
  <c r="BY4800" i="1"/>
  <c r="BY2840" i="1"/>
  <c r="BY4043" i="1"/>
  <c r="BY5241" i="1"/>
  <c r="BY3610" i="1"/>
  <c r="BY3257" i="1"/>
  <c r="BY5286" i="1"/>
  <c r="BY4882" i="1"/>
  <c r="BY2845" i="1"/>
  <c r="BY4227" i="1"/>
  <c r="BY3469" i="1"/>
  <c r="BY5108" i="1"/>
  <c r="BY4257" i="1"/>
  <c r="BY3768" i="1"/>
  <c r="BY3460" i="1"/>
  <c r="BY3700" i="1"/>
  <c r="BY3429" i="1"/>
  <c r="BY4210" i="1"/>
  <c r="BY3888" i="1"/>
  <c r="BY3091" i="1"/>
  <c r="BY5062" i="1"/>
  <c r="BY3734" i="1"/>
  <c r="BY4474" i="1"/>
  <c r="BY4807" i="1"/>
  <c r="BY3908" i="1"/>
  <c r="BY4367" i="1"/>
  <c r="BY3144" i="1"/>
  <c r="BY3329" i="1"/>
  <c r="BY4774" i="1"/>
  <c r="BY3662" i="1"/>
  <c r="BY4999" i="1"/>
  <c r="BY5012" i="1"/>
  <c r="BY2860" i="1"/>
  <c r="BY4324" i="1"/>
  <c r="BY4526" i="1"/>
  <c r="BY3638" i="1"/>
  <c r="BY3088" i="1"/>
  <c r="BY4558" i="1"/>
  <c r="BY5264" i="1"/>
  <c r="BY3607" i="1"/>
  <c r="BY3238" i="1"/>
  <c r="BY2911" i="1"/>
  <c r="BY3899" i="1"/>
  <c r="BY2923" i="1"/>
  <c r="BY2892" i="1"/>
  <c r="BY2968" i="1"/>
  <c r="BY5270" i="1"/>
  <c r="BY4269" i="1"/>
  <c r="BY3035" i="1"/>
  <c r="BY3879" i="1"/>
  <c r="BY4439" i="1"/>
  <c r="BY4658" i="1"/>
  <c r="BY5025" i="1"/>
  <c r="BY5073" i="1"/>
  <c r="BY4738" i="1"/>
  <c r="BY4239" i="1"/>
  <c r="BY3477" i="1"/>
  <c r="BY4641" i="1"/>
  <c r="BY4278" i="1"/>
  <c r="BY4055" i="1"/>
  <c r="BY4281" i="1"/>
  <c r="BY3732" i="1"/>
  <c r="BY2861" i="1"/>
  <c r="BY4708" i="1"/>
  <c r="BY2802" i="1"/>
  <c r="BY3128" i="1"/>
  <c r="BY3439" i="1"/>
  <c r="BY4993" i="1"/>
  <c r="BY4694" i="1"/>
  <c r="BY3507" i="1"/>
  <c r="BY3824" i="1"/>
  <c r="BY4285" i="1"/>
  <c r="BY4182" i="1"/>
  <c r="BY4659" i="1"/>
  <c r="BY3832" i="1"/>
  <c r="BY5195" i="1"/>
  <c r="BY3373" i="1"/>
  <c r="BY3590" i="1"/>
  <c r="BY4803" i="1"/>
  <c r="BY3504" i="1"/>
  <c r="BY3172" i="1"/>
  <c r="BY4864" i="1"/>
  <c r="BY3563" i="1"/>
  <c r="BY4714" i="1"/>
  <c r="BY4288" i="1"/>
  <c r="BY2964" i="1"/>
  <c r="BY4841" i="1"/>
  <c r="BY4357" i="1"/>
  <c r="BY3157" i="1"/>
  <c r="BY3181" i="1"/>
  <c r="BY4635" i="1"/>
  <c r="BY4693" i="1"/>
  <c r="BY2969" i="1"/>
  <c r="BY2965" i="1"/>
  <c r="BY3047" i="1"/>
  <c r="BY4424" i="1"/>
  <c r="BY4133" i="1"/>
  <c r="BY2973" i="1"/>
  <c r="BY4707" i="1"/>
  <c r="BY4726" i="1"/>
  <c r="BY4901" i="1"/>
  <c r="BY3647" i="1"/>
  <c r="BY4238" i="1"/>
  <c r="BY3738" i="1"/>
  <c r="BY3866" i="1"/>
  <c r="BY2979" i="1"/>
  <c r="BY3105" i="1"/>
  <c r="BY4184" i="1"/>
  <c r="BY4337" i="1"/>
  <c r="BY4489" i="1"/>
  <c r="BY5281" i="1"/>
  <c r="BY4985" i="1"/>
  <c r="BY3405" i="1"/>
  <c r="BY3082" i="1"/>
  <c r="BY4379" i="1"/>
  <c r="BY4788" i="1"/>
  <c r="BY2885" i="1"/>
  <c r="BY3122" i="1"/>
  <c r="BY4657" i="1"/>
  <c r="BY3066" i="1"/>
  <c r="BY4988" i="1"/>
  <c r="BY3333" i="1"/>
  <c r="BY3784" i="1"/>
  <c r="BY3752" i="1"/>
  <c r="BY4652" i="1"/>
  <c r="BY3844" i="1"/>
  <c r="BY4697" i="1"/>
  <c r="BY3215" i="1"/>
  <c r="BY3528" i="1"/>
  <c r="BY2854" i="1"/>
  <c r="BY5233" i="1"/>
  <c r="BY4588" i="1"/>
  <c r="BY4873" i="1"/>
  <c r="BY4571" i="1"/>
  <c r="BY2856" i="1"/>
  <c r="BY4101" i="1"/>
  <c r="BY4555" i="1"/>
  <c r="BY4224" i="1"/>
  <c r="BY5256" i="1"/>
  <c r="BY4244" i="1"/>
  <c r="BY4492" i="1"/>
  <c r="BY4041" i="1"/>
  <c r="BY3696" i="1"/>
  <c r="BY3509" i="1"/>
  <c r="BY4799" i="1"/>
  <c r="BY3656" i="1"/>
  <c r="BY3542" i="1"/>
  <c r="BY3619" i="1"/>
  <c r="BY4732" i="1"/>
  <c r="BY4261" i="1"/>
  <c r="BY4963" i="1"/>
  <c r="BY4819" i="1"/>
  <c r="BY3435" i="1"/>
  <c r="BY3505" i="1"/>
  <c r="BY3030" i="1"/>
  <c r="BY4576" i="1"/>
  <c r="BY3853" i="1"/>
  <c r="BY3921" i="1"/>
  <c r="BY3187" i="1"/>
  <c r="BY5104" i="1"/>
  <c r="BY5196" i="1"/>
  <c r="BY4929" i="1"/>
  <c r="BY4183" i="1"/>
  <c r="BY3253" i="1"/>
  <c r="BY3896" i="1"/>
  <c r="BY4959" i="1"/>
  <c r="BY4087" i="1"/>
  <c r="BY2899" i="1"/>
  <c r="BY4822" i="1"/>
  <c r="BY4664" i="1"/>
  <c r="BY4177" i="1"/>
  <c r="BY3134" i="1"/>
  <c r="BY4060" i="1"/>
  <c r="BY2913" i="1"/>
  <c r="BY5205" i="1"/>
  <c r="BY4132" i="1"/>
  <c r="BY4817" i="1"/>
  <c r="BY3031" i="1"/>
  <c r="BY4233" i="1"/>
  <c r="BY2785" i="1"/>
  <c r="BY4598" i="1"/>
  <c r="BY3058" i="1"/>
  <c r="BY3633" i="1"/>
  <c r="BY4000" i="1"/>
  <c r="BY4019" i="1"/>
  <c r="BY5183" i="1"/>
  <c r="BY5116" i="1"/>
  <c r="BY3848" i="1"/>
  <c r="BY2827" i="1"/>
  <c r="BY4309" i="1"/>
  <c r="BY4255" i="1"/>
  <c r="BY5014" i="1"/>
  <c r="BY3068" i="1"/>
  <c r="BY4731" i="1"/>
  <c r="BY4321" i="1"/>
  <c r="BY5202" i="1"/>
  <c r="BY4361" i="1"/>
  <c r="BY4079" i="1"/>
  <c r="BY3679" i="1"/>
  <c r="BY3389" i="1"/>
  <c r="BY3761" i="1"/>
  <c r="BY5101" i="1"/>
  <c r="BY4392" i="1"/>
  <c r="BY4039" i="1"/>
  <c r="BY3310" i="1"/>
  <c r="BY3576" i="1"/>
  <c r="BY3130" i="1"/>
  <c r="BY3207" i="1"/>
  <c r="BY4888" i="1"/>
  <c r="BY4128" i="1"/>
  <c r="BY4762" i="1"/>
  <c r="BY3463" i="1"/>
  <c r="BY5206" i="1"/>
  <c r="BY4583" i="1"/>
  <c r="BY4451" i="1"/>
  <c r="BY4842" i="1"/>
  <c r="BY2783" i="1"/>
  <c r="BY3709" i="1"/>
  <c r="BY4902" i="1"/>
  <c r="BY4613" i="1"/>
  <c r="BY3967" i="1"/>
  <c r="BY3015" i="1"/>
  <c r="BY4739" i="1"/>
  <c r="BY3990" i="1"/>
  <c r="BY3587" i="1"/>
  <c r="BY5149" i="1"/>
  <c r="BY4872" i="1"/>
  <c r="BY3688" i="1"/>
  <c r="BY3593" i="1"/>
  <c r="BY4518" i="1"/>
  <c r="BY4849" i="1"/>
  <c r="BY4342" i="1"/>
  <c r="BY4891" i="1"/>
  <c r="BY3677" i="1"/>
  <c r="BY3108" i="1"/>
  <c r="BY4996" i="1"/>
  <c r="BY5089" i="1"/>
  <c r="BY3178" i="1"/>
  <c r="BY3762" i="1"/>
  <c r="BY4022" i="1"/>
  <c r="BY3161" i="1"/>
  <c r="BY4008" i="1"/>
  <c r="BY3885" i="1"/>
  <c r="BY3421" i="1"/>
  <c r="BY3368" i="1"/>
  <c r="BY4838" i="1"/>
  <c r="BY3014" i="1"/>
  <c r="BY4981" i="1"/>
  <c r="BY4411" i="1"/>
  <c r="BY4166" i="1"/>
  <c r="BY4639" i="1"/>
  <c r="BY2940" i="1"/>
  <c r="BY2960" i="1"/>
  <c r="BY3671" i="1"/>
  <c r="BY3496" i="1"/>
  <c r="BY4422" i="1"/>
  <c r="BY3828" i="1"/>
  <c r="BY3392" i="1"/>
  <c r="BY4137" i="1"/>
  <c r="BY4052" i="1"/>
  <c r="BY4622" i="1"/>
  <c r="BY3356" i="1"/>
  <c r="BY4547" i="1"/>
  <c r="BY3424" i="1"/>
  <c r="BY4812" i="1"/>
  <c r="BY4448" i="1"/>
  <c r="BY4541" i="1"/>
  <c r="BY4048" i="1"/>
  <c r="BY5135" i="1"/>
  <c r="BY4100" i="1"/>
  <c r="BY4480" i="1"/>
  <c r="BY3175" i="1"/>
  <c r="BY4487" i="1"/>
  <c r="BY3062" i="1"/>
  <c r="BY4116" i="1"/>
  <c r="BY3825" i="1"/>
  <c r="BY4452" i="1"/>
  <c r="BY4252" i="1"/>
  <c r="BY2895" i="1"/>
  <c r="BY4140" i="1"/>
  <c r="BY4949" i="1"/>
  <c r="BY4767" i="1"/>
  <c r="BY4980" i="1"/>
  <c r="BY4806" i="1"/>
  <c r="BY4922" i="1"/>
  <c r="BY4892" i="1"/>
  <c r="BY3198" i="1"/>
  <c r="BY5259" i="1"/>
  <c r="BY4834" i="1"/>
  <c r="BY3856" i="1"/>
  <c r="BY5070" i="1"/>
  <c r="BY4053" i="1"/>
  <c r="BY4917" i="1"/>
  <c r="BY3719" i="1"/>
  <c r="BY4377" i="1"/>
  <c r="BY3608" i="1"/>
  <c r="BY3063" i="1"/>
  <c r="BY4972" i="1"/>
  <c r="BY4746" i="1"/>
  <c r="BY2976" i="1"/>
  <c r="BY4490" i="1"/>
  <c r="BY4595" i="1"/>
  <c r="BY4409" i="1"/>
  <c r="BY3227" i="1"/>
  <c r="BY3835" i="1"/>
  <c r="BY4136" i="1"/>
  <c r="BY2789" i="1"/>
  <c r="BY3611" i="1"/>
  <c r="BY3298" i="1"/>
  <c r="BY4696" i="1"/>
  <c r="BY4501" i="1"/>
  <c r="BY4318" i="1"/>
  <c r="BY3002" i="1"/>
  <c r="BY3643" i="1"/>
  <c r="BY3943" i="1"/>
  <c r="BY2844" i="1"/>
  <c r="BY4666" i="1"/>
  <c r="BY3074" i="1"/>
  <c r="BY4897" i="1"/>
  <c r="BY3414" i="1"/>
  <c r="BY3092" i="1"/>
  <c r="BY3722" i="1"/>
  <c r="BY4017" i="1"/>
  <c r="BY4294" i="1"/>
  <c r="BY5283" i="1"/>
  <c r="BY3040" i="1"/>
  <c r="BY3850" i="1"/>
  <c r="BY3502" i="1"/>
  <c r="BY4391" i="1"/>
  <c r="BY4186" i="1"/>
  <c r="BY3123" i="1"/>
  <c r="BY3001" i="1"/>
  <c r="BY3095" i="1"/>
  <c r="BY4394" i="1"/>
  <c r="BY4340" i="1"/>
  <c r="BY4168" i="1"/>
  <c r="BY3127" i="1"/>
  <c r="BY4679" i="1"/>
  <c r="BY4491" i="1"/>
  <c r="BY4506" i="1"/>
  <c r="BY3971" i="1"/>
  <c r="BY4727" i="1"/>
  <c r="BY5005" i="1"/>
  <c r="BY5142" i="1"/>
  <c r="BY3286" i="1"/>
  <c r="BY3750" i="1"/>
  <c r="BY3965" i="1"/>
  <c r="BY4990" i="1"/>
  <c r="BY3381" i="1"/>
  <c r="BY3182" i="1"/>
  <c r="BY4591" i="1"/>
  <c r="BY3319" i="1"/>
  <c r="BY4010" i="1"/>
  <c r="BY4075" i="1"/>
  <c r="BY2966" i="1"/>
  <c r="BY3078" i="1"/>
  <c r="BY5043" i="1"/>
  <c r="BY4553" i="1"/>
  <c r="BY4231" i="1"/>
  <c r="BY4928" i="1"/>
  <c r="BY4037" i="1"/>
  <c r="BY5173" i="1"/>
  <c r="BY4498" i="1"/>
  <c r="BY4759" i="1"/>
  <c r="BY4430" i="1"/>
  <c r="BY3005" i="1"/>
  <c r="BY5181" i="1"/>
  <c r="BY3152" i="1"/>
  <c r="BY4913" i="1"/>
  <c r="BY3297" i="1"/>
  <c r="BY2997" i="1"/>
  <c r="BY4164" i="1"/>
  <c r="BY4563" i="1"/>
  <c r="BY4349" i="1"/>
  <c r="BY4734" i="1"/>
  <c r="BY5232" i="1"/>
  <c r="BY3318" i="1"/>
  <c r="BY4403" i="1"/>
  <c r="BY3612" i="1"/>
  <c r="BY3519" i="1"/>
  <c r="BY3388" i="1"/>
  <c r="BY3176" i="1"/>
  <c r="BY3684" i="1"/>
  <c r="BY3737" i="1"/>
  <c r="BY5165" i="1"/>
  <c r="BY5052" i="1"/>
  <c r="BY3404" i="1"/>
  <c r="BY2795" i="1"/>
  <c r="BY3272" i="1"/>
  <c r="BY3628" i="1"/>
  <c r="BY3483" i="1"/>
  <c r="BY3443" i="1"/>
  <c r="BY4317" i="1"/>
  <c r="BY4429" i="1"/>
  <c r="BY3349" i="1"/>
  <c r="BY4115" i="1"/>
  <c r="BY4900" i="1"/>
  <c r="BY4270" i="1"/>
  <c r="BY4647" i="1"/>
  <c r="BY3148" i="1"/>
  <c r="BY3137" i="1"/>
  <c r="BY4499" i="1"/>
  <c r="BY3153" i="1"/>
  <c r="BY5071" i="1"/>
  <c r="BY4585" i="1"/>
  <c r="BY4783" i="1"/>
  <c r="BY4737" i="1"/>
  <c r="BY3868" i="1"/>
  <c r="BY3989" i="1"/>
  <c r="BY3029" i="1"/>
  <c r="BY2819" i="1"/>
  <c r="BY3361" i="1"/>
  <c r="BY4218" i="1"/>
  <c r="BY4222" i="1"/>
  <c r="BY3884" i="1"/>
  <c r="BY5132" i="1"/>
  <c r="BY3871" i="1"/>
  <c r="BY4745" i="1"/>
  <c r="BY3944" i="1"/>
  <c r="BY3508" i="1"/>
  <c r="BY3685" i="1"/>
  <c r="BY3897" i="1"/>
  <c r="BY3255" i="1"/>
  <c r="BY5128" i="1"/>
  <c r="BY2998" i="1"/>
  <c r="BY3337" i="1"/>
  <c r="BY3395" i="1"/>
  <c r="BY2893" i="1"/>
  <c r="BY3043" i="1"/>
  <c r="BY3895" i="1"/>
  <c r="BY3909" i="1"/>
  <c r="BY4611" i="1"/>
  <c r="BY4615" i="1"/>
  <c r="BY3369" i="1"/>
  <c r="BY4848" i="1"/>
  <c r="BY4334" i="1"/>
  <c r="BY4427" i="1"/>
  <c r="BY4587" i="1"/>
  <c r="BY3430" i="1"/>
  <c r="BY5000" i="1"/>
  <c r="BY3581" i="1"/>
  <c r="BY3947" i="1"/>
  <c r="BY2811" i="1"/>
  <c r="BY4469" i="1"/>
  <c r="BY4311" i="1"/>
  <c r="BY3231" i="1"/>
  <c r="BY3224" i="1"/>
  <c r="BY4470" i="1"/>
  <c r="BY3067" i="1"/>
  <c r="BY4684" i="1"/>
  <c r="BY3145" i="1"/>
  <c r="BY4944" i="1"/>
  <c r="BY3096" i="1"/>
  <c r="BY4634" i="1"/>
  <c r="BY4027" i="1"/>
  <c r="BY4358" i="1"/>
  <c r="BY5236" i="1"/>
  <c r="BY4690" i="1"/>
  <c r="BY4508" i="1"/>
  <c r="BY3645" i="1"/>
  <c r="BY3042" i="1"/>
  <c r="BY2904" i="1"/>
  <c r="BY4076" i="1"/>
  <c r="BY4323" i="1"/>
  <c r="BY3213" i="1"/>
  <c r="BY5268" i="1"/>
  <c r="BY3779" i="1"/>
  <c r="BY4645" i="1"/>
  <c r="BY4333" i="1"/>
  <c r="BY4085" i="1"/>
  <c r="BY4559" i="1"/>
  <c r="BY3491" i="1"/>
  <c r="BY4871" i="1"/>
  <c r="BY4505" i="1"/>
  <c r="BY4546" i="1"/>
  <c r="BY3135" i="1"/>
  <c r="BY3277" i="1"/>
  <c r="BY2880" i="1"/>
  <c r="BY3821" i="1"/>
  <c r="BY4529" i="1"/>
  <c r="BY3629" i="1"/>
  <c r="BY2833" i="1"/>
  <c r="BY3622" i="1"/>
  <c r="BY4396" i="1"/>
  <c r="BY3375" i="1"/>
  <c r="BY5114" i="1"/>
  <c r="BY5161" i="1"/>
  <c r="BY2898" i="1"/>
  <c r="BY4313" i="1"/>
  <c r="BY4978" i="1"/>
  <c r="BY5207" i="1"/>
  <c r="BY3721" i="1"/>
  <c r="BY5010" i="1"/>
  <c r="BY4234" i="1"/>
  <c r="BY3875" i="1"/>
  <c r="BY4438" i="1"/>
  <c r="BY3789" i="1"/>
  <c r="BY3949" i="1"/>
  <c r="BY5051" i="1"/>
  <c r="BY4175" i="1"/>
  <c r="BY2912" i="1"/>
  <c r="BY4778" i="1"/>
  <c r="BY4966" i="1"/>
  <c r="BY3902" i="1"/>
  <c r="BY4103" i="1"/>
  <c r="BY4154" i="1"/>
  <c r="BY3915" i="1"/>
  <c r="BY3171" i="1"/>
  <c r="BY4706" i="1"/>
  <c r="BY3427" i="1"/>
  <c r="BY3287" i="1"/>
  <c r="BY4240" i="1"/>
  <c r="BY3282" i="1"/>
  <c r="BY3309" i="1"/>
  <c r="BY3041" i="1"/>
  <c r="BY4660" i="1"/>
  <c r="BY4267" i="1"/>
  <c r="BY5072" i="1"/>
  <c r="BY4977" i="1"/>
  <c r="BY4251" i="1"/>
  <c r="BY4084" i="1"/>
  <c r="BY3952" i="1"/>
  <c r="BY4023" i="1"/>
  <c r="BY3275" i="1"/>
  <c r="BY5026" i="1"/>
  <c r="BY4851" i="1"/>
  <c r="BY5255" i="1"/>
  <c r="BY5166" i="1"/>
  <c r="BY4582" i="1"/>
  <c r="BY3142" i="1"/>
  <c r="BY3780" i="1"/>
  <c r="BY2848" i="1"/>
  <c r="BY3782" i="1"/>
  <c r="BY2955" i="1"/>
  <c r="BY4275" i="1"/>
  <c r="BY3348" i="1"/>
  <c r="BY3261" i="1"/>
  <c r="BY3412" i="1"/>
  <c r="BY2991" i="1"/>
  <c r="BY3855" i="1"/>
  <c r="BY3564" i="1"/>
  <c r="BY4106" i="1"/>
  <c r="BY4418" i="1"/>
  <c r="BY3351" i="1"/>
  <c r="BY4397" i="1"/>
  <c r="BY2951" i="1"/>
  <c r="BY4790" i="1"/>
  <c r="BY2914" i="1"/>
  <c r="BY3808" i="1"/>
  <c r="BY3753" i="1"/>
  <c r="BY3634" i="1"/>
  <c r="BY5064" i="1"/>
  <c r="BY4214" i="1"/>
  <c r="BY3336" i="1"/>
  <c r="BY4796" i="1"/>
  <c r="BY2810" i="1"/>
  <c r="BY5213" i="1"/>
  <c r="BY4698" i="1"/>
  <c r="BY3531" i="1"/>
  <c r="BY3676" i="1"/>
  <c r="BY3189" i="1"/>
  <c r="BY4415" i="1"/>
  <c r="BY5133" i="1"/>
  <c r="BY3553" i="1"/>
  <c r="BY3876" i="1"/>
  <c r="BY3484" i="1"/>
  <c r="BY2843" i="1"/>
  <c r="BY5240" i="1"/>
  <c r="BY4215" i="1"/>
  <c r="BY4502" i="1"/>
  <c r="BY3243" i="1"/>
  <c r="BY4758" i="1"/>
  <c r="BY3994" i="1"/>
  <c r="BY4479" i="1"/>
  <c r="BY3069" i="1"/>
  <c r="BY4542" i="1"/>
  <c r="BY4220" i="1"/>
  <c r="BY4413" i="1"/>
  <c r="BY4327" i="1"/>
  <c r="BY2834" i="1"/>
  <c r="BY4082" i="1"/>
  <c r="BY3957" i="1"/>
  <c r="BY5060" i="1"/>
  <c r="BY4969" i="1"/>
  <c r="BY3920" i="1"/>
  <c r="BY3064" i="1"/>
  <c r="BY4059" i="1"/>
  <c r="BY4390" i="1"/>
  <c r="BY3775" i="1"/>
  <c r="BY4286" i="1"/>
  <c r="BY4304" i="1"/>
  <c r="BY3533" i="1"/>
  <c r="BY2891" i="1"/>
  <c r="BY4093" i="1"/>
  <c r="BY3347" i="1"/>
  <c r="BY5121" i="1"/>
  <c r="BY2877" i="1"/>
  <c r="BY4832" i="1"/>
  <c r="BY3829" i="1"/>
  <c r="BY3996" i="1"/>
  <c r="BY4042" i="1"/>
  <c r="BY4503" i="1"/>
  <c r="BY4211" i="1"/>
  <c r="BY4646" i="1"/>
  <c r="BY4768" i="1"/>
  <c r="BY4967" i="1"/>
  <c r="BY4550" i="1"/>
  <c r="BY3307" i="1"/>
  <c r="BY5087" i="1"/>
  <c r="BY2934" i="1"/>
  <c r="BY5237" i="1"/>
  <c r="BY3933" i="1"/>
  <c r="BY4821" i="1"/>
  <c r="BY5224" i="1"/>
  <c r="BY5131" i="1"/>
  <c r="BY4446" i="1"/>
  <c r="BY3736" i="1"/>
  <c r="BY4607" i="1"/>
  <c r="BY4614" i="1"/>
  <c r="BY4536" i="1"/>
  <c r="BY4921" i="1"/>
  <c r="BY5078" i="1"/>
  <c r="BY4984" i="1"/>
  <c r="BY2918" i="1"/>
  <c r="BY3475" i="1"/>
  <c r="BY4083" i="1"/>
  <c r="BY4702" i="1"/>
  <c r="BY3442" i="1"/>
  <c r="BY4319" i="1"/>
  <c r="BY5105" i="1"/>
  <c r="AW23" i="1"/>
  <c r="AV23" i="1"/>
  <c r="AU23" i="1"/>
  <c r="AY24" i="1"/>
  <c r="B25" i="1"/>
  <c r="AS24" i="1"/>
  <c r="BW30" i="1"/>
  <c r="BV31" i="1"/>
  <c r="CB2440" i="1"/>
  <c r="CC2439" i="1"/>
  <c r="BV1783" i="1"/>
  <c r="BW1782" i="1"/>
  <c r="CC2220" i="1"/>
  <c r="CB2221" i="1"/>
  <c r="CC30" i="1"/>
  <c r="CB31" i="1"/>
  <c r="CC1782" i="1"/>
  <c r="CB1783" i="1"/>
  <c r="CB1564" i="1"/>
  <c r="CC1563" i="1"/>
  <c r="CB2002" i="1"/>
  <c r="CC2001" i="1"/>
  <c r="BV1345" i="1"/>
  <c r="BW1344" i="1"/>
  <c r="CC249" i="1"/>
  <c r="CB250" i="1"/>
  <c r="BV1564" i="1"/>
  <c r="BW1563" i="1"/>
  <c r="CB907" i="1"/>
  <c r="CC906" i="1"/>
  <c r="BV688" i="1"/>
  <c r="BW687" i="1"/>
  <c r="BV2440" i="1"/>
  <c r="BW2439" i="1"/>
  <c r="BW249" i="1"/>
  <c r="BV250" i="1"/>
  <c r="BV2002" i="1"/>
  <c r="BW2001" i="1"/>
  <c r="BW468" i="1"/>
  <c r="BV469" i="1"/>
  <c r="BV2221" i="1"/>
  <c r="BW2220" i="1"/>
  <c r="CC1125" i="1"/>
  <c r="CB1126" i="1"/>
  <c r="CC687" i="1"/>
  <c r="CB688" i="1"/>
  <c r="BW906" i="1"/>
  <c r="BV907" i="1"/>
  <c r="CB1345" i="1"/>
  <c r="CC1344" i="1"/>
  <c r="BW1125" i="1"/>
  <c r="BV1126" i="1"/>
  <c r="CB469" i="1"/>
  <c r="CC468" i="1"/>
  <c r="CA5237" i="1" l="1"/>
  <c r="CB5237" i="1" s="1"/>
  <c r="BZ5237" i="1"/>
  <c r="BZ3069" i="1"/>
  <c r="CA3069" i="1"/>
  <c r="CB3069" i="1" s="1"/>
  <c r="CA2991" i="1"/>
  <c r="CB2991" i="1" s="1"/>
  <c r="BZ2991" i="1"/>
  <c r="BZ4966" i="1"/>
  <c r="CA4966" i="1"/>
  <c r="CB4966" i="1" s="1"/>
  <c r="BZ3779" i="1"/>
  <c r="CA3779" i="1"/>
  <c r="CB3779" i="1" s="1"/>
  <c r="BZ2998" i="1"/>
  <c r="CA2998" i="1"/>
  <c r="CB2998" i="1" s="1"/>
  <c r="BZ3272" i="1"/>
  <c r="CA3272" i="1"/>
  <c r="CB3272" i="1" s="1"/>
  <c r="CA4010" i="1"/>
  <c r="CB4010" i="1" s="1"/>
  <c r="BZ4010" i="1"/>
  <c r="CA4666" i="1"/>
  <c r="CB4666" i="1" s="1"/>
  <c r="BZ4666" i="1"/>
  <c r="BZ4949" i="1"/>
  <c r="CA4949" i="1"/>
  <c r="CB4949" i="1" s="1"/>
  <c r="CA3368" i="1"/>
  <c r="CB3368" i="1" s="1"/>
  <c r="BZ3368" i="1"/>
  <c r="CA3967" i="1"/>
  <c r="CB3967" i="1" s="1"/>
  <c r="BZ3967" i="1"/>
  <c r="CA4019" i="1"/>
  <c r="CB4019" i="1" s="1"/>
  <c r="BZ4019" i="1"/>
  <c r="CA3030" i="1"/>
  <c r="CB3030" i="1" s="1"/>
  <c r="BZ3030" i="1"/>
  <c r="CA4657" i="1"/>
  <c r="CB4657" i="1" s="1"/>
  <c r="BZ4657" i="1"/>
  <c r="BZ3157" i="1"/>
  <c r="CA3157" i="1"/>
  <c r="CB3157" i="1" s="1"/>
  <c r="CA5025" i="1"/>
  <c r="CB5025" i="1" s="1"/>
  <c r="BZ5025" i="1"/>
  <c r="BZ3429" i="1"/>
  <c r="CA3429" i="1"/>
  <c r="CB3429" i="1" s="1"/>
  <c r="BZ4777" i="1"/>
  <c r="CA4777" i="1"/>
  <c r="CB4777" i="1" s="1"/>
  <c r="CA4431" i="1"/>
  <c r="CB4431" i="1" s="1"/>
  <c r="BZ4431" i="1"/>
  <c r="CA3585" i="1"/>
  <c r="CB3585" i="1" s="1"/>
  <c r="BZ3585" i="1"/>
  <c r="BZ2954" i="1"/>
  <c r="CA2954" i="1"/>
  <c r="CB2954" i="1" s="1"/>
  <c r="CA3112" i="1"/>
  <c r="CB3112" i="1" s="1"/>
  <c r="BZ3112" i="1"/>
  <c r="BZ3393" i="1"/>
  <c r="CA3393" i="1"/>
  <c r="CB3393" i="1" s="1"/>
  <c r="CA3315" i="1"/>
  <c r="CB3315" i="1" s="1"/>
  <c r="BZ3315" i="1"/>
  <c r="CA5214" i="1"/>
  <c r="CB5214" i="1" s="1"/>
  <c r="BZ5214" i="1"/>
  <c r="CA4465" i="1"/>
  <c r="CB4465" i="1" s="1"/>
  <c r="BZ4465" i="1"/>
  <c r="CA3917" i="1"/>
  <c r="CB3917" i="1" s="1"/>
  <c r="BZ3917" i="1"/>
  <c r="CA2865" i="1"/>
  <c r="CB2865" i="1" s="1"/>
  <c r="BZ2865" i="1"/>
  <c r="CA4682" i="1"/>
  <c r="CB4682" i="1" s="1"/>
  <c r="BZ4682" i="1"/>
  <c r="CA3726" i="1"/>
  <c r="CB3726" i="1" s="1"/>
  <c r="BZ3726" i="1"/>
  <c r="BZ4920" i="1"/>
  <c r="CA4920" i="1"/>
  <c r="CB4920" i="1" s="1"/>
  <c r="BZ4962" i="1"/>
  <c r="CA4962" i="1"/>
  <c r="CB4962" i="1" s="1"/>
  <c r="BZ4789" i="1"/>
  <c r="CA4789" i="1"/>
  <c r="CB4789" i="1" s="1"/>
  <c r="CA4925" i="1"/>
  <c r="CB4925" i="1" s="1"/>
  <c r="BZ4925" i="1"/>
  <c r="BZ3426" i="1"/>
  <c r="CA3426" i="1"/>
  <c r="CB3426" i="1" s="1"/>
  <c r="BZ5017" i="1"/>
  <c r="CA5017" i="1"/>
  <c r="CB5017" i="1" s="1"/>
  <c r="BZ4997" i="1"/>
  <c r="CA4997" i="1"/>
  <c r="CB4997" i="1" s="1"/>
  <c r="CA4867" i="1"/>
  <c r="CB4867" i="1" s="1"/>
  <c r="BZ4867" i="1"/>
  <c r="CA3306" i="1"/>
  <c r="CB3306" i="1" s="1"/>
  <c r="BZ3306" i="1"/>
  <c r="BZ5105" i="1"/>
  <c r="CA5105" i="1"/>
  <c r="CB5105" i="1" s="1"/>
  <c r="BZ2918" i="1"/>
  <c r="CA2918" i="1"/>
  <c r="CB2918" i="1" s="1"/>
  <c r="BZ4607" i="1"/>
  <c r="CA4607" i="1"/>
  <c r="CB4607" i="1" s="1"/>
  <c r="BZ3933" i="1"/>
  <c r="CA3933" i="1"/>
  <c r="CB3933" i="1" s="1"/>
  <c r="CA4967" i="1"/>
  <c r="CB4967" i="1" s="1"/>
  <c r="BZ4967" i="1"/>
  <c r="BZ3996" i="1"/>
  <c r="CA3996" i="1"/>
  <c r="CB3996" i="1" s="1"/>
  <c r="BZ4093" i="1"/>
  <c r="CA4093" i="1"/>
  <c r="CB4093" i="1" s="1"/>
  <c r="BZ4390" i="1"/>
  <c r="CA4390" i="1"/>
  <c r="CB4390" i="1" s="1"/>
  <c r="CA3957" i="1"/>
  <c r="CB3957" i="1" s="1"/>
  <c r="BZ3957" i="1"/>
  <c r="CA4542" i="1"/>
  <c r="CB4542" i="1" s="1"/>
  <c r="BZ4542" i="1"/>
  <c r="BZ4502" i="1"/>
  <c r="CA4502" i="1"/>
  <c r="CB4502" i="1" s="1"/>
  <c r="CA3553" i="1"/>
  <c r="CB3553" i="1" s="1"/>
  <c r="BZ3553" i="1"/>
  <c r="BZ4698" i="1"/>
  <c r="CA4698" i="1"/>
  <c r="CB4698" i="1" s="1"/>
  <c r="CA5064" i="1"/>
  <c r="CB5064" i="1" s="1"/>
  <c r="BZ5064" i="1"/>
  <c r="CA2951" i="1"/>
  <c r="CB2951" i="1" s="1"/>
  <c r="BZ2951" i="1"/>
  <c r="CA3855" i="1"/>
  <c r="CB3855" i="1" s="1"/>
  <c r="BZ3855" i="1"/>
  <c r="BZ2955" i="1"/>
  <c r="CA2955" i="1"/>
  <c r="CB2955" i="1" s="1"/>
  <c r="BZ5166" i="1"/>
  <c r="CA5166" i="1"/>
  <c r="CB5166" i="1" s="1"/>
  <c r="BZ3952" i="1"/>
  <c r="CA3952" i="1"/>
  <c r="CB3952" i="1" s="1"/>
  <c r="CA4660" i="1"/>
  <c r="CB4660" i="1" s="1"/>
  <c r="BZ4660" i="1"/>
  <c r="CA3427" i="1"/>
  <c r="CB3427" i="1" s="1"/>
  <c r="BZ3427" i="1"/>
  <c r="BZ3902" i="1"/>
  <c r="CA3902" i="1"/>
  <c r="CB3902" i="1" s="1"/>
  <c r="BZ3949" i="1"/>
  <c r="CA3949" i="1"/>
  <c r="CB3949" i="1" s="1"/>
  <c r="BZ3721" i="1"/>
  <c r="CA3721" i="1"/>
  <c r="CB3721" i="1" s="1"/>
  <c r="CA5114" i="1"/>
  <c r="CB5114" i="1" s="1"/>
  <c r="BZ5114" i="1"/>
  <c r="BZ4529" i="1"/>
  <c r="CA4529" i="1"/>
  <c r="CB4529" i="1" s="1"/>
  <c r="CA4505" i="1"/>
  <c r="CB4505" i="1" s="1"/>
  <c r="BZ4505" i="1"/>
  <c r="CA4645" i="1"/>
  <c r="CB4645" i="1" s="1"/>
  <c r="BZ4645" i="1"/>
  <c r="CA2904" i="1"/>
  <c r="CB2904" i="1" s="1"/>
  <c r="BZ2904" i="1"/>
  <c r="BZ4358" i="1"/>
  <c r="CA4358" i="1"/>
  <c r="CB4358" i="1" s="1"/>
  <c r="CA4684" i="1"/>
  <c r="CB4684" i="1" s="1"/>
  <c r="BZ4684" i="1"/>
  <c r="CA4469" i="1"/>
  <c r="CB4469" i="1" s="1"/>
  <c r="BZ4469" i="1"/>
  <c r="BZ4587" i="1"/>
  <c r="CA4587" i="1"/>
  <c r="CB4587" i="1" s="1"/>
  <c r="BZ4611" i="1"/>
  <c r="CA4611" i="1"/>
  <c r="CB4611" i="1" s="1"/>
  <c r="BZ3337" i="1"/>
  <c r="CA3337" i="1"/>
  <c r="CB3337" i="1" s="1"/>
  <c r="CA3508" i="1"/>
  <c r="CB3508" i="1" s="1"/>
  <c r="BZ3508" i="1"/>
  <c r="BZ4222" i="1"/>
  <c r="CA4222" i="1"/>
  <c r="CB4222" i="1" s="1"/>
  <c r="CA3868" i="1"/>
  <c r="CB3868" i="1" s="1"/>
  <c r="BZ3868" i="1"/>
  <c r="BZ4499" i="1"/>
  <c r="CA4499" i="1"/>
  <c r="CB4499" i="1" s="1"/>
  <c r="BZ4115" i="1"/>
  <c r="CA4115" i="1"/>
  <c r="CB4115" i="1" s="1"/>
  <c r="CA3628" i="1"/>
  <c r="CB3628" i="1" s="1"/>
  <c r="BZ3628" i="1"/>
  <c r="BZ3737" i="1"/>
  <c r="CA3737" i="1"/>
  <c r="CB3737" i="1" s="1"/>
  <c r="BZ4403" i="1"/>
  <c r="CA4403" i="1"/>
  <c r="CB4403" i="1" s="1"/>
  <c r="BZ4164" i="1"/>
  <c r="CA4164" i="1"/>
  <c r="CB4164" i="1" s="1"/>
  <c r="CA3005" i="1"/>
  <c r="CB3005" i="1" s="1"/>
  <c r="BZ3005" i="1"/>
  <c r="BZ4928" i="1"/>
  <c r="CA4928" i="1"/>
  <c r="CB4928" i="1" s="1"/>
  <c r="BZ4075" i="1"/>
  <c r="CA4075" i="1"/>
  <c r="CB4075" i="1" s="1"/>
  <c r="CA4990" i="1"/>
  <c r="CB4990" i="1" s="1"/>
  <c r="BZ4990" i="1"/>
  <c r="CA4727" i="1"/>
  <c r="CB4727" i="1" s="1"/>
  <c r="BZ4727" i="1"/>
  <c r="CA4168" i="1"/>
  <c r="CB4168" i="1" s="1"/>
  <c r="BZ4168" i="1"/>
  <c r="BZ4186" i="1"/>
  <c r="CA4186" i="1"/>
  <c r="CB4186" i="1" s="1"/>
  <c r="CA4294" i="1"/>
  <c r="CB4294" i="1" s="1"/>
  <c r="BZ4294" i="1"/>
  <c r="CA3074" i="1"/>
  <c r="CB3074" i="1" s="1"/>
  <c r="BZ3074" i="1"/>
  <c r="BZ4318" i="1"/>
  <c r="CA4318" i="1"/>
  <c r="CB4318" i="1" s="1"/>
  <c r="CA4136" i="1"/>
  <c r="CB4136" i="1" s="1"/>
  <c r="BZ4136" i="1"/>
  <c r="BZ2976" i="1"/>
  <c r="CA2976" i="1"/>
  <c r="CB2976" i="1" s="1"/>
  <c r="BZ3719" i="1"/>
  <c r="CA3719" i="1"/>
  <c r="CB3719" i="1" s="1"/>
  <c r="CA5259" i="1"/>
  <c r="CB5259" i="1" s="1"/>
  <c r="BZ5259" i="1"/>
  <c r="CA4767" i="1"/>
  <c r="CB4767" i="1" s="1"/>
  <c r="BZ4767" i="1"/>
  <c r="BZ3825" i="1"/>
  <c r="CA3825" i="1"/>
  <c r="CB3825" i="1" s="1"/>
  <c r="CA4100" i="1"/>
  <c r="CB4100" i="1" s="1"/>
  <c r="BZ4100" i="1"/>
  <c r="BZ3424" i="1"/>
  <c r="CA3424" i="1"/>
  <c r="CB3424" i="1" s="1"/>
  <c r="BZ3392" i="1"/>
  <c r="CA3392" i="1"/>
  <c r="CB3392" i="1" s="1"/>
  <c r="CA2940" i="1"/>
  <c r="CB2940" i="1" s="1"/>
  <c r="BZ2940" i="1"/>
  <c r="BZ4838" i="1"/>
  <c r="CA4838" i="1"/>
  <c r="CB4838" i="1" s="1"/>
  <c r="CA4022" i="1"/>
  <c r="CB4022" i="1" s="1"/>
  <c r="BZ4022" i="1"/>
  <c r="CA3677" i="1"/>
  <c r="CB3677" i="1" s="1"/>
  <c r="BZ3677" i="1"/>
  <c r="BZ3688" i="1"/>
  <c r="CA3688" i="1"/>
  <c r="CB3688" i="1" s="1"/>
  <c r="BZ3015" i="1"/>
  <c r="CA3015" i="1"/>
  <c r="CB3015" i="1" s="1"/>
  <c r="CA4842" i="1"/>
  <c r="CB4842" i="1" s="1"/>
  <c r="BZ4842" i="1"/>
  <c r="BZ4128" i="1"/>
  <c r="CA4128" i="1"/>
  <c r="CB4128" i="1" s="1"/>
  <c r="BZ4039" i="1"/>
  <c r="CA4039" i="1"/>
  <c r="CB4039" i="1" s="1"/>
  <c r="BZ4079" i="1"/>
  <c r="CA4079" i="1"/>
  <c r="CB4079" i="1" s="1"/>
  <c r="CA5014" i="1"/>
  <c r="CB5014" i="1" s="1"/>
  <c r="BZ5014" i="1"/>
  <c r="CA5183" i="1"/>
  <c r="CB5183" i="1" s="1"/>
  <c r="BZ5183" i="1"/>
  <c r="CA2785" i="1"/>
  <c r="BZ2913" i="1"/>
  <c r="CA2913" i="1"/>
  <c r="CB2913" i="1" s="1"/>
  <c r="CA2899" i="1"/>
  <c r="CB2899" i="1" s="1"/>
  <c r="BZ2899" i="1"/>
  <c r="BZ4929" i="1"/>
  <c r="CA4929" i="1"/>
  <c r="CB4929" i="1" s="1"/>
  <c r="BZ4576" i="1"/>
  <c r="CA4576" i="1"/>
  <c r="CB4576" i="1" s="1"/>
  <c r="CA4261" i="1"/>
  <c r="CB4261" i="1" s="1"/>
  <c r="BZ4261" i="1"/>
  <c r="BZ3509" i="1"/>
  <c r="CA3509" i="1"/>
  <c r="CB3509" i="1" s="1"/>
  <c r="CA4224" i="1"/>
  <c r="CB4224" i="1" s="1"/>
  <c r="BZ4224" i="1"/>
  <c r="BZ4588" i="1"/>
  <c r="CA4588" i="1"/>
  <c r="CB4588" i="1" s="1"/>
  <c r="CA3844" i="1"/>
  <c r="CB3844" i="1" s="1"/>
  <c r="BZ3844" i="1"/>
  <c r="CA3066" i="1"/>
  <c r="CB3066" i="1" s="1"/>
  <c r="BZ3066" i="1"/>
  <c r="BZ3082" i="1"/>
  <c r="CA3082" i="1"/>
  <c r="CB3082" i="1" s="1"/>
  <c r="CA4184" i="1"/>
  <c r="CB4184" i="1" s="1"/>
  <c r="BZ4184" i="1"/>
  <c r="CA3647" i="1"/>
  <c r="CB3647" i="1" s="1"/>
  <c r="BZ3647" i="1"/>
  <c r="BZ4424" i="1"/>
  <c r="CA4424" i="1"/>
  <c r="CB4424" i="1" s="1"/>
  <c r="BZ3181" i="1"/>
  <c r="CA3181" i="1"/>
  <c r="CB3181" i="1" s="1"/>
  <c r="BZ4714" i="1"/>
  <c r="CA4714" i="1"/>
  <c r="CB4714" i="1" s="1"/>
  <c r="CA3590" i="1"/>
  <c r="CB3590" i="1" s="1"/>
  <c r="BZ3590" i="1"/>
  <c r="BZ4285" i="1"/>
  <c r="CA4285" i="1"/>
  <c r="CB4285" i="1" s="1"/>
  <c r="CA3128" i="1"/>
  <c r="CB3128" i="1" s="1"/>
  <c r="BZ3128" i="1"/>
  <c r="BZ4055" i="1"/>
  <c r="CA4055" i="1"/>
  <c r="CB4055" i="1" s="1"/>
  <c r="CA5073" i="1"/>
  <c r="CB5073" i="1" s="1"/>
  <c r="BZ5073" i="1"/>
  <c r="BZ4269" i="1"/>
  <c r="CA4269" i="1"/>
  <c r="CB4269" i="1" s="1"/>
  <c r="CA2911" i="1"/>
  <c r="CB2911" i="1" s="1"/>
  <c r="BZ2911" i="1"/>
  <c r="CA3638" i="1"/>
  <c r="CB3638" i="1" s="1"/>
  <c r="BZ3638" i="1"/>
  <c r="BZ3662" i="1"/>
  <c r="CA3662" i="1"/>
  <c r="CB3662" i="1" s="1"/>
  <c r="BZ4807" i="1"/>
  <c r="CA4807" i="1"/>
  <c r="CB4807" i="1" s="1"/>
  <c r="CA4210" i="1"/>
  <c r="CB4210" i="1" s="1"/>
  <c r="BZ4210" i="1"/>
  <c r="BZ5108" i="1"/>
  <c r="CA5108" i="1"/>
  <c r="CB5108" i="1" s="1"/>
  <c r="CA3257" i="1"/>
  <c r="CB3257" i="1" s="1"/>
  <c r="BZ3257" i="1"/>
  <c r="CA4110" i="1"/>
  <c r="CB4110" i="1" s="1"/>
  <c r="BZ4110" i="1"/>
  <c r="BZ4654" i="1"/>
  <c r="CA4654" i="1"/>
  <c r="CB4654" i="1" s="1"/>
  <c r="CA3136" i="1"/>
  <c r="CB3136" i="1" s="1"/>
  <c r="BZ3136" i="1"/>
  <c r="BZ4208" i="1"/>
  <c r="CA4208" i="1"/>
  <c r="CB4208" i="1" s="1"/>
  <c r="BZ3098" i="1"/>
  <c r="CA3098" i="1"/>
  <c r="CB3098" i="1" s="1"/>
  <c r="BZ4779" i="1"/>
  <c r="CA4779" i="1"/>
  <c r="CB4779" i="1" s="1"/>
  <c r="CA4811" i="1"/>
  <c r="CB4811" i="1" s="1"/>
  <c r="BZ4811" i="1"/>
  <c r="CA3730" i="1"/>
  <c r="CB3730" i="1" s="1"/>
  <c r="BZ3730" i="1"/>
  <c r="CA4455" i="1"/>
  <c r="CB4455" i="1" s="1"/>
  <c r="BZ4455" i="1"/>
  <c r="BZ2996" i="1"/>
  <c r="CA2996" i="1"/>
  <c r="CB2996" i="1" s="1"/>
  <c r="BZ5178" i="1"/>
  <c r="CA5178" i="1"/>
  <c r="CB5178" i="1" s="1"/>
  <c r="CA3754" i="1"/>
  <c r="CB3754" i="1" s="1"/>
  <c r="BZ3754" i="1"/>
  <c r="BZ3652" i="1"/>
  <c r="CA3652" i="1"/>
  <c r="CB3652" i="1" s="1"/>
  <c r="CA4260" i="1"/>
  <c r="CB4260" i="1" s="1"/>
  <c r="BZ4260" i="1"/>
  <c r="BZ3018" i="1"/>
  <c r="CA3018" i="1"/>
  <c r="CB3018" i="1" s="1"/>
  <c r="CA3314" i="1"/>
  <c r="CB3314" i="1" s="1"/>
  <c r="BZ3314" i="1"/>
  <c r="CA4362" i="1"/>
  <c r="CB4362" i="1" s="1"/>
  <c r="BZ4362" i="1"/>
  <c r="BZ2937" i="1"/>
  <c r="CA2937" i="1"/>
  <c r="CB2937" i="1" s="1"/>
  <c r="BZ4833" i="1"/>
  <c r="CA4833" i="1"/>
  <c r="CB4833" i="1" s="1"/>
  <c r="CA4854" i="1"/>
  <c r="CB4854" i="1" s="1"/>
  <c r="BZ4854" i="1"/>
  <c r="BZ3596" i="1"/>
  <c r="CA3596" i="1"/>
  <c r="CB3596" i="1" s="1"/>
  <c r="CA5147" i="1"/>
  <c r="CB5147" i="1" s="1"/>
  <c r="BZ5147" i="1"/>
  <c r="BZ5106" i="1"/>
  <c r="CA5106" i="1"/>
  <c r="CB5106" i="1" s="1"/>
  <c r="CA5248" i="1"/>
  <c r="CB5248" i="1" s="1"/>
  <c r="BZ5248" i="1"/>
  <c r="CA4814" i="1"/>
  <c r="CB4814" i="1" s="1"/>
  <c r="BZ4814" i="1"/>
  <c r="CA4123" i="1"/>
  <c r="CB4123" i="1" s="1"/>
  <c r="BZ4123" i="1"/>
  <c r="CA3807" i="1"/>
  <c r="CB3807" i="1" s="1"/>
  <c r="BZ3807" i="1"/>
  <c r="CA4472" i="1"/>
  <c r="CB4472" i="1" s="1"/>
  <c r="BZ4472" i="1"/>
  <c r="BZ3473" i="1"/>
  <c r="CA3473" i="1"/>
  <c r="CB3473" i="1" s="1"/>
  <c r="CA4145" i="1"/>
  <c r="CB4145" i="1" s="1"/>
  <c r="BZ4145" i="1"/>
  <c r="CA3889" i="1"/>
  <c r="CB3889" i="1" s="1"/>
  <c r="BZ3889" i="1"/>
  <c r="BZ3305" i="1"/>
  <c r="CA3305" i="1"/>
  <c r="CB3305" i="1" s="1"/>
  <c r="CA4850" i="1"/>
  <c r="CB4850" i="1" s="1"/>
  <c r="BZ4850" i="1"/>
  <c r="CA3927" i="1"/>
  <c r="CB3927" i="1" s="1"/>
  <c r="BZ3927" i="1"/>
  <c r="CA4644" i="1"/>
  <c r="CB4644" i="1" s="1"/>
  <c r="BZ4644" i="1"/>
  <c r="BZ4104" i="1"/>
  <c r="CA4104" i="1"/>
  <c r="CB4104" i="1" s="1"/>
  <c r="CA4072" i="1"/>
  <c r="CB4072" i="1" s="1"/>
  <c r="BZ4072" i="1"/>
  <c r="BZ3880" i="1"/>
  <c r="CA3880" i="1"/>
  <c r="CB3880" i="1" s="1"/>
  <c r="CA2866" i="1"/>
  <c r="CB2866" i="1" s="1"/>
  <c r="BZ2866" i="1"/>
  <c r="BZ5085" i="1"/>
  <c r="CA5085" i="1"/>
  <c r="CB5085" i="1" s="1"/>
  <c r="BZ4918" i="1"/>
  <c r="CA4918" i="1"/>
  <c r="CB4918" i="1" s="1"/>
  <c r="CA4049" i="1"/>
  <c r="CB4049" i="1" s="1"/>
  <c r="BZ4049" i="1"/>
  <c r="BZ5163" i="1"/>
  <c r="CA5163" i="1"/>
  <c r="CB5163" i="1" s="1"/>
  <c r="BZ4045" i="1"/>
  <c r="CA4045" i="1"/>
  <c r="CB4045" i="1" s="1"/>
  <c r="BZ3006" i="1"/>
  <c r="CA3006" i="1"/>
  <c r="CB3006" i="1" s="1"/>
  <c r="BZ2925" i="1"/>
  <c r="CA2925" i="1"/>
  <c r="CB2925" i="1" s="1"/>
  <c r="BZ3273" i="1"/>
  <c r="CA3273" i="1"/>
  <c r="CB3273" i="1" s="1"/>
  <c r="BZ4111" i="1"/>
  <c r="CA4111" i="1"/>
  <c r="CB4111" i="1" s="1"/>
  <c r="BZ4442" i="1"/>
  <c r="CA4442" i="1"/>
  <c r="CB4442" i="1" s="1"/>
  <c r="BZ4954" i="1"/>
  <c r="CA4954" i="1"/>
  <c r="CB4954" i="1" s="1"/>
  <c r="BZ3131" i="1"/>
  <c r="CA3131" i="1"/>
  <c r="CB3131" i="1" s="1"/>
  <c r="CA2947" i="1"/>
  <c r="CB2947" i="1" s="1"/>
  <c r="BZ2947" i="1"/>
  <c r="BZ3798" i="1"/>
  <c r="CA3798" i="1"/>
  <c r="CB3798" i="1" s="1"/>
  <c r="CA3052" i="1"/>
  <c r="CB3052" i="1" s="1"/>
  <c r="BZ3052" i="1"/>
  <c r="CA4894" i="1"/>
  <c r="CB4894" i="1" s="1"/>
  <c r="BZ4894" i="1"/>
  <c r="CA4750" i="1"/>
  <c r="CB4750" i="1" s="1"/>
  <c r="BZ4750" i="1"/>
  <c r="BZ5027" i="1"/>
  <c r="CA5027" i="1"/>
  <c r="CB5027" i="1" s="1"/>
  <c r="CA5009" i="1"/>
  <c r="CB5009" i="1" s="1"/>
  <c r="BZ5009" i="1"/>
  <c r="CA4236" i="1"/>
  <c r="CB4236" i="1" s="1"/>
  <c r="BZ4236" i="1"/>
  <c r="BZ3331" i="1"/>
  <c r="CA3331" i="1"/>
  <c r="CB3331" i="1" s="1"/>
  <c r="BZ4994" i="1"/>
  <c r="CA4994" i="1"/>
  <c r="CB4994" i="1" s="1"/>
  <c r="CA5112" i="1"/>
  <c r="CB5112" i="1" s="1"/>
  <c r="BZ5112" i="1"/>
  <c r="CA3394" i="1"/>
  <c r="CB3394" i="1" s="1"/>
  <c r="BZ3394" i="1"/>
  <c r="BZ3551" i="1"/>
  <c r="CA3551" i="1"/>
  <c r="CB3551" i="1" s="1"/>
  <c r="BZ4437" i="1"/>
  <c r="CA4437" i="1"/>
  <c r="CB4437" i="1" s="1"/>
  <c r="CA4157" i="1"/>
  <c r="CB4157" i="1" s="1"/>
  <c r="BZ4157" i="1"/>
  <c r="CA2890" i="1"/>
  <c r="CB2890" i="1" s="1"/>
  <c r="BZ2890" i="1"/>
  <c r="BZ2823" i="1"/>
  <c r="CA2823" i="1"/>
  <c r="CB2823" i="1" s="1"/>
  <c r="CA3169" i="1"/>
  <c r="CB3169" i="1" s="1"/>
  <c r="BZ3169" i="1"/>
  <c r="CA4217" i="1"/>
  <c r="CB4217" i="1" s="1"/>
  <c r="BZ4217" i="1"/>
  <c r="BZ4973" i="1"/>
  <c r="CA4973" i="1"/>
  <c r="CB4973" i="1" s="1"/>
  <c r="BZ4147" i="1"/>
  <c r="CA4147" i="1"/>
  <c r="CB4147" i="1" s="1"/>
  <c r="BZ4895" i="1"/>
  <c r="CA4895" i="1"/>
  <c r="CB4895" i="1" s="1"/>
  <c r="BZ4674" i="1"/>
  <c r="CA4674" i="1"/>
  <c r="CB4674" i="1" s="1"/>
  <c r="BZ3772" i="1"/>
  <c r="CA3772" i="1"/>
  <c r="CB3772" i="1" s="1"/>
  <c r="BZ5271" i="1"/>
  <c r="CA5271" i="1"/>
  <c r="CB5271" i="1" s="1"/>
  <c r="BZ3212" i="1"/>
  <c r="CA3212" i="1"/>
  <c r="CB3212" i="1" s="1"/>
  <c r="CA3138" i="1"/>
  <c r="CB3138" i="1" s="1"/>
  <c r="BZ3138" i="1"/>
  <c r="CA2908" i="1"/>
  <c r="CB2908" i="1" s="1"/>
  <c r="BZ2908" i="1"/>
  <c r="CA4399" i="1"/>
  <c r="CB4399" i="1" s="1"/>
  <c r="BZ4399" i="1"/>
  <c r="BZ4098" i="1"/>
  <c r="CA4098" i="1"/>
  <c r="CB4098" i="1" s="1"/>
  <c r="BZ3644" i="1"/>
  <c r="CA3644" i="1"/>
  <c r="CB3644" i="1" s="1"/>
  <c r="CA4464" i="1"/>
  <c r="CB4464" i="1" s="1"/>
  <c r="BZ4464" i="1"/>
  <c r="CA3455" i="1"/>
  <c r="CB3455" i="1" s="1"/>
  <c r="BZ3455" i="1"/>
  <c r="CA3962" i="1"/>
  <c r="CB3962" i="1" s="1"/>
  <c r="BZ3962" i="1"/>
  <c r="CA4450" i="1"/>
  <c r="CB4450" i="1" s="1"/>
  <c r="BZ4450" i="1"/>
  <c r="CA3556" i="1"/>
  <c r="CB3556" i="1" s="1"/>
  <c r="BZ3556" i="1"/>
  <c r="CA3631" i="1"/>
  <c r="CB3631" i="1" s="1"/>
  <c r="BZ3631" i="1"/>
  <c r="BZ3614" i="1"/>
  <c r="CA3614" i="1"/>
  <c r="CB3614" i="1" s="1"/>
  <c r="CA2824" i="1"/>
  <c r="CB2824" i="1" s="1"/>
  <c r="BZ2824" i="1"/>
  <c r="CA4354" i="1"/>
  <c r="CB4354" i="1" s="1"/>
  <c r="BZ4354" i="1"/>
  <c r="CA4117" i="1"/>
  <c r="CB4117" i="1" s="1"/>
  <c r="BZ4117" i="1"/>
  <c r="BZ3418" i="1"/>
  <c r="CA3418" i="1"/>
  <c r="CB3418" i="1" s="1"/>
  <c r="CA4793" i="1"/>
  <c r="CB4793" i="1" s="1"/>
  <c r="BZ4793" i="1"/>
  <c r="BZ4772" i="1"/>
  <c r="CA4772" i="1"/>
  <c r="CB4772" i="1" s="1"/>
  <c r="BZ4594" i="1"/>
  <c r="CA4594" i="1"/>
  <c r="CB4594" i="1" s="1"/>
  <c r="CA4769" i="1"/>
  <c r="CB4769" i="1" s="1"/>
  <c r="BZ4769" i="1"/>
  <c r="BZ5155" i="1"/>
  <c r="CA5155" i="1"/>
  <c r="CB5155" i="1" s="1"/>
  <c r="CA5023" i="1"/>
  <c r="CB5023" i="1" s="1"/>
  <c r="BZ5023" i="1"/>
  <c r="CA4575" i="1"/>
  <c r="CB4575" i="1" s="1"/>
  <c r="BZ4575" i="1"/>
  <c r="CA4026" i="1"/>
  <c r="CB4026" i="1" s="1"/>
  <c r="BZ4026" i="1"/>
  <c r="BZ4062" i="1"/>
  <c r="CA4062" i="1"/>
  <c r="CB4062" i="1" s="1"/>
  <c r="BZ4346" i="1"/>
  <c r="CA4346" i="1"/>
  <c r="CB4346" i="1" s="1"/>
  <c r="BZ3838" i="1"/>
  <c r="CA3838" i="1"/>
  <c r="CB3838" i="1" s="1"/>
  <c r="CA5188" i="1"/>
  <c r="CB5188" i="1" s="1"/>
  <c r="BZ5188" i="1"/>
  <c r="CA3573" i="1"/>
  <c r="CB3573" i="1" s="1"/>
  <c r="BZ3573" i="1"/>
  <c r="BZ3572" i="1"/>
  <c r="CA3572" i="1"/>
  <c r="CB3572" i="1" s="1"/>
  <c r="BZ4386" i="1"/>
  <c r="CA4386" i="1"/>
  <c r="CB4386" i="1" s="1"/>
  <c r="BZ3626" i="1"/>
  <c r="CA3626" i="1"/>
  <c r="CB3626" i="1" s="1"/>
  <c r="CA5138" i="1"/>
  <c r="CB5138" i="1" s="1"/>
  <c r="BZ5138" i="1"/>
  <c r="BZ3233" i="1"/>
  <c r="CA3233" i="1"/>
  <c r="CB3233" i="1" s="1"/>
  <c r="CA4667" i="1"/>
  <c r="CB4667" i="1" s="1"/>
  <c r="BZ4667" i="1"/>
  <c r="BZ5267" i="1"/>
  <c r="CA5267" i="1"/>
  <c r="CB5267" i="1" s="1"/>
  <c r="BZ3916" i="1"/>
  <c r="CA3916" i="1"/>
  <c r="CB3916" i="1" s="1"/>
  <c r="BZ4125" i="1"/>
  <c r="CA4125" i="1"/>
  <c r="CB4125" i="1" s="1"/>
  <c r="BZ3728" i="1"/>
  <c r="CA3728" i="1"/>
  <c r="CB3728" i="1" s="1"/>
  <c r="BZ4179" i="1"/>
  <c r="CA4179" i="1"/>
  <c r="CB4179" i="1" s="1"/>
  <c r="CA4036" i="1"/>
  <c r="CB4036" i="1" s="1"/>
  <c r="BZ4036" i="1"/>
  <c r="CA3093" i="1"/>
  <c r="CB3093" i="1" s="1"/>
  <c r="BZ3093" i="1"/>
  <c r="CA4971" i="1"/>
  <c r="CB4971" i="1" s="1"/>
  <c r="BZ4971" i="1"/>
  <c r="CA3673" i="1"/>
  <c r="CB3673" i="1" s="1"/>
  <c r="BZ3673" i="1"/>
  <c r="BZ4152" i="1"/>
  <c r="CA4152" i="1"/>
  <c r="CB4152" i="1" s="1"/>
  <c r="CA5092" i="1"/>
  <c r="CB5092" i="1" s="1"/>
  <c r="BZ5092" i="1"/>
  <c r="BZ3681" i="1"/>
  <c r="CA3681" i="1"/>
  <c r="CB3681" i="1" s="1"/>
  <c r="BZ5037" i="1"/>
  <c r="CA5037" i="1"/>
  <c r="CB5037" i="1" s="1"/>
  <c r="CA3210" i="1"/>
  <c r="CB3210" i="1" s="1"/>
  <c r="BZ3210" i="1"/>
  <c r="CA5066" i="1"/>
  <c r="CB5066" i="1" s="1"/>
  <c r="BZ5066" i="1"/>
  <c r="CA4934" i="1"/>
  <c r="CB4934" i="1" s="1"/>
  <c r="BZ4934" i="1"/>
  <c r="BZ4178" i="1"/>
  <c r="CA4178" i="1"/>
  <c r="CB4178" i="1" s="1"/>
  <c r="BZ4781" i="1"/>
  <c r="CA4781" i="1"/>
  <c r="CB4781" i="1" s="1"/>
  <c r="BZ4034" i="1"/>
  <c r="CA4034" i="1"/>
  <c r="CB4034" i="1" s="1"/>
  <c r="CA2820" i="1"/>
  <c r="BZ4114" i="1"/>
  <c r="CA4114" i="1"/>
  <c r="CB4114" i="1" s="1"/>
  <c r="CA4376" i="1"/>
  <c r="CB4376" i="1" s="1"/>
  <c r="BZ4376" i="1"/>
  <c r="CA3184" i="1"/>
  <c r="CB3184" i="1" s="1"/>
  <c r="BZ3184" i="1"/>
  <c r="BZ3706" i="1"/>
  <c r="CA3706" i="1"/>
  <c r="CB3706" i="1" s="1"/>
  <c r="BZ3482" i="1"/>
  <c r="CA3482" i="1"/>
  <c r="CB3482" i="1" s="1"/>
  <c r="CA5242" i="1"/>
  <c r="CB5242" i="1" s="1"/>
  <c r="BZ5242" i="1"/>
  <c r="BZ4331" i="1"/>
  <c r="CA4331" i="1"/>
  <c r="CB4331" i="1" s="1"/>
  <c r="CA4035" i="1"/>
  <c r="CB4035" i="1" s="1"/>
  <c r="BZ4035" i="1"/>
  <c r="BZ4387" i="1"/>
  <c r="CA4387" i="1"/>
  <c r="CB4387" i="1" s="1"/>
  <c r="BZ4347" i="1"/>
  <c r="CA4347" i="1"/>
  <c r="CB4347" i="1" s="1"/>
  <c r="CA4675" i="1"/>
  <c r="CB4675" i="1" s="1"/>
  <c r="BZ4675" i="1"/>
  <c r="CA4924" i="1"/>
  <c r="CB4924" i="1" s="1"/>
  <c r="BZ4924" i="1"/>
  <c r="CA4142" i="1"/>
  <c r="CB4142" i="1" s="1"/>
  <c r="BZ4142" i="1"/>
  <c r="BZ3522" i="1"/>
  <c r="CA3522" i="1"/>
  <c r="CB3522" i="1" s="1"/>
  <c r="BZ4765" i="1"/>
  <c r="CA4765" i="1"/>
  <c r="CB4765" i="1" s="1"/>
  <c r="BZ4979" i="1"/>
  <c r="CA4979" i="1"/>
  <c r="CB4979" i="1" s="1"/>
  <c r="CA3651" i="1"/>
  <c r="CB3651" i="1" s="1"/>
  <c r="BZ3651" i="1"/>
  <c r="BZ3560" i="1"/>
  <c r="CA3560" i="1"/>
  <c r="CB3560" i="1" s="1"/>
  <c r="BZ3878" i="1"/>
  <c r="CA3878" i="1"/>
  <c r="CB3878" i="1" s="1"/>
  <c r="CA3749" i="1"/>
  <c r="CB3749" i="1" s="1"/>
  <c r="BZ3749" i="1"/>
  <c r="CA3165" i="1"/>
  <c r="CB3165" i="1" s="1"/>
  <c r="BZ3165" i="1"/>
  <c r="BZ5225" i="1"/>
  <c r="CA5225" i="1"/>
  <c r="CB5225" i="1" s="1"/>
  <c r="CA3402" i="1"/>
  <c r="CB3402" i="1" s="1"/>
  <c r="BZ3402" i="1"/>
  <c r="CA2832" i="1"/>
  <c r="CB2832" i="1" s="1"/>
  <c r="BZ2832" i="1"/>
  <c r="CA3654" i="1"/>
  <c r="CB3654" i="1" s="1"/>
  <c r="BZ3654" i="1"/>
  <c r="CA3254" i="1"/>
  <c r="CB3254" i="1" s="1"/>
  <c r="BZ3254" i="1"/>
  <c r="BZ3901" i="1"/>
  <c r="CA3901" i="1"/>
  <c r="CB3901" i="1" s="1"/>
  <c r="BZ4277" i="1"/>
  <c r="CA4277" i="1"/>
  <c r="CB4277" i="1" s="1"/>
  <c r="CA3963" i="1"/>
  <c r="CB3963" i="1" s="1"/>
  <c r="BZ3963" i="1"/>
  <c r="CA3378" i="1"/>
  <c r="CB3378" i="1" s="1"/>
  <c r="BZ3378" i="1"/>
  <c r="CA2884" i="1"/>
  <c r="CB2884" i="1" s="1"/>
  <c r="BZ2884" i="1"/>
  <c r="BZ4808" i="1"/>
  <c r="CA4808" i="1"/>
  <c r="CB4808" i="1" s="1"/>
  <c r="BZ4478" i="1"/>
  <c r="CA4478" i="1"/>
  <c r="CB4478" i="1" s="1"/>
  <c r="CA5273" i="1"/>
  <c r="CB5273" i="1" s="1"/>
  <c r="BZ5273" i="1"/>
  <c r="CA4172" i="1"/>
  <c r="CB4172" i="1" s="1"/>
  <c r="BZ4172" i="1"/>
  <c r="BZ3179" i="1"/>
  <c r="CA3179" i="1"/>
  <c r="CB3179" i="1" s="1"/>
  <c r="BZ4018" i="1"/>
  <c r="CA4018" i="1"/>
  <c r="CB4018" i="1" s="1"/>
  <c r="CA3642" i="1"/>
  <c r="CB3642" i="1" s="1"/>
  <c r="BZ3642" i="1"/>
  <c r="BZ4787" i="1"/>
  <c r="CA4787" i="1"/>
  <c r="CB4787" i="1" s="1"/>
  <c r="CA4740" i="1"/>
  <c r="CB4740" i="1" s="1"/>
  <c r="BZ4740" i="1"/>
  <c r="CA4374" i="1"/>
  <c r="CB4374" i="1" s="1"/>
  <c r="BZ4374" i="1"/>
  <c r="BZ5109" i="1"/>
  <c r="CA5109" i="1"/>
  <c r="CB5109" i="1" s="1"/>
  <c r="CA4904" i="1"/>
  <c r="CB4904" i="1" s="1"/>
  <c r="BZ4904" i="1"/>
  <c r="CA4412" i="1"/>
  <c r="CB4412" i="1" s="1"/>
  <c r="BZ4412" i="1"/>
  <c r="BZ3234" i="1"/>
  <c r="CA3234" i="1"/>
  <c r="CB3234" i="1" s="1"/>
  <c r="BZ3864" i="1"/>
  <c r="CA3864" i="1"/>
  <c r="CB3864" i="1" s="1"/>
  <c r="BZ2896" i="1"/>
  <c r="CA2896" i="1"/>
  <c r="CB2896" i="1" s="1"/>
  <c r="CA3620" i="1"/>
  <c r="CB3620" i="1" s="1"/>
  <c r="BZ3620" i="1"/>
  <c r="BZ3250" i="1"/>
  <c r="CA3250" i="1"/>
  <c r="CB3250" i="1" s="1"/>
  <c r="CA2821" i="1"/>
  <c r="CA3330" i="1"/>
  <c r="CB3330" i="1" s="1"/>
  <c r="BZ3330" i="1"/>
  <c r="BZ4605" i="1"/>
  <c r="CA4605" i="1"/>
  <c r="CB4605" i="1" s="1"/>
  <c r="BZ2975" i="1"/>
  <c r="CA2975" i="1"/>
  <c r="CB2975" i="1" s="1"/>
  <c r="CA3079" i="1"/>
  <c r="CB3079" i="1" s="1"/>
  <c r="BZ3079" i="1"/>
  <c r="BZ3813" i="1"/>
  <c r="CA3813" i="1"/>
  <c r="CB3813" i="1" s="1"/>
  <c r="BZ4678" i="1"/>
  <c r="CA4678" i="1"/>
  <c r="CB4678" i="1" s="1"/>
  <c r="BZ4254" i="1"/>
  <c r="CA4254" i="1"/>
  <c r="CB4254" i="1" s="1"/>
  <c r="CA4672" i="1"/>
  <c r="CB4672" i="1" s="1"/>
  <c r="BZ4672" i="1"/>
  <c r="CA3023" i="1"/>
  <c r="CB3023" i="1" s="1"/>
  <c r="BZ3023" i="1"/>
  <c r="BZ4297" i="1"/>
  <c r="CA4297" i="1"/>
  <c r="CB4297" i="1" s="1"/>
  <c r="BZ5257" i="1"/>
  <c r="CA5257" i="1"/>
  <c r="CB5257" i="1" s="1"/>
  <c r="BZ3230" i="1"/>
  <c r="CA3230" i="1"/>
  <c r="CB3230" i="1" s="1"/>
  <c r="CA2801" i="1"/>
  <c r="BZ3209" i="1"/>
  <c r="CA3209" i="1"/>
  <c r="CB3209" i="1" s="1"/>
  <c r="BZ3536" i="1"/>
  <c r="CA3536" i="1"/>
  <c r="CB3536" i="1" s="1"/>
  <c r="BZ5127" i="1"/>
  <c r="CA5127" i="1"/>
  <c r="CB5127" i="1" s="1"/>
  <c r="CA4603" i="1"/>
  <c r="CB4603" i="1" s="1"/>
  <c r="BZ4603" i="1"/>
  <c r="BZ5176" i="1"/>
  <c r="CA5176" i="1"/>
  <c r="CB5176" i="1" s="1"/>
  <c r="BZ4228" i="1"/>
  <c r="CA4228" i="1"/>
  <c r="CB4228" i="1" s="1"/>
  <c r="BZ4818" i="1"/>
  <c r="CA4818" i="1"/>
  <c r="CB4818" i="1" s="1"/>
  <c r="CA2945" i="1"/>
  <c r="CB2945" i="1" s="1"/>
  <c r="BZ2945" i="1"/>
  <c r="CA4606" i="1"/>
  <c r="CB4606" i="1" s="1"/>
  <c r="BZ4606" i="1"/>
  <c r="CA4127" i="1"/>
  <c r="CB4127" i="1" s="1"/>
  <c r="BZ4127" i="1"/>
  <c r="CA4632" i="1"/>
  <c r="CB4632" i="1" s="1"/>
  <c r="BZ4632" i="1"/>
  <c r="CA3080" i="1"/>
  <c r="CB3080" i="1" s="1"/>
  <c r="BZ3080" i="1"/>
  <c r="BZ4307" i="1"/>
  <c r="CA4307" i="1"/>
  <c r="CB4307" i="1" s="1"/>
  <c r="BZ5065" i="1"/>
  <c r="CA5065" i="1"/>
  <c r="CB5065" i="1" s="1"/>
  <c r="BZ4494" i="1"/>
  <c r="CA4494" i="1"/>
  <c r="CB4494" i="1" s="1"/>
  <c r="CA4852" i="1"/>
  <c r="CB4852" i="1" s="1"/>
  <c r="BZ4852" i="1"/>
  <c r="CA3124" i="1"/>
  <c r="CB3124" i="1" s="1"/>
  <c r="BZ3124" i="1"/>
  <c r="CA3032" i="1"/>
  <c r="CB3032" i="1" s="1"/>
  <c r="BZ3032" i="1"/>
  <c r="BZ3978" i="1"/>
  <c r="CA3978" i="1"/>
  <c r="CB3978" i="1" s="1"/>
  <c r="CA3790" i="1"/>
  <c r="CB3790" i="1" s="1"/>
  <c r="BZ3790" i="1"/>
  <c r="CA4265" i="1"/>
  <c r="CB4265" i="1" s="1"/>
  <c r="BZ4265" i="1"/>
  <c r="BZ5266" i="1"/>
  <c r="CA5266" i="1"/>
  <c r="CB5266" i="1" s="1"/>
  <c r="BZ4870" i="1"/>
  <c r="CA4870" i="1"/>
  <c r="CB4870" i="1" s="1"/>
  <c r="BZ4400" i="1"/>
  <c r="CA4400" i="1"/>
  <c r="CB4400" i="1" s="1"/>
  <c r="CA3800" i="1"/>
  <c r="CB3800" i="1" s="1"/>
  <c r="BZ3800" i="1"/>
  <c r="CA3724" i="1"/>
  <c r="CB3724" i="1" s="1"/>
  <c r="BZ3724" i="1"/>
  <c r="CA4786" i="1"/>
  <c r="CB4786" i="1" s="1"/>
  <c r="BZ4786" i="1"/>
  <c r="CA3956" i="1"/>
  <c r="CB3956" i="1" s="1"/>
  <c r="BZ3956" i="1"/>
  <c r="CA4300" i="1"/>
  <c r="CB4300" i="1" s="1"/>
  <c r="BZ4300" i="1"/>
  <c r="BZ5022" i="1"/>
  <c r="CA5022" i="1"/>
  <c r="CB5022" i="1" s="1"/>
  <c r="BZ4509" i="1"/>
  <c r="CA4509" i="1"/>
  <c r="CB4509" i="1" s="1"/>
  <c r="BZ4380" i="1"/>
  <c r="CA4380" i="1"/>
  <c r="CB4380" i="1" s="1"/>
  <c r="BZ5262" i="1"/>
  <c r="CA5262" i="1"/>
  <c r="CB5262" i="1" s="1"/>
  <c r="CA5081" i="1"/>
  <c r="CB5081" i="1" s="1"/>
  <c r="BZ5081" i="1"/>
  <c r="CA2797" i="1"/>
  <c r="CA3265" i="1"/>
  <c r="CB3265" i="1" s="1"/>
  <c r="BZ3265" i="1"/>
  <c r="BZ3865" i="1"/>
  <c r="CA3865" i="1"/>
  <c r="CB3865" i="1" s="1"/>
  <c r="CA4538" i="1"/>
  <c r="CB4538" i="1" s="1"/>
  <c r="BZ4538" i="1"/>
  <c r="BZ2948" i="1"/>
  <c r="CA2948" i="1"/>
  <c r="CB2948" i="1" s="1"/>
  <c r="CA4200" i="1"/>
  <c r="CB4200" i="1" s="1"/>
  <c r="BZ4200" i="1"/>
  <c r="CA4105" i="1"/>
  <c r="CB4105" i="1" s="1"/>
  <c r="BZ4105" i="1"/>
  <c r="CA2791" i="1"/>
  <c r="BZ4836" i="1"/>
  <c r="CA4836" i="1"/>
  <c r="CB4836" i="1" s="1"/>
  <c r="CA3514" i="1"/>
  <c r="CB3514" i="1" s="1"/>
  <c r="BZ3514" i="1"/>
  <c r="BZ3232" i="1"/>
  <c r="CA3232" i="1"/>
  <c r="CB3232" i="1" s="1"/>
  <c r="CA4185" i="1"/>
  <c r="CB4185" i="1" s="1"/>
  <c r="BZ4185" i="1"/>
  <c r="BZ3322" i="1"/>
  <c r="CA3322" i="1"/>
  <c r="CB3322" i="1" s="1"/>
  <c r="CA4649" i="1"/>
  <c r="CB4649" i="1" s="1"/>
  <c r="BZ4649" i="1"/>
  <c r="BZ4936" i="1"/>
  <c r="CA4936" i="1"/>
  <c r="CB4936" i="1" s="1"/>
  <c r="CA3494" i="1"/>
  <c r="CB3494" i="1" s="1"/>
  <c r="BZ3494" i="1"/>
  <c r="BZ3701" i="1"/>
  <c r="CA3701" i="1"/>
  <c r="CB3701" i="1" s="1"/>
  <c r="BZ4129" i="1"/>
  <c r="CA4129" i="1"/>
  <c r="CB4129" i="1" s="1"/>
  <c r="BZ3605" i="1"/>
  <c r="CA3605" i="1"/>
  <c r="CB3605" i="1" s="1"/>
  <c r="CA2886" i="1"/>
  <c r="CB2886" i="1" s="1"/>
  <c r="BZ2886" i="1"/>
  <c r="CA4703" i="1"/>
  <c r="CB4703" i="1" s="1"/>
  <c r="BZ4703" i="1"/>
  <c r="BZ4395" i="1"/>
  <c r="CA4395" i="1"/>
  <c r="CB4395" i="1" s="1"/>
  <c r="CA5144" i="1"/>
  <c r="CB5144" i="1" s="1"/>
  <c r="BZ5144" i="1"/>
  <c r="CA4050" i="1"/>
  <c r="CB4050" i="1" s="1"/>
  <c r="BZ4050" i="1"/>
  <c r="CA2852" i="1"/>
  <c r="CB2852" i="1" s="1"/>
  <c r="BZ2852" i="1"/>
  <c r="BZ3820" i="1"/>
  <c r="CA3820" i="1"/>
  <c r="CB3820" i="1" s="1"/>
  <c r="BZ4006" i="1"/>
  <c r="CA4006" i="1"/>
  <c r="CB4006" i="1" s="1"/>
  <c r="BZ3937" i="1"/>
  <c r="CA3937" i="1"/>
  <c r="CB3937" i="1" s="1"/>
  <c r="CA3859" i="1"/>
  <c r="CB3859" i="1" s="1"/>
  <c r="BZ3859" i="1"/>
  <c r="BZ3012" i="1"/>
  <c r="CA3012" i="1"/>
  <c r="CB3012" i="1" s="1"/>
  <c r="CA4626" i="1"/>
  <c r="CB4626" i="1" s="1"/>
  <c r="BZ4626" i="1"/>
  <c r="BZ4107" i="1"/>
  <c r="CA4107" i="1"/>
  <c r="CB4107" i="1" s="1"/>
  <c r="CA4665" i="1"/>
  <c r="CB4665" i="1" s="1"/>
  <c r="BZ4665" i="1"/>
  <c r="CA4276" i="1"/>
  <c r="CB4276" i="1" s="1"/>
  <c r="BZ4276" i="1"/>
  <c r="CA4360" i="1"/>
  <c r="CB4360" i="1" s="1"/>
  <c r="BZ4360" i="1"/>
  <c r="BZ4752" i="1"/>
  <c r="CA4752" i="1"/>
  <c r="CB4752" i="1" s="1"/>
  <c r="BZ5122" i="1"/>
  <c r="CA5122" i="1"/>
  <c r="CB5122" i="1" s="1"/>
  <c r="BZ3403" i="1"/>
  <c r="CA3403" i="1"/>
  <c r="CB3403" i="1" s="1"/>
  <c r="CA3930" i="1"/>
  <c r="CB3930" i="1" s="1"/>
  <c r="BZ3930" i="1"/>
  <c r="CA4785" i="1"/>
  <c r="CB4785" i="1" s="1"/>
  <c r="BZ4785" i="1"/>
  <c r="CA2788" i="1"/>
  <c r="BZ4869" i="1"/>
  <c r="CA4869" i="1"/>
  <c r="CB4869" i="1" s="1"/>
  <c r="CA3008" i="1"/>
  <c r="CB3008" i="1" s="1"/>
  <c r="BZ3008" i="1"/>
  <c r="BZ3302" i="1"/>
  <c r="CA3302" i="1"/>
  <c r="CB3302" i="1" s="1"/>
  <c r="BZ5168" i="1"/>
  <c r="CA5168" i="1"/>
  <c r="CB5168" i="1" s="1"/>
  <c r="BZ4243" i="1"/>
  <c r="CA4243" i="1"/>
  <c r="CB4243" i="1" s="1"/>
  <c r="BZ3354" i="1"/>
  <c r="CA3354" i="1"/>
  <c r="CB3354" i="1" s="1"/>
  <c r="CA4436" i="1"/>
  <c r="CB4436" i="1" s="1"/>
  <c r="BZ4436" i="1"/>
  <c r="CA2932" i="1"/>
  <c r="CB2932" i="1" s="1"/>
  <c r="BZ2932" i="1"/>
  <c r="BZ4893" i="1"/>
  <c r="CA4893" i="1"/>
  <c r="CB4893" i="1" s="1"/>
  <c r="BZ4504" i="1"/>
  <c r="CA4504" i="1"/>
  <c r="CB4504" i="1" s="1"/>
  <c r="BZ3689" i="1"/>
  <c r="CA3689" i="1"/>
  <c r="CB3689" i="1" s="1"/>
  <c r="BZ5002" i="1"/>
  <c r="CA5002" i="1"/>
  <c r="CB5002" i="1" s="1"/>
  <c r="CA3480" i="1"/>
  <c r="CB3480" i="1" s="1"/>
  <c r="BZ3480" i="1"/>
  <c r="BZ3984" i="1"/>
  <c r="CA3984" i="1"/>
  <c r="CB3984" i="1" s="1"/>
  <c r="BZ3623" i="1"/>
  <c r="CA3623" i="1"/>
  <c r="CB3623" i="1" s="1"/>
  <c r="BZ4295" i="1"/>
  <c r="CA4295" i="1"/>
  <c r="CB4295" i="1" s="1"/>
  <c r="CA4640" i="1"/>
  <c r="CB4640" i="1" s="1"/>
  <c r="BZ4640" i="1"/>
  <c r="CA3493" i="1"/>
  <c r="CB3493" i="1" s="1"/>
  <c r="BZ3493" i="1"/>
  <c r="BZ4782" i="1"/>
  <c r="CA4782" i="1"/>
  <c r="CB4782" i="1" s="1"/>
  <c r="BZ3765" i="1"/>
  <c r="CA3765" i="1"/>
  <c r="CB3765" i="1" s="1"/>
  <c r="CA3118" i="1"/>
  <c r="CB3118" i="1" s="1"/>
  <c r="BZ3118" i="1"/>
  <c r="CA3363" i="1"/>
  <c r="CB3363" i="1" s="1"/>
  <c r="BZ3363" i="1"/>
  <c r="BZ4715" i="1"/>
  <c r="CA4715" i="1"/>
  <c r="CB4715" i="1" s="1"/>
  <c r="CA4314" i="1"/>
  <c r="CB4314" i="1" s="1"/>
  <c r="BZ4314" i="1"/>
  <c r="BZ5123" i="1"/>
  <c r="CA5123" i="1"/>
  <c r="CB5123" i="1" s="1"/>
  <c r="BZ2952" i="1"/>
  <c r="CA2952" i="1"/>
  <c r="CB2952" i="1" s="1"/>
  <c r="CA2863" i="1"/>
  <c r="CB2863" i="1" s="1"/>
  <c r="BZ2863" i="1"/>
  <c r="BZ3999" i="1"/>
  <c r="CA3999" i="1"/>
  <c r="CB3999" i="1" s="1"/>
  <c r="CA3695" i="1"/>
  <c r="CB3695" i="1" s="1"/>
  <c r="BZ3695" i="1"/>
  <c r="BZ3526" i="1"/>
  <c r="CA3526" i="1"/>
  <c r="CB3526" i="1" s="1"/>
  <c r="CA4266" i="1"/>
  <c r="CB4266" i="1" s="1"/>
  <c r="BZ4266" i="1"/>
  <c r="CA4271" i="1"/>
  <c r="CB4271" i="1" s="1"/>
  <c r="BZ4271" i="1"/>
  <c r="CA2781" i="1"/>
  <c r="CA3387" i="1"/>
  <c r="CB3387" i="1" s="1"/>
  <c r="BZ3387" i="1"/>
  <c r="CA4335" i="1"/>
  <c r="CB4335" i="1" s="1"/>
  <c r="BZ4335" i="1"/>
  <c r="CA3766" i="1"/>
  <c r="CB3766" i="1" s="1"/>
  <c r="BZ3766" i="1"/>
  <c r="CA4524" i="1"/>
  <c r="CB4524" i="1" s="1"/>
  <c r="BZ4524" i="1"/>
  <c r="CA5008" i="1"/>
  <c r="CB5008" i="1" s="1"/>
  <c r="BZ5008" i="1"/>
  <c r="BZ4930" i="1"/>
  <c r="CA4930" i="1"/>
  <c r="CB4930" i="1" s="1"/>
  <c r="BZ3748" i="1"/>
  <c r="CA3748" i="1"/>
  <c r="CB3748" i="1" s="1"/>
  <c r="BZ4143" i="1"/>
  <c r="CA4143" i="1"/>
  <c r="CB4143" i="1" s="1"/>
  <c r="BZ3687" i="1"/>
  <c r="CA3687" i="1"/>
  <c r="CB3687" i="1" s="1"/>
  <c r="BZ4898" i="1"/>
  <c r="CA4898" i="1"/>
  <c r="CB4898" i="1" s="1"/>
  <c r="BZ4319" i="1"/>
  <c r="CA4319" i="1"/>
  <c r="CB4319" i="1" s="1"/>
  <c r="BZ4059" i="1"/>
  <c r="CA4059" i="1"/>
  <c r="CB4059" i="1" s="1"/>
  <c r="CA5213" i="1"/>
  <c r="CB5213" i="1" s="1"/>
  <c r="BZ5213" i="1"/>
  <c r="BZ3041" i="1"/>
  <c r="CA3041" i="1"/>
  <c r="CB3041" i="1" s="1"/>
  <c r="BZ4871" i="1"/>
  <c r="CA4871" i="1"/>
  <c r="CB4871" i="1" s="1"/>
  <c r="CA4427" i="1"/>
  <c r="CB4427" i="1" s="1"/>
  <c r="BZ4427" i="1"/>
  <c r="CA3137" i="1"/>
  <c r="CB3137" i="1" s="1"/>
  <c r="BZ3137" i="1"/>
  <c r="CA4430" i="1"/>
  <c r="CB4430" i="1" s="1"/>
  <c r="BZ4430" i="1"/>
  <c r="CA4391" i="1"/>
  <c r="CB4391" i="1" s="1"/>
  <c r="BZ4391" i="1"/>
  <c r="BZ4917" i="1"/>
  <c r="CA4917" i="1"/>
  <c r="CB4917" i="1" s="1"/>
  <c r="CA3828" i="1"/>
  <c r="CB3828" i="1" s="1"/>
  <c r="BZ3828" i="1"/>
  <c r="CA4361" i="1"/>
  <c r="CB4361" i="1" s="1"/>
  <c r="BZ4361" i="1"/>
  <c r="BZ5196" i="1"/>
  <c r="CA5196" i="1"/>
  <c r="CB5196" i="1" s="1"/>
  <c r="BZ4652" i="1"/>
  <c r="CA4652" i="1"/>
  <c r="CB4652" i="1" s="1"/>
  <c r="BZ3563" i="1"/>
  <c r="CA3563" i="1"/>
  <c r="CB3563" i="1" s="1"/>
  <c r="BZ4526" i="1"/>
  <c r="CA4526" i="1"/>
  <c r="CB4526" i="1" s="1"/>
  <c r="BZ3591" i="1"/>
  <c r="CA3591" i="1"/>
  <c r="CB3591" i="1" s="1"/>
  <c r="BZ2853" i="1"/>
  <c r="CA2853" i="1"/>
  <c r="CB2853" i="1" s="1"/>
  <c r="BZ4960" i="1"/>
  <c r="CA4960" i="1"/>
  <c r="CB4960" i="1" s="1"/>
  <c r="CA2939" i="1"/>
  <c r="CB2939" i="1" s="1"/>
  <c r="BZ2939" i="1"/>
  <c r="BZ5061" i="1"/>
  <c r="CA5061" i="1"/>
  <c r="CB5061" i="1" s="1"/>
  <c r="CA4195" i="1"/>
  <c r="CB4195" i="1" s="1"/>
  <c r="BZ4195" i="1"/>
  <c r="BZ4434" i="1"/>
  <c r="CA4434" i="1"/>
  <c r="CB4434" i="1" s="1"/>
  <c r="BZ3290" i="1"/>
  <c r="CA3290" i="1"/>
  <c r="CB3290" i="1" s="1"/>
  <c r="BZ3854" i="1"/>
  <c r="CA3854" i="1"/>
  <c r="CB3854" i="1" s="1"/>
  <c r="BZ4947" i="1"/>
  <c r="CA4947" i="1"/>
  <c r="CB4947" i="1" s="1"/>
  <c r="BZ4823" i="1"/>
  <c r="CA4823" i="1"/>
  <c r="CB4823" i="1" s="1"/>
  <c r="BZ3928" i="1"/>
  <c r="CA3928" i="1"/>
  <c r="CB3928" i="1" s="1"/>
  <c r="BZ4283" i="1"/>
  <c r="CA4283" i="1"/>
  <c r="CB4283" i="1" s="1"/>
  <c r="BZ3985" i="1"/>
  <c r="CA3985" i="1"/>
  <c r="CB3985" i="1" s="1"/>
  <c r="BZ3667" i="1"/>
  <c r="CA3667" i="1"/>
  <c r="CB3667" i="1" s="1"/>
  <c r="CA4094" i="1"/>
  <c r="CB4094" i="1" s="1"/>
  <c r="BZ4094" i="1"/>
  <c r="CA2808" i="1"/>
  <c r="CA4086" i="1"/>
  <c r="CB4086" i="1" s="1"/>
  <c r="BZ4086" i="1"/>
  <c r="BZ2958" i="1"/>
  <c r="CA2958" i="1"/>
  <c r="CB2958" i="1" s="1"/>
  <c r="CA2963" i="1"/>
  <c r="CB2963" i="1" s="1"/>
  <c r="BZ2963" i="1"/>
  <c r="BZ4131" i="1"/>
  <c r="CA4131" i="1"/>
  <c r="CB4131" i="1" s="1"/>
  <c r="BZ3615" i="1"/>
  <c r="CA3615" i="1"/>
  <c r="CB3615" i="1" s="1"/>
  <c r="CA4835" i="1"/>
  <c r="CB4835" i="1" s="1"/>
  <c r="BZ4835" i="1"/>
  <c r="BZ4809" i="1"/>
  <c r="CA4809" i="1"/>
  <c r="CB4809" i="1" s="1"/>
  <c r="BZ5227" i="1"/>
  <c r="CA5227" i="1"/>
  <c r="CB5227" i="1" s="1"/>
  <c r="CA4686" i="1"/>
  <c r="CB4686" i="1" s="1"/>
  <c r="BZ4686" i="1"/>
  <c r="CA3597" i="1"/>
  <c r="CB3597" i="1" s="1"/>
  <c r="BZ3597" i="1"/>
  <c r="BZ3913" i="1"/>
  <c r="CA3913" i="1"/>
  <c r="CB3913" i="1" s="1"/>
  <c r="CA5145" i="1"/>
  <c r="CB5145" i="1" s="1"/>
  <c r="BZ5145" i="1"/>
  <c r="CA3773" i="1"/>
  <c r="CB3773" i="1" s="1"/>
  <c r="BZ3773" i="1"/>
  <c r="CA3578" i="1"/>
  <c r="CB3578" i="1" s="1"/>
  <c r="BZ3578" i="1"/>
  <c r="BZ3280" i="1"/>
  <c r="CA3280" i="1"/>
  <c r="CB3280" i="1" s="1"/>
  <c r="BZ5153" i="1"/>
  <c r="CA5153" i="1"/>
  <c r="CB5153" i="1" s="1"/>
  <c r="CA3699" i="1"/>
  <c r="CB3699" i="1" s="1"/>
  <c r="BZ3699" i="1"/>
  <c r="BZ4564" i="1"/>
  <c r="CA4564" i="1"/>
  <c r="CB4564" i="1" s="1"/>
  <c r="BZ4940" i="1"/>
  <c r="CA4940" i="1"/>
  <c r="CB4940" i="1" s="1"/>
  <c r="CA2903" i="1"/>
  <c r="CB2903" i="1" s="1"/>
  <c r="BZ2903" i="1"/>
  <c r="BZ5182" i="1"/>
  <c r="CA5182" i="1"/>
  <c r="CB5182" i="1" s="1"/>
  <c r="BZ4689" i="1"/>
  <c r="CA4689" i="1"/>
  <c r="CB4689" i="1" s="1"/>
  <c r="BZ2985" i="1"/>
  <c r="CA2985" i="1"/>
  <c r="CB2985" i="1" s="1"/>
  <c r="BZ3447" i="1"/>
  <c r="CA3447" i="1"/>
  <c r="CB3447" i="1" s="1"/>
  <c r="CA3549" i="1"/>
  <c r="CB3549" i="1" s="1"/>
  <c r="BZ3549" i="1"/>
  <c r="BZ3975" i="1"/>
  <c r="CA3975" i="1"/>
  <c r="CB3975" i="1" s="1"/>
  <c r="BZ3488" i="1"/>
  <c r="CA3488" i="1"/>
  <c r="CB3488" i="1" s="1"/>
  <c r="CA3858" i="1"/>
  <c r="CB3858" i="1" s="1"/>
  <c r="BZ3858" i="1"/>
  <c r="CA4292" i="1"/>
  <c r="CB4292" i="1" s="1"/>
  <c r="BZ4292" i="1"/>
  <c r="CA4235" i="1"/>
  <c r="CB4235" i="1" s="1"/>
  <c r="BZ4235" i="1"/>
  <c r="CA3228" i="1"/>
  <c r="CB3228" i="1" s="1"/>
  <c r="BZ3228" i="1"/>
  <c r="CA3571" i="1"/>
  <c r="CB3571" i="1" s="1"/>
  <c r="BZ3571" i="1"/>
  <c r="BZ4764" i="1"/>
  <c r="CA4764" i="1"/>
  <c r="CB4764" i="1" s="1"/>
  <c r="BZ3294" i="1"/>
  <c r="CA3294" i="1"/>
  <c r="CB3294" i="1" s="1"/>
  <c r="BZ4433" i="1"/>
  <c r="CA4433" i="1"/>
  <c r="CB4433" i="1" s="1"/>
  <c r="CA5125" i="1"/>
  <c r="CB5125" i="1" s="1"/>
  <c r="BZ5125" i="1"/>
  <c r="CA3547" i="1"/>
  <c r="CB3547" i="1" s="1"/>
  <c r="BZ3547" i="1"/>
  <c r="CA2920" i="1"/>
  <c r="CB2920" i="1" s="1"/>
  <c r="BZ2920" i="1"/>
  <c r="BZ4071" i="1"/>
  <c r="CA4071" i="1"/>
  <c r="CB4071" i="1" s="1"/>
  <c r="BZ3106" i="1"/>
  <c r="CA3106" i="1"/>
  <c r="CB3106" i="1" s="1"/>
  <c r="BZ3600" i="1"/>
  <c r="CA3600" i="1"/>
  <c r="CB3600" i="1" s="1"/>
  <c r="CA3666" i="1"/>
  <c r="CB3666" i="1" s="1"/>
  <c r="BZ3666" i="1"/>
  <c r="BZ3457" i="1"/>
  <c r="CA3457" i="1"/>
  <c r="CB3457" i="1" s="1"/>
  <c r="BZ3841" i="1"/>
  <c r="CA3841" i="1"/>
  <c r="CB3841" i="1" s="1"/>
  <c r="BZ4306" i="1"/>
  <c r="CA4306" i="1"/>
  <c r="CB4306" i="1" s="1"/>
  <c r="BZ4792" i="1"/>
  <c r="CA4792" i="1"/>
  <c r="CB4792" i="1" s="1"/>
  <c r="CA3873" i="1"/>
  <c r="CB3873" i="1" s="1"/>
  <c r="BZ3873" i="1"/>
  <c r="CA4488" i="1"/>
  <c r="CB4488" i="1" s="1"/>
  <c r="BZ4488" i="1"/>
  <c r="CA4461" i="1"/>
  <c r="CB4461" i="1" s="1"/>
  <c r="BZ4461" i="1"/>
  <c r="BZ3199" i="1"/>
  <c r="CA3199" i="1"/>
  <c r="CB3199" i="1" s="1"/>
  <c r="BZ4226" i="1"/>
  <c r="CA4226" i="1"/>
  <c r="CB4226" i="1" s="1"/>
  <c r="CA4844" i="1"/>
  <c r="CB4844" i="1" s="1"/>
  <c r="BZ4844" i="1"/>
  <c r="BZ4298" i="1"/>
  <c r="CA4298" i="1"/>
  <c r="CB4298" i="1" s="1"/>
  <c r="BZ5068" i="1"/>
  <c r="CA5068" i="1"/>
  <c r="CB5068" i="1" s="1"/>
  <c r="CA2941" i="1"/>
  <c r="CB2941" i="1" s="1"/>
  <c r="BZ2941" i="1"/>
  <c r="CA3594" i="1"/>
  <c r="CB3594" i="1" s="1"/>
  <c r="BZ3594" i="1"/>
  <c r="CA4927" i="1"/>
  <c r="CB4927" i="1" s="1"/>
  <c r="BZ4927" i="1"/>
  <c r="BZ3245" i="1"/>
  <c r="CA3245" i="1"/>
  <c r="CB3245" i="1" s="1"/>
  <c r="CA3735" i="1"/>
  <c r="CB3735" i="1" s="1"/>
  <c r="BZ3735" i="1"/>
  <c r="CA3420" i="1"/>
  <c r="CB3420" i="1" s="1"/>
  <c r="BZ3420" i="1"/>
  <c r="BZ3606" i="1"/>
  <c r="CA3606" i="1"/>
  <c r="CB3606" i="1" s="1"/>
  <c r="BZ4025" i="1"/>
  <c r="CA4025" i="1"/>
  <c r="CB4025" i="1" s="1"/>
  <c r="CA3777" i="1"/>
  <c r="CB3777" i="1" s="1"/>
  <c r="BZ3777" i="1"/>
  <c r="CA3877" i="1"/>
  <c r="CB3877" i="1" s="1"/>
  <c r="BZ3877" i="1"/>
  <c r="BZ5285" i="1"/>
  <c r="CA5285" i="1"/>
  <c r="CB5285" i="1" s="1"/>
  <c r="CA3595" i="1"/>
  <c r="CB3595" i="1" s="1"/>
  <c r="BZ3595" i="1"/>
  <c r="CA4344" i="1"/>
  <c r="CB4344" i="1" s="1"/>
  <c r="BZ4344" i="1"/>
  <c r="CA4729" i="1"/>
  <c r="CB4729" i="1" s="1"/>
  <c r="BZ4729" i="1"/>
  <c r="BZ4330" i="1"/>
  <c r="CA4330" i="1"/>
  <c r="CB4330" i="1" s="1"/>
  <c r="BZ4109" i="1"/>
  <c r="CA4109" i="1"/>
  <c r="CB4109" i="1" s="1"/>
  <c r="BZ4965" i="1"/>
  <c r="CA4965" i="1"/>
  <c r="CB4965" i="1" s="1"/>
  <c r="BZ4713" i="1"/>
  <c r="CA4713" i="1"/>
  <c r="CB4713" i="1" s="1"/>
  <c r="CA4284" i="1"/>
  <c r="CB4284" i="1" s="1"/>
  <c r="BZ4284" i="1"/>
  <c r="BZ4628" i="1"/>
  <c r="CA4628" i="1"/>
  <c r="CB4628" i="1" s="1"/>
  <c r="BZ3589" i="1"/>
  <c r="CA3589" i="1"/>
  <c r="CB3589" i="1" s="1"/>
  <c r="CA4141" i="1"/>
  <c r="CB4141" i="1" s="1"/>
  <c r="BZ4141" i="1"/>
  <c r="CA3539" i="1"/>
  <c r="CB3539" i="1" s="1"/>
  <c r="BZ3539" i="1"/>
  <c r="CA4011" i="1"/>
  <c r="CB4011" i="1" s="1"/>
  <c r="BZ4011" i="1"/>
  <c r="BZ4253" i="1"/>
  <c r="CA4253" i="1"/>
  <c r="CB4253" i="1" s="1"/>
  <c r="CA3669" i="1"/>
  <c r="CB3669" i="1" s="1"/>
  <c r="BZ3669" i="1"/>
  <c r="BZ2970" i="1"/>
  <c r="CA2970" i="1"/>
  <c r="CB2970" i="1" s="1"/>
  <c r="CA3353" i="1"/>
  <c r="CB3353" i="1" s="1"/>
  <c r="BZ3353" i="1"/>
  <c r="CA3406" i="1"/>
  <c r="CB3406" i="1" s="1"/>
  <c r="BZ3406" i="1"/>
  <c r="CA2847" i="1"/>
  <c r="CB2847" i="1" s="1"/>
  <c r="BZ2847" i="1"/>
  <c r="BZ4370" i="1"/>
  <c r="CA4370" i="1"/>
  <c r="CB4370" i="1" s="1"/>
  <c r="BZ5171" i="1"/>
  <c r="CA5171" i="1"/>
  <c r="CB5171" i="1" s="1"/>
  <c r="BZ2881" i="1"/>
  <c r="CA2881" i="1"/>
  <c r="CB2881" i="1" s="1"/>
  <c r="CA4948" i="1"/>
  <c r="CB4948" i="1" s="1"/>
  <c r="BZ4948" i="1"/>
  <c r="CA4855" i="1"/>
  <c r="CB4855" i="1" s="1"/>
  <c r="BZ4855" i="1"/>
  <c r="BZ4516" i="1"/>
  <c r="CA4516" i="1"/>
  <c r="CB4516" i="1" s="1"/>
  <c r="CA4198" i="1"/>
  <c r="CB4198" i="1" s="1"/>
  <c r="BZ4198" i="1"/>
  <c r="BZ2830" i="1"/>
  <c r="CA2830" i="1"/>
  <c r="CB2830" i="1" s="1"/>
  <c r="CA4134" i="1"/>
  <c r="CB4134" i="1" s="1"/>
  <c r="BZ4134" i="1"/>
  <c r="BZ4906" i="1"/>
  <c r="CA4906" i="1"/>
  <c r="CB4906" i="1" s="1"/>
  <c r="BZ3907" i="1"/>
  <c r="CA3907" i="1"/>
  <c r="CB3907" i="1" s="1"/>
  <c r="BZ4730" i="1"/>
  <c r="CA4730" i="1"/>
  <c r="CB4730" i="1" s="1"/>
  <c r="CA4886" i="1"/>
  <c r="CB4886" i="1" s="1"/>
  <c r="BZ4886" i="1"/>
  <c r="CA3194" i="1"/>
  <c r="CB3194" i="1" s="1"/>
  <c r="BZ3194" i="1"/>
  <c r="BZ4249" i="1"/>
  <c r="CA4249" i="1"/>
  <c r="CB4249" i="1" s="1"/>
  <c r="BZ5177" i="1"/>
  <c r="CA5177" i="1"/>
  <c r="CB5177" i="1" s="1"/>
  <c r="CA4776" i="1"/>
  <c r="CB4776" i="1" s="1"/>
  <c r="BZ4776" i="1"/>
  <c r="CA3396" i="1"/>
  <c r="CB3396" i="1" s="1"/>
  <c r="BZ3396" i="1"/>
  <c r="CA4705" i="1"/>
  <c r="CB4705" i="1" s="1"/>
  <c r="BZ4705" i="1"/>
  <c r="BZ3313" i="1"/>
  <c r="CA3313" i="1"/>
  <c r="CB3313" i="1" s="1"/>
  <c r="CA2909" i="1"/>
  <c r="CB2909" i="1" s="1"/>
  <c r="BZ2909" i="1"/>
  <c r="CA3525" i="1"/>
  <c r="CB3525" i="1" s="1"/>
  <c r="BZ3525" i="1"/>
  <c r="BZ3024" i="1"/>
  <c r="CA3024" i="1"/>
  <c r="CB3024" i="1" s="1"/>
  <c r="CA3672" i="1"/>
  <c r="CB3672" i="1" s="1"/>
  <c r="BZ3672" i="1"/>
  <c r="BZ4507" i="1"/>
  <c r="CA4507" i="1"/>
  <c r="CB4507" i="1" s="1"/>
  <c r="BZ4496" i="1"/>
  <c r="CA4496" i="1"/>
  <c r="CB4496" i="1" s="1"/>
  <c r="CA3316" i="1"/>
  <c r="CB3316" i="1" s="1"/>
  <c r="BZ3316" i="1"/>
  <c r="BZ4742" i="1"/>
  <c r="CA4742" i="1"/>
  <c r="CB4742" i="1" s="1"/>
  <c r="BZ2887" i="1"/>
  <c r="CA2887" i="1"/>
  <c r="CB2887" i="1" s="1"/>
  <c r="BZ4683" i="1"/>
  <c r="CA4683" i="1"/>
  <c r="CB4683" i="1" s="1"/>
  <c r="CA4273" i="1"/>
  <c r="CB4273" i="1" s="1"/>
  <c r="BZ4273" i="1"/>
  <c r="BZ4830" i="1"/>
  <c r="CA4830" i="1"/>
  <c r="CB4830" i="1" s="1"/>
  <c r="CA4577" i="1"/>
  <c r="CB4577" i="1" s="1"/>
  <c r="BZ4577" i="1"/>
  <c r="BZ3852" i="1"/>
  <c r="CA3852" i="1"/>
  <c r="CB3852" i="1" s="1"/>
  <c r="BZ4998" i="1"/>
  <c r="CA4998" i="1"/>
  <c r="CB4998" i="1" s="1"/>
  <c r="CA5080" i="1"/>
  <c r="CB5080" i="1" s="1"/>
  <c r="BZ5080" i="1"/>
  <c r="BZ3658" i="1"/>
  <c r="CA3658" i="1"/>
  <c r="CB3658" i="1" s="1"/>
  <c r="CA3720" i="1"/>
  <c r="CB3720" i="1" s="1"/>
  <c r="BZ3720" i="1"/>
  <c r="CA2927" i="1"/>
  <c r="CB2927" i="1" s="1"/>
  <c r="BZ2927" i="1"/>
  <c r="CA3355" i="1"/>
  <c r="CB3355" i="1" s="1"/>
  <c r="BZ3355" i="1"/>
  <c r="BZ4935" i="1"/>
  <c r="CA4935" i="1"/>
  <c r="CB4935" i="1" s="1"/>
  <c r="BZ5252" i="1"/>
  <c r="CA5252" i="1"/>
  <c r="CB5252" i="1" s="1"/>
  <c r="BZ3655" i="1"/>
  <c r="CA3655" i="1"/>
  <c r="CB3655" i="1" s="1"/>
  <c r="BZ3289" i="1"/>
  <c r="CA3289" i="1"/>
  <c r="CB3289" i="1" s="1"/>
  <c r="BZ3792" i="1"/>
  <c r="CA3792" i="1"/>
  <c r="CB3792" i="1" s="1"/>
  <c r="BZ4916" i="1"/>
  <c r="CA4916" i="1"/>
  <c r="CB4916" i="1" s="1"/>
  <c r="BZ4519" i="1"/>
  <c r="CA4519" i="1"/>
  <c r="CB4519" i="1" s="1"/>
  <c r="BZ5049" i="1"/>
  <c r="CA5049" i="1"/>
  <c r="CB5049" i="1" s="1"/>
  <c r="BZ3150" i="1"/>
  <c r="CA3150" i="1"/>
  <c r="CB3150" i="1" s="1"/>
  <c r="BZ3682" i="1"/>
  <c r="CA3682" i="1"/>
  <c r="CB3682" i="1" s="1"/>
  <c r="CA2988" i="1"/>
  <c r="CB2988" i="1" s="1"/>
  <c r="BZ2988" i="1"/>
  <c r="BZ4389" i="1"/>
  <c r="CA4389" i="1"/>
  <c r="CB4389" i="1" s="1"/>
  <c r="CA3143" i="1"/>
  <c r="CB3143" i="1" s="1"/>
  <c r="BZ3143" i="1"/>
  <c r="BZ2862" i="1"/>
  <c r="CA2862" i="1"/>
  <c r="CB2862" i="1" s="1"/>
  <c r="CA4534" i="1"/>
  <c r="CB4534" i="1" s="1"/>
  <c r="BZ4534" i="1"/>
  <c r="CA3371" i="1"/>
  <c r="CB3371" i="1" s="1"/>
  <c r="BZ3371" i="1"/>
  <c r="BZ4911" i="1"/>
  <c r="CA4911" i="1"/>
  <c r="CB4911" i="1" s="1"/>
  <c r="BZ3513" i="1"/>
  <c r="CA3513" i="1"/>
  <c r="CB3513" i="1" s="1"/>
  <c r="CA4520" i="1"/>
  <c r="CB4520" i="1" s="1"/>
  <c r="BZ4520" i="1"/>
  <c r="CA4535" i="1"/>
  <c r="CB4535" i="1" s="1"/>
  <c r="BZ4535" i="1"/>
  <c r="CA4139" i="1"/>
  <c r="CB4139" i="1" s="1"/>
  <c r="BZ4139" i="1"/>
  <c r="BZ4250" i="1"/>
  <c r="CA4250" i="1"/>
  <c r="CB4250" i="1" s="1"/>
  <c r="CA3226" i="1"/>
  <c r="CB3226" i="1" s="1"/>
  <c r="BZ3226" i="1"/>
  <c r="BZ3786" i="1"/>
  <c r="CA3786" i="1"/>
  <c r="CB3786" i="1" s="1"/>
  <c r="BZ3340" i="1"/>
  <c r="CA3340" i="1"/>
  <c r="CB3340" i="1" s="1"/>
  <c r="BZ3021" i="1"/>
  <c r="CA3021" i="1"/>
  <c r="CB3021" i="1" s="1"/>
  <c r="CA4014" i="1"/>
  <c r="CB4014" i="1" s="1"/>
  <c r="BZ4014" i="1"/>
  <c r="CA3570" i="1"/>
  <c r="CB3570" i="1" s="1"/>
  <c r="BZ3570" i="1"/>
  <c r="CA5239" i="1"/>
  <c r="CB5239" i="1" s="1"/>
  <c r="BZ5239" i="1"/>
  <c r="BZ3803" i="1"/>
  <c r="CA3803" i="1"/>
  <c r="CB3803" i="1" s="1"/>
  <c r="CA3211" i="1"/>
  <c r="CB3211" i="1" s="1"/>
  <c r="BZ3211" i="1"/>
  <c r="BZ3883" i="1"/>
  <c r="CA3883" i="1"/>
  <c r="CB3883" i="1" s="1"/>
  <c r="CA4554" i="1"/>
  <c r="CB4554" i="1" s="1"/>
  <c r="BZ4554" i="1"/>
  <c r="CA4889" i="1"/>
  <c r="CB4889" i="1" s="1"/>
  <c r="BZ4889" i="1"/>
  <c r="BZ5238" i="1"/>
  <c r="CA5238" i="1"/>
  <c r="CB5238" i="1" s="1"/>
  <c r="BZ3256" i="1"/>
  <c r="CA3256" i="1"/>
  <c r="CB3256" i="1" s="1"/>
  <c r="CA4846" i="1"/>
  <c r="CB4846" i="1" s="1"/>
  <c r="BZ4846" i="1"/>
  <c r="CA4620" i="1"/>
  <c r="CB4620" i="1" s="1"/>
  <c r="BZ4620" i="1"/>
  <c r="BZ3993" i="1"/>
  <c r="CA3993" i="1"/>
  <c r="CB3993" i="1" s="1"/>
  <c r="BZ3959" i="1"/>
  <c r="CA3959" i="1"/>
  <c r="CB3959" i="1" s="1"/>
  <c r="CA4648" i="1"/>
  <c r="CB4648" i="1" s="1"/>
  <c r="BZ4648" i="1"/>
  <c r="CA3900" i="1"/>
  <c r="CB3900" i="1" s="1"/>
  <c r="BZ3900" i="1"/>
  <c r="BZ4341" i="1"/>
  <c r="CA4341" i="1"/>
  <c r="CB4341" i="1" s="1"/>
  <c r="CA3804" i="1"/>
  <c r="CB3804" i="1" s="1"/>
  <c r="BZ3804" i="1"/>
  <c r="BZ5172" i="1"/>
  <c r="CA5172" i="1"/>
  <c r="CB5172" i="1" s="1"/>
  <c r="BZ4051" i="1"/>
  <c r="CA4051" i="1"/>
  <c r="CB4051" i="1" s="1"/>
  <c r="BZ4700" i="1"/>
  <c r="CA4700" i="1"/>
  <c r="CB4700" i="1" s="1"/>
  <c r="CA5243" i="1"/>
  <c r="CB5243" i="1" s="1"/>
  <c r="BZ5243" i="1"/>
  <c r="BZ5279" i="1"/>
  <c r="CA5279" i="1"/>
  <c r="CB5279" i="1" s="1"/>
  <c r="BZ2928" i="1"/>
  <c r="CA2928" i="1"/>
  <c r="CB2928" i="1" s="1"/>
  <c r="BZ4316" i="1"/>
  <c r="CA4316" i="1"/>
  <c r="CB4316" i="1" s="1"/>
  <c r="BZ4189" i="1"/>
  <c r="CA4189" i="1"/>
  <c r="CB4189" i="1" s="1"/>
  <c r="BZ5140" i="1"/>
  <c r="CA5140" i="1"/>
  <c r="CB5140" i="1" s="1"/>
  <c r="BZ4119" i="1"/>
  <c r="CA4119" i="1"/>
  <c r="CB4119" i="1" s="1"/>
  <c r="BZ3437" i="1"/>
  <c r="CA3437" i="1"/>
  <c r="CB3437" i="1" s="1"/>
  <c r="BZ4633" i="1"/>
  <c r="CA4633" i="1"/>
  <c r="CB4633" i="1" s="1"/>
  <c r="CA4688" i="1"/>
  <c r="CB4688" i="1" s="1"/>
  <c r="BZ4688" i="1"/>
  <c r="BZ3335" i="1"/>
  <c r="CA3335" i="1"/>
  <c r="CB3335" i="1" s="1"/>
  <c r="BZ3973" i="1"/>
  <c r="CA3973" i="1"/>
  <c r="CB3973" i="1" s="1"/>
  <c r="CA4768" i="1"/>
  <c r="CB4768" i="1" s="1"/>
  <c r="BZ4768" i="1"/>
  <c r="BZ5133" i="1"/>
  <c r="CA5133" i="1"/>
  <c r="CB5133" i="1" s="1"/>
  <c r="BZ5255" i="1"/>
  <c r="CA5255" i="1"/>
  <c r="CB5255" i="1" s="1"/>
  <c r="CA5207" i="1"/>
  <c r="CB5207" i="1" s="1"/>
  <c r="BZ5207" i="1"/>
  <c r="BZ4027" i="1"/>
  <c r="CA4027" i="1"/>
  <c r="CB4027" i="1" s="1"/>
  <c r="BZ3944" i="1"/>
  <c r="CA3944" i="1"/>
  <c r="CB3944" i="1" s="1"/>
  <c r="BZ3684" i="1"/>
  <c r="CA3684" i="1"/>
  <c r="CB3684" i="1" s="1"/>
  <c r="BZ3965" i="1"/>
  <c r="CA3965" i="1"/>
  <c r="CB3965" i="1" s="1"/>
  <c r="BZ3835" i="1"/>
  <c r="CA3835" i="1"/>
  <c r="CB3835" i="1" s="1"/>
  <c r="CA5135" i="1"/>
  <c r="CB5135" i="1" s="1"/>
  <c r="BZ5135" i="1"/>
  <c r="CA4891" i="1"/>
  <c r="CB4891" i="1" s="1"/>
  <c r="BZ4891" i="1"/>
  <c r="BZ4451" i="1"/>
  <c r="CA4451" i="1"/>
  <c r="CB4451" i="1" s="1"/>
  <c r="CA4233" i="1"/>
  <c r="CB4233" i="1" s="1"/>
  <c r="BZ4233" i="1"/>
  <c r="CA3696" i="1"/>
  <c r="CB3696" i="1" s="1"/>
  <c r="BZ3696" i="1"/>
  <c r="CA3105" i="1"/>
  <c r="CB3105" i="1" s="1"/>
  <c r="BZ3105" i="1"/>
  <c r="CA2802" i="1"/>
  <c r="BZ4774" i="1"/>
  <c r="CA4774" i="1"/>
  <c r="CB4774" i="1" s="1"/>
  <c r="BZ3149" i="1"/>
  <c r="CA3149" i="1"/>
  <c r="CB3149" i="1" s="1"/>
  <c r="BZ2917" i="1"/>
  <c r="CA2917" i="1"/>
  <c r="CB2917" i="1" s="1"/>
  <c r="BZ3540" i="1"/>
  <c r="CA3540" i="1"/>
  <c r="CB3540" i="1" s="1"/>
  <c r="BZ3346" i="1"/>
  <c r="CA3346" i="1"/>
  <c r="CB3346" i="1" s="1"/>
  <c r="CA5156" i="1"/>
  <c r="CB5156" i="1" s="1"/>
  <c r="BZ5156" i="1"/>
  <c r="BZ5180" i="1"/>
  <c r="CA5180" i="1"/>
  <c r="CB5180" i="1" s="1"/>
  <c r="BZ4517" i="1"/>
  <c r="CA4517" i="1"/>
  <c r="CB4517" i="1" s="1"/>
  <c r="CA3334" i="1"/>
  <c r="CB3334" i="1" s="1"/>
  <c r="BZ3334" i="1"/>
  <c r="BZ4621" i="1"/>
  <c r="CA4621" i="1"/>
  <c r="CB4621" i="1" s="1"/>
  <c r="CA3929" i="1"/>
  <c r="CB3929" i="1" s="1"/>
  <c r="BZ3929" i="1"/>
  <c r="CA4565" i="1"/>
  <c r="CB4565" i="1" s="1"/>
  <c r="BZ4565" i="1"/>
  <c r="BZ4845" i="1"/>
  <c r="CA4845" i="1"/>
  <c r="CB4845" i="1" s="1"/>
  <c r="CA5197" i="1"/>
  <c r="CB5197" i="1" s="1"/>
  <c r="BZ5197" i="1"/>
  <c r="CA3741" i="1"/>
  <c r="CB3741" i="1" s="1"/>
  <c r="BZ3741" i="1"/>
  <c r="CA4021" i="1"/>
  <c r="CB4021" i="1" s="1"/>
  <c r="BZ4021" i="1"/>
  <c r="BZ5098" i="1"/>
  <c r="CA5098" i="1"/>
  <c r="CB5098" i="1" s="1"/>
  <c r="BZ2864" i="1"/>
  <c r="CA2864" i="1"/>
  <c r="CB2864" i="1" s="1"/>
  <c r="CA5146" i="1"/>
  <c r="CB5146" i="1" s="1"/>
  <c r="BZ5146" i="1"/>
  <c r="BZ2902" i="1"/>
  <c r="CA2902" i="1"/>
  <c r="CB2902" i="1" s="1"/>
  <c r="CA3365" i="1"/>
  <c r="CB3365" i="1" s="1"/>
  <c r="BZ3365" i="1"/>
  <c r="BZ3521" i="1"/>
  <c r="CA3521" i="1"/>
  <c r="CB3521" i="1" s="1"/>
  <c r="CA3983" i="1"/>
  <c r="CB3983" i="1" s="1"/>
  <c r="BZ3983" i="1"/>
  <c r="BZ3892" i="1"/>
  <c r="CA3892" i="1"/>
  <c r="CB3892" i="1" s="1"/>
  <c r="CA3442" i="1"/>
  <c r="CB3442" i="1" s="1"/>
  <c r="BZ3442" i="1"/>
  <c r="BZ4446" i="1"/>
  <c r="CA4446" i="1"/>
  <c r="CB4446" i="1" s="1"/>
  <c r="BZ4646" i="1"/>
  <c r="CA4646" i="1"/>
  <c r="CB4646" i="1" s="1"/>
  <c r="CA3533" i="1"/>
  <c r="CB3533" i="1" s="1"/>
  <c r="BZ3533" i="1"/>
  <c r="BZ2834" i="1"/>
  <c r="CA2834" i="1"/>
  <c r="CB2834" i="1" s="1"/>
  <c r="BZ5240" i="1"/>
  <c r="CA5240" i="1"/>
  <c r="CB5240" i="1" s="1"/>
  <c r="BZ4415" i="1"/>
  <c r="CA4415" i="1"/>
  <c r="CB4415" i="1" s="1"/>
  <c r="BZ3753" i="1"/>
  <c r="CA3753" i="1"/>
  <c r="CB3753" i="1" s="1"/>
  <c r="CA2848" i="1"/>
  <c r="CB2848" i="1" s="1"/>
  <c r="BZ2848" i="1"/>
  <c r="CA4251" i="1"/>
  <c r="CB4251" i="1" s="1"/>
  <c r="BZ4251" i="1"/>
  <c r="BZ3171" i="1"/>
  <c r="CA3171" i="1"/>
  <c r="CB3171" i="1" s="1"/>
  <c r="BZ4438" i="1"/>
  <c r="CA4438" i="1"/>
  <c r="CB4438" i="1" s="1"/>
  <c r="CA4978" i="1"/>
  <c r="CB4978" i="1" s="1"/>
  <c r="BZ4978" i="1"/>
  <c r="CA4396" i="1"/>
  <c r="CB4396" i="1" s="1"/>
  <c r="BZ4396" i="1"/>
  <c r="BZ3491" i="1"/>
  <c r="CA3491" i="1"/>
  <c r="CB3491" i="1" s="1"/>
  <c r="BZ5268" i="1"/>
  <c r="CA5268" i="1"/>
  <c r="CB5268" i="1" s="1"/>
  <c r="CA3645" i="1"/>
  <c r="CB3645" i="1" s="1"/>
  <c r="BZ3645" i="1"/>
  <c r="BZ4634" i="1"/>
  <c r="CA4634" i="1"/>
  <c r="CB4634" i="1" s="1"/>
  <c r="BZ4470" i="1"/>
  <c r="CA4470" i="1"/>
  <c r="CB4470" i="1" s="1"/>
  <c r="CA3947" i="1"/>
  <c r="CB3947" i="1" s="1"/>
  <c r="BZ3947" i="1"/>
  <c r="CA4334" i="1"/>
  <c r="CB4334" i="1" s="1"/>
  <c r="BZ4334" i="1"/>
  <c r="BZ3895" i="1"/>
  <c r="CA3895" i="1"/>
  <c r="CB3895" i="1" s="1"/>
  <c r="CA5128" i="1"/>
  <c r="CB5128" i="1" s="1"/>
  <c r="BZ5128" i="1"/>
  <c r="CA4745" i="1"/>
  <c r="CB4745" i="1" s="1"/>
  <c r="BZ4745" i="1"/>
  <c r="CA3361" i="1"/>
  <c r="CB3361" i="1" s="1"/>
  <c r="BZ3361" i="1"/>
  <c r="BZ4783" i="1"/>
  <c r="CA4783" i="1"/>
  <c r="CB4783" i="1" s="1"/>
  <c r="CA3148" i="1"/>
  <c r="CB3148" i="1" s="1"/>
  <c r="BZ3148" i="1"/>
  <c r="CA4429" i="1"/>
  <c r="CB4429" i="1" s="1"/>
  <c r="BZ4429" i="1"/>
  <c r="CA2795" i="1"/>
  <c r="CA3176" i="1"/>
  <c r="CB3176" i="1" s="1"/>
  <c r="BZ3176" i="1"/>
  <c r="BZ5232" i="1"/>
  <c r="CA5232" i="1"/>
  <c r="CB5232" i="1" s="1"/>
  <c r="BZ3297" i="1"/>
  <c r="CA3297" i="1"/>
  <c r="CB3297" i="1" s="1"/>
  <c r="BZ4759" i="1"/>
  <c r="CA4759" i="1"/>
  <c r="CB4759" i="1" s="1"/>
  <c r="CA4553" i="1"/>
  <c r="CB4553" i="1" s="1"/>
  <c r="BZ4553" i="1"/>
  <c r="CA3319" i="1"/>
  <c r="CB3319" i="1" s="1"/>
  <c r="BZ3319" i="1"/>
  <c r="BZ3750" i="1"/>
  <c r="CA3750" i="1"/>
  <c r="CB3750" i="1" s="1"/>
  <c r="CA4506" i="1"/>
  <c r="CB4506" i="1" s="1"/>
  <c r="BZ4506" i="1"/>
  <c r="CA4394" i="1"/>
  <c r="CB4394" i="1" s="1"/>
  <c r="BZ4394" i="1"/>
  <c r="CA3502" i="1"/>
  <c r="CB3502" i="1" s="1"/>
  <c r="BZ3502" i="1"/>
  <c r="CA3722" i="1"/>
  <c r="CB3722" i="1" s="1"/>
  <c r="BZ3722" i="1"/>
  <c r="CA2844" i="1"/>
  <c r="CB2844" i="1" s="1"/>
  <c r="BZ2844" i="1"/>
  <c r="BZ4696" i="1"/>
  <c r="CA4696" i="1"/>
  <c r="CB4696" i="1" s="1"/>
  <c r="BZ3227" i="1"/>
  <c r="CA3227" i="1"/>
  <c r="CB3227" i="1" s="1"/>
  <c r="BZ4972" i="1"/>
  <c r="CA4972" i="1"/>
  <c r="CB4972" i="1" s="1"/>
  <c r="CA4053" i="1"/>
  <c r="CB4053" i="1" s="1"/>
  <c r="BZ4053" i="1"/>
  <c r="CA4892" i="1"/>
  <c r="CB4892" i="1" s="1"/>
  <c r="BZ4892" i="1"/>
  <c r="CA4140" i="1"/>
  <c r="CB4140" i="1" s="1"/>
  <c r="BZ4140" i="1"/>
  <c r="BZ3062" i="1"/>
  <c r="CA3062" i="1"/>
  <c r="CB3062" i="1" s="1"/>
  <c r="CA4048" i="1"/>
  <c r="CB4048" i="1" s="1"/>
  <c r="BZ4048" i="1"/>
  <c r="BZ3356" i="1"/>
  <c r="CA3356" i="1"/>
  <c r="CB3356" i="1" s="1"/>
  <c r="CA4422" i="1"/>
  <c r="CB4422" i="1" s="1"/>
  <c r="BZ4422" i="1"/>
  <c r="CA4166" i="1"/>
  <c r="CB4166" i="1" s="1"/>
  <c r="BZ4166" i="1"/>
  <c r="CA3421" i="1"/>
  <c r="CB3421" i="1" s="1"/>
  <c r="BZ3421" i="1"/>
  <c r="BZ3178" i="1"/>
  <c r="CA3178" i="1"/>
  <c r="CB3178" i="1" s="1"/>
  <c r="BZ4342" i="1"/>
  <c r="CA4342" i="1"/>
  <c r="CB4342" i="1" s="1"/>
  <c r="BZ5149" i="1"/>
  <c r="CA5149" i="1"/>
  <c r="CB5149" i="1" s="1"/>
  <c r="BZ4613" i="1"/>
  <c r="CA4613" i="1"/>
  <c r="CB4613" i="1" s="1"/>
  <c r="BZ4583" i="1"/>
  <c r="CA4583" i="1"/>
  <c r="CB4583" i="1" s="1"/>
  <c r="BZ3207" i="1"/>
  <c r="CA3207" i="1"/>
  <c r="CB3207" i="1" s="1"/>
  <c r="CA5101" i="1"/>
  <c r="CB5101" i="1" s="1"/>
  <c r="BZ5101" i="1"/>
  <c r="BZ5202" i="1"/>
  <c r="CA5202" i="1"/>
  <c r="CB5202" i="1" s="1"/>
  <c r="BZ4309" i="1"/>
  <c r="CA4309" i="1"/>
  <c r="CB4309" i="1" s="1"/>
  <c r="CA4000" i="1"/>
  <c r="CB4000" i="1" s="1"/>
  <c r="BZ4000" i="1"/>
  <c r="BZ3031" i="1"/>
  <c r="CA3031" i="1"/>
  <c r="CB3031" i="1" s="1"/>
  <c r="BZ3134" i="1"/>
  <c r="CA3134" i="1"/>
  <c r="CB3134" i="1" s="1"/>
  <c r="CA4959" i="1"/>
  <c r="CB4959" i="1" s="1"/>
  <c r="BZ4959" i="1"/>
  <c r="CA5104" i="1"/>
  <c r="CB5104" i="1" s="1"/>
  <c r="BZ5104" i="1"/>
  <c r="BZ3505" i="1"/>
  <c r="CA3505" i="1"/>
  <c r="CB3505" i="1" s="1"/>
  <c r="CA3619" i="1"/>
  <c r="CB3619" i="1" s="1"/>
  <c r="BZ3619" i="1"/>
  <c r="BZ4041" i="1"/>
  <c r="CA4041" i="1"/>
  <c r="CB4041" i="1" s="1"/>
  <c r="CA4101" i="1"/>
  <c r="CB4101" i="1" s="1"/>
  <c r="BZ4101" i="1"/>
  <c r="BZ2854" i="1"/>
  <c r="CA2854" i="1"/>
  <c r="CB2854" i="1" s="1"/>
  <c r="CA3752" i="1"/>
  <c r="CB3752" i="1" s="1"/>
  <c r="BZ3752" i="1"/>
  <c r="CA3122" i="1"/>
  <c r="CB3122" i="1" s="1"/>
  <c r="BZ3122" i="1"/>
  <c r="CA4985" i="1"/>
  <c r="CB4985" i="1" s="1"/>
  <c r="BZ4985" i="1"/>
  <c r="BZ2979" i="1"/>
  <c r="CA2979" i="1"/>
  <c r="CB2979" i="1" s="1"/>
  <c r="CA4726" i="1"/>
  <c r="CB4726" i="1" s="1"/>
  <c r="BZ4726" i="1"/>
  <c r="CA2965" i="1"/>
  <c r="CB2965" i="1" s="1"/>
  <c r="BZ2965" i="1"/>
  <c r="CA4357" i="1"/>
  <c r="CB4357" i="1" s="1"/>
  <c r="BZ4357" i="1"/>
  <c r="CA4864" i="1"/>
  <c r="CB4864" i="1" s="1"/>
  <c r="BZ4864" i="1"/>
  <c r="BZ5195" i="1"/>
  <c r="CA5195" i="1"/>
  <c r="CB5195" i="1" s="1"/>
  <c r="BZ3507" i="1"/>
  <c r="CA3507" i="1"/>
  <c r="CB3507" i="1" s="1"/>
  <c r="CA4708" i="1"/>
  <c r="CB4708" i="1" s="1"/>
  <c r="BZ4708" i="1"/>
  <c r="BZ4641" i="1"/>
  <c r="CA4641" i="1"/>
  <c r="CB4641" i="1" s="1"/>
  <c r="BZ4658" i="1"/>
  <c r="CA4658" i="1"/>
  <c r="CB4658" i="1" s="1"/>
  <c r="BZ2968" i="1"/>
  <c r="CA2968" i="1"/>
  <c r="CB2968" i="1" s="1"/>
  <c r="BZ3607" i="1"/>
  <c r="CA3607" i="1"/>
  <c r="CB3607" i="1" s="1"/>
  <c r="BZ4324" i="1"/>
  <c r="CA4324" i="1"/>
  <c r="CB4324" i="1" s="1"/>
  <c r="CA3329" i="1"/>
  <c r="CB3329" i="1" s="1"/>
  <c r="BZ3329" i="1"/>
  <c r="BZ3734" i="1"/>
  <c r="CA3734" i="1"/>
  <c r="CB3734" i="1" s="1"/>
  <c r="BZ3700" i="1"/>
  <c r="CA3700" i="1"/>
  <c r="CB3700" i="1" s="1"/>
  <c r="CA4227" i="1"/>
  <c r="CB4227" i="1" s="1"/>
  <c r="BZ4227" i="1"/>
  <c r="BZ5241" i="1"/>
  <c r="CA5241" i="1"/>
  <c r="CB5241" i="1" s="1"/>
  <c r="BZ4493" i="1"/>
  <c r="CA4493" i="1"/>
  <c r="CB4493" i="1" s="1"/>
  <c r="CA4974" i="1"/>
  <c r="CB4974" i="1" s="1"/>
  <c r="BZ4974" i="1"/>
  <c r="BZ3312" i="1"/>
  <c r="CA3312" i="1"/>
  <c r="CB3312" i="1" s="1"/>
  <c r="BZ3639" i="1"/>
  <c r="CA3639" i="1"/>
  <c r="CB3639" i="1" s="1"/>
  <c r="BZ4951" i="1"/>
  <c r="CA4951" i="1"/>
  <c r="CB4951" i="1" s="1"/>
  <c r="BZ4847" i="1"/>
  <c r="CA4847" i="1"/>
  <c r="CB4847" i="1" s="1"/>
  <c r="BZ3561" i="1"/>
  <c r="CA3561" i="1"/>
  <c r="CB3561" i="1" s="1"/>
  <c r="CA3742" i="1"/>
  <c r="CB3742" i="1" s="1"/>
  <c r="BZ3742" i="1"/>
  <c r="CA3203" i="1"/>
  <c r="CB3203" i="1" s="1"/>
  <c r="BZ3203" i="1"/>
  <c r="CA3225" i="1"/>
  <c r="CB3225" i="1" s="1"/>
  <c r="BZ3225" i="1"/>
  <c r="BZ3311" i="1"/>
  <c r="CA3311" i="1"/>
  <c r="CB3311" i="1" s="1"/>
  <c r="CA2826" i="1"/>
  <c r="CB2826" i="1" s="1"/>
  <c r="BZ2826" i="1"/>
  <c r="CA4669" i="1"/>
  <c r="CB4669" i="1" s="1"/>
  <c r="BZ4669" i="1"/>
  <c r="CA4216" i="1"/>
  <c r="CB4216" i="1" s="1"/>
  <c r="BZ4216" i="1"/>
  <c r="BZ3862" i="1"/>
  <c r="CA3862" i="1"/>
  <c r="CB3862" i="1" s="1"/>
  <c r="CA4964" i="1"/>
  <c r="CB4964" i="1" s="1"/>
  <c r="BZ4964" i="1"/>
  <c r="BZ3940" i="1"/>
  <c r="CA3940" i="1"/>
  <c r="CB3940" i="1" s="1"/>
  <c r="CA3787" i="1"/>
  <c r="CB3787" i="1" s="1"/>
  <c r="BZ3787" i="1"/>
  <c r="BZ4597" i="1"/>
  <c r="CA4597" i="1"/>
  <c r="CB4597" i="1" s="1"/>
  <c r="BZ4955" i="1"/>
  <c r="CA4955" i="1"/>
  <c r="CB4955" i="1" s="1"/>
  <c r="BZ4655" i="1"/>
  <c r="CA4655" i="1"/>
  <c r="CB4655" i="1" s="1"/>
  <c r="BZ3379" i="1"/>
  <c r="CA3379" i="1"/>
  <c r="CB3379" i="1" s="1"/>
  <c r="BZ3374" i="1"/>
  <c r="CA3374" i="1"/>
  <c r="CB3374" i="1" s="1"/>
  <c r="CA3201" i="1"/>
  <c r="CB3201" i="1" s="1"/>
  <c r="BZ3201" i="1"/>
  <c r="CA3511" i="1"/>
  <c r="CB3511" i="1" s="1"/>
  <c r="BZ3511" i="1"/>
  <c r="BZ3350" i="1"/>
  <c r="CA3350" i="1"/>
  <c r="CB3350" i="1" s="1"/>
  <c r="CA3783" i="1"/>
  <c r="CB3783" i="1" s="1"/>
  <c r="BZ3783" i="1"/>
  <c r="CA3422" i="1"/>
  <c r="CB3422" i="1" s="1"/>
  <c r="BZ3422" i="1"/>
  <c r="BZ2870" i="1"/>
  <c r="CA2870" i="1"/>
  <c r="CB2870" i="1" s="1"/>
  <c r="CA3566" i="1"/>
  <c r="CB3566" i="1" s="1"/>
  <c r="BZ3566" i="1"/>
  <c r="CA5192" i="1"/>
  <c r="CB5192" i="1" s="1"/>
  <c r="BZ5192" i="1"/>
  <c r="BZ4511" i="1"/>
  <c r="CA4511" i="1"/>
  <c r="CB4511" i="1" s="1"/>
  <c r="BZ5096" i="1"/>
  <c r="CA5096" i="1"/>
  <c r="CB5096" i="1" s="1"/>
  <c r="BZ4135" i="1"/>
  <c r="CA4135" i="1"/>
  <c r="CB4135" i="1" s="1"/>
  <c r="BZ2868" i="1"/>
  <c r="CA2868" i="1"/>
  <c r="CB2868" i="1" s="1"/>
  <c r="CA3637" i="1"/>
  <c r="CB3637" i="1" s="1"/>
  <c r="BZ3637" i="1"/>
  <c r="BZ3293" i="1"/>
  <c r="CA3293" i="1"/>
  <c r="CB3293" i="1" s="1"/>
  <c r="BZ4537" i="1"/>
  <c r="CA4537" i="1"/>
  <c r="CB4537" i="1" s="1"/>
  <c r="BZ3246" i="1"/>
  <c r="CA3246" i="1"/>
  <c r="CB3246" i="1" s="1"/>
  <c r="CA3151" i="1"/>
  <c r="CB3151" i="1" s="1"/>
  <c r="BZ3151" i="1"/>
  <c r="CA2971" i="1"/>
  <c r="CB2971" i="1" s="1"/>
  <c r="BZ2971" i="1"/>
  <c r="BZ4326" i="1"/>
  <c r="CA4326" i="1"/>
  <c r="CB4326" i="1" s="1"/>
  <c r="BZ4810" i="1"/>
  <c r="CA4810" i="1"/>
  <c r="CB4810" i="1" s="1"/>
  <c r="BZ4865" i="1"/>
  <c r="CA4865" i="1"/>
  <c r="CB4865" i="1" s="1"/>
  <c r="CA5174" i="1"/>
  <c r="CB5174" i="1" s="1"/>
  <c r="BZ5174" i="1"/>
  <c r="BZ5247" i="1"/>
  <c r="CA5247" i="1"/>
  <c r="CB5247" i="1" s="1"/>
  <c r="CA4775" i="1"/>
  <c r="CB4775" i="1" s="1"/>
  <c r="BZ4775" i="1"/>
  <c r="BZ4158" i="1"/>
  <c r="CA4158" i="1"/>
  <c r="CB4158" i="1" s="1"/>
  <c r="CA3785" i="1"/>
  <c r="CB3785" i="1" s="1"/>
  <c r="BZ3785" i="1"/>
  <c r="BZ3770" i="1"/>
  <c r="CA3770" i="1"/>
  <c r="CB3770" i="1" s="1"/>
  <c r="CA3670" i="1"/>
  <c r="CB3670" i="1" s="1"/>
  <c r="BZ3670" i="1"/>
  <c r="CA3710" i="1"/>
  <c r="CB3710" i="1" s="1"/>
  <c r="BZ3710" i="1"/>
  <c r="CA4229" i="1"/>
  <c r="CB4229" i="1" s="1"/>
  <c r="BZ4229" i="1"/>
  <c r="BZ4005" i="1"/>
  <c r="CA4005" i="1"/>
  <c r="CB4005" i="1" s="1"/>
  <c r="BZ3364" i="1"/>
  <c r="CA3364" i="1"/>
  <c r="CB3364" i="1" s="1"/>
  <c r="BZ4843" i="1"/>
  <c r="CA4843" i="1"/>
  <c r="CB4843" i="1" s="1"/>
  <c r="CA3183" i="1"/>
  <c r="CB3183" i="1" s="1"/>
  <c r="BZ3183" i="1"/>
  <c r="CA3544" i="1"/>
  <c r="CB3544" i="1" s="1"/>
  <c r="BZ3544" i="1"/>
  <c r="BZ3223" i="1"/>
  <c r="CA3223" i="1"/>
  <c r="CB3223" i="1" s="1"/>
  <c r="BZ4578" i="1"/>
  <c r="CA4578" i="1"/>
  <c r="CB4578" i="1" s="1"/>
  <c r="CA3129" i="1"/>
  <c r="CB3129" i="1" s="1"/>
  <c r="BZ3129" i="1"/>
  <c r="CA3559" i="1"/>
  <c r="CB3559" i="1" s="1"/>
  <c r="BZ3559" i="1"/>
  <c r="BZ2894" i="1"/>
  <c r="CA2894" i="1"/>
  <c r="CB2894" i="1" s="1"/>
  <c r="CA4432" i="1"/>
  <c r="CB4432" i="1" s="1"/>
  <c r="BZ4432" i="1"/>
  <c r="BZ3441" i="1"/>
  <c r="CA3441" i="1"/>
  <c r="CB3441" i="1" s="1"/>
  <c r="BZ4919" i="1"/>
  <c r="CA4919" i="1"/>
  <c r="CB4919" i="1" s="1"/>
  <c r="CA2790" i="1"/>
  <c r="CA4780" i="1"/>
  <c r="CB4780" i="1" s="1"/>
  <c r="BZ4780" i="1"/>
  <c r="BZ4245" i="1"/>
  <c r="CA4245" i="1"/>
  <c r="CB4245" i="1" s="1"/>
  <c r="CA3904" i="1"/>
  <c r="CB3904" i="1" s="1"/>
  <c r="BZ3904" i="1"/>
  <c r="CA3630" i="1"/>
  <c r="CB3630" i="1" s="1"/>
  <c r="BZ3630" i="1"/>
  <c r="CA5084" i="1"/>
  <c r="CB5084" i="1" s="1"/>
  <c r="BZ5084" i="1"/>
  <c r="BZ3195" i="1"/>
  <c r="CA3195" i="1"/>
  <c r="CB3195" i="1" s="1"/>
  <c r="CA3352" i="1"/>
  <c r="CB3352" i="1" s="1"/>
  <c r="BZ3352" i="1"/>
  <c r="CA4332" i="1"/>
  <c r="CB4332" i="1" s="1"/>
  <c r="BZ4332" i="1"/>
  <c r="CA3683" i="1"/>
  <c r="CB3683" i="1" s="1"/>
  <c r="BZ3683" i="1"/>
  <c r="BZ3898" i="1"/>
  <c r="CA3898" i="1"/>
  <c r="CB3898" i="1" s="1"/>
  <c r="CA5218" i="1"/>
  <c r="CB5218" i="1" s="1"/>
  <c r="BZ5218" i="1"/>
  <c r="CA3116" i="1"/>
  <c r="CB3116" i="1" s="1"/>
  <c r="BZ3116" i="1"/>
  <c r="CA3398" i="1"/>
  <c r="CB3398" i="1" s="1"/>
  <c r="BZ3398" i="1"/>
  <c r="BZ3543" i="1"/>
  <c r="CA3543" i="1"/>
  <c r="CB3543" i="1" s="1"/>
  <c r="BZ3950" i="1"/>
  <c r="CA3950" i="1"/>
  <c r="CB3950" i="1" s="1"/>
  <c r="BZ3458" i="1"/>
  <c r="CA3458" i="1"/>
  <c r="CB3458" i="1" s="1"/>
  <c r="BZ4523" i="1"/>
  <c r="CA4523" i="1"/>
  <c r="CB4523" i="1" s="1"/>
  <c r="BZ4312" i="1"/>
  <c r="CA4312" i="1"/>
  <c r="CB4312" i="1" s="1"/>
  <c r="BZ3997" i="1"/>
  <c r="CA3997" i="1"/>
  <c r="CB3997" i="1" s="1"/>
  <c r="BZ5260" i="1"/>
  <c r="CA5260" i="1"/>
  <c r="CB5260" i="1" s="1"/>
  <c r="BZ4180" i="1"/>
  <c r="CA4180" i="1"/>
  <c r="CB4180" i="1" s="1"/>
  <c r="BZ4325" i="1"/>
  <c r="CA4325" i="1"/>
  <c r="CB4325" i="1" s="1"/>
  <c r="BZ4687" i="1"/>
  <c r="CA4687" i="1"/>
  <c r="CB4687" i="1" s="1"/>
  <c r="CA4264" i="1"/>
  <c r="CB4264" i="1" s="1"/>
  <c r="BZ4264" i="1"/>
  <c r="BZ3174" i="1"/>
  <c r="CA3174" i="1"/>
  <c r="CB3174" i="1" s="1"/>
  <c r="BZ3360" i="1"/>
  <c r="CA3360" i="1"/>
  <c r="CB3360" i="1" s="1"/>
  <c r="CA4038" i="1"/>
  <c r="CB4038" i="1" s="1"/>
  <c r="BZ4038" i="1"/>
  <c r="BZ3584" i="1"/>
  <c r="CA3584" i="1"/>
  <c r="CB3584" i="1" s="1"/>
  <c r="CA4619" i="1"/>
  <c r="CB4619" i="1" s="1"/>
  <c r="BZ4619" i="1"/>
  <c r="BZ4938" i="1"/>
  <c r="CA4938" i="1"/>
  <c r="CB4938" i="1" s="1"/>
  <c r="BZ4590" i="1"/>
  <c r="CA4590" i="1"/>
  <c r="CB4590" i="1" s="1"/>
  <c r="CA3036" i="1"/>
  <c r="CB3036" i="1" s="1"/>
  <c r="BZ3036" i="1"/>
  <c r="BZ4718" i="1"/>
  <c r="CA4718" i="1"/>
  <c r="CB4718" i="1" s="1"/>
  <c r="CA2872" i="1"/>
  <c r="CB2872" i="1" s="1"/>
  <c r="BZ2872" i="1"/>
  <c r="CA3939" i="1"/>
  <c r="CB3939" i="1" s="1"/>
  <c r="BZ3939" i="1"/>
  <c r="BZ3358" i="1"/>
  <c r="CA3358" i="1"/>
  <c r="CB3358" i="1" s="1"/>
  <c r="CA2986" i="1"/>
  <c r="CB2986" i="1" s="1"/>
  <c r="BZ2986" i="1"/>
  <c r="BZ4033" i="1"/>
  <c r="CA4033" i="1"/>
  <c r="CB4033" i="1" s="1"/>
  <c r="CA3478" i="1"/>
  <c r="CB3478" i="1" s="1"/>
  <c r="BZ3478" i="1"/>
  <c r="BZ5222" i="1"/>
  <c r="CA5222" i="1"/>
  <c r="CB5222" i="1" s="1"/>
  <c r="CA5175" i="1"/>
  <c r="CB5175" i="1" s="1"/>
  <c r="BZ5175" i="1"/>
  <c r="CA4221" i="1"/>
  <c r="CB4221" i="1" s="1"/>
  <c r="BZ4221" i="1"/>
  <c r="BZ3500" i="1"/>
  <c r="CA3500" i="1"/>
  <c r="CB3500" i="1" s="1"/>
  <c r="BZ3342" i="1"/>
  <c r="CA3342" i="1"/>
  <c r="CB3342" i="1" s="1"/>
  <c r="BZ2858" i="1"/>
  <c r="CA2858" i="1"/>
  <c r="CB2858" i="1" s="1"/>
  <c r="BZ3690" i="1"/>
  <c r="CA3690" i="1"/>
  <c r="CB3690" i="1" s="1"/>
  <c r="CA5284" i="1"/>
  <c r="CB5284" i="1" s="1"/>
  <c r="BZ5284" i="1"/>
  <c r="BZ5152" i="1"/>
  <c r="CA5152" i="1"/>
  <c r="CB5152" i="1" s="1"/>
  <c r="CA3397" i="1"/>
  <c r="CB3397" i="1" s="1"/>
  <c r="BZ3397" i="1"/>
  <c r="CA3998" i="1"/>
  <c r="CB3998" i="1" s="1"/>
  <c r="BZ3998" i="1"/>
  <c r="CA5069" i="1"/>
  <c r="CB5069" i="1" s="1"/>
  <c r="BZ5069" i="1"/>
  <c r="BZ4642" i="1"/>
  <c r="CA4642" i="1"/>
  <c r="CB4642" i="1" s="1"/>
  <c r="CA2803" i="1"/>
  <c r="CA3425" i="1"/>
  <c r="CB3425" i="1" s="1"/>
  <c r="BZ3425" i="1"/>
  <c r="CA3158" i="1"/>
  <c r="CB3158" i="1" s="1"/>
  <c r="BZ3158" i="1"/>
  <c r="CA5035" i="1"/>
  <c r="CB5035" i="1" s="1"/>
  <c r="BZ5035" i="1"/>
  <c r="BZ4858" i="1"/>
  <c r="CA4858" i="1"/>
  <c r="CB4858" i="1" s="1"/>
  <c r="BZ3304" i="1"/>
  <c r="CA3304" i="1"/>
  <c r="CB3304" i="1" s="1"/>
  <c r="CA4857" i="1"/>
  <c r="CB4857" i="1" s="1"/>
  <c r="BZ4857" i="1"/>
  <c r="CA4016" i="1"/>
  <c r="CB4016" i="1" s="1"/>
  <c r="BZ4016" i="1"/>
  <c r="CA4476" i="1"/>
  <c r="CB4476" i="1" s="1"/>
  <c r="BZ4476" i="1"/>
  <c r="BZ4155" i="1"/>
  <c r="CA4155" i="1"/>
  <c r="CB4155" i="1" s="1"/>
  <c r="BZ4484" i="1"/>
  <c r="CA4484" i="1"/>
  <c r="CB4484" i="1" s="1"/>
  <c r="CA3799" i="1"/>
  <c r="CB3799" i="1" s="1"/>
  <c r="BZ3799" i="1"/>
  <c r="BZ4001" i="1"/>
  <c r="CA4001" i="1"/>
  <c r="CB4001" i="1" s="1"/>
  <c r="BZ4303" i="1"/>
  <c r="CA4303" i="1"/>
  <c r="CB4303" i="1" s="1"/>
  <c r="BZ2871" i="1"/>
  <c r="CA2871" i="1"/>
  <c r="CB2871" i="1" s="1"/>
  <c r="CA5042" i="1"/>
  <c r="CB5042" i="1" s="1"/>
  <c r="BZ5042" i="1"/>
  <c r="BZ3731" i="1"/>
  <c r="CA3731" i="1"/>
  <c r="CB3731" i="1" s="1"/>
  <c r="CA4946" i="1"/>
  <c r="CB4946" i="1" s="1"/>
  <c r="BZ4946" i="1"/>
  <c r="BZ3743" i="1"/>
  <c r="CA3743" i="1"/>
  <c r="CB3743" i="1" s="1"/>
  <c r="CA3049" i="1"/>
  <c r="CB3049" i="1" s="1"/>
  <c r="BZ3049" i="1"/>
  <c r="BZ4381" i="1"/>
  <c r="CA4381" i="1"/>
  <c r="CB4381" i="1" s="1"/>
  <c r="BZ3391" i="1"/>
  <c r="CA3391" i="1"/>
  <c r="CB3391" i="1" s="1"/>
  <c r="BZ3166" i="1"/>
  <c r="CA3166" i="1"/>
  <c r="CB3166" i="1" s="1"/>
  <c r="CA3046" i="1"/>
  <c r="CB3046" i="1" s="1"/>
  <c r="BZ3046" i="1"/>
  <c r="CA4602" i="1"/>
  <c r="CB4602" i="1" s="1"/>
  <c r="BZ4602" i="1"/>
  <c r="CA3747" i="1"/>
  <c r="CB3747" i="1" s="1"/>
  <c r="BZ3747" i="1"/>
  <c r="BZ3545" i="1"/>
  <c r="CA3545" i="1"/>
  <c r="CB3545" i="1" s="1"/>
  <c r="BZ3925" i="1"/>
  <c r="CA3925" i="1"/>
  <c r="CB3925" i="1" s="1"/>
  <c r="CA3417" i="1"/>
  <c r="CB3417" i="1" s="1"/>
  <c r="BZ3417" i="1"/>
  <c r="BZ4417" i="1"/>
  <c r="CA4417" i="1"/>
  <c r="CB4417" i="1" s="1"/>
  <c r="CA4259" i="1"/>
  <c r="CB4259" i="1" s="1"/>
  <c r="BZ4259" i="1"/>
  <c r="CA3632" i="1"/>
  <c r="CB3632" i="1" s="1"/>
  <c r="BZ3632" i="1"/>
  <c r="CA4860" i="1"/>
  <c r="CB4860" i="1" s="1"/>
  <c r="BZ4860" i="1"/>
  <c r="BZ4364" i="1"/>
  <c r="CA4364" i="1"/>
  <c r="CB4364" i="1" s="1"/>
  <c r="CA5278" i="1"/>
  <c r="CB5278" i="1" s="1"/>
  <c r="BZ5278" i="1"/>
  <c r="CA4566" i="1"/>
  <c r="CB4566" i="1" s="1"/>
  <c r="BZ4566" i="1"/>
  <c r="CA3083" i="1"/>
  <c r="CB3083" i="1" s="1"/>
  <c r="BZ3083" i="1"/>
  <c r="CA4824" i="1"/>
  <c r="CB4824" i="1" s="1"/>
  <c r="BZ4824" i="1"/>
  <c r="CA3217" i="1"/>
  <c r="CB3217" i="1" s="1"/>
  <c r="BZ3217" i="1"/>
  <c r="CA3914" i="1"/>
  <c r="CB3914" i="1" s="1"/>
  <c r="BZ3914" i="1"/>
  <c r="CA3308" i="1"/>
  <c r="CB3308" i="1" s="1"/>
  <c r="BZ3308" i="1"/>
  <c r="BZ3264" i="1"/>
  <c r="CA3264" i="1"/>
  <c r="CB3264" i="1" s="1"/>
  <c r="CA4404" i="1"/>
  <c r="CB4404" i="1" s="1"/>
  <c r="BZ4404" i="1"/>
  <c r="CA3912" i="1"/>
  <c r="CB3912" i="1" s="1"/>
  <c r="BZ3912" i="1"/>
  <c r="CA4456" i="1"/>
  <c r="CB4456" i="1" s="1"/>
  <c r="BZ4456" i="1"/>
  <c r="BZ3156" i="1"/>
  <c r="CA3156" i="1"/>
  <c r="CB3156" i="1" s="1"/>
  <c r="BZ3661" i="1"/>
  <c r="CA3661" i="1"/>
  <c r="CB3661" i="1" s="1"/>
  <c r="CA2807" i="1"/>
  <c r="BZ5244" i="1"/>
  <c r="CA5244" i="1"/>
  <c r="CB5244" i="1" s="1"/>
  <c r="CA3367" i="1"/>
  <c r="CB3367" i="1" s="1"/>
  <c r="BZ3367" i="1"/>
  <c r="BZ4384" i="1"/>
  <c r="CA4384" i="1"/>
  <c r="CB4384" i="1" s="1"/>
  <c r="CA3781" i="1"/>
  <c r="CB3781" i="1" s="1"/>
  <c r="BZ3781" i="1"/>
  <c r="BZ3274" i="1"/>
  <c r="CA3274" i="1"/>
  <c r="CB3274" i="1" s="1"/>
  <c r="BZ5184" i="1"/>
  <c r="CA5184" i="1"/>
  <c r="CB5184" i="1" s="1"/>
  <c r="BZ4305" i="1"/>
  <c r="CA4305" i="1"/>
  <c r="CB4305" i="1" s="1"/>
  <c r="CA3271" i="1"/>
  <c r="CB3271" i="1" s="1"/>
  <c r="BZ3271" i="1"/>
  <c r="CA3811" i="1"/>
  <c r="CB3811" i="1" s="1"/>
  <c r="BZ3811" i="1"/>
  <c r="CA5208" i="1"/>
  <c r="CB5208" i="1" s="1"/>
  <c r="BZ5208" i="1"/>
  <c r="BZ3193" i="1"/>
  <c r="CA3193" i="1"/>
  <c r="CB3193" i="1" s="1"/>
  <c r="CA3022" i="1"/>
  <c r="CB3022" i="1" s="1"/>
  <c r="BZ3022" i="1"/>
  <c r="BZ5018" i="1"/>
  <c r="CA5018" i="1"/>
  <c r="CB5018" i="1" s="1"/>
  <c r="CA3009" i="1"/>
  <c r="CB3009" i="1" s="1"/>
  <c r="BZ3009" i="1"/>
  <c r="CA5199" i="1"/>
  <c r="CB5199" i="1" s="1"/>
  <c r="BZ5199" i="1"/>
  <c r="CA3470" i="1"/>
  <c r="CB3470" i="1" s="1"/>
  <c r="BZ3470" i="1"/>
  <c r="CA5187" i="1"/>
  <c r="CB5187" i="1" s="1"/>
  <c r="BZ5187" i="1"/>
  <c r="CA3370" i="1"/>
  <c r="CB3370" i="1" s="1"/>
  <c r="BZ3370" i="1"/>
  <c r="CA3964" i="1"/>
  <c r="CB3964" i="1" s="1"/>
  <c r="BZ3964" i="1"/>
  <c r="BZ4161" i="1"/>
  <c r="CA4161" i="1"/>
  <c r="CB4161" i="1" s="1"/>
  <c r="CA4722" i="1"/>
  <c r="CB4722" i="1" s="1"/>
  <c r="BZ4722" i="1"/>
  <c r="CA5021" i="1"/>
  <c r="CB5021" i="1" s="1"/>
  <c r="BZ5021" i="1"/>
  <c r="CA2857" i="1"/>
  <c r="CB2857" i="1" s="1"/>
  <c r="BZ2857" i="1"/>
  <c r="BZ3390" i="1"/>
  <c r="CA3390" i="1"/>
  <c r="CB3390" i="1" s="1"/>
  <c r="CA2981" i="1"/>
  <c r="CB2981" i="1" s="1"/>
  <c r="BZ2981" i="1"/>
  <c r="CA4670" i="1"/>
  <c r="CB4670" i="1" s="1"/>
  <c r="BZ4670" i="1"/>
  <c r="BZ3459" i="1"/>
  <c r="CA3459" i="1"/>
  <c r="CB3459" i="1" s="1"/>
  <c r="BZ3436" i="1"/>
  <c r="CA3436" i="1"/>
  <c r="CB3436" i="1" s="1"/>
  <c r="BZ4899" i="1"/>
  <c r="CA4899" i="1"/>
  <c r="CB4899" i="1" s="1"/>
  <c r="BZ5001" i="1"/>
  <c r="CA5001" i="1"/>
  <c r="CB5001" i="1" s="1"/>
  <c r="BZ3554" i="1"/>
  <c r="CA3554" i="1"/>
  <c r="CB3554" i="1" s="1"/>
  <c r="BZ4773" i="1"/>
  <c r="CA4773" i="1"/>
  <c r="CB4773" i="1" s="1"/>
  <c r="BZ3376" i="1"/>
  <c r="CA3376" i="1"/>
  <c r="CB3376" i="1" s="1"/>
  <c r="CA4202" i="1"/>
  <c r="CB4202" i="1" s="1"/>
  <c r="BZ4202" i="1"/>
  <c r="BZ3416" i="1"/>
  <c r="CA3416" i="1"/>
  <c r="CB3416" i="1" s="1"/>
  <c r="BZ3454" i="1"/>
  <c r="CA3454" i="1"/>
  <c r="CB3454" i="1" s="1"/>
  <c r="BZ2841" i="1"/>
  <c r="CA2841" i="1"/>
  <c r="CB2841" i="1" s="1"/>
  <c r="BZ5079" i="1"/>
  <c r="CA5079" i="1"/>
  <c r="CB5079" i="1" s="1"/>
  <c r="CA4482" i="1"/>
  <c r="CB4482" i="1" s="1"/>
  <c r="BZ4482" i="1"/>
  <c r="CA5054" i="1"/>
  <c r="CB5054" i="1" s="1"/>
  <c r="BZ5054" i="1"/>
  <c r="BZ3788" i="1"/>
  <c r="CA3788" i="1"/>
  <c r="CB3788" i="1" s="1"/>
  <c r="BZ3530" i="1"/>
  <c r="CA3530" i="1"/>
  <c r="CB3530" i="1" s="1"/>
  <c r="BZ5185" i="1"/>
  <c r="CA5185" i="1"/>
  <c r="CB5185" i="1" s="1"/>
  <c r="CA5100" i="1"/>
  <c r="CB5100" i="1" s="1"/>
  <c r="BZ5100" i="1"/>
  <c r="BZ3051" i="1"/>
  <c r="CA3051" i="1"/>
  <c r="CB3051" i="1" s="1"/>
  <c r="BZ4080" i="1"/>
  <c r="CA4080" i="1"/>
  <c r="CB4080" i="1" s="1"/>
  <c r="BZ3221" i="1"/>
  <c r="CA3221" i="1"/>
  <c r="CB3221" i="1" s="1"/>
  <c r="BZ4108" i="1"/>
  <c r="CA4108" i="1"/>
  <c r="CB4108" i="1" s="1"/>
  <c r="BZ4941" i="1"/>
  <c r="CA4941" i="1"/>
  <c r="CB4941" i="1" s="1"/>
  <c r="BZ5245" i="1"/>
  <c r="CA5245" i="1"/>
  <c r="CB5245" i="1" s="1"/>
  <c r="CA4007" i="1"/>
  <c r="CB4007" i="1" s="1"/>
  <c r="BZ4007" i="1"/>
  <c r="BZ3146" i="1"/>
  <c r="CA3146" i="1"/>
  <c r="CB3146" i="1" s="1"/>
  <c r="CA3366" i="1"/>
  <c r="CB3366" i="1" s="1"/>
  <c r="BZ3366" i="1"/>
  <c r="CA5006" i="1"/>
  <c r="CB5006" i="1" s="1"/>
  <c r="BZ5006" i="1"/>
  <c r="CA2842" i="1"/>
  <c r="CB2842" i="1" s="1"/>
  <c r="BZ2842" i="1"/>
  <c r="BZ4407" i="1"/>
  <c r="CA4407" i="1"/>
  <c r="CB4407" i="1" s="1"/>
  <c r="CA5056" i="1"/>
  <c r="CB5056" i="1" s="1"/>
  <c r="BZ5056" i="1"/>
  <c r="CA4531" i="1"/>
  <c r="CB4531" i="1" s="1"/>
  <c r="BZ4531" i="1"/>
  <c r="BZ5117" i="1"/>
  <c r="CA5117" i="1"/>
  <c r="CB5117" i="1" s="1"/>
  <c r="BZ4291" i="1"/>
  <c r="CA4291" i="1"/>
  <c r="CB4291" i="1" s="1"/>
  <c r="BZ3419" i="1"/>
  <c r="CA3419" i="1"/>
  <c r="CB3419" i="1" s="1"/>
  <c r="BZ3432" i="1"/>
  <c r="CA3432" i="1"/>
  <c r="CB3432" i="1" s="1"/>
  <c r="BZ2879" i="1"/>
  <c r="CA2879" i="1"/>
  <c r="CB2879" i="1" s="1"/>
  <c r="BZ5261" i="1"/>
  <c r="CA5261" i="1"/>
  <c r="CB5261" i="1" s="1"/>
  <c r="BZ2984" i="1"/>
  <c r="CA2984" i="1"/>
  <c r="CB2984" i="1" s="1"/>
  <c r="CA3126" i="1"/>
  <c r="CB3126" i="1" s="1"/>
  <c r="BZ3126" i="1"/>
  <c r="CA2924" i="1"/>
  <c r="CB2924" i="1" s="1"/>
  <c r="BZ2924" i="1"/>
  <c r="BZ5220" i="1"/>
  <c r="CA5220" i="1"/>
  <c r="CB5220" i="1" s="1"/>
  <c r="CA4153" i="1"/>
  <c r="CB4153" i="1" s="1"/>
  <c r="BZ4153" i="1"/>
  <c r="BZ3617" i="1"/>
  <c r="CA3617" i="1"/>
  <c r="CB3617" i="1" s="1"/>
  <c r="CA4567" i="1"/>
  <c r="CB4567" i="1" s="1"/>
  <c r="BZ4567" i="1"/>
  <c r="BZ4423" i="1"/>
  <c r="CA4423" i="1"/>
  <c r="CB4423" i="1" s="1"/>
  <c r="CA4552" i="1"/>
  <c r="CB4552" i="1" s="1"/>
  <c r="BZ4552" i="1"/>
  <c r="CA3076" i="1"/>
  <c r="CB3076" i="1" s="1"/>
  <c r="BZ3076" i="1"/>
  <c r="CA4983" i="1"/>
  <c r="CB4983" i="1" s="1"/>
  <c r="BZ4983" i="1"/>
  <c r="BZ4623" i="1"/>
  <c r="CA4623" i="1"/>
  <c r="CB4623" i="1" s="1"/>
  <c r="CA3823" i="1"/>
  <c r="CB3823" i="1" s="1"/>
  <c r="BZ3823" i="1"/>
  <c r="BZ3938" i="1"/>
  <c r="CA3938" i="1"/>
  <c r="CB3938" i="1" s="1"/>
  <c r="BZ2931" i="1"/>
  <c r="CA2931" i="1"/>
  <c r="CB2931" i="1" s="1"/>
  <c r="BZ5034" i="1"/>
  <c r="CA5034" i="1"/>
  <c r="CB5034" i="1" s="1"/>
  <c r="CA4356" i="1"/>
  <c r="CB4356" i="1" s="1"/>
  <c r="BZ4356" i="1"/>
  <c r="CA4875" i="1"/>
  <c r="CB4875" i="1" s="1"/>
  <c r="BZ4875" i="1"/>
  <c r="CA2957" i="1"/>
  <c r="CB2957" i="1" s="1"/>
  <c r="BZ2957" i="1"/>
  <c r="BZ4416" i="1"/>
  <c r="CA4416" i="1"/>
  <c r="CB4416" i="1" s="1"/>
  <c r="CA3847" i="1"/>
  <c r="CB3847" i="1" s="1"/>
  <c r="BZ3847" i="1"/>
  <c r="CA3492" i="1"/>
  <c r="CB3492" i="1" s="1"/>
  <c r="BZ3492" i="1"/>
  <c r="BZ3267" i="1"/>
  <c r="CA3267" i="1"/>
  <c r="CB3267" i="1" s="1"/>
  <c r="BZ3451" i="1"/>
  <c r="CA3451" i="1"/>
  <c r="CB3451" i="1" s="1"/>
  <c r="CA3954" i="1"/>
  <c r="CB3954" i="1" s="1"/>
  <c r="BZ3954" i="1"/>
  <c r="BZ3863" i="1"/>
  <c r="CA3863" i="1"/>
  <c r="CB3863" i="1" s="1"/>
  <c r="CA5099" i="1"/>
  <c r="CB5099" i="1" s="1"/>
  <c r="BZ5099" i="1"/>
  <c r="CA2805" i="1"/>
  <c r="BZ4712" i="1"/>
  <c r="CA4712" i="1"/>
  <c r="CB4712" i="1" s="1"/>
  <c r="CA4462" i="1"/>
  <c r="CB4462" i="1" s="1"/>
  <c r="BZ4462" i="1"/>
  <c r="BZ3173" i="1"/>
  <c r="CA3173" i="1"/>
  <c r="CB3173" i="1" s="1"/>
  <c r="BZ4907" i="1"/>
  <c r="CA4907" i="1"/>
  <c r="CB4907" i="1" s="1"/>
  <c r="BZ3966" i="1"/>
  <c r="CA3966" i="1"/>
  <c r="CB3966" i="1" s="1"/>
  <c r="CA5217" i="1"/>
  <c r="CB5217" i="1" s="1"/>
  <c r="BZ5217" i="1"/>
  <c r="BZ3321" i="1"/>
  <c r="CA3321" i="1"/>
  <c r="CB3321" i="1" s="1"/>
  <c r="CA2906" i="1"/>
  <c r="CB2906" i="1" s="1"/>
  <c r="BZ2906" i="1"/>
  <c r="BZ3992" i="1"/>
  <c r="CA3992" i="1"/>
  <c r="CB3992" i="1" s="1"/>
  <c r="CA3538" i="1"/>
  <c r="CB3538" i="1" s="1"/>
  <c r="BZ3538" i="1"/>
  <c r="CA4443" i="1"/>
  <c r="CB4443" i="1" s="1"/>
  <c r="BZ4443" i="1"/>
  <c r="BZ4299" i="1"/>
  <c r="CA4299" i="1"/>
  <c r="CB4299" i="1" s="1"/>
  <c r="BZ4637" i="1"/>
  <c r="CA4637" i="1"/>
  <c r="CB4637" i="1" s="1"/>
  <c r="BZ4795" i="1"/>
  <c r="CA4795" i="1"/>
  <c r="CB4795" i="1" s="1"/>
  <c r="CA3476" i="1"/>
  <c r="CB3476" i="1" s="1"/>
  <c r="BZ3476" i="1"/>
  <c r="BZ4735" i="1"/>
  <c r="CA4735" i="1"/>
  <c r="CB4735" i="1" s="1"/>
  <c r="BZ4568" i="1"/>
  <c r="CA4568" i="1"/>
  <c r="CB4568" i="1" s="1"/>
  <c r="BZ3565" i="1"/>
  <c r="CA3565" i="1"/>
  <c r="CB3565" i="1" s="1"/>
  <c r="BZ3894" i="1"/>
  <c r="CA3894" i="1"/>
  <c r="CB3894" i="1" s="1"/>
  <c r="BZ3345" i="1"/>
  <c r="CA3345" i="1"/>
  <c r="CB3345" i="1" s="1"/>
  <c r="BZ3603" i="1"/>
  <c r="CA3603" i="1"/>
  <c r="CB3603" i="1" s="1"/>
  <c r="CA4371" i="1"/>
  <c r="CB4371" i="1" s="1"/>
  <c r="BZ4371" i="1"/>
  <c r="CA3778" i="1"/>
  <c r="CB3778" i="1" s="1"/>
  <c r="BZ3778" i="1"/>
  <c r="BZ3003" i="1"/>
  <c r="CA3003" i="1"/>
  <c r="CB3003" i="1" s="1"/>
  <c r="BZ3252" i="1"/>
  <c r="CA3252" i="1"/>
  <c r="CB3252" i="1" s="1"/>
  <c r="BZ4584" i="1"/>
  <c r="CA4584" i="1"/>
  <c r="CB4584" i="1" s="1"/>
  <c r="BZ3524" i="1"/>
  <c r="CA3524" i="1"/>
  <c r="CB3524" i="1" s="1"/>
  <c r="BZ3013" i="1"/>
  <c r="CA3013" i="1"/>
  <c r="CB3013" i="1" s="1"/>
  <c r="BZ3216" i="1"/>
  <c r="CA3216" i="1"/>
  <c r="CB3216" i="1" s="1"/>
  <c r="BZ4268" i="1"/>
  <c r="CA4268" i="1"/>
  <c r="CB4268" i="1" s="1"/>
  <c r="CA5103" i="1"/>
  <c r="CB5103" i="1" s="1"/>
  <c r="BZ5103" i="1"/>
  <c r="BZ3456" i="1"/>
  <c r="CA3456" i="1"/>
  <c r="CB3456" i="1" s="1"/>
  <c r="BZ3833" i="1"/>
  <c r="CA3833" i="1"/>
  <c r="CB3833" i="1" s="1"/>
  <c r="BZ5088" i="1"/>
  <c r="CA5088" i="1"/>
  <c r="CB5088" i="1" s="1"/>
  <c r="BZ4692" i="1"/>
  <c r="CA4692" i="1"/>
  <c r="CB4692" i="1" s="1"/>
  <c r="CA4112" i="1"/>
  <c r="CB4112" i="1" s="1"/>
  <c r="BZ4112" i="1"/>
  <c r="CA4912" i="1"/>
  <c r="CB4912" i="1" s="1"/>
  <c r="BZ4912" i="1"/>
  <c r="BZ4763" i="1"/>
  <c r="CA4763" i="1"/>
  <c r="CB4763" i="1" s="1"/>
  <c r="CA4943" i="1"/>
  <c r="CB4943" i="1" s="1"/>
  <c r="BZ4943" i="1"/>
  <c r="BZ2839" i="1"/>
  <c r="CA2839" i="1"/>
  <c r="CB2839" i="1" s="1"/>
  <c r="BZ5086" i="1"/>
  <c r="CA5086" i="1"/>
  <c r="CB5086" i="1" s="1"/>
  <c r="CA3982" i="1"/>
  <c r="CB3982" i="1" s="1"/>
  <c r="BZ3982" i="1"/>
  <c r="BZ3546" i="1"/>
  <c r="CA3546" i="1"/>
  <c r="CB3546" i="1" s="1"/>
  <c r="BZ4190" i="1"/>
  <c r="CA4190" i="1"/>
  <c r="CB4190" i="1" s="1"/>
  <c r="BZ3860" i="1"/>
  <c r="CA3860" i="1"/>
  <c r="CB3860" i="1" s="1"/>
  <c r="CA3323" i="1"/>
  <c r="CB3323" i="1" s="1"/>
  <c r="BZ3323" i="1"/>
  <c r="BZ4130" i="1"/>
  <c r="CA4130" i="1"/>
  <c r="CB4130" i="1" s="1"/>
  <c r="BZ4528" i="1"/>
  <c r="CA4528" i="1"/>
  <c r="CB4528" i="1" s="1"/>
  <c r="CA4029" i="1"/>
  <c r="CB4029" i="1" s="1"/>
  <c r="BZ4029" i="1"/>
  <c r="BZ4425" i="1"/>
  <c r="CA4425" i="1"/>
  <c r="CB4425" i="1" s="1"/>
  <c r="CA3028" i="1"/>
  <c r="CB3028" i="1" s="1"/>
  <c r="BZ3028" i="1"/>
  <c r="CA4322" i="1"/>
  <c r="CB4322" i="1" s="1"/>
  <c r="BZ4322" i="1"/>
  <c r="BZ2989" i="1"/>
  <c r="CA2989" i="1"/>
  <c r="CB2989" i="1" s="1"/>
  <c r="BZ3208" i="1"/>
  <c r="CA3208" i="1"/>
  <c r="CB3208" i="1" s="1"/>
  <c r="CA3829" i="1"/>
  <c r="CB3829" i="1" s="1"/>
  <c r="BZ3829" i="1"/>
  <c r="BZ3634" i="1"/>
  <c r="CA3634" i="1"/>
  <c r="CB3634" i="1" s="1"/>
  <c r="CA4084" i="1"/>
  <c r="CB4084" i="1" s="1"/>
  <c r="BZ4084" i="1"/>
  <c r="BZ3375" i="1"/>
  <c r="CA3375" i="1"/>
  <c r="CB3375" i="1" s="1"/>
  <c r="CA2811" i="1"/>
  <c r="BZ4737" i="1"/>
  <c r="CA4737" i="1"/>
  <c r="CB4737" i="1" s="1"/>
  <c r="CA2997" i="1"/>
  <c r="CB2997" i="1" s="1"/>
  <c r="BZ2997" i="1"/>
  <c r="CA4340" i="1"/>
  <c r="CB4340" i="1" s="1"/>
  <c r="BZ4340" i="1"/>
  <c r="BZ4746" i="1"/>
  <c r="CA4746" i="1"/>
  <c r="CB4746" i="1" s="1"/>
  <c r="BZ4547" i="1"/>
  <c r="CA4547" i="1"/>
  <c r="CB4547" i="1" s="1"/>
  <c r="CA4392" i="1"/>
  <c r="CB4392" i="1" s="1"/>
  <c r="BZ4392" i="1"/>
  <c r="CA4060" i="1"/>
  <c r="CB4060" i="1" s="1"/>
  <c r="BZ4060" i="1"/>
  <c r="CA4555" i="1"/>
  <c r="CB4555" i="1" s="1"/>
  <c r="BZ4555" i="1"/>
  <c r="BZ4901" i="1"/>
  <c r="CA4901" i="1"/>
  <c r="CB4901" i="1" s="1"/>
  <c r="BZ3824" i="1"/>
  <c r="CA3824" i="1"/>
  <c r="CB3824" i="1" s="1"/>
  <c r="CA3238" i="1"/>
  <c r="CB3238" i="1" s="1"/>
  <c r="BZ3238" i="1"/>
  <c r="BZ3469" i="1"/>
  <c r="CA3469" i="1"/>
  <c r="CB3469" i="1" s="1"/>
  <c r="CA4570" i="1"/>
  <c r="CB4570" i="1" s="1"/>
  <c r="BZ4570" i="1"/>
  <c r="CA2962" i="1"/>
  <c r="CB2962" i="1" s="1"/>
  <c r="BZ2962" i="1"/>
  <c r="BZ3325" i="1"/>
  <c r="CA3325" i="1"/>
  <c r="CB3325" i="1" s="1"/>
  <c r="BZ4701" i="1"/>
  <c r="CA4701" i="1"/>
  <c r="CB4701" i="1" s="1"/>
  <c r="CA4258" i="1"/>
  <c r="CB4258" i="1" s="1"/>
  <c r="BZ4258" i="1"/>
  <c r="BZ3809" i="1"/>
  <c r="CA3809" i="1"/>
  <c r="CB3809" i="1" s="1"/>
  <c r="BZ3733" i="1"/>
  <c r="CA3733" i="1"/>
  <c r="CB3733" i="1" s="1"/>
  <c r="BZ3812" i="1"/>
  <c r="CA3812" i="1"/>
  <c r="CB3812" i="1" s="1"/>
  <c r="BZ3843" i="1"/>
  <c r="CA3843" i="1"/>
  <c r="CB3843" i="1" s="1"/>
  <c r="CA5136" i="1"/>
  <c r="CB5136" i="1" s="1"/>
  <c r="BZ5136" i="1"/>
  <c r="CA3577" i="1"/>
  <c r="CB3577" i="1" s="1"/>
  <c r="BZ3577" i="1"/>
  <c r="BZ4192" i="1"/>
  <c r="CA4192" i="1"/>
  <c r="CB4192" i="1" s="1"/>
  <c r="CA2806" i="1"/>
  <c r="BZ4495" i="1"/>
  <c r="CA4495" i="1"/>
  <c r="CB4495" i="1" s="1"/>
  <c r="CA4095" i="1"/>
  <c r="CB4095" i="1" s="1"/>
  <c r="BZ4095" i="1"/>
  <c r="CA4527" i="1"/>
  <c r="CB4527" i="1" s="1"/>
  <c r="BZ4527" i="1"/>
  <c r="BZ4350" i="1"/>
  <c r="CA4350" i="1"/>
  <c r="CB4350" i="1" s="1"/>
  <c r="CA3961" i="1"/>
  <c r="CB3961" i="1" s="1"/>
  <c r="BZ3961" i="1"/>
  <c r="CA3675" i="1"/>
  <c r="CB3675" i="1" s="1"/>
  <c r="BZ3675" i="1"/>
  <c r="CA4146" i="1"/>
  <c r="CB4146" i="1" s="1"/>
  <c r="BZ4146" i="1"/>
  <c r="BZ3791" i="1"/>
  <c r="CA3791" i="1"/>
  <c r="CB3791" i="1" s="1"/>
  <c r="BZ3344" i="1"/>
  <c r="CA3344" i="1"/>
  <c r="CB3344" i="1" s="1"/>
  <c r="CA3107" i="1"/>
  <c r="CB3107" i="1" s="1"/>
  <c r="BZ3107" i="1"/>
  <c r="BZ5078" i="1"/>
  <c r="CA5078" i="1"/>
  <c r="CB5078" i="1" s="1"/>
  <c r="BZ2934" i="1"/>
  <c r="CA2934" i="1"/>
  <c r="CB2934" i="1" s="1"/>
  <c r="CA4832" i="1"/>
  <c r="CB4832" i="1" s="1"/>
  <c r="BZ4832" i="1"/>
  <c r="BZ3064" i="1"/>
  <c r="CA3064" i="1"/>
  <c r="CB3064" i="1" s="1"/>
  <c r="BZ4479" i="1"/>
  <c r="CA4479" i="1"/>
  <c r="CB4479" i="1" s="1"/>
  <c r="CA2810" i="1"/>
  <c r="CA3351" i="1"/>
  <c r="CB3351" i="1" s="1"/>
  <c r="BZ3351" i="1"/>
  <c r="BZ3412" i="1"/>
  <c r="CA3412" i="1"/>
  <c r="CB3412" i="1" s="1"/>
  <c r="BZ4851" i="1"/>
  <c r="CA4851" i="1"/>
  <c r="CB4851" i="1" s="1"/>
  <c r="CA3309" i="1"/>
  <c r="CB3309" i="1" s="1"/>
  <c r="BZ3309" i="1"/>
  <c r="BZ4778" i="1"/>
  <c r="CA4778" i="1"/>
  <c r="CB4778" i="1" s="1"/>
  <c r="BZ2880" i="1"/>
  <c r="CA2880" i="1"/>
  <c r="CB2880" i="1" s="1"/>
  <c r="CA4702" i="1"/>
  <c r="CB4702" i="1" s="1"/>
  <c r="BZ4702" i="1"/>
  <c r="BZ4921" i="1"/>
  <c r="CA4921" i="1"/>
  <c r="CB4921" i="1" s="1"/>
  <c r="CA5131" i="1"/>
  <c r="CB5131" i="1" s="1"/>
  <c r="BZ5131" i="1"/>
  <c r="CA5087" i="1"/>
  <c r="CB5087" i="1" s="1"/>
  <c r="BZ5087" i="1"/>
  <c r="CA4211" i="1"/>
  <c r="CB4211" i="1" s="1"/>
  <c r="BZ4211" i="1"/>
  <c r="BZ2877" i="1"/>
  <c r="CA2877" i="1"/>
  <c r="CB2877" i="1" s="1"/>
  <c r="BZ4304" i="1"/>
  <c r="CA4304" i="1"/>
  <c r="CB4304" i="1" s="1"/>
  <c r="CA3920" i="1"/>
  <c r="CB3920" i="1" s="1"/>
  <c r="BZ3920" i="1"/>
  <c r="BZ4327" i="1"/>
  <c r="CA4327" i="1"/>
  <c r="CB4327" i="1" s="1"/>
  <c r="CA3994" i="1"/>
  <c r="CB3994" i="1" s="1"/>
  <c r="BZ3994" i="1"/>
  <c r="BZ2843" i="1"/>
  <c r="CA2843" i="1"/>
  <c r="CB2843" i="1" s="1"/>
  <c r="BZ3189" i="1"/>
  <c r="CA3189" i="1"/>
  <c r="CB3189" i="1" s="1"/>
  <c r="BZ4796" i="1"/>
  <c r="CA4796" i="1"/>
  <c r="CB4796" i="1" s="1"/>
  <c r="CA3808" i="1"/>
  <c r="CB3808" i="1" s="1"/>
  <c r="BZ3808" i="1"/>
  <c r="CA4418" i="1"/>
  <c r="CB4418" i="1" s="1"/>
  <c r="BZ4418" i="1"/>
  <c r="CA3261" i="1"/>
  <c r="CB3261" i="1" s="1"/>
  <c r="BZ3261" i="1"/>
  <c r="CA3780" i="1"/>
  <c r="CB3780" i="1" s="1"/>
  <c r="BZ3780" i="1"/>
  <c r="BZ5026" i="1"/>
  <c r="CA5026" i="1"/>
  <c r="CB5026" i="1" s="1"/>
  <c r="BZ4977" i="1"/>
  <c r="CA4977" i="1"/>
  <c r="CB4977" i="1" s="1"/>
  <c r="BZ3282" i="1"/>
  <c r="CA3282" i="1"/>
  <c r="CB3282" i="1" s="1"/>
  <c r="BZ3915" i="1"/>
  <c r="CA3915" i="1"/>
  <c r="CB3915" i="1" s="1"/>
  <c r="CA2912" i="1"/>
  <c r="CB2912" i="1" s="1"/>
  <c r="BZ2912" i="1"/>
  <c r="CA3875" i="1"/>
  <c r="CB3875" i="1" s="1"/>
  <c r="BZ3875" i="1"/>
  <c r="BZ4313" i="1"/>
  <c r="CA4313" i="1"/>
  <c r="CB4313" i="1" s="1"/>
  <c r="CA3622" i="1"/>
  <c r="CB3622" i="1" s="1"/>
  <c r="BZ3622" i="1"/>
  <c r="BZ3277" i="1"/>
  <c r="CA3277" i="1"/>
  <c r="CB3277" i="1" s="1"/>
  <c r="CA4559" i="1"/>
  <c r="CB4559" i="1" s="1"/>
  <c r="BZ4559" i="1"/>
  <c r="CA3213" i="1"/>
  <c r="CB3213" i="1" s="1"/>
  <c r="BZ3213" i="1"/>
  <c r="BZ4508" i="1"/>
  <c r="CA4508" i="1"/>
  <c r="CB4508" i="1" s="1"/>
  <c r="CA3096" i="1"/>
  <c r="CB3096" i="1" s="1"/>
  <c r="BZ3096" i="1"/>
  <c r="BZ3224" i="1"/>
  <c r="CA3224" i="1"/>
  <c r="CB3224" i="1" s="1"/>
  <c r="CA3581" i="1"/>
  <c r="CB3581" i="1" s="1"/>
  <c r="BZ3581" i="1"/>
  <c r="BZ4848" i="1"/>
  <c r="CA4848" i="1"/>
  <c r="CB4848" i="1" s="1"/>
  <c r="BZ3043" i="1"/>
  <c r="CA3043" i="1"/>
  <c r="CB3043" i="1" s="1"/>
  <c r="BZ3255" i="1"/>
  <c r="CA3255" i="1"/>
  <c r="CB3255" i="1" s="1"/>
  <c r="BZ3871" i="1"/>
  <c r="CA3871" i="1"/>
  <c r="CB3871" i="1" s="1"/>
  <c r="CA2819" i="1"/>
  <c r="BZ4585" i="1"/>
  <c r="CA4585" i="1"/>
  <c r="CB4585" i="1" s="1"/>
  <c r="BZ4647" i="1"/>
  <c r="CA4647" i="1"/>
  <c r="CB4647" i="1" s="1"/>
  <c r="CA4317" i="1"/>
  <c r="CB4317" i="1" s="1"/>
  <c r="BZ4317" i="1"/>
  <c r="BZ3404" i="1"/>
  <c r="CA3404" i="1"/>
  <c r="CB3404" i="1" s="1"/>
  <c r="CA3388" i="1"/>
  <c r="CB3388" i="1" s="1"/>
  <c r="BZ3388" i="1"/>
  <c r="CA4734" i="1"/>
  <c r="CB4734" i="1" s="1"/>
  <c r="BZ4734" i="1"/>
  <c r="BZ4913" i="1"/>
  <c r="CA4913" i="1"/>
  <c r="CB4913" i="1" s="1"/>
  <c r="CA4498" i="1"/>
  <c r="CB4498" i="1" s="1"/>
  <c r="BZ4498" i="1"/>
  <c r="BZ5043" i="1"/>
  <c r="CA5043" i="1"/>
  <c r="CB5043" i="1" s="1"/>
  <c r="CA4591" i="1"/>
  <c r="CB4591" i="1" s="1"/>
  <c r="BZ4591" i="1"/>
  <c r="BZ3286" i="1"/>
  <c r="CA3286" i="1"/>
  <c r="CB3286" i="1" s="1"/>
  <c r="BZ4491" i="1"/>
  <c r="CA4491" i="1"/>
  <c r="CB4491" i="1" s="1"/>
  <c r="BZ3095" i="1"/>
  <c r="CA3095" i="1"/>
  <c r="CB3095" i="1" s="1"/>
  <c r="BZ3850" i="1"/>
  <c r="CA3850" i="1"/>
  <c r="CB3850" i="1" s="1"/>
  <c r="BZ3092" i="1"/>
  <c r="CA3092" i="1"/>
  <c r="CB3092" i="1" s="1"/>
  <c r="CA3943" i="1"/>
  <c r="CB3943" i="1" s="1"/>
  <c r="BZ3943" i="1"/>
  <c r="BZ3298" i="1"/>
  <c r="CA3298" i="1"/>
  <c r="CB3298" i="1" s="1"/>
  <c r="CA4409" i="1"/>
  <c r="CB4409" i="1" s="1"/>
  <c r="BZ4409" i="1"/>
  <c r="BZ3063" i="1"/>
  <c r="CA3063" i="1"/>
  <c r="CB3063" i="1" s="1"/>
  <c r="BZ5070" i="1"/>
  <c r="CA5070" i="1"/>
  <c r="CB5070" i="1" s="1"/>
  <c r="CA4922" i="1"/>
  <c r="CB4922" i="1" s="1"/>
  <c r="BZ4922" i="1"/>
  <c r="BZ2895" i="1"/>
  <c r="CA2895" i="1"/>
  <c r="CB2895" i="1" s="1"/>
  <c r="CA4487" i="1"/>
  <c r="CB4487" i="1" s="1"/>
  <c r="BZ4487" i="1"/>
  <c r="CA4541" i="1"/>
  <c r="CB4541" i="1" s="1"/>
  <c r="BZ4541" i="1"/>
  <c r="CA4622" i="1"/>
  <c r="CB4622" i="1" s="1"/>
  <c r="BZ4622" i="1"/>
  <c r="BZ3496" i="1"/>
  <c r="CA3496" i="1"/>
  <c r="CB3496" i="1" s="1"/>
  <c r="CA4411" i="1"/>
  <c r="CB4411" i="1" s="1"/>
  <c r="BZ4411" i="1"/>
  <c r="BZ3885" i="1"/>
  <c r="CA3885" i="1"/>
  <c r="CB3885" i="1" s="1"/>
  <c r="BZ5089" i="1"/>
  <c r="CA5089" i="1"/>
  <c r="CB5089" i="1" s="1"/>
  <c r="CA4849" i="1"/>
  <c r="CB4849" i="1" s="1"/>
  <c r="BZ4849" i="1"/>
  <c r="BZ3587" i="1"/>
  <c r="CA3587" i="1"/>
  <c r="CB3587" i="1" s="1"/>
  <c r="BZ4902" i="1"/>
  <c r="CA4902" i="1"/>
  <c r="CB4902" i="1" s="1"/>
  <c r="CA5206" i="1"/>
  <c r="CB5206" i="1" s="1"/>
  <c r="BZ5206" i="1"/>
  <c r="CA3130" i="1"/>
  <c r="CB3130" i="1" s="1"/>
  <c r="BZ3130" i="1"/>
  <c r="BZ3761" i="1"/>
  <c r="CA3761" i="1"/>
  <c r="CB3761" i="1" s="1"/>
  <c r="BZ4321" i="1"/>
  <c r="CA4321" i="1"/>
  <c r="CB4321" i="1" s="1"/>
  <c r="BZ2827" i="1"/>
  <c r="CA2827" i="1"/>
  <c r="CB2827" i="1" s="1"/>
  <c r="CA3633" i="1"/>
  <c r="CB3633" i="1" s="1"/>
  <c r="BZ3633" i="1"/>
  <c r="CA4817" i="1"/>
  <c r="CB4817" i="1" s="1"/>
  <c r="BZ4817" i="1"/>
  <c r="BZ4177" i="1"/>
  <c r="CA4177" i="1"/>
  <c r="CB4177" i="1" s="1"/>
  <c r="CA3896" i="1"/>
  <c r="CB3896" i="1" s="1"/>
  <c r="BZ3896" i="1"/>
  <c r="BZ3187" i="1"/>
  <c r="CA3187" i="1"/>
  <c r="CB3187" i="1" s="1"/>
  <c r="CA3435" i="1"/>
  <c r="CB3435" i="1" s="1"/>
  <c r="BZ3435" i="1"/>
  <c r="CA3542" i="1"/>
  <c r="CB3542" i="1" s="1"/>
  <c r="BZ3542" i="1"/>
  <c r="CA4492" i="1"/>
  <c r="CB4492" i="1" s="1"/>
  <c r="BZ4492" i="1"/>
  <c r="BZ2856" i="1"/>
  <c r="CA2856" i="1"/>
  <c r="CB2856" i="1" s="1"/>
  <c r="CA3528" i="1"/>
  <c r="CB3528" i="1" s="1"/>
  <c r="BZ3528" i="1"/>
  <c r="CA3784" i="1"/>
  <c r="CB3784" i="1" s="1"/>
  <c r="BZ3784" i="1"/>
  <c r="CA2885" i="1"/>
  <c r="CB2885" i="1" s="1"/>
  <c r="BZ2885" i="1"/>
  <c r="CA5281" i="1"/>
  <c r="CB5281" i="1" s="1"/>
  <c r="BZ5281" i="1"/>
  <c r="BZ3866" i="1"/>
  <c r="CA3866" i="1"/>
  <c r="CB3866" i="1" s="1"/>
  <c r="CA4707" i="1"/>
  <c r="CB4707" i="1" s="1"/>
  <c r="BZ4707" i="1"/>
  <c r="CA2969" i="1"/>
  <c r="CB2969" i="1" s="1"/>
  <c r="BZ2969" i="1"/>
  <c r="BZ4841" i="1"/>
  <c r="CA4841" i="1"/>
  <c r="CB4841" i="1" s="1"/>
  <c r="CA3172" i="1"/>
  <c r="CB3172" i="1" s="1"/>
  <c r="BZ3172" i="1"/>
  <c r="BZ3832" i="1"/>
  <c r="CA3832" i="1"/>
  <c r="CB3832" i="1" s="1"/>
  <c r="BZ4694" i="1"/>
  <c r="CA4694" i="1"/>
  <c r="CB4694" i="1" s="1"/>
  <c r="CA2861" i="1"/>
  <c r="CB2861" i="1" s="1"/>
  <c r="BZ2861" i="1"/>
  <c r="CA3477" i="1"/>
  <c r="CB3477" i="1" s="1"/>
  <c r="BZ3477" i="1"/>
  <c r="BZ4439" i="1"/>
  <c r="CA4439" i="1"/>
  <c r="CB4439" i="1" s="1"/>
  <c r="CA2892" i="1"/>
  <c r="CB2892" i="1" s="1"/>
  <c r="BZ2892" i="1"/>
  <c r="BZ5264" i="1"/>
  <c r="CA5264" i="1"/>
  <c r="CB5264" i="1" s="1"/>
  <c r="CA2860" i="1"/>
  <c r="CB2860" i="1" s="1"/>
  <c r="BZ2860" i="1"/>
  <c r="BZ3144" i="1"/>
  <c r="CA3144" i="1"/>
  <c r="CB3144" i="1" s="1"/>
  <c r="CA5062" i="1"/>
  <c r="CB5062" i="1" s="1"/>
  <c r="BZ5062" i="1"/>
  <c r="BZ3460" i="1"/>
  <c r="CA3460" i="1"/>
  <c r="CB3460" i="1" s="1"/>
  <c r="CA2845" i="1"/>
  <c r="CB2845" i="1" s="1"/>
  <c r="BZ2845" i="1"/>
  <c r="CA4043" i="1"/>
  <c r="CB4043" i="1" s="1"/>
  <c r="BZ4043" i="1"/>
  <c r="CA5024" i="1"/>
  <c r="CB5024" i="1" s="1"/>
  <c r="BZ5024" i="1"/>
  <c r="CA5287" i="1"/>
  <c r="CB5287" i="1" s="1"/>
  <c r="BZ5287" i="1"/>
  <c r="BZ3094" i="1"/>
  <c r="CA3094" i="1"/>
  <c r="CB3094" i="1" s="1"/>
  <c r="BZ2922" i="1"/>
  <c r="CA2922" i="1"/>
  <c r="CB2922" i="1" s="1"/>
  <c r="BZ4676" i="1"/>
  <c r="CA4676" i="1"/>
  <c r="CB4676" i="1" s="1"/>
  <c r="BZ5249" i="1"/>
  <c r="CA5249" i="1"/>
  <c r="CB5249" i="1" s="1"/>
  <c r="CA3515" i="1"/>
  <c r="CB3515" i="1" s="1"/>
  <c r="BZ3515" i="1"/>
  <c r="CA4223" i="1"/>
  <c r="CB4223" i="1" s="1"/>
  <c r="BZ4223" i="1"/>
  <c r="BZ5194" i="1"/>
  <c r="CA5194" i="1"/>
  <c r="CB5194" i="1" s="1"/>
  <c r="BZ4560" i="1"/>
  <c r="CA4560" i="1"/>
  <c r="CB4560" i="1" s="1"/>
  <c r="BZ3444" i="1"/>
  <c r="CA3444" i="1"/>
  <c r="CB3444" i="1" s="1"/>
  <c r="BZ3839" i="1"/>
  <c r="CA3839" i="1"/>
  <c r="CB3839" i="1" s="1"/>
  <c r="BZ3413" i="1"/>
  <c r="CA3413" i="1"/>
  <c r="CB3413" i="1" s="1"/>
  <c r="BZ2901" i="1"/>
  <c r="CA2901" i="1"/>
  <c r="CB2901" i="1" s="1"/>
  <c r="BZ4366" i="1"/>
  <c r="CA4366" i="1"/>
  <c r="CB4366" i="1" s="1"/>
  <c r="CA4663" i="1"/>
  <c r="CB4663" i="1" s="1"/>
  <c r="BZ4663" i="1"/>
  <c r="BZ3467" i="1"/>
  <c r="CA3467" i="1"/>
  <c r="CB3467" i="1" s="1"/>
  <c r="BZ3756" i="1"/>
  <c r="CA3756" i="1"/>
  <c r="CB3756" i="1" s="1"/>
  <c r="BZ5044" i="1"/>
  <c r="CA5044" i="1"/>
  <c r="CB5044" i="1" s="1"/>
  <c r="BZ4058" i="1"/>
  <c r="CA4058" i="1"/>
  <c r="CB4058" i="1" s="1"/>
  <c r="CA3010" i="1"/>
  <c r="CB3010" i="1" s="1"/>
  <c r="BZ3010" i="1"/>
  <c r="CA5167" i="1"/>
  <c r="CB5167" i="1" s="1"/>
  <c r="BZ5167" i="1"/>
  <c r="BZ4866" i="1"/>
  <c r="CA4866" i="1"/>
  <c r="CB4866" i="1" s="1"/>
  <c r="BZ3385" i="1"/>
  <c r="CA3385" i="1"/>
  <c r="CB3385" i="1" s="1"/>
  <c r="BZ4556" i="1"/>
  <c r="CA4556" i="1"/>
  <c r="CB4556" i="1" s="1"/>
  <c r="BZ3816" i="1"/>
  <c r="CA3816" i="1"/>
  <c r="CB3816" i="1" s="1"/>
  <c r="CA3686" i="1"/>
  <c r="CB3686" i="1" s="1"/>
  <c r="BZ3686" i="1"/>
  <c r="CA3510" i="1"/>
  <c r="CB3510" i="1" s="1"/>
  <c r="BZ3510" i="1"/>
  <c r="CA4459" i="1"/>
  <c r="CB4459" i="1" s="1"/>
  <c r="BZ4459" i="1"/>
  <c r="BZ4426" i="1"/>
  <c r="CA4426" i="1"/>
  <c r="CB4426" i="1" s="1"/>
  <c r="BZ3627" i="1"/>
  <c r="CA3627" i="1"/>
  <c r="CB3627" i="1" s="1"/>
  <c r="BZ3988" i="1"/>
  <c r="CA3988" i="1"/>
  <c r="CB3988" i="1" s="1"/>
  <c r="CA3613" i="1"/>
  <c r="CB3613" i="1" s="1"/>
  <c r="BZ3613" i="1"/>
  <c r="CA3727" i="1"/>
  <c r="CB3727" i="1" s="1"/>
  <c r="BZ3727" i="1"/>
  <c r="CA5275" i="1"/>
  <c r="CB5275" i="1" s="1"/>
  <c r="BZ5275" i="1"/>
  <c r="BZ2867" i="1"/>
  <c r="CA2867" i="1"/>
  <c r="CB2867" i="1" s="1"/>
  <c r="CA4171" i="1"/>
  <c r="CB4171" i="1" s="1"/>
  <c r="BZ4171" i="1"/>
  <c r="BZ3431" i="1"/>
  <c r="CA3431" i="1"/>
  <c r="CB3431" i="1" s="1"/>
  <c r="BZ3249" i="1"/>
  <c r="CA3249" i="1"/>
  <c r="CB3249" i="1" s="1"/>
  <c r="BZ5234" i="1"/>
  <c r="CA5234" i="1"/>
  <c r="CB5234" i="1" s="1"/>
  <c r="BZ3204" i="1"/>
  <c r="CA3204" i="1"/>
  <c r="CB3204" i="1" s="1"/>
  <c r="CA3694" i="1"/>
  <c r="CB3694" i="1" s="1"/>
  <c r="BZ3694" i="1"/>
  <c r="BZ4066" i="1"/>
  <c r="CA4066" i="1"/>
  <c r="CB4066" i="1" s="1"/>
  <c r="CA5107" i="1"/>
  <c r="CB5107" i="1" s="1"/>
  <c r="BZ5107" i="1"/>
  <c r="BZ4447" i="1"/>
  <c r="CA4447" i="1"/>
  <c r="CB4447" i="1" s="1"/>
  <c r="CA3713" i="1"/>
  <c r="CB3713" i="1" s="1"/>
  <c r="BZ3713" i="1"/>
  <c r="CA3794" i="1"/>
  <c r="CB3794" i="1" s="1"/>
  <c r="BZ3794" i="1"/>
  <c r="CA4428" i="1"/>
  <c r="CB4428" i="1" s="1"/>
  <c r="BZ4428" i="1"/>
  <c r="CA2974" i="1"/>
  <c r="CB2974" i="1" s="1"/>
  <c r="BZ2974" i="1"/>
  <c r="CA2855" i="1"/>
  <c r="CB2855" i="1" s="1"/>
  <c r="BZ2855" i="1"/>
  <c r="BZ3077" i="1"/>
  <c r="CA3077" i="1"/>
  <c r="CB3077" i="1" s="1"/>
  <c r="CA3400" i="1"/>
  <c r="CB3400" i="1" s="1"/>
  <c r="BZ3400" i="1"/>
  <c r="BZ4562" i="1"/>
  <c r="CA4562" i="1"/>
  <c r="CB4562" i="1" s="1"/>
  <c r="BZ3537" i="1"/>
  <c r="CA3537" i="1"/>
  <c r="CB3537" i="1" s="1"/>
  <c r="CA3481" i="1"/>
  <c r="CB3481" i="1" s="1"/>
  <c r="BZ3481" i="1"/>
  <c r="BZ5102" i="1"/>
  <c r="CA5102" i="1"/>
  <c r="CB5102" i="1" s="1"/>
  <c r="CA3197" i="1"/>
  <c r="CB3197" i="1" s="1"/>
  <c r="BZ3197" i="1"/>
  <c r="CA4256" i="1"/>
  <c r="CB4256" i="1" s="1"/>
  <c r="BZ4256" i="1"/>
  <c r="BZ4561" i="1"/>
  <c r="CA4561" i="1"/>
  <c r="CB4561" i="1" s="1"/>
  <c r="CA4801" i="1"/>
  <c r="CB4801" i="1" s="1"/>
  <c r="BZ4801" i="1"/>
  <c r="CA3960" i="1"/>
  <c r="CB3960" i="1" s="1"/>
  <c r="BZ3960" i="1"/>
  <c r="CA4958" i="1"/>
  <c r="CB4958" i="1" s="1"/>
  <c r="BZ4958" i="1"/>
  <c r="BZ3295" i="1"/>
  <c r="CA3295" i="1"/>
  <c r="CB3295" i="1" s="1"/>
  <c r="BZ4544" i="1"/>
  <c r="CA4544" i="1"/>
  <c r="CB4544" i="1" s="1"/>
  <c r="BZ3986" i="1"/>
  <c r="CA3986" i="1"/>
  <c r="CB3986" i="1" s="1"/>
  <c r="CA3558" i="1"/>
  <c r="CB3558" i="1" s="1"/>
  <c r="BZ3558" i="1"/>
  <c r="CA3382" i="1"/>
  <c r="CB3382" i="1" s="1"/>
  <c r="BZ3382" i="1"/>
  <c r="CA4113" i="1"/>
  <c r="CB4113" i="1" s="1"/>
  <c r="BZ4113" i="1"/>
  <c r="BZ4826" i="1"/>
  <c r="CA4826" i="1"/>
  <c r="CB4826" i="1" s="1"/>
  <c r="BZ4173" i="1"/>
  <c r="CA4173" i="1"/>
  <c r="CB4173" i="1" s="1"/>
  <c r="CA4435" i="1"/>
  <c r="CB4435" i="1" s="1"/>
  <c r="BZ4435" i="1"/>
  <c r="BZ5198" i="1"/>
  <c r="CA5198" i="1"/>
  <c r="CB5198" i="1" s="1"/>
  <c r="CA4090" i="1"/>
  <c r="CB4090" i="1" s="1"/>
  <c r="BZ4090" i="1"/>
  <c r="CA3163" i="1"/>
  <c r="CB3163" i="1" s="1"/>
  <c r="BZ3163" i="1"/>
  <c r="BZ4348" i="1"/>
  <c r="CA4348" i="1"/>
  <c r="CB4348" i="1" s="1"/>
  <c r="BZ2878" i="1"/>
  <c r="CA2878" i="1"/>
  <c r="CB2878" i="1" s="1"/>
  <c r="CA4721" i="1"/>
  <c r="CB4721" i="1" s="1"/>
  <c r="BZ4721" i="1"/>
  <c r="CA4805" i="1"/>
  <c r="CB4805" i="1" s="1"/>
  <c r="BZ4805" i="1"/>
  <c r="CA4209" i="1"/>
  <c r="CB4209" i="1" s="1"/>
  <c r="BZ4209" i="1"/>
  <c r="BZ4074" i="1"/>
  <c r="CA4074" i="1"/>
  <c r="CB4074" i="1" s="1"/>
  <c r="CA4206" i="1"/>
  <c r="CB4206" i="1" s="1"/>
  <c r="BZ4206" i="1"/>
  <c r="BZ3026" i="1"/>
  <c r="CA3026" i="1"/>
  <c r="CB3026" i="1" s="1"/>
  <c r="CA3471" i="1"/>
  <c r="CB3471" i="1" s="1"/>
  <c r="BZ3471" i="1"/>
  <c r="BZ4247" i="1"/>
  <c r="CA4247" i="1"/>
  <c r="CB4247" i="1" s="1"/>
  <c r="CA3499" i="1"/>
  <c r="CB3499" i="1" s="1"/>
  <c r="BZ3499" i="1"/>
  <c r="CA4616" i="1"/>
  <c r="CB4616" i="1" s="1"/>
  <c r="BZ4616" i="1"/>
  <c r="CA3060" i="1"/>
  <c r="CB3060" i="1" s="1"/>
  <c r="BZ3060" i="1"/>
  <c r="CA3845" i="1"/>
  <c r="CB3845" i="1" s="1"/>
  <c r="BZ3845" i="1"/>
  <c r="CA5091" i="1"/>
  <c r="CB5091" i="1" s="1"/>
  <c r="BZ5091" i="1"/>
  <c r="CA4757" i="1"/>
  <c r="CB4757" i="1" s="1"/>
  <c r="BZ4757" i="1"/>
  <c r="CA4514" i="1"/>
  <c r="CB4514" i="1" s="1"/>
  <c r="BZ4514" i="1"/>
  <c r="BZ4624" i="1"/>
  <c r="CA4624" i="1"/>
  <c r="CB4624" i="1" s="1"/>
  <c r="BZ4368" i="1"/>
  <c r="CA4368" i="1"/>
  <c r="CB4368" i="1" s="1"/>
  <c r="CA4454" i="1"/>
  <c r="CB4454" i="1" s="1"/>
  <c r="BZ4454" i="1"/>
  <c r="CA3324" i="1"/>
  <c r="CB3324" i="1" s="1"/>
  <c r="BZ3324" i="1"/>
  <c r="BZ4976" i="1"/>
  <c r="CA4976" i="1"/>
  <c r="CB4976" i="1" s="1"/>
  <c r="BZ3117" i="1"/>
  <c r="CA3117" i="1"/>
  <c r="CB3117" i="1" s="1"/>
  <c r="CA2944" i="1"/>
  <c r="CB2944" i="1" s="1"/>
  <c r="BZ2944" i="1"/>
  <c r="CA5157" i="1"/>
  <c r="CB5157" i="1" s="1"/>
  <c r="BZ5157" i="1"/>
  <c r="CA3328" i="1"/>
  <c r="CB3328" i="1" s="1"/>
  <c r="BZ3328" i="1"/>
  <c r="CA4580" i="1"/>
  <c r="CB4580" i="1" s="1"/>
  <c r="BZ4580" i="1"/>
  <c r="BZ4748" i="1"/>
  <c r="CA4748" i="1"/>
  <c r="CB4748" i="1" s="1"/>
  <c r="CA4612" i="1"/>
  <c r="CB4612" i="1" s="1"/>
  <c r="BZ4612" i="1"/>
  <c r="BZ4755" i="1"/>
  <c r="CA4755" i="1"/>
  <c r="CB4755" i="1" s="1"/>
  <c r="BZ3523" i="1"/>
  <c r="CA3523" i="1"/>
  <c r="CB3523" i="1" s="1"/>
  <c r="BZ4069" i="1"/>
  <c r="CA4069" i="1"/>
  <c r="CB4069" i="1" s="1"/>
  <c r="BZ4804" i="1"/>
  <c r="CA4804" i="1"/>
  <c r="CB4804" i="1" s="1"/>
  <c r="BZ4699" i="1"/>
  <c r="CA4699" i="1"/>
  <c r="CB4699" i="1" s="1"/>
  <c r="CA4618" i="1"/>
  <c r="CB4618" i="1" s="1"/>
  <c r="BZ4618" i="1"/>
  <c r="BZ4749" i="1"/>
  <c r="CA4749" i="1"/>
  <c r="CB4749" i="1" s="1"/>
  <c r="BZ3411" i="1"/>
  <c r="CA3411" i="1"/>
  <c r="CB3411" i="1" s="1"/>
  <c r="BZ3601" i="1"/>
  <c r="CA3601" i="1"/>
  <c r="CB3601" i="1" s="1"/>
  <c r="CA4047" i="1"/>
  <c r="CB4047" i="1" s="1"/>
  <c r="BZ4047" i="1"/>
  <c r="BZ4880" i="1"/>
  <c r="CA4880" i="1"/>
  <c r="CB4880" i="1" s="1"/>
  <c r="BZ3056" i="1"/>
  <c r="CA3056" i="1"/>
  <c r="CB3056" i="1" s="1"/>
  <c r="BZ4827" i="1"/>
  <c r="CA4827" i="1"/>
  <c r="CB4827" i="1" s="1"/>
  <c r="BZ4441" i="1"/>
  <c r="CA4441" i="1"/>
  <c r="CB4441" i="1" s="1"/>
  <c r="BZ4989" i="1"/>
  <c r="CA4989" i="1"/>
  <c r="CB4989" i="1" s="1"/>
  <c r="CA5047" i="1"/>
  <c r="CB5047" i="1" s="1"/>
  <c r="BZ5047" i="1"/>
  <c r="BZ3220" i="1"/>
  <c r="CA3220" i="1"/>
  <c r="CB3220" i="1" s="1"/>
  <c r="CA4329" i="1"/>
  <c r="CB4329" i="1" s="1"/>
  <c r="BZ4329" i="1"/>
  <c r="CA2804" i="1"/>
  <c r="BZ4515" i="1"/>
  <c r="CA4515" i="1"/>
  <c r="CB4515" i="1" s="1"/>
  <c r="BZ4290" i="1"/>
  <c r="CA4290" i="1"/>
  <c r="CB4290" i="1" s="1"/>
  <c r="CA3487" i="1"/>
  <c r="CB3487" i="1" s="1"/>
  <c r="BZ3487" i="1"/>
  <c r="BZ3050" i="1"/>
  <c r="CA3050" i="1"/>
  <c r="CB3050" i="1" s="1"/>
  <c r="CA4813" i="1"/>
  <c r="CB4813" i="1" s="1"/>
  <c r="BZ4813" i="1"/>
  <c r="CA3229" i="1"/>
  <c r="CB3229" i="1" s="1"/>
  <c r="BZ3229" i="1"/>
  <c r="BZ4643" i="1"/>
  <c r="CA4643" i="1"/>
  <c r="CB4643" i="1" s="1"/>
  <c r="CA5235" i="1"/>
  <c r="CB5235" i="1" s="1"/>
  <c r="BZ5235" i="1"/>
  <c r="CA3033" i="1"/>
  <c r="CB3033" i="1" s="1"/>
  <c r="BZ3033" i="1"/>
  <c r="CA4543" i="1"/>
  <c r="CB4543" i="1" s="1"/>
  <c r="BZ4543" i="1"/>
  <c r="CA4402" i="1"/>
  <c r="CB4402" i="1" s="1"/>
  <c r="BZ4402" i="1"/>
  <c r="BZ4625" i="1"/>
  <c r="CA4625" i="1"/>
  <c r="CB4625" i="1" s="1"/>
  <c r="BZ4540" i="1"/>
  <c r="CA4540" i="1"/>
  <c r="CB4540" i="1" s="1"/>
  <c r="BZ5258" i="1"/>
  <c r="CA5258" i="1"/>
  <c r="CB5258" i="1" s="1"/>
  <c r="BZ5282" i="1"/>
  <c r="CA5282" i="1"/>
  <c r="CB5282" i="1" s="1"/>
  <c r="BZ4704" i="1"/>
  <c r="CA4704" i="1"/>
  <c r="CB4704" i="1" s="1"/>
  <c r="BZ2926" i="1"/>
  <c r="CA2926" i="1"/>
  <c r="CB2926" i="1" s="1"/>
  <c r="CA4631" i="1"/>
  <c r="CB4631" i="1" s="1"/>
  <c r="BZ4631" i="1"/>
  <c r="CA3819" i="1"/>
  <c r="CB3819" i="1" s="1"/>
  <c r="BZ3819" i="1"/>
  <c r="CA3936" i="1"/>
  <c r="CB3936" i="1" s="1"/>
  <c r="BZ3936" i="1"/>
  <c r="CA3586" i="1"/>
  <c r="CB3586" i="1" s="1"/>
  <c r="BZ3586" i="1"/>
  <c r="CA4586" i="1"/>
  <c r="CB4586" i="1" s="1"/>
  <c r="BZ4586" i="1"/>
  <c r="BZ3932" i="1"/>
  <c r="CA3932" i="1"/>
  <c r="CB3932" i="1" s="1"/>
  <c r="BZ3180" i="1"/>
  <c r="CA3180" i="1"/>
  <c r="CB3180" i="1" s="1"/>
  <c r="CA4176" i="1"/>
  <c r="CB4176" i="1" s="1"/>
  <c r="BZ4176" i="1"/>
  <c r="BZ4351" i="1"/>
  <c r="CA4351" i="1"/>
  <c r="CB4351" i="1" s="1"/>
  <c r="BZ5143" i="1"/>
  <c r="CA5143" i="1"/>
  <c r="CB5143" i="1" s="1"/>
  <c r="BZ4828" i="1"/>
  <c r="CA4828" i="1"/>
  <c r="CB4828" i="1" s="1"/>
  <c r="CA3746" i="1"/>
  <c r="CB3746" i="1" s="1"/>
  <c r="BZ3746" i="1"/>
  <c r="CA4876" i="1"/>
  <c r="CB4876" i="1" s="1"/>
  <c r="BZ4876" i="1"/>
  <c r="BZ3438" i="1"/>
  <c r="CA3438" i="1"/>
  <c r="CB3438" i="1" s="1"/>
  <c r="BZ3296" i="1"/>
  <c r="CA3296" i="1"/>
  <c r="CB3296" i="1" s="1"/>
  <c r="BZ3635" i="1"/>
  <c r="CA3635" i="1"/>
  <c r="CB3635" i="1" s="1"/>
  <c r="BZ4933" i="1"/>
  <c r="CA4933" i="1"/>
  <c r="CB4933" i="1" s="1"/>
  <c r="BZ3707" i="1"/>
  <c r="CA3707" i="1"/>
  <c r="CB3707" i="1" s="1"/>
  <c r="BZ3831" i="1"/>
  <c r="CA3831" i="1"/>
  <c r="CB3831" i="1" s="1"/>
  <c r="BZ5154" i="1"/>
  <c r="CA5154" i="1"/>
  <c r="CB5154" i="1" s="1"/>
  <c r="CA3301" i="1"/>
  <c r="CB3301" i="1" s="1"/>
  <c r="BZ3301" i="1"/>
  <c r="BZ3759" i="1"/>
  <c r="CA3759" i="1"/>
  <c r="CB3759" i="1" s="1"/>
  <c r="BZ4761" i="1"/>
  <c r="CA4761" i="1"/>
  <c r="CB4761" i="1" s="1"/>
  <c r="BZ3806" i="1"/>
  <c r="CA3806" i="1"/>
  <c r="CB3806" i="1" s="1"/>
  <c r="CA4856" i="1"/>
  <c r="CB4856" i="1" s="1"/>
  <c r="BZ4856" i="1"/>
  <c r="BZ3259" i="1"/>
  <c r="CA3259" i="1"/>
  <c r="CB3259" i="1" s="1"/>
  <c r="BZ4163" i="1"/>
  <c r="CA4163" i="1"/>
  <c r="CB4163" i="1" s="1"/>
  <c r="BZ5186" i="1"/>
  <c r="CA5186" i="1"/>
  <c r="CB5186" i="1" s="1"/>
  <c r="BZ3552" i="1"/>
  <c r="CA3552" i="1"/>
  <c r="CB3552" i="1" s="1"/>
  <c r="CA5200" i="1"/>
  <c r="CB5200" i="1" s="1"/>
  <c r="BZ5200" i="1"/>
  <c r="CA5246" i="1"/>
  <c r="CB5246" i="1" s="1"/>
  <c r="BZ5246" i="1"/>
  <c r="BZ3448" i="1"/>
  <c r="CA3448" i="1"/>
  <c r="CB3448" i="1" s="1"/>
  <c r="CA2787" i="1"/>
  <c r="BZ3097" i="1"/>
  <c r="CA3097" i="1"/>
  <c r="CB3097" i="1" s="1"/>
  <c r="BZ2983" i="1"/>
  <c r="CA2983" i="1"/>
  <c r="CB2983" i="1" s="1"/>
  <c r="CA4160" i="1"/>
  <c r="CB4160" i="1" s="1"/>
  <c r="BZ4160" i="1"/>
  <c r="CA3919" i="1"/>
  <c r="CB3919" i="1" s="1"/>
  <c r="BZ3919" i="1"/>
  <c r="BZ5219" i="1"/>
  <c r="CA5219" i="1"/>
  <c r="CB5219" i="1" s="1"/>
  <c r="CA3299" i="1"/>
  <c r="CB3299" i="1" s="1"/>
  <c r="BZ3299" i="1"/>
  <c r="BZ3453" i="1"/>
  <c r="CA3453" i="1"/>
  <c r="CB3453" i="1" s="1"/>
  <c r="BZ3795" i="1"/>
  <c r="CA3795" i="1"/>
  <c r="CB3795" i="1" s="1"/>
  <c r="CA5251" i="1"/>
  <c r="CB5251" i="1" s="1"/>
  <c r="BZ5251" i="1"/>
  <c r="BZ3276" i="1"/>
  <c r="CA3276" i="1"/>
  <c r="CB3276" i="1" s="1"/>
  <c r="CA3075" i="1"/>
  <c r="CB3075" i="1" s="1"/>
  <c r="BZ3075" i="1"/>
  <c r="CA3926" i="1"/>
  <c r="CB3926" i="1" s="1"/>
  <c r="BZ3926" i="1"/>
  <c r="CA3903" i="1"/>
  <c r="CB3903" i="1" s="1"/>
  <c r="BZ3903" i="1"/>
  <c r="CA3485" i="1"/>
  <c r="CB3485" i="1" s="1"/>
  <c r="BZ3485" i="1"/>
  <c r="CA3054" i="1"/>
  <c r="CB3054" i="1" s="1"/>
  <c r="BZ3054" i="1"/>
  <c r="CA5094" i="1"/>
  <c r="CB5094" i="1" s="1"/>
  <c r="BZ5094" i="1"/>
  <c r="BZ2972" i="1"/>
  <c r="CA2972" i="1"/>
  <c r="CB2972" i="1" s="1"/>
  <c r="CA2967" i="1"/>
  <c r="CB2967" i="1" s="1"/>
  <c r="BZ2967" i="1"/>
  <c r="BZ3664" i="1"/>
  <c r="CA3664" i="1"/>
  <c r="CB3664" i="1" s="1"/>
  <c r="BZ4937" i="1"/>
  <c r="CA4937" i="1"/>
  <c r="CB4937" i="1" s="1"/>
  <c r="CA2849" i="1"/>
  <c r="CB2849" i="1" s="1"/>
  <c r="BZ2849" i="1"/>
  <c r="BZ3636" i="1"/>
  <c r="CA3636" i="1"/>
  <c r="CB3636" i="1" s="1"/>
  <c r="BZ4057" i="1"/>
  <c r="CA4057" i="1"/>
  <c r="CB4057" i="1" s="1"/>
  <c r="CA4365" i="1"/>
  <c r="CB4365" i="1" s="1"/>
  <c r="BZ4365" i="1"/>
  <c r="CA4530" i="1"/>
  <c r="CB4530" i="1" s="1"/>
  <c r="BZ4530" i="1"/>
  <c r="CA4753" i="1"/>
  <c r="CB4753" i="1" s="1"/>
  <c r="BZ4753" i="1"/>
  <c r="BZ5212" i="1"/>
  <c r="CA5212" i="1"/>
  <c r="CB5212" i="1" s="1"/>
  <c r="BZ4475" i="1"/>
  <c r="CA4475" i="1"/>
  <c r="CB4475" i="1" s="1"/>
  <c r="CA4262" i="1"/>
  <c r="CB4262" i="1" s="1"/>
  <c r="BZ4262" i="1"/>
  <c r="BZ3715" i="1"/>
  <c r="CA3715" i="1"/>
  <c r="CB3715" i="1" s="1"/>
  <c r="CA4419" i="1"/>
  <c r="CB4419" i="1" s="1"/>
  <c r="BZ4419" i="1"/>
  <c r="BZ4483" i="1"/>
  <c r="CA4483" i="1"/>
  <c r="CB4483" i="1" s="1"/>
  <c r="BZ3343" i="1"/>
  <c r="CA3343" i="1"/>
  <c r="CB3343" i="1" s="1"/>
  <c r="CA3893" i="1"/>
  <c r="CB3893" i="1" s="1"/>
  <c r="BZ3893" i="1"/>
  <c r="CA4486" i="1"/>
  <c r="CB4486" i="1" s="1"/>
  <c r="BZ4486" i="1"/>
  <c r="CA5011" i="1"/>
  <c r="CB5011" i="1" s="1"/>
  <c r="BZ5011" i="1"/>
  <c r="CA4385" i="1"/>
  <c r="CB4385" i="1" s="1"/>
  <c r="BZ4385" i="1"/>
  <c r="CA3618" i="1"/>
  <c r="CB3618" i="1" s="1"/>
  <c r="BZ3618" i="1"/>
  <c r="CA3372" i="1"/>
  <c r="CB3372" i="1" s="1"/>
  <c r="BZ3372" i="1"/>
  <c r="BZ3977" i="1"/>
  <c r="CA3977" i="1"/>
  <c r="CB3977" i="1" s="1"/>
  <c r="CA3849" i="1"/>
  <c r="CB3849" i="1" s="1"/>
  <c r="BZ3849" i="1"/>
  <c r="BZ5189" i="1"/>
  <c r="CA5189" i="1"/>
  <c r="CB5189" i="1" s="1"/>
  <c r="CA3061" i="1"/>
  <c r="CB3061" i="1" s="1"/>
  <c r="BZ3061" i="1"/>
  <c r="CA3579" i="1"/>
  <c r="CB3579" i="1" s="1"/>
  <c r="BZ3579" i="1"/>
  <c r="CA3495" i="1"/>
  <c r="CB3495" i="1" s="1"/>
  <c r="BZ3495" i="1"/>
  <c r="CA4720" i="1"/>
  <c r="CB4720" i="1" s="1"/>
  <c r="BZ4720" i="1"/>
  <c r="CA4744" i="1"/>
  <c r="CB4744" i="1" s="1"/>
  <c r="BZ4744" i="1"/>
  <c r="BZ3242" i="1"/>
  <c r="CA3242" i="1"/>
  <c r="CB3242" i="1" s="1"/>
  <c r="CA3486" i="1"/>
  <c r="CB3486" i="1" s="1"/>
  <c r="BZ3486" i="1"/>
  <c r="BZ3409" i="1"/>
  <c r="CA3409" i="1"/>
  <c r="CB3409" i="1" s="1"/>
  <c r="CA3317" i="1"/>
  <c r="CB3317" i="1" s="1"/>
  <c r="BZ3317" i="1"/>
  <c r="CA3763" i="1"/>
  <c r="CB3763" i="1" s="1"/>
  <c r="BZ3763" i="1"/>
  <c r="BZ3498" i="1"/>
  <c r="CA3498" i="1"/>
  <c r="CB3498" i="1" s="1"/>
  <c r="BZ4015" i="1"/>
  <c r="CA4015" i="1"/>
  <c r="CB4015" i="1" s="1"/>
  <c r="BZ4406" i="1"/>
  <c r="CA4406" i="1"/>
  <c r="CB4406" i="1" s="1"/>
  <c r="CA5129" i="1"/>
  <c r="CB5129" i="1" s="1"/>
  <c r="BZ5129" i="1"/>
  <c r="BZ3007" i="1"/>
  <c r="CA3007" i="1"/>
  <c r="CB3007" i="1" s="1"/>
  <c r="BZ3663" i="1"/>
  <c r="CA3663" i="1"/>
  <c r="CB3663" i="1" s="1"/>
  <c r="BZ3185" i="1"/>
  <c r="CA3185" i="1"/>
  <c r="CB3185" i="1" s="1"/>
  <c r="CA4471" i="1"/>
  <c r="CB4471" i="1" s="1"/>
  <c r="BZ4471" i="1"/>
  <c r="BZ4719" i="1"/>
  <c r="CA4719" i="1"/>
  <c r="CB4719" i="1" s="1"/>
  <c r="CA5115" i="1"/>
  <c r="CB5115" i="1" s="1"/>
  <c r="BZ5115" i="1"/>
  <c r="CA3516" i="1"/>
  <c r="CB3516" i="1" s="1"/>
  <c r="BZ3516" i="1"/>
  <c r="CA5221" i="1"/>
  <c r="CB5221" i="1" s="1"/>
  <c r="BZ5221" i="1"/>
  <c r="CA5134" i="1"/>
  <c r="CB5134" i="1" s="1"/>
  <c r="BZ5134" i="1"/>
  <c r="BZ3569" i="1"/>
  <c r="CA3569" i="1"/>
  <c r="CB3569" i="1" s="1"/>
  <c r="CA4121" i="1"/>
  <c r="CB4121" i="1" s="1"/>
  <c r="BZ4121" i="1"/>
  <c r="CA5113" i="1"/>
  <c r="CB5113" i="1" s="1"/>
  <c r="BZ5113" i="1"/>
  <c r="CA3034" i="1"/>
  <c r="CB3034" i="1" s="1"/>
  <c r="BZ3034" i="1"/>
  <c r="BZ3922" i="1"/>
  <c r="CA3922" i="1"/>
  <c r="CB3922" i="1" s="1"/>
  <c r="BZ3415" i="1"/>
  <c r="CA3415" i="1"/>
  <c r="CB3415" i="1" s="1"/>
  <c r="CA3139" i="1"/>
  <c r="CB3139" i="1" s="1"/>
  <c r="BZ3139" i="1"/>
  <c r="BZ5124" i="1"/>
  <c r="CA5124" i="1"/>
  <c r="CB5124" i="1" s="1"/>
  <c r="BZ3740" i="1"/>
  <c r="CA3740" i="1"/>
  <c r="CB3740" i="1" s="1"/>
  <c r="BZ4466" i="1"/>
  <c r="CA4466" i="1"/>
  <c r="CB4466" i="1" s="1"/>
  <c r="BZ3260" i="1"/>
  <c r="CA3260" i="1"/>
  <c r="CB3260" i="1" s="1"/>
  <c r="BZ2961" i="1"/>
  <c r="CA2961" i="1"/>
  <c r="CB2961" i="1" s="1"/>
  <c r="BZ3140" i="1"/>
  <c r="CA3140" i="1"/>
  <c r="CB3140" i="1" s="1"/>
  <c r="CA2799" i="1"/>
  <c r="CA5007" i="1"/>
  <c r="CB5007" i="1" s="1"/>
  <c r="BZ5007" i="1"/>
  <c r="CA3219" i="1"/>
  <c r="CB3219" i="1" s="1"/>
  <c r="BZ3219" i="1"/>
  <c r="BZ4398" i="1"/>
  <c r="CA4398" i="1"/>
  <c r="CB4398" i="1" s="1"/>
  <c r="BZ4293" i="1"/>
  <c r="CA4293" i="1"/>
  <c r="CB4293" i="1" s="1"/>
  <c r="CA4887" i="1"/>
  <c r="CB4887" i="1" s="1"/>
  <c r="BZ4887" i="1"/>
  <c r="BZ4881" i="1"/>
  <c r="CA4881" i="1"/>
  <c r="CB4881" i="1" s="1"/>
  <c r="CA3196" i="1"/>
  <c r="CB3196" i="1" s="1"/>
  <c r="BZ3196" i="1"/>
  <c r="CA4352" i="1"/>
  <c r="CB4352" i="1" s="1"/>
  <c r="BZ4352" i="1"/>
  <c r="BZ3065" i="1"/>
  <c r="CA3065" i="1"/>
  <c r="CB3065" i="1" s="1"/>
  <c r="CA4124" i="1"/>
  <c r="CB4124" i="1" s="1"/>
  <c r="BZ4124" i="1"/>
  <c r="BZ3840" i="1"/>
  <c r="CA3840" i="1"/>
  <c r="CB3840" i="1" s="1"/>
  <c r="BZ3872" i="1"/>
  <c r="CA3872" i="1"/>
  <c r="CB3872" i="1" s="1"/>
  <c r="BZ3797" i="1"/>
  <c r="CA3797" i="1"/>
  <c r="CB3797" i="1" s="1"/>
  <c r="BZ4063" i="1"/>
  <c r="CA4063" i="1"/>
  <c r="CB4063" i="1" s="1"/>
  <c r="CA4187" i="1"/>
  <c r="CB4187" i="1" s="1"/>
  <c r="BZ4187" i="1"/>
  <c r="CA5201" i="1"/>
  <c r="CB5201" i="1" s="1"/>
  <c r="BZ5201" i="1"/>
  <c r="CA2859" i="1"/>
  <c r="CB2859" i="1" s="1"/>
  <c r="BZ2859" i="1"/>
  <c r="BZ5082" i="1"/>
  <c r="CA5082" i="1"/>
  <c r="CB5082" i="1" s="1"/>
  <c r="CA3086" i="1"/>
  <c r="CB3086" i="1" s="1"/>
  <c r="BZ3086" i="1"/>
  <c r="BZ5269" i="1"/>
  <c r="CA5269" i="1"/>
  <c r="CB5269" i="1" s="1"/>
  <c r="CA4695" i="1"/>
  <c r="CB4695" i="1" s="1"/>
  <c r="BZ4695" i="1"/>
  <c r="CA3512" i="1"/>
  <c r="CB3512" i="1" s="1"/>
  <c r="BZ3512" i="1"/>
  <c r="CA5040" i="1"/>
  <c r="CB5040" i="1" s="1"/>
  <c r="BZ5040" i="1"/>
  <c r="BZ3535" i="1"/>
  <c r="CA3535" i="1"/>
  <c r="CB3535" i="1" s="1"/>
  <c r="BZ2993" i="1"/>
  <c r="CA2993" i="1"/>
  <c r="CB2993" i="1" s="1"/>
  <c r="BZ5231" i="1"/>
  <c r="CA5231" i="1"/>
  <c r="CB5231" i="1" s="1"/>
  <c r="BZ2990" i="1"/>
  <c r="CA2990" i="1"/>
  <c r="CB2990" i="1" s="1"/>
  <c r="CA4405" i="1"/>
  <c r="CB4405" i="1" s="1"/>
  <c r="BZ4405" i="1"/>
  <c r="BZ4363" i="1"/>
  <c r="CA4363" i="1"/>
  <c r="CB4363" i="1" s="1"/>
  <c r="BZ5137" i="1"/>
  <c r="CA5137" i="1"/>
  <c r="CB5137" i="1" s="1"/>
  <c r="CA3567" i="1"/>
  <c r="CB3567" i="1" s="1"/>
  <c r="BZ3567" i="1"/>
  <c r="CA3641" i="1"/>
  <c r="CB3641" i="1" s="1"/>
  <c r="BZ3641" i="1"/>
  <c r="CA3712" i="1"/>
  <c r="CB3712" i="1" s="1"/>
  <c r="BZ3712" i="1"/>
  <c r="BZ2946" i="1"/>
  <c r="CA2946" i="1"/>
  <c r="CB2946" i="1" s="1"/>
  <c r="CA4440" i="1"/>
  <c r="CB4440" i="1" s="1"/>
  <c r="BZ4440" i="1"/>
  <c r="BZ3147" i="1"/>
  <c r="CA3147" i="1"/>
  <c r="CB3147" i="1" s="1"/>
  <c r="CA4879" i="1"/>
  <c r="CB4879" i="1" s="1"/>
  <c r="BZ4879" i="1"/>
  <c r="CA2786" i="1"/>
  <c r="CA4939" i="1"/>
  <c r="CB4939" i="1" s="1"/>
  <c r="BZ4939" i="1"/>
  <c r="BZ3452" i="1"/>
  <c r="CA3452" i="1"/>
  <c r="CB3452" i="1" s="1"/>
  <c r="CA4170" i="1"/>
  <c r="CB4170" i="1" s="1"/>
  <c r="BZ4170" i="1"/>
  <c r="CA3890" i="1"/>
  <c r="CB3890" i="1" s="1"/>
  <c r="BZ3890" i="1"/>
  <c r="CA3691" i="1"/>
  <c r="CB3691" i="1" s="1"/>
  <c r="BZ3691" i="1"/>
  <c r="CA3016" i="1"/>
  <c r="CB3016" i="1" s="1"/>
  <c r="BZ3016" i="1"/>
  <c r="BZ4225" i="1"/>
  <c r="CA4225" i="1"/>
  <c r="CB4225" i="1" s="1"/>
  <c r="CA3110" i="1"/>
  <c r="CB3110" i="1" s="1"/>
  <c r="BZ3110" i="1"/>
  <c r="BZ4863" i="1"/>
  <c r="CA4863" i="1"/>
  <c r="CB4863" i="1" s="1"/>
  <c r="CA2936" i="1"/>
  <c r="CB2936" i="1" s="1"/>
  <c r="BZ2936" i="1"/>
  <c r="BZ3113" i="1"/>
  <c r="CA3113" i="1"/>
  <c r="CB3113" i="1" s="1"/>
  <c r="BZ3057" i="1"/>
  <c r="CA3057" i="1"/>
  <c r="CB3057" i="1" s="1"/>
  <c r="CA3205" i="1"/>
  <c r="CB3205" i="1" s="1"/>
  <c r="BZ3205" i="1"/>
  <c r="BZ3235" i="1"/>
  <c r="CA3235" i="1"/>
  <c r="CB3235" i="1" s="1"/>
  <c r="CA4343" i="1"/>
  <c r="CB4343" i="1" s="1"/>
  <c r="BZ4343" i="1"/>
  <c r="BZ4840" i="1"/>
  <c r="CA4840" i="1"/>
  <c r="CB4840" i="1" s="1"/>
  <c r="BZ3911" i="1"/>
  <c r="CA3911" i="1"/>
  <c r="CB3911" i="1" s="1"/>
  <c r="CA4548" i="1"/>
  <c r="CB4548" i="1" s="1"/>
  <c r="BZ4548" i="1"/>
  <c r="CA4165" i="1"/>
  <c r="CB4165" i="1" s="1"/>
  <c r="BZ4165" i="1"/>
  <c r="CA3657" i="1"/>
  <c r="CB3657" i="1" s="1"/>
  <c r="BZ3657" i="1"/>
  <c r="BZ3154" i="1"/>
  <c r="CA3154" i="1"/>
  <c r="CB3154" i="1" s="1"/>
  <c r="BZ4024" i="1"/>
  <c r="CA4024" i="1"/>
  <c r="CB4024" i="1" s="1"/>
  <c r="BZ4771" i="1"/>
  <c r="CA4771" i="1"/>
  <c r="CB4771" i="1" s="1"/>
  <c r="BZ4861" i="1"/>
  <c r="CA4861" i="1"/>
  <c r="CB4861" i="1" s="1"/>
  <c r="CA4984" i="1"/>
  <c r="CB4984" i="1" s="1"/>
  <c r="BZ4984" i="1"/>
  <c r="CA2891" i="1"/>
  <c r="CB2891" i="1" s="1"/>
  <c r="BZ2891" i="1"/>
  <c r="BZ4215" i="1"/>
  <c r="CA4215" i="1"/>
  <c r="CB4215" i="1" s="1"/>
  <c r="CA3782" i="1"/>
  <c r="CB3782" i="1" s="1"/>
  <c r="BZ3782" i="1"/>
  <c r="CA3789" i="1"/>
  <c r="CB3789" i="1" s="1"/>
  <c r="BZ3789" i="1"/>
  <c r="CA3042" i="1"/>
  <c r="CB3042" i="1" s="1"/>
  <c r="BZ3042" i="1"/>
  <c r="CA3909" i="1"/>
  <c r="CB3909" i="1" s="1"/>
  <c r="BZ3909" i="1"/>
  <c r="CA3349" i="1"/>
  <c r="CB3349" i="1" s="1"/>
  <c r="BZ3349" i="1"/>
  <c r="CA4231" i="1"/>
  <c r="CB4231" i="1" s="1"/>
  <c r="BZ4231" i="1"/>
  <c r="BZ4017" i="1"/>
  <c r="CA4017" i="1"/>
  <c r="CB4017" i="1" s="1"/>
  <c r="BZ3198" i="1"/>
  <c r="CA3198" i="1"/>
  <c r="CB3198" i="1" s="1"/>
  <c r="BZ4639" i="1"/>
  <c r="CA4639" i="1"/>
  <c r="CB4639" i="1" s="1"/>
  <c r="CA4888" i="1"/>
  <c r="CB4888" i="1" s="1"/>
  <c r="BZ4888" i="1"/>
  <c r="BZ4087" i="1"/>
  <c r="CA4087" i="1"/>
  <c r="CB4087" i="1" s="1"/>
  <c r="BZ5233" i="1"/>
  <c r="CA5233" i="1"/>
  <c r="CB5233" i="1" s="1"/>
  <c r="BZ3047" i="1"/>
  <c r="CA3047" i="1"/>
  <c r="CB3047" i="1" s="1"/>
  <c r="CA4278" i="1"/>
  <c r="CB4278" i="1" s="1"/>
  <c r="BZ4278" i="1"/>
  <c r="CA4474" i="1"/>
  <c r="CB4474" i="1" s="1"/>
  <c r="BZ4474" i="1"/>
  <c r="CA3186" i="1"/>
  <c r="CB3186" i="1" s="1"/>
  <c r="BZ3186" i="1"/>
  <c r="CA2987" i="1"/>
  <c r="CB2987" i="1" s="1"/>
  <c r="BZ2987" i="1"/>
  <c r="BZ3814" i="1"/>
  <c r="CA3814" i="1"/>
  <c r="CB3814" i="1" s="1"/>
  <c r="CA3817" i="1"/>
  <c r="CB3817" i="1" s="1"/>
  <c r="BZ3817" i="1"/>
  <c r="CA2873" i="1"/>
  <c r="CB2873" i="1" s="1"/>
  <c r="BZ2873" i="1"/>
  <c r="CA2836" i="1"/>
  <c r="CB2836" i="1" s="1"/>
  <c r="BZ2836" i="1"/>
  <c r="CA3081" i="1"/>
  <c r="CB3081" i="1" s="1"/>
  <c r="BZ3081" i="1"/>
  <c r="BZ3383" i="1"/>
  <c r="CA3383" i="1"/>
  <c r="CB3383" i="1" s="1"/>
  <c r="BZ3072" i="1"/>
  <c r="CA3072" i="1"/>
  <c r="CB3072" i="1" s="1"/>
  <c r="CA2930" i="1"/>
  <c r="CB2930" i="1" s="1"/>
  <c r="BZ2930" i="1"/>
  <c r="BZ4627" i="1"/>
  <c r="CA4627" i="1"/>
  <c r="CB4627" i="1" s="1"/>
  <c r="BZ4485" i="1"/>
  <c r="CA4485" i="1"/>
  <c r="CB4485" i="1" s="1"/>
  <c r="BZ4383" i="1"/>
  <c r="CA4383" i="1"/>
  <c r="CB4383" i="1" s="1"/>
  <c r="BZ5179" i="1"/>
  <c r="CA5179" i="1"/>
  <c r="CB5179" i="1" s="1"/>
  <c r="CA3886" i="1"/>
  <c r="CB3886" i="1" s="1"/>
  <c r="BZ3886" i="1"/>
  <c r="BZ3037" i="1"/>
  <c r="CA3037" i="1"/>
  <c r="CB3037" i="1" s="1"/>
  <c r="CA4815" i="1"/>
  <c r="CB4815" i="1" s="1"/>
  <c r="BZ4815" i="1"/>
  <c r="BZ3991" i="1"/>
  <c r="CA3991" i="1"/>
  <c r="CB3991" i="1" s="1"/>
  <c r="BZ3802" i="1"/>
  <c r="CA3802" i="1"/>
  <c r="CB3802" i="1" s="1"/>
  <c r="BZ5130" i="1"/>
  <c r="CA5130" i="1"/>
  <c r="CB5130" i="1" s="1"/>
  <c r="BZ3640" i="1"/>
  <c r="CA3640" i="1"/>
  <c r="CB3640" i="1" s="1"/>
  <c r="BZ3399" i="1"/>
  <c r="CA3399" i="1"/>
  <c r="CB3399" i="1" s="1"/>
  <c r="CA3580" i="1"/>
  <c r="CB3580" i="1" s="1"/>
  <c r="BZ3580" i="1"/>
  <c r="BZ5224" i="1"/>
  <c r="CA5224" i="1"/>
  <c r="CB5224" i="1" s="1"/>
  <c r="BZ4503" i="1"/>
  <c r="CA4503" i="1"/>
  <c r="CB4503" i="1" s="1"/>
  <c r="BZ4286" i="1"/>
  <c r="CA4286" i="1"/>
  <c r="CB4286" i="1" s="1"/>
  <c r="CA4413" i="1"/>
  <c r="CB4413" i="1" s="1"/>
  <c r="BZ4413" i="1"/>
  <c r="CA3484" i="1"/>
  <c r="CB3484" i="1" s="1"/>
  <c r="BZ3484" i="1"/>
  <c r="CA3336" i="1"/>
  <c r="CB3336" i="1" s="1"/>
  <c r="BZ3336" i="1"/>
  <c r="CA4106" i="1"/>
  <c r="CB4106" i="1" s="1"/>
  <c r="BZ4106" i="1"/>
  <c r="CA3142" i="1"/>
  <c r="CB3142" i="1" s="1"/>
  <c r="BZ3142" i="1"/>
  <c r="BZ5072" i="1"/>
  <c r="CA5072" i="1"/>
  <c r="CB5072" i="1" s="1"/>
  <c r="CA4154" i="1"/>
  <c r="CB4154" i="1" s="1"/>
  <c r="BZ4154" i="1"/>
  <c r="BZ4234" i="1"/>
  <c r="CA4234" i="1"/>
  <c r="CB4234" i="1" s="1"/>
  <c r="CA2833" i="1"/>
  <c r="CB2833" i="1" s="1"/>
  <c r="BZ2833" i="1"/>
  <c r="CA4085" i="1"/>
  <c r="CB4085" i="1" s="1"/>
  <c r="BZ4085" i="1"/>
  <c r="CA4944" i="1"/>
  <c r="CB4944" i="1" s="1"/>
  <c r="BZ4944" i="1"/>
  <c r="BZ5000" i="1"/>
  <c r="CA5000" i="1"/>
  <c r="CB5000" i="1" s="1"/>
  <c r="CA2893" i="1"/>
  <c r="CB2893" i="1" s="1"/>
  <c r="BZ2893" i="1"/>
  <c r="BZ3029" i="1"/>
  <c r="CA3029" i="1"/>
  <c r="CB3029" i="1" s="1"/>
  <c r="CA4270" i="1"/>
  <c r="CB4270" i="1" s="1"/>
  <c r="BZ4270" i="1"/>
  <c r="BZ5052" i="1"/>
  <c r="CA5052" i="1"/>
  <c r="CB5052" i="1" s="1"/>
  <c r="BZ4349" i="1"/>
  <c r="CA4349" i="1"/>
  <c r="CB4349" i="1" s="1"/>
  <c r="CA5173" i="1"/>
  <c r="CB5173" i="1" s="1"/>
  <c r="BZ5173" i="1"/>
  <c r="CA3182" i="1"/>
  <c r="CB3182" i="1" s="1"/>
  <c r="BZ3182" i="1"/>
  <c r="CA4679" i="1"/>
  <c r="CB4679" i="1" s="1"/>
  <c r="BZ4679" i="1"/>
  <c r="BZ3001" i="1"/>
  <c r="CA3001" i="1"/>
  <c r="CB3001" i="1" s="1"/>
  <c r="BZ3040" i="1"/>
  <c r="CA3040" i="1"/>
  <c r="CB3040" i="1" s="1"/>
  <c r="BZ3414" i="1"/>
  <c r="CA3414" i="1"/>
  <c r="CB3414" i="1" s="1"/>
  <c r="CA3643" i="1"/>
  <c r="CB3643" i="1" s="1"/>
  <c r="BZ3643" i="1"/>
  <c r="BZ3611" i="1"/>
  <c r="CA3611" i="1"/>
  <c r="CB3611" i="1" s="1"/>
  <c r="BZ3608" i="1"/>
  <c r="CA3608" i="1"/>
  <c r="CB3608" i="1" s="1"/>
  <c r="CA3856" i="1"/>
  <c r="CB3856" i="1" s="1"/>
  <c r="BZ3856" i="1"/>
  <c r="BZ4806" i="1"/>
  <c r="CA4806" i="1"/>
  <c r="CB4806" i="1" s="1"/>
  <c r="CA4252" i="1"/>
  <c r="CB4252" i="1" s="1"/>
  <c r="BZ4252" i="1"/>
  <c r="BZ3175" i="1"/>
  <c r="CA3175" i="1"/>
  <c r="CB3175" i="1" s="1"/>
  <c r="BZ4448" i="1"/>
  <c r="CA4448" i="1"/>
  <c r="CB4448" i="1" s="1"/>
  <c r="BZ4052" i="1"/>
  <c r="CA4052" i="1"/>
  <c r="CB4052" i="1" s="1"/>
  <c r="CA3671" i="1"/>
  <c r="CB3671" i="1" s="1"/>
  <c r="BZ3671" i="1"/>
  <c r="BZ4981" i="1"/>
  <c r="CA4981" i="1"/>
  <c r="CB4981" i="1" s="1"/>
  <c r="CA4008" i="1"/>
  <c r="CB4008" i="1" s="1"/>
  <c r="BZ4008" i="1"/>
  <c r="BZ4996" i="1"/>
  <c r="CA4996" i="1"/>
  <c r="CB4996" i="1" s="1"/>
  <c r="BZ4518" i="1"/>
  <c r="CA4518" i="1"/>
  <c r="CB4518" i="1" s="1"/>
  <c r="BZ3990" i="1"/>
  <c r="CA3990" i="1"/>
  <c r="CB3990" i="1" s="1"/>
  <c r="BZ3709" i="1"/>
  <c r="CA3709" i="1"/>
  <c r="CB3709" i="1" s="1"/>
  <c r="BZ3463" i="1"/>
  <c r="CA3463" i="1"/>
  <c r="CB3463" i="1" s="1"/>
  <c r="CA3576" i="1"/>
  <c r="CB3576" i="1" s="1"/>
  <c r="BZ3576" i="1"/>
  <c r="BZ3389" i="1"/>
  <c r="CA3389" i="1"/>
  <c r="CB3389" i="1" s="1"/>
  <c r="BZ4731" i="1"/>
  <c r="CA4731" i="1"/>
  <c r="CB4731" i="1" s="1"/>
  <c r="BZ3848" i="1"/>
  <c r="CA3848" i="1"/>
  <c r="CB3848" i="1" s="1"/>
  <c r="CA3058" i="1"/>
  <c r="CB3058" i="1" s="1"/>
  <c r="BZ3058" i="1"/>
  <c r="BZ4132" i="1"/>
  <c r="CA4132" i="1"/>
  <c r="CB4132" i="1" s="1"/>
  <c r="BZ4664" i="1"/>
  <c r="CA4664" i="1"/>
  <c r="CB4664" i="1" s="1"/>
  <c r="BZ3253" i="1"/>
  <c r="CA3253" i="1"/>
  <c r="CB3253" i="1" s="1"/>
  <c r="BZ3921" i="1"/>
  <c r="CA3921" i="1"/>
  <c r="CB3921" i="1" s="1"/>
  <c r="BZ4819" i="1"/>
  <c r="CA4819" i="1"/>
  <c r="CB4819" i="1" s="1"/>
  <c r="CA3656" i="1"/>
  <c r="CB3656" i="1" s="1"/>
  <c r="BZ3656" i="1"/>
  <c r="BZ4244" i="1"/>
  <c r="CA4244" i="1"/>
  <c r="CB4244" i="1" s="1"/>
  <c r="BZ4571" i="1"/>
  <c r="CA4571" i="1"/>
  <c r="CB4571" i="1" s="1"/>
  <c r="BZ3215" i="1"/>
  <c r="CA3215" i="1"/>
  <c r="CB3215" i="1" s="1"/>
  <c r="BZ3333" i="1"/>
  <c r="CA3333" i="1"/>
  <c r="CB3333" i="1" s="1"/>
  <c r="CA4788" i="1"/>
  <c r="CB4788" i="1" s="1"/>
  <c r="BZ4788" i="1"/>
  <c r="BZ4489" i="1"/>
  <c r="CA4489" i="1"/>
  <c r="CB4489" i="1" s="1"/>
  <c r="BZ3738" i="1"/>
  <c r="CA3738" i="1"/>
  <c r="CB3738" i="1" s="1"/>
  <c r="CA2973" i="1"/>
  <c r="CB2973" i="1" s="1"/>
  <c r="BZ2973" i="1"/>
  <c r="BZ4693" i="1"/>
  <c r="CA4693" i="1"/>
  <c r="CB4693" i="1" s="1"/>
  <c r="CA2964" i="1"/>
  <c r="CB2964" i="1" s="1"/>
  <c r="BZ2964" i="1"/>
  <c r="CA3504" i="1"/>
  <c r="CB3504" i="1" s="1"/>
  <c r="BZ3504" i="1"/>
  <c r="BZ4659" i="1"/>
  <c r="CA4659" i="1"/>
  <c r="CB4659" i="1" s="1"/>
  <c r="CA4993" i="1"/>
  <c r="CB4993" i="1" s="1"/>
  <c r="BZ4993" i="1"/>
  <c r="BZ3732" i="1"/>
  <c r="CA3732" i="1"/>
  <c r="CB3732" i="1" s="1"/>
  <c r="CA4239" i="1"/>
  <c r="CB4239" i="1" s="1"/>
  <c r="BZ4239" i="1"/>
  <c r="CA3879" i="1"/>
  <c r="CB3879" i="1" s="1"/>
  <c r="BZ3879" i="1"/>
  <c r="BZ2923" i="1"/>
  <c r="CA2923" i="1"/>
  <c r="CB2923" i="1" s="1"/>
  <c r="CA4558" i="1"/>
  <c r="CB4558" i="1" s="1"/>
  <c r="BZ4558" i="1"/>
  <c r="BZ5012" i="1"/>
  <c r="CA5012" i="1"/>
  <c r="CB5012" i="1" s="1"/>
  <c r="CA4367" i="1"/>
  <c r="CB4367" i="1" s="1"/>
  <c r="BZ4367" i="1"/>
  <c r="CA3091" i="1"/>
  <c r="CB3091" i="1" s="1"/>
  <c r="BZ3091" i="1"/>
  <c r="BZ3768" i="1"/>
  <c r="CA3768" i="1"/>
  <c r="CB3768" i="1" s="1"/>
  <c r="BZ4882" i="1"/>
  <c r="CA4882" i="1"/>
  <c r="CB4882" i="1" s="1"/>
  <c r="CA2840" i="1"/>
  <c r="CB2840" i="1" s="1"/>
  <c r="BZ2840" i="1"/>
  <c r="BZ3616" i="1"/>
  <c r="CA3616" i="1"/>
  <c r="CB3616" i="1" s="1"/>
  <c r="CA4097" i="1"/>
  <c r="CB4097" i="1" s="1"/>
  <c r="BZ4097" i="1"/>
  <c r="BZ4513" i="1"/>
  <c r="CA4513" i="1"/>
  <c r="CB4513" i="1" s="1"/>
  <c r="BZ4088" i="1"/>
  <c r="CA4088" i="1"/>
  <c r="CB4088" i="1" s="1"/>
  <c r="CA4336" i="1"/>
  <c r="CB4336" i="1" s="1"/>
  <c r="BZ4336" i="1"/>
  <c r="BZ2949" i="1"/>
  <c r="CA2949" i="1"/>
  <c r="CB2949" i="1" s="1"/>
  <c r="BZ2935" i="1"/>
  <c r="CA2935" i="1"/>
  <c r="CB2935" i="1" s="1"/>
  <c r="CA4766" i="1"/>
  <c r="CB4766" i="1" s="1"/>
  <c r="BZ4766" i="1"/>
  <c r="CA4952" i="1"/>
  <c r="CB4952" i="1" s="1"/>
  <c r="BZ4952" i="1"/>
  <c r="CA4883" i="1"/>
  <c r="CB4883" i="1" s="1"/>
  <c r="BZ4883" i="1"/>
  <c r="BZ3744" i="1"/>
  <c r="CA3744" i="1"/>
  <c r="CB3744" i="1" s="1"/>
  <c r="BZ5077" i="1"/>
  <c r="CA5077" i="1"/>
  <c r="CB5077" i="1" s="1"/>
  <c r="CA2921" i="1"/>
  <c r="CB2921" i="1" s="1"/>
  <c r="BZ2921" i="1"/>
  <c r="CA4636" i="1"/>
  <c r="CB4636" i="1" s="1"/>
  <c r="BZ4636" i="1"/>
  <c r="CA4987" i="1"/>
  <c r="CB4987" i="1" s="1"/>
  <c r="BZ4987" i="1"/>
  <c r="CA4056" i="1"/>
  <c r="CB4056" i="1" s="1"/>
  <c r="BZ4056" i="1"/>
  <c r="CA4378" i="1"/>
  <c r="CB4378" i="1" s="1"/>
  <c r="BZ4378" i="1"/>
  <c r="CA4760" i="1"/>
  <c r="CB4760" i="1" s="1"/>
  <c r="BZ4760" i="1"/>
  <c r="BZ3822" i="1"/>
  <c r="CA3822" i="1"/>
  <c r="CB3822" i="1" s="1"/>
  <c r="CA3801" i="1"/>
  <c r="CB3801" i="1" s="1"/>
  <c r="BZ3801" i="1"/>
  <c r="BZ5019" i="1"/>
  <c r="CA5019" i="1"/>
  <c r="CB5019" i="1" s="1"/>
  <c r="CA4853" i="1"/>
  <c r="CB4853" i="1" s="1"/>
  <c r="BZ4853" i="1"/>
  <c r="CA5216" i="1"/>
  <c r="CB5216" i="1" s="1"/>
  <c r="BZ5216" i="1"/>
  <c r="BZ4709" i="1"/>
  <c r="CA4709" i="1"/>
  <c r="CB4709" i="1" s="1"/>
  <c r="BZ5169" i="1"/>
  <c r="CA5169" i="1"/>
  <c r="CB5169" i="1" s="1"/>
  <c r="CA2794" i="1"/>
  <c r="CA4009" i="1"/>
  <c r="CB4009" i="1" s="1"/>
  <c r="BZ4009" i="1"/>
  <c r="BZ5039" i="1"/>
  <c r="CA5039" i="1"/>
  <c r="CB5039" i="1" s="1"/>
  <c r="BZ4230" i="1"/>
  <c r="CA4230" i="1"/>
  <c r="CB4230" i="1" s="1"/>
  <c r="CA3327" i="1"/>
  <c r="CB3327" i="1" s="1"/>
  <c r="BZ3327" i="1"/>
  <c r="BZ3881" i="1"/>
  <c r="CA3881" i="1"/>
  <c r="CB3881" i="1" s="1"/>
  <c r="BZ3958" i="1"/>
  <c r="CA3958" i="1"/>
  <c r="CB3958" i="1" s="1"/>
  <c r="BZ5067" i="1"/>
  <c r="CA5067" i="1"/>
  <c r="CB5067" i="1" s="1"/>
  <c r="CA5126" i="1"/>
  <c r="CB5126" i="1" s="1"/>
  <c r="BZ5126" i="1"/>
  <c r="CA3449" i="1"/>
  <c r="CB3449" i="1" s="1"/>
  <c r="BZ3449" i="1"/>
  <c r="CA3121" i="1"/>
  <c r="CB3121" i="1" s="1"/>
  <c r="BZ3121" i="1"/>
  <c r="BZ4040" i="1"/>
  <c r="CA4040" i="1"/>
  <c r="CB4040" i="1" s="1"/>
  <c r="CA3089" i="1"/>
  <c r="CB3089" i="1" s="1"/>
  <c r="BZ3089" i="1"/>
  <c r="BZ3583" i="1"/>
  <c r="CA3583" i="1"/>
  <c r="CB3583" i="1" s="1"/>
  <c r="CA3362" i="1"/>
  <c r="CB3362" i="1" s="1"/>
  <c r="BZ3362" i="1"/>
  <c r="CA3980" i="1"/>
  <c r="CB3980" i="1" s="1"/>
  <c r="BZ3980" i="1"/>
  <c r="BZ4681" i="1"/>
  <c r="CA4681" i="1"/>
  <c r="CB4681" i="1" s="1"/>
  <c r="CA5141" i="1"/>
  <c r="CB5141" i="1" s="1"/>
  <c r="BZ5141" i="1"/>
  <c r="BZ3609" i="1"/>
  <c r="CA3609" i="1"/>
  <c r="CB3609" i="1" s="1"/>
  <c r="BZ5272" i="1"/>
  <c r="CA5272" i="1"/>
  <c r="CB5272" i="1" s="1"/>
  <c r="CA5215" i="1"/>
  <c r="CB5215" i="1" s="1"/>
  <c r="BZ5215" i="1"/>
  <c r="CA5041" i="1"/>
  <c r="CB5041" i="1" s="1"/>
  <c r="BZ5041" i="1"/>
  <c r="BZ3071" i="1"/>
  <c r="CA3071" i="1"/>
  <c r="CB3071" i="1" s="1"/>
  <c r="CA3248" i="1"/>
  <c r="CB3248" i="1" s="1"/>
  <c r="BZ3248" i="1"/>
  <c r="CA4733" i="1"/>
  <c r="CB4733" i="1" s="1"/>
  <c r="BZ4733" i="1"/>
  <c r="BZ4191" i="1"/>
  <c r="CA4191" i="1"/>
  <c r="CB4191" i="1" s="1"/>
  <c r="BZ3465" i="1"/>
  <c r="CA3465" i="1"/>
  <c r="CB3465" i="1" s="1"/>
  <c r="CA4232" i="1"/>
  <c r="CB4232" i="1" s="1"/>
  <c r="BZ4232" i="1"/>
  <c r="BZ4099" i="1"/>
  <c r="CA4099" i="1"/>
  <c r="CB4099" i="1" s="1"/>
  <c r="CA4716" i="1"/>
  <c r="CB4716" i="1" s="1"/>
  <c r="BZ4716" i="1"/>
  <c r="BZ3377" i="1"/>
  <c r="CA3377" i="1"/>
  <c r="CB3377" i="1" s="1"/>
  <c r="BZ3284" i="1"/>
  <c r="CA3284" i="1"/>
  <c r="CB3284" i="1" s="1"/>
  <c r="BZ4162" i="1"/>
  <c r="CA4162" i="1"/>
  <c r="CB4162" i="1" s="1"/>
  <c r="CA3240" i="1"/>
  <c r="CB3240" i="1" s="1"/>
  <c r="BZ3240" i="1"/>
  <c r="BZ3969" i="1"/>
  <c r="CA3969" i="1"/>
  <c r="CB3969" i="1" s="1"/>
  <c r="CA3574" i="1"/>
  <c r="CB3574" i="1" s="1"/>
  <c r="BZ3574" i="1"/>
  <c r="BZ5118" i="1"/>
  <c r="CA5118" i="1"/>
  <c r="CB5118" i="1" s="1"/>
  <c r="BZ4081" i="1"/>
  <c r="CA4081" i="1"/>
  <c r="CB4081" i="1" s="1"/>
  <c r="CA3660" i="1"/>
  <c r="CB3660" i="1" s="1"/>
  <c r="BZ3660" i="1"/>
  <c r="BZ3100" i="1"/>
  <c r="CA3100" i="1"/>
  <c r="CB3100" i="1" s="1"/>
  <c r="CA3837" i="1"/>
  <c r="CB3837" i="1" s="1"/>
  <c r="BZ3837" i="1"/>
  <c r="BZ5226" i="1"/>
  <c r="CA5226" i="1"/>
  <c r="CB5226" i="1" s="1"/>
  <c r="BZ4910" i="1"/>
  <c r="CA4910" i="1"/>
  <c r="CB4910" i="1" s="1"/>
  <c r="BZ3141" i="1"/>
  <c r="CA3141" i="1"/>
  <c r="CB3141" i="1" s="1"/>
  <c r="BZ3751" i="1"/>
  <c r="CA3751" i="1"/>
  <c r="CB3751" i="1" s="1"/>
  <c r="BZ3291" i="1"/>
  <c r="CA3291" i="1"/>
  <c r="CB3291" i="1" s="1"/>
  <c r="CA3320" i="1"/>
  <c r="CB3320" i="1" s="1"/>
  <c r="BZ3320" i="1"/>
  <c r="BZ3774" i="1"/>
  <c r="CA3774" i="1"/>
  <c r="CB3774" i="1" s="1"/>
  <c r="BZ5093" i="1"/>
  <c r="CA5093" i="1"/>
  <c r="CB5093" i="1" s="1"/>
  <c r="BZ3793" i="1"/>
  <c r="CA3793" i="1"/>
  <c r="CB3793" i="1" s="1"/>
  <c r="BZ4194" i="1"/>
  <c r="CA4194" i="1"/>
  <c r="CB4194" i="1" s="1"/>
  <c r="BZ3017" i="1"/>
  <c r="CA3017" i="1"/>
  <c r="CB3017" i="1" s="1"/>
  <c r="BZ4453" i="1"/>
  <c r="CA4453" i="1"/>
  <c r="CB4453" i="1" s="1"/>
  <c r="CA3048" i="1"/>
  <c r="CB3048" i="1" s="1"/>
  <c r="BZ3048" i="1"/>
  <c r="BZ4242" i="1"/>
  <c r="CA4242" i="1"/>
  <c r="CB4242" i="1" s="1"/>
  <c r="BZ4205" i="1"/>
  <c r="CA4205" i="1"/>
  <c r="CB4205" i="1" s="1"/>
  <c r="CA3408" i="1"/>
  <c r="CB3408" i="1" s="1"/>
  <c r="BZ3408" i="1"/>
  <c r="CA3446" i="1"/>
  <c r="CB3446" i="1" s="1"/>
  <c r="BZ3446" i="1"/>
  <c r="BZ5030" i="1"/>
  <c r="CA5030" i="1"/>
  <c r="CB5030" i="1" s="1"/>
  <c r="BZ3101" i="1"/>
  <c r="CA3101" i="1"/>
  <c r="CB3101" i="1" s="1"/>
  <c r="BZ4991" i="1"/>
  <c r="CA4991" i="1"/>
  <c r="CB4991" i="1" s="1"/>
  <c r="BZ2959" i="1"/>
  <c r="CA2959" i="1"/>
  <c r="CB2959" i="1" s="1"/>
  <c r="BZ3649" i="1"/>
  <c r="CA3649" i="1"/>
  <c r="CB3649" i="1" s="1"/>
  <c r="BZ3104" i="1"/>
  <c r="CA3104" i="1"/>
  <c r="CB3104" i="1" s="1"/>
  <c r="BZ5059" i="1"/>
  <c r="CA5059" i="1"/>
  <c r="CB5059" i="1" s="1"/>
  <c r="CA4004" i="1"/>
  <c r="CB4004" i="1" s="1"/>
  <c r="BZ4004" i="1"/>
  <c r="CA4174" i="1"/>
  <c r="CB4174" i="1" s="1"/>
  <c r="BZ4174" i="1"/>
  <c r="CA4201" i="1"/>
  <c r="CB4201" i="1" s="1"/>
  <c r="BZ4201" i="1"/>
  <c r="BZ4274" i="1"/>
  <c r="CA4274" i="1"/>
  <c r="CB4274" i="1" s="1"/>
  <c r="CA4282" i="1"/>
  <c r="CB4282" i="1" s="1"/>
  <c r="BZ4282" i="1"/>
  <c r="BZ3659" i="1"/>
  <c r="CA3659" i="1"/>
  <c r="CB3659" i="1" s="1"/>
  <c r="CA3527" i="1"/>
  <c r="CB3527" i="1" s="1"/>
  <c r="BZ3527" i="1"/>
  <c r="BZ3588" i="1"/>
  <c r="CA3588" i="1"/>
  <c r="CB3588" i="1" s="1"/>
  <c r="CA4028" i="1"/>
  <c r="CB4028" i="1" s="1"/>
  <c r="BZ4028" i="1"/>
  <c r="CA2800" i="1"/>
  <c r="BZ3011" i="1"/>
  <c r="CA3011" i="1"/>
  <c r="CB3011" i="1" s="1"/>
  <c r="CA4030" i="1"/>
  <c r="CB4030" i="1" s="1"/>
  <c r="BZ4030" i="1"/>
  <c r="CA2883" i="1"/>
  <c r="CB2883" i="1" s="1"/>
  <c r="BZ2883" i="1"/>
  <c r="BZ3851" i="1"/>
  <c r="CA3851" i="1"/>
  <c r="CB3851" i="1" s="1"/>
  <c r="CA4460" i="1"/>
  <c r="CB4460" i="1" s="1"/>
  <c r="BZ4460" i="1"/>
  <c r="BZ4574" i="1"/>
  <c r="CA4574" i="1"/>
  <c r="CB4574" i="1" s="1"/>
  <c r="BZ4896" i="1"/>
  <c r="CA4896" i="1"/>
  <c r="CB4896" i="1" s="1"/>
  <c r="BZ4065" i="1"/>
  <c r="CA4065" i="1"/>
  <c r="CB4065" i="1" s="1"/>
  <c r="BZ5150" i="1"/>
  <c r="CA5150" i="1"/>
  <c r="CB5150" i="1" s="1"/>
  <c r="CA2938" i="1"/>
  <c r="CB2938" i="1" s="1"/>
  <c r="BZ2938" i="1"/>
  <c r="BZ4126" i="1"/>
  <c r="CA4126" i="1"/>
  <c r="CB4126" i="1" s="1"/>
  <c r="CA3818" i="1"/>
  <c r="CB3818" i="1" s="1"/>
  <c r="BZ3818" i="1"/>
  <c r="BZ4751" i="1"/>
  <c r="CA4751" i="1"/>
  <c r="CB4751" i="1" s="1"/>
  <c r="CA2929" i="1"/>
  <c r="CB2929" i="1" s="1"/>
  <c r="BZ2929" i="1"/>
  <c r="CA3693" i="1"/>
  <c r="CB3693" i="1" s="1"/>
  <c r="BZ3693" i="1"/>
  <c r="CA2782" i="1"/>
  <c r="CA4908" i="1"/>
  <c r="CB4908" i="1" s="1"/>
  <c r="BZ4908" i="1"/>
  <c r="BZ4770" i="1"/>
  <c r="CA4770" i="1"/>
  <c r="CB4770" i="1" s="1"/>
  <c r="CA3501" i="1"/>
  <c r="CB3501" i="1" s="1"/>
  <c r="BZ3501" i="1"/>
  <c r="CA5274" i="1"/>
  <c r="CB5274" i="1" s="1"/>
  <c r="BZ5274" i="1"/>
  <c r="BZ4650" i="1"/>
  <c r="CA4650" i="1"/>
  <c r="CB4650" i="1" s="1"/>
  <c r="BZ3039" i="1"/>
  <c r="CA3039" i="1"/>
  <c r="CB3039" i="1" s="1"/>
  <c r="BZ3935" i="1"/>
  <c r="CA3935" i="1"/>
  <c r="CB3935" i="1" s="1"/>
  <c r="BZ4581" i="1"/>
  <c r="CA4581" i="1"/>
  <c r="CB4581" i="1" s="1"/>
  <c r="CA3757" i="1"/>
  <c r="CB3757" i="1" s="1"/>
  <c r="BZ3757" i="1"/>
  <c r="CA3109" i="1"/>
  <c r="CB3109" i="1" s="1"/>
  <c r="BZ3109" i="1"/>
  <c r="BZ3200" i="1"/>
  <c r="CA3200" i="1"/>
  <c r="CB3200" i="1" s="1"/>
  <c r="BZ3357" i="1"/>
  <c r="CA3357" i="1"/>
  <c r="CB3357" i="1" s="1"/>
  <c r="CA3760" i="1"/>
  <c r="CB3760" i="1" s="1"/>
  <c r="BZ3760" i="1"/>
  <c r="CA3020" i="1"/>
  <c r="CB3020" i="1" s="1"/>
  <c r="BZ3020" i="1"/>
  <c r="CA3532" i="1"/>
  <c r="CB3532" i="1" s="1"/>
  <c r="BZ3532" i="1"/>
  <c r="CA3251" i="1"/>
  <c r="CB3251" i="1" s="1"/>
  <c r="BZ3251" i="1"/>
  <c r="CA4986" i="1"/>
  <c r="CB4986" i="1" s="1"/>
  <c r="BZ4986" i="1"/>
  <c r="BZ3191" i="1"/>
  <c r="CA3191" i="1"/>
  <c r="CB3191" i="1" s="1"/>
  <c r="BZ4301" i="1"/>
  <c r="CA4301" i="1"/>
  <c r="CB4301" i="1" s="1"/>
  <c r="BZ4382" i="1"/>
  <c r="CA4382" i="1"/>
  <c r="CB4382" i="1" s="1"/>
  <c r="BZ4521" i="1"/>
  <c r="CA4521" i="1"/>
  <c r="CB4521" i="1" s="1"/>
  <c r="CA4414" i="1"/>
  <c r="CB4414" i="1" s="1"/>
  <c r="BZ4414" i="1"/>
  <c r="CA3970" i="1"/>
  <c r="CB3970" i="1" s="1"/>
  <c r="BZ3970" i="1"/>
  <c r="CA3827" i="1"/>
  <c r="CB3827" i="1" s="1"/>
  <c r="BZ3827" i="1"/>
  <c r="BZ4421" i="1"/>
  <c r="CA4421" i="1"/>
  <c r="CB4421" i="1" s="1"/>
  <c r="CA3206" i="1"/>
  <c r="CB3206" i="1" s="1"/>
  <c r="BZ3206" i="1"/>
  <c r="BZ4369" i="1"/>
  <c r="CA4369" i="1"/>
  <c r="CB4369" i="1" s="1"/>
  <c r="BZ2869" i="1"/>
  <c r="CA2869" i="1"/>
  <c r="CB2869" i="1" s="1"/>
  <c r="BZ3723" i="1"/>
  <c r="CA3723" i="1"/>
  <c r="CB3723" i="1" s="1"/>
  <c r="BZ4102" i="1"/>
  <c r="CA4102" i="1"/>
  <c r="CB4102" i="1" s="1"/>
  <c r="CA3951" i="1"/>
  <c r="CB3951" i="1" s="1"/>
  <c r="BZ3951" i="1"/>
  <c r="CA3119" i="1"/>
  <c r="CB3119" i="1" s="1"/>
  <c r="BZ3119" i="1"/>
  <c r="BZ3434" i="1"/>
  <c r="CA3434" i="1"/>
  <c r="CB3434" i="1" s="1"/>
  <c r="CA3891" i="1"/>
  <c r="CB3891" i="1" s="1"/>
  <c r="BZ3891" i="1"/>
  <c r="BZ4617" i="1"/>
  <c r="CA4617" i="1"/>
  <c r="CB4617" i="1" s="1"/>
  <c r="BZ5211" i="1"/>
  <c r="CA5211" i="1"/>
  <c r="CB5211" i="1" s="1"/>
  <c r="BZ2882" i="1"/>
  <c r="CA2882" i="1"/>
  <c r="CB2882" i="1" s="1"/>
  <c r="BZ4859" i="1"/>
  <c r="CA4859" i="1"/>
  <c r="CB4859" i="1" s="1"/>
  <c r="BZ5162" i="1"/>
  <c r="CA5162" i="1"/>
  <c r="CB5162" i="1" s="1"/>
  <c r="BZ3410" i="1"/>
  <c r="CA3410" i="1"/>
  <c r="CB3410" i="1" s="1"/>
  <c r="CA5230" i="1"/>
  <c r="CB5230" i="1" s="1"/>
  <c r="BZ5230" i="1"/>
  <c r="BZ4241" i="1"/>
  <c r="CA4241" i="1"/>
  <c r="CB4241" i="1" s="1"/>
  <c r="CA2956" i="1"/>
  <c r="CB2956" i="1" s="1"/>
  <c r="BZ2956" i="1"/>
  <c r="CA2897" i="1"/>
  <c r="CB2897" i="1" s="1"/>
  <c r="BZ2897" i="1"/>
  <c r="CA4970" i="1"/>
  <c r="CB4970" i="1" s="1"/>
  <c r="BZ4970" i="1"/>
  <c r="BZ4656" i="1"/>
  <c r="CA4656" i="1"/>
  <c r="CB4656" i="1" s="1"/>
  <c r="BZ4289" i="1"/>
  <c r="CA4289" i="1"/>
  <c r="CB4289" i="1" s="1"/>
  <c r="CA3702" i="1"/>
  <c r="CB3702" i="1" s="1"/>
  <c r="BZ3702" i="1"/>
  <c r="BZ5038" i="1"/>
  <c r="CA5038" i="1"/>
  <c r="CB5038" i="1" s="1"/>
  <c r="CA4263" i="1"/>
  <c r="CB4263" i="1" s="1"/>
  <c r="BZ4263" i="1"/>
  <c r="CA2828" i="1"/>
  <c r="CB2828" i="1" s="1"/>
  <c r="BZ2828" i="1"/>
  <c r="CA4945" i="1"/>
  <c r="CB4945" i="1" s="1"/>
  <c r="BZ4945" i="1"/>
  <c r="BZ3870" i="1"/>
  <c r="CA3870" i="1"/>
  <c r="CB3870" i="1" s="1"/>
  <c r="CA3269" i="1"/>
  <c r="CB3269" i="1" s="1"/>
  <c r="BZ3269" i="1"/>
  <c r="CA4467" i="1"/>
  <c r="CB4467" i="1" s="1"/>
  <c r="BZ4467" i="1"/>
  <c r="CA4473" i="1"/>
  <c r="CB4473" i="1" s="1"/>
  <c r="BZ4473" i="1"/>
  <c r="BZ4196" i="1"/>
  <c r="CA4196" i="1"/>
  <c r="CB4196" i="1" s="1"/>
  <c r="CA3604" i="1"/>
  <c r="CB3604" i="1" s="1"/>
  <c r="BZ3604" i="1"/>
  <c r="BZ5148" i="1"/>
  <c r="CA5148" i="1"/>
  <c r="CB5148" i="1" s="1"/>
  <c r="BZ2905" i="1"/>
  <c r="CA2905" i="1"/>
  <c r="CB2905" i="1" s="1"/>
  <c r="BZ3725" i="1"/>
  <c r="CA3725" i="1"/>
  <c r="CB3725" i="1" s="1"/>
  <c r="BZ3830" i="1"/>
  <c r="CA3830" i="1"/>
  <c r="CB3830" i="1" s="1"/>
  <c r="BZ4032" i="1"/>
  <c r="CA4032" i="1"/>
  <c r="CB4032" i="1" s="1"/>
  <c r="CA2815" i="1"/>
  <c r="BZ3132" i="1"/>
  <c r="CA3132" i="1"/>
  <c r="CB3132" i="1" s="1"/>
  <c r="CA5075" i="1"/>
  <c r="CB5075" i="1" s="1"/>
  <c r="BZ5075" i="1"/>
  <c r="BZ4372" i="1"/>
  <c r="CA4372" i="1"/>
  <c r="CB4372" i="1" s="1"/>
  <c r="CA5031" i="1"/>
  <c r="CB5031" i="1" s="1"/>
  <c r="BZ5031" i="1"/>
  <c r="BZ3941" i="1"/>
  <c r="CA3941" i="1"/>
  <c r="CB3941" i="1" s="1"/>
  <c r="BZ3599" i="1"/>
  <c r="CA3599" i="1"/>
  <c r="CB3599" i="1" s="1"/>
  <c r="BZ3758" i="1"/>
  <c r="CA3758" i="1"/>
  <c r="CB3758" i="1" s="1"/>
  <c r="CA3678" i="1"/>
  <c r="CB3678" i="1" s="1"/>
  <c r="BZ3678" i="1"/>
  <c r="CA3027" i="1"/>
  <c r="CB3027" i="1" s="1"/>
  <c r="BZ3027" i="1"/>
  <c r="CA2813" i="1"/>
  <c r="CA4604" i="1"/>
  <c r="CB4604" i="1" s="1"/>
  <c r="BZ4604" i="1"/>
  <c r="CA3697" i="1"/>
  <c r="CB3697" i="1" s="1"/>
  <c r="BZ3697" i="1"/>
  <c r="BZ4950" i="1"/>
  <c r="CA4950" i="1"/>
  <c r="CB4950" i="1" s="1"/>
  <c r="CA5263" i="1"/>
  <c r="CB5263" i="1" s="1"/>
  <c r="BZ5263" i="1"/>
  <c r="CA4393" i="1"/>
  <c r="CB4393" i="1" s="1"/>
  <c r="BZ4393" i="1"/>
  <c r="CA3815" i="1"/>
  <c r="CB3815" i="1" s="1"/>
  <c r="BZ3815" i="1"/>
  <c r="CA2809" i="1"/>
  <c r="CA5033" i="1"/>
  <c r="CB5033" i="1" s="1"/>
  <c r="BZ5033" i="1"/>
  <c r="CA3167" i="1"/>
  <c r="CB3167" i="1" s="1"/>
  <c r="BZ3167" i="1"/>
  <c r="CA3464" i="1"/>
  <c r="CB3464" i="1" s="1"/>
  <c r="BZ3464" i="1"/>
  <c r="CA4677" i="1"/>
  <c r="CB4677" i="1" s="1"/>
  <c r="BZ4677" i="1"/>
  <c r="BZ3621" i="1"/>
  <c r="CA3621" i="1"/>
  <c r="CB3621" i="1" s="1"/>
  <c r="BZ4212" i="1"/>
  <c r="CA4212" i="1"/>
  <c r="CB4212" i="1" s="1"/>
  <c r="BZ5057" i="1"/>
  <c r="CA5057" i="1"/>
  <c r="CB5057" i="1" s="1"/>
  <c r="CA4151" i="1"/>
  <c r="CB4151" i="1" s="1"/>
  <c r="BZ4151" i="1"/>
  <c r="CA3462" i="1"/>
  <c r="CB3462" i="1" s="1"/>
  <c r="BZ3462" i="1"/>
  <c r="BZ4862" i="1"/>
  <c r="CA4862" i="1"/>
  <c r="CB4862" i="1" s="1"/>
  <c r="CA3887" i="1"/>
  <c r="CB3887" i="1" s="1"/>
  <c r="BZ3887" i="1"/>
  <c r="BZ4338" i="1"/>
  <c r="CA4338" i="1"/>
  <c r="CB4338" i="1" s="1"/>
  <c r="BZ4653" i="1"/>
  <c r="CA4653" i="1"/>
  <c r="CB4653" i="1" s="1"/>
  <c r="CA3160" i="1"/>
  <c r="CB3160" i="1" s="1"/>
  <c r="BZ3160" i="1"/>
  <c r="CA2916" i="1"/>
  <c r="CB2916" i="1" s="1"/>
  <c r="BZ2916" i="1"/>
  <c r="CA4044" i="1"/>
  <c r="CB4044" i="1" s="1"/>
  <c r="BZ4044" i="1"/>
  <c r="BZ2835" i="1"/>
  <c r="CA2835" i="1"/>
  <c r="CB2835" i="1" s="1"/>
  <c r="CA3882" i="1"/>
  <c r="CB3882" i="1" s="1"/>
  <c r="BZ3882" i="1"/>
  <c r="CA4717" i="1"/>
  <c r="CB4717" i="1" s="1"/>
  <c r="BZ4717" i="1"/>
  <c r="BZ3550" i="1"/>
  <c r="CA3550" i="1"/>
  <c r="CB3550" i="1" s="1"/>
  <c r="CA4877" i="1"/>
  <c r="CB4877" i="1" s="1"/>
  <c r="BZ4877" i="1"/>
  <c r="CA5193" i="1"/>
  <c r="CB5193" i="1" s="1"/>
  <c r="BZ5193" i="1"/>
  <c r="CA4923" i="1"/>
  <c r="CB4923" i="1" s="1"/>
  <c r="BZ4923" i="1"/>
  <c r="BZ4167" i="1"/>
  <c r="CA4167" i="1"/>
  <c r="CB4167" i="1" s="1"/>
  <c r="BZ3279" i="1"/>
  <c r="CA3279" i="1"/>
  <c r="CB3279" i="1" s="1"/>
  <c r="CA3716" i="1"/>
  <c r="CB3716" i="1" s="1"/>
  <c r="BZ3716" i="1"/>
  <c r="BZ2907" i="1"/>
  <c r="CA2907" i="1"/>
  <c r="CB2907" i="1" s="1"/>
  <c r="BZ3548" i="1"/>
  <c r="CA3548" i="1"/>
  <c r="CB3548" i="1" s="1"/>
  <c r="CA4445" i="1"/>
  <c r="CB4445" i="1" s="1"/>
  <c r="BZ4445" i="1"/>
  <c r="CA3946" i="1"/>
  <c r="CB3946" i="1" s="1"/>
  <c r="BZ3946" i="1"/>
  <c r="BZ3214" i="1"/>
  <c r="CA3214" i="1"/>
  <c r="CB3214" i="1" s="1"/>
  <c r="CA3073" i="1"/>
  <c r="CB3073" i="1" s="1"/>
  <c r="BZ3073" i="1"/>
  <c r="CA3976" i="1"/>
  <c r="CB3976" i="1" s="1"/>
  <c r="BZ3976" i="1"/>
  <c r="CA3602" i="1"/>
  <c r="CB3602" i="1" s="1"/>
  <c r="BZ3602" i="1"/>
  <c r="CA4522" i="1"/>
  <c r="CB4522" i="1" s="1"/>
  <c r="BZ4522" i="1"/>
  <c r="CA4510" i="1"/>
  <c r="CB4510" i="1" s="1"/>
  <c r="BZ4510" i="1"/>
  <c r="CA3164" i="1"/>
  <c r="CB3164" i="1" s="1"/>
  <c r="BZ3164" i="1"/>
  <c r="CA3270" i="1"/>
  <c r="CB3270" i="1" s="1"/>
  <c r="BZ3270" i="1"/>
  <c r="BZ4662" i="1"/>
  <c r="CA4662" i="1"/>
  <c r="CB4662" i="1" s="1"/>
  <c r="BZ5223" i="1"/>
  <c r="CA5223" i="1"/>
  <c r="CB5223" i="1" s="1"/>
  <c r="CA4148" i="1"/>
  <c r="CB4148" i="1" s="1"/>
  <c r="BZ4148" i="1"/>
  <c r="BZ5210" i="1"/>
  <c r="CA5210" i="1"/>
  <c r="CB5210" i="1" s="1"/>
  <c r="CA3278" i="1"/>
  <c r="CB3278" i="1" s="1"/>
  <c r="BZ3278" i="1"/>
  <c r="BZ4003" i="1"/>
  <c r="CA4003" i="1"/>
  <c r="CB4003" i="1" s="1"/>
  <c r="BZ3942" i="1"/>
  <c r="CA3942" i="1"/>
  <c r="CB3942" i="1" s="1"/>
  <c r="CA3468" i="1"/>
  <c r="CB3468" i="1" s="1"/>
  <c r="BZ3468" i="1"/>
  <c r="BZ4754" i="1"/>
  <c r="CA4754" i="1"/>
  <c r="CB4754" i="1" s="1"/>
  <c r="CA4599" i="1"/>
  <c r="CB4599" i="1" s="1"/>
  <c r="BZ4599" i="1"/>
  <c r="CA4096" i="1"/>
  <c r="CB4096" i="1" s="1"/>
  <c r="BZ4096" i="1"/>
  <c r="CA3258" i="1"/>
  <c r="CB3258" i="1" s="1"/>
  <c r="BZ3258" i="1"/>
  <c r="CA4120" i="1"/>
  <c r="CB4120" i="1" s="1"/>
  <c r="BZ4120" i="1"/>
  <c r="BZ4197" i="1"/>
  <c r="CA4197" i="1"/>
  <c r="CB4197" i="1" s="1"/>
  <c r="BZ5003" i="1"/>
  <c r="CA5003" i="1"/>
  <c r="CB5003" i="1" s="1"/>
  <c r="BZ4408" i="1"/>
  <c r="CA4408" i="1"/>
  <c r="CB4408" i="1" s="1"/>
  <c r="BZ4302" i="1"/>
  <c r="CA4302" i="1"/>
  <c r="CB4302" i="1" s="1"/>
  <c r="BZ4903" i="1"/>
  <c r="CA4903" i="1"/>
  <c r="CB4903" i="1" s="1"/>
  <c r="CA3461" i="1"/>
  <c r="CB3461" i="1" s="1"/>
  <c r="BZ3461" i="1"/>
  <c r="BZ3004" i="1"/>
  <c r="CA3004" i="1"/>
  <c r="CB3004" i="1" s="1"/>
  <c r="CA3805" i="1"/>
  <c r="CB3805" i="1" s="1"/>
  <c r="BZ3805" i="1"/>
  <c r="BZ4802" i="1"/>
  <c r="CA4802" i="1"/>
  <c r="CB4802" i="1" s="1"/>
  <c r="BZ3582" i="1"/>
  <c r="CA3582" i="1"/>
  <c r="CB3582" i="1" s="1"/>
  <c r="CA4339" i="1"/>
  <c r="CB4339" i="1" s="1"/>
  <c r="BZ4339" i="1"/>
  <c r="BZ4961" i="1"/>
  <c r="CA4961" i="1"/>
  <c r="CB4961" i="1" s="1"/>
  <c r="BZ4064" i="1"/>
  <c r="CA4064" i="1"/>
  <c r="CB4064" i="1" s="1"/>
  <c r="BZ3303" i="1"/>
  <c r="CA3303" i="1"/>
  <c r="CB3303" i="1" s="1"/>
  <c r="CA3520" i="1"/>
  <c r="CB3520" i="1" s="1"/>
  <c r="BZ3520" i="1"/>
  <c r="BZ2982" i="1"/>
  <c r="CA2982" i="1"/>
  <c r="CB2982" i="1" s="1"/>
  <c r="BZ4680" i="1"/>
  <c r="CA4680" i="1"/>
  <c r="CB4680" i="1" s="1"/>
  <c r="BZ3518" i="1"/>
  <c r="CA3518" i="1"/>
  <c r="CB3518" i="1" s="1"/>
  <c r="BZ3300" i="1"/>
  <c r="CA3300" i="1"/>
  <c r="CB3300" i="1" s="1"/>
  <c r="CA3796" i="1"/>
  <c r="CB3796" i="1" s="1"/>
  <c r="BZ3796" i="1"/>
  <c r="CA3995" i="1"/>
  <c r="CB3995" i="1" s="1"/>
  <c r="BZ3995" i="1"/>
  <c r="BZ3239" i="1"/>
  <c r="CA3239" i="1"/>
  <c r="CB3239" i="1" s="1"/>
  <c r="BZ4968" i="1"/>
  <c r="CA4968" i="1"/>
  <c r="CB4968" i="1" s="1"/>
  <c r="BZ3159" i="1"/>
  <c r="CA3159" i="1"/>
  <c r="CB3159" i="1" s="1"/>
  <c r="BZ4982" i="1"/>
  <c r="CA4982" i="1"/>
  <c r="CB4982" i="1" s="1"/>
  <c r="CA5120" i="1"/>
  <c r="CB5120" i="1" s="1"/>
  <c r="BZ5120" i="1"/>
  <c r="CA3836" i="1"/>
  <c r="CB3836" i="1" s="1"/>
  <c r="BZ3836" i="1"/>
  <c r="BZ3055" i="1"/>
  <c r="CA3055" i="1"/>
  <c r="CB3055" i="1" s="1"/>
  <c r="CA2994" i="1"/>
  <c r="CB2994" i="1" s="1"/>
  <c r="BZ2994" i="1"/>
  <c r="CA2784" i="1"/>
  <c r="BZ3407" i="1"/>
  <c r="CA3407" i="1"/>
  <c r="CB3407" i="1" s="1"/>
  <c r="BZ2950" i="1"/>
  <c r="CA2950" i="1"/>
  <c r="CB2950" i="1" s="1"/>
  <c r="CA2850" i="1"/>
  <c r="CB2850" i="1" s="1"/>
  <c r="BZ2850" i="1"/>
  <c r="CA2953" i="1"/>
  <c r="CB2953" i="1" s="1"/>
  <c r="BZ2953" i="1"/>
  <c r="BZ3490" i="1"/>
  <c r="CA3490" i="1"/>
  <c r="CB3490" i="1" s="1"/>
  <c r="CA3945" i="1"/>
  <c r="CB3945" i="1" s="1"/>
  <c r="BZ3945" i="1"/>
  <c r="BZ3557" i="1"/>
  <c r="CA3557" i="1"/>
  <c r="CB3557" i="1" s="1"/>
  <c r="CA3668" i="1"/>
  <c r="CB3668" i="1" s="1"/>
  <c r="BZ3668" i="1"/>
  <c r="BZ4070" i="1"/>
  <c r="CA4070" i="1"/>
  <c r="CB4070" i="1" s="1"/>
  <c r="BZ3168" i="1"/>
  <c r="CA3168" i="1"/>
  <c r="CB3168" i="1" s="1"/>
  <c r="CA3479" i="1"/>
  <c r="CB3479" i="1" s="1"/>
  <c r="BZ3479" i="1"/>
  <c r="CA2792" i="1"/>
  <c r="BZ3440" i="1"/>
  <c r="CA3440" i="1"/>
  <c r="CB3440" i="1" s="1"/>
  <c r="CA3711" i="1"/>
  <c r="CB3711" i="1" s="1"/>
  <c r="BZ3711" i="1"/>
  <c r="CA4953" i="1"/>
  <c r="CB4953" i="1" s="1"/>
  <c r="BZ4953" i="1"/>
  <c r="BZ4743" i="1"/>
  <c r="CA4743" i="1"/>
  <c r="CB4743" i="1" s="1"/>
  <c r="CA4592" i="1"/>
  <c r="CB4592" i="1" s="1"/>
  <c r="BZ4592" i="1"/>
  <c r="BZ3541" i="1"/>
  <c r="CA3541" i="1"/>
  <c r="CB3541" i="1" s="1"/>
  <c r="BZ3115" i="1"/>
  <c r="CA3115" i="1"/>
  <c r="CB3115" i="1" s="1"/>
  <c r="BZ4579" i="1"/>
  <c r="CA4579" i="1"/>
  <c r="CB4579" i="1" s="1"/>
  <c r="BZ4890" i="1"/>
  <c r="CA4890" i="1"/>
  <c r="CB4890" i="1" s="1"/>
  <c r="BZ3739" i="1"/>
  <c r="CA3739" i="1"/>
  <c r="CB3739" i="1" s="1"/>
  <c r="CA2846" i="1"/>
  <c r="CB2846" i="1" s="1"/>
  <c r="BZ2846" i="1"/>
  <c r="BZ2933" i="1"/>
  <c r="CA2933" i="1"/>
  <c r="CB2933" i="1" s="1"/>
  <c r="CA2995" i="1"/>
  <c r="CB2995" i="1" s="1"/>
  <c r="BZ2995" i="1"/>
  <c r="CA4794" i="1"/>
  <c r="CB4794" i="1" s="1"/>
  <c r="BZ4794" i="1"/>
  <c r="BZ5046" i="1"/>
  <c r="CA5046" i="1"/>
  <c r="CB5046" i="1" s="1"/>
  <c r="BZ3826" i="1"/>
  <c r="CA3826" i="1"/>
  <c r="CB3826" i="1" s="1"/>
  <c r="BZ4932" i="1"/>
  <c r="CA4932" i="1"/>
  <c r="CB4932" i="1" s="1"/>
  <c r="CA5029" i="1"/>
  <c r="CB5029" i="1" s="1"/>
  <c r="BZ5029" i="1"/>
  <c r="BZ4054" i="1"/>
  <c r="CA4054" i="1"/>
  <c r="CB4054" i="1" s="1"/>
  <c r="CA3384" i="1"/>
  <c r="CB3384" i="1" s="1"/>
  <c r="BZ3384" i="1"/>
  <c r="CA3503" i="1"/>
  <c r="CB3503" i="1" s="1"/>
  <c r="BZ3503" i="1"/>
  <c r="CA5151" i="1"/>
  <c r="CB5151" i="1" s="1"/>
  <c r="BZ5151" i="1"/>
  <c r="CA4909" i="1"/>
  <c r="CB4909" i="1" s="1"/>
  <c r="BZ4909" i="1"/>
  <c r="CA3736" i="1"/>
  <c r="CB3736" i="1" s="1"/>
  <c r="BZ3736" i="1"/>
  <c r="CA4082" i="1"/>
  <c r="CB4082" i="1" s="1"/>
  <c r="BZ4082" i="1"/>
  <c r="CA4397" i="1"/>
  <c r="CB4397" i="1" s="1"/>
  <c r="BZ4397" i="1"/>
  <c r="BZ4706" i="1"/>
  <c r="CA4706" i="1"/>
  <c r="CB4706" i="1" s="1"/>
  <c r="CA3821" i="1"/>
  <c r="CB3821" i="1" s="1"/>
  <c r="BZ3821" i="1"/>
  <c r="BZ3067" i="1"/>
  <c r="CA3067" i="1"/>
  <c r="CB3067" i="1" s="1"/>
  <c r="BZ4218" i="1"/>
  <c r="CA4218" i="1"/>
  <c r="CB4218" i="1" s="1"/>
  <c r="CA3318" i="1"/>
  <c r="CB3318" i="1" s="1"/>
  <c r="BZ3318" i="1"/>
  <c r="CA3971" i="1"/>
  <c r="CB3971" i="1" s="1"/>
  <c r="BZ3971" i="1"/>
  <c r="CA4501" i="1"/>
  <c r="CB4501" i="1" s="1"/>
  <c r="BZ4501" i="1"/>
  <c r="CA4116" i="1"/>
  <c r="CB4116" i="1" s="1"/>
  <c r="BZ4116" i="1"/>
  <c r="BZ3762" i="1"/>
  <c r="CA3762" i="1"/>
  <c r="CB3762" i="1" s="1"/>
  <c r="BZ4872" i="1"/>
  <c r="CA4872" i="1"/>
  <c r="CB4872" i="1" s="1"/>
  <c r="BZ4255" i="1"/>
  <c r="CA4255" i="1"/>
  <c r="CB4255" i="1" s="1"/>
  <c r="BZ4732" i="1"/>
  <c r="CA4732" i="1"/>
  <c r="CB4732" i="1" s="1"/>
  <c r="BZ3405" i="1"/>
  <c r="CA3405" i="1"/>
  <c r="CB3405" i="1" s="1"/>
  <c r="CA3373" i="1"/>
  <c r="CB3373" i="1" s="1"/>
  <c r="BZ3373" i="1"/>
  <c r="CA5270" i="1"/>
  <c r="CB5270" i="1" s="1"/>
  <c r="BZ5270" i="1"/>
  <c r="CA3610" i="1"/>
  <c r="CB3610" i="1" s="1"/>
  <c r="BZ3610" i="1"/>
  <c r="CA3529" i="1"/>
  <c r="CB3529" i="1" s="1"/>
  <c r="BZ3529" i="1"/>
  <c r="BZ3222" i="1"/>
  <c r="CA3222" i="1"/>
  <c r="CB3222" i="1" s="1"/>
  <c r="BZ4156" i="1"/>
  <c r="CA4156" i="1"/>
  <c r="CB4156" i="1" s="1"/>
  <c r="BZ4593" i="1"/>
  <c r="CA4593" i="1"/>
  <c r="CB4593" i="1" s="1"/>
  <c r="BZ3087" i="1"/>
  <c r="CA3087" i="1"/>
  <c r="CB3087" i="1" s="1"/>
  <c r="CA3338" i="1"/>
  <c r="CB3338" i="1" s="1"/>
  <c r="BZ3338" i="1"/>
  <c r="BZ4512" i="1"/>
  <c r="CA4512" i="1"/>
  <c r="CB4512" i="1" s="1"/>
  <c r="BZ3698" i="1"/>
  <c r="CA3698" i="1"/>
  <c r="CB3698" i="1" s="1"/>
  <c r="CA3262" i="1"/>
  <c r="CB3262" i="1" s="1"/>
  <c r="BZ3262" i="1"/>
  <c r="BZ4204" i="1"/>
  <c r="CA4204" i="1"/>
  <c r="CB4204" i="1" s="1"/>
  <c r="BZ3133" i="1"/>
  <c r="CA3133" i="1"/>
  <c r="CB3133" i="1" s="1"/>
  <c r="CA3170" i="1"/>
  <c r="CB3170" i="1" s="1"/>
  <c r="BZ3170" i="1"/>
  <c r="BZ3931" i="1"/>
  <c r="CA3931" i="1"/>
  <c r="CB3931" i="1" s="1"/>
  <c r="BZ3718" i="1"/>
  <c r="CA3718" i="1"/>
  <c r="CB3718" i="1" s="1"/>
  <c r="CA2838" i="1"/>
  <c r="CB2838" i="1" s="1"/>
  <c r="BZ2838" i="1"/>
  <c r="CA4975" i="1"/>
  <c r="CB4975" i="1" s="1"/>
  <c r="BZ4975" i="1"/>
  <c r="CA4310" i="1"/>
  <c r="CB4310" i="1" s="1"/>
  <c r="BZ4310" i="1"/>
  <c r="BZ4031" i="1"/>
  <c r="CA4031" i="1"/>
  <c r="CB4031" i="1" s="1"/>
  <c r="CA4468" i="1"/>
  <c r="CB4468" i="1" s="1"/>
  <c r="BZ4468" i="1"/>
  <c r="CA4600" i="1"/>
  <c r="CB4600" i="1" s="1"/>
  <c r="BZ4600" i="1"/>
  <c r="CA3650" i="1"/>
  <c r="CB3650" i="1" s="1"/>
  <c r="BZ3650" i="1"/>
  <c r="BZ2889" i="1"/>
  <c r="CA2889" i="1"/>
  <c r="CB2889" i="1" s="1"/>
  <c r="CA4083" i="1"/>
  <c r="CB4083" i="1" s="1"/>
  <c r="BZ4083" i="1"/>
  <c r="CA4536" i="1"/>
  <c r="CB4536" i="1" s="1"/>
  <c r="BZ4536" i="1"/>
  <c r="CA3307" i="1"/>
  <c r="CB3307" i="1" s="1"/>
  <c r="BZ3307" i="1"/>
  <c r="CA5121" i="1"/>
  <c r="CB5121" i="1" s="1"/>
  <c r="BZ5121" i="1"/>
  <c r="BZ4969" i="1"/>
  <c r="CA4969" i="1"/>
  <c r="CB4969" i="1" s="1"/>
  <c r="BZ4758" i="1"/>
  <c r="CA4758" i="1"/>
  <c r="CB4758" i="1" s="1"/>
  <c r="BZ3676" i="1"/>
  <c r="CA3676" i="1"/>
  <c r="CB3676" i="1" s="1"/>
  <c r="BZ2914" i="1"/>
  <c r="CA2914" i="1"/>
  <c r="CB2914" i="1" s="1"/>
  <c r="CA3348" i="1"/>
  <c r="CB3348" i="1" s="1"/>
  <c r="BZ3348" i="1"/>
  <c r="CA3275" i="1"/>
  <c r="CB3275" i="1" s="1"/>
  <c r="BZ3275" i="1"/>
  <c r="CA4240" i="1"/>
  <c r="CB4240" i="1" s="1"/>
  <c r="BZ4240" i="1"/>
  <c r="CA4175" i="1"/>
  <c r="CB4175" i="1" s="1"/>
  <c r="BZ4175" i="1"/>
  <c r="CA2898" i="1"/>
  <c r="CB2898" i="1" s="1"/>
  <c r="BZ2898" i="1"/>
  <c r="CA3135" i="1"/>
  <c r="CB3135" i="1" s="1"/>
  <c r="BZ3135" i="1"/>
  <c r="CA4323" i="1"/>
  <c r="CB4323" i="1" s="1"/>
  <c r="BZ4323" i="1"/>
  <c r="CA4690" i="1"/>
  <c r="CB4690" i="1" s="1"/>
  <c r="BZ4690" i="1"/>
  <c r="CA3231" i="1"/>
  <c r="CB3231" i="1" s="1"/>
  <c r="BZ3231" i="1"/>
  <c r="BZ3369" i="1"/>
  <c r="CA3369" i="1"/>
  <c r="CB3369" i="1" s="1"/>
  <c r="BZ3897" i="1"/>
  <c r="CA3897" i="1"/>
  <c r="CB3897" i="1" s="1"/>
  <c r="CA5132" i="1"/>
  <c r="CB5132" i="1" s="1"/>
  <c r="BZ5132" i="1"/>
  <c r="CA5071" i="1"/>
  <c r="CB5071" i="1" s="1"/>
  <c r="BZ5071" i="1"/>
  <c r="CA3443" i="1"/>
  <c r="CB3443" i="1" s="1"/>
  <c r="BZ3443" i="1"/>
  <c r="BZ3519" i="1"/>
  <c r="CA3519" i="1"/>
  <c r="CB3519" i="1" s="1"/>
  <c r="CA3152" i="1"/>
  <c r="CB3152" i="1" s="1"/>
  <c r="BZ3152" i="1"/>
  <c r="CA3078" i="1"/>
  <c r="CB3078" i="1" s="1"/>
  <c r="BZ3078" i="1"/>
  <c r="BZ5142" i="1"/>
  <c r="CA5142" i="1"/>
  <c r="CB5142" i="1" s="1"/>
  <c r="BZ4595" i="1"/>
  <c r="CA4595" i="1"/>
  <c r="CB4595" i="1" s="1"/>
  <c r="CA3475" i="1"/>
  <c r="CB3475" i="1" s="1"/>
  <c r="BZ3475" i="1"/>
  <c r="CA4614" i="1"/>
  <c r="CB4614" i="1" s="1"/>
  <c r="BZ4614" i="1"/>
  <c r="CA4821" i="1"/>
  <c r="CB4821" i="1" s="1"/>
  <c r="BZ4821" i="1"/>
  <c r="BZ4550" i="1"/>
  <c r="CA4550" i="1"/>
  <c r="CB4550" i="1" s="1"/>
  <c r="BZ4042" i="1"/>
  <c r="CA4042" i="1"/>
  <c r="CB4042" i="1" s="1"/>
  <c r="BZ3347" i="1"/>
  <c r="CA3347" i="1"/>
  <c r="CB3347" i="1" s="1"/>
  <c r="BZ3775" i="1"/>
  <c r="CA3775" i="1"/>
  <c r="CB3775" i="1" s="1"/>
  <c r="BZ5060" i="1"/>
  <c r="CA5060" i="1"/>
  <c r="CB5060" i="1" s="1"/>
  <c r="CA4220" i="1"/>
  <c r="CB4220" i="1" s="1"/>
  <c r="BZ4220" i="1"/>
  <c r="BZ3243" i="1"/>
  <c r="CA3243" i="1"/>
  <c r="CB3243" i="1" s="1"/>
  <c r="CA3876" i="1"/>
  <c r="CB3876" i="1" s="1"/>
  <c r="BZ3876" i="1"/>
  <c r="CA3531" i="1"/>
  <c r="CB3531" i="1" s="1"/>
  <c r="BZ3531" i="1"/>
  <c r="BZ4214" i="1"/>
  <c r="CA4214" i="1"/>
  <c r="CB4214" i="1" s="1"/>
  <c r="BZ4790" i="1"/>
  <c r="CA4790" i="1"/>
  <c r="CB4790" i="1" s="1"/>
  <c r="BZ3564" i="1"/>
  <c r="CA3564" i="1"/>
  <c r="CB3564" i="1" s="1"/>
  <c r="BZ4275" i="1"/>
  <c r="CA4275" i="1"/>
  <c r="CB4275" i="1" s="1"/>
  <c r="BZ4582" i="1"/>
  <c r="CA4582" i="1"/>
  <c r="CB4582" i="1" s="1"/>
  <c r="CA4023" i="1"/>
  <c r="CB4023" i="1" s="1"/>
  <c r="BZ4023" i="1"/>
  <c r="BZ4267" i="1"/>
  <c r="CA4267" i="1"/>
  <c r="CB4267" i="1" s="1"/>
  <c r="CA3287" i="1"/>
  <c r="CB3287" i="1" s="1"/>
  <c r="BZ3287" i="1"/>
  <c r="CA4103" i="1"/>
  <c r="CB4103" i="1" s="1"/>
  <c r="BZ4103" i="1"/>
  <c r="BZ5051" i="1"/>
  <c r="CA5051" i="1"/>
  <c r="CB5051" i="1" s="1"/>
  <c r="BZ5010" i="1"/>
  <c r="CA5010" i="1"/>
  <c r="CB5010" i="1" s="1"/>
  <c r="CA5161" i="1"/>
  <c r="CB5161" i="1" s="1"/>
  <c r="BZ5161" i="1"/>
  <c r="BZ3629" i="1"/>
  <c r="CA3629" i="1"/>
  <c r="CB3629" i="1" s="1"/>
  <c r="BZ4546" i="1"/>
  <c r="CA4546" i="1"/>
  <c r="CB4546" i="1" s="1"/>
  <c r="BZ4333" i="1"/>
  <c r="CA4333" i="1"/>
  <c r="CB4333" i="1" s="1"/>
  <c r="BZ4076" i="1"/>
  <c r="CA4076" i="1"/>
  <c r="CB4076" i="1" s="1"/>
  <c r="BZ5236" i="1"/>
  <c r="CA5236" i="1"/>
  <c r="CB5236" i="1" s="1"/>
  <c r="BZ3145" i="1"/>
  <c r="CA3145" i="1"/>
  <c r="CB3145" i="1" s="1"/>
  <c r="CA4311" i="1"/>
  <c r="CB4311" i="1" s="1"/>
  <c r="BZ4311" i="1"/>
  <c r="BZ3430" i="1"/>
  <c r="CA3430" i="1"/>
  <c r="CB3430" i="1" s="1"/>
  <c r="CA4615" i="1"/>
  <c r="CB4615" i="1" s="1"/>
  <c r="BZ4615" i="1"/>
  <c r="CA3395" i="1"/>
  <c r="CB3395" i="1" s="1"/>
  <c r="BZ3395" i="1"/>
  <c r="CA3685" i="1"/>
  <c r="CB3685" i="1" s="1"/>
  <c r="BZ3685" i="1"/>
  <c r="CA3884" i="1"/>
  <c r="CB3884" i="1" s="1"/>
  <c r="BZ3884" i="1"/>
  <c r="CA3989" i="1"/>
  <c r="CB3989" i="1" s="1"/>
  <c r="BZ3989" i="1"/>
  <c r="CA3153" i="1"/>
  <c r="CB3153" i="1" s="1"/>
  <c r="BZ3153" i="1"/>
  <c r="CA4900" i="1"/>
  <c r="CB4900" i="1" s="1"/>
  <c r="BZ4900" i="1"/>
  <c r="CA3483" i="1"/>
  <c r="CB3483" i="1" s="1"/>
  <c r="BZ3483" i="1"/>
  <c r="BZ5165" i="1"/>
  <c r="CA5165" i="1"/>
  <c r="CB5165" i="1" s="1"/>
  <c r="BZ3612" i="1"/>
  <c r="CA3612" i="1"/>
  <c r="CB3612" i="1" s="1"/>
  <c r="CA4563" i="1"/>
  <c r="CB4563" i="1" s="1"/>
  <c r="BZ4563" i="1"/>
  <c r="CA5181" i="1"/>
  <c r="CB5181" i="1" s="1"/>
  <c r="BZ5181" i="1"/>
  <c r="BZ4037" i="1"/>
  <c r="CA4037" i="1"/>
  <c r="CB4037" i="1" s="1"/>
  <c r="BZ2966" i="1"/>
  <c r="CA2966" i="1"/>
  <c r="CB2966" i="1" s="1"/>
  <c r="BZ3381" i="1"/>
  <c r="CA3381" i="1"/>
  <c r="CB3381" i="1" s="1"/>
  <c r="BZ5005" i="1"/>
  <c r="CA5005" i="1"/>
  <c r="CB5005" i="1" s="1"/>
  <c r="BZ3127" i="1"/>
  <c r="CA3127" i="1"/>
  <c r="CB3127" i="1" s="1"/>
  <c r="BZ3123" i="1"/>
  <c r="CA3123" i="1"/>
  <c r="CB3123" i="1" s="1"/>
  <c r="BZ5283" i="1"/>
  <c r="CA5283" i="1"/>
  <c r="CB5283" i="1" s="1"/>
  <c r="BZ4897" i="1"/>
  <c r="CA4897" i="1"/>
  <c r="CB4897" i="1" s="1"/>
  <c r="CA3002" i="1"/>
  <c r="CB3002" i="1" s="1"/>
  <c r="BZ3002" i="1"/>
  <c r="CA2789" i="1"/>
  <c r="CA4490" i="1"/>
  <c r="CB4490" i="1" s="1"/>
  <c r="BZ4490" i="1"/>
  <c r="BZ4377" i="1"/>
  <c r="CA4377" i="1"/>
  <c r="CB4377" i="1" s="1"/>
  <c r="BZ4834" i="1"/>
  <c r="CA4834" i="1"/>
  <c r="CB4834" i="1" s="1"/>
  <c r="CA4980" i="1"/>
  <c r="CB4980" i="1" s="1"/>
  <c r="BZ4980" i="1"/>
  <c r="CA4452" i="1"/>
  <c r="CB4452" i="1" s="1"/>
  <c r="BZ4452" i="1"/>
  <c r="BZ4480" i="1"/>
  <c r="CA4480" i="1"/>
  <c r="CB4480" i="1" s="1"/>
  <c r="CA4812" i="1"/>
  <c r="CB4812" i="1" s="1"/>
  <c r="BZ4812" i="1"/>
  <c r="BZ4137" i="1"/>
  <c r="CA4137" i="1"/>
  <c r="CB4137" i="1" s="1"/>
  <c r="BZ2960" i="1"/>
  <c r="CA2960" i="1"/>
  <c r="CB2960" i="1" s="1"/>
  <c r="CA3014" i="1"/>
  <c r="CB3014" i="1" s="1"/>
  <c r="BZ3014" i="1"/>
  <c r="CA3161" i="1"/>
  <c r="CB3161" i="1" s="1"/>
  <c r="BZ3161" i="1"/>
  <c r="CA3108" i="1"/>
  <c r="CB3108" i="1" s="1"/>
  <c r="BZ3108" i="1"/>
  <c r="CA3593" i="1"/>
  <c r="CB3593" i="1" s="1"/>
  <c r="BZ3593" i="1"/>
  <c r="CA4739" i="1"/>
  <c r="CB4739" i="1" s="1"/>
  <c r="BZ4739" i="1"/>
  <c r="CA2783" i="1"/>
  <c r="CA4762" i="1"/>
  <c r="CB4762" i="1" s="1"/>
  <c r="BZ4762" i="1"/>
  <c r="BZ3310" i="1"/>
  <c r="CA3310" i="1"/>
  <c r="CB3310" i="1" s="1"/>
  <c r="CA3679" i="1"/>
  <c r="CB3679" i="1" s="1"/>
  <c r="BZ3679" i="1"/>
  <c r="CA3068" i="1"/>
  <c r="CB3068" i="1" s="1"/>
  <c r="BZ3068" i="1"/>
  <c r="BZ5116" i="1"/>
  <c r="CA5116" i="1"/>
  <c r="CB5116" i="1" s="1"/>
  <c r="CA4598" i="1"/>
  <c r="CB4598" i="1" s="1"/>
  <c r="BZ4598" i="1"/>
  <c r="BZ5205" i="1"/>
  <c r="CA5205" i="1"/>
  <c r="CB5205" i="1" s="1"/>
  <c r="CA4822" i="1"/>
  <c r="CB4822" i="1" s="1"/>
  <c r="BZ4822" i="1"/>
  <c r="CA4183" i="1"/>
  <c r="CB4183" i="1" s="1"/>
  <c r="BZ4183" i="1"/>
  <c r="CA3853" i="1"/>
  <c r="CB3853" i="1" s="1"/>
  <c r="BZ3853" i="1"/>
  <c r="CA4963" i="1"/>
  <c r="CB4963" i="1" s="1"/>
  <c r="BZ4963" i="1"/>
  <c r="BZ4799" i="1"/>
  <c r="CA4799" i="1"/>
  <c r="CB4799" i="1" s="1"/>
  <c r="CA5256" i="1"/>
  <c r="CB5256" i="1" s="1"/>
  <c r="BZ5256" i="1"/>
  <c r="CA4873" i="1"/>
  <c r="CB4873" i="1" s="1"/>
  <c r="BZ4873" i="1"/>
  <c r="BZ4697" i="1"/>
  <c r="CA4697" i="1"/>
  <c r="CB4697" i="1" s="1"/>
  <c r="CA4988" i="1"/>
  <c r="CB4988" i="1" s="1"/>
  <c r="BZ4988" i="1"/>
  <c r="BZ4379" i="1"/>
  <c r="CA4379" i="1"/>
  <c r="CB4379" i="1" s="1"/>
  <c r="BZ4337" i="1"/>
  <c r="CA4337" i="1"/>
  <c r="CB4337" i="1" s="1"/>
  <c r="CA4238" i="1"/>
  <c r="CB4238" i="1" s="1"/>
  <c r="BZ4238" i="1"/>
  <c r="BZ4133" i="1"/>
  <c r="CA4133" i="1"/>
  <c r="CB4133" i="1" s="1"/>
  <c r="BZ4635" i="1"/>
  <c r="CA4635" i="1"/>
  <c r="CB4635" i="1" s="1"/>
  <c r="BZ4288" i="1"/>
  <c r="CA4288" i="1"/>
  <c r="CB4288" i="1" s="1"/>
  <c r="BZ4803" i="1"/>
  <c r="CA4803" i="1"/>
  <c r="CB4803" i="1" s="1"/>
  <c r="CA4182" i="1"/>
  <c r="CB4182" i="1" s="1"/>
  <c r="BZ4182" i="1"/>
  <c r="BZ3439" i="1"/>
  <c r="CA3439" i="1"/>
  <c r="CB3439" i="1" s="1"/>
  <c r="BZ4281" i="1"/>
  <c r="CA4281" i="1"/>
  <c r="CB4281" i="1" s="1"/>
  <c r="BZ4738" i="1"/>
  <c r="CA4738" i="1"/>
  <c r="CB4738" i="1" s="1"/>
  <c r="CA3035" i="1"/>
  <c r="CB3035" i="1" s="1"/>
  <c r="BZ3035" i="1"/>
  <c r="BZ3899" i="1"/>
  <c r="CA3899" i="1"/>
  <c r="CB3899" i="1" s="1"/>
  <c r="BZ3088" i="1"/>
  <c r="CA3088" i="1"/>
  <c r="CB3088" i="1" s="1"/>
  <c r="BZ4999" i="1"/>
  <c r="CA4999" i="1"/>
  <c r="CB4999" i="1" s="1"/>
  <c r="CA3908" i="1"/>
  <c r="CB3908" i="1" s="1"/>
  <c r="BZ3908" i="1"/>
  <c r="BZ3888" i="1"/>
  <c r="CA3888" i="1"/>
  <c r="CB3888" i="1" s="1"/>
  <c r="BZ4257" i="1"/>
  <c r="CA4257" i="1"/>
  <c r="CB4257" i="1" s="1"/>
  <c r="CA5286" i="1"/>
  <c r="CB5286" i="1" s="1"/>
  <c r="BZ5286" i="1"/>
  <c r="BZ4800" i="1"/>
  <c r="CA4800" i="1"/>
  <c r="CB4800" i="1" s="1"/>
  <c r="BZ4942" i="1"/>
  <c r="CA4942" i="1"/>
  <c r="CB4942" i="1" s="1"/>
  <c r="BZ3247" i="1"/>
  <c r="CA3247" i="1"/>
  <c r="CB3247" i="1" s="1"/>
  <c r="BZ3729" i="1"/>
  <c r="CA3729" i="1"/>
  <c r="CB3729" i="1" s="1"/>
  <c r="CA4203" i="1"/>
  <c r="CB4203" i="1" s="1"/>
  <c r="BZ4203" i="1"/>
  <c r="CA3979" i="1"/>
  <c r="CB3979" i="1" s="1"/>
  <c r="BZ3979" i="1"/>
  <c r="BZ2999" i="1"/>
  <c r="CA2999" i="1"/>
  <c r="CB2999" i="1" s="1"/>
  <c r="CA4046" i="1"/>
  <c r="CB4046" i="1" s="1"/>
  <c r="BZ4046" i="1"/>
  <c r="CA3237" i="1"/>
  <c r="CB3237" i="1" s="1"/>
  <c r="BZ3237" i="1"/>
  <c r="CA4401" i="1"/>
  <c r="CB4401" i="1" s="1"/>
  <c r="BZ4401" i="1"/>
  <c r="CA5032" i="1"/>
  <c r="CB5032" i="1" s="1"/>
  <c r="BZ5032" i="1"/>
  <c r="CA5229" i="1"/>
  <c r="CB5229" i="1" s="1"/>
  <c r="BZ5229" i="1"/>
  <c r="BZ3534" i="1"/>
  <c r="CA3534" i="1"/>
  <c r="CB3534" i="1" s="1"/>
  <c r="CA4061" i="1"/>
  <c r="CB4061" i="1" s="1"/>
  <c r="BZ4061" i="1"/>
  <c r="CA4532" i="1"/>
  <c r="CB4532" i="1" s="1"/>
  <c r="BZ4532" i="1"/>
  <c r="CA5095" i="1"/>
  <c r="CB5095" i="1" s="1"/>
  <c r="BZ5095" i="1"/>
  <c r="BZ2876" i="1"/>
  <c r="CA2876" i="1"/>
  <c r="CB2876" i="1" s="1"/>
  <c r="BZ2900" i="1"/>
  <c r="CA2900" i="1"/>
  <c r="CB2900" i="1" s="1"/>
  <c r="BZ3380" i="1"/>
  <c r="CA3380" i="1"/>
  <c r="CB3380" i="1" s="1"/>
  <c r="CA3125" i="1"/>
  <c r="CB3125" i="1" s="1"/>
  <c r="BZ3125" i="1"/>
  <c r="BZ4671" i="1"/>
  <c r="CA4671" i="1"/>
  <c r="CB4671" i="1" s="1"/>
  <c r="BZ3867" i="1"/>
  <c r="CA3867" i="1"/>
  <c r="CB3867" i="1" s="1"/>
  <c r="BZ4149" i="1"/>
  <c r="CA4149" i="1"/>
  <c r="CB4149" i="1" s="1"/>
  <c r="BZ3281" i="1"/>
  <c r="CA3281" i="1"/>
  <c r="CB3281" i="1" s="1"/>
  <c r="CA2829" i="1"/>
  <c r="CB2829" i="1" s="1"/>
  <c r="BZ2829" i="1"/>
  <c r="BZ3842" i="1"/>
  <c r="CA3842" i="1"/>
  <c r="CB3842" i="1" s="1"/>
  <c r="BZ3177" i="1"/>
  <c r="CA3177" i="1"/>
  <c r="CB3177" i="1" s="1"/>
  <c r="BZ4388" i="1"/>
  <c r="CA4388" i="1"/>
  <c r="CB4388" i="1" s="1"/>
  <c r="BZ4572" i="1"/>
  <c r="CA4572" i="1"/>
  <c r="CB4572" i="1" s="1"/>
  <c r="CA5111" i="1"/>
  <c r="CB5111" i="1" s="1"/>
  <c r="BZ5111" i="1"/>
  <c r="BZ2915" i="1"/>
  <c r="CA2915" i="1"/>
  <c r="CB2915" i="1" s="1"/>
  <c r="BZ4410" i="1"/>
  <c r="CA4410" i="1"/>
  <c r="CB4410" i="1" s="1"/>
  <c r="BZ3764" i="1"/>
  <c r="CA3764" i="1"/>
  <c r="CB3764" i="1" s="1"/>
  <c r="CA2825" i="1"/>
  <c r="CB2825" i="1" s="1"/>
  <c r="BZ2825" i="1"/>
  <c r="BZ4002" i="1"/>
  <c r="CA4002" i="1"/>
  <c r="CB4002" i="1" s="1"/>
  <c r="BZ3489" i="1"/>
  <c r="CA3489" i="1"/>
  <c r="CB3489" i="1" s="1"/>
  <c r="BZ2977" i="1"/>
  <c r="CA2977" i="1"/>
  <c r="CB2977" i="1" s="1"/>
  <c r="BZ4956" i="1"/>
  <c r="CA4956" i="1"/>
  <c r="CB4956" i="1" s="1"/>
  <c r="CA3192" i="1"/>
  <c r="CB3192" i="1" s="1"/>
  <c r="BZ3192" i="1"/>
  <c r="BZ3423" i="1"/>
  <c r="CA3423" i="1"/>
  <c r="CB3423" i="1" s="1"/>
  <c r="BZ3972" i="1"/>
  <c r="CA3972" i="1"/>
  <c r="CB3972" i="1" s="1"/>
  <c r="BZ4884" i="1"/>
  <c r="CA4884" i="1"/>
  <c r="CB4884" i="1" s="1"/>
  <c r="BZ4199" i="1"/>
  <c r="CA4199" i="1"/>
  <c r="CB4199" i="1" s="1"/>
  <c r="CA5048" i="1"/>
  <c r="CB5048" i="1" s="1"/>
  <c r="BZ5048" i="1"/>
  <c r="BZ4551" i="1"/>
  <c r="CA4551" i="1"/>
  <c r="CB4551" i="1" s="1"/>
  <c r="BZ3359" i="1"/>
  <c r="CA3359" i="1"/>
  <c r="CB3359" i="1" s="1"/>
  <c r="BZ3401" i="1"/>
  <c r="CA3401" i="1"/>
  <c r="CB3401" i="1" s="1"/>
  <c r="BZ3910" i="1"/>
  <c r="CA3910" i="1"/>
  <c r="CB3910" i="1" s="1"/>
  <c r="BZ3188" i="1"/>
  <c r="CA3188" i="1"/>
  <c r="CB3188" i="1" s="1"/>
  <c r="CA4914" i="1"/>
  <c r="CB4914" i="1" s="1"/>
  <c r="BZ4914" i="1"/>
  <c r="CA4013" i="1"/>
  <c r="CB4013" i="1" s="1"/>
  <c r="BZ4013" i="1"/>
  <c r="CA4557" i="1"/>
  <c r="CB4557" i="1" s="1"/>
  <c r="BZ4557" i="1"/>
  <c r="BZ4596" i="1"/>
  <c r="CA4596" i="1"/>
  <c r="CB4596" i="1" s="1"/>
  <c r="BZ4144" i="1"/>
  <c r="CA4144" i="1"/>
  <c r="CB4144" i="1" s="1"/>
  <c r="BZ4915" i="1"/>
  <c r="CA4915" i="1"/>
  <c r="CB4915" i="1" s="1"/>
  <c r="CA3705" i="1"/>
  <c r="CB3705" i="1" s="1"/>
  <c r="BZ3705" i="1"/>
  <c r="CA2888" i="1"/>
  <c r="CB2888" i="1" s="1"/>
  <c r="BZ2888" i="1"/>
  <c r="CA4711" i="1"/>
  <c r="CB4711" i="1" s="1"/>
  <c r="BZ4711" i="1"/>
  <c r="BZ3085" i="1"/>
  <c r="CA3085" i="1"/>
  <c r="CB3085" i="1" s="1"/>
  <c r="CA2818" i="1"/>
  <c r="CA3934" i="1"/>
  <c r="CB3934" i="1" s="1"/>
  <c r="BZ3934" i="1"/>
  <c r="BZ4207" i="1"/>
  <c r="CA4207" i="1"/>
  <c r="CB4207" i="1" s="1"/>
  <c r="CA3987" i="1"/>
  <c r="CB3987" i="1" s="1"/>
  <c r="BZ3987" i="1"/>
  <c r="BZ4092" i="1"/>
  <c r="CA4092" i="1"/>
  <c r="CB4092" i="1" s="1"/>
  <c r="CA3341" i="1"/>
  <c r="CB3341" i="1" s="1"/>
  <c r="BZ3341" i="1"/>
  <c r="CA3562" i="1"/>
  <c r="CB3562" i="1" s="1"/>
  <c r="BZ3562" i="1"/>
  <c r="CA2796" i="1"/>
  <c r="CA4569" i="1"/>
  <c r="CB4569" i="1" s="1"/>
  <c r="BZ4569" i="1"/>
  <c r="BZ2831" i="1"/>
  <c r="CA2831" i="1"/>
  <c r="CB2831" i="1" s="1"/>
  <c r="BZ3386" i="1"/>
  <c r="CA3386" i="1"/>
  <c r="CB3386" i="1" s="1"/>
  <c r="BZ3472" i="1"/>
  <c r="CA3472" i="1"/>
  <c r="CB3472" i="1" s="1"/>
  <c r="CA4359" i="1"/>
  <c r="CB4359" i="1" s="1"/>
  <c r="BZ4359" i="1"/>
  <c r="BZ5004" i="1"/>
  <c r="CA5004" i="1"/>
  <c r="CB5004" i="1" s="1"/>
  <c r="BZ3236" i="1"/>
  <c r="CA3236" i="1"/>
  <c r="CB3236" i="1" s="1"/>
  <c r="BZ4784" i="1"/>
  <c r="CA4784" i="1"/>
  <c r="CB4784" i="1" s="1"/>
  <c r="BZ3263" i="1"/>
  <c r="CA3263" i="1"/>
  <c r="CB3263" i="1" s="1"/>
  <c r="BZ3861" i="1"/>
  <c r="CA3861" i="1"/>
  <c r="CB3861" i="1" s="1"/>
  <c r="BZ4741" i="1"/>
  <c r="CA4741" i="1"/>
  <c r="CB4741" i="1" s="1"/>
  <c r="BZ4122" i="1"/>
  <c r="CA4122" i="1"/>
  <c r="CB4122" i="1" s="1"/>
  <c r="BZ4355" i="1"/>
  <c r="CA4355" i="1"/>
  <c r="CB4355" i="1" s="1"/>
  <c r="CA3090" i="1"/>
  <c r="CB3090" i="1" s="1"/>
  <c r="BZ3090" i="1"/>
  <c r="BZ5160" i="1"/>
  <c r="CA5160" i="1"/>
  <c r="CB5160" i="1" s="1"/>
  <c r="CA3070" i="1"/>
  <c r="CB3070" i="1" s="1"/>
  <c r="BZ3070" i="1"/>
  <c r="CA4825" i="1"/>
  <c r="CB4825" i="1" s="1"/>
  <c r="BZ4825" i="1"/>
  <c r="BZ3755" i="1"/>
  <c r="CA3755" i="1"/>
  <c r="CB3755" i="1" s="1"/>
  <c r="BZ3703" i="1"/>
  <c r="CA3703" i="1"/>
  <c r="CB3703" i="1" s="1"/>
  <c r="BZ4736" i="1"/>
  <c r="CA4736" i="1"/>
  <c r="CB4736" i="1" s="1"/>
  <c r="CA4685" i="1"/>
  <c r="CB4685" i="1" s="1"/>
  <c r="BZ4685" i="1"/>
  <c r="BZ3646" i="1"/>
  <c r="CA3646" i="1"/>
  <c r="CB3646" i="1" s="1"/>
  <c r="BZ4296" i="1"/>
  <c r="CA4296" i="1"/>
  <c r="CB4296" i="1" s="1"/>
  <c r="BZ4661" i="1"/>
  <c r="CA4661" i="1"/>
  <c r="CB4661" i="1" s="1"/>
  <c r="BZ3326" i="1"/>
  <c r="CA3326" i="1"/>
  <c r="CB3326" i="1" s="1"/>
  <c r="BZ4328" i="1"/>
  <c r="CA4328" i="1"/>
  <c r="CB4328" i="1" s="1"/>
  <c r="CA3745" i="1"/>
  <c r="CB3745" i="1" s="1"/>
  <c r="BZ3745" i="1"/>
  <c r="CA2816" i="1"/>
  <c r="BZ4791" i="1"/>
  <c r="CA4791" i="1"/>
  <c r="CB4791" i="1" s="1"/>
  <c r="CA4710" i="1"/>
  <c r="CB4710" i="1" s="1"/>
  <c r="BZ4710" i="1"/>
  <c r="CA5159" i="1"/>
  <c r="CB5159" i="1" s="1"/>
  <c r="BZ5159" i="1"/>
  <c r="BZ4816" i="1"/>
  <c r="CA4816" i="1"/>
  <c r="CB4816" i="1" s="1"/>
  <c r="CA3045" i="1"/>
  <c r="CB3045" i="1" s="1"/>
  <c r="BZ3045" i="1"/>
  <c r="CA2793" i="1"/>
  <c r="BZ4831" i="1"/>
  <c r="CA4831" i="1"/>
  <c r="CB4831" i="1" s="1"/>
  <c r="CA3648" i="1"/>
  <c r="CB3648" i="1" s="1"/>
  <c r="BZ3648" i="1"/>
  <c r="BZ5280" i="1"/>
  <c r="CA5280" i="1"/>
  <c r="CB5280" i="1" s="1"/>
  <c r="BZ4545" i="1"/>
  <c r="CA4545" i="1"/>
  <c r="CB4545" i="1" s="1"/>
  <c r="BZ3059" i="1"/>
  <c r="CA3059" i="1"/>
  <c r="CB3059" i="1" s="1"/>
  <c r="BZ3038" i="1"/>
  <c r="CA3038" i="1"/>
  <c r="CB3038" i="1" s="1"/>
  <c r="CA4237" i="1"/>
  <c r="CB4237" i="1" s="1"/>
  <c r="BZ4237" i="1"/>
  <c r="CA5203" i="1"/>
  <c r="CB5203" i="1" s="1"/>
  <c r="BZ5203" i="1"/>
  <c r="CA5045" i="1"/>
  <c r="CB5045" i="1" s="1"/>
  <c r="BZ5045" i="1"/>
  <c r="CA3445" i="1"/>
  <c r="CB3445" i="1" s="1"/>
  <c r="BZ3445" i="1"/>
  <c r="BZ4481" i="1"/>
  <c r="CA4481" i="1"/>
  <c r="CB4481" i="1" s="1"/>
  <c r="CA4905" i="1"/>
  <c r="CB4905" i="1" s="1"/>
  <c r="BZ4905" i="1"/>
  <c r="BZ4118" i="1"/>
  <c r="CA4118" i="1"/>
  <c r="CB4118" i="1" s="1"/>
  <c r="CA4878" i="1"/>
  <c r="CB4878" i="1" s="1"/>
  <c r="BZ4878" i="1"/>
  <c r="CA3665" i="1"/>
  <c r="CB3665" i="1" s="1"/>
  <c r="BZ3665" i="1"/>
  <c r="CA4797" i="1"/>
  <c r="CB4797" i="1" s="1"/>
  <c r="BZ4797" i="1"/>
  <c r="BZ4246" i="1"/>
  <c r="CA4246" i="1"/>
  <c r="CB4246" i="1" s="1"/>
  <c r="CA4691" i="1"/>
  <c r="CB4691" i="1" s="1"/>
  <c r="BZ4691" i="1"/>
  <c r="BZ3955" i="1"/>
  <c r="CA3955" i="1"/>
  <c r="CB3955" i="1" s="1"/>
  <c r="BZ4020" i="1"/>
  <c r="CA4020" i="1"/>
  <c r="CB4020" i="1" s="1"/>
  <c r="CA3339" i="1"/>
  <c r="CB3339" i="1" s="1"/>
  <c r="BZ3339" i="1"/>
  <c r="BZ3111" i="1"/>
  <c r="CA3111" i="1"/>
  <c r="CB3111" i="1" s="1"/>
  <c r="CA4651" i="1"/>
  <c r="CB4651" i="1" s="1"/>
  <c r="BZ4651" i="1"/>
  <c r="BZ4957" i="1"/>
  <c r="CA4957" i="1"/>
  <c r="CB4957" i="1" s="1"/>
  <c r="CA3102" i="1"/>
  <c r="CB3102" i="1" s="1"/>
  <c r="BZ3102" i="1"/>
  <c r="BZ3692" i="1"/>
  <c r="CA3692" i="1"/>
  <c r="CB3692" i="1" s="1"/>
  <c r="CA3288" i="1"/>
  <c r="CB3288" i="1" s="1"/>
  <c r="BZ3288" i="1"/>
  <c r="BZ5277" i="1"/>
  <c r="CA5277" i="1"/>
  <c r="CB5277" i="1" s="1"/>
  <c r="CA3771" i="1"/>
  <c r="CB3771" i="1" s="1"/>
  <c r="BZ3771" i="1"/>
  <c r="BZ5076" i="1"/>
  <c r="CA5076" i="1"/>
  <c r="CB5076" i="1" s="1"/>
  <c r="CA5074" i="1"/>
  <c r="CB5074" i="1" s="1"/>
  <c r="BZ5074" i="1"/>
  <c r="BZ4798" i="1"/>
  <c r="CA4798" i="1"/>
  <c r="CB4798" i="1" s="1"/>
  <c r="BZ4638" i="1"/>
  <c r="CA4638" i="1"/>
  <c r="CB4638" i="1" s="1"/>
  <c r="BZ3190" i="1"/>
  <c r="CA3190" i="1"/>
  <c r="CB3190" i="1" s="1"/>
  <c r="CA4874" i="1"/>
  <c r="CB4874" i="1" s="1"/>
  <c r="BZ4874" i="1"/>
  <c r="BZ4248" i="1"/>
  <c r="CA4248" i="1"/>
  <c r="CB4248" i="1" s="1"/>
  <c r="CA3704" i="1"/>
  <c r="CB3704" i="1" s="1"/>
  <c r="BZ3704" i="1"/>
  <c r="BZ4373" i="1"/>
  <c r="CA4373" i="1"/>
  <c r="CB4373" i="1" s="1"/>
  <c r="BZ3103" i="1"/>
  <c r="CA3103" i="1"/>
  <c r="CB3103" i="1" s="1"/>
  <c r="BZ4630" i="1"/>
  <c r="CA4630" i="1"/>
  <c r="CB4630" i="1" s="1"/>
  <c r="BZ3923" i="1"/>
  <c r="CA3923" i="1"/>
  <c r="CB3923" i="1" s="1"/>
  <c r="BZ3568" i="1"/>
  <c r="CA3568" i="1"/>
  <c r="CB3568" i="1" s="1"/>
  <c r="BZ3869" i="1"/>
  <c r="CA3869" i="1"/>
  <c r="CB3869" i="1" s="1"/>
  <c r="BZ3846" i="1"/>
  <c r="CA3846" i="1"/>
  <c r="CB3846" i="1" s="1"/>
  <c r="BZ5028" i="1"/>
  <c r="CA5028" i="1"/>
  <c r="CB5028" i="1" s="1"/>
  <c r="BZ5158" i="1"/>
  <c r="CA5158" i="1"/>
  <c r="CB5158" i="1" s="1"/>
  <c r="CA4078" i="1"/>
  <c r="CB4078" i="1" s="1"/>
  <c r="BZ4078" i="1"/>
  <c r="BZ4287" i="1"/>
  <c r="CA4287" i="1"/>
  <c r="CB4287" i="1" s="1"/>
  <c r="CA4458" i="1"/>
  <c r="CB4458" i="1" s="1"/>
  <c r="BZ4458" i="1"/>
  <c r="BZ5209" i="1"/>
  <c r="CA5209" i="1"/>
  <c r="CB5209" i="1" s="1"/>
  <c r="CA2875" i="1"/>
  <c r="CB2875" i="1" s="1"/>
  <c r="BZ2875" i="1"/>
  <c r="CA3653" i="1"/>
  <c r="CB3653" i="1" s="1"/>
  <c r="BZ3653" i="1"/>
  <c r="BZ4188" i="1"/>
  <c r="CA4188" i="1"/>
  <c r="CB4188" i="1" s="1"/>
  <c r="CA2919" i="1"/>
  <c r="CB2919" i="1" s="1"/>
  <c r="BZ2919" i="1"/>
  <c r="BZ3674" i="1"/>
  <c r="CA3674" i="1"/>
  <c r="CB3674" i="1" s="1"/>
  <c r="BZ2942" i="1"/>
  <c r="CA2942" i="1"/>
  <c r="CB2942" i="1" s="1"/>
  <c r="BZ2980" i="1"/>
  <c r="CA2980" i="1"/>
  <c r="CB2980" i="1" s="1"/>
  <c r="BZ3292" i="1"/>
  <c r="CA3292" i="1"/>
  <c r="CB3292" i="1" s="1"/>
  <c r="CA3769" i="1"/>
  <c r="CB3769" i="1" s="1"/>
  <c r="BZ3769" i="1"/>
  <c r="BZ4444" i="1"/>
  <c r="CA4444" i="1"/>
  <c r="CB4444" i="1" s="1"/>
  <c r="CA4601" i="1"/>
  <c r="CB4601" i="1" s="1"/>
  <c r="BZ4601" i="1"/>
  <c r="CA4723" i="1"/>
  <c r="CB4723" i="1" s="1"/>
  <c r="BZ4723" i="1"/>
  <c r="CA4213" i="1"/>
  <c r="CB4213" i="1" s="1"/>
  <c r="BZ4213" i="1"/>
  <c r="BZ2851" i="1"/>
  <c r="CA2851" i="1"/>
  <c r="CB2851" i="1" s="1"/>
  <c r="CA2822" i="1"/>
  <c r="BZ4169" i="1"/>
  <c r="CA4169" i="1"/>
  <c r="CB4169" i="1" s="1"/>
  <c r="BZ5110" i="1"/>
  <c r="CA5110" i="1"/>
  <c r="CB5110" i="1" s="1"/>
  <c r="BZ3555" i="1"/>
  <c r="CA3555" i="1"/>
  <c r="CB3555" i="1" s="1"/>
  <c r="BZ4608" i="1"/>
  <c r="CA4608" i="1"/>
  <c r="CB4608" i="1" s="1"/>
  <c r="CA4138" i="1"/>
  <c r="CB4138" i="1" s="1"/>
  <c r="BZ4138" i="1"/>
  <c r="BZ5090" i="1"/>
  <c r="CA5090" i="1"/>
  <c r="CB5090" i="1" s="1"/>
  <c r="BZ5050" i="1"/>
  <c r="CA5050" i="1"/>
  <c r="CB5050" i="1" s="1"/>
  <c r="CA4992" i="1"/>
  <c r="CB4992" i="1" s="1"/>
  <c r="BZ4992" i="1"/>
  <c r="CA3025" i="1"/>
  <c r="CB3025" i="1" s="1"/>
  <c r="BZ3025" i="1"/>
  <c r="BZ4668" i="1"/>
  <c r="CA4668" i="1"/>
  <c r="CB4668" i="1" s="1"/>
  <c r="BZ3099" i="1"/>
  <c r="CA3099" i="1"/>
  <c r="CB3099" i="1" s="1"/>
  <c r="CA3433" i="1"/>
  <c r="CB3433" i="1" s="1"/>
  <c r="BZ3433" i="1"/>
  <c r="BZ3948" i="1"/>
  <c r="CA3948" i="1"/>
  <c r="CB3948" i="1" s="1"/>
  <c r="CA3044" i="1"/>
  <c r="CB3044" i="1" s="1"/>
  <c r="BZ3044" i="1"/>
  <c r="CA2817" i="1"/>
  <c r="CA4539" i="1"/>
  <c r="CB4539" i="1" s="1"/>
  <c r="BZ4539" i="1"/>
  <c r="BZ5276" i="1"/>
  <c r="CA5276" i="1"/>
  <c r="CB5276" i="1" s="1"/>
  <c r="CA3241" i="1"/>
  <c r="CB3241" i="1" s="1"/>
  <c r="BZ3241" i="1"/>
  <c r="BZ3905" i="1"/>
  <c r="CA3905" i="1"/>
  <c r="CB3905" i="1" s="1"/>
  <c r="BZ3218" i="1"/>
  <c r="CA3218" i="1"/>
  <c r="CB3218" i="1" s="1"/>
  <c r="CA3776" i="1"/>
  <c r="CB3776" i="1" s="1"/>
  <c r="BZ3776" i="1"/>
  <c r="BZ3874" i="1"/>
  <c r="CA3874" i="1"/>
  <c r="CB3874" i="1" s="1"/>
  <c r="CA4931" i="1"/>
  <c r="CB4931" i="1" s="1"/>
  <c r="BZ4931" i="1"/>
  <c r="BZ3968" i="1"/>
  <c r="CA3968" i="1"/>
  <c r="CB3968" i="1" s="1"/>
  <c r="BZ4463" i="1"/>
  <c r="CA4463" i="1"/>
  <c r="CB4463" i="1" s="1"/>
  <c r="BZ4926" i="1"/>
  <c r="CA4926" i="1"/>
  <c r="CB4926" i="1" s="1"/>
  <c r="BZ3981" i="1"/>
  <c r="CA3981" i="1"/>
  <c r="CB3981" i="1" s="1"/>
  <c r="BZ4280" i="1"/>
  <c r="CA4280" i="1"/>
  <c r="CB4280" i="1" s="1"/>
  <c r="BZ4353" i="1"/>
  <c r="CA4353" i="1"/>
  <c r="CB4353" i="1" s="1"/>
  <c r="BZ5190" i="1"/>
  <c r="CA5190" i="1"/>
  <c r="CB5190" i="1" s="1"/>
  <c r="CA3680" i="1"/>
  <c r="CB3680" i="1" s="1"/>
  <c r="BZ3680" i="1"/>
  <c r="BZ3019" i="1"/>
  <c r="CA3019" i="1"/>
  <c r="CB3019" i="1" s="1"/>
  <c r="BZ3332" i="1"/>
  <c r="CA3332" i="1"/>
  <c r="CB3332" i="1" s="1"/>
  <c r="CA4089" i="1"/>
  <c r="CB4089" i="1" s="1"/>
  <c r="BZ4089" i="1"/>
  <c r="BZ3450" i="1"/>
  <c r="CA3450" i="1"/>
  <c r="CB3450" i="1" s="1"/>
  <c r="CA3474" i="1"/>
  <c r="CB3474" i="1" s="1"/>
  <c r="BZ3474" i="1"/>
  <c r="CA2812" i="1"/>
  <c r="BZ5204" i="1"/>
  <c r="CA5204" i="1"/>
  <c r="CB5204" i="1" s="1"/>
  <c r="BZ3714" i="1"/>
  <c r="CA3714" i="1"/>
  <c r="CB3714" i="1" s="1"/>
  <c r="CA4315" i="1"/>
  <c r="CB4315" i="1" s="1"/>
  <c r="BZ4315" i="1"/>
  <c r="CA3598" i="1"/>
  <c r="CB3598" i="1" s="1"/>
  <c r="BZ3598" i="1"/>
  <c r="CA2874" i="1"/>
  <c r="CB2874" i="1" s="1"/>
  <c r="BZ2874" i="1"/>
  <c r="BZ5170" i="1"/>
  <c r="CA5170" i="1"/>
  <c r="CB5170" i="1" s="1"/>
  <c r="CA4077" i="1"/>
  <c r="CB4077" i="1" s="1"/>
  <c r="BZ4077" i="1"/>
  <c r="BZ4573" i="1"/>
  <c r="CA4573" i="1"/>
  <c r="CB4573" i="1" s="1"/>
  <c r="CA3575" i="1"/>
  <c r="CB3575" i="1" s="1"/>
  <c r="BZ3575" i="1"/>
  <c r="CA3497" i="1"/>
  <c r="CB3497" i="1" s="1"/>
  <c r="BZ3497" i="1"/>
  <c r="BZ2837" i="1"/>
  <c r="CA2837" i="1"/>
  <c r="CB2837" i="1" s="1"/>
  <c r="CA3053" i="1"/>
  <c r="CB3053" i="1" s="1"/>
  <c r="BZ3053" i="1"/>
  <c r="BZ5097" i="1"/>
  <c r="CA5097" i="1"/>
  <c r="CB5097" i="1" s="1"/>
  <c r="BZ4747" i="1"/>
  <c r="CA4747" i="1"/>
  <c r="CB4747" i="1" s="1"/>
  <c r="BZ4272" i="1"/>
  <c r="CA4272" i="1"/>
  <c r="CB4272" i="1" s="1"/>
  <c r="BZ4219" i="1"/>
  <c r="CA4219" i="1"/>
  <c r="CB4219" i="1" s="1"/>
  <c r="BZ5036" i="1"/>
  <c r="CA5036" i="1"/>
  <c r="CB5036" i="1" s="1"/>
  <c r="BZ5055" i="1"/>
  <c r="CA5055" i="1"/>
  <c r="CB5055" i="1" s="1"/>
  <c r="BZ4820" i="1"/>
  <c r="CA4820" i="1"/>
  <c r="CB4820" i="1" s="1"/>
  <c r="BZ2910" i="1"/>
  <c r="CA2910" i="1"/>
  <c r="CB2910" i="1" s="1"/>
  <c r="BZ3120" i="1"/>
  <c r="CA3120" i="1"/>
  <c r="CB3120" i="1" s="1"/>
  <c r="CA4457" i="1"/>
  <c r="CB4457" i="1" s="1"/>
  <c r="BZ4457" i="1"/>
  <c r="BZ4673" i="1"/>
  <c r="CA4673" i="1"/>
  <c r="CB4673" i="1" s="1"/>
  <c r="BZ3592" i="1"/>
  <c r="CA3592" i="1"/>
  <c r="CB3592" i="1" s="1"/>
  <c r="CA3857" i="1"/>
  <c r="CB3857" i="1" s="1"/>
  <c r="BZ3857" i="1"/>
  <c r="CA4885" i="1"/>
  <c r="CB4885" i="1" s="1"/>
  <c r="BZ4885" i="1"/>
  <c r="CA4477" i="1"/>
  <c r="CB4477" i="1" s="1"/>
  <c r="BZ4477" i="1"/>
  <c r="BZ5253" i="1"/>
  <c r="CA5253" i="1"/>
  <c r="CB5253" i="1" s="1"/>
  <c r="BZ2978" i="1"/>
  <c r="CA2978" i="1"/>
  <c r="CB2978" i="1" s="1"/>
  <c r="BZ5063" i="1"/>
  <c r="CA5063" i="1"/>
  <c r="CB5063" i="1" s="1"/>
  <c r="BZ3974" i="1"/>
  <c r="CA3974" i="1"/>
  <c r="CB3974" i="1" s="1"/>
  <c r="BZ4609" i="1"/>
  <c r="CA4609" i="1"/>
  <c r="CB4609" i="1" s="1"/>
  <c r="CA2798" i="1"/>
  <c r="CA5164" i="1"/>
  <c r="CB5164" i="1" s="1"/>
  <c r="BZ5164" i="1"/>
  <c r="BZ4829" i="1"/>
  <c r="CA4829" i="1"/>
  <c r="CB4829" i="1" s="1"/>
  <c r="BZ4497" i="1"/>
  <c r="CA4497" i="1"/>
  <c r="CB4497" i="1" s="1"/>
  <c r="CA3517" i="1"/>
  <c r="CB3517" i="1" s="1"/>
  <c r="BZ3517" i="1"/>
  <c r="CA5015" i="1"/>
  <c r="CB5015" i="1" s="1"/>
  <c r="BZ5015" i="1"/>
  <c r="CA4629" i="1"/>
  <c r="CB4629" i="1" s="1"/>
  <c r="BZ4629" i="1"/>
  <c r="BZ3000" i="1"/>
  <c r="CA3000" i="1"/>
  <c r="CB3000" i="1" s="1"/>
  <c r="CA4839" i="1"/>
  <c r="CB4839" i="1" s="1"/>
  <c r="BZ4839" i="1"/>
  <c r="CA3283" i="1"/>
  <c r="CB3283" i="1" s="1"/>
  <c r="BZ3283" i="1"/>
  <c r="CA4091" i="1"/>
  <c r="CB4091" i="1" s="1"/>
  <c r="BZ4091" i="1"/>
  <c r="CA5228" i="1"/>
  <c r="CB5228" i="1" s="1"/>
  <c r="BZ5228" i="1"/>
  <c r="BZ4067" i="1"/>
  <c r="CA4067" i="1"/>
  <c r="CB4067" i="1" s="1"/>
  <c r="BZ4150" i="1"/>
  <c r="CA4150" i="1"/>
  <c r="CB4150" i="1" s="1"/>
  <c r="CA3906" i="1"/>
  <c r="CB3906" i="1" s="1"/>
  <c r="BZ3906" i="1"/>
  <c r="BZ4159" i="1"/>
  <c r="CA4159" i="1"/>
  <c r="CB4159" i="1" s="1"/>
  <c r="BZ3924" i="1"/>
  <c r="CA3924" i="1"/>
  <c r="CB3924" i="1" s="1"/>
  <c r="CA5119" i="1"/>
  <c r="CB5119" i="1" s="1"/>
  <c r="BZ5119" i="1"/>
  <c r="CA4837" i="1"/>
  <c r="CB4837" i="1" s="1"/>
  <c r="BZ4837" i="1"/>
  <c r="CA3953" i="1"/>
  <c r="CB3953" i="1" s="1"/>
  <c r="BZ3953" i="1"/>
  <c r="CA3506" i="1"/>
  <c r="CB3506" i="1" s="1"/>
  <c r="BZ3506" i="1"/>
  <c r="CA5139" i="1"/>
  <c r="CB5139" i="1" s="1"/>
  <c r="BZ5139" i="1"/>
  <c r="CA3810" i="1"/>
  <c r="CB3810" i="1" s="1"/>
  <c r="BZ3810" i="1"/>
  <c r="CA5020" i="1"/>
  <c r="CB5020" i="1" s="1"/>
  <c r="BZ5020" i="1"/>
  <c r="BZ3266" i="1"/>
  <c r="CA3266" i="1"/>
  <c r="CB3266" i="1" s="1"/>
  <c r="CA4375" i="1"/>
  <c r="CB4375" i="1" s="1"/>
  <c r="BZ4375" i="1"/>
  <c r="BZ3202" i="1"/>
  <c r="CA3202" i="1"/>
  <c r="CB3202" i="1" s="1"/>
  <c r="CA5013" i="1"/>
  <c r="CB5013" i="1" s="1"/>
  <c r="BZ5013" i="1"/>
  <c r="BZ4525" i="1"/>
  <c r="CA4525" i="1"/>
  <c r="CB4525" i="1" s="1"/>
  <c r="CA5016" i="1"/>
  <c r="CB5016" i="1" s="1"/>
  <c r="BZ5016" i="1"/>
  <c r="BZ3244" i="1"/>
  <c r="CA3244" i="1"/>
  <c r="CB3244" i="1" s="1"/>
  <c r="BZ4420" i="1"/>
  <c r="CA4420" i="1"/>
  <c r="CB4420" i="1" s="1"/>
  <c r="BZ4728" i="1"/>
  <c r="CA4728" i="1"/>
  <c r="CB4728" i="1" s="1"/>
  <c r="CA4724" i="1"/>
  <c r="CB4724" i="1" s="1"/>
  <c r="BZ4724" i="1"/>
  <c r="CA4533" i="1"/>
  <c r="CB4533" i="1" s="1"/>
  <c r="BZ4533" i="1"/>
  <c r="CA4012" i="1"/>
  <c r="CB4012" i="1" s="1"/>
  <c r="BZ4012" i="1"/>
  <c r="BZ5250" i="1"/>
  <c r="CA5250" i="1"/>
  <c r="CB5250" i="1" s="1"/>
  <c r="BZ3162" i="1"/>
  <c r="CA3162" i="1"/>
  <c r="CB3162" i="1" s="1"/>
  <c r="BZ4308" i="1"/>
  <c r="CA4308" i="1"/>
  <c r="CB4308" i="1" s="1"/>
  <c r="BZ2992" i="1"/>
  <c r="CA2992" i="1"/>
  <c r="CB2992" i="1" s="1"/>
  <c r="BZ3918" i="1"/>
  <c r="CA3918" i="1"/>
  <c r="CB3918" i="1" s="1"/>
  <c r="BZ4068" i="1"/>
  <c r="CA4068" i="1"/>
  <c r="CB4068" i="1" s="1"/>
  <c r="CA4610" i="1"/>
  <c r="CB4610" i="1" s="1"/>
  <c r="BZ4610" i="1"/>
  <c r="CA2943" i="1"/>
  <c r="CB2943" i="1" s="1"/>
  <c r="BZ2943" i="1"/>
  <c r="BZ4320" i="1"/>
  <c r="CA4320" i="1"/>
  <c r="CB4320" i="1" s="1"/>
  <c r="BZ4995" i="1"/>
  <c r="CA4995" i="1"/>
  <c r="CB4995" i="1" s="1"/>
  <c r="BZ3114" i="1"/>
  <c r="CA3114" i="1"/>
  <c r="CB3114" i="1" s="1"/>
  <c r="CA4868" i="1"/>
  <c r="CB4868" i="1" s="1"/>
  <c r="BZ4868" i="1"/>
  <c r="CA3708" i="1"/>
  <c r="CB3708" i="1" s="1"/>
  <c r="BZ3708" i="1"/>
  <c r="BZ5265" i="1"/>
  <c r="CA5265" i="1"/>
  <c r="CB5265" i="1" s="1"/>
  <c r="CA3717" i="1"/>
  <c r="CB3717" i="1" s="1"/>
  <c r="BZ3717" i="1"/>
  <c r="CA3428" i="1"/>
  <c r="CB3428" i="1" s="1"/>
  <c r="BZ3428" i="1"/>
  <c r="CA3155" i="1"/>
  <c r="CB3155" i="1" s="1"/>
  <c r="BZ3155" i="1"/>
  <c r="CA4449" i="1"/>
  <c r="CB4449" i="1" s="1"/>
  <c r="BZ4449" i="1"/>
  <c r="BZ4073" i="1"/>
  <c r="CA4073" i="1"/>
  <c r="CB4073" i="1" s="1"/>
  <c r="BZ4181" i="1"/>
  <c r="CA4181" i="1"/>
  <c r="CB4181" i="1" s="1"/>
  <c r="BZ4725" i="1"/>
  <c r="CA4725" i="1"/>
  <c r="CB4725" i="1" s="1"/>
  <c r="BZ3268" i="1"/>
  <c r="CA3268" i="1"/>
  <c r="CB3268" i="1" s="1"/>
  <c r="CA3466" i="1"/>
  <c r="CB3466" i="1" s="1"/>
  <c r="BZ3466" i="1"/>
  <c r="CA4279" i="1"/>
  <c r="CB4279" i="1" s="1"/>
  <c r="BZ4279" i="1"/>
  <c r="BZ4345" i="1"/>
  <c r="CA4345" i="1"/>
  <c r="CB4345" i="1" s="1"/>
  <c r="CA4193" i="1"/>
  <c r="CB4193" i="1" s="1"/>
  <c r="BZ4193" i="1"/>
  <c r="BZ3084" i="1"/>
  <c r="CA3084" i="1"/>
  <c r="CB3084" i="1" s="1"/>
  <c r="BZ5288" i="1"/>
  <c r="CA5288" i="1"/>
  <c r="BZ2647" i="1"/>
  <c r="BZ2814" i="1" s="1"/>
  <c r="CA3285" i="1"/>
  <c r="CB3285" i="1" s="1"/>
  <c r="BZ3285" i="1"/>
  <c r="CA5254" i="1"/>
  <c r="CB5254" i="1" s="1"/>
  <c r="BZ5254" i="1"/>
  <c r="BZ5191" i="1"/>
  <c r="CA5191" i="1"/>
  <c r="CB5191" i="1" s="1"/>
  <c r="BZ3624" i="1"/>
  <c r="CA3624" i="1"/>
  <c r="CB3624" i="1" s="1"/>
  <c r="CA3767" i="1"/>
  <c r="CB3767" i="1" s="1"/>
  <c r="BZ3767" i="1"/>
  <c r="BZ5058" i="1"/>
  <c r="CA5058" i="1"/>
  <c r="CB5058" i="1" s="1"/>
  <c r="CA4756" i="1"/>
  <c r="CB4756" i="1" s="1"/>
  <c r="BZ4756" i="1"/>
  <c r="BZ3625" i="1"/>
  <c r="CA3625" i="1"/>
  <c r="CB3625" i="1" s="1"/>
  <c r="CA5053" i="1"/>
  <c r="CB5053" i="1" s="1"/>
  <c r="BZ5053" i="1"/>
  <c r="CA4500" i="1"/>
  <c r="CB4500" i="1" s="1"/>
  <c r="BZ4500" i="1"/>
  <c r="CA4589" i="1"/>
  <c r="CB4589" i="1" s="1"/>
  <c r="BZ4589" i="1"/>
  <c r="BZ3834" i="1"/>
  <c r="CA3834" i="1"/>
  <c r="CB3834" i="1" s="1"/>
  <c r="BZ4549" i="1"/>
  <c r="CA4549" i="1"/>
  <c r="CB4549" i="1" s="1"/>
  <c r="BZ5083" i="1"/>
  <c r="CA5083" i="1"/>
  <c r="CB5083" i="1" s="1"/>
  <c r="AW24" i="1"/>
  <c r="AV24" i="1"/>
  <c r="AU24" i="1"/>
  <c r="CB2003" i="1"/>
  <c r="CC2002" i="1"/>
  <c r="CC1345" i="1"/>
  <c r="CB1346" i="1"/>
  <c r="BW2002" i="1"/>
  <c r="BV2003" i="1"/>
  <c r="BW688" i="1"/>
  <c r="BV689" i="1"/>
  <c r="CC1564" i="1"/>
  <c r="CB1565" i="1"/>
  <c r="BW1564" i="1"/>
  <c r="BV1565" i="1"/>
  <c r="CB1127" i="1"/>
  <c r="CC1126" i="1"/>
  <c r="CB251" i="1"/>
  <c r="CC250" i="1"/>
  <c r="BV908" i="1"/>
  <c r="BW907" i="1"/>
  <c r="BW250" i="1"/>
  <c r="BV251" i="1"/>
  <c r="CC1783" i="1"/>
  <c r="CB1784" i="1"/>
  <c r="CB2222" i="1"/>
  <c r="CC2221" i="1"/>
  <c r="CB908" i="1"/>
  <c r="CC907" i="1"/>
  <c r="BW1345" i="1"/>
  <c r="BV1346" i="1"/>
  <c r="BV1784" i="1"/>
  <c r="BW1783" i="1"/>
  <c r="AY25" i="1"/>
  <c r="B26" i="1"/>
  <c r="AS25" i="1"/>
  <c r="BV2441" i="1"/>
  <c r="BW2440" i="1"/>
  <c r="CC2440" i="1"/>
  <c r="CB2441" i="1"/>
  <c r="BV32" i="1"/>
  <c r="BW31" i="1"/>
  <c r="CB470" i="1"/>
  <c r="CC469" i="1"/>
  <c r="BV2222" i="1"/>
  <c r="BW2221" i="1"/>
  <c r="BW1126" i="1"/>
  <c r="BV1127" i="1"/>
  <c r="CB689" i="1"/>
  <c r="CC688" i="1"/>
  <c r="BW469" i="1"/>
  <c r="BV470" i="1"/>
  <c r="CB32" i="1"/>
  <c r="CC31" i="1"/>
  <c r="CB2814" i="1" l="1"/>
  <c r="CB2817" i="1"/>
  <c r="BZ2706" i="1"/>
  <c r="BZ2741" i="1"/>
  <c r="BZ2723" i="1"/>
  <c r="BZ2753" i="1"/>
  <c r="BZ2669" i="1"/>
  <c r="CB2798" i="1"/>
  <c r="BZ2690" i="1"/>
  <c r="BZ2692" i="1"/>
  <c r="BZ2664" i="1"/>
  <c r="BZ2650" i="1"/>
  <c r="BZ2722" i="1"/>
  <c r="BZ2715" i="1"/>
  <c r="BZ2817" i="1"/>
  <c r="BZ2822" i="1"/>
  <c r="BZ2796" i="1"/>
  <c r="BZ2783" i="1"/>
  <c r="BZ2789" i="1"/>
  <c r="BZ2815" i="1"/>
  <c r="BZ2810" i="1"/>
  <c r="BZ2807" i="1"/>
  <c r="BZ2795" i="1"/>
  <c r="BZ2808" i="1"/>
  <c r="BZ2774" i="1"/>
  <c r="BZ2678" i="1"/>
  <c r="BZ2736" i="1"/>
  <c r="BZ2730" i="1"/>
  <c r="BZ2751" i="1"/>
  <c r="BZ2711" i="1"/>
  <c r="BZ2768" i="1"/>
  <c r="BZ2652" i="1"/>
  <c r="BZ2659" i="1"/>
  <c r="BZ2660" i="1"/>
  <c r="BZ2707" i="1"/>
  <c r="BZ2691" i="1"/>
  <c r="BZ2673" i="1"/>
  <c r="BZ2697" i="1"/>
  <c r="BZ2670" i="1"/>
  <c r="BZ2701" i="1"/>
  <c r="BZ2797" i="1"/>
  <c r="BZ2821" i="1"/>
  <c r="CB2822" i="1"/>
  <c r="CB2796" i="1"/>
  <c r="CB2783" i="1"/>
  <c r="CB2789" i="1"/>
  <c r="CB2815" i="1"/>
  <c r="CB2810" i="1"/>
  <c r="CB2807" i="1"/>
  <c r="CB2795" i="1"/>
  <c r="CB2808" i="1"/>
  <c r="BZ2737" i="1"/>
  <c r="BZ2780" i="1"/>
  <c r="BZ2695" i="1"/>
  <c r="BZ2717" i="1"/>
  <c r="BZ2688" i="1"/>
  <c r="BZ2777" i="1"/>
  <c r="BZ2755" i="1"/>
  <c r="BZ2677" i="1"/>
  <c r="BZ2739" i="1"/>
  <c r="BZ2749" i="1"/>
  <c r="BZ2758" i="1"/>
  <c r="BZ2759" i="1"/>
  <c r="BZ2735" i="1"/>
  <c r="BZ2729" i="1"/>
  <c r="BZ2746" i="1"/>
  <c r="BZ2742" i="1"/>
  <c r="CB2797" i="1"/>
  <c r="CB2821" i="1"/>
  <c r="BZ2747" i="1"/>
  <c r="BZ2651" i="1"/>
  <c r="BZ2685" i="1"/>
  <c r="BZ2698" i="1"/>
  <c r="BZ2718" i="1"/>
  <c r="BZ2771" i="1"/>
  <c r="BZ2726" i="1"/>
  <c r="BZ2731" i="1"/>
  <c r="BZ2818" i="1"/>
  <c r="BZ2792" i="1"/>
  <c r="BZ2784" i="1"/>
  <c r="BZ2809" i="1"/>
  <c r="BZ2782" i="1"/>
  <c r="BZ2794" i="1"/>
  <c r="BZ2799" i="1"/>
  <c r="BZ2804" i="1"/>
  <c r="BZ2806" i="1"/>
  <c r="BZ2805" i="1"/>
  <c r="BZ2790" i="1"/>
  <c r="BZ2654" i="1"/>
  <c r="BZ2694" i="1"/>
  <c r="BZ2743" i="1"/>
  <c r="BZ2699" i="1"/>
  <c r="BZ2778" i="1"/>
  <c r="BZ2733" i="1"/>
  <c r="BZ2776" i="1"/>
  <c r="BZ2740" i="1"/>
  <c r="BZ2712" i="1"/>
  <c r="BZ2738" i="1"/>
  <c r="BZ2653" i="1"/>
  <c r="BZ2662" i="1"/>
  <c r="BZ2680" i="1"/>
  <c r="BZ2693" i="1"/>
  <c r="BZ2668" i="1"/>
  <c r="BZ2656" i="1"/>
  <c r="BZ2728" i="1"/>
  <c r="BZ2785" i="1"/>
  <c r="BZ2674" i="1"/>
  <c r="BZ2655" i="1"/>
  <c r="BZ2709" i="1"/>
  <c r="BZ2704" i="1"/>
  <c r="BZ2757" i="1"/>
  <c r="CB2818" i="1"/>
  <c r="CB2792" i="1"/>
  <c r="CB2784" i="1"/>
  <c r="CB2809" i="1"/>
  <c r="CB2782" i="1"/>
  <c r="CB2794" i="1"/>
  <c r="CB2799" i="1"/>
  <c r="CB2804" i="1"/>
  <c r="CB2806" i="1"/>
  <c r="CB2805" i="1"/>
  <c r="CB2790" i="1"/>
  <c r="BZ2773" i="1"/>
  <c r="BZ2752" i="1"/>
  <c r="BZ2767" i="1"/>
  <c r="BZ2775" i="1"/>
  <c r="BZ2745" i="1"/>
  <c r="BZ2676" i="1"/>
  <c r="BZ2663" i="1"/>
  <c r="BZ2666" i="1"/>
  <c r="BZ2672" i="1"/>
  <c r="BZ2764" i="1"/>
  <c r="BZ2719" i="1"/>
  <c r="BZ2687" i="1"/>
  <c r="BZ2681" i="1"/>
  <c r="BZ2683" i="1"/>
  <c r="BZ2657" i="1"/>
  <c r="BZ2756" i="1"/>
  <c r="BZ2671" i="1"/>
  <c r="CB2785" i="1"/>
  <c r="BZ2665" i="1"/>
  <c r="BZ2703" i="1"/>
  <c r="BZ2682" i="1"/>
  <c r="BZ2748" i="1"/>
  <c r="BZ2684" i="1"/>
  <c r="BZ2700" i="1"/>
  <c r="BZ2724" i="1"/>
  <c r="BZ2658" i="1"/>
  <c r="BZ2686" i="1"/>
  <c r="BZ2667" i="1"/>
  <c r="CB5288" i="1"/>
  <c r="CB2731" i="1"/>
  <c r="CB2701" i="1"/>
  <c r="CB2698" i="1"/>
  <c r="CB2723" i="1"/>
  <c r="CB2700" i="1"/>
  <c r="CB2696" i="1"/>
  <c r="CB2667" i="1"/>
  <c r="CB2704" i="1"/>
  <c r="CB2725" i="1"/>
  <c r="CB2699" i="1"/>
  <c r="CB2757" i="1"/>
  <c r="CB2682" i="1"/>
  <c r="CB2676" i="1"/>
  <c r="CB2718" i="1"/>
  <c r="CB2692" i="1"/>
  <c r="CB2690" i="1"/>
  <c r="CB2706" i="1"/>
  <c r="CB2749" i="1"/>
  <c r="CB2726" i="1"/>
  <c r="CB2756" i="1"/>
  <c r="CB2719" i="1"/>
  <c r="CB2666" i="1"/>
  <c r="CB2679" i="1"/>
  <c r="CB2722" i="1"/>
  <c r="CB2677" i="1"/>
  <c r="CB2748" i="1"/>
  <c r="CB2680" i="1"/>
  <c r="CB2686" i="1"/>
  <c r="CB2668" i="1"/>
  <c r="CB2733" i="1"/>
  <c r="CB2771" i="1"/>
  <c r="CB2753" i="1"/>
  <c r="CB2724" i="1"/>
  <c r="CB2741" i="1"/>
  <c r="CB2694" i="1"/>
  <c r="CB2729" i="1"/>
  <c r="CB2703" i="1"/>
  <c r="CB2709" i="1"/>
  <c r="CB2681" i="1"/>
  <c r="CB2697" i="1"/>
  <c r="CB2675" i="1"/>
  <c r="CB2691" i="1"/>
  <c r="CB2715" i="1"/>
  <c r="CB2760" i="1"/>
  <c r="CB2684" i="1"/>
  <c r="CB2685" i="1"/>
  <c r="CB2759" i="1"/>
  <c r="CB2702" i="1"/>
  <c r="CB2672" i="1"/>
  <c r="CB2673" i="1"/>
  <c r="CB2670" i="1"/>
  <c r="CB2683" i="1"/>
  <c r="CB2736" i="1"/>
  <c r="CB2651" i="1"/>
  <c r="CB2747" i="1"/>
  <c r="CB2740" i="1"/>
  <c r="CB2689" i="1"/>
  <c r="CB2674" i="1"/>
  <c r="CB2669" i="1"/>
  <c r="CB2735" i="1"/>
  <c r="CB2762" i="1"/>
  <c r="CB2734" i="1"/>
  <c r="CB2713" i="1"/>
  <c r="CB2693" i="1"/>
  <c r="CB2710" i="1"/>
  <c r="BZ2798" i="1"/>
  <c r="BZ2812" i="1"/>
  <c r="BZ2793" i="1"/>
  <c r="BZ2816" i="1"/>
  <c r="BZ2813" i="1"/>
  <c r="BZ2800" i="1"/>
  <c r="BZ2786" i="1"/>
  <c r="BZ2787" i="1"/>
  <c r="BZ2819" i="1"/>
  <c r="BZ2811" i="1"/>
  <c r="BZ2803" i="1"/>
  <c r="BZ2802" i="1"/>
  <c r="BZ2732" i="1"/>
  <c r="BZ2734" i="1"/>
  <c r="BZ2750" i="1"/>
  <c r="BZ2779" i="1"/>
  <c r="BZ2679" i="1"/>
  <c r="BZ2708" i="1"/>
  <c r="BZ2714" i="1"/>
  <c r="BZ2763" i="1"/>
  <c r="BZ2705" i="1"/>
  <c r="BZ2713" i="1"/>
  <c r="BZ2689" i="1"/>
  <c r="BZ2765" i="1"/>
  <c r="BZ2727" i="1"/>
  <c r="BZ2760" i="1"/>
  <c r="BZ2754" i="1"/>
  <c r="BZ2710" i="1"/>
  <c r="BZ2781" i="1"/>
  <c r="BZ2788" i="1"/>
  <c r="BZ2791" i="1"/>
  <c r="BZ2801" i="1"/>
  <c r="BZ2820" i="1"/>
  <c r="CB2812" i="1"/>
  <c r="CB2793" i="1"/>
  <c r="CB2816" i="1"/>
  <c r="CB2813" i="1"/>
  <c r="CB2800" i="1"/>
  <c r="CB2786" i="1"/>
  <c r="CB2787" i="1"/>
  <c r="CB2819" i="1"/>
  <c r="CB2811" i="1"/>
  <c r="CB2803" i="1"/>
  <c r="CB2802" i="1"/>
  <c r="BZ2720" i="1"/>
  <c r="BZ2772" i="1"/>
  <c r="BZ2721" i="1"/>
  <c r="BZ2696" i="1"/>
  <c r="BZ2761" i="1"/>
  <c r="BZ2769" i="1"/>
  <c r="BZ2766" i="1"/>
  <c r="BZ2649" i="1"/>
  <c r="BZ2675" i="1"/>
  <c r="BZ2661" i="1"/>
  <c r="BZ2762" i="1"/>
  <c r="BZ2725" i="1"/>
  <c r="BZ2744" i="1"/>
  <c r="BZ2702" i="1"/>
  <c r="BZ2770" i="1"/>
  <c r="BZ2716" i="1"/>
  <c r="CB2781" i="1"/>
  <c r="CB2720" i="1"/>
  <c r="CB2654" i="1"/>
  <c r="CB2707" i="1"/>
  <c r="CB2649" i="1"/>
  <c r="BH230" i="4" s="1"/>
  <c r="B235" i="4" s="1"/>
  <c r="CB2769" i="1"/>
  <c r="CB2653" i="1"/>
  <c r="CB2688" i="1"/>
  <c r="CB2775" i="1"/>
  <c r="CB2778" i="1"/>
  <c r="CB2776" i="1"/>
  <c r="CB2743" i="1"/>
  <c r="CB2768" i="1"/>
  <c r="CB2761" i="1"/>
  <c r="CB2770" i="1"/>
  <c r="CB2780" i="1"/>
  <c r="CB2655" i="1"/>
  <c r="CB2708" i="1"/>
  <c r="CB2695" i="1"/>
  <c r="CB2711" i="1"/>
  <c r="CB2746" i="1"/>
  <c r="CB2705" i="1"/>
  <c r="CB2738" i="1"/>
  <c r="CB2721" i="1"/>
  <c r="CB2716" i="1"/>
  <c r="CB2660" i="1"/>
  <c r="CB2650" i="1"/>
  <c r="CB2763" i="1"/>
  <c r="CB2662" i="1"/>
  <c r="CB2767" i="1"/>
  <c r="CB2664" i="1"/>
  <c r="CB2752" i="1"/>
  <c r="CB2745" i="1"/>
  <c r="CB2751" i="1"/>
  <c r="CB2744" i="1"/>
  <c r="CB2750" i="1"/>
  <c r="CB2730" i="1"/>
  <c r="CB2663" i="1"/>
  <c r="CB2754" i="1"/>
  <c r="CB2773" i="1"/>
  <c r="CB2758" i="1"/>
  <c r="CB2727" i="1"/>
  <c r="CB2659" i="1"/>
  <c r="CB2661" i="1"/>
  <c r="CB2652" i="1"/>
  <c r="CB2656" i="1"/>
  <c r="CB2665" i="1"/>
  <c r="CB2764" i="1"/>
  <c r="CB2728" i="1"/>
  <c r="CB2658" i="1"/>
  <c r="CB2766" i="1"/>
  <c r="CB2714" i="1"/>
  <c r="CB2678" i="1"/>
  <c r="CB2712" i="1"/>
  <c r="CB2732" i="1"/>
  <c r="CB2671" i="1"/>
  <c r="CB2779" i="1"/>
  <c r="CB2772" i="1"/>
  <c r="CB2742" i="1"/>
  <c r="CB2739" i="1"/>
  <c r="CB2774" i="1"/>
  <c r="CB2737" i="1"/>
  <c r="CB2765" i="1"/>
  <c r="CB2777" i="1"/>
  <c r="CB2755" i="1"/>
  <c r="CB2687" i="1"/>
  <c r="CB2717" i="1"/>
  <c r="CB2657" i="1"/>
  <c r="CB2788" i="1"/>
  <c r="CB2791" i="1"/>
  <c r="CB2801" i="1"/>
  <c r="CB2820" i="1"/>
  <c r="AW25" i="1"/>
  <c r="AV25" i="1"/>
  <c r="AU25" i="1"/>
  <c r="BV2223" i="1"/>
  <c r="BW2222" i="1"/>
  <c r="BW1565" i="1"/>
  <c r="BV1566" i="1"/>
  <c r="BV2004" i="1"/>
  <c r="BW2003" i="1"/>
  <c r="BW1784" i="1"/>
  <c r="BV1785" i="1"/>
  <c r="CC689" i="1"/>
  <c r="CB690" i="1"/>
  <c r="CB471" i="1"/>
  <c r="CC470" i="1"/>
  <c r="BV2442" i="1"/>
  <c r="BW2441" i="1"/>
  <c r="BV1347" i="1"/>
  <c r="BW1346" i="1"/>
  <c r="CB1785" i="1"/>
  <c r="CC1784" i="1"/>
  <c r="CC1565" i="1"/>
  <c r="CB1566" i="1"/>
  <c r="CB1347" i="1"/>
  <c r="CC1346" i="1"/>
  <c r="CC2222" i="1"/>
  <c r="CB2223" i="1"/>
  <c r="BV1128" i="1"/>
  <c r="BW1127" i="1"/>
  <c r="CB252" i="1"/>
  <c r="CC251" i="1"/>
  <c r="BV33" i="1"/>
  <c r="BW32" i="1"/>
  <c r="AY26" i="1"/>
  <c r="AS26" i="1"/>
  <c r="B27" i="1"/>
  <c r="BW251" i="1"/>
  <c r="BV252" i="1"/>
  <c r="BW689" i="1"/>
  <c r="BV690" i="1"/>
  <c r="BW908" i="1"/>
  <c r="BV909" i="1"/>
  <c r="CB33" i="1"/>
  <c r="CC32" i="1"/>
  <c r="BV471" i="1"/>
  <c r="BW470" i="1"/>
  <c r="CC2441" i="1"/>
  <c r="CB2442" i="1"/>
  <c r="CC908" i="1"/>
  <c r="CB909" i="1"/>
  <c r="CB1128" i="1"/>
  <c r="CC1127" i="1"/>
  <c r="CB2004" i="1"/>
  <c r="CC2003" i="1"/>
  <c r="CC2576" i="4" l="1"/>
  <c r="CC28" i="4"/>
  <c r="CC154" i="4"/>
  <c r="CC937" i="4"/>
  <c r="CC469" i="4"/>
  <c r="CC2300" i="4"/>
  <c r="CC324" i="4"/>
  <c r="CC1943" i="4"/>
  <c r="CC579" i="4"/>
  <c r="CC214" i="4"/>
  <c r="CC2090" i="4"/>
  <c r="CC2528" i="4"/>
  <c r="CC1408" i="4"/>
  <c r="CC1820" i="4"/>
  <c r="CC665" i="4"/>
  <c r="CC170" i="4"/>
  <c r="CC250" i="4"/>
  <c r="CC799" i="4"/>
  <c r="CC361" i="4"/>
  <c r="CC2326" i="4"/>
  <c r="CC1565" i="4"/>
  <c r="CC1633" i="4"/>
  <c r="CC286" i="4"/>
  <c r="CC503" i="4"/>
  <c r="CC1987" i="4"/>
  <c r="CC1845" i="4"/>
  <c r="CC1038" i="4"/>
  <c r="CC39" i="4"/>
  <c r="CC2066" i="4"/>
  <c r="CC538" i="4"/>
  <c r="CC467" i="4"/>
  <c r="CC396" i="4"/>
  <c r="CC325" i="4"/>
  <c r="CC1521" i="4"/>
  <c r="CC1462" i="4"/>
  <c r="CC1691" i="4"/>
  <c r="CC2280" i="4"/>
  <c r="CC2547" i="4"/>
  <c r="CC40" i="4"/>
  <c r="CC850" i="4"/>
  <c r="CC863" i="4"/>
  <c r="CC1452" i="4"/>
  <c r="CC1825" i="4"/>
  <c r="CC165" i="4"/>
  <c r="CC1231" i="4"/>
  <c r="CC1017" i="4"/>
  <c r="CC2241" i="4"/>
  <c r="CC2182" i="4"/>
  <c r="CC696" i="4"/>
  <c r="CC340" i="4"/>
  <c r="CC2429" i="4"/>
  <c r="CC1239" i="4"/>
  <c r="CC1043" i="4"/>
  <c r="CC1632" i="4"/>
  <c r="CC1719" i="4"/>
  <c r="CC1273" i="4"/>
  <c r="CC905" i="4"/>
  <c r="CC1125" i="4"/>
  <c r="CC1066" i="4"/>
  <c r="CC1187" i="4"/>
  <c r="CC1776" i="4"/>
  <c r="CC1394" i="4"/>
  <c r="CC512" i="4"/>
  <c r="CC292" i="4"/>
  <c r="CC1460" i="4"/>
  <c r="CC524" i="4"/>
  <c r="CC1871" i="4"/>
  <c r="CC1164" i="4"/>
  <c r="CC2460" i="4"/>
  <c r="CC2360" i="4"/>
  <c r="CC1156" i="4"/>
  <c r="CC1506" i="4"/>
  <c r="CC1292" i="4"/>
  <c r="CC256" i="4"/>
  <c r="CC330" i="4"/>
  <c r="CC2499" i="4"/>
  <c r="CC1458" i="4"/>
  <c r="CC2165" i="4"/>
  <c r="CC869" i="4"/>
  <c r="CC1576" i="4"/>
  <c r="CC2070" i="4"/>
  <c r="CC774" i="4"/>
  <c r="CC1481" i="4"/>
  <c r="CC2188" i="4"/>
  <c r="CC892" i="4"/>
  <c r="CC1599" i="4"/>
  <c r="CC669" i="4"/>
  <c r="CC812" i="4"/>
  <c r="CC955" i="4"/>
  <c r="CC1135" i="4"/>
  <c r="CC87" i="4"/>
  <c r="CC296" i="4"/>
  <c r="CC1386" i="4"/>
  <c r="CC2093" i="4"/>
  <c r="CC797" i="4"/>
  <c r="CC1504" i="4"/>
  <c r="CC2211" i="4"/>
  <c r="CC2330" i="4"/>
  <c r="CC2545" i="4"/>
  <c r="CC42" i="4"/>
  <c r="CC1566" i="4"/>
  <c r="CC2273" i="4"/>
  <c r="CC977" i="4"/>
  <c r="CC1684" i="4"/>
  <c r="CC2391" i="4"/>
  <c r="CC1095" i="4"/>
  <c r="CC151" i="4"/>
  <c r="CC222" i="4"/>
  <c r="CC293" i="4"/>
  <c r="CC364" i="4"/>
  <c r="CC2444" i="4"/>
  <c r="CC2394" i="4"/>
  <c r="CC1098" i="4"/>
  <c r="CC1805" i="4"/>
  <c r="CC2512" i="4"/>
  <c r="CC1216" i="4"/>
  <c r="CC1923" i="4"/>
  <c r="CC1466" i="4"/>
  <c r="CC1681" i="4"/>
  <c r="CC1892" i="4"/>
  <c r="CC2107" i="4"/>
  <c r="CC411" i="4"/>
  <c r="CC2537" i="4"/>
  <c r="CC362" i="4"/>
  <c r="CC195" i="4"/>
  <c r="CC2324" i="4"/>
  <c r="CC2067" i="4"/>
  <c r="CC1988" i="4"/>
  <c r="CC2097" i="4"/>
  <c r="CC1390" i="4"/>
  <c r="CC683" i="4"/>
  <c r="CC1979" i="4"/>
  <c r="CC1272" i="4"/>
  <c r="CC2568" i="4"/>
  <c r="CC378" i="4"/>
  <c r="CC1552" i="4"/>
  <c r="CC1830" i="4"/>
  <c r="CC2264" i="4"/>
  <c r="CC472" i="4"/>
  <c r="CC582" i="4"/>
  <c r="CC748" i="4"/>
  <c r="CC1269" i="4"/>
  <c r="CC2565" i="4"/>
  <c r="CC1858" i="4"/>
  <c r="CC1151" i="4"/>
  <c r="CC2447" i="4"/>
  <c r="CC1740" i="4"/>
  <c r="CC2552" i="4"/>
  <c r="CC981" i="4"/>
  <c r="CC1349" i="4"/>
  <c r="CC2587" i="4"/>
  <c r="CC890" i="4"/>
  <c r="CC437" i="4"/>
  <c r="CC2546" i="4"/>
  <c r="CC99" i="4"/>
  <c r="CC2312" i="4"/>
  <c r="CC2191" i="4"/>
  <c r="CC2375" i="4"/>
  <c r="CC1237" i="4"/>
  <c r="CC872" i="4"/>
  <c r="CC2020" i="4"/>
  <c r="CC2521" i="4"/>
  <c r="CC1236" i="4"/>
  <c r="CC2281" i="4"/>
  <c r="CC2522" i="4"/>
  <c r="CC814" i="4"/>
  <c r="CC2155" i="4"/>
  <c r="CC2591" i="4"/>
  <c r="CC1062" i="4"/>
  <c r="CC1593" i="4"/>
  <c r="CC1048" i="4"/>
  <c r="CC768" i="4"/>
  <c r="CC2421" i="4"/>
  <c r="CC1434" i="4"/>
  <c r="CC295" i="4"/>
  <c r="CC520" i="4"/>
  <c r="CC2321" i="4"/>
  <c r="CC1203" i="4"/>
  <c r="CC1301" i="4"/>
  <c r="CC1206" i="4"/>
  <c r="CC2031" i="4"/>
  <c r="CC2431" i="4"/>
  <c r="CC1229" i="4"/>
  <c r="CC403" i="4"/>
  <c r="CC1527" i="4"/>
  <c r="CC951" i="4"/>
  <c r="CC941" i="4"/>
  <c r="CC186" i="4"/>
  <c r="CC333" i="4"/>
  <c r="CC2254" i="4"/>
  <c r="CC1971" i="4"/>
  <c r="CC1455" i="4"/>
  <c r="CC2015" i="4"/>
  <c r="CC1938" i="4"/>
  <c r="CC1553" i="4"/>
  <c r="CC1934" i="4"/>
  <c r="CC106" i="4"/>
  <c r="CC1341" i="4"/>
  <c r="CC178" i="4"/>
  <c r="CC656" i="4"/>
  <c r="CC2532" i="4"/>
  <c r="CC997" i="4"/>
  <c r="CC466" i="4"/>
  <c r="CC360" i="4"/>
  <c r="CC1629" i="4"/>
  <c r="CC594" i="4"/>
  <c r="CC1421" i="4"/>
  <c r="CC315" i="4"/>
  <c r="CC502" i="4"/>
  <c r="CC1442" i="4"/>
  <c r="CC729" i="4"/>
  <c r="CC804" i="4"/>
  <c r="CC308" i="4"/>
  <c r="CC423" i="4"/>
  <c r="CC574" i="4"/>
  <c r="CC871" i="4"/>
  <c r="CC73" i="4"/>
  <c r="CC2493" i="4"/>
  <c r="CC113" i="4"/>
  <c r="CC734" i="4"/>
  <c r="CC464" i="4"/>
  <c r="CC867" i="4"/>
  <c r="CC727" i="4"/>
  <c r="CC612" i="4"/>
  <c r="CC541" i="4"/>
  <c r="CC1809" i="4"/>
  <c r="CC1750" i="4"/>
  <c r="CC2123" i="4"/>
  <c r="CC913" i="4"/>
  <c r="CC2056" i="4"/>
  <c r="CC545" i="4"/>
  <c r="CC1138" i="4"/>
  <c r="CC1295" i="4"/>
  <c r="CC1884" i="4"/>
  <c r="CC1071" i="4"/>
  <c r="CC117" i="4"/>
  <c r="CC1879" i="4"/>
  <c r="CC1664" i="4"/>
  <c r="CC2601" i="4"/>
  <c r="CC2542" i="4"/>
  <c r="CC1128" i="4"/>
  <c r="CC1712" i="4"/>
  <c r="CC398" i="4"/>
  <c r="CC1475" i="4"/>
  <c r="CC2064" i="4"/>
  <c r="CC1264" i="4"/>
  <c r="CC616" i="4"/>
  <c r="CC1413" i="4"/>
  <c r="CC1354" i="4"/>
  <c r="CC1619" i="4"/>
  <c r="CC2208" i="4"/>
  <c r="CC2259" i="4"/>
  <c r="CC2354" i="4"/>
  <c r="CC221" i="4"/>
  <c r="CC2578" i="4"/>
  <c r="CC1671" i="4"/>
  <c r="CC1616" i="4"/>
  <c r="CC791" i="4"/>
  <c r="CC2087" i="4"/>
  <c r="CC1380" i="4"/>
  <c r="CC841" i="4"/>
  <c r="CC980" i="4"/>
  <c r="CC1948" i="4"/>
  <c r="CC2154" i="4"/>
  <c r="CC404" i="4"/>
  <c r="CC735" i="4"/>
  <c r="CC1465" i="4"/>
  <c r="CC1396" i="4"/>
  <c r="CC2538" i="4"/>
  <c r="CC1242" i="4"/>
  <c r="CC1949" i="4"/>
  <c r="CC653" i="4"/>
  <c r="CC1360" i="4"/>
  <c r="CC1854" i="4"/>
  <c r="CC2561" i="4"/>
  <c r="CC1265" i="4"/>
  <c r="CC1972" i="4"/>
  <c r="CC676" i="4"/>
  <c r="CC1383" i="4"/>
  <c r="CC439" i="4"/>
  <c r="CC510" i="4"/>
  <c r="CC581" i="4"/>
  <c r="CC663" i="4"/>
  <c r="CC973" i="4"/>
  <c r="CC2466" i="4"/>
  <c r="CC1170" i="4"/>
  <c r="CC1877" i="4"/>
  <c r="CC2584" i="4"/>
  <c r="CC1288" i="4"/>
  <c r="CC1995" i="4"/>
  <c r="CC1682" i="4"/>
  <c r="CC1897" i="4"/>
  <c r="CC2108" i="4"/>
  <c r="CC1350" i="4"/>
  <c r="CC2057" i="4"/>
  <c r="CC761" i="4"/>
  <c r="CC1468" i="4"/>
  <c r="CC2175" i="4"/>
  <c r="CC2222" i="4"/>
  <c r="CC2437" i="4"/>
  <c r="CC6" i="4"/>
  <c r="CC77" i="4"/>
  <c r="CC148" i="4"/>
  <c r="CC674" i="4"/>
  <c r="CC2178" i="4"/>
  <c r="CC882" i="4"/>
  <c r="CC1589" i="4"/>
  <c r="CC2296" i="4"/>
  <c r="CC1000" i="4"/>
  <c r="CC1707" i="4"/>
  <c r="CC885" i="4"/>
  <c r="CC1033" i="4"/>
  <c r="CC1244" i="4"/>
  <c r="CC1459" i="4"/>
  <c r="CC1921" i="4"/>
  <c r="CC1146" i="4"/>
  <c r="CC489" i="4"/>
  <c r="CC400" i="4"/>
  <c r="CC546" i="4"/>
  <c r="CC712" i="4"/>
  <c r="CC2636" i="4"/>
  <c r="CC2313" i="4"/>
  <c r="CC1606" i="4"/>
  <c r="CC899" i="4"/>
  <c r="CC2195" i="4"/>
  <c r="CC1488" i="4"/>
  <c r="CC633" i="4"/>
  <c r="CC2257" i="4"/>
  <c r="CC2344" i="4"/>
  <c r="CC2442" i="4"/>
  <c r="CC1039" i="4"/>
  <c r="CC1243" i="4"/>
  <c r="CC2221" i="4"/>
  <c r="CC2044" i="4"/>
  <c r="CC1485" i="4"/>
  <c r="CC778" i="4"/>
  <c r="CC2074" i="4"/>
  <c r="CC1367" i="4"/>
  <c r="CC660" i="4"/>
  <c r="CC1956" i="4"/>
  <c r="CC124" i="4"/>
  <c r="CC1323" i="4"/>
  <c r="CC2141" i="4"/>
  <c r="CC661" i="4"/>
  <c r="CC757" i="4"/>
  <c r="CC1136" i="4"/>
  <c r="CC1635" i="4"/>
  <c r="CC732" i="4"/>
  <c r="CC1890" i="4"/>
  <c r="CC1913" i="4"/>
  <c r="CC2005" i="4"/>
  <c r="CC1818" i="4"/>
  <c r="CC1936" i="4"/>
  <c r="CC1998" i="4"/>
  <c r="CC2116" i="4"/>
  <c r="CC811" i="4"/>
  <c r="CC80" i="4"/>
  <c r="CC1648" i="4"/>
  <c r="CC257" i="4"/>
  <c r="CC329" i="4"/>
  <c r="CC958" i="4"/>
  <c r="CC1603" i="4"/>
  <c r="CC303" i="4"/>
  <c r="CC1426" i="4"/>
  <c r="CC486" i="4"/>
  <c r="CC1351" i="4"/>
  <c r="CC1300" i="4"/>
  <c r="CC1117" i="4"/>
  <c r="CC1570" i="4"/>
  <c r="CC723" i="4"/>
  <c r="CC2419" i="4"/>
  <c r="CC1058" i="4"/>
  <c r="CC207" i="4"/>
  <c r="CC1549" i="4"/>
  <c r="CC800" i="4"/>
  <c r="CC2277" i="4"/>
  <c r="CC1070" i="4"/>
  <c r="CC345" i="4"/>
  <c r="CC1742" i="4"/>
  <c r="CC939" i="4"/>
  <c r="CC2198" i="4"/>
  <c r="CC1556" i="4"/>
  <c r="CC1097" i="4"/>
  <c r="CC2367" i="4"/>
  <c r="CC914" i="4"/>
  <c r="CC2390" i="4"/>
  <c r="CC1011" i="4"/>
  <c r="CC1550" i="4"/>
  <c r="CC433" i="4"/>
  <c r="CC1318" i="4"/>
  <c r="CC2534" i="4"/>
  <c r="CC1867" i="4"/>
  <c r="CC1441" i="4"/>
  <c r="CC1226" i="4"/>
  <c r="CC1016" i="4"/>
  <c r="CC873" i="4"/>
  <c r="CC2169" i="4"/>
  <c r="CC2110" i="4"/>
  <c r="CC2555" i="4"/>
  <c r="CC231" i="4"/>
  <c r="CC1745" i="4"/>
  <c r="CC813" i="4"/>
  <c r="CC1498" i="4"/>
  <c r="CC1727" i="4"/>
  <c r="CC2316" i="4"/>
  <c r="CC652" i="4"/>
  <c r="CC667" i="4"/>
  <c r="CC2527" i="4"/>
  <c r="CC2420" i="4"/>
  <c r="CC886" i="4"/>
  <c r="CC971" i="4"/>
  <c r="CC1560" i="4"/>
  <c r="CC127" i="4"/>
  <c r="CC381" i="4"/>
  <c r="CC1907" i="4"/>
  <c r="CC2496" i="4"/>
  <c r="CC953" i="4"/>
  <c r="CC956" i="4"/>
  <c r="CC1773" i="4"/>
  <c r="CC1714" i="4"/>
  <c r="CC2051" i="4"/>
  <c r="CC2640" i="4"/>
  <c r="CC1804" i="4"/>
  <c r="CC366" i="4"/>
  <c r="CC964" i="4"/>
  <c r="CC2476" i="4"/>
  <c r="CC1999" i="4"/>
  <c r="CC1007" i="4"/>
  <c r="CC2303" i="4"/>
  <c r="CC1596" i="4"/>
  <c r="CC1147" i="4"/>
  <c r="CC271" i="4"/>
  <c r="CC809" i="4"/>
  <c r="CC985" i="4"/>
  <c r="CC2335" i="4"/>
  <c r="CC1891" i="4"/>
  <c r="CC259" i="4"/>
  <c r="CC689" i="4"/>
  <c r="CC2322" i="4"/>
  <c r="CC1026" i="4"/>
  <c r="CC1733" i="4"/>
  <c r="CC2440" i="4"/>
  <c r="CC1144" i="4"/>
  <c r="CC1638" i="4"/>
  <c r="CC2345" i="4"/>
  <c r="CC1049" i="4"/>
  <c r="CC1756" i="4"/>
  <c r="CC2463" i="4"/>
  <c r="CC1167" i="4"/>
  <c r="CC223" i="4"/>
  <c r="CC294" i="4"/>
  <c r="CC365" i="4"/>
  <c r="CC436" i="4"/>
  <c r="CC158" i="4"/>
  <c r="CC2250" i="4"/>
  <c r="CC954" i="4"/>
  <c r="CC1661" i="4"/>
  <c r="CC2368" i="4"/>
  <c r="CC1072" i="4"/>
  <c r="CC1779" i="4"/>
  <c r="CC1034" i="4"/>
  <c r="CC1249" i="4"/>
  <c r="CC2430" i="4"/>
  <c r="CC1134" i="4"/>
  <c r="CC1841" i="4"/>
  <c r="CC2548" i="4"/>
  <c r="CC1252" i="4"/>
  <c r="CC1959" i="4"/>
  <c r="CC1574" i="4"/>
  <c r="CC1789" i="4"/>
  <c r="CC2000" i="4"/>
  <c r="CC2215" i="4"/>
  <c r="CC2030" i="4"/>
  <c r="CC9" i="4"/>
  <c r="CC1962" i="4"/>
  <c r="CC666" i="4"/>
  <c r="CC1373" i="4"/>
  <c r="CC2080" i="4"/>
  <c r="CC784" i="4"/>
  <c r="CC1491" i="4"/>
  <c r="CC547" i="4"/>
  <c r="CC618" i="4"/>
  <c r="CC739" i="4"/>
  <c r="CC879" i="4"/>
  <c r="CC482" i="4"/>
  <c r="CC1722" i="4"/>
  <c r="CC1940" i="4"/>
  <c r="CC1027" i="4"/>
  <c r="CC2113" i="4"/>
  <c r="CC1828" i="4"/>
  <c r="CC1233" i="4"/>
  <c r="CC2529" i="4"/>
  <c r="CC1822" i="4"/>
  <c r="CC1115" i="4"/>
  <c r="CC2411" i="4"/>
  <c r="CC1704" i="4"/>
  <c r="CC1580" i="4"/>
  <c r="CC693" i="4"/>
  <c r="CC1241" i="4"/>
  <c r="CC56" i="4"/>
  <c r="CC441" i="4"/>
  <c r="CC2539" i="4"/>
  <c r="CC511" i="4"/>
  <c r="CC1337" i="4"/>
  <c r="CC1701" i="4"/>
  <c r="CC994" i="4"/>
  <c r="CC2290" i="4"/>
  <c r="CC1583" i="4"/>
  <c r="CC876" i="4"/>
  <c r="CC2172" i="4"/>
  <c r="CC2143" i="4"/>
  <c r="CC2115" i="4"/>
  <c r="CC750" i="4"/>
  <c r="CC57" i="4"/>
  <c r="CC627" i="4"/>
  <c r="CC114" i="4"/>
  <c r="CC2283" i="4"/>
  <c r="CC255" i="4"/>
  <c r="CC289" i="4"/>
  <c r="CC976" i="4"/>
  <c r="CC2413" i="4"/>
  <c r="CC1238" i="4"/>
  <c r="CC504" i="4"/>
  <c r="CC1291" i="4"/>
  <c r="CC35" i="4"/>
  <c r="CC2204" i="4"/>
  <c r="CC1393" i="4"/>
  <c r="CC902" i="4"/>
  <c r="CC468" i="4"/>
  <c r="CC1534" i="4"/>
  <c r="CC184" i="4"/>
  <c r="CC54" i="4"/>
  <c r="CC912" i="4"/>
  <c r="CC2535" i="4"/>
  <c r="CC1439" i="4"/>
  <c r="CC1575" i="4"/>
  <c r="CC1597" i="4"/>
  <c r="CC2597" i="4"/>
  <c r="CC2502" i="4"/>
  <c r="CC1790" i="4"/>
  <c r="CC225" i="4"/>
  <c r="CC2643" i="4"/>
  <c r="CC820" i="4"/>
  <c r="CC2245" i="4"/>
  <c r="CC2355" i="4"/>
  <c r="CC328" i="4"/>
  <c r="CC1898" i="4"/>
  <c r="CC1547" i="4"/>
  <c r="CC642" i="4"/>
  <c r="CC1926" i="4"/>
  <c r="CC1308" i="4"/>
  <c r="CC2588" i="4"/>
  <c r="CC1709" i="4"/>
  <c r="CC287" i="4"/>
  <c r="CC234" i="4"/>
  <c r="CC781" i="4"/>
  <c r="CC107" i="4"/>
  <c r="CC1232" i="4"/>
  <c r="CC1418" i="4"/>
  <c r="CC143" i="4"/>
  <c r="CC1555" i="4"/>
  <c r="CC1030" i="4"/>
  <c r="CC2223" i="4"/>
  <c r="CC1723" i="4"/>
  <c r="CC572" i="4"/>
  <c r="CC1657" i="4"/>
  <c r="CC108" i="4"/>
  <c r="CC1737" i="4"/>
  <c r="CC807" i="4"/>
  <c r="CC1120" i="4"/>
  <c r="CC1615" i="4"/>
  <c r="CC721" i="4"/>
  <c r="CC1765" i="4"/>
  <c r="CC2306" i="4"/>
  <c r="CC801" i="4"/>
  <c r="CC647" i="4"/>
  <c r="CC602" i="4"/>
  <c r="CC393" i="4"/>
  <c r="CC2089" i="4"/>
  <c r="CC1874" i="4"/>
  <c r="CC1663" i="4"/>
  <c r="CC1448" i="4"/>
  <c r="CC2457" i="4"/>
  <c r="CC2398" i="4"/>
  <c r="CC984" i="4"/>
  <c r="CC341" i="4"/>
  <c r="CC2046" i="4"/>
  <c r="CC1786" i="4"/>
  <c r="CC2159" i="4"/>
  <c r="CC201" i="4"/>
  <c r="CC2200" i="4"/>
  <c r="CC1023" i="4"/>
  <c r="CC252" i="4"/>
  <c r="CC181" i="4"/>
  <c r="CC1305" i="4"/>
  <c r="CC1246" i="4"/>
  <c r="CC1403" i="4"/>
  <c r="CC1992" i="4"/>
  <c r="CC1431" i="4"/>
  <c r="CC50" i="4"/>
  <c r="CC2339" i="4"/>
  <c r="CC687" i="4"/>
  <c r="CC858" i="4"/>
  <c r="CC2319" i="4"/>
  <c r="CC2061" i="4"/>
  <c r="CC2002" i="4"/>
  <c r="CC2483" i="4"/>
  <c r="CC518" i="4"/>
  <c r="CC1457" i="4"/>
  <c r="CC1358" i="4"/>
  <c r="CC2142" i="4"/>
  <c r="CC2358" i="4"/>
  <c r="CC1784" i="4"/>
  <c r="CC1223" i="4"/>
  <c r="CC2519" i="4"/>
  <c r="CC1812" i="4"/>
  <c r="CC1705" i="4"/>
  <c r="CC1826" i="4"/>
  <c r="CC1601" i="4"/>
  <c r="CC2317" i="4"/>
  <c r="CC1796" i="4"/>
  <c r="CC185" i="4"/>
  <c r="CC1250" i="4"/>
  <c r="CC1985" i="4"/>
  <c r="CC2106" i="4"/>
  <c r="CC810" i="4"/>
  <c r="CC1517" i="4"/>
  <c r="CC2224" i="4"/>
  <c r="CC928" i="4"/>
  <c r="CC1422" i="4"/>
  <c r="CC2129" i="4"/>
  <c r="CC833" i="4"/>
  <c r="CC1540" i="4"/>
  <c r="CC2247" i="4"/>
  <c r="CC2438" i="4"/>
  <c r="CC7" i="4"/>
  <c r="CC78" i="4"/>
  <c r="CC149" i="4"/>
  <c r="CC220" i="4"/>
  <c r="CC1148" i="4"/>
  <c r="CC2034" i="4"/>
  <c r="CC738" i="4"/>
  <c r="CC1445" i="4"/>
  <c r="CC2152" i="4"/>
  <c r="CC856" i="4"/>
  <c r="CC1563" i="4"/>
  <c r="CC619" i="4"/>
  <c r="CC740" i="4"/>
  <c r="CC2214" i="4"/>
  <c r="CC918" i="4"/>
  <c r="CC1625" i="4"/>
  <c r="CC2332" i="4"/>
  <c r="CC1036" i="4"/>
  <c r="CC1743" i="4"/>
  <c r="CC957" i="4"/>
  <c r="CC1141" i="4"/>
  <c r="CC1352" i="4"/>
  <c r="CC1567" i="4"/>
  <c r="CC519" i="4"/>
  <c r="CC817" i="4"/>
  <c r="CC1746" i="4"/>
  <c r="CC2453" i="4"/>
  <c r="CC1157" i="4"/>
  <c r="CC1864" i="4"/>
  <c r="CC2571" i="4"/>
  <c r="CC1275" i="4"/>
  <c r="CC331" i="4"/>
  <c r="CC402" i="4"/>
  <c r="CC473" i="4"/>
  <c r="CC544" i="4"/>
  <c r="CC2120" i="4"/>
  <c r="CC2334" i="4"/>
  <c r="CC620" i="4"/>
  <c r="CC2323" i="4"/>
  <c r="CC475" i="4"/>
  <c r="CC1121" i="4"/>
  <c r="CC1449" i="4"/>
  <c r="CC742" i="4"/>
  <c r="CC2038" i="4"/>
  <c r="CC1331" i="4"/>
  <c r="CC2627" i="4"/>
  <c r="CC1920" i="4"/>
  <c r="CC2462" i="4"/>
  <c r="CC1179" i="4"/>
  <c r="CC2033" i="4"/>
  <c r="CC2263" i="4"/>
  <c r="CC374" i="4"/>
  <c r="CC401" i="4"/>
  <c r="CC2006" i="4"/>
  <c r="CC2633" i="4"/>
  <c r="CC1917" i="4"/>
  <c r="CC1210" i="4"/>
  <c r="CC2506" i="4"/>
  <c r="CC1799" i="4"/>
  <c r="CC1092" i="4"/>
  <c r="CC2388" i="4"/>
  <c r="CC1172" i="4"/>
  <c r="CC940" i="4"/>
  <c r="CC1326" i="4"/>
  <c r="CC770" i="4"/>
  <c r="CC508" i="4"/>
  <c r="CC884" i="4"/>
  <c r="CC2260" i="4"/>
  <c r="CC1416" i="4"/>
  <c r="CC2424" i="4"/>
  <c r="CC1507" i="4"/>
  <c r="CC2575" i="4"/>
  <c r="CC617" i="4"/>
  <c r="CC2620" i="4"/>
  <c r="CC4" i="4"/>
  <c r="CC1347" i="4"/>
  <c r="CC702" i="4"/>
  <c r="CC583" i="4"/>
  <c r="CC1530" i="4"/>
  <c r="CC1059" i="4"/>
  <c r="CC549" i="4"/>
  <c r="CC2417" i="4"/>
  <c r="CC840" i="4"/>
  <c r="CC1561" i="4"/>
  <c r="CC2133" i="4"/>
  <c r="CC2604" i="4"/>
  <c r="CC43" i="4"/>
  <c r="CC1957" i="4"/>
  <c r="CC1123" i="4"/>
  <c r="CC248" i="4"/>
  <c r="CC1118" i="4"/>
  <c r="CC2205" i="4"/>
  <c r="CC2624" i="4"/>
  <c r="CC655" i="4"/>
  <c r="CC1340" i="4"/>
  <c r="CC45" i="4"/>
  <c r="CC89" i="4"/>
  <c r="CC1876" i="4"/>
  <c r="CC950" i="4"/>
  <c r="CC794" i="4"/>
  <c r="CC431" i="4"/>
  <c r="CC1771" i="4"/>
  <c r="CC1282" i="4"/>
  <c r="CC773" i="4"/>
  <c r="CC278" i="4"/>
  <c r="CC70" i="4"/>
  <c r="CC215" i="4"/>
  <c r="CC944" i="4"/>
  <c r="CC1197" i="4"/>
  <c r="CC1063" i="4"/>
  <c r="CC542" i="4"/>
  <c r="CC531" i="4"/>
  <c r="CC322" i="4"/>
  <c r="CC251" i="4"/>
  <c r="CC180" i="4"/>
  <c r="CC109" i="4"/>
  <c r="CC1161" i="4"/>
  <c r="CC1102" i="4"/>
  <c r="CC1259" i="4"/>
  <c r="CC1848" i="4"/>
  <c r="CC2258" i="4"/>
  <c r="CC2011" i="4"/>
  <c r="CC2434" i="4"/>
  <c r="CC1020" i="4"/>
  <c r="CC521" i="4"/>
  <c r="CC2226" i="4"/>
  <c r="CC728" i="4"/>
  <c r="CC613" i="4"/>
  <c r="CC1953" i="4"/>
  <c r="CC1894" i="4"/>
  <c r="CC2267" i="4"/>
  <c r="CC332" i="4"/>
  <c r="CC2632" i="4"/>
  <c r="CC150" i="4"/>
  <c r="CC2614" i="4"/>
  <c r="CC1200" i="4"/>
  <c r="CC415" i="4"/>
  <c r="CC986" i="4"/>
  <c r="CC706" i="4"/>
  <c r="CC755" i="4"/>
  <c r="CC1344" i="4"/>
  <c r="CC630" i="4"/>
  <c r="CC2425" i="4"/>
  <c r="CC2569" i="4"/>
  <c r="CC2201" i="4"/>
  <c r="CC1675" i="4"/>
  <c r="CC1614" i="4"/>
  <c r="CC1887" i="4"/>
  <c r="CC1655" i="4"/>
  <c r="CC948" i="4"/>
  <c r="CC2244" i="4"/>
  <c r="CC161" i="4"/>
  <c r="CC2403" i="4"/>
  <c r="CC930" i="4"/>
  <c r="CC273" i="4"/>
  <c r="CC1382" i="4"/>
  <c r="CC1676" i="4"/>
  <c r="CC1851" i="4"/>
  <c r="CC2574" i="4"/>
  <c r="CC1674" i="4"/>
  <c r="CC2381" i="4"/>
  <c r="CC1085" i="4"/>
  <c r="CC1792" i="4"/>
  <c r="CC2286" i="4"/>
  <c r="CC990" i="4"/>
  <c r="CC1697" i="4"/>
  <c r="CC2404" i="4"/>
  <c r="CC1108" i="4"/>
  <c r="CC1815" i="4"/>
  <c r="CC1142" i="4"/>
  <c r="CC1357" i="4"/>
  <c r="CC1568" i="4"/>
  <c r="CC1783" i="4"/>
  <c r="CC830" i="4"/>
  <c r="CC1363" i="4"/>
  <c r="CC1602" i="4"/>
  <c r="CC2309" i="4"/>
  <c r="CC1013" i="4"/>
  <c r="CC1720" i="4"/>
  <c r="CC2427" i="4"/>
  <c r="CC1131" i="4"/>
  <c r="CC187" i="4"/>
  <c r="CC258" i="4"/>
  <c r="CC1782" i="4"/>
  <c r="CC2489" i="4"/>
  <c r="CC1193" i="4"/>
  <c r="CC1900" i="4"/>
  <c r="CC2607" i="4"/>
  <c r="CC1311" i="4"/>
  <c r="CC367" i="4"/>
  <c r="CC438" i="4"/>
  <c r="CC509" i="4"/>
  <c r="CC580" i="4"/>
  <c r="CC590" i="4"/>
  <c r="CC2610" i="4"/>
  <c r="CC1314" i="4"/>
  <c r="CC2021" i="4"/>
  <c r="CC725" i="4"/>
  <c r="CC1432" i="4"/>
  <c r="CC2139" i="4"/>
  <c r="CC2114" i="4"/>
  <c r="CC2329" i="4"/>
  <c r="CC2540" i="4"/>
  <c r="CC41" i="4"/>
  <c r="CC1706" i="4"/>
  <c r="CC1889" i="4"/>
  <c r="CC2047" i="4"/>
  <c r="CC266" i="4"/>
  <c r="CC883" i="4"/>
  <c r="CC1419" i="4"/>
  <c r="CC1710" i="4"/>
  <c r="CC1881" i="4"/>
  <c r="CC1174" i="4"/>
  <c r="CC2470" i="4"/>
  <c r="CC1763" i="4"/>
  <c r="CC1056" i="4"/>
  <c r="CC2352" i="4"/>
  <c r="CC763" i="4"/>
  <c r="CC796" i="4"/>
  <c r="CC1254" i="4"/>
  <c r="CC597" i="4"/>
  <c r="CC76" i="4"/>
  <c r="CC2432" i="4"/>
  <c r="CC2103" i="4"/>
  <c r="CC1053" i="4"/>
  <c r="CC2349" i="4"/>
  <c r="CC1642" i="4"/>
  <c r="CC935" i="4"/>
  <c r="CC2231" i="4"/>
  <c r="CC1524" i="4"/>
  <c r="CC2048" i="4"/>
  <c r="CC2581" i="4"/>
  <c r="CC2488" i="4"/>
  <c r="CC2622" i="4"/>
  <c r="CC1687" i="4"/>
  <c r="CC5" i="4"/>
  <c r="CC741" i="4"/>
  <c r="CC846" i="4"/>
  <c r="CC1658" i="4"/>
  <c r="CC359" i="4"/>
  <c r="CC395" i="4"/>
  <c r="CC484" i="4"/>
  <c r="CC2515" i="4"/>
  <c r="CC2385" i="4"/>
  <c r="CC1010" i="4"/>
  <c r="CC1772" i="4"/>
  <c r="CC1652" i="4"/>
  <c r="CC2311" i="4"/>
  <c r="CC827" i="4"/>
  <c r="CC2146" i="4"/>
  <c r="CC2177" i="4"/>
  <c r="CC397" i="4"/>
  <c r="CC1835" i="4"/>
  <c r="CC2218" i="4"/>
  <c r="CC2362" i="4"/>
  <c r="CC1472" i="4"/>
  <c r="CC2028" i="4"/>
  <c r="CC560" i="4"/>
  <c r="CC1278" i="4"/>
  <c r="CC2008" i="4"/>
  <c r="CC1324" i="4"/>
  <c r="CC2216" i="4"/>
  <c r="CC2525" i="4"/>
  <c r="CC474" i="4"/>
  <c r="CC1409" i="4"/>
  <c r="CC668" i="4"/>
  <c r="CC2237" i="4"/>
  <c r="CC115" i="4"/>
  <c r="CC561" i="4"/>
  <c r="CC1665" i="4"/>
  <c r="CC2136" i="4"/>
  <c r="CC1028" i="4"/>
  <c r="CC719" i="4"/>
  <c r="CC1660" i="4"/>
  <c r="CC34" i="4"/>
  <c r="CC72" i="4"/>
  <c r="CC253" i="4"/>
  <c r="CC1989" i="4"/>
  <c r="CC1647" i="4"/>
  <c r="CC182" i="4"/>
  <c r="CC2612" i="4"/>
  <c r="CC2032" i="4"/>
  <c r="CC1225" i="4"/>
  <c r="CC765" i="4"/>
  <c r="CC1180" i="4"/>
  <c r="CC2441" i="4"/>
  <c r="CC932" i="4"/>
  <c r="CC834" i="4"/>
  <c r="CC1073" i="4"/>
  <c r="CC79" i="4"/>
  <c r="CC795" i="4"/>
  <c r="CC611" i="4"/>
  <c r="CC2629" i="4"/>
  <c r="CC2524" i="4"/>
  <c r="CC2140" i="4"/>
  <c r="CC1537" i="4"/>
  <c r="CC1050" i="4"/>
  <c r="CC1289" i="4"/>
  <c r="CC2025" i="4"/>
  <c r="CC2414" i="4"/>
  <c r="CC1122" i="4"/>
  <c r="CC1181" i="4"/>
  <c r="CC1240" i="4"/>
  <c r="CC1695" i="4"/>
  <c r="CC477" i="4"/>
  <c r="CC2514" i="4"/>
  <c r="CC609" i="4"/>
  <c r="CC1333" i="4"/>
  <c r="CC539" i="4"/>
  <c r="CC471" i="4"/>
  <c r="CC785" i="4"/>
  <c r="CC570" i="4"/>
  <c r="CC2621" i="4"/>
  <c r="CC857" i="4"/>
  <c r="CC2100" i="4"/>
  <c r="CC626" i="4"/>
  <c r="CC664" i="4"/>
  <c r="CC1659" i="4"/>
  <c r="CC2359" i="4"/>
  <c r="CC1662" i="4"/>
  <c r="CC673" i="4"/>
  <c r="CC254" i="4"/>
  <c r="CC1094" i="4"/>
  <c r="CC386" i="4"/>
  <c r="CC323" i="4"/>
  <c r="CC2186" i="4"/>
  <c r="CC1875" i="4"/>
  <c r="CC162" i="4"/>
  <c r="CC1878" i="4"/>
  <c r="CC2598" i="4"/>
  <c r="CC177" i="4"/>
  <c r="CC2477" i="4"/>
  <c r="CC2536" i="4"/>
  <c r="CC700" i="4"/>
  <c r="CC1155" i="4"/>
  <c r="CC2509" i="4"/>
  <c r="CC1964" i="4"/>
  <c r="CC64" i="4"/>
  <c r="CC405" i="4"/>
  <c r="CC1686" i="4"/>
  <c r="CC688" i="4"/>
  <c r="CC1387" i="4"/>
  <c r="CC1708" i="4"/>
  <c r="CC2055" i="4"/>
  <c r="CC1106" i="4"/>
  <c r="CC716" i="4"/>
  <c r="CC569" i="4"/>
  <c r="CC506" i="4"/>
  <c r="CC1158" i="4"/>
  <c r="CC1276" i="4"/>
  <c r="CC535" i="4"/>
  <c r="CC461" i="4"/>
  <c r="CC136" i="4"/>
  <c r="CC2227" i="4"/>
  <c r="CC2213" i="4"/>
  <c r="CC1933" i="4"/>
  <c r="CC2520" i="4"/>
  <c r="CC1089" i="4"/>
  <c r="CC179" i="4"/>
  <c r="CC657" i="4"/>
  <c r="CC922" i="4"/>
  <c r="CC614" i="4"/>
  <c r="CC434" i="4"/>
  <c r="CC2416" i="4"/>
  <c r="CC175" i="4"/>
  <c r="CC736" i="4"/>
  <c r="CC1588" i="4"/>
  <c r="CC578" i="4"/>
  <c r="CC1302" i="4"/>
  <c r="CC2382" i="4"/>
  <c r="CC1856" i="4"/>
  <c r="CC1541" i="4"/>
  <c r="CC1780" i="4"/>
  <c r="CC1219" i="4"/>
  <c r="CC1334" i="4"/>
  <c r="CC1447" i="4"/>
  <c r="CC540" i="4"/>
  <c r="CC1511" i="4"/>
  <c r="CC2081" i="4"/>
  <c r="CC1748" i="4"/>
  <c r="CC1757" i="4"/>
  <c r="CC1996" i="4"/>
  <c r="CC651" i="4"/>
  <c r="CC945" i="4"/>
  <c r="CC1410" i="4"/>
  <c r="CC1469" i="4"/>
  <c r="CC1528" i="4"/>
  <c r="CC1947" i="4"/>
  <c r="CC861" i="4"/>
  <c r="CC534" i="4"/>
  <c r="CC783" i="4"/>
  <c r="CC1489" i="4"/>
  <c r="CC1832" i="4"/>
  <c r="CC1529" i="4"/>
  <c r="CC91" i="4"/>
  <c r="CC713" i="4"/>
  <c r="CC844" i="4"/>
  <c r="CC1299" i="4"/>
  <c r="CC103" i="4"/>
  <c r="CC2288" i="4"/>
  <c r="CC2395" i="4"/>
  <c r="CC2029" i="4"/>
  <c r="CC1217" i="4"/>
  <c r="CC1731" i="4"/>
  <c r="CC318" i="4"/>
  <c r="CC1207" i="4"/>
  <c r="CC901" i="4"/>
  <c r="CC769" i="4"/>
  <c r="CC1012" i="4"/>
  <c r="CC2138" i="4"/>
  <c r="CC1872" i="4"/>
  <c r="CC2579" i="4"/>
  <c r="CC1283" i="4"/>
  <c r="CC1990" i="4"/>
  <c r="CC694" i="4"/>
  <c r="CC1107" i="4"/>
  <c r="CC2261" i="4"/>
  <c r="CC2559" i="4"/>
  <c r="CC1969" i="4"/>
  <c r="CC29" i="4"/>
  <c r="CC2461" i="4"/>
  <c r="CC453" i="4"/>
  <c r="CC1768" i="4"/>
  <c r="CC831" i="4"/>
  <c r="CC1124" i="4"/>
  <c r="CC2490" i="4"/>
  <c r="CC2608" i="4"/>
  <c r="CC1263" i="4"/>
  <c r="CC2180" i="4"/>
  <c r="CC711" i="4"/>
  <c r="CC122" i="4"/>
  <c r="CC2010" i="4"/>
  <c r="CC2007" i="4"/>
  <c r="CC2228" i="4"/>
  <c r="CC1692" i="4"/>
  <c r="CC2399" i="4"/>
  <c r="CC1103" i="4"/>
  <c r="CC1810" i="4"/>
  <c r="CC2517" i="4"/>
  <c r="CC1221" i="4"/>
  <c r="CC277" i="4"/>
  <c r="CC348" i="4"/>
  <c r="CC419" i="4"/>
  <c r="CC188" i="4"/>
  <c r="CC929" i="4"/>
  <c r="CC66" i="4"/>
  <c r="CC685" i="4"/>
  <c r="CC832" i="4"/>
  <c r="CC1944" i="4"/>
  <c r="CC2003" i="4"/>
  <c r="CC2062" i="4"/>
  <c r="CC2157" i="4"/>
  <c r="CC1412" i="4"/>
  <c r="CC848" i="4"/>
  <c r="CC563" i="4"/>
  <c r="CC418" i="4"/>
  <c r="CC104" i="4"/>
  <c r="CC327" i="4"/>
  <c r="CC978" i="4"/>
  <c r="CC391" i="4"/>
  <c r="CC100" i="4"/>
  <c r="CC2573" i="4"/>
  <c r="CC2592" i="4"/>
  <c r="CC2507" i="4"/>
  <c r="CC2566" i="4"/>
  <c r="CC2625" i="4"/>
  <c r="CC1041" i="4"/>
  <c r="CC2059" i="4"/>
  <c r="CC1514" i="4"/>
  <c r="CC987" i="4"/>
  <c r="CC2083" i="4"/>
  <c r="CC26" i="4"/>
  <c r="CC2166" i="4"/>
  <c r="CC2402" i="4"/>
  <c r="CC532" i="4"/>
  <c r="CC2069" i="4"/>
  <c r="CC2484" i="4"/>
  <c r="CC2471" i="4"/>
  <c r="CC2530" i="4"/>
  <c r="CC2589" i="4"/>
  <c r="CC2492" i="4"/>
  <c r="CC1951" i="4"/>
  <c r="CC1406" i="4"/>
  <c r="CC915" i="4"/>
  <c r="CC1759" i="4"/>
  <c r="CC2426" i="4"/>
  <c r="CC2119" i="4"/>
  <c r="CC1587" i="4"/>
  <c r="CC1099" i="4"/>
  <c r="CC1777" i="4"/>
  <c r="CC376" i="4"/>
  <c r="CC972" i="4"/>
  <c r="CC1031" i="4"/>
  <c r="CC1090" i="4"/>
  <c r="CC1401" i="4"/>
  <c r="CC205" i="4"/>
  <c r="CC24" i="4"/>
  <c r="CC2161" i="4"/>
  <c r="CC938" i="4"/>
  <c r="CC1525" i="4"/>
  <c r="CC908" i="4"/>
  <c r="CC2472" i="4"/>
  <c r="CC1176" i="4"/>
  <c r="CC1883" i="4"/>
  <c r="CC2634" i="4"/>
  <c r="CC237" i="4"/>
  <c r="CC460" i="4"/>
  <c r="CC147" i="4"/>
  <c r="CC690" i="4"/>
  <c r="CC379" i="4"/>
  <c r="CC1666" i="4"/>
  <c r="CC456" i="4"/>
  <c r="CC2379" i="4"/>
  <c r="CC692" i="4"/>
  <c r="CC1486" i="4"/>
  <c r="CC312" i="4"/>
  <c r="CC387" i="4"/>
  <c r="CC86" i="4"/>
  <c r="CC1464" i="4"/>
  <c r="CC1919" i="4"/>
  <c r="CC2446" i="4"/>
  <c r="CC1150" i="4"/>
  <c r="CC1857" i="4"/>
  <c r="CC1268" i="4"/>
  <c r="CC1483" i="4"/>
  <c r="CC1694" i="4"/>
  <c r="CC1397" i="4"/>
  <c r="CC737" i="4"/>
  <c r="CC2314" i="4"/>
  <c r="CC1411" i="4"/>
  <c r="CC649" i="4"/>
  <c r="CC232" i="4"/>
  <c r="CC1680" i="4"/>
  <c r="CC2135" i="4"/>
  <c r="CC2626" i="4"/>
  <c r="CC1330" i="4"/>
  <c r="CC2037" i="4"/>
  <c r="CC1808" i="4"/>
  <c r="CC2023" i="4"/>
  <c r="CC2234" i="4"/>
  <c r="CC2449" i="4"/>
  <c r="CC720" i="4"/>
  <c r="CC1513" i="4"/>
  <c r="CC829" i="4"/>
  <c r="CC708" i="4"/>
  <c r="CC2482" i="4"/>
  <c r="CC2541" i="4"/>
  <c r="CC1376" i="4"/>
  <c r="CC372" i="4"/>
  <c r="CC1369" i="4"/>
  <c r="CC314" i="4"/>
  <c r="CC183" i="4"/>
  <c r="CC440" i="4"/>
  <c r="CC703" i="4"/>
  <c r="CC1495" i="4"/>
  <c r="CC1032" i="4"/>
  <c r="CC731" i="4"/>
  <c r="CC790" i="4"/>
  <c r="CC2132" i="4"/>
  <c r="CC624" i="4"/>
  <c r="CC47" i="4"/>
  <c r="CC2408" i="4"/>
  <c r="CC1093" i="4"/>
  <c r="CC2043" i="4"/>
  <c r="CC1954" i="4"/>
  <c r="CC2407" i="4"/>
  <c r="CC2544" i="4"/>
  <c r="CC2207" i="4"/>
  <c r="CC2050" i="4"/>
  <c r="CC2109" i="4"/>
  <c r="CC517" i="4"/>
  <c r="CC2450" i="4"/>
  <c r="CC1045" i="4"/>
  <c r="CC608" i="4"/>
  <c r="CC1022" i="4"/>
  <c r="CC1696" i="4"/>
  <c r="CC1846" i="4"/>
  <c r="CC320" i="4"/>
  <c r="CC2400" i="4"/>
  <c r="CC2063" i="4"/>
  <c r="CC1942" i="4"/>
  <c r="CC2001" i="4"/>
  <c r="CC409" i="4"/>
  <c r="CC2126" i="4"/>
  <c r="CC963" i="4"/>
  <c r="CC1975" i="4"/>
  <c r="CC2642" i="4"/>
  <c r="CC1650" i="4"/>
  <c r="CC2619" i="4"/>
  <c r="CC53" i="4"/>
  <c r="CC1139" i="4"/>
  <c r="CC166" i="4"/>
  <c r="CC1076" i="4"/>
  <c r="CC2459" i="4"/>
  <c r="CC2266" i="4"/>
  <c r="CC2325" i="4"/>
  <c r="CC825" i="4"/>
  <c r="CC156" i="4"/>
  <c r="CC1585" i="4"/>
  <c r="CC321" i="4"/>
  <c r="CC530" i="4"/>
  <c r="CC2190" i="4"/>
  <c r="CC1372" i="4"/>
  <c r="CC1496" i="4"/>
  <c r="CC1417" i="4"/>
  <c r="CC1287" i="4"/>
  <c r="CC1840" i="4"/>
  <c r="CC2305" i="4"/>
  <c r="CC2095" i="4"/>
  <c r="CC726" i="4"/>
  <c r="CC1325" i="4"/>
  <c r="CC1886" i="4"/>
  <c r="CC2500" i="4"/>
  <c r="CC2130" i="4"/>
  <c r="CC1997" i="4"/>
  <c r="CC430" i="4"/>
  <c r="CC218" i="4"/>
  <c r="CC1322" i="4"/>
  <c r="CC2585" i="4"/>
  <c r="CC1873" i="4"/>
  <c r="CC821" i="4"/>
  <c r="CC1407" i="4"/>
  <c r="CC1004" i="4"/>
  <c r="CC280" i="4"/>
  <c r="CC476" i="4"/>
  <c r="CC1624" i="4"/>
  <c r="CC1001" i="4"/>
  <c r="CC2343" i="4"/>
  <c r="CC355" i="4"/>
  <c r="CC931" i="4"/>
  <c r="CC836" i="4"/>
  <c r="CC1924" i="4"/>
  <c r="CC1105" i="4"/>
  <c r="CC388" i="4"/>
  <c r="CC1184" i="4"/>
  <c r="CC1286" i="4"/>
  <c r="CC2088" i="4"/>
  <c r="CC2363" i="4"/>
  <c r="CC851" i="4"/>
  <c r="CC1342" i="4"/>
  <c r="CC2605" i="4"/>
  <c r="CC906" i="4"/>
  <c r="CC2019" i="4"/>
  <c r="CC102" i="4"/>
  <c r="CC568" i="4"/>
  <c r="CC1255" i="4"/>
  <c r="CC881" i="4"/>
  <c r="CC123" i="4"/>
  <c r="CC1993" i="4"/>
  <c r="CC2549" i="4"/>
  <c r="CC2271" i="4"/>
  <c r="CC390" i="4"/>
  <c r="CC424" i="4"/>
  <c r="CC2551" i="4"/>
  <c r="CC1385" i="4"/>
  <c r="CC197" i="4"/>
  <c r="CC1908" i="4"/>
  <c r="CC2183" i="4"/>
  <c r="CC671" i="4"/>
  <c r="CC1162" i="4"/>
  <c r="CC1653" i="4"/>
  <c r="CC493" i="4"/>
  <c r="CC132" i="4"/>
  <c r="CC2593" i="4"/>
  <c r="CC1400" i="4"/>
  <c r="CC933" i="4"/>
  <c r="CC974" i="4"/>
  <c r="CC909" i="4"/>
  <c r="CC1296" i="4"/>
  <c r="CC995" i="4"/>
  <c r="CC766" i="4"/>
  <c r="CC2168" i="4"/>
  <c r="CC492" i="4"/>
  <c r="CC59" i="4"/>
  <c r="CC722" i="4"/>
  <c r="CC242" i="4"/>
  <c r="CC2274" i="4"/>
  <c r="CC788" i="4"/>
  <c r="CC230" i="4"/>
  <c r="CC235" i="4"/>
  <c r="CC1152" i="4"/>
  <c r="CC923" i="4"/>
  <c r="CC2337" i="4"/>
  <c r="CC1088" i="4"/>
  <c r="CC420" i="4"/>
  <c r="CC2485" i="4"/>
  <c r="CC465" i="4"/>
  <c r="CC878" i="4"/>
  <c r="CC1577" i="4"/>
  <c r="CC1316" i="4"/>
  <c r="CC698" i="4"/>
  <c r="CC153" i="4"/>
  <c r="CC2111" i="4"/>
  <c r="CC1882" i="4"/>
  <c r="CC1761" i="4"/>
  <c r="CC313" i="4"/>
  <c r="CC2162" i="4"/>
  <c r="CC526" i="4"/>
  <c r="CC1958" i="4"/>
  <c r="CC326" i="4"/>
  <c r="CC1744" i="4"/>
  <c r="CC65" i="4"/>
  <c r="CC1362" i="4"/>
  <c r="CC2376" i="4"/>
  <c r="CC2039" i="4"/>
  <c r="CC1738" i="4"/>
  <c r="CC1689" i="4"/>
  <c r="CC2491" i="4"/>
  <c r="CC1190" i="4"/>
  <c r="CC454" i="4"/>
  <c r="CC1310" i="4"/>
  <c r="CC1075" i="4"/>
  <c r="CC2256" i="4"/>
  <c r="CC744" i="4"/>
  <c r="CC1235" i="4"/>
  <c r="CC855" i="4"/>
  <c r="CC1208" i="4"/>
  <c r="CC1338" i="4"/>
  <c r="CC139" i="4"/>
  <c r="CC2543" i="4"/>
  <c r="CC637" i="4"/>
  <c r="CC2045" i="4"/>
  <c r="CC2412" i="4"/>
  <c r="CC1725" i="4"/>
  <c r="CC843" i="4"/>
  <c r="CC305" i="4"/>
  <c r="CC1716" i="4"/>
  <c r="CC1631" i="4"/>
  <c r="CC2014" i="4"/>
  <c r="CC2505" i="4"/>
  <c r="CC2564" i="4"/>
  <c r="CC2131" i="4"/>
  <c r="CC1046" i="4"/>
  <c r="CC462" i="4"/>
  <c r="CC1188" i="4"/>
  <c r="CC2060" i="4"/>
  <c r="CC2192" i="4"/>
  <c r="CC962" i="4"/>
  <c r="CC1140" i="4"/>
  <c r="CC1343" i="4"/>
  <c r="CC1762" i="4"/>
  <c r="CC2253" i="4"/>
  <c r="CC1160" i="4"/>
  <c r="CC824" i="4"/>
  <c r="CC587" i="4"/>
  <c r="CC208" i="4"/>
  <c r="CC2054" i="4"/>
  <c r="CC2616" i="4"/>
  <c r="CC1955" i="4"/>
  <c r="CC1474" i="4"/>
  <c r="CC1245" i="4"/>
  <c r="CC680" i="4"/>
  <c r="CC747" i="4"/>
  <c r="CC2609" i="4"/>
  <c r="CC760" i="4"/>
  <c r="CC1628" i="4"/>
  <c r="CC2036" i="4"/>
  <c r="CC2603" i="4"/>
  <c r="CC2086" i="4"/>
  <c r="CC1785" i="4"/>
  <c r="CC2347" i="4"/>
  <c r="CC335" i="4"/>
  <c r="CC650" i="4"/>
  <c r="CC697" i="4"/>
  <c r="CC1364" i="4"/>
  <c r="CC527" i="4"/>
  <c r="CC548" i="4"/>
  <c r="CC1775" i="4"/>
  <c r="CC1402" i="4"/>
  <c r="CC1101" i="4"/>
  <c r="CC588" i="4"/>
  <c r="CC1909" i="4"/>
  <c r="CC2498" i="4"/>
  <c r="CC805" i="4"/>
  <c r="CC1470" i="4"/>
  <c r="CC383" i="4"/>
  <c r="CC8" i="4"/>
  <c r="CC1739" i="4"/>
  <c r="CC1294" i="4"/>
  <c r="CC1065" i="4"/>
  <c r="CC480" i="4"/>
  <c r="CC1693" i="4"/>
  <c r="CC500" i="4"/>
  <c r="CC75" i="4"/>
  <c r="CC1313" i="4"/>
  <c r="CC764" i="4"/>
  <c r="CC1080" i="4"/>
  <c r="CC2606" i="4"/>
  <c r="CC2004" i="4"/>
  <c r="CC1271" i="4"/>
  <c r="CC970" i="4"/>
  <c r="CC1592" i="4"/>
  <c r="CC2018" i="4"/>
  <c r="CC514" i="4"/>
  <c r="CC1850" i="4"/>
  <c r="CC110" i="4"/>
  <c r="CC2236" i="4"/>
  <c r="CC2251" i="4"/>
  <c r="CC1669" i="4"/>
  <c r="CC1129" i="4"/>
  <c r="CC92" i="4"/>
  <c r="CC1018" i="4"/>
  <c r="CC1634" i="4"/>
  <c r="CC2328" i="4"/>
  <c r="CC1991" i="4"/>
  <c r="CC1870" i="4"/>
  <c r="CC1929" i="4"/>
  <c r="CC337" i="4"/>
  <c r="CC1910" i="4"/>
  <c r="CC819" i="4"/>
  <c r="CC1327" i="4"/>
  <c r="CC1994" i="4"/>
  <c r="CC1398" i="4"/>
  <c r="CC2331" i="4"/>
  <c r="CC1711" i="4"/>
  <c r="CC105" i="4"/>
  <c r="CC1781" i="4"/>
  <c r="CC1346" i="4"/>
  <c r="CC413" i="4"/>
  <c r="CC217" i="4"/>
  <c r="CC1793" i="4"/>
  <c r="CC2396" i="4"/>
  <c r="CC1973" i="4"/>
  <c r="CC2212" i="4"/>
  <c r="CC1015" i="4"/>
  <c r="CC631" i="4"/>
  <c r="CC1492" i="4"/>
  <c r="CC67" i="4"/>
  <c r="CC1482" i="4"/>
  <c r="CC1721" i="4"/>
  <c r="CC1981" i="4"/>
  <c r="CC36" i="4"/>
  <c r="CC943" i="4"/>
  <c r="CC1976" i="4"/>
  <c r="CC1145" i="4"/>
  <c r="CC354" i="4"/>
  <c r="CC2405" i="4"/>
  <c r="CC641" i="4"/>
  <c r="CC2096" i="4"/>
  <c r="CC1290" i="4"/>
  <c r="CC1559" i="4"/>
  <c r="CC1569" i="4"/>
  <c r="CC478" i="4"/>
  <c r="CC507" i="4"/>
  <c r="CC1467" i="4"/>
  <c r="CC176" i="4"/>
  <c r="CC2641" i="4"/>
  <c r="CC2583" i="4"/>
  <c r="CC2185" i="4"/>
  <c r="CC1505" i="4"/>
  <c r="CC288" i="4"/>
  <c r="CC1911" i="4"/>
  <c r="CC417" i="4"/>
  <c r="CC55" i="4"/>
  <c r="CC610" i="4"/>
  <c r="CC1204" i="4"/>
  <c r="CC1698" i="4"/>
  <c r="CC854" i="4"/>
  <c r="CC363" i="4"/>
  <c r="CC1950" i="4"/>
  <c r="CC1770" i="4"/>
  <c r="CC1256" i="4"/>
  <c r="CC241" i="4"/>
  <c r="CC816" i="4"/>
  <c r="CC1677" i="4"/>
  <c r="CC227" i="4"/>
  <c r="CC822" i="4"/>
  <c r="CC1610" i="4"/>
  <c r="CC1084" i="4"/>
  <c r="CC1215" i="4"/>
  <c r="CC2467" i="4"/>
  <c r="CC862" i="4"/>
  <c r="CC752" i="4"/>
  <c r="CC46" i="4"/>
  <c r="CC2371" i="4"/>
  <c r="CC19" i="4"/>
  <c r="CC1670" i="4"/>
  <c r="CC1637" i="4"/>
  <c r="CC285" i="4"/>
  <c r="CC2365" i="4"/>
  <c r="CC628" i="4"/>
  <c r="CC2210" i="4"/>
  <c r="CC1769" i="4"/>
  <c r="CC427" i="4"/>
  <c r="CC2526" i="4"/>
  <c r="CC1359" i="4"/>
  <c r="CC499" i="4"/>
  <c r="CC369" i="4"/>
  <c r="CC654" i="4"/>
  <c r="CC1688" i="4"/>
  <c r="CC1096" i="4"/>
  <c r="CC1865" i="4"/>
  <c r="CC93" i="4"/>
  <c r="CC2202" i="4"/>
  <c r="CC786" i="4"/>
  <c r="CC31" i="4"/>
  <c r="CC2340" i="4"/>
  <c r="CC1304" i="4"/>
  <c r="CC2487" i="4"/>
  <c r="CC1414" i="4"/>
  <c r="CC2285" i="4"/>
  <c r="CC1571" i="4"/>
  <c r="CC130" i="4"/>
  <c r="CC1501" i="4"/>
  <c r="CC384" i="4"/>
  <c r="CC210" i="4"/>
  <c r="CC2386" i="4"/>
  <c r="CC1111" i="4"/>
  <c r="CC1335" i="4"/>
  <c r="CC2308" i="4"/>
  <c r="CC2494" i="4"/>
  <c r="CC2423" i="4"/>
  <c r="CC120" i="4"/>
  <c r="CC126" i="4"/>
  <c r="CC13" i="4"/>
  <c r="CC2122" i="4"/>
  <c r="CC1202" i="4"/>
  <c r="CC1055" i="4"/>
  <c r="CC135" i="4"/>
  <c r="CC1749" i="4"/>
  <c r="CC1177" i="4"/>
  <c r="CC1713" i="4"/>
  <c r="CC966" i="4"/>
  <c r="CC1490" i="4"/>
  <c r="CC2341" i="4"/>
  <c r="CC442" i="4"/>
  <c r="CC1837" i="4"/>
  <c r="CC1484" i="4"/>
  <c r="CC21" i="4"/>
  <c r="CC2443" i="4"/>
  <c r="CC860" i="4"/>
  <c r="CC1374" i="4"/>
  <c r="CC1930" i="4"/>
  <c r="CC246" i="4"/>
  <c r="CC62" i="4"/>
  <c r="CC358" i="4"/>
  <c r="CC916" i="4"/>
  <c r="CC1914" i="4"/>
  <c r="CC1831" i="4"/>
  <c r="CC1119" i="4"/>
  <c r="CC1169" i="4"/>
  <c r="CC942" i="4"/>
  <c r="CC1668" i="4"/>
  <c r="CC487" i="4"/>
  <c r="CC1168" i="4"/>
  <c r="CC1166" i="4"/>
  <c r="CC1562" i="4"/>
  <c r="CC2176" i="4"/>
  <c r="CC2294" i="4"/>
  <c r="CC282" i="4"/>
  <c r="CC1274" i="4"/>
  <c r="CC949" i="4"/>
  <c r="CC1683" i="4"/>
  <c r="CC2356" i="4"/>
  <c r="CC1803" i="4"/>
  <c r="CC2077" i="4"/>
  <c r="CC353" i="4"/>
  <c r="CC2454" i="4"/>
  <c r="CC772" i="4"/>
  <c r="CC2072" i="4"/>
  <c r="CC1598" i="4"/>
  <c r="CC1902" i="4"/>
  <c r="CC18" i="4"/>
  <c r="CC1656" i="4"/>
  <c r="CC2147" i="4"/>
  <c r="CC2638" i="4"/>
  <c r="CC1126" i="4"/>
  <c r="CC1853" i="4"/>
  <c r="CC1613" i="4"/>
  <c r="CC1515" i="4"/>
  <c r="CC1424" i="4"/>
  <c r="CC316" i="4"/>
  <c r="CC152" i="4"/>
  <c r="CC2511" i="4"/>
  <c r="CC1471" i="4"/>
  <c r="CC868" i="4"/>
  <c r="CC1901" i="4"/>
  <c r="CC1767" i="4"/>
  <c r="CC1003" i="4"/>
  <c r="CC172" i="4"/>
  <c r="CC584" i="4"/>
  <c r="CC2272" i="4"/>
  <c r="CC196" i="4"/>
  <c r="CC1476" i="4"/>
  <c r="CC1967" i="4"/>
  <c r="CC2458" i="4"/>
  <c r="CC946" i="4"/>
  <c r="CC1437" i="4"/>
  <c r="CC61" i="4"/>
  <c r="CC2378" i="4"/>
  <c r="CC1945" i="4"/>
  <c r="CC1518" i="4"/>
  <c r="CC1861" i="4"/>
  <c r="CC513" i="4"/>
  <c r="CC2144" i="4"/>
  <c r="CC936" i="4"/>
  <c r="CC707" i="4"/>
  <c r="CC2409" i="4"/>
  <c r="CC705" i="4"/>
  <c r="CC240" i="4"/>
  <c r="CC2053" i="4"/>
  <c r="CC33" i="4"/>
  <c r="CC1454" i="4"/>
  <c r="CC1685" i="4"/>
  <c r="CC1640" i="4"/>
  <c r="CC81" i="4"/>
  <c r="CC377" i="4"/>
  <c r="CC864" i="4"/>
  <c r="CC2278" i="4"/>
  <c r="CC2049" i="4"/>
  <c r="CC601" i="4"/>
  <c r="CC168" i="4"/>
  <c r="CC1729" i="4"/>
  <c r="CC536" i="4"/>
  <c r="CC111" i="4"/>
  <c r="CC2284" i="4"/>
  <c r="CC281" i="4"/>
  <c r="CC1794" i="4"/>
  <c r="CC2052" i="4"/>
  <c r="CC1823" i="4"/>
  <c r="CC1522" i="4"/>
  <c r="CC1509" i="4"/>
  <c r="CC25" i="4"/>
  <c r="CC775" i="4"/>
  <c r="CC310" i="4"/>
  <c r="CC495" i="4"/>
  <c r="CC140" i="4"/>
  <c r="CC2631" i="4"/>
  <c r="CC352" i="4"/>
  <c r="CC1673" i="4"/>
  <c r="CC1980" i="4"/>
  <c r="CC1679" i="4"/>
  <c r="CC1450" i="4"/>
  <c r="CC1149" i="4"/>
  <c r="CC1735" i="4"/>
  <c r="CC599" i="4"/>
  <c r="CC238" i="4"/>
  <c r="CC279" i="4"/>
  <c r="CC485" i="4"/>
  <c r="CC2040" i="4"/>
  <c r="CC2531" i="4"/>
  <c r="CC1019" i="4"/>
  <c r="CC2137" i="4"/>
  <c r="CC446" i="4"/>
  <c r="CC1456" i="4"/>
  <c r="CC245" i="4"/>
  <c r="CC1607" i="4"/>
  <c r="CC2275" i="4"/>
  <c r="CC1429" i="4"/>
  <c r="CC1368" i="4"/>
  <c r="CC2384" i="4"/>
  <c r="CC58" i="4"/>
  <c r="CC412" i="4"/>
  <c r="CC1212" i="4"/>
  <c r="CC1379" i="4"/>
  <c r="CC1798" i="4"/>
  <c r="CC2289" i="4"/>
  <c r="CC1916" i="4"/>
  <c r="CC896" i="4"/>
  <c r="CC623" i="4"/>
  <c r="CC1531" i="4"/>
  <c r="CC2255" i="4"/>
  <c r="CC385" i="4"/>
  <c r="CC63" i="4"/>
  <c r="CC164" i="4"/>
  <c r="CC888" i="4"/>
  <c r="CC1091" i="4"/>
  <c r="CC1546" i="4"/>
  <c r="CC1821" i="4"/>
  <c r="CC681" i="4"/>
  <c r="CC516" i="4"/>
  <c r="CC371" i="4"/>
  <c r="CC556" i="4"/>
  <c r="CC573" i="4"/>
  <c r="CC2292" i="4"/>
  <c r="CC1523" i="4"/>
  <c r="CC1186" i="4"/>
  <c r="CC2240" i="4"/>
  <c r="CC12" i="4"/>
  <c r="CC226" i="4"/>
  <c r="CC1984" i="4"/>
  <c r="CC451" i="4"/>
  <c r="CC1087" i="4"/>
  <c r="CC261" i="4"/>
  <c r="CC2243" i="4"/>
  <c r="CC1726" i="4"/>
  <c r="CC1497" i="4"/>
  <c r="CC1267" i="4"/>
  <c r="CC2017" i="4"/>
  <c r="CC2623" i="4"/>
  <c r="CC2586" i="4"/>
  <c r="CC2016" i="4"/>
  <c r="CC382" i="4"/>
  <c r="CC2112" i="4"/>
  <c r="CC1415" i="4"/>
  <c r="CC1042" i="4"/>
  <c r="CC2024" i="4"/>
  <c r="CC228" i="4"/>
  <c r="CC586" i="4"/>
  <c r="CC710" i="4"/>
  <c r="CC2406" i="4"/>
  <c r="CC1728" i="4"/>
  <c r="CC274" i="4"/>
  <c r="CC2076" i="4"/>
  <c r="CC1307" i="4"/>
  <c r="CC1006" i="4"/>
  <c r="CC1700" i="4"/>
  <c r="CC192" i="4"/>
  <c r="CC550" i="4"/>
  <c r="CC2174" i="4"/>
  <c r="CC877" i="4"/>
  <c r="CC2380" i="4"/>
  <c r="CC1928" i="4"/>
  <c r="CC1198" i="4"/>
  <c r="CC134" i="4"/>
  <c r="CC1572" i="4"/>
  <c r="CC911" i="4"/>
  <c r="CC2613" i="4"/>
  <c r="CC373" i="4"/>
  <c r="CC1154" i="4"/>
  <c r="CC298" i="4"/>
  <c r="CC459" i="4"/>
  <c r="CC1939" i="4"/>
  <c r="CC2475" i="4"/>
  <c r="CC88" i="4"/>
  <c r="CC291" i="4"/>
  <c r="CC1899" i="4"/>
  <c r="CC1329" i="4"/>
  <c r="CC543" i="4"/>
  <c r="CC1896" i="4"/>
  <c r="CC1510" i="4"/>
  <c r="CC2563" i="4"/>
  <c r="CC895" i="4"/>
  <c r="CC284" i="4"/>
  <c r="CC714" i="4"/>
  <c r="CC1814" i="4"/>
  <c r="CC2187" i="4"/>
  <c r="CC15" i="4"/>
  <c r="CC1852" i="4"/>
  <c r="CC1266" i="4"/>
  <c r="CC2058" i="4"/>
  <c r="CC2618" i="4"/>
  <c r="CC1014" i="4"/>
  <c r="CC2197" i="4"/>
  <c r="CC450" i="4"/>
  <c r="CC283" i="4"/>
  <c r="CC1937" i="4"/>
  <c r="CC2307" i="4"/>
  <c r="CC501" i="4"/>
  <c r="CC32" i="4"/>
  <c r="CC1227" i="4"/>
  <c r="CC1230" i="4"/>
  <c r="CC803" i="4"/>
  <c r="CC2582" i="4"/>
  <c r="CC2091" i="4"/>
  <c r="CC2238" i="4"/>
  <c r="CC1600" i="4"/>
  <c r="CC2009" i="4"/>
  <c r="CC129" i="4"/>
  <c r="CC1590" i="4"/>
  <c r="CC1543" i="4"/>
  <c r="CC37" i="4"/>
  <c r="CC1645" i="4"/>
  <c r="CC2117" i="4"/>
  <c r="CC2357" i="4"/>
  <c r="CC142" i="4"/>
  <c r="CC621" i="4"/>
  <c r="CC1774" i="4"/>
  <c r="CC319" i="4"/>
  <c r="CC2232" i="4"/>
  <c r="CC2179" i="4"/>
  <c r="CC828" i="4"/>
  <c r="CC920" i="4"/>
  <c r="CC894" i="4"/>
  <c r="CC1365" i="4"/>
  <c r="CC171" i="4"/>
  <c r="CC2452" i="4"/>
  <c r="CC1303" i="4"/>
  <c r="CC247" i="4"/>
  <c r="CC815" i="4"/>
  <c r="CC357" i="4"/>
  <c r="CC342" i="4"/>
  <c r="CC1405" i="4"/>
  <c r="CC1667" i="4"/>
  <c r="CC1833" i="4"/>
  <c r="CC1298" i="4"/>
  <c r="CC934" i="4"/>
  <c r="CC304" i="4"/>
  <c r="CC1932" i="4"/>
  <c r="CC1173" i="4"/>
  <c r="CC1185" i="4"/>
  <c r="CC2455" i="4"/>
  <c r="CC1849" i="4"/>
  <c r="CC553" i="4"/>
  <c r="CC90" i="4"/>
  <c r="CC2338" i="4"/>
  <c r="CC98" i="4"/>
  <c r="CC2302" i="4"/>
  <c r="CC1760" i="4"/>
  <c r="CC1724" i="4"/>
  <c r="CC1618" i="4"/>
  <c r="CC615" i="4"/>
  <c r="CC1717" i="4"/>
  <c r="CC2353" i="4"/>
  <c r="CC408" i="4"/>
  <c r="CC2128" i="4"/>
  <c r="CC904" i="4"/>
  <c r="CC452" i="4"/>
  <c r="CC425" i="4"/>
  <c r="CC2637" i="4"/>
  <c r="CC1816" i="4"/>
  <c r="CC432" i="4"/>
  <c r="CC1494" i="4"/>
  <c r="CC639" i="4"/>
  <c r="CC1371" i="4"/>
  <c r="CC16" i="4"/>
  <c r="CC160" i="4"/>
  <c r="CC2401" i="4"/>
  <c r="CC1766" i="4"/>
  <c r="CC2635" i="4"/>
  <c r="CC1880" i="4"/>
  <c r="CC2022" i="4"/>
  <c r="CC2464" i="4"/>
  <c r="CC1444" i="4"/>
  <c r="CC2164" i="4"/>
  <c r="CC1888" i="4"/>
  <c r="CC1538" i="4"/>
  <c r="CC30" i="4"/>
  <c r="CC267" i="4"/>
  <c r="CC2370" i="4"/>
  <c r="CC1718" i="4"/>
  <c r="CC2068" i="4"/>
  <c r="CC1551" i="4"/>
  <c r="CC1321" i="4"/>
  <c r="CC137" i="4"/>
  <c r="CC1806" i="4"/>
  <c r="CC2235" i="4"/>
  <c r="CC859" i="4"/>
  <c r="CC159" i="4"/>
  <c r="CC1110" i="4"/>
  <c r="CC17" i="4"/>
  <c r="CC1440" i="4"/>
  <c r="CC1931" i="4"/>
  <c r="CC2422" i="4"/>
  <c r="CC910" i="4"/>
  <c r="CC629" i="4"/>
  <c r="CC965" i="4"/>
  <c r="CC2510" i="4"/>
  <c r="CC715" i="4"/>
  <c r="CC758" i="4"/>
  <c r="CC2478" i="4"/>
  <c r="CC1395" i="4"/>
  <c r="CC1021" i="4"/>
  <c r="CC1609" i="4"/>
  <c r="CC1253" i="4"/>
  <c r="CC1754" i="4"/>
  <c r="CC497" i="4"/>
  <c r="CC1922" i="4"/>
  <c r="CC1508" i="4"/>
  <c r="CC1192" i="4"/>
  <c r="CC842" i="4"/>
  <c r="CC1260" i="4"/>
  <c r="CC1751" i="4"/>
  <c r="CC2242" i="4"/>
  <c r="CC730" i="4"/>
  <c r="CC2600" i="4"/>
  <c r="CC2167" i="4"/>
  <c r="CC1730" i="4"/>
  <c r="CC1297" i="4"/>
  <c r="CC2225" i="4"/>
  <c r="CC605" i="4"/>
  <c r="CC260" i="4"/>
  <c r="CC686" i="4"/>
  <c r="CC648" i="4"/>
  <c r="CC2350" i="4"/>
  <c r="CC1905" i="4"/>
  <c r="CC421" i="4"/>
  <c r="CC2594" i="4"/>
  <c r="CC1189" i="4"/>
  <c r="CC865" i="4"/>
  <c r="CC1183" i="4"/>
  <c r="CC2392" i="4"/>
  <c r="CC389" i="4"/>
  <c r="CC2156" i="4"/>
  <c r="CC410" i="4"/>
  <c r="CC2219" i="4"/>
  <c r="CC1918" i="4"/>
  <c r="CC1797" i="4"/>
  <c r="CC349" i="4"/>
  <c r="CC2270" i="4"/>
  <c r="CC562" i="4"/>
  <c r="CC2282" i="4"/>
  <c r="CC2630" i="4"/>
  <c r="CC1024" i="4"/>
  <c r="CC1639" i="4"/>
  <c r="CC1912" i="4"/>
  <c r="CC1764" i="4"/>
  <c r="CC1463" i="4"/>
  <c r="CC1234" i="4"/>
  <c r="CC1257" i="4"/>
  <c r="CC1195" i="4"/>
  <c r="CC455" i="4"/>
  <c r="CC94" i="4"/>
  <c r="CC2173" i="4"/>
  <c r="CC1503" i="4"/>
  <c r="CC1214" i="4"/>
  <c r="CC2246" i="4"/>
  <c r="CC1336" i="4"/>
  <c r="CC1620" i="4"/>
  <c r="CC1391" i="4"/>
  <c r="CC802" i="4"/>
  <c r="CC2276" i="4"/>
  <c r="CC992" i="4"/>
  <c r="CC347" i="4"/>
  <c r="CC22" i="4"/>
  <c r="CC350" i="4"/>
  <c r="CC975" i="4"/>
  <c r="CC1824" i="4"/>
  <c r="CC2315" i="4"/>
  <c r="CC670" i="4"/>
  <c r="CC71" i="4"/>
  <c r="CC2262" i="4"/>
  <c r="CC645" i="4"/>
  <c r="CC189" i="4"/>
  <c r="CC2602" i="4"/>
  <c r="CC1622" i="4"/>
  <c r="CC2287" i="4"/>
  <c r="CC2435" i="4"/>
  <c r="CC529" i="4"/>
  <c r="CC1435" i="4"/>
  <c r="CC309" i="4"/>
  <c r="CC924" i="4"/>
  <c r="CC1127" i="4"/>
  <c r="CC1582" i="4"/>
  <c r="CC2073" i="4"/>
  <c r="CC753" i="4"/>
  <c r="CC552" i="4"/>
  <c r="CC407" i="4"/>
  <c r="CC591" i="4"/>
  <c r="CC1247" i="4"/>
  <c r="CC204" i="4"/>
  <c r="CC1130" i="4"/>
  <c r="CC2436" i="4"/>
  <c r="CC2639" i="4"/>
  <c r="CC839" i="4"/>
  <c r="CC1114" i="4"/>
  <c r="CC1605" i="4"/>
  <c r="CC445" i="4"/>
  <c r="CC300" i="4"/>
  <c r="CC155" i="4"/>
  <c r="CC779" i="4"/>
  <c r="CC782" i="4"/>
  <c r="CC1860" i="4"/>
  <c r="CC1163" i="4"/>
  <c r="CC826" i="4"/>
  <c r="CC589" i="4"/>
  <c r="CC1802" i="4"/>
  <c r="CC866" i="4"/>
  <c r="CC2149" i="4"/>
  <c r="CC233" i="4"/>
  <c r="CC490" i="4"/>
  <c r="CC2580" i="4"/>
  <c r="CC1811" i="4"/>
  <c r="CC1438" i="4"/>
  <c r="CC1137" i="4"/>
  <c r="CC264" i="4"/>
  <c r="CC1261" i="4"/>
  <c r="CC793" i="4"/>
  <c r="CC1182" i="4"/>
  <c r="CC1895" i="4"/>
  <c r="CC925" i="4"/>
  <c r="CC1752" i="4"/>
  <c r="CC983" i="4"/>
  <c r="CC754" i="4"/>
  <c r="CC969" i="4"/>
  <c r="CC1370" i="4"/>
  <c r="CC370" i="4"/>
  <c r="CC27" i="4"/>
  <c r="CC1074" i="4"/>
  <c r="CC1787" i="4"/>
  <c r="CC458" i="4"/>
  <c r="CC1644" i="4"/>
  <c r="CC947" i="4"/>
  <c r="CC646" i="4"/>
  <c r="CC897" i="4"/>
  <c r="CC1262" i="4"/>
  <c r="CC334" i="4"/>
  <c r="CC567" i="4"/>
  <c r="CC74" i="4"/>
  <c r="CC1516" i="4"/>
  <c r="CC268" i="4"/>
  <c r="CC1473" i="4"/>
  <c r="CC1345" i="4"/>
  <c r="CC1248" i="4"/>
  <c r="CC2554" i="4"/>
  <c r="CC1965" i="4"/>
  <c r="CC85" i="4"/>
  <c r="CC515" i="4"/>
  <c r="CC82" i="4"/>
  <c r="CC2065" i="4"/>
  <c r="CC1542" i="4"/>
  <c r="CC1611" i="4"/>
  <c r="CC1904" i="4"/>
  <c r="CC845" i="4"/>
  <c r="CC2501" i="4"/>
  <c r="CC1057" i="4"/>
  <c r="CC133" i="4"/>
  <c r="CC290" i="4"/>
  <c r="CC1536" i="4"/>
  <c r="CC1199" i="4"/>
  <c r="CC1222" i="4"/>
  <c r="CC1281" i="4"/>
  <c r="CC1699" i="4"/>
  <c r="CC479" i="4"/>
  <c r="CC262" i="4"/>
  <c r="CC1526" i="4"/>
  <c r="CC470" i="4"/>
  <c r="CC1925" i="4"/>
  <c r="CC1178" i="4"/>
  <c r="CC585" i="4"/>
  <c r="CC243" i="4"/>
  <c r="CC837" i="4"/>
  <c r="CC1866" i="4"/>
  <c r="CC2393" i="4"/>
  <c r="CC2418" i="4"/>
  <c r="CC2163" i="4"/>
  <c r="CC1970" i="4"/>
  <c r="CC2562" i="4"/>
  <c r="CC798" i="4"/>
  <c r="CC1251" i="4"/>
  <c r="CC717" i="4"/>
  <c r="CC1502" i="4"/>
  <c r="CC2310" i="4"/>
  <c r="CC1623" i="4"/>
  <c r="CC835" i="4"/>
  <c r="CC691" i="4"/>
  <c r="CC1906" i="4"/>
  <c r="CC1807" i="4"/>
  <c r="CC1436" i="4"/>
  <c r="CC2318" i="4"/>
  <c r="CC525" i="4"/>
  <c r="CC1143" i="4"/>
  <c r="CC2486" i="4"/>
  <c r="CC1104" i="4"/>
  <c r="CC2348" i="4"/>
  <c r="CC119" i="4"/>
  <c r="CC351" i="4"/>
  <c r="CC989" i="4"/>
  <c r="CC2209" i="4"/>
  <c r="CC593" i="4"/>
  <c r="CC1430" i="4"/>
  <c r="CC2094" i="4"/>
  <c r="CC498" i="4"/>
  <c r="CC2252" i="4"/>
  <c r="CC2101" i="4"/>
  <c r="CC1935" i="4"/>
  <c r="CC2153" i="4"/>
  <c r="CC917" i="4"/>
  <c r="CC2451" i="4"/>
  <c r="CC979" i="4"/>
  <c r="CC1646" i="4"/>
  <c r="CC1499" i="4"/>
  <c r="CC1747" i="4"/>
  <c r="CC1842" i="4"/>
  <c r="CC1218" i="4"/>
  <c r="CC2085" i="4"/>
  <c r="CC927" i="4"/>
  <c r="CC2383" i="4"/>
  <c r="CC2127" i="4"/>
  <c r="CC1270" i="4"/>
  <c r="CC2497" i="4"/>
  <c r="CC1116" i="4"/>
  <c r="CC2377" i="4"/>
  <c r="CC1040" i="4"/>
  <c r="CC849" i="4"/>
  <c r="CC1795" i="4"/>
  <c r="CC1381" i="4"/>
  <c r="CC961" i="4"/>
  <c r="CC659" i="4"/>
  <c r="CC557" i="4"/>
  <c r="CC2194" i="4"/>
  <c r="CC1153" i="4"/>
  <c r="CC1893" i="4"/>
  <c r="CC2134" i="4"/>
  <c r="CC1478" i="4"/>
  <c r="CC1196" i="4"/>
  <c r="CC2239" i="4"/>
  <c r="CC921" i="4"/>
  <c r="CC1915" i="4"/>
  <c r="CC2042" i="4"/>
  <c r="CC1317" i="4"/>
  <c r="CC2105" i="4"/>
  <c r="CC900" i="4"/>
  <c r="CC2577" i="4"/>
  <c r="CC1741" i="4"/>
  <c r="CC632" i="4"/>
  <c r="CC1384" i="4"/>
  <c r="CC893" i="4"/>
  <c r="CC2439" i="4"/>
  <c r="CC2041" i="4"/>
  <c r="CC1309" i="4"/>
  <c r="CC1982" i="4"/>
  <c r="CC903" i="4"/>
  <c r="CC2611" i="4"/>
  <c r="CC1564" i="4"/>
  <c r="CC44" i="4"/>
  <c r="CC789" i="4"/>
  <c r="CC2369" i="4"/>
  <c r="CC356" i="4"/>
  <c r="CC1328" i="4"/>
  <c r="CC2415" i="4"/>
  <c r="CC2346" i="4"/>
  <c r="CC1732" i="4"/>
  <c r="CC762" i="4"/>
  <c r="CC988" i="4"/>
  <c r="CC463" i="4"/>
  <c r="CC1963" i="4"/>
  <c r="CC338" i="4"/>
  <c r="CC1002" i="4"/>
  <c r="CC522" i="4"/>
  <c r="CC1420" i="4"/>
  <c r="CC1047" i="4"/>
  <c r="CC426" i="4"/>
  <c r="CC505" i="4"/>
  <c r="CC2513" i="4"/>
  <c r="CC1191" i="4"/>
  <c r="CC101" i="4"/>
  <c r="CC14" i="4"/>
  <c r="CC1205" i="4"/>
  <c r="CC746" i="4"/>
  <c r="CC1224" i="4"/>
  <c r="CC1715" i="4"/>
  <c r="CC2206" i="4"/>
  <c r="CC2481" i="4"/>
  <c r="CC116" i="4"/>
  <c r="CC2320" i="4"/>
  <c r="CC1005" i="4"/>
  <c r="CC317" i="4"/>
  <c r="CC554" i="4"/>
  <c r="CC1578" i="4"/>
  <c r="CC559" i="4"/>
  <c r="CC2448" i="4"/>
  <c r="CC339" i="4"/>
  <c r="CC1960" i="4"/>
  <c r="CC571" i="4"/>
  <c r="CC173" i="4"/>
  <c r="CC375" i="4"/>
  <c r="CC1399" i="4"/>
  <c r="CC2150" i="4"/>
  <c r="CC2556" i="4"/>
  <c r="CC1044" i="4"/>
  <c r="CC1535" i="4"/>
  <c r="CC2026" i="4"/>
  <c r="CC2301" i="4"/>
  <c r="CC1952" i="4"/>
  <c r="CC1519" i="4"/>
  <c r="CC1082" i="4"/>
  <c r="CC771" i="4"/>
  <c r="CC1636" i="4"/>
  <c r="CC2503" i="4"/>
  <c r="CC2550" i="4"/>
  <c r="CC128" i="4"/>
  <c r="CC2291" i="4"/>
  <c r="CC1702" i="4"/>
  <c r="CC1617" i="4"/>
  <c r="CC169" i="4"/>
  <c r="CC1838" i="4"/>
  <c r="CC634" i="4"/>
  <c r="CC998" i="4"/>
  <c r="CC576" i="4"/>
  <c r="CC1132" i="4"/>
  <c r="CC1855" i="4"/>
  <c r="CC2118" i="4"/>
  <c r="CC2160" i="4"/>
  <c r="CC1859" i="4"/>
  <c r="CC1630" i="4"/>
  <c r="CC1545" i="4"/>
  <c r="CC97" i="4"/>
  <c r="CC847" i="4"/>
  <c r="CC346" i="4"/>
  <c r="CC603" i="4"/>
  <c r="CC1277" i="4"/>
  <c r="CC1983" i="4"/>
  <c r="CC51" i="4"/>
  <c r="CC1539" i="4"/>
  <c r="CC1404" i="4"/>
  <c r="CC1175" i="4"/>
  <c r="CC874" i="4"/>
  <c r="CC1736" i="4"/>
  <c r="CC636" i="4"/>
  <c r="CC167" i="4"/>
  <c r="CC1544" i="4"/>
  <c r="CC566" i="4"/>
  <c r="CC1626" i="4"/>
  <c r="CC2293" i="4"/>
  <c r="CC1813" i="4"/>
  <c r="CC1035" i="4"/>
  <c r="CC1332" i="4"/>
  <c r="CC743" i="4"/>
  <c r="CC2445" i="4"/>
  <c r="CC1520" i="4"/>
  <c r="CC528" i="4"/>
  <c r="CC95" i="4"/>
  <c r="CC141" i="4"/>
  <c r="CC1778" i="4"/>
  <c r="CC447" i="4"/>
  <c r="CC1608" i="4"/>
  <c r="CC2099" i="4"/>
  <c r="CC749" i="4"/>
  <c r="CC1986" i="4"/>
  <c r="CC2295" i="4"/>
  <c r="CC533" i="4"/>
  <c r="CC678" i="4"/>
  <c r="CC658" i="4"/>
  <c r="CC275" i="4"/>
  <c r="CC2570" i="4"/>
  <c r="CC1427" i="4"/>
  <c r="CC1843" i="4"/>
  <c r="CC2102" i="4"/>
  <c r="CC2508" i="4"/>
  <c r="CC672" i="4"/>
  <c r="CC875" i="4"/>
  <c r="CC1366" i="4"/>
  <c r="CC1641" i="4"/>
  <c r="CC481" i="4"/>
  <c r="CC336" i="4"/>
  <c r="CC191" i="4"/>
  <c r="CC2480" i="4"/>
  <c r="CC1306" i="4"/>
  <c r="CC919" i="4"/>
  <c r="CC596" i="4"/>
  <c r="CC2184" i="4"/>
  <c r="CC2387" i="4"/>
  <c r="CC2410" i="4"/>
  <c r="CC898" i="4"/>
  <c r="CC1389" i="4"/>
  <c r="CC229" i="4"/>
  <c r="CC84" i="4"/>
  <c r="CC1801" i="4"/>
  <c r="CC838" i="4"/>
  <c r="CC219" i="4"/>
  <c r="CC1500" i="4"/>
  <c r="CC767" i="4"/>
  <c r="CC2181" i="4"/>
  <c r="CC301" i="4"/>
  <c r="CC443" i="4"/>
  <c r="CC1009" i="4"/>
  <c r="CC555" i="4"/>
  <c r="CC2075" i="4"/>
  <c r="CC249" i="4"/>
  <c r="CC2148" i="4"/>
  <c r="CC1487" i="4"/>
  <c r="CC1078" i="4"/>
  <c r="CC1052" i="4"/>
  <c r="CC2558" i="4"/>
  <c r="CC622" i="4"/>
  <c r="CC68" i="4"/>
  <c r="CC701" i="4"/>
  <c r="CC2121" i="4"/>
  <c r="CC236" i="4"/>
  <c r="CC1320" i="4"/>
  <c r="CC695" i="4"/>
  <c r="CC2397" i="4"/>
  <c r="CC157" i="4"/>
  <c r="CC679" i="4"/>
  <c r="CC2084" i="4"/>
  <c r="CC853" i="4"/>
  <c r="CC1493" i="4"/>
  <c r="CC1977" i="4"/>
  <c r="CC200" i="4"/>
  <c r="CC1284" i="4"/>
  <c r="CC2590" i="4"/>
  <c r="CC2361" i="4"/>
  <c r="CC121" i="4"/>
  <c r="CC551" i="4"/>
  <c r="CC118" i="4"/>
  <c r="CC2389" i="4"/>
  <c r="CC2298" i="4"/>
  <c r="CC1755" i="4"/>
  <c r="CC302" i="4"/>
  <c r="CC1279" i="4"/>
  <c r="CC952" i="4"/>
  <c r="CC146" i="4"/>
  <c r="CC1315" i="4"/>
  <c r="CC1862" i="4"/>
  <c r="CC2071" i="4"/>
  <c r="CC1008" i="4"/>
  <c r="CC1672" i="4"/>
  <c r="CC1069" i="4"/>
  <c r="CC1165" i="4"/>
  <c r="CC1319" i="4"/>
  <c r="CC635" i="4"/>
  <c r="CC2268" i="4"/>
  <c r="CC991" i="4"/>
  <c r="CC604" i="4"/>
  <c r="CC1293" i="4"/>
  <c r="CC269" i="4"/>
  <c r="CC2265" i="4"/>
  <c r="CC662" i="4"/>
  <c r="CC2193" i="4"/>
  <c r="CC435" i="4"/>
  <c r="CC2104" i="4"/>
  <c r="CC1081" i="4"/>
  <c r="CC2220" i="4"/>
  <c r="CC265" i="4"/>
  <c r="CC23" i="4"/>
  <c r="CC682" i="4"/>
  <c r="CC488" i="4"/>
  <c r="CC83" i="4"/>
  <c r="CC1788" i="4"/>
  <c r="CC406" i="4"/>
  <c r="CC996" i="4"/>
  <c r="CC299" i="4"/>
  <c r="CC907" i="4"/>
  <c r="CC263" i="4"/>
  <c r="CC60" i="4"/>
  <c r="CC968" i="4"/>
  <c r="CC163" i="4"/>
  <c r="CC2518" i="4"/>
  <c r="CC1112" i="4"/>
  <c r="CC823" i="4"/>
  <c r="CC306" i="4"/>
  <c r="CC2297" i="4"/>
  <c r="CC344" i="4"/>
  <c r="CC69" i="4"/>
  <c r="CC1966" i="4"/>
  <c r="CC1612" i="4"/>
  <c r="CC1678" i="4"/>
  <c r="CC1443" i="4"/>
  <c r="CC1446" i="4"/>
  <c r="CC2079" i="4"/>
  <c r="CC2248" i="4"/>
  <c r="CC1791" i="4"/>
  <c r="CC1557" i="4"/>
  <c r="CC343" i="4"/>
  <c r="CC1100" i="4"/>
  <c r="CC2203" i="4"/>
  <c r="CC1079" i="4"/>
  <c r="CC1829" i="4"/>
  <c r="CC2199" i="4"/>
  <c r="CC1753" i="4"/>
  <c r="CC496" i="4"/>
  <c r="CC1903" i="4"/>
  <c r="CC2596" i="4"/>
  <c r="CC1361" i="4"/>
  <c r="CC2595" i="4"/>
  <c r="CC607" i="4"/>
  <c r="CC1532" i="4"/>
  <c r="CC724" i="4"/>
  <c r="CC2572" i="4"/>
  <c r="CC2617" i="4"/>
  <c r="CC640" i="4"/>
  <c r="CC368" i="4"/>
  <c r="CC1863" i="4"/>
  <c r="CC2304" i="4"/>
  <c r="CC792" i="4"/>
  <c r="CC1067" i="4"/>
  <c r="CC1558" i="4"/>
  <c r="CC144" i="4"/>
  <c r="CC1554" i="4"/>
  <c r="CC1060" i="4"/>
  <c r="CC644" i="4"/>
  <c r="CC999" i="4"/>
  <c r="CC297" i="4"/>
  <c r="CC1961" i="4"/>
  <c r="CC1604" i="4"/>
  <c r="CC394" i="4"/>
  <c r="CC1194" i="4"/>
  <c r="CC808" i="4"/>
  <c r="CC1213" i="4"/>
  <c r="CC1423" i="4"/>
  <c r="CC818" i="4"/>
  <c r="CC2465" i="4"/>
  <c r="CC198" i="4"/>
  <c r="CC2124" i="4"/>
  <c r="CC2615" i="4"/>
  <c r="CC887" i="4"/>
  <c r="CC1378" i="4"/>
  <c r="CC1869" i="4"/>
  <c r="CC777" i="4"/>
  <c r="CC564" i="4"/>
  <c r="CC203" i="4"/>
  <c r="CC2474" i="4"/>
  <c r="CC1479" i="4"/>
  <c r="CC244" i="4"/>
  <c r="CC1025" i="4"/>
  <c r="CC1584" i="4"/>
  <c r="CC1355" i="4"/>
  <c r="CC1054" i="4"/>
  <c r="CC1113" i="4"/>
  <c r="CC1627" i="4"/>
  <c r="CC311" i="4"/>
  <c r="CC2516" i="4"/>
  <c r="CC1201" i="4"/>
  <c r="CC1280" i="4"/>
  <c r="CC1083" i="4"/>
  <c r="CC483" i="4"/>
  <c r="CC2151" i="4"/>
  <c r="CC1512" i="4"/>
  <c r="CC1211" i="4"/>
  <c r="CC982" i="4"/>
  <c r="CC1844" i="4"/>
  <c r="CC704" i="4"/>
  <c r="CC239" i="4"/>
  <c r="CC1868" i="4"/>
  <c r="CC709" i="4"/>
  <c r="CC870" i="4"/>
  <c r="CC606" i="4"/>
  <c r="CC1579" i="4"/>
  <c r="CC2035" i="4"/>
  <c r="CC756" i="4"/>
  <c r="CC2170" i="4"/>
  <c r="CC2013" i="4"/>
  <c r="CC565" i="4"/>
  <c r="CC96" i="4"/>
  <c r="CC1621" i="4"/>
  <c r="CC428" i="4"/>
  <c r="CC2533" i="4"/>
  <c r="CC1037" i="4"/>
  <c r="CC787" i="4"/>
  <c r="CC745" i="4"/>
  <c r="CC2372" i="4"/>
  <c r="CC2327" i="4"/>
  <c r="CC2098" i="4"/>
  <c r="CC1941" i="4"/>
  <c r="CC457" i="4"/>
  <c r="CC1946" i="4"/>
  <c r="CC699" i="4"/>
  <c r="CC212" i="4"/>
  <c r="CC38" i="4"/>
  <c r="CC380" i="4"/>
  <c r="CC960" i="4"/>
  <c r="CC1451" i="4"/>
  <c r="CC2504" i="4"/>
  <c r="CC2078" i="4"/>
  <c r="CC1836" i="4"/>
  <c r="CC880" i="4"/>
  <c r="CC1548" i="4"/>
  <c r="CC1077" i="4"/>
  <c r="CC199" i="4"/>
  <c r="CC1817" i="4"/>
  <c r="CC2553" i="4"/>
  <c r="CC131" i="4"/>
  <c r="CC2366" i="4"/>
  <c r="CC1968" i="4"/>
  <c r="CC2171" i="4"/>
  <c r="CC2230" i="4"/>
  <c r="CC718" i="4"/>
  <c r="CC1209" i="4"/>
  <c r="CC49" i="4"/>
  <c r="CC2342" i="4"/>
  <c r="CC1839" i="4"/>
  <c r="CC2196" i="4"/>
  <c r="CC1581" i="4"/>
  <c r="CC598" i="4"/>
  <c r="CC125" i="4"/>
  <c r="CC1428" i="4"/>
  <c r="CC1595" i="4"/>
  <c r="CC1978" i="4"/>
  <c r="CC2469" i="4"/>
  <c r="CC2456" i="4"/>
  <c r="CC1375" i="4"/>
  <c r="CC967" i="4"/>
  <c r="CC675" i="4"/>
  <c r="CC2599" i="4"/>
  <c r="CC1927" i="4"/>
  <c r="CC2279" i="4"/>
  <c r="CC1834" i="4"/>
  <c r="CC1533" i="4"/>
  <c r="CC1591" i="4"/>
  <c r="CC2125" i="4"/>
  <c r="CC2479" i="4"/>
  <c r="CC2560" i="4"/>
  <c r="CC2229" i="4"/>
  <c r="CC733" i="4"/>
  <c r="CC1356" i="4"/>
  <c r="CC2374" i="4"/>
  <c r="CC2145" i="4"/>
  <c r="CC193" i="4"/>
  <c r="CC751" i="4"/>
  <c r="CC190" i="4"/>
  <c r="CC206" i="4"/>
  <c r="CC889" i="4"/>
  <c r="CC776" i="4"/>
  <c r="CC592" i="4"/>
  <c r="CC2567" i="4"/>
  <c r="CC1690" i="4"/>
  <c r="CC1461" i="4"/>
  <c r="CC1159" i="4"/>
  <c r="CC11" i="4"/>
  <c r="CC2299" i="4"/>
  <c r="CC20" i="4"/>
  <c r="CC448" i="4"/>
  <c r="CC600" i="4"/>
  <c r="CC52" i="4"/>
  <c r="CC2495" i="4"/>
  <c r="CC1654" i="4"/>
  <c r="CC1353" i="4"/>
  <c r="CC1051" i="4"/>
  <c r="CC2557" i="4"/>
  <c r="CC429" i="4"/>
  <c r="CC806" i="4"/>
  <c r="CC2249" i="4"/>
  <c r="CC307" i="4"/>
  <c r="CC1480" i="4"/>
  <c r="CC2269" i="4"/>
  <c r="CC2364" i="4"/>
  <c r="CC1703" i="4"/>
  <c r="CC1258" i="4"/>
  <c r="CC1029" i="4"/>
  <c r="CC444" i="4"/>
  <c r="CC891" i="4"/>
  <c r="CC392" i="4"/>
  <c r="CC1885" i="4"/>
  <c r="CC1133" i="4"/>
  <c r="CC558" i="4"/>
  <c r="CC399" i="4"/>
  <c r="CC1171" i="4"/>
  <c r="CC759" i="4"/>
  <c r="CC959" i="4"/>
  <c r="CC1220" i="4"/>
  <c r="CC272" i="4"/>
  <c r="CC2351" i="4"/>
  <c r="CC2158" i="4"/>
  <c r="CC2217" i="4"/>
  <c r="CC625" i="4"/>
  <c r="CC48" i="4"/>
  <c r="CC1477" i="4"/>
  <c r="CC213" i="4"/>
  <c r="CC422" i="4"/>
  <c r="CC2082" i="4"/>
  <c r="CC1228" i="4"/>
  <c r="CC1064" i="4"/>
  <c r="CC10" i="4"/>
  <c r="CC1974" i="4"/>
  <c r="CC926" i="4"/>
  <c r="CC595" i="4"/>
  <c r="CC224" i="4"/>
  <c r="CC1734" i="4"/>
  <c r="CC643" i="4"/>
  <c r="CC677" i="4"/>
  <c r="CC1377" i="4"/>
  <c r="CC1061" i="4"/>
  <c r="CC575" i="4"/>
  <c r="CC1433" i="4"/>
  <c r="CC138" i="4"/>
  <c r="CC2189" i="4"/>
  <c r="CC2428" i="4"/>
  <c r="CC1339" i="4"/>
  <c r="CC577" i="4"/>
  <c r="CC145" i="4"/>
  <c r="CC216" i="4"/>
  <c r="CC1086" i="4"/>
  <c r="CC209" i="4"/>
  <c r="CC1109" i="4"/>
  <c r="CC1348" i="4"/>
  <c r="CC416" i="4"/>
  <c r="CC2523" i="4"/>
  <c r="CC1827" i="4"/>
  <c r="CC211" i="4"/>
  <c r="CC174" i="4"/>
  <c r="CC2092" i="4"/>
  <c r="CC112" i="4"/>
  <c r="CC2012" i="4"/>
  <c r="CC1312" i="4"/>
  <c r="CC2473" i="4"/>
  <c r="CC1594" i="4"/>
  <c r="CC494" i="4"/>
  <c r="CC1643" i="4"/>
  <c r="CC202" i="4"/>
  <c r="CC1800" i="4"/>
  <c r="CC491" i="4"/>
  <c r="CC2336" i="4"/>
  <c r="CC993" i="4"/>
  <c r="CC2333" i="4"/>
  <c r="CC684" i="4"/>
  <c r="CC276" i="4"/>
  <c r="CC1392" i="4"/>
  <c r="CC2628" i="4"/>
  <c r="CC1453" i="4"/>
  <c r="CC1425" i="4"/>
  <c r="CC2373" i="4"/>
  <c r="CC1847" i="4"/>
  <c r="CC1586" i="4"/>
  <c r="CC1068" i="4"/>
  <c r="CC1758" i="4"/>
  <c r="CC2433" i="4"/>
  <c r="CC1388" i="4"/>
  <c r="CC537" i="4"/>
  <c r="CC852" i="4"/>
  <c r="CC638" i="4"/>
  <c r="CC2027" i="4"/>
  <c r="CC1651" i="4"/>
  <c r="CC270" i="4"/>
  <c r="CC780" i="4"/>
  <c r="CC2233" i="4"/>
  <c r="CC414" i="4"/>
  <c r="CC2468" i="4"/>
  <c r="CC1819" i="4"/>
  <c r="CC523" i="4"/>
  <c r="CC194" i="4"/>
  <c r="CC1649" i="4"/>
  <c r="CC1285" i="4"/>
  <c r="CC1573" i="4"/>
  <c r="CC449" i="4"/>
  <c r="AW26" i="1"/>
  <c r="AV26" i="1"/>
  <c r="AU26" i="1"/>
  <c r="BV34" i="1"/>
  <c r="BW33" i="1"/>
  <c r="BW2004" i="1"/>
  <c r="BV2005" i="1"/>
  <c r="CC1128" i="1"/>
  <c r="CB1129" i="1"/>
  <c r="BW471" i="1"/>
  <c r="BV472" i="1"/>
  <c r="CC2223" i="1"/>
  <c r="CB2224" i="1"/>
  <c r="CB910" i="1"/>
  <c r="CC909" i="1"/>
  <c r="CB472" i="1"/>
  <c r="CC471" i="1"/>
  <c r="CC690" i="1"/>
  <c r="CB691" i="1"/>
  <c r="BW1566" i="1"/>
  <c r="BV1567" i="1"/>
  <c r="CB2443" i="1"/>
  <c r="CC2442" i="1"/>
  <c r="BW909" i="1"/>
  <c r="BV910" i="1"/>
  <c r="AY27" i="1"/>
  <c r="AS27" i="1"/>
  <c r="B28" i="1"/>
  <c r="CB253" i="1"/>
  <c r="CC252" i="1"/>
  <c r="CB1348" i="1"/>
  <c r="CC1347" i="1"/>
  <c r="BV1348" i="1"/>
  <c r="BW1347" i="1"/>
  <c r="BV253" i="1"/>
  <c r="BW252" i="1"/>
  <c r="CC1785" i="1"/>
  <c r="CB1786" i="1"/>
  <c r="CB2005" i="1"/>
  <c r="CC2004" i="1"/>
  <c r="CB1567" i="1"/>
  <c r="CC1566" i="1"/>
  <c r="BW1785" i="1"/>
  <c r="BV1786" i="1"/>
  <c r="CB34" i="1"/>
  <c r="CC33" i="1"/>
  <c r="BW690" i="1"/>
  <c r="BV691" i="1"/>
  <c r="BV1129" i="1"/>
  <c r="BW1128" i="1"/>
  <c r="BW2442" i="1"/>
  <c r="BV2443" i="1"/>
  <c r="BV2224" i="1"/>
  <c r="BW2223" i="1"/>
  <c r="AU27" i="1" l="1"/>
  <c r="AW27" i="1"/>
  <c r="AV27" i="1"/>
  <c r="BW2224" i="1"/>
  <c r="BV2225" i="1"/>
  <c r="CB35" i="1"/>
  <c r="CC34" i="1"/>
  <c r="CC2005" i="1"/>
  <c r="CB2006" i="1"/>
  <c r="BV1349" i="1"/>
  <c r="BW1348" i="1"/>
  <c r="BW1567" i="1"/>
  <c r="BV1568" i="1"/>
  <c r="CB1130" i="1"/>
  <c r="CC1129" i="1"/>
  <c r="BW1786" i="1"/>
  <c r="BV1787" i="1"/>
  <c r="CB1787" i="1"/>
  <c r="CC1786" i="1"/>
  <c r="CB911" i="1"/>
  <c r="CC910" i="1"/>
  <c r="BW1129" i="1"/>
  <c r="BV1130" i="1"/>
  <c r="CB1349" i="1"/>
  <c r="CC1348" i="1"/>
  <c r="BW910" i="1"/>
  <c r="BV911" i="1"/>
  <c r="CB692" i="1"/>
  <c r="CC691" i="1"/>
  <c r="CB2225" i="1"/>
  <c r="CC2224" i="1"/>
  <c r="BV2006" i="1"/>
  <c r="BW2005" i="1"/>
  <c r="BV254" i="1"/>
  <c r="BW253" i="1"/>
  <c r="BV473" i="1"/>
  <c r="BW472" i="1"/>
  <c r="BW691" i="1"/>
  <c r="BV692" i="1"/>
  <c r="CC1567" i="1"/>
  <c r="CB1568" i="1"/>
  <c r="CB254" i="1"/>
  <c r="CC253" i="1"/>
  <c r="BV2444" i="1"/>
  <c r="BW2443" i="1"/>
  <c r="AY28" i="1"/>
  <c r="B29" i="1"/>
  <c r="AS28" i="1"/>
  <c r="CB2444" i="1"/>
  <c r="CC2443" i="1"/>
  <c r="CB473" i="1"/>
  <c r="CC472" i="1"/>
  <c r="BV35" i="1"/>
  <c r="BW34" i="1"/>
  <c r="AW28" i="1" l="1"/>
  <c r="AV28" i="1"/>
  <c r="AU28" i="1"/>
  <c r="CB912" i="1"/>
  <c r="CC911" i="1"/>
  <c r="BW35" i="1"/>
  <c r="BV36" i="1"/>
  <c r="CB474" i="1"/>
  <c r="CC473" i="1"/>
  <c r="BV693" i="1"/>
  <c r="BW692" i="1"/>
  <c r="BW911" i="1"/>
  <c r="BV912" i="1"/>
  <c r="CC2006" i="1"/>
  <c r="CB2007" i="1"/>
  <c r="BW2444" i="1"/>
  <c r="BV2445" i="1"/>
  <c r="BV2007" i="1"/>
  <c r="BW2006" i="1"/>
  <c r="CB1131" i="1"/>
  <c r="CC1130" i="1"/>
  <c r="CB2445" i="1"/>
  <c r="CC2444" i="1"/>
  <c r="BW1568" i="1"/>
  <c r="BV1569" i="1"/>
  <c r="CB255" i="1"/>
  <c r="CC254" i="1"/>
  <c r="BV474" i="1"/>
  <c r="BW473" i="1"/>
  <c r="CB2226" i="1"/>
  <c r="CC2225" i="1"/>
  <c r="CC1349" i="1"/>
  <c r="CB1350" i="1"/>
  <c r="CC1787" i="1"/>
  <c r="CB1788" i="1"/>
  <c r="CB36" i="1"/>
  <c r="CC35" i="1"/>
  <c r="AY29" i="1"/>
  <c r="AS29" i="1"/>
  <c r="B30" i="1"/>
  <c r="CC1568" i="1"/>
  <c r="CB1569" i="1"/>
  <c r="BW1130" i="1"/>
  <c r="BV1131" i="1"/>
  <c r="BV1788" i="1"/>
  <c r="BW1787" i="1"/>
  <c r="BW2225" i="1"/>
  <c r="BV2226" i="1"/>
  <c r="BW254" i="1"/>
  <c r="BV255" i="1"/>
  <c r="CB693" i="1"/>
  <c r="CC692" i="1"/>
  <c r="BW1349" i="1"/>
  <c r="BV1350" i="1"/>
  <c r="AW29" i="1" l="1"/>
  <c r="AV29" i="1"/>
  <c r="AU29" i="1"/>
  <c r="BV2227" i="1"/>
  <c r="BW2226" i="1"/>
  <c r="CB2227" i="1"/>
  <c r="CC2226" i="1"/>
  <c r="AY30" i="1"/>
  <c r="B31" i="1"/>
  <c r="AS30" i="1"/>
  <c r="BW474" i="1"/>
  <c r="BV475" i="1"/>
  <c r="CB2446" i="1"/>
  <c r="CC2445" i="1"/>
  <c r="BW693" i="1"/>
  <c r="BV694" i="1"/>
  <c r="CC693" i="1"/>
  <c r="CB694" i="1"/>
  <c r="BW1788" i="1"/>
  <c r="BV1789" i="1"/>
  <c r="CB1351" i="1"/>
  <c r="CC1350" i="1"/>
  <c r="CC2007" i="1"/>
  <c r="CB2008" i="1"/>
  <c r="BV1351" i="1"/>
  <c r="BW1350" i="1"/>
  <c r="CB1570" i="1"/>
  <c r="CC1569" i="1"/>
  <c r="BW255" i="1"/>
  <c r="BV256" i="1"/>
  <c r="BW1131" i="1"/>
  <c r="BV1132" i="1"/>
  <c r="CB256" i="1"/>
  <c r="CC255" i="1"/>
  <c r="CC1131" i="1"/>
  <c r="CB1132" i="1"/>
  <c r="CB475" i="1"/>
  <c r="CC474" i="1"/>
  <c r="BW1569" i="1"/>
  <c r="BV1570" i="1"/>
  <c r="BW912" i="1"/>
  <c r="BV913" i="1"/>
  <c r="BV37" i="1"/>
  <c r="BW36" i="1"/>
  <c r="BV2008" i="1"/>
  <c r="BW2007" i="1"/>
  <c r="CB1789" i="1"/>
  <c r="CC1788" i="1"/>
  <c r="BW2445" i="1"/>
  <c r="BV2446" i="1"/>
  <c r="CB37" i="1"/>
  <c r="CC36" i="1"/>
  <c r="CC912" i="1"/>
  <c r="CB913" i="1"/>
  <c r="AW30" i="1" l="1"/>
  <c r="AU30" i="1"/>
  <c r="AV30" i="1"/>
  <c r="BV914" i="1"/>
  <c r="BW913" i="1"/>
  <c r="CC694" i="1"/>
  <c r="CB695" i="1"/>
  <c r="BW1570" i="1"/>
  <c r="BV1571" i="1"/>
  <c r="BV695" i="1"/>
  <c r="BW694" i="1"/>
  <c r="BW2227" i="1"/>
  <c r="BV2228" i="1"/>
  <c r="BV2009" i="1"/>
  <c r="BW2008" i="1"/>
  <c r="BW1132" i="1"/>
  <c r="BV1133" i="1"/>
  <c r="BV1790" i="1"/>
  <c r="BW1789" i="1"/>
  <c r="CB38" i="1"/>
  <c r="CC37" i="1"/>
  <c r="CC256" i="1"/>
  <c r="CB257" i="1"/>
  <c r="CB1571" i="1"/>
  <c r="CC1570" i="1"/>
  <c r="CB1352" i="1"/>
  <c r="CC1351" i="1"/>
  <c r="AY31" i="1"/>
  <c r="AS31" i="1"/>
  <c r="B32" i="1"/>
  <c r="BW2446" i="1"/>
  <c r="BV2447" i="1"/>
  <c r="BV38" i="1"/>
  <c r="BW37" i="1"/>
  <c r="CC475" i="1"/>
  <c r="CB476" i="1"/>
  <c r="BV1352" i="1"/>
  <c r="BW1351" i="1"/>
  <c r="CC2446" i="1"/>
  <c r="CB2447" i="1"/>
  <c r="CB914" i="1"/>
  <c r="CC913" i="1"/>
  <c r="CC2008" i="1"/>
  <c r="CB2009" i="1"/>
  <c r="BV476" i="1"/>
  <c r="BW475" i="1"/>
  <c r="CB2228" i="1"/>
  <c r="CC2227" i="1"/>
  <c r="CB1133" i="1"/>
  <c r="CC1132" i="1"/>
  <c r="CB1790" i="1"/>
  <c r="CC1789" i="1"/>
  <c r="BV257" i="1"/>
  <c r="BW256" i="1"/>
  <c r="AW31" i="1" l="1"/>
  <c r="AV31" i="1"/>
  <c r="AU31" i="1"/>
  <c r="CC476" i="1"/>
  <c r="CB477" i="1"/>
  <c r="CC1571" i="1"/>
  <c r="CB1572" i="1"/>
  <c r="BW257" i="1"/>
  <c r="BV258" i="1"/>
  <c r="CB258" i="1"/>
  <c r="CC257" i="1"/>
  <c r="BW1133" i="1"/>
  <c r="BV1134" i="1"/>
  <c r="CC2447" i="1"/>
  <c r="CB2448" i="1"/>
  <c r="BW695" i="1"/>
  <c r="BV696" i="1"/>
  <c r="BW914" i="1"/>
  <c r="BV915" i="1"/>
  <c r="CB1791" i="1"/>
  <c r="CC1790" i="1"/>
  <c r="BW476" i="1"/>
  <c r="BV477" i="1"/>
  <c r="BV39" i="1"/>
  <c r="BW38" i="1"/>
  <c r="BW1571" i="1"/>
  <c r="BV1572" i="1"/>
  <c r="AY32" i="1"/>
  <c r="AS32" i="1"/>
  <c r="B33" i="1"/>
  <c r="BW1790" i="1"/>
  <c r="BV1791" i="1"/>
  <c r="CB2229" i="1"/>
  <c r="CC2228" i="1"/>
  <c r="CB915" i="1"/>
  <c r="CC914" i="1"/>
  <c r="CB2010" i="1"/>
  <c r="CC2009" i="1"/>
  <c r="BW2447" i="1"/>
  <c r="BV2448" i="1"/>
  <c r="CB1353" i="1"/>
  <c r="CC1352" i="1"/>
  <c r="CB39" i="1"/>
  <c r="CC38" i="1"/>
  <c r="BV2010" i="1"/>
  <c r="BW2009" i="1"/>
  <c r="CC1133" i="1"/>
  <c r="CB1134" i="1"/>
  <c r="BV1353" i="1"/>
  <c r="BW1352" i="1"/>
  <c r="BV2229" i="1"/>
  <c r="BW2228" i="1"/>
  <c r="CB696" i="1"/>
  <c r="CC695" i="1"/>
  <c r="AU32" i="1" l="1"/>
  <c r="AV32" i="1"/>
  <c r="AW32" i="1"/>
  <c r="BW477" i="1"/>
  <c r="BV478" i="1"/>
  <c r="BV697" i="1"/>
  <c r="BW696" i="1"/>
  <c r="CB478" i="1"/>
  <c r="CC477" i="1"/>
  <c r="BW2448" i="1"/>
  <c r="BV2449" i="1"/>
  <c r="CB259" i="1"/>
  <c r="CC258" i="1"/>
  <c r="BW2229" i="1"/>
  <c r="BV2230" i="1"/>
  <c r="BV2011" i="1"/>
  <c r="BW2010" i="1"/>
  <c r="CB2230" i="1"/>
  <c r="CC2229" i="1"/>
  <c r="BW1572" i="1"/>
  <c r="BV1573" i="1"/>
  <c r="CB2449" i="1"/>
  <c r="CC2448" i="1"/>
  <c r="BV259" i="1"/>
  <c r="BW258" i="1"/>
  <c r="BV40" i="1"/>
  <c r="BW39" i="1"/>
  <c r="CC696" i="1"/>
  <c r="CB697" i="1"/>
  <c r="BW1791" i="1"/>
  <c r="BV1792" i="1"/>
  <c r="CC1791" i="1"/>
  <c r="CB1792" i="1"/>
  <c r="BV1354" i="1"/>
  <c r="BW1353" i="1"/>
  <c r="CB40" i="1"/>
  <c r="CC39" i="1"/>
  <c r="CB2011" i="1"/>
  <c r="CC2010" i="1"/>
  <c r="BV916" i="1"/>
  <c r="BW915" i="1"/>
  <c r="BW1134" i="1"/>
  <c r="BV1135" i="1"/>
  <c r="CB1573" i="1"/>
  <c r="CC1572" i="1"/>
  <c r="CB1135" i="1"/>
  <c r="CC1134" i="1"/>
  <c r="AY33" i="1"/>
  <c r="B34" i="1"/>
  <c r="AS33" i="1"/>
  <c r="CB1354" i="1"/>
  <c r="CC1353" i="1"/>
  <c r="CB916" i="1"/>
  <c r="CC915" i="1"/>
  <c r="AV33" i="1" l="1"/>
  <c r="AW33" i="1"/>
  <c r="AU33" i="1"/>
  <c r="CB41" i="1"/>
  <c r="CC40" i="1"/>
  <c r="BV260" i="1"/>
  <c r="BW259" i="1"/>
  <c r="CC2230" i="1"/>
  <c r="CB2231" i="1"/>
  <c r="CB260" i="1"/>
  <c r="CC259" i="1"/>
  <c r="BW697" i="1"/>
  <c r="BV698" i="1"/>
  <c r="CB917" i="1"/>
  <c r="CC916" i="1"/>
  <c r="CB698" i="1"/>
  <c r="CC697" i="1"/>
  <c r="BW2449" i="1"/>
  <c r="BV2450" i="1"/>
  <c r="BV479" i="1"/>
  <c r="BW478" i="1"/>
  <c r="CB1136" i="1"/>
  <c r="CC1135" i="1"/>
  <c r="BW916" i="1"/>
  <c r="BV917" i="1"/>
  <c r="BW1354" i="1"/>
  <c r="BV1355" i="1"/>
  <c r="CC2449" i="1"/>
  <c r="CB2450" i="1"/>
  <c r="BW2011" i="1"/>
  <c r="BV2012" i="1"/>
  <c r="CB1355" i="1"/>
  <c r="CC1354" i="1"/>
  <c r="CB1793" i="1"/>
  <c r="CC1792" i="1"/>
  <c r="BW1573" i="1"/>
  <c r="BV1574" i="1"/>
  <c r="BW2230" i="1"/>
  <c r="BV2231" i="1"/>
  <c r="CC1573" i="1"/>
  <c r="CB1574" i="1"/>
  <c r="CB2012" i="1"/>
  <c r="CC2011" i="1"/>
  <c r="BV41" i="1"/>
  <c r="BW40" i="1"/>
  <c r="CB479" i="1"/>
  <c r="CC478" i="1"/>
  <c r="AY34" i="1"/>
  <c r="AS34" i="1"/>
  <c r="B35" i="1"/>
  <c r="BW1135" i="1"/>
  <c r="BV1136" i="1"/>
  <c r="BW1792" i="1"/>
  <c r="BV1793" i="1"/>
  <c r="AW34" i="1" l="1"/>
  <c r="AV34" i="1"/>
  <c r="AU34" i="1"/>
  <c r="BV261" i="1"/>
  <c r="BW260" i="1"/>
  <c r="CB1575" i="1"/>
  <c r="CC1574" i="1"/>
  <c r="CC2450" i="1"/>
  <c r="CB2451" i="1"/>
  <c r="BW1136" i="1"/>
  <c r="BV1137" i="1"/>
  <c r="CB480" i="1"/>
  <c r="CC479" i="1"/>
  <c r="CC1793" i="1"/>
  <c r="CB1794" i="1"/>
  <c r="CB1137" i="1"/>
  <c r="CC1136" i="1"/>
  <c r="CB699" i="1"/>
  <c r="CC698" i="1"/>
  <c r="CB261" i="1"/>
  <c r="CC260" i="1"/>
  <c r="CB42" i="1"/>
  <c r="CC41" i="1"/>
  <c r="BW2231" i="1"/>
  <c r="BV2232" i="1"/>
  <c r="BW1355" i="1"/>
  <c r="BV1356" i="1"/>
  <c r="CB2232" i="1"/>
  <c r="CC2231" i="1"/>
  <c r="AY35" i="1"/>
  <c r="AS35" i="1"/>
  <c r="B36" i="1"/>
  <c r="BW41" i="1"/>
  <c r="BV42" i="1"/>
  <c r="CC1355" i="1"/>
  <c r="CB1356" i="1"/>
  <c r="BW479" i="1"/>
  <c r="BV480" i="1"/>
  <c r="CB918" i="1"/>
  <c r="CC917" i="1"/>
  <c r="BW1574" i="1"/>
  <c r="BV1575" i="1"/>
  <c r="BV2013" i="1"/>
  <c r="BW2012" i="1"/>
  <c r="BW917" i="1"/>
  <c r="BV918" i="1"/>
  <c r="BW2450" i="1"/>
  <c r="BV2451" i="1"/>
  <c r="BV699" i="1"/>
  <c r="BW698" i="1"/>
  <c r="BW1793" i="1"/>
  <c r="BV1794" i="1"/>
  <c r="CB2013" i="1"/>
  <c r="CC2012" i="1"/>
  <c r="AW35" i="1" l="1"/>
  <c r="AV35" i="1"/>
  <c r="AU35" i="1"/>
  <c r="BW480" i="1"/>
  <c r="BV481" i="1"/>
  <c r="CB262" i="1"/>
  <c r="CC261" i="1"/>
  <c r="BW2451" i="1"/>
  <c r="BV2452" i="1"/>
  <c r="CB2014" i="1"/>
  <c r="CC2013" i="1"/>
  <c r="BV1138" i="1"/>
  <c r="BW1137" i="1"/>
  <c r="BW1794" i="1"/>
  <c r="BV1795" i="1"/>
  <c r="BV919" i="1"/>
  <c r="BW918" i="1"/>
  <c r="CB2233" i="1"/>
  <c r="CC2232" i="1"/>
  <c r="CC42" i="1"/>
  <c r="CB43" i="1"/>
  <c r="CB1138" i="1"/>
  <c r="CC1137" i="1"/>
  <c r="BV262" i="1"/>
  <c r="BW261" i="1"/>
  <c r="CB919" i="1"/>
  <c r="CC918" i="1"/>
  <c r="BV1357" i="1"/>
  <c r="BW1356" i="1"/>
  <c r="CC1794" i="1"/>
  <c r="CB1795" i="1"/>
  <c r="CB2452" i="1"/>
  <c r="CC2451" i="1"/>
  <c r="BV700" i="1"/>
  <c r="BW699" i="1"/>
  <c r="BV2014" i="1"/>
  <c r="BW2013" i="1"/>
  <c r="BW2232" i="1"/>
  <c r="BV2233" i="1"/>
  <c r="CC699" i="1"/>
  <c r="CB700" i="1"/>
  <c r="CC480" i="1"/>
  <c r="CB481" i="1"/>
  <c r="CC1575" i="1"/>
  <c r="CB1576" i="1"/>
  <c r="AY36" i="1"/>
  <c r="B37" i="1"/>
  <c r="AS36" i="1"/>
  <c r="BW1575" i="1"/>
  <c r="BV1576" i="1"/>
  <c r="CB1357" i="1"/>
  <c r="CC1356" i="1"/>
  <c r="BV43" i="1"/>
  <c r="BW42" i="1"/>
  <c r="AW36" i="1" l="1"/>
  <c r="AV36" i="1"/>
  <c r="AU36" i="1"/>
  <c r="BW1576" i="1"/>
  <c r="BV1577" i="1"/>
  <c r="CC2452" i="1"/>
  <c r="CB2453" i="1"/>
  <c r="CB482" i="1"/>
  <c r="CC481" i="1"/>
  <c r="BW2014" i="1"/>
  <c r="BV2015" i="1"/>
  <c r="CB1358" i="1"/>
  <c r="CC1357" i="1"/>
  <c r="CB1577" i="1"/>
  <c r="CC1576" i="1"/>
  <c r="BV2234" i="1"/>
  <c r="BW2233" i="1"/>
  <c r="CB44" i="1"/>
  <c r="CC43" i="1"/>
  <c r="BW1795" i="1"/>
  <c r="BV1796" i="1"/>
  <c r="BW2452" i="1"/>
  <c r="BV2453" i="1"/>
  <c r="CB1796" i="1"/>
  <c r="CC1795" i="1"/>
  <c r="BW1138" i="1"/>
  <c r="BV1139" i="1"/>
  <c r="BV263" i="1"/>
  <c r="BW262" i="1"/>
  <c r="CB2234" i="1"/>
  <c r="CC2233" i="1"/>
  <c r="CB263" i="1"/>
  <c r="CC262" i="1"/>
  <c r="BV44" i="1"/>
  <c r="BW43" i="1"/>
  <c r="AY37" i="1"/>
  <c r="AS37" i="1"/>
  <c r="B38" i="1"/>
  <c r="CB701" i="1"/>
  <c r="CC700" i="1"/>
  <c r="BV482" i="1"/>
  <c r="BW481" i="1"/>
  <c r="CC919" i="1"/>
  <c r="CB920" i="1"/>
  <c r="BW700" i="1"/>
  <c r="BV701" i="1"/>
  <c r="BW1357" i="1"/>
  <c r="BV1358" i="1"/>
  <c r="CB1139" i="1"/>
  <c r="CC1138" i="1"/>
  <c r="BW919" i="1"/>
  <c r="BV920" i="1"/>
  <c r="CB2015" i="1"/>
  <c r="CC2014" i="1"/>
  <c r="AW37" i="1" l="1"/>
  <c r="AV37" i="1"/>
  <c r="AU37" i="1"/>
  <c r="CB921" i="1"/>
  <c r="CC920" i="1"/>
  <c r="CC701" i="1"/>
  <c r="CB702" i="1"/>
  <c r="BW1139" i="1"/>
  <c r="BV1140" i="1"/>
  <c r="BW1796" i="1"/>
  <c r="BV1797" i="1"/>
  <c r="BV1359" i="1"/>
  <c r="BW1358" i="1"/>
  <c r="CB2235" i="1"/>
  <c r="CC2234" i="1"/>
  <c r="CB1797" i="1"/>
  <c r="CC1796" i="1"/>
  <c r="CB45" i="1"/>
  <c r="CC44" i="1"/>
  <c r="CB1359" i="1"/>
  <c r="CC1358" i="1"/>
  <c r="CB1578" i="1"/>
  <c r="CC1577" i="1"/>
  <c r="CB2016" i="1"/>
  <c r="CC2015" i="1"/>
  <c r="BW482" i="1"/>
  <c r="BV483" i="1"/>
  <c r="BV2454" i="1"/>
  <c r="BW2453" i="1"/>
  <c r="BV2016" i="1"/>
  <c r="BW2015" i="1"/>
  <c r="BW1577" i="1"/>
  <c r="BV1578" i="1"/>
  <c r="AY38" i="1"/>
  <c r="B39" i="1"/>
  <c r="AS38" i="1"/>
  <c r="CB264" i="1"/>
  <c r="CC263" i="1"/>
  <c r="CB483" i="1"/>
  <c r="CC482" i="1"/>
  <c r="CB1140" i="1"/>
  <c r="CC1139" i="1"/>
  <c r="CB2454" i="1"/>
  <c r="CC2453" i="1"/>
  <c r="BW920" i="1"/>
  <c r="BV921" i="1"/>
  <c r="BV702" i="1"/>
  <c r="BW701" i="1"/>
  <c r="BV45" i="1"/>
  <c r="BW44" i="1"/>
  <c r="BW263" i="1"/>
  <c r="BV264" i="1"/>
  <c r="BW2234" i="1"/>
  <c r="BV2235" i="1"/>
  <c r="AV38" i="1" l="1"/>
  <c r="AW38" i="1"/>
  <c r="AU38" i="1"/>
  <c r="CB2236" i="1"/>
  <c r="CC2235" i="1"/>
  <c r="CB703" i="1"/>
  <c r="CC702" i="1"/>
  <c r="CB484" i="1"/>
  <c r="CC483" i="1"/>
  <c r="BW1578" i="1"/>
  <c r="BV1579" i="1"/>
  <c r="BV484" i="1"/>
  <c r="BW483" i="1"/>
  <c r="BW1140" i="1"/>
  <c r="BV1141" i="1"/>
  <c r="CB2455" i="1"/>
  <c r="CC2454" i="1"/>
  <c r="BV2236" i="1"/>
  <c r="BW2235" i="1"/>
  <c r="BW2016" i="1"/>
  <c r="BV2017" i="1"/>
  <c r="CB2017" i="1"/>
  <c r="CC2016" i="1"/>
  <c r="CB46" i="1"/>
  <c r="CC45" i="1"/>
  <c r="BV1360" i="1"/>
  <c r="BW1359" i="1"/>
  <c r="CC264" i="1"/>
  <c r="CB265" i="1"/>
  <c r="BW702" i="1"/>
  <c r="BV703" i="1"/>
  <c r="CB1141" i="1"/>
  <c r="CC1140" i="1"/>
  <c r="AY39" i="1"/>
  <c r="B40" i="1"/>
  <c r="AS39" i="1"/>
  <c r="BW1797" i="1"/>
  <c r="BV1798" i="1"/>
  <c r="CB1360" i="1"/>
  <c r="CC1359" i="1"/>
  <c r="BW45" i="1"/>
  <c r="BV46" i="1"/>
  <c r="BW264" i="1"/>
  <c r="BV265" i="1"/>
  <c r="BW921" i="1"/>
  <c r="BV922" i="1"/>
  <c r="BW2454" i="1"/>
  <c r="BV2455" i="1"/>
  <c r="CB1579" i="1"/>
  <c r="CC1578" i="1"/>
  <c r="CC1797" i="1"/>
  <c r="CB1798" i="1"/>
  <c r="CB922" i="1"/>
  <c r="CC921" i="1"/>
  <c r="AW39" i="1" l="1"/>
  <c r="AU39" i="1"/>
  <c r="AV39" i="1"/>
  <c r="CB1361" i="1"/>
  <c r="CC1360" i="1"/>
  <c r="BV2018" i="1"/>
  <c r="BW2017" i="1"/>
  <c r="BW1141" i="1"/>
  <c r="BV1142" i="1"/>
  <c r="BV1799" i="1"/>
  <c r="BW1798" i="1"/>
  <c r="BW1360" i="1"/>
  <c r="BV1361" i="1"/>
  <c r="BW2455" i="1"/>
  <c r="BV2456" i="1"/>
  <c r="CB47" i="1"/>
  <c r="CC46" i="1"/>
  <c r="BV2237" i="1"/>
  <c r="BW2236" i="1"/>
  <c r="BV485" i="1"/>
  <c r="BW484" i="1"/>
  <c r="CB704" i="1"/>
  <c r="CC703" i="1"/>
  <c r="CB1580" i="1"/>
  <c r="CC1579" i="1"/>
  <c r="BW703" i="1"/>
  <c r="BV704" i="1"/>
  <c r="BW46" i="1"/>
  <c r="BV47" i="1"/>
  <c r="CC922" i="1"/>
  <c r="CB923" i="1"/>
  <c r="AY40" i="1"/>
  <c r="AS40" i="1"/>
  <c r="B41" i="1"/>
  <c r="CB266" i="1"/>
  <c r="CC265" i="1"/>
  <c r="BV1580" i="1"/>
  <c r="BW1579" i="1"/>
  <c r="BW265" i="1"/>
  <c r="BV266" i="1"/>
  <c r="CB1142" i="1"/>
  <c r="CC1141" i="1"/>
  <c r="CB485" i="1"/>
  <c r="CC484" i="1"/>
  <c r="CB1799" i="1"/>
  <c r="CC1798" i="1"/>
  <c r="BV923" i="1"/>
  <c r="BW922" i="1"/>
  <c r="CB2018" i="1"/>
  <c r="CC2017" i="1"/>
  <c r="CC2455" i="1"/>
  <c r="CB2456" i="1"/>
  <c r="CB2237" i="1"/>
  <c r="CC2236" i="1"/>
  <c r="AW40" i="1" l="1"/>
  <c r="AV40" i="1"/>
  <c r="AU40" i="1"/>
  <c r="BV486" i="1"/>
  <c r="BW485" i="1"/>
  <c r="BW704" i="1"/>
  <c r="BV705" i="1"/>
  <c r="CB2019" i="1"/>
  <c r="CC2018" i="1"/>
  <c r="CC485" i="1"/>
  <c r="CB486" i="1"/>
  <c r="BW1580" i="1"/>
  <c r="BV1581" i="1"/>
  <c r="CB924" i="1"/>
  <c r="CC923" i="1"/>
  <c r="BW1361" i="1"/>
  <c r="BV1362" i="1"/>
  <c r="CC1580" i="1"/>
  <c r="CB1581" i="1"/>
  <c r="BW2237" i="1"/>
  <c r="BV2238" i="1"/>
  <c r="BV2019" i="1"/>
  <c r="BW2018" i="1"/>
  <c r="CB1800" i="1"/>
  <c r="CC1799" i="1"/>
  <c r="BV2457" i="1"/>
  <c r="BW2456" i="1"/>
  <c r="CB2238" i="1"/>
  <c r="CC2237" i="1"/>
  <c r="BW923" i="1"/>
  <c r="BV924" i="1"/>
  <c r="CB1143" i="1"/>
  <c r="CC1142" i="1"/>
  <c r="CB267" i="1"/>
  <c r="CC266" i="1"/>
  <c r="BV48" i="1"/>
  <c r="BW47" i="1"/>
  <c r="BV1143" i="1"/>
  <c r="BW1142" i="1"/>
  <c r="CB2457" i="1"/>
  <c r="CC2456" i="1"/>
  <c r="BW266" i="1"/>
  <c r="BV267" i="1"/>
  <c r="AY41" i="1"/>
  <c r="B42" i="1"/>
  <c r="AS41" i="1"/>
  <c r="CB705" i="1"/>
  <c r="CC704" i="1"/>
  <c r="CC47" i="1"/>
  <c r="CB48" i="1"/>
  <c r="BV1800" i="1"/>
  <c r="BW1799" i="1"/>
  <c r="CB1362" i="1"/>
  <c r="CC1361" i="1"/>
  <c r="AW41" i="1" l="1"/>
  <c r="AV41" i="1"/>
  <c r="AU41" i="1"/>
  <c r="CC48" i="1"/>
  <c r="CB49" i="1"/>
  <c r="BW1143" i="1"/>
  <c r="BV1144" i="1"/>
  <c r="CB1144" i="1"/>
  <c r="CC1143" i="1"/>
  <c r="BV2458" i="1"/>
  <c r="BW2457" i="1"/>
  <c r="CC924" i="1"/>
  <c r="CB925" i="1"/>
  <c r="CB2020" i="1"/>
  <c r="CC2019" i="1"/>
  <c r="CC2457" i="1"/>
  <c r="CB2458" i="1"/>
  <c r="CC2238" i="1"/>
  <c r="CB2239" i="1"/>
  <c r="BV487" i="1"/>
  <c r="BW486" i="1"/>
  <c r="BW1800" i="1"/>
  <c r="BV1801" i="1"/>
  <c r="BV268" i="1"/>
  <c r="BW267" i="1"/>
  <c r="BV925" i="1"/>
  <c r="BW924" i="1"/>
  <c r="CB1582" i="1"/>
  <c r="CC1581" i="1"/>
  <c r="BV1582" i="1"/>
  <c r="BW1581" i="1"/>
  <c r="BV706" i="1"/>
  <c r="BW705" i="1"/>
  <c r="AY42" i="1"/>
  <c r="AS42" i="1"/>
  <c r="B43" i="1"/>
  <c r="BV2239" i="1"/>
  <c r="BW2238" i="1"/>
  <c r="BV49" i="1"/>
  <c r="BW48" i="1"/>
  <c r="CB1801" i="1"/>
  <c r="CC1800" i="1"/>
  <c r="CC267" i="1"/>
  <c r="CB268" i="1"/>
  <c r="BV2020" i="1"/>
  <c r="BW2019" i="1"/>
  <c r="CC1362" i="1"/>
  <c r="CB1363" i="1"/>
  <c r="CB706" i="1"/>
  <c r="CC705" i="1"/>
  <c r="BV1363" i="1"/>
  <c r="BW1362" i="1"/>
  <c r="CC486" i="1"/>
  <c r="CB487" i="1"/>
  <c r="AU42" i="1" l="1"/>
  <c r="AW42" i="1"/>
  <c r="AV42" i="1"/>
  <c r="BW2020" i="1"/>
  <c r="BV2021" i="1"/>
  <c r="CC268" i="1"/>
  <c r="CB269" i="1"/>
  <c r="BV707" i="1"/>
  <c r="BW706" i="1"/>
  <c r="BV926" i="1"/>
  <c r="BW925" i="1"/>
  <c r="BW487" i="1"/>
  <c r="BV488" i="1"/>
  <c r="CB2021" i="1"/>
  <c r="CC2020" i="1"/>
  <c r="CC1144" i="1"/>
  <c r="CB1145" i="1"/>
  <c r="BW1363" i="1"/>
  <c r="BV1364" i="1"/>
  <c r="BW49" i="1"/>
  <c r="BV50" i="1"/>
  <c r="CB707" i="1"/>
  <c r="CC706" i="1"/>
  <c r="BV2240" i="1"/>
  <c r="BW2239" i="1"/>
  <c r="CB2240" i="1"/>
  <c r="CC2239" i="1"/>
  <c r="CC925" i="1"/>
  <c r="CB926" i="1"/>
  <c r="BW1144" i="1"/>
  <c r="BV1145" i="1"/>
  <c r="CC487" i="1"/>
  <c r="CB488" i="1"/>
  <c r="CB1364" i="1"/>
  <c r="CC1363" i="1"/>
  <c r="AY43" i="1"/>
  <c r="AS43" i="1"/>
  <c r="B44" i="1"/>
  <c r="BV1583" i="1"/>
  <c r="BW1582" i="1"/>
  <c r="BV269" i="1"/>
  <c r="BW268" i="1"/>
  <c r="CB1802" i="1"/>
  <c r="CC1801" i="1"/>
  <c r="BW1801" i="1"/>
  <c r="BV1802" i="1"/>
  <c r="CB2459" i="1"/>
  <c r="CC2458" i="1"/>
  <c r="CB50" i="1"/>
  <c r="CC49" i="1"/>
  <c r="CB1583" i="1"/>
  <c r="CC1582" i="1"/>
  <c r="BW2458" i="1"/>
  <c r="BV2459" i="1"/>
  <c r="AU43" i="1" l="1"/>
  <c r="AW43" i="1"/>
  <c r="AV43" i="1"/>
  <c r="CB1584" i="1"/>
  <c r="CC1583" i="1"/>
  <c r="BW1583" i="1"/>
  <c r="BV1584" i="1"/>
  <c r="CB489" i="1"/>
  <c r="CC488" i="1"/>
  <c r="AY44" i="1"/>
  <c r="B45" i="1"/>
  <c r="AS44" i="1"/>
  <c r="CB2241" i="1"/>
  <c r="CC2240" i="1"/>
  <c r="CB2022" i="1"/>
  <c r="CC2021" i="1"/>
  <c r="BW707" i="1"/>
  <c r="BV708" i="1"/>
  <c r="CB51" i="1"/>
  <c r="CC50" i="1"/>
  <c r="CB1803" i="1"/>
  <c r="CC1802" i="1"/>
  <c r="BW1145" i="1"/>
  <c r="BV1146" i="1"/>
  <c r="BV1365" i="1"/>
  <c r="BW1364" i="1"/>
  <c r="BW488" i="1"/>
  <c r="BV489" i="1"/>
  <c r="CB270" i="1"/>
  <c r="CC269" i="1"/>
  <c r="BW2459" i="1"/>
  <c r="BV2460" i="1"/>
  <c r="BW2240" i="1"/>
  <c r="BV2241" i="1"/>
  <c r="CB2460" i="1"/>
  <c r="CC2459" i="1"/>
  <c r="BW269" i="1"/>
  <c r="BV270" i="1"/>
  <c r="CC926" i="1"/>
  <c r="CB927" i="1"/>
  <c r="CB1146" i="1"/>
  <c r="CC1145" i="1"/>
  <c r="BW2021" i="1"/>
  <c r="BV2022" i="1"/>
  <c r="BV51" i="1"/>
  <c r="BW50" i="1"/>
  <c r="BW1802" i="1"/>
  <c r="BV1803" i="1"/>
  <c r="CB1365" i="1"/>
  <c r="CC1364" i="1"/>
  <c r="CC707" i="1"/>
  <c r="CB708" i="1"/>
  <c r="BW926" i="1"/>
  <c r="BV927" i="1"/>
  <c r="AW44" i="1" l="1"/>
  <c r="AV44" i="1"/>
  <c r="AU44" i="1"/>
  <c r="BV2023" i="1"/>
  <c r="BW2022" i="1"/>
  <c r="BV271" i="1"/>
  <c r="BW270" i="1"/>
  <c r="BV2461" i="1"/>
  <c r="BW2460" i="1"/>
  <c r="CC489" i="1"/>
  <c r="CB490" i="1"/>
  <c r="CB1366" i="1"/>
  <c r="CC1365" i="1"/>
  <c r="BV1366" i="1"/>
  <c r="BW1365" i="1"/>
  <c r="CC51" i="1"/>
  <c r="CB52" i="1"/>
  <c r="CB2242" i="1"/>
  <c r="CC2241" i="1"/>
  <c r="BV1585" i="1"/>
  <c r="BW1584" i="1"/>
  <c r="BW51" i="1"/>
  <c r="BV52" i="1"/>
  <c r="CB1804" i="1"/>
  <c r="CC1803" i="1"/>
  <c r="BV928" i="1"/>
  <c r="BW927" i="1"/>
  <c r="BW1146" i="1"/>
  <c r="BV1147" i="1"/>
  <c r="CC1146" i="1"/>
  <c r="CB1147" i="1"/>
  <c r="CB2461" i="1"/>
  <c r="CC2460" i="1"/>
  <c r="CB271" i="1"/>
  <c r="CC270" i="1"/>
  <c r="AY45" i="1"/>
  <c r="B46" i="1"/>
  <c r="AS45" i="1"/>
  <c r="CB2023" i="1"/>
  <c r="CC2022" i="1"/>
  <c r="BW1803" i="1"/>
  <c r="BV1804" i="1"/>
  <c r="BW708" i="1"/>
  <c r="BV709" i="1"/>
  <c r="CB709" i="1"/>
  <c r="CC708" i="1"/>
  <c r="CB928" i="1"/>
  <c r="CC927" i="1"/>
  <c r="BW2241" i="1"/>
  <c r="BV2242" i="1"/>
  <c r="BV490" i="1"/>
  <c r="BW489" i="1"/>
  <c r="CB1585" i="1"/>
  <c r="CC1584" i="1"/>
  <c r="AW45" i="1" l="1"/>
  <c r="AV45" i="1"/>
  <c r="AU45" i="1"/>
  <c r="BV491" i="1"/>
  <c r="BW490" i="1"/>
  <c r="CB710" i="1"/>
  <c r="CC709" i="1"/>
  <c r="CB2024" i="1"/>
  <c r="CC2023" i="1"/>
  <c r="BV710" i="1"/>
  <c r="BW709" i="1"/>
  <c r="BW928" i="1"/>
  <c r="BV929" i="1"/>
  <c r="AY46" i="1"/>
  <c r="B47" i="1"/>
  <c r="AS46" i="1"/>
  <c r="CC1147" i="1"/>
  <c r="CB1148" i="1"/>
  <c r="BW1585" i="1"/>
  <c r="BV1586" i="1"/>
  <c r="BV1805" i="1"/>
  <c r="BW1804" i="1"/>
  <c r="CC1804" i="1"/>
  <c r="CB1805" i="1"/>
  <c r="CB2243" i="1"/>
  <c r="CC2242" i="1"/>
  <c r="CB1367" i="1"/>
  <c r="CC1366" i="1"/>
  <c r="BV272" i="1"/>
  <c r="BW271" i="1"/>
  <c r="CB2462" i="1"/>
  <c r="CC2461" i="1"/>
  <c r="BW1366" i="1"/>
  <c r="BV1367" i="1"/>
  <c r="CB1586" i="1"/>
  <c r="CC1585" i="1"/>
  <c r="CC928" i="1"/>
  <c r="CB929" i="1"/>
  <c r="BV1148" i="1"/>
  <c r="BW1147" i="1"/>
  <c r="BV53" i="1"/>
  <c r="BW52" i="1"/>
  <c r="CB53" i="1"/>
  <c r="CC52" i="1"/>
  <c r="CB491" i="1"/>
  <c r="CC490" i="1"/>
  <c r="BV2243" i="1"/>
  <c r="BW2242" i="1"/>
  <c r="BV2462" i="1"/>
  <c r="BW2461" i="1"/>
  <c r="CB272" i="1"/>
  <c r="CC271" i="1"/>
  <c r="BW2023" i="1"/>
  <c r="BV2024" i="1"/>
  <c r="AW46" i="1" l="1"/>
  <c r="AV46" i="1"/>
  <c r="AU46" i="1"/>
  <c r="CB273" i="1"/>
  <c r="CC272" i="1"/>
  <c r="CB492" i="1"/>
  <c r="CC491" i="1"/>
  <c r="BW1148" i="1"/>
  <c r="BV1149" i="1"/>
  <c r="CC1367" i="1"/>
  <c r="CB1368" i="1"/>
  <c r="BV1806" i="1"/>
  <c r="BW1805" i="1"/>
  <c r="AY47" i="1"/>
  <c r="B48" i="1"/>
  <c r="AS47" i="1"/>
  <c r="CC53" i="1"/>
  <c r="CB54" i="1"/>
  <c r="CB2463" i="1"/>
  <c r="CC2462" i="1"/>
  <c r="BV930" i="1"/>
  <c r="BW929" i="1"/>
  <c r="BW2024" i="1"/>
  <c r="BV2025" i="1"/>
  <c r="CC1805" i="1"/>
  <c r="CB1806" i="1"/>
  <c r="CC1148" i="1"/>
  <c r="CB1149" i="1"/>
  <c r="CB711" i="1"/>
  <c r="CC710" i="1"/>
  <c r="BW1586" i="1"/>
  <c r="BV1587" i="1"/>
  <c r="CB2244" i="1"/>
  <c r="CC2243" i="1"/>
  <c r="BV2244" i="1"/>
  <c r="BW2243" i="1"/>
  <c r="BV54" i="1"/>
  <c r="BW53" i="1"/>
  <c r="CC1586" i="1"/>
  <c r="CB1587" i="1"/>
  <c r="BW272" i="1"/>
  <c r="BV273" i="1"/>
  <c r="CC929" i="1"/>
  <c r="CB930" i="1"/>
  <c r="CB2025" i="1"/>
  <c r="CC2024" i="1"/>
  <c r="BW2462" i="1"/>
  <c r="BV2463" i="1"/>
  <c r="BV1368" i="1"/>
  <c r="BW1367" i="1"/>
  <c r="BW710" i="1"/>
  <c r="BV711" i="1"/>
  <c r="BW491" i="1"/>
  <c r="BV492" i="1"/>
  <c r="AW47" i="1" l="1"/>
  <c r="AV47" i="1"/>
  <c r="AU47" i="1"/>
  <c r="CB931" i="1"/>
  <c r="CC930" i="1"/>
  <c r="CB2026" i="1"/>
  <c r="CC2025" i="1"/>
  <c r="CB2245" i="1"/>
  <c r="CC2244" i="1"/>
  <c r="BV931" i="1"/>
  <c r="BW930" i="1"/>
  <c r="AY48" i="1"/>
  <c r="B49" i="1"/>
  <c r="AS48" i="1"/>
  <c r="BW1149" i="1"/>
  <c r="BV1150" i="1"/>
  <c r="BV1588" i="1"/>
  <c r="BW1587" i="1"/>
  <c r="CB1807" i="1"/>
  <c r="CC1806" i="1"/>
  <c r="BW1368" i="1"/>
  <c r="BV1369" i="1"/>
  <c r="BW492" i="1"/>
  <c r="BV493" i="1"/>
  <c r="BV2464" i="1"/>
  <c r="BW2463" i="1"/>
  <c r="BW273" i="1"/>
  <c r="BV274" i="1"/>
  <c r="BV2026" i="1"/>
  <c r="BW2025" i="1"/>
  <c r="CC54" i="1"/>
  <c r="CB55" i="1"/>
  <c r="BV1807" i="1"/>
  <c r="BW1806" i="1"/>
  <c r="CB493" i="1"/>
  <c r="CC492" i="1"/>
  <c r="CB2464" i="1"/>
  <c r="CC2463" i="1"/>
  <c r="BW2244" i="1"/>
  <c r="BV2245" i="1"/>
  <c r="CC711" i="1"/>
  <c r="CB712" i="1"/>
  <c r="CB1369" i="1"/>
  <c r="CC1368" i="1"/>
  <c r="BV55" i="1"/>
  <c r="BW54" i="1"/>
  <c r="BV712" i="1"/>
  <c r="BW711" i="1"/>
  <c r="CC1587" i="1"/>
  <c r="CB1588" i="1"/>
  <c r="CC1149" i="1"/>
  <c r="CB1150" i="1"/>
  <c r="CC273" i="1"/>
  <c r="CB274" i="1"/>
  <c r="AW48" i="1" l="1"/>
  <c r="AV48" i="1"/>
  <c r="AU48" i="1"/>
  <c r="BW55" i="1"/>
  <c r="BV56" i="1"/>
  <c r="BV1808" i="1"/>
  <c r="BW1807" i="1"/>
  <c r="CB1589" i="1"/>
  <c r="CC1588" i="1"/>
  <c r="CB2246" i="1"/>
  <c r="CC2245" i="1"/>
  <c r="BV2465" i="1"/>
  <c r="BW2464" i="1"/>
  <c r="CC1807" i="1"/>
  <c r="CB1808" i="1"/>
  <c r="CC274" i="1"/>
  <c r="CB275" i="1"/>
  <c r="CC712" i="1"/>
  <c r="CB713" i="1"/>
  <c r="BV494" i="1"/>
  <c r="BW493" i="1"/>
  <c r="CB2027" i="1"/>
  <c r="CC2026" i="1"/>
  <c r="CC1369" i="1"/>
  <c r="CB1370" i="1"/>
  <c r="AY49" i="1"/>
  <c r="AS49" i="1"/>
  <c r="B50" i="1"/>
  <c r="BV713" i="1"/>
  <c r="BW712" i="1"/>
  <c r="CB494" i="1"/>
  <c r="CC493" i="1"/>
  <c r="BW2026" i="1"/>
  <c r="BV2027" i="1"/>
  <c r="BV1589" i="1"/>
  <c r="BW1588" i="1"/>
  <c r="CB56" i="1"/>
  <c r="CC55" i="1"/>
  <c r="CC2464" i="1"/>
  <c r="CB2465" i="1"/>
  <c r="CC1150" i="1"/>
  <c r="CB1151" i="1"/>
  <c r="BV2246" i="1"/>
  <c r="BW2245" i="1"/>
  <c r="BW274" i="1"/>
  <c r="BV275" i="1"/>
  <c r="BV1370" i="1"/>
  <c r="BW1369" i="1"/>
  <c r="BV1151" i="1"/>
  <c r="BW1150" i="1"/>
  <c r="BV932" i="1"/>
  <c r="BW931" i="1"/>
  <c r="CB932" i="1"/>
  <c r="CC931" i="1"/>
  <c r="AW49" i="1" l="1"/>
  <c r="AV49" i="1"/>
  <c r="AU49" i="1"/>
  <c r="CB1809" i="1"/>
  <c r="CC1808" i="1"/>
  <c r="BW932" i="1"/>
  <c r="BV933" i="1"/>
  <c r="BW1151" i="1"/>
  <c r="BV1152" i="1"/>
  <c r="BV2247" i="1"/>
  <c r="BW2246" i="1"/>
  <c r="CB57" i="1"/>
  <c r="CC56" i="1"/>
  <c r="CC494" i="1"/>
  <c r="CB495" i="1"/>
  <c r="CB1371" i="1"/>
  <c r="CC1370" i="1"/>
  <c r="CB714" i="1"/>
  <c r="CC713" i="1"/>
  <c r="CC1151" i="1"/>
  <c r="CB1152" i="1"/>
  <c r="BW2465" i="1"/>
  <c r="BV2466" i="1"/>
  <c r="BW1808" i="1"/>
  <c r="BV1809" i="1"/>
  <c r="CC1589" i="1"/>
  <c r="CB1590" i="1"/>
  <c r="CB933" i="1"/>
  <c r="CC932" i="1"/>
  <c r="BV1371" i="1"/>
  <c r="BW1370" i="1"/>
  <c r="BW1589" i="1"/>
  <c r="BV1590" i="1"/>
  <c r="BW713" i="1"/>
  <c r="BV714" i="1"/>
  <c r="CB276" i="1"/>
  <c r="CC275" i="1"/>
  <c r="BW56" i="1"/>
  <c r="BV57" i="1"/>
  <c r="BW494" i="1"/>
  <c r="BV495" i="1"/>
  <c r="BW275" i="1"/>
  <c r="BV276" i="1"/>
  <c r="CB2466" i="1"/>
  <c r="CC2465" i="1"/>
  <c r="BV2028" i="1"/>
  <c r="BW2027" i="1"/>
  <c r="AY50" i="1"/>
  <c r="AS50" i="1"/>
  <c r="B51" i="1"/>
  <c r="CC2027" i="1"/>
  <c r="CB2028" i="1"/>
  <c r="CC2246" i="1"/>
  <c r="CB2247" i="1"/>
  <c r="AW50" i="1" l="1"/>
  <c r="AV50" i="1"/>
  <c r="AU50" i="1"/>
  <c r="BV1591" i="1"/>
  <c r="BW1590" i="1"/>
  <c r="CB1591" i="1"/>
  <c r="CC1590" i="1"/>
  <c r="AY51" i="1"/>
  <c r="AS51" i="1"/>
  <c r="B52" i="1"/>
  <c r="CB2467" i="1"/>
  <c r="CC2466" i="1"/>
  <c r="BV58" i="1"/>
  <c r="BW57" i="1"/>
  <c r="BV277" i="1"/>
  <c r="BW276" i="1"/>
  <c r="BW1809" i="1"/>
  <c r="BV1810" i="1"/>
  <c r="BV934" i="1"/>
  <c r="BW933" i="1"/>
  <c r="CB1153" i="1"/>
  <c r="CC1152" i="1"/>
  <c r="CB2248" i="1"/>
  <c r="CC2247" i="1"/>
  <c r="CC276" i="1"/>
  <c r="CB277" i="1"/>
  <c r="BW1371" i="1"/>
  <c r="BV1372" i="1"/>
  <c r="CB715" i="1"/>
  <c r="CC714" i="1"/>
  <c r="CB58" i="1"/>
  <c r="CC57" i="1"/>
  <c r="CB496" i="1"/>
  <c r="CC495" i="1"/>
  <c r="BV496" i="1"/>
  <c r="BW495" i="1"/>
  <c r="BV715" i="1"/>
  <c r="BW714" i="1"/>
  <c r="BV2467" i="1"/>
  <c r="BW2466" i="1"/>
  <c r="BW1152" i="1"/>
  <c r="BV1153" i="1"/>
  <c r="CB2029" i="1"/>
  <c r="CC2028" i="1"/>
  <c r="BW2028" i="1"/>
  <c r="BV2029" i="1"/>
  <c r="CB934" i="1"/>
  <c r="CC933" i="1"/>
  <c r="CB1372" i="1"/>
  <c r="CC1371" i="1"/>
  <c r="BV2248" i="1"/>
  <c r="BW2247" i="1"/>
  <c r="CC1809" i="1"/>
  <c r="CB1810" i="1"/>
  <c r="AW51" i="1" l="1"/>
  <c r="AV51" i="1"/>
  <c r="AU51" i="1"/>
  <c r="BW2029" i="1"/>
  <c r="BV2030" i="1"/>
  <c r="BV1373" i="1"/>
  <c r="BW1372" i="1"/>
  <c r="CB278" i="1"/>
  <c r="CC277" i="1"/>
  <c r="AY52" i="1"/>
  <c r="B53" i="1"/>
  <c r="AS52" i="1"/>
  <c r="BV2468" i="1"/>
  <c r="BW2467" i="1"/>
  <c r="CC1153" i="1"/>
  <c r="CB1154" i="1"/>
  <c r="CB1373" i="1"/>
  <c r="CC1372" i="1"/>
  <c r="CB2030" i="1"/>
  <c r="CC2029" i="1"/>
  <c r="BW715" i="1"/>
  <c r="BV716" i="1"/>
  <c r="CC58" i="1"/>
  <c r="CB59" i="1"/>
  <c r="BV935" i="1"/>
  <c r="BW934" i="1"/>
  <c r="BV59" i="1"/>
  <c r="BW58" i="1"/>
  <c r="BV1592" i="1"/>
  <c r="BW1591" i="1"/>
  <c r="BW2248" i="1"/>
  <c r="BV2249" i="1"/>
  <c r="CB497" i="1"/>
  <c r="CC496" i="1"/>
  <c r="BV278" i="1"/>
  <c r="BW277" i="1"/>
  <c r="CB1811" i="1"/>
  <c r="CC1810" i="1"/>
  <c r="BV1154" i="1"/>
  <c r="BW1153" i="1"/>
  <c r="BV1811" i="1"/>
  <c r="BW1810" i="1"/>
  <c r="CC1591" i="1"/>
  <c r="CB1592" i="1"/>
  <c r="CC934" i="1"/>
  <c r="CB935" i="1"/>
  <c r="BV497" i="1"/>
  <c r="BW496" i="1"/>
  <c r="CC715" i="1"/>
  <c r="CB716" i="1"/>
  <c r="CC2248" i="1"/>
  <c r="CB2249" i="1"/>
  <c r="CB2468" i="1"/>
  <c r="CC2467" i="1"/>
  <c r="AW52" i="1" l="1"/>
  <c r="AV52" i="1"/>
  <c r="AU52" i="1"/>
  <c r="BW1154" i="1"/>
  <c r="BV1155" i="1"/>
  <c r="CB498" i="1"/>
  <c r="CC497" i="1"/>
  <c r="BV60" i="1"/>
  <c r="BW59" i="1"/>
  <c r="CB717" i="1"/>
  <c r="CC716" i="1"/>
  <c r="BW2249" i="1"/>
  <c r="BV2250" i="1"/>
  <c r="CB279" i="1"/>
  <c r="CC278" i="1"/>
  <c r="CC1811" i="1"/>
  <c r="CB1812" i="1"/>
  <c r="BV936" i="1"/>
  <c r="BW935" i="1"/>
  <c r="CB2031" i="1"/>
  <c r="CC2030" i="1"/>
  <c r="BV2469" i="1"/>
  <c r="BW2468" i="1"/>
  <c r="BW1373" i="1"/>
  <c r="BV1374" i="1"/>
  <c r="CB60" i="1"/>
  <c r="CC59" i="1"/>
  <c r="CB2469" i="1"/>
  <c r="CC2468" i="1"/>
  <c r="BV498" i="1"/>
  <c r="BW497" i="1"/>
  <c r="BW1811" i="1"/>
  <c r="BV1812" i="1"/>
  <c r="BV279" i="1"/>
  <c r="BW278" i="1"/>
  <c r="BW1592" i="1"/>
  <c r="BV1593" i="1"/>
  <c r="CC1373" i="1"/>
  <c r="CB1374" i="1"/>
  <c r="AY53" i="1"/>
  <c r="AS53" i="1"/>
  <c r="B54" i="1"/>
  <c r="BV2031" i="1"/>
  <c r="BW2030" i="1"/>
  <c r="CB1593" i="1"/>
  <c r="CC1592" i="1"/>
  <c r="CC2249" i="1"/>
  <c r="CB2250" i="1"/>
  <c r="CB936" i="1"/>
  <c r="CC935" i="1"/>
  <c r="BV717" i="1"/>
  <c r="BW716" i="1"/>
  <c r="CC1154" i="1"/>
  <c r="CB1155" i="1"/>
  <c r="AW53" i="1" l="1"/>
  <c r="AV53" i="1"/>
  <c r="AU53" i="1"/>
  <c r="CB2470" i="1"/>
  <c r="CC2469" i="1"/>
  <c r="BW717" i="1"/>
  <c r="BV718" i="1"/>
  <c r="CB1594" i="1"/>
  <c r="CC1593" i="1"/>
  <c r="CC1374" i="1"/>
  <c r="CB1375" i="1"/>
  <c r="BW1812" i="1"/>
  <c r="BV1813" i="1"/>
  <c r="CB61" i="1"/>
  <c r="CC60" i="1"/>
  <c r="CB2032" i="1"/>
  <c r="CC2031" i="1"/>
  <c r="CB280" i="1"/>
  <c r="CC279" i="1"/>
  <c r="BW60" i="1"/>
  <c r="BV61" i="1"/>
  <c r="CC936" i="1"/>
  <c r="CB937" i="1"/>
  <c r="BV2032" i="1"/>
  <c r="BW2031" i="1"/>
  <c r="BW1593" i="1"/>
  <c r="BV1594" i="1"/>
  <c r="BV1375" i="1"/>
  <c r="BW1374" i="1"/>
  <c r="BW2250" i="1"/>
  <c r="BV2251" i="1"/>
  <c r="BW279" i="1"/>
  <c r="BV280" i="1"/>
  <c r="BW2469" i="1"/>
  <c r="BV2470" i="1"/>
  <c r="CC717" i="1"/>
  <c r="CB718" i="1"/>
  <c r="CB1156" i="1"/>
  <c r="CC1155" i="1"/>
  <c r="CB2251" i="1"/>
  <c r="CC2250" i="1"/>
  <c r="AY54" i="1"/>
  <c r="AS54" i="1"/>
  <c r="B55" i="1"/>
  <c r="BW498" i="1"/>
  <c r="BV499" i="1"/>
  <c r="BV937" i="1"/>
  <c r="BW936" i="1"/>
  <c r="CB499" i="1"/>
  <c r="CC498" i="1"/>
  <c r="CC1812" i="1"/>
  <c r="CB1813" i="1"/>
  <c r="BW1155" i="1"/>
  <c r="BV1156" i="1"/>
  <c r="BV62" i="1" l="1"/>
  <c r="BW61" i="1"/>
  <c r="AW54" i="1"/>
  <c r="AV54" i="1"/>
  <c r="AU54" i="1"/>
  <c r="BW1594" i="1"/>
  <c r="BV1595" i="1"/>
  <c r="CB719" i="1"/>
  <c r="CC718" i="1"/>
  <c r="BV2252" i="1"/>
  <c r="BW2251" i="1"/>
  <c r="BW1813" i="1"/>
  <c r="BV1814" i="1"/>
  <c r="BV719" i="1"/>
  <c r="BW718" i="1"/>
  <c r="CB1595" i="1"/>
  <c r="CC1594" i="1"/>
  <c r="BV1157" i="1"/>
  <c r="BW1156" i="1"/>
  <c r="BV2033" i="1"/>
  <c r="BW2032" i="1"/>
  <c r="CC280" i="1"/>
  <c r="CB281" i="1"/>
  <c r="BV281" i="1"/>
  <c r="BW280" i="1"/>
  <c r="CB1157" i="1"/>
  <c r="CC1156" i="1"/>
  <c r="CB62" i="1"/>
  <c r="CC61" i="1"/>
  <c r="BV938" i="1"/>
  <c r="BW937" i="1"/>
  <c r="BW2470" i="1"/>
  <c r="BV2471" i="1"/>
  <c r="CB938" i="1"/>
  <c r="CC937" i="1"/>
  <c r="CB1376" i="1"/>
  <c r="CC1375" i="1"/>
  <c r="AY55" i="1"/>
  <c r="AS55" i="1"/>
  <c r="B56" i="1"/>
  <c r="CB500" i="1"/>
  <c r="CC499" i="1"/>
  <c r="CB1814" i="1"/>
  <c r="CC1813" i="1"/>
  <c r="BV500" i="1"/>
  <c r="BW499" i="1"/>
  <c r="CC2251" i="1"/>
  <c r="CB2252" i="1"/>
  <c r="BV1376" i="1"/>
  <c r="BW1375" i="1"/>
  <c r="CB2033" i="1"/>
  <c r="CC2032" i="1"/>
  <c r="CB2471" i="1"/>
  <c r="CC2470" i="1"/>
  <c r="BV282" i="1" l="1"/>
  <c r="BW281" i="1"/>
  <c r="AW55" i="1"/>
  <c r="AV55" i="1"/>
  <c r="AU55" i="1"/>
  <c r="BV63" i="1"/>
  <c r="BW62" i="1"/>
  <c r="CC2471" i="1"/>
  <c r="CB2472" i="1"/>
  <c r="AY56" i="1"/>
  <c r="B57" i="1"/>
  <c r="AS56" i="1"/>
  <c r="CB939" i="1"/>
  <c r="CC938" i="1"/>
  <c r="CB63" i="1"/>
  <c r="CC62" i="1"/>
  <c r="CC1595" i="1"/>
  <c r="CB1596" i="1"/>
  <c r="BV2253" i="1"/>
  <c r="BW2252" i="1"/>
  <c r="CB2253" i="1"/>
  <c r="CC2252" i="1"/>
  <c r="CB282" i="1"/>
  <c r="CC281" i="1"/>
  <c r="BV2472" i="1"/>
  <c r="BW2471" i="1"/>
  <c r="BW938" i="1"/>
  <c r="BV939" i="1"/>
  <c r="CC500" i="1"/>
  <c r="CB501" i="1"/>
  <c r="BV501" i="1"/>
  <c r="BW500" i="1"/>
  <c r="CB1158" i="1"/>
  <c r="CC1157" i="1"/>
  <c r="BW2033" i="1"/>
  <c r="BV2034" i="1"/>
  <c r="BV720" i="1"/>
  <c r="BW719" i="1"/>
  <c r="CB720" i="1"/>
  <c r="CC719" i="1"/>
  <c r="CB1377" i="1"/>
  <c r="CC1376" i="1"/>
  <c r="CB2034" i="1"/>
  <c r="CC2033" i="1"/>
  <c r="BW1376" i="1"/>
  <c r="BV1377" i="1"/>
  <c r="CB1815" i="1"/>
  <c r="CC1814" i="1"/>
  <c r="BW1814" i="1"/>
  <c r="BV1815" i="1"/>
  <c r="BW1595" i="1"/>
  <c r="BV1596" i="1"/>
  <c r="BV1158" i="1"/>
  <c r="BW1157" i="1"/>
  <c r="AW56" i="1" l="1"/>
  <c r="AV56" i="1"/>
  <c r="AU56" i="1"/>
  <c r="BV64" i="1"/>
  <c r="BW63" i="1"/>
  <c r="BV502" i="1"/>
  <c r="BW501" i="1"/>
  <c r="BV283" i="1"/>
  <c r="BW282" i="1"/>
  <c r="BV2473" i="1"/>
  <c r="BW2472" i="1"/>
  <c r="BW2253" i="1"/>
  <c r="BV2254" i="1"/>
  <c r="CB940" i="1"/>
  <c r="CC939" i="1"/>
  <c r="BW1158" i="1"/>
  <c r="BV1159" i="1"/>
  <c r="CB1816" i="1"/>
  <c r="CC1815" i="1"/>
  <c r="CB1378" i="1"/>
  <c r="CC1377" i="1"/>
  <c r="CB283" i="1"/>
  <c r="CC282" i="1"/>
  <c r="AY57" i="1"/>
  <c r="B58" i="1"/>
  <c r="AS57" i="1"/>
  <c r="BW720" i="1"/>
  <c r="BV721" i="1"/>
  <c r="BV722" i="1" s="1"/>
  <c r="BV723" i="1" s="1"/>
  <c r="BV724" i="1" s="1"/>
  <c r="BV725" i="1" s="1"/>
  <c r="BV726" i="1" s="1"/>
  <c r="BV727" i="1" s="1"/>
  <c r="BV728" i="1" s="1"/>
  <c r="BV729" i="1" s="1"/>
  <c r="BV730" i="1" s="1"/>
  <c r="BV731" i="1" s="1"/>
  <c r="BV732" i="1" s="1"/>
  <c r="BV733" i="1" s="1"/>
  <c r="BV734" i="1" s="1"/>
  <c r="BV735" i="1" s="1"/>
  <c r="BV736" i="1" s="1"/>
  <c r="BV737" i="1" s="1"/>
  <c r="BV738" i="1" s="1"/>
  <c r="BV739" i="1" s="1"/>
  <c r="BV740" i="1" s="1"/>
  <c r="BV741" i="1" s="1"/>
  <c r="BV742" i="1" s="1"/>
  <c r="BV743" i="1" s="1"/>
  <c r="BV744" i="1" s="1"/>
  <c r="BV745" i="1" s="1"/>
  <c r="BV746" i="1" s="1"/>
  <c r="BV747" i="1" s="1"/>
  <c r="BV748" i="1" s="1"/>
  <c r="BV749" i="1" s="1"/>
  <c r="BV750" i="1" s="1"/>
  <c r="BV751" i="1" s="1"/>
  <c r="BV752" i="1" s="1"/>
  <c r="BV753" i="1" s="1"/>
  <c r="BV754" i="1" s="1"/>
  <c r="BV755" i="1" s="1"/>
  <c r="BV756" i="1" s="1"/>
  <c r="BV757" i="1" s="1"/>
  <c r="BV758" i="1" s="1"/>
  <c r="BV759" i="1" s="1"/>
  <c r="BV760" i="1" s="1"/>
  <c r="BV761" i="1" s="1"/>
  <c r="BV762" i="1" s="1"/>
  <c r="BV763" i="1" s="1"/>
  <c r="BV764" i="1" s="1"/>
  <c r="BV765" i="1" s="1"/>
  <c r="BV766" i="1" s="1"/>
  <c r="BV767" i="1" s="1"/>
  <c r="BV768" i="1" s="1"/>
  <c r="BV769" i="1" s="1"/>
  <c r="BV770" i="1" s="1"/>
  <c r="BV771" i="1" s="1"/>
  <c r="BV772" i="1" s="1"/>
  <c r="BV773" i="1" s="1"/>
  <c r="BV774" i="1" s="1"/>
  <c r="BV775" i="1" s="1"/>
  <c r="BV776" i="1" s="1"/>
  <c r="BV777" i="1" s="1"/>
  <c r="BV778" i="1" s="1"/>
  <c r="BV779" i="1" s="1"/>
  <c r="BV780" i="1" s="1"/>
  <c r="BV781" i="1" s="1"/>
  <c r="BV782" i="1" s="1"/>
  <c r="BV783" i="1" s="1"/>
  <c r="BV784" i="1" s="1"/>
  <c r="BV785" i="1" s="1"/>
  <c r="BV786" i="1" s="1"/>
  <c r="BV787" i="1" s="1"/>
  <c r="BV788" i="1" s="1"/>
  <c r="BV789" i="1" s="1"/>
  <c r="BV790" i="1" s="1"/>
  <c r="BV791" i="1" s="1"/>
  <c r="BV792" i="1" s="1"/>
  <c r="BV793" i="1" s="1"/>
  <c r="BV794" i="1" s="1"/>
  <c r="BV795" i="1" s="1"/>
  <c r="BV796" i="1" s="1"/>
  <c r="BV797" i="1" s="1"/>
  <c r="BV798" i="1" s="1"/>
  <c r="BV799" i="1" s="1"/>
  <c r="BV800" i="1" s="1"/>
  <c r="BV801" i="1" s="1"/>
  <c r="BV802" i="1" s="1"/>
  <c r="BV803" i="1" s="1"/>
  <c r="BV804" i="1" s="1"/>
  <c r="BV805" i="1" s="1"/>
  <c r="BV806" i="1" s="1"/>
  <c r="BV807" i="1" s="1"/>
  <c r="BV808" i="1" s="1"/>
  <c r="BV809" i="1" s="1"/>
  <c r="BV810" i="1" s="1"/>
  <c r="BV811" i="1" s="1"/>
  <c r="BV812" i="1" s="1"/>
  <c r="BV813" i="1" s="1"/>
  <c r="BV814" i="1" s="1"/>
  <c r="BV815" i="1" s="1"/>
  <c r="BV816" i="1" s="1"/>
  <c r="BV817" i="1" s="1"/>
  <c r="BV818" i="1" s="1"/>
  <c r="BV819" i="1" s="1"/>
  <c r="BV820" i="1" s="1"/>
  <c r="BV821" i="1" s="1"/>
  <c r="BV822" i="1" s="1"/>
  <c r="BV823" i="1" s="1"/>
  <c r="BV824" i="1" s="1"/>
  <c r="BV825" i="1" s="1"/>
  <c r="BV826" i="1" s="1"/>
  <c r="BV827" i="1" s="1"/>
  <c r="BV828" i="1" s="1"/>
  <c r="BV829" i="1" s="1"/>
  <c r="BV830" i="1" s="1"/>
  <c r="BV831" i="1" s="1"/>
  <c r="BV832" i="1" s="1"/>
  <c r="BV833" i="1" s="1"/>
  <c r="BV834" i="1" s="1"/>
  <c r="BV835" i="1" s="1"/>
  <c r="BV836" i="1" s="1"/>
  <c r="BV837" i="1" s="1"/>
  <c r="BV838" i="1" s="1"/>
  <c r="BV839" i="1" s="1"/>
  <c r="BV840" i="1" s="1"/>
  <c r="BV841" i="1" s="1"/>
  <c r="BV842" i="1" s="1"/>
  <c r="BV843" i="1" s="1"/>
  <c r="BV844" i="1" s="1"/>
  <c r="BV845" i="1" s="1"/>
  <c r="BV846" i="1" s="1"/>
  <c r="BV847" i="1" s="1"/>
  <c r="BV848" i="1" s="1"/>
  <c r="BV849" i="1" s="1"/>
  <c r="BV850" i="1" s="1"/>
  <c r="BV851" i="1" s="1"/>
  <c r="BV852" i="1" s="1"/>
  <c r="BV853" i="1" s="1"/>
  <c r="BV854" i="1" s="1"/>
  <c r="BV855" i="1" s="1"/>
  <c r="BV856" i="1" s="1"/>
  <c r="BV857" i="1" s="1"/>
  <c r="BV858" i="1" s="1"/>
  <c r="BV859" i="1" s="1"/>
  <c r="BV860" i="1" s="1"/>
  <c r="BV861" i="1" s="1"/>
  <c r="BV862" i="1" s="1"/>
  <c r="BV863" i="1" s="1"/>
  <c r="BV864" i="1" s="1"/>
  <c r="BV865" i="1" s="1"/>
  <c r="BV866" i="1" s="1"/>
  <c r="BV867" i="1" s="1"/>
  <c r="BV868" i="1" s="1"/>
  <c r="BV869" i="1" s="1"/>
  <c r="BV870" i="1" s="1"/>
  <c r="BV871" i="1" s="1"/>
  <c r="BV872" i="1" s="1"/>
  <c r="BV873" i="1" s="1"/>
  <c r="BV874" i="1" s="1"/>
  <c r="BV875" i="1" s="1"/>
  <c r="BV876" i="1" s="1"/>
  <c r="BV877" i="1" s="1"/>
  <c r="BV878" i="1" s="1"/>
  <c r="BV879" i="1" s="1"/>
  <c r="BV880" i="1" s="1"/>
  <c r="BV881" i="1" s="1"/>
  <c r="BV882" i="1" s="1"/>
  <c r="BV883" i="1" s="1"/>
  <c r="BV884" i="1" s="1"/>
  <c r="BV885" i="1" s="1"/>
  <c r="BV886" i="1" s="1"/>
  <c r="BW2034" i="1"/>
  <c r="BV2035" i="1"/>
  <c r="CC501" i="1"/>
  <c r="CB502" i="1"/>
  <c r="BW1596" i="1"/>
  <c r="BV1597" i="1"/>
  <c r="BV1378" i="1"/>
  <c r="BW1377" i="1"/>
  <c r="BW939" i="1"/>
  <c r="BV940" i="1"/>
  <c r="CC1596" i="1"/>
  <c r="CB1597" i="1"/>
  <c r="CB721" i="1"/>
  <c r="CC720" i="1"/>
  <c r="CB1159" i="1"/>
  <c r="CC1158" i="1"/>
  <c r="CB2254" i="1"/>
  <c r="CC2253" i="1"/>
  <c r="CB64" i="1"/>
  <c r="CC63" i="1"/>
  <c r="CB2473" i="1"/>
  <c r="CC2472" i="1"/>
  <c r="CC2034" i="1"/>
  <c r="CB2035" i="1"/>
  <c r="BW1815" i="1"/>
  <c r="BV1816" i="1"/>
  <c r="BV503" i="1" l="1"/>
  <c r="BW502" i="1"/>
  <c r="BV65" i="1"/>
  <c r="BW64" i="1"/>
  <c r="AW57" i="1"/>
  <c r="AV57" i="1"/>
  <c r="AU57" i="1"/>
  <c r="BV284" i="1"/>
  <c r="BW283" i="1"/>
  <c r="BW1597" i="1"/>
  <c r="BV1598" i="1"/>
  <c r="CC2254" i="1"/>
  <c r="CB2255" i="1"/>
  <c r="AY58" i="1"/>
  <c r="B59" i="1"/>
  <c r="AS58" i="1"/>
  <c r="BV2255" i="1"/>
  <c r="BW2254" i="1"/>
  <c r="CC2035" i="1"/>
  <c r="CB2036" i="1"/>
  <c r="CB1598" i="1"/>
  <c r="CC1597" i="1"/>
  <c r="BV941" i="1"/>
  <c r="BV942" i="1" s="1"/>
  <c r="BV943" i="1" s="1"/>
  <c r="BV944" i="1" s="1"/>
  <c r="BV945" i="1" s="1"/>
  <c r="BV946" i="1" s="1"/>
  <c r="BV947" i="1" s="1"/>
  <c r="BV948" i="1" s="1"/>
  <c r="BV949" i="1" s="1"/>
  <c r="BV950" i="1" s="1"/>
  <c r="BV951" i="1" s="1"/>
  <c r="BV952" i="1" s="1"/>
  <c r="BV953" i="1" s="1"/>
  <c r="BV954" i="1" s="1"/>
  <c r="BV955" i="1" s="1"/>
  <c r="BV956" i="1" s="1"/>
  <c r="BV957" i="1" s="1"/>
  <c r="BV958" i="1" s="1"/>
  <c r="BV959" i="1" s="1"/>
  <c r="BV960" i="1" s="1"/>
  <c r="BV961" i="1" s="1"/>
  <c r="BV962" i="1" s="1"/>
  <c r="BV963" i="1" s="1"/>
  <c r="BV964" i="1" s="1"/>
  <c r="BV965" i="1" s="1"/>
  <c r="BV966" i="1" s="1"/>
  <c r="BV967" i="1" s="1"/>
  <c r="BV968" i="1" s="1"/>
  <c r="BV969" i="1" s="1"/>
  <c r="BV970" i="1" s="1"/>
  <c r="BV971" i="1" s="1"/>
  <c r="BV972" i="1" s="1"/>
  <c r="BV973" i="1" s="1"/>
  <c r="BV974" i="1" s="1"/>
  <c r="BV975" i="1" s="1"/>
  <c r="BV976" i="1" s="1"/>
  <c r="BV977" i="1" s="1"/>
  <c r="BV978" i="1" s="1"/>
  <c r="BV979" i="1" s="1"/>
  <c r="BV980" i="1" s="1"/>
  <c r="BV981" i="1" s="1"/>
  <c r="BV982" i="1" s="1"/>
  <c r="BV983" i="1" s="1"/>
  <c r="BV984" i="1" s="1"/>
  <c r="BV985" i="1" s="1"/>
  <c r="BV986" i="1" s="1"/>
  <c r="BV987" i="1" s="1"/>
  <c r="BV988" i="1" s="1"/>
  <c r="BV989" i="1" s="1"/>
  <c r="BV990" i="1" s="1"/>
  <c r="BV991" i="1" s="1"/>
  <c r="BV992" i="1" s="1"/>
  <c r="BV993" i="1" s="1"/>
  <c r="BV994" i="1" s="1"/>
  <c r="BV995" i="1" s="1"/>
  <c r="BV996" i="1" s="1"/>
  <c r="BV997" i="1" s="1"/>
  <c r="BV998" i="1" s="1"/>
  <c r="BV999" i="1" s="1"/>
  <c r="BV1000" i="1" s="1"/>
  <c r="BV1001" i="1" s="1"/>
  <c r="BV1002" i="1" s="1"/>
  <c r="BV1003" i="1" s="1"/>
  <c r="BV1004" i="1" s="1"/>
  <c r="BV1005" i="1" s="1"/>
  <c r="BV1006" i="1" s="1"/>
  <c r="BV1007" i="1" s="1"/>
  <c r="BV1008" i="1" s="1"/>
  <c r="BV1009" i="1" s="1"/>
  <c r="BV1010" i="1" s="1"/>
  <c r="BV1011" i="1" s="1"/>
  <c r="BV1012" i="1" s="1"/>
  <c r="BV1013" i="1" s="1"/>
  <c r="BV1014" i="1" s="1"/>
  <c r="BV1015" i="1" s="1"/>
  <c r="BV1016" i="1" s="1"/>
  <c r="BV1017" i="1" s="1"/>
  <c r="BV1018" i="1" s="1"/>
  <c r="BV1019" i="1" s="1"/>
  <c r="BV1020" i="1" s="1"/>
  <c r="BV1021" i="1" s="1"/>
  <c r="BV1022" i="1" s="1"/>
  <c r="BV1023" i="1" s="1"/>
  <c r="BV1024" i="1" s="1"/>
  <c r="BV1025" i="1" s="1"/>
  <c r="BV1026" i="1" s="1"/>
  <c r="BV1027" i="1" s="1"/>
  <c r="BV1028" i="1" s="1"/>
  <c r="BV1029" i="1" s="1"/>
  <c r="BV1030" i="1" s="1"/>
  <c r="BV1031" i="1" s="1"/>
  <c r="BV1032" i="1" s="1"/>
  <c r="BV1033" i="1" s="1"/>
  <c r="BV1034" i="1" s="1"/>
  <c r="BV1035" i="1" s="1"/>
  <c r="BV1036" i="1" s="1"/>
  <c r="BV1037" i="1" s="1"/>
  <c r="BV1038" i="1" s="1"/>
  <c r="BV1039" i="1" s="1"/>
  <c r="BV1040" i="1" s="1"/>
  <c r="BV1041" i="1" s="1"/>
  <c r="BV1042" i="1" s="1"/>
  <c r="BV1043" i="1" s="1"/>
  <c r="BV1044" i="1" s="1"/>
  <c r="BV1045" i="1" s="1"/>
  <c r="BV1046" i="1" s="1"/>
  <c r="BV1047" i="1" s="1"/>
  <c r="BV1048" i="1" s="1"/>
  <c r="BV1049" i="1" s="1"/>
  <c r="BV1050" i="1" s="1"/>
  <c r="BV1051" i="1" s="1"/>
  <c r="BV1052" i="1" s="1"/>
  <c r="BV1053" i="1" s="1"/>
  <c r="BV1054" i="1" s="1"/>
  <c r="BV1055" i="1" s="1"/>
  <c r="BV1056" i="1" s="1"/>
  <c r="BV1057" i="1" s="1"/>
  <c r="BV1058" i="1" s="1"/>
  <c r="BV1059" i="1" s="1"/>
  <c r="BV1060" i="1" s="1"/>
  <c r="BV1061" i="1" s="1"/>
  <c r="BV1062" i="1" s="1"/>
  <c r="BV1063" i="1" s="1"/>
  <c r="BV1064" i="1" s="1"/>
  <c r="BV1065" i="1" s="1"/>
  <c r="BV1066" i="1" s="1"/>
  <c r="BV1067" i="1" s="1"/>
  <c r="BV1068" i="1" s="1"/>
  <c r="BV1069" i="1" s="1"/>
  <c r="BV1070" i="1" s="1"/>
  <c r="BV1071" i="1" s="1"/>
  <c r="BV1072" i="1" s="1"/>
  <c r="BV1073" i="1" s="1"/>
  <c r="BV1074" i="1" s="1"/>
  <c r="BV1075" i="1" s="1"/>
  <c r="BV1076" i="1" s="1"/>
  <c r="BV1077" i="1" s="1"/>
  <c r="BV1078" i="1" s="1"/>
  <c r="BV1079" i="1" s="1"/>
  <c r="BV1080" i="1" s="1"/>
  <c r="BV1081" i="1" s="1"/>
  <c r="BV1082" i="1" s="1"/>
  <c r="BV1083" i="1" s="1"/>
  <c r="BV1084" i="1" s="1"/>
  <c r="BV1085" i="1" s="1"/>
  <c r="BV1086" i="1" s="1"/>
  <c r="BV1087" i="1" s="1"/>
  <c r="BV1088" i="1" s="1"/>
  <c r="BV1089" i="1" s="1"/>
  <c r="BV1090" i="1" s="1"/>
  <c r="BV1091" i="1" s="1"/>
  <c r="BV1092" i="1" s="1"/>
  <c r="BV1093" i="1" s="1"/>
  <c r="BV1094" i="1" s="1"/>
  <c r="BV1095" i="1" s="1"/>
  <c r="BV1096" i="1" s="1"/>
  <c r="BV1097" i="1" s="1"/>
  <c r="BV1098" i="1" s="1"/>
  <c r="BV1099" i="1" s="1"/>
  <c r="BV1100" i="1" s="1"/>
  <c r="BV1101" i="1" s="1"/>
  <c r="BV1102" i="1" s="1"/>
  <c r="BV1103" i="1" s="1"/>
  <c r="BV1104" i="1" s="1"/>
  <c r="BV1105" i="1" s="1"/>
  <c r="BV1106" i="1" s="1"/>
  <c r="BW940" i="1"/>
  <c r="CB941" i="1"/>
  <c r="CC940" i="1"/>
  <c r="BV1817" i="1"/>
  <c r="BW1816" i="1"/>
  <c r="BW2035" i="1"/>
  <c r="BV2036" i="1"/>
  <c r="CB1817" i="1"/>
  <c r="CC1816" i="1"/>
  <c r="CB503" i="1"/>
  <c r="CC502" i="1"/>
  <c r="CB1379" i="1"/>
  <c r="CC1378" i="1"/>
  <c r="CB2474" i="1"/>
  <c r="CC2473" i="1"/>
  <c r="CC1159" i="1"/>
  <c r="CB1160" i="1"/>
  <c r="CB65" i="1"/>
  <c r="CC64" i="1"/>
  <c r="CB722" i="1"/>
  <c r="CC721" i="1"/>
  <c r="BW1378" i="1"/>
  <c r="BV1379" i="1"/>
  <c r="BW1159" i="1"/>
  <c r="BV1160" i="1"/>
  <c r="CB284" i="1"/>
  <c r="CC283" i="1"/>
  <c r="BW2473" i="1"/>
  <c r="BV2474" i="1"/>
  <c r="AW58" i="1" l="1"/>
  <c r="AV58" i="1"/>
  <c r="AU58" i="1"/>
  <c r="BV66" i="1"/>
  <c r="BW65" i="1"/>
  <c r="BV285" i="1"/>
  <c r="BW284" i="1"/>
  <c r="BV504" i="1"/>
  <c r="BW503" i="1"/>
  <c r="CB504" i="1"/>
  <c r="CC503" i="1"/>
  <c r="BV1818" i="1"/>
  <c r="BW1817" i="1"/>
  <c r="CB1599" i="1"/>
  <c r="CC1598" i="1"/>
  <c r="AY59" i="1"/>
  <c r="B60" i="1"/>
  <c r="AS59" i="1"/>
  <c r="CB2037" i="1"/>
  <c r="CC2036" i="1"/>
  <c r="CB2475" i="1"/>
  <c r="CC2474" i="1"/>
  <c r="CC2255" i="1"/>
  <c r="CB2256" i="1"/>
  <c r="CB285" i="1"/>
  <c r="CC284" i="1"/>
  <c r="CC722" i="1"/>
  <c r="CB723" i="1"/>
  <c r="CB1818" i="1"/>
  <c r="CC1817" i="1"/>
  <c r="CC941" i="1"/>
  <c r="CB942" i="1"/>
  <c r="BW1160" i="1"/>
  <c r="BV1161" i="1"/>
  <c r="BV1162" i="1" s="1"/>
  <c r="BV1163" i="1" s="1"/>
  <c r="BV1164" i="1" s="1"/>
  <c r="BV1165" i="1" s="1"/>
  <c r="BV1166" i="1" s="1"/>
  <c r="BV1167" i="1" s="1"/>
  <c r="BV1168" i="1" s="1"/>
  <c r="BV1169" i="1" s="1"/>
  <c r="BV1170" i="1" s="1"/>
  <c r="BV1171" i="1" s="1"/>
  <c r="BV1172" i="1" s="1"/>
  <c r="BV1173" i="1" s="1"/>
  <c r="BV1174" i="1" s="1"/>
  <c r="BV1175" i="1" s="1"/>
  <c r="BV1176" i="1" s="1"/>
  <c r="BV1177" i="1" s="1"/>
  <c r="BV1178" i="1" s="1"/>
  <c r="BV1179" i="1" s="1"/>
  <c r="BV1180" i="1" s="1"/>
  <c r="BV1181" i="1" s="1"/>
  <c r="BV1182" i="1" s="1"/>
  <c r="BV1183" i="1" s="1"/>
  <c r="BV1184" i="1" s="1"/>
  <c r="BV1185" i="1" s="1"/>
  <c r="BV1186" i="1" s="1"/>
  <c r="BV1187" i="1" s="1"/>
  <c r="BV1188" i="1" s="1"/>
  <c r="BV1189" i="1" s="1"/>
  <c r="BV1190" i="1" s="1"/>
  <c r="BV1191" i="1" s="1"/>
  <c r="BV1192" i="1" s="1"/>
  <c r="BV1193" i="1" s="1"/>
  <c r="BV1194" i="1" s="1"/>
  <c r="BV1195" i="1" s="1"/>
  <c r="BV1196" i="1" s="1"/>
  <c r="BV1197" i="1" s="1"/>
  <c r="BV1198" i="1" s="1"/>
  <c r="BV1199" i="1" s="1"/>
  <c r="BV1200" i="1" s="1"/>
  <c r="BV1201" i="1" s="1"/>
  <c r="BV1202" i="1" s="1"/>
  <c r="BV1203" i="1" s="1"/>
  <c r="BV1204" i="1" s="1"/>
  <c r="BV1205" i="1" s="1"/>
  <c r="BV1206" i="1" s="1"/>
  <c r="BV1207" i="1" s="1"/>
  <c r="BV1208" i="1" s="1"/>
  <c r="BV1209" i="1" s="1"/>
  <c r="BV1210" i="1" s="1"/>
  <c r="BV1211" i="1" s="1"/>
  <c r="BV1212" i="1" s="1"/>
  <c r="BV1213" i="1" s="1"/>
  <c r="BV1214" i="1" s="1"/>
  <c r="BV1215" i="1" s="1"/>
  <c r="BV1216" i="1" s="1"/>
  <c r="BV1217" i="1" s="1"/>
  <c r="BV1218" i="1" s="1"/>
  <c r="BV1219" i="1" s="1"/>
  <c r="BV1220" i="1" s="1"/>
  <c r="BV1221" i="1" s="1"/>
  <c r="BV1222" i="1" s="1"/>
  <c r="BV1223" i="1" s="1"/>
  <c r="BV1224" i="1" s="1"/>
  <c r="BV1225" i="1" s="1"/>
  <c r="BV1226" i="1" s="1"/>
  <c r="BV1227" i="1" s="1"/>
  <c r="BV1228" i="1" s="1"/>
  <c r="BV1229" i="1" s="1"/>
  <c r="BV1230" i="1" s="1"/>
  <c r="BV1231" i="1" s="1"/>
  <c r="BV1232" i="1" s="1"/>
  <c r="BV1233" i="1" s="1"/>
  <c r="BV1234" i="1" s="1"/>
  <c r="BV1235" i="1" s="1"/>
  <c r="BV1236" i="1" s="1"/>
  <c r="BV1237" i="1" s="1"/>
  <c r="BV1238" i="1" s="1"/>
  <c r="BV1239" i="1" s="1"/>
  <c r="BV1240" i="1" s="1"/>
  <c r="BV1241" i="1" s="1"/>
  <c r="BV1242" i="1" s="1"/>
  <c r="BV1243" i="1" s="1"/>
  <c r="BV1244" i="1" s="1"/>
  <c r="BV1245" i="1" s="1"/>
  <c r="BV1246" i="1" s="1"/>
  <c r="BV1247" i="1" s="1"/>
  <c r="BV1248" i="1" s="1"/>
  <c r="BV1249" i="1" s="1"/>
  <c r="BV1250" i="1" s="1"/>
  <c r="BV1251" i="1" s="1"/>
  <c r="BV1252" i="1" s="1"/>
  <c r="BV1253" i="1" s="1"/>
  <c r="BV1254" i="1" s="1"/>
  <c r="BV1255" i="1" s="1"/>
  <c r="BV1256" i="1" s="1"/>
  <c r="BV1257" i="1" s="1"/>
  <c r="BV1258" i="1" s="1"/>
  <c r="BV1259" i="1" s="1"/>
  <c r="BV1260" i="1" s="1"/>
  <c r="BV1261" i="1" s="1"/>
  <c r="BV1262" i="1" s="1"/>
  <c r="BV1263" i="1" s="1"/>
  <c r="BV1264" i="1" s="1"/>
  <c r="BV1265" i="1" s="1"/>
  <c r="BV1266" i="1" s="1"/>
  <c r="BV1267" i="1" s="1"/>
  <c r="BV1268" i="1" s="1"/>
  <c r="BV1269" i="1" s="1"/>
  <c r="BV1270" i="1" s="1"/>
  <c r="BV1271" i="1" s="1"/>
  <c r="BV1272" i="1" s="1"/>
  <c r="BV1273" i="1" s="1"/>
  <c r="BV1274" i="1" s="1"/>
  <c r="BV1275" i="1" s="1"/>
  <c r="BV1276" i="1" s="1"/>
  <c r="BV1277" i="1" s="1"/>
  <c r="BV1278" i="1" s="1"/>
  <c r="BV1279" i="1" s="1"/>
  <c r="BV1280" i="1" s="1"/>
  <c r="BV1281" i="1" s="1"/>
  <c r="BV1282" i="1" s="1"/>
  <c r="BV1283" i="1" s="1"/>
  <c r="BV1284" i="1" s="1"/>
  <c r="BV1285" i="1" s="1"/>
  <c r="BV1286" i="1" s="1"/>
  <c r="BV1287" i="1" s="1"/>
  <c r="BV1288" i="1" s="1"/>
  <c r="BV1289" i="1" s="1"/>
  <c r="BV1290" i="1" s="1"/>
  <c r="BV1291" i="1" s="1"/>
  <c r="BV1292" i="1" s="1"/>
  <c r="BV1293" i="1" s="1"/>
  <c r="BV1294" i="1" s="1"/>
  <c r="BV1295" i="1" s="1"/>
  <c r="BV1296" i="1" s="1"/>
  <c r="BV1297" i="1" s="1"/>
  <c r="BV1298" i="1" s="1"/>
  <c r="BV1299" i="1" s="1"/>
  <c r="BV1300" i="1" s="1"/>
  <c r="BV1301" i="1" s="1"/>
  <c r="BV1302" i="1" s="1"/>
  <c r="BV1303" i="1" s="1"/>
  <c r="BV1304" i="1" s="1"/>
  <c r="BV1305" i="1" s="1"/>
  <c r="BV1306" i="1" s="1"/>
  <c r="BV1307" i="1" s="1"/>
  <c r="BV1308" i="1" s="1"/>
  <c r="BV1309" i="1" s="1"/>
  <c r="BV1310" i="1" s="1"/>
  <c r="BV1311" i="1" s="1"/>
  <c r="BV1312" i="1" s="1"/>
  <c r="BV1313" i="1" s="1"/>
  <c r="BV1314" i="1" s="1"/>
  <c r="BV1315" i="1" s="1"/>
  <c r="BV1316" i="1" s="1"/>
  <c r="BV1317" i="1" s="1"/>
  <c r="BV1318" i="1" s="1"/>
  <c r="BV1319" i="1" s="1"/>
  <c r="BV1320" i="1" s="1"/>
  <c r="BV1321" i="1" s="1"/>
  <c r="BV1322" i="1" s="1"/>
  <c r="BV1323" i="1" s="1"/>
  <c r="BV1324" i="1" s="1"/>
  <c r="BV1325" i="1" s="1"/>
  <c r="BV1326" i="1" s="1"/>
  <c r="BV2037" i="1"/>
  <c r="BW2036" i="1"/>
  <c r="BW2255" i="1"/>
  <c r="BV2256" i="1"/>
  <c r="BV1599" i="1"/>
  <c r="BW1598" i="1"/>
  <c r="CC65" i="1"/>
  <c r="CB66" i="1"/>
  <c r="CC1379" i="1"/>
  <c r="CB1380" i="1"/>
  <c r="BV2475" i="1"/>
  <c r="BW2474" i="1"/>
  <c r="BW1379" i="1"/>
  <c r="BV1380" i="1"/>
  <c r="CB1161" i="1"/>
  <c r="CC1160" i="1"/>
  <c r="AW59" i="1" l="1"/>
  <c r="AV59" i="1"/>
  <c r="AU59" i="1"/>
  <c r="BV286" i="1"/>
  <c r="BW285" i="1"/>
  <c r="BV67" i="1"/>
  <c r="BW66" i="1"/>
  <c r="BV505" i="1"/>
  <c r="BW504" i="1"/>
  <c r="BV2476" i="1"/>
  <c r="BW2475" i="1"/>
  <c r="CB1381" i="1"/>
  <c r="CC1380" i="1"/>
  <c r="BW2256" i="1"/>
  <c r="BV2257" i="1"/>
  <c r="CB1600" i="1"/>
  <c r="CC1599" i="1"/>
  <c r="CB2476" i="1"/>
  <c r="CC2475" i="1"/>
  <c r="CB943" i="1"/>
  <c r="CC942" i="1"/>
  <c r="CB1162" i="1"/>
  <c r="CC1161" i="1"/>
  <c r="CB286" i="1"/>
  <c r="CC285" i="1"/>
  <c r="CC2037" i="1"/>
  <c r="CB2038" i="1"/>
  <c r="BW1599" i="1"/>
  <c r="BV1600" i="1"/>
  <c r="BV1381" i="1"/>
  <c r="BV1382" i="1" s="1"/>
  <c r="BV1383" i="1" s="1"/>
  <c r="BV1384" i="1" s="1"/>
  <c r="BV1385" i="1" s="1"/>
  <c r="BV1386" i="1" s="1"/>
  <c r="BV1387" i="1" s="1"/>
  <c r="BV1388" i="1" s="1"/>
  <c r="BV1389" i="1" s="1"/>
  <c r="BV1390" i="1" s="1"/>
  <c r="BV1391" i="1" s="1"/>
  <c r="BV1392" i="1" s="1"/>
  <c r="BV1393" i="1" s="1"/>
  <c r="BV1394" i="1" s="1"/>
  <c r="BV1395" i="1" s="1"/>
  <c r="BV1396" i="1" s="1"/>
  <c r="BV1397" i="1" s="1"/>
  <c r="BV1398" i="1" s="1"/>
  <c r="BV1399" i="1" s="1"/>
  <c r="BV1400" i="1" s="1"/>
  <c r="BV1401" i="1" s="1"/>
  <c r="BV1402" i="1" s="1"/>
  <c r="BV1403" i="1" s="1"/>
  <c r="BV1404" i="1" s="1"/>
  <c r="BV1405" i="1" s="1"/>
  <c r="BV1406" i="1" s="1"/>
  <c r="BV1407" i="1" s="1"/>
  <c r="BV1408" i="1" s="1"/>
  <c r="BV1409" i="1" s="1"/>
  <c r="BV1410" i="1" s="1"/>
  <c r="BV1411" i="1" s="1"/>
  <c r="BV1412" i="1" s="1"/>
  <c r="BV1413" i="1" s="1"/>
  <c r="BV1414" i="1" s="1"/>
  <c r="BV1415" i="1" s="1"/>
  <c r="BV1416" i="1" s="1"/>
  <c r="BV1417" i="1" s="1"/>
  <c r="BV1418" i="1" s="1"/>
  <c r="BV1419" i="1" s="1"/>
  <c r="BV1420" i="1" s="1"/>
  <c r="BV1421" i="1" s="1"/>
  <c r="BV1422" i="1" s="1"/>
  <c r="BV1423" i="1" s="1"/>
  <c r="BV1424" i="1" s="1"/>
  <c r="BV1425" i="1" s="1"/>
  <c r="BV1426" i="1" s="1"/>
  <c r="BV1427" i="1" s="1"/>
  <c r="BV1428" i="1" s="1"/>
  <c r="BV1429" i="1" s="1"/>
  <c r="BV1430" i="1" s="1"/>
  <c r="BV1431" i="1" s="1"/>
  <c r="BV1432" i="1" s="1"/>
  <c r="BV1433" i="1" s="1"/>
  <c r="BV1434" i="1" s="1"/>
  <c r="BV1435" i="1" s="1"/>
  <c r="BV1436" i="1" s="1"/>
  <c r="BV1437" i="1" s="1"/>
  <c r="BV1438" i="1" s="1"/>
  <c r="BV1439" i="1" s="1"/>
  <c r="BV1440" i="1" s="1"/>
  <c r="BV1441" i="1" s="1"/>
  <c r="BV1442" i="1" s="1"/>
  <c r="BV1443" i="1" s="1"/>
  <c r="BV1444" i="1" s="1"/>
  <c r="BV1445" i="1" s="1"/>
  <c r="BV1446" i="1" s="1"/>
  <c r="BV1447" i="1" s="1"/>
  <c r="BV1448" i="1" s="1"/>
  <c r="BV1449" i="1" s="1"/>
  <c r="BV1450" i="1" s="1"/>
  <c r="BV1451" i="1" s="1"/>
  <c r="BV1452" i="1" s="1"/>
  <c r="BV1453" i="1" s="1"/>
  <c r="BV1454" i="1" s="1"/>
  <c r="BV1455" i="1" s="1"/>
  <c r="BV1456" i="1" s="1"/>
  <c r="BV1457" i="1" s="1"/>
  <c r="BV1458" i="1" s="1"/>
  <c r="BV1459" i="1" s="1"/>
  <c r="BV1460" i="1" s="1"/>
  <c r="BV1461" i="1" s="1"/>
  <c r="BV1462" i="1" s="1"/>
  <c r="BV1463" i="1" s="1"/>
  <c r="BV1464" i="1" s="1"/>
  <c r="BV1465" i="1" s="1"/>
  <c r="BV1466" i="1" s="1"/>
  <c r="BV1467" i="1" s="1"/>
  <c r="BV1468" i="1" s="1"/>
  <c r="BV1469" i="1" s="1"/>
  <c r="BV1470" i="1" s="1"/>
  <c r="BV1471" i="1" s="1"/>
  <c r="BV1472" i="1" s="1"/>
  <c r="BV1473" i="1" s="1"/>
  <c r="BV1474" i="1" s="1"/>
  <c r="BV1475" i="1" s="1"/>
  <c r="BV1476" i="1" s="1"/>
  <c r="BV1477" i="1" s="1"/>
  <c r="BV1478" i="1" s="1"/>
  <c r="BV1479" i="1" s="1"/>
  <c r="BV1480" i="1" s="1"/>
  <c r="BV1481" i="1" s="1"/>
  <c r="BV1482" i="1" s="1"/>
  <c r="BV1483" i="1" s="1"/>
  <c r="BV1484" i="1" s="1"/>
  <c r="BV1485" i="1" s="1"/>
  <c r="BV1486" i="1" s="1"/>
  <c r="BV1487" i="1" s="1"/>
  <c r="BV1488" i="1" s="1"/>
  <c r="BV1489" i="1" s="1"/>
  <c r="BV1490" i="1" s="1"/>
  <c r="BV1491" i="1" s="1"/>
  <c r="BV1492" i="1" s="1"/>
  <c r="BV1493" i="1" s="1"/>
  <c r="BV1494" i="1" s="1"/>
  <c r="BV1495" i="1" s="1"/>
  <c r="BV1496" i="1" s="1"/>
  <c r="BV1497" i="1" s="1"/>
  <c r="BV1498" i="1" s="1"/>
  <c r="BV1499" i="1" s="1"/>
  <c r="BV1500" i="1" s="1"/>
  <c r="BV1501" i="1" s="1"/>
  <c r="BV1502" i="1" s="1"/>
  <c r="BV1503" i="1" s="1"/>
  <c r="BV1504" i="1" s="1"/>
  <c r="BV1505" i="1" s="1"/>
  <c r="BV1506" i="1" s="1"/>
  <c r="BV1507" i="1" s="1"/>
  <c r="BV1508" i="1" s="1"/>
  <c r="BV1509" i="1" s="1"/>
  <c r="BV1510" i="1" s="1"/>
  <c r="BV1511" i="1" s="1"/>
  <c r="BV1512" i="1" s="1"/>
  <c r="BV1513" i="1" s="1"/>
  <c r="BV1514" i="1" s="1"/>
  <c r="BV1515" i="1" s="1"/>
  <c r="BV1516" i="1" s="1"/>
  <c r="BV1517" i="1" s="1"/>
  <c r="BV1518" i="1" s="1"/>
  <c r="BV1519" i="1" s="1"/>
  <c r="BV1520" i="1" s="1"/>
  <c r="BV1521" i="1" s="1"/>
  <c r="BV1522" i="1" s="1"/>
  <c r="BV1523" i="1" s="1"/>
  <c r="BV1524" i="1" s="1"/>
  <c r="BV1525" i="1" s="1"/>
  <c r="BV1526" i="1" s="1"/>
  <c r="BV1527" i="1" s="1"/>
  <c r="BV1528" i="1" s="1"/>
  <c r="BV1529" i="1" s="1"/>
  <c r="BV1530" i="1" s="1"/>
  <c r="BV1531" i="1" s="1"/>
  <c r="BV1532" i="1" s="1"/>
  <c r="BV1533" i="1" s="1"/>
  <c r="BV1534" i="1" s="1"/>
  <c r="BV1535" i="1" s="1"/>
  <c r="BV1536" i="1" s="1"/>
  <c r="BV1537" i="1" s="1"/>
  <c r="BV1538" i="1" s="1"/>
  <c r="BV1539" i="1" s="1"/>
  <c r="BV1540" i="1" s="1"/>
  <c r="BV1541" i="1" s="1"/>
  <c r="BV1542" i="1" s="1"/>
  <c r="BV1543" i="1" s="1"/>
  <c r="BV1544" i="1" s="1"/>
  <c r="BV1545" i="1" s="1"/>
  <c r="BV1546" i="1" s="1"/>
  <c r="BW1380" i="1"/>
  <c r="CB67" i="1"/>
  <c r="CC66" i="1"/>
  <c r="CB2257" i="1"/>
  <c r="CC2256" i="1"/>
  <c r="BW1818" i="1"/>
  <c r="BV1819" i="1"/>
  <c r="BW2037" i="1"/>
  <c r="BV2038" i="1"/>
  <c r="CB1819" i="1"/>
  <c r="CC1818" i="1"/>
  <c r="AY60" i="1"/>
  <c r="B61" i="1"/>
  <c r="AS60" i="1"/>
  <c r="CB724" i="1"/>
  <c r="CC723" i="1"/>
  <c r="CC504" i="1"/>
  <c r="CB505" i="1"/>
  <c r="BV68" i="1" l="1"/>
  <c r="BW67" i="1"/>
  <c r="BV287" i="1"/>
  <c r="BW286" i="1"/>
  <c r="AU60" i="1"/>
  <c r="AW60" i="1"/>
  <c r="AV60" i="1"/>
  <c r="BV506" i="1"/>
  <c r="BV507" i="1" s="1"/>
  <c r="BV508" i="1" s="1"/>
  <c r="BV509" i="1" s="1"/>
  <c r="BV510" i="1" s="1"/>
  <c r="BV511" i="1" s="1"/>
  <c r="BV512" i="1" s="1"/>
  <c r="BV513" i="1" s="1"/>
  <c r="BV514" i="1" s="1"/>
  <c r="BV515" i="1" s="1"/>
  <c r="BV516" i="1" s="1"/>
  <c r="BV517" i="1" s="1"/>
  <c r="BV518" i="1" s="1"/>
  <c r="BV519" i="1" s="1"/>
  <c r="BV520" i="1" s="1"/>
  <c r="BV521" i="1" s="1"/>
  <c r="BV522" i="1" s="1"/>
  <c r="BV523" i="1" s="1"/>
  <c r="BV524" i="1" s="1"/>
  <c r="BV525" i="1" s="1"/>
  <c r="BV526" i="1" s="1"/>
  <c r="BV527" i="1" s="1"/>
  <c r="BV528" i="1" s="1"/>
  <c r="BV529" i="1" s="1"/>
  <c r="BV530" i="1" s="1"/>
  <c r="BV531" i="1" s="1"/>
  <c r="BV532" i="1" s="1"/>
  <c r="BV533" i="1" s="1"/>
  <c r="BV534" i="1" s="1"/>
  <c r="BV535" i="1" s="1"/>
  <c r="BV536" i="1" s="1"/>
  <c r="BV537" i="1" s="1"/>
  <c r="BV538" i="1" s="1"/>
  <c r="BV539" i="1" s="1"/>
  <c r="BV540" i="1" s="1"/>
  <c r="BV541" i="1" s="1"/>
  <c r="BV542" i="1" s="1"/>
  <c r="BV543" i="1" s="1"/>
  <c r="BV544" i="1" s="1"/>
  <c r="BV545" i="1" s="1"/>
  <c r="BV546" i="1" s="1"/>
  <c r="BV547" i="1" s="1"/>
  <c r="BV548" i="1" s="1"/>
  <c r="BV549" i="1" s="1"/>
  <c r="BV550" i="1" s="1"/>
  <c r="BV551" i="1" s="1"/>
  <c r="BV552" i="1" s="1"/>
  <c r="BV553" i="1" s="1"/>
  <c r="BV554" i="1" s="1"/>
  <c r="BV555" i="1" s="1"/>
  <c r="BV556" i="1" s="1"/>
  <c r="BV557" i="1" s="1"/>
  <c r="BV558" i="1" s="1"/>
  <c r="BV559" i="1" s="1"/>
  <c r="BV560" i="1" s="1"/>
  <c r="BV561" i="1" s="1"/>
  <c r="BV562" i="1" s="1"/>
  <c r="BV563" i="1" s="1"/>
  <c r="BV564" i="1" s="1"/>
  <c r="BV565" i="1" s="1"/>
  <c r="BV566" i="1" s="1"/>
  <c r="BV567" i="1" s="1"/>
  <c r="BV568" i="1" s="1"/>
  <c r="BV569" i="1" s="1"/>
  <c r="BV570" i="1" s="1"/>
  <c r="BV571" i="1" s="1"/>
  <c r="BV572" i="1" s="1"/>
  <c r="BV573" i="1" s="1"/>
  <c r="BV574" i="1" s="1"/>
  <c r="BV575" i="1" s="1"/>
  <c r="BV576" i="1" s="1"/>
  <c r="BV577" i="1" s="1"/>
  <c r="BV578" i="1" s="1"/>
  <c r="BV579" i="1" s="1"/>
  <c r="BV580" i="1" s="1"/>
  <c r="BV581" i="1" s="1"/>
  <c r="BV582" i="1" s="1"/>
  <c r="BV583" i="1" s="1"/>
  <c r="BV584" i="1" s="1"/>
  <c r="BV585" i="1" s="1"/>
  <c r="BV586" i="1" s="1"/>
  <c r="BV587" i="1" s="1"/>
  <c r="BV588" i="1" s="1"/>
  <c r="BV589" i="1" s="1"/>
  <c r="BV590" i="1" s="1"/>
  <c r="BV591" i="1" s="1"/>
  <c r="BV592" i="1" s="1"/>
  <c r="BV593" i="1" s="1"/>
  <c r="BV594" i="1" s="1"/>
  <c r="BV595" i="1" s="1"/>
  <c r="BV596" i="1" s="1"/>
  <c r="BV597" i="1" s="1"/>
  <c r="BV598" i="1" s="1"/>
  <c r="BV599" i="1" s="1"/>
  <c r="BV600" i="1" s="1"/>
  <c r="BV601" i="1" s="1"/>
  <c r="BV602" i="1" s="1"/>
  <c r="BV603" i="1" s="1"/>
  <c r="BV604" i="1" s="1"/>
  <c r="BV605" i="1" s="1"/>
  <c r="BV606" i="1" s="1"/>
  <c r="BV607" i="1" s="1"/>
  <c r="BV608" i="1" s="1"/>
  <c r="BV609" i="1" s="1"/>
  <c r="BV610" i="1" s="1"/>
  <c r="BV611" i="1" s="1"/>
  <c r="BV612" i="1" s="1"/>
  <c r="BV613" i="1" s="1"/>
  <c r="BV614" i="1" s="1"/>
  <c r="BV615" i="1" s="1"/>
  <c r="BV616" i="1" s="1"/>
  <c r="BV617" i="1" s="1"/>
  <c r="BV618" i="1" s="1"/>
  <c r="BV619" i="1" s="1"/>
  <c r="BV620" i="1" s="1"/>
  <c r="BV621" i="1" s="1"/>
  <c r="BV622" i="1" s="1"/>
  <c r="BV623" i="1" s="1"/>
  <c r="BV624" i="1" s="1"/>
  <c r="BV625" i="1" s="1"/>
  <c r="BV626" i="1" s="1"/>
  <c r="BV627" i="1" s="1"/>
  <c r="BV628" i="1" s="1"/>
  <c r="BV629" i="1" s="1"/>
  <c r="BV630" i="1" s="1"/>
  <c r="BV631" i="1" s="1"/>
  <c r="BV632" i="1" s="1"/>
  <c r="BV633" i="1" s="1"/>
  <c r="BV634" i="1" s="1"/>
  <c r="BV635" i="1" s="1"/>
  <c r="BV636" i="1" s="1"/>
  <c r="BV637" i="1" s="1"/>
  <c r="BV638" i="1" s="1"/>
  <c r="BV639" i="1" s="1"/>
  <c r="BV640" i="1" s="1"/>
  <c r="BV641" i="1" s="1"/>
  <c r="BV642" i="1" s="1"/>
  <c r="BV643" i="1" s="1"/>
  <c r="BV644" i="1" s="1"/>
  <c r="BV645" i="1" s="1"/>
  <c r="BV646" i="1" s="1"/>
  <c r="BV647" i="1" s="1"/>
  <c r="BV648" i="1" s="1"/>
  <c r="BV649" i="1" s="1"/>
  <c r="BV650" i="1" s="1"/>
  <c r="BV651" i="1" s="1"/>
  <c r="BV652" i="1" s="1"/>
  <c r="BV653" i="1" s="1"/>
  <c r="BV654" i="1" s="1"/>
  <c r="BV655" i="1" s="1"/>
  <c r="BV656" i="1" s="1"/>
  <c r="BV657" i="1" s="1"/>
  <c r="BV658" i="1" s="1"/>
  <c r="BV659" i="1" s="1"/>
  <c r="BV660" i="1" s="1"/>
  <c r="BV661" i="1" s="1"/>
  <c r="BV662" i="1" s="1"/>
  <c r="BV663" i="1" s="1"/>
  <c r="BV664" i="1" s="1"/>
  <c r="BV665" i="1" s="1"/>
  <c r="BV666" i="1" s="1"/>
  <c r="BW505" i="1"/>
  <c r="CC724" i="1"/>
  <c r="CB725" i="1"/>
  <c r="BW2038" i="1"/>
  <c r="BV2039" i="1"/>
  <c r="CC2038" i="1"/>
  <c r="CB2039" i="1"/>
  <c r="BV2258" i="1"/>
  <c r="BW2257" i="1"/>
  <c r="CB68" i="1"/>
  <c r="CC67" i="1"/>
  <c r="CC943" i="1"/>
  <c r="CB944" i="1"/>
  <c r="AY61" i="1"/>
  <c r="AS61" i="1"/>
  <c r="B62" i="1"/>
  <c r="BV1820" i="1"/>
  <c r="BW1819" i="1"/>
  <c r="CB287" i="1"/>
  <c r="CC286" i="1"/>
  <c r="CB2477" i="1"/>
  <c r="CC2476" i="1"/>
  <c r="CB1382" i="1"/>
  <c r="CC1381" i="1"/>
  <c r="BW1600" i="1"/>
  <c r="BV1601" i="1"/>
  <c r="BV1602" i="1" s="1"/>
  <c r="BV1603" i="1" s="1"/>
  <c r="BV1604" i="1" s="1"/>
  <c r="BV1605" i="1" s="1"/>
  <c r="BV1606" i="1" s="1"/>
  <c r="BV1607" i="1" s="1"/>
  <c r="BV1608" i="1" s="1"/>
  <c r="BV1609" i="1" s="1"/>
  <c r="BV1610" i="1" s="1"/>
  <c r="BV1611" i="1" s="1"/>
  <c r="BV1612" i="1" s="1"/>
  <c r="BV1613" i="1" s="1"/>
  <c r="BV1614" i="1" s="1"/>
  <c r="BV1615" i="1" s="1"/>
  <c r="BV1616" i="1" s="1"/>
  <c r="BV1617" i="1" s="1"/>
  <c r="BV1618" i="1" s="1"/>
  <c r="BV1619" i="1" s="1"/>
  <c r="BV1620" i="1" s="1"/>
  <c r="BV1621" i="1" s="1"/>
  <c r="BV1622" i="1" s="1"/>
  <c r="BV1623" i="1" s="1"/>
  <c r="BV1624" i="1" s="1"/>
  <c r="BV1625" i="1" s="1"/>
  <c r="BV1626" i="1" s="1"/>
  <c r="BV1627" i="1" s="1"/>
  <c r="BV1628" i="1" s="1"/>
  <c r="BV1629" i="1" s="1"/>
  <c r="BV1630" i="1" s="1"/>
  <c r="BV1631" i="1" s="1"/>
  <c r="BV1632" i="1" s="1"/>
  <c r="BV1633" i="1" s="1"/>
  <c r="BV1634" i="1" s="1"/>
  <c r="BV1635" i="1" s="1"/>
  <c r="BV1636" i="1" s="1"/>
  <c r="BV1637" i="1" s="1"/>
  <c r="BV1638" i="1" s="1"/>
  <c r="BV1639" i="1" s="1"/>
  <c r="BV1640" i="1" s="1"/>
  <c r="BV1641" i="1" s="1"/>
  <c r="BV1642" i="1" s="1"/>
  <c r="BV1643" i="1" s="1"/>
  <c r="BV1644" i="1" s="1"/>
  <c r="BV1645" i="1" s="1"/>
  <c r="BV1646" i="1" s="1"/>
  <c r="BV1647" i="1" s="1"/>
  <c r="BV1648" i="1" s="1"/>
  <c r="BV1649" i="1" s="1"/>
  <c r="BV1650" i="1" s="1"/>
  <c r="BV1651" i="1" s="1"/>
  <c r="BV1652" i="1" s="1"/>
  <c r="BV1653" i="1" s="1"/>
  <c r="BV1654" i="1" s="1"/>
  <c r="BV1655" i="1" s="1"/>
  <c r="BV1656" i="1" s="1"/>
  <c r="BV1657" i="1" s="1"/>
  <c r="BV1658" i="1" s="1"/>
  <c r="BV1659" i="1" s="1"/>
  <c r="BV1660" i="1" s="1"/>
  <c r="BV1661" i="1" s="1"/>
  <c r="BV1662" i="1" s="1"/>
  <c r="BV1663" i="1" s="1"/>
  <c r="BV1664" i="1" s="1"/>
  <c r="BV1665" i="1" s="1"/>
  <c r="BV1666" i="1" s="1"/>
  <c r="BV1667" i="1" s="1"/>
  <c r="BV1668" i="1" s="1"/>
  <c r="BV1669" i="1" s="1"/>
  <c r="BV1670" i="1" s="1"/>
  <c r="BV1671" i="1" s="1"/>
  <c r="BV1672" i="1" s="1"/>
  <c r="BV1673" i="1" s="1"/>
  <c r="BV1674" i="1" s="1"/>
  <c r="BV1675" i="1" s="1"/>
  <c r="BV1676" i="1" s="1"/>
  <c r="BV1677" i="1" s="1"/>
  <c r="BV1678" i="1" s="1"/>
  <c r="BV1679" i="1" s="1"/>
  <c r="BV1680" i="1" s="1"/>
  <c r="BV1681" i="1" s="1"/>
  <c r="BV1682" i="1" s="1"/>
  <c r="BV1683" i="1" s="1"/>
  <c r="BV1684" i="1" s="1"/>
  <c r="BV1685" i="1" s="1"/>
  <c r="BV1686" i="1" s="1"/>
  <c r="BV1687" i="1" s="1"/>
  <c r="BV1688" i="1" s="1"/>
  <c r="BV1689" i="1" s="1"/>
  <c r="BV1690" i="1" s="1"/>
  <c r="BV1691" i="1" s="1"/>
  <c r="BV1692" i="1" s="1"/>
  <c r="BV1693" i="1" s="1"/>
  <c r="BV1694" i="1" s="1"/>
  <c r="BV1695" i="1" s="1"/>
  <c r="BV1696" i="1" s="1"/>
  <c r="BV1697" i="1" s="1"/>
  <c r="BV1698" i="1" s="1"/>
  <c r="BV1699" i="1" s="1"/>
  <c r="BV1700" i="1" s="1"/>
  <c r="BV1701" i="1" s="1"/>
  <c r="BV1702" i="1" s="1"/>
  <c r="BV1703" i="1" s="1"/>
  <c r="BV1704" i="1" s="1"/>
  <c r="BV1705" i="1" s="1"/>
  <c r="BV1706" i="1" s="1"/>
  <c r="BV1707" i="1" s="1"/>
  <c r="BV1708" i="1" s="1"/>
  <c r="BV1709" i="1" s="1"/>
  <c r="BV1710" i="1" s="1"/>
  <c r="BV1711" i="1" s="1"/>
  <c r="BV1712" i="1" s="1"/>
  <c r="BV1713" i="1" s="1"/>
  <c r="BV1714" i="1" s="1"/>
  <c r="BV1715" i="1" s="1"/>
  <c r="BV1716" i="1" s="1"/>
  <c r="BV1717" i="1" s="1"/>
  <c r="BV1718" i="1" s="1"/>
  <c r="BV1719" i="1" s="1"/>
  <c r="BV1720" i="1" s="1"/>
  <c r="BV1721" i="1" s="1"/>
  <c r="BV1722" i="1" s="1"/>
  <c r="BV1723" i="1" s="1"/>
  <c r="BV1724" i="1" s="1"/>
  <c r="BV1725" i="1" s="1"/>
  <c r="BV1726" i="1" s="1"/>
  <c r="BV1727" i="1" s="1"/>
  <c r="BV1728" i="1" s="1"/>
  <c r="BV1729" i="1" s="1"/>
  <c r="BV1730" i="1" s="1"/>
  <c r="BV1731" i="1" s="1"/>
  <c r="BV1732" i="1" s="1"/>
  <c r="BV1733" i="1" s="1"/>
  <c r="BV1734" i="1" s="1"/>
  <c r="BV1735" i="1" s="1"/>
  <c r="BV1736" i="1" s="1"/>
  <c r="BV1737" i="1" s="1"/>
  <c r="BV1738" i="1" s="1"/>
  <c r="BV1739" i="1" s="1"/>
  <c r="BV1740" i="1" s="1"/>
  <c r="BV1741" i="1" s="1"/>
  <c r="BV1742" i="1" s="1"/>
  <c r="BV1743" i="1" s="1"/>
  <c r="BV1744" i="1" s="1"/>
  <c r="BV1745" i="1" s="1"/>
  <c r="BV1746" i="1" s="1"/>
  <c r="BV1747" i="1" s="1"/>
  <c r="BV1748" i="1" s="1"/>
  <c r="BV1749" i="1" s="1"/>
  <c r="BV1750" i="1" s="1"/>
  <c r="BV1751" i="1" s="1"/>
  <c r="BV1752" i="1" s="1"/>
  <c r="BV1753" i="1" s="1"/>
  <c r="BV1754" i="1" s="1"/>
  <c r="BV1755" i="1" s="1"/>
  <c r="BV1756" i="1" s="1"/>
  <c r="BV1757" i="1" s="1"/>
  <c r="BV1758" i="1" s="1"/>
  <c r="BV1759" i="1" s="1"/>
  <c r="BV1760" i="1" s="1"/>
  <c r="BV1761" i="1" s="1"/>
  <c r="BV1762" i="1" s="1"/>
  <c r="BV1763" i="1" s="1"/>
  <c r="BV1764" i="1" s="1"/>
  <c r="BV1765" i="1" s="1"/>
  <c r="BV1766" i="1" s="1"/>
  <c r="CB506" i="1"/>
  <c r="CC505" i="1"/>
  <c r="CB1820" i="1"/>
  <c r="CC1819" i="1"/>
  <c r="CC2257" i="1"/>
  <c r="CB2258" i="1"/>
  <c r="CB1163" i="1"/>
  <c r="CC1162" i="1"/>
  <c r="CB1601" i="1"/>
  <c r="CC1600" i="1"/>
  <c r="BV2477" i="1"/>
  <c r="BW2476" i="1"/>
  <c r="AV61" i="1" l="1"/>
  <c r="AW61" i="1"/>
  <c r="AU61" i="1"/>
  <c r="BV288" i="1"/>
  <c r="BW287" i="1"/>
  <c r="BV69" i="1"/>
  <c r="BW68" i="1"/>
  <c r="CB2259" i="1"/>
  <c r="CC2258" i="1"/>
  <c r="BV2478" i="1"/>
  <c r="BW2477" i="1"/>
  <c r="CB288" i="1"/>
  <c r="CC287" i="1"/>
  <c r="CB945" i="1"/>
  <c r="CC944" i="1"/>
  <c r="CC2039" i="1"/>
  <c r="CB2040" i="1"/>
  <c r="CB1821" i="1"/>
  <c r="CC1820" i="1"/>
  <c r="CB1383" i="1"/>
  <c r="CC1382" i="1"/>
  <c r="BW2039" i="1"/>
  <c r="BV2040" i="1"/>
  <c r="AY62" i="1"/>
  <c r="B63" i="1"/>
  <c r="AS62" i="1"/>
  <c r="CB69" i="1"/>
  <c r="CC68" i="1"/>
  <c r="CB1602" i="1"/>
  <c r="CC1601" i="1"/>
  <c r="BV1821" i="1"/>
  <c r="BV1822" i="1" s="1"/>
  <c r="BV1823" i="1" s="1"/>
  <c r="BV1824" i="1" s="1"/>
  <c r="BV1825" i="1" s="1"/>
  <c r="BV1826" i="1" s="1"/>
  <c r="BV1827" i="1" s="1"/>
  <c r="BV1828" i="1" s="1"/>
  <c r="BV1829" i="1" s="1"/>
  <c r="BV1830" i="1" s="1"/>
  <c r="BV1831" i="1" s="1"/>
  <c r="BV1832" i="1" s="1"/>
  <c r="BV1833" i="1" s="1"/>
  <c r="BV1834" i="1" s="1"/>
  <c r="BV1835" i="1" s="1"/>
  <c r="BV1836" i="1" s="1"/>
  <c r="BV1837" i="1" s="1"/>
  <c r="BV1838" i="1" s="1"/>
  <c r="BV1839" i="1" s="1"/>
  <c r="BV1840" i="1" s="1"/>
  <c r="BV1841" i="1" s="1"/>
  <c r="BV1842" i="1" s="1"/>
  <c r="BV1843" i="1" s="1"/>
  <c r="BV1844" i="1" s="1"/>
  <c r="BV1845" i="1" s="1"/>
  <c r="BV1846" i="1" s="1"/>
  <c r="BV1847" i="1" s="1"/>
  <c r="BV1848" i="1" s="1"/>
  <c r="BV1849" i="1" s="1"/>
  <c r="BV1850" i="1" s="1"/>
  <c r="BV1851" i="1" s="1"/>
  <c r="BV1852" i="1" s="1"/>
  <c r="BV1853" i="1" s="1"/>
  <c r="BV1854" i="1" s="1"/>
  <c r="BV1855" i="1" s="1"/>
  <c r="BV1856" i="1" s="1"/>
  <c r="BV1857" i="1" s="1"/>
  <c r="BV1858" i="1" s="1"/>
  <c r="BV1859" i="1" s="1"/>
  <c r="BV1860" i="1" s="1"/>
  <c r="BV1861" i="1" s="1"/>
  <c r="BV1862" i="1" s="1"/>
  <c r="BV1863" i="1" s="1"/>
  <c r="BV1864" i="1" s="1"/>
  <c r="BV1865" i="1" s="1"/>
  <c r="BV1866" i="1" s="1"/>
  <c r="BV1867" i="1" s="1"/>
  <c r="BV1868" i="1" s="1"/>
  <c r="BV1869" i="1" s="1"/>
  <c r="BV1870" i="1" s="1"/>
  <c r="BV1871" i="1" s="1"/>
  <c r="BV1872" i="1" s="1"/>
  <c r="BV1873" i="1" s="1"/>
  <c r="BV1874" i="1" s="1"/>
  <c r="BV1875" i="1" s="1"/>
  <c r="BV1876" i="1" s="1"/>
  <c r="BV1877" i="1" s="1"/>
  <c r="BV1878" i="1" s="1"/>
  <c r="BV1879" i="1" s="1"/>
  <c r="BV1880" i="1" s="1"/>
  <c r="BV1881" i="1" s="1"/>
  <c r="BV1882" i="1" s="1"/>
  <c r="BV1883" i="1" s="1"/>
  <c r="BV1884" i="1" s="1"/>
  <c r="BV1885" i="1" s="1"/>
  <c r="BV1886" i="1" s="1"/>
  <c r="BV1887" i="1" s="1"/>
  <c r="BV1888" i="1" s="1"/>
  <c r="BV1889" i="1" s="1"/>
  <c r="BV1890" i="1" s="1"/>
  <c r="BV1891" i="1" s="1"/>
  <c r="BV1892" i="1" s="1"/>
  <c r="BV1893" i="1" s="1"/>
  <c r="BV1894" i="1" s="1"/>
  <c r="BV1895" i="1" s="1"/>
  <c r="BV1896" i="1" s="1"/>
  <c r="BV1897" i="1" s="1"/>
  <c r="BV1898" i="1" s="1"/>
  <c r="BV1899" i="1" s="1"/>
  <c r="BV1900" i="1" s="1"/>
  <c r="BV1901" i="1" s="1"/>
  <c r="BV1902" i="1" s="1"/>
  <c r="BV1903" i="1" s="1"/>
  <c r="BV1904" i="1" s="1"/>
  <c r="BV1905" i="1" s="1"/>
  <c r="BV1906" i="1" s="1"/>
  <c r="BV1907" i="1" s="1"/>
  <c r="BV1908" i="1" s="1"/>
  <c r="BV1909" i="1" s="1"/>
  <c r="BV1910" i="1" s="1"/>
  <c r="BV1911" i="1" s="1"/>
  <c r="BV1912" i="1" s="1"/>
  <c r="BV1913" i="1" s="1"/>
  <c r="BV1914" i="1" s="1"/>
  <c r="BV1915" i="1" s="1"/>
  <c r="BV1916" i="1" s="1"/>
  <c r="BV1917" i="1" s="1"/>
  <c r="BV1918" i="1" s="1"/>
  <c r="BV1919" i="1" s="1"/>
  <c r="BV1920" i="1" s="1"/>
  <c r="BV1921" i="1" s="1"/>
  <c r="BV1922" i="1" s="1"/>
  <c r="BV1923" i="1" s="1"/>
  <c r="BV1924" i="1" s="1"/>
  <c r="BV1925" i="1" s="1"/>
  <c r="BV1926" i="1" s="1"/>
  <c r="BV1927" i="1" s="1"/>
  <c r="BV1928" i="1" s="1"/>
  <c r="BV1929" i="1" s="1"/>
  <c r="BV1930" i="1" s="1"/>
  <c r="BV1931" i="1" s="1"/>
  <c r="BV1932" i="1" s="1"/>
  <c r="BV1933" i="1" s="1"/>
  <c r="BV1934" i="1" s="1"/>
  <c r="BV1935" i="1" s="1"/>
  <c r="BV1936" i="1" s="1"/>
  <c r="BV1937" i="1" s="1"/>
  <c r="BV1938" i="1" s="1"/>
  <c r="BV1939" i="1" s="1"/>
  <c r="BV1940" i="1" s="1"/>
  <c r="BV1941" i="1" s="1"/>
  <c r="BV1942" i="1" s="1"/>
  <c r="BV1943" i="1" s="1"/>
  <c r="BV1944" i="1" s="1"/>
  <c r="BV1945" i="1" s="1"/>
  <c r="BV1946" i="1" s="1"/>
  <c r="BV1947" i="1" s="1"/>
  <c r="BV1948" i="1" s="1"/>
  <c r="BV1949" i="1" s="1"/>
  <c r="BV1950" i="1" s="1"/>
  <c r="BV1951" i="1" s="1"/>
  <c r="BV1952" i="1" s="1"/>
  <c r="BV1953" i="1" s="1"/>
  <c r="BV1954" i="1" s="1"/>
  <c r="BV1955" i="1" s="1"/>
  <c r="BV1956" i="1" s="1"/>
  <c r="BV1957" i="1" s="1"/>
  <c r="BV1958" i="1" s="1"/>
  <c r="BV1959" i="1" s="1"/>
  <c r="BV1960" i="1" s="1"/>
  <c r="BV1961" i="1" s="1"/>
  <c r="BV1962" i="1" s="1"/>
  <c r="BV1963" i="1" s="1"/>
  <c r="BV1964" i="1" s="1"/>
  <c r="BV1965" i="1" s="1"/>
  <c r="BV1966" i="1" s="1"/>
  <c r="BV1967" i="1" s="1"/>
  <c r="BV1968" i="1" s="1"/>
  <c r="BV1969" i="1" s="1"/>
  <c r="BV1970" i="1" s="1"/>
  <c r="BV1971" i="1" s="1"/>
  <c r="BV1972" i="1" s="1"/>
  <c r="BV1973" i="1" s="1"/>
  <c r="BV1974" i="1" s="1"/>
  <c r="BV1975" i="1" s="1"/>
  <c r="BV1976" i="1" s="1"/>
  <c r="BV1977" i="1" s="1"/>
  <c r="BV1978" i="1" s="1"/>
  <c r="BV1979" i="1" s="1"/>
  <c r="BV1980" i="1" s="1"/>
  <c r="BV1981" i="1" s="1"/>
  <c r="BV1982" i="1" s="1"/>
  <c r="BV1983" i="1" s="1"/>
  <c r="BV1984" i="1" s="1"/>
  <c r="BV1985" i="1" s="1"/>
  <c r="BV1986" i="1" s="1"/>
  <c r="BW1820" i="1"/>
  <c r="CB1164" i="1"/>
  <c r="CC1163" i="1"/>
  <c r="CB507" i="1"/>
  <c r="CC506" i="1"/>
  <c r="CB2478" i="1"/>
  <c r="CC2477" i="1"/>
  <c r="CB726" i="1"/>
  <c r="CC725" i="1"/>
  <c r="BV2259" i="1"/>
  <c r="BW2258" i="1"/>
  <c r="BV70" i="1" l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BV83" i="1" s="1"/>
  <c r="BV84" i="1" s="1"/>
  <c r="BV85" i="1" s="1"/>
  <c r="BV86" i="1" s="1"/>
  <c r="BV87" i="1" s="1"/>
  <c r="BV88" i="1" s="1"/>
  <c r="BV89" i="1" s="1"/>
  <c r="BV90" i="1" s="1"/>
  <c r="BV91" i="1" s="1"/>
  <c r="BV92" i="1" s="1"/>
  <c r="BV93" i="1" s="1"/>
  <c r="BV94" i="1" s="1"/>
  <c r="BV95" i="1" s="1"/>
  <c r="BV96" i="1" s="1"/>
  <c r="BV97" i="1" s="1"/>
  <c r="BV98" i="1" s="1"/>
  <c r="BV99" i="1" s="1"/>
  <c r="BV100" i="1" s="1"/>
  <c r="BV101" i="1" s="1"/>
  <c r="BV102" i="1" s="1"/>
  <c r="BV103" i="1" s="1"/>
  <c r="BV104" i="1" s="1"/>
  <c r="BV105" i="1" s="1"/>
  <c r="BV106" i="1" s="1"/>
  <c r="BV107" i="1" s="1"/>
  <c r="BV108" i="1" s="1"/>
  <c r="BV109" i="1" s="1"/>
  <c r="BV110" i="1" s="1"/>
  <c r="BV111" i="1" s="1"/>
  <c r="BV112" i="1" s="1"/>
  <c r="BV113" i="1" s="1"/>
  <c r="BV114" i="1" s="1"/>
  <c r="BV115" i="1" s="1"/>
  <c r="BV116" i="1" s="1"/>
  <c r="BV117" i="1" s="1"/>
  <c r="BV118" i="1" s="1"/>
  <c r="BV119" i="1" s="1"/>
  <c r="BV120" i="1" s="1"/>
  <c r="BV121" i="1" s="1"/>
  <c r="BV122" i="1" s="1"/>
  <c r="BV123" i="1" s="1"/>
  <c r="BV124" i="1" s="1"/>
  <c r="BV125" i="1" s="1"/>
  <c r="BV126" i="1" s="1"/>
  <c r="BV127" i="1" s="1"/>
  <c r="BV128" i="1" s="1"/>
  <c r="BV129" i="1" s="1"/>
  <c r="BV130" i="1" s="1"/>
  <c r="BV131" i="1" s="1"/>
  <c r="BV132" i="1" s="1"/>
  <c r="BV133" i="1" s="1"/>
  <c r="BV134" i="1" s="1"/>
  <c r="BV135" i="1" s="1"/>
  <c r="BV136" i="1" s="1"/>
  <c r="BV137" i="1" s="1"/>
  <c r="BV138" i="1" s="1"/>
  <c r="BV139" i="1" s="1"/>
  <c r="BV140" i="1" s="1"/>
  <c r="BV141" i="1" s="1"/>
  <c r="BV142" i="1" s="1"/>
  <c r="BV143" i="1" s="1"/>
  <c r="BV144" i="1" s="1"/>
  <c r="BV145" i="1" s="1"/>
  <c r="BV146" i="1" s="1"/>
  <c r="BV147" i="1" s="1"/>
  <c r="BV148" i="1" s="1"/>
  <c r="BV149" i="1" s="1"/>
  <c r="BV150" i="1" s="1"/>
  <c r="BV151" i="1" s="1"/>
  <c r="BV152" i="1" s="1"/>
  <c r="BV153" i="1" s="1"/>
  <c r="BV154" i="1" s="1"/>
  <c r="BV155" i="1" s="1"/>
  <c r="BV156" i="1" s="1"/>
  <c r="BV157" i="1" s="1"/>
  <c r="BV158" i="1" s="1"/>
  <c r="BV159" i="1" s="1"/>
  <c r="BV160" i="1" s="1"/>
  <c r="BV161" i="1" s="1"/>
  <c r="BV162" i="1" s="1"/>
  <c r="BV163" i="1" s="1"/>
  <c r="BV164" i="1" s="1"/>
  <c r="BV165" i="1" s="1"/>
  <c r="BV166" i="1" s="1"/>
  <c r="BV167" i="1" s="1"/>
  <c r="BV168" i="1" s="1"/>
  <c r="BV169" i="1" s="1"/>
  <c r="BV170" i="1" s="1"/>
  <c r="BV171" i="1" s="1"/>
  <c r="BV172" i="1" s="1"/>
  <c r="BV173" i="1" s="1"/>
  <c r="BV174" i="1" s="1"/>
  <c r="BV175" i="1" s="1"/>
  <c r="BV176" i="1" s="1"/>
  <c r="BV177" i="1" s="1"/>
  <c r="BV178" i="1" s="1"/>
  <c r="BV179" i="1" s="1"/>
  <c r="BV180" i="1" s="1"/>
  <c r="BV181" i="1" s="1"/>
  <c r="BV182" i="1" s="1"/>
  <c r="BV183" i="1" s="1"/>
  <c r="BV184" i="1" s="1"/>
  <c r="BV185" i="1" s="1"/>
  <c r="BV186" i="1" s="1"/>
  <c r="BV187" i="1" s="1"/>
  <c r="BV188" i="1" s="1"/>
  <c r="BV189" i="1" s="1"/>
  <c r="BV190" i="1" s="1"/>
  <c r="BV191" i="1" s="1"/>
  <c r="BV192" i="1" s="1"/>
  <c r="BV193" i="1" s="1"/>
  <c r="BV194" i="1" s="1"/>
  <c r="BV195" i="1" s="1"/>
  <c r="BV196" i="1" s="1"/>
  <c r="BV197" i="1" s="1"/>
  <c r="BV198" i="1" s="1"/>
  <c r="BV199" i="1" s="1"/>
  <c r="BV200" i="1" s="1"/>
  <c r="BV201" i="1" s="1"/>
  <c r="BV202" i="1" s="1"/>
  <c r="BV203" i="1" s="1"/>
  <c r="BV204" i="1" s="1"/>
  <c r="BV205" i="1" s="1"/>
  <c r="BV206" i="1" s="1"/>
  <c r="BV207" i="1" s="1"/>
  <c r="BV208" i="1" s="1"/>
  <c r="BV209" i="1" s="1"/>
  <c r="BV210" i="1" s="1"/>
  <c r="BV211" i="1" s="1"/>
  <c r="BV212" i="1" s="1"/>
  <c r="BV213" i="1" s="1"/>
  <c r="BV214" i="1" s="1"/>
  <c r="BV215" i="1" s="1"/>
  <c r="BV216" i="1" s="1"/>
  <c r="BV217" i="1" s="1"/>
  <c r="BV218" i="1" s="1"/>
  <c r="BV219" i="1" s="1"/>
  <c r="BV220" i="1" s="1"/>
  <c r="BV221" i="1" s="1"/>
  <c r="BV222" i="1" s="1"/>
  <c r="BV223" i="1" s="1"/>
  <c r="BV224" i="1" s="1"/>
  <c r="BV225" i="1" s="1"/>
  <c r="BV226" i="1" s="1"/>
  <c r="BW69" i="1"/>
  <c r="BV289" i="1"/>
  <c r="BW288" i="1"/>
  <c r="AW62" i="1"/>
  <c r="AV62" i="1"/>
  <c r="AU62" i="1"/>
  <c r="AY63" i="1"/>
  <c r="B64" i="1"/>
  <c r="AS63" i="1"/>
  <c r="CB289" i="1"/>
  <c r="CC288" i="1"/>
  <c r="CB508" i="1"/>
  <c r="CC507" i="1"/>
  <c r="CB2041" i="1"/>
  <c r="CC2040" i="1"/>
  <c r="BW2478" i="1"/>
  <c r="BV2479" i="1"/>
  <c r="CB1822" i="1"/>
  <c r="CC1821" i="1"/>
  <c r="CB1603" i="1"/>
  <c r="CC1602" i="1"/>
  <c r="BW2040" i="1"/>
  <c r="BV2041" i="1"/>
  <c r="BV2042" i="1" s="1"/>
  <c r="BV2043" i="1" s="1"/>
  <c r="BV2044" i="1" s="1"/>
  <c r="BV2045" i="1" s="1"/>
  <c r="BV2046" i="1" s="1"/>
  <c r="BV2047" i="1" s="1"/>
  <c r="BV2048" i="1" s="1"/>
  <c r="BV2049" i="1" s="1"/>
  <c r="BV2050" i="1" s="1"/>
  <c r="BV2051" i="1" s="1"/>
  <c r="BV2052" i="1" s="1"/>
  <c r="BV2053" i="1" s="1"/>
  <c r="BV2054" i="1" s="1"/>
  <c r="BV2055" i="1" s="1"/>
  <c r="BV2056" i="1" s="1"/>
  <c r="BV2057" i="1" s="1"/>
  <c r="BV2058" i="1" s="1"/>
  <c r="BV2059" i="1" s="1"/>
  <c r="BV2060" i="1" s="1"/>
  <c r="BV2061" i="1" s="1"/>
  <c r="BV2062" i="1" s="1"/>
  <c r="BV2063" i="1" s="1"/>
  <c r="BV2064" i="1" s="1"/>
  <c r="BV2065" i="1" s="1"/>
  <c r="BV2066" i="1" s="1"/>
  <c r="BV2067" i="1" s="1"/>
  <c r="BV2068" i="1" s="1"/>
  <c r="BV2069" i="1" s="1"/>
  <c r="BV2070" i="1" s="1"/>
  <c r="BV2071" i="1" s="1"/>
  <c r="BV2072" i="1" s="1"/>
  <c r="BV2073" i="1" s="1"/>
  <c r="BV2074" i="1" s="1"/>
  <c r="BV2075" i="1" s="1"/>
  <c r="BV2076" i="1" s="1"/>
  <c r="BV2077" i="1" s="1"/>
  <c r="BV2078" i="1" s="1"/>
  <c r="BV2079" i="1" s="1"/>
  <c r="BV2080" i="1" s="1"/>
  <c r="BV2081" i="1" s="1"/>
  <c r="BV2082" i="1" s="1"/>
  <c r="BV2083" i="1" s="1"/>
  <c r="BV2084" i="1" s="1"/>
  <c r="BV2085" i="1" s="1"/>
  <c r="BV2086" i="1" s="1"/>
  <c r="BV2087" i="1" s="1"/>
  <c r="BV2088" i="1" s="1"/>
  <c r="BV2089" i="1" s="1"/>
  <c r="BV2090" i="1" s="1"/>
  <c r="BV2091" i="1" s="1"/>
  <c r="BV2092" i="1" s="1"/>
  <c r="BV2093" i="1" s="1"/>
  <c r="BV2094" i="1" s="1"/>
  <c r="BV2095" i="1" s="1"/>
  <c r="BV2096" i="1" s="1"/>
  <c r="BV2097" i="1" s="1"/>
  <c r="BV2098" i="1" s="1"/>
  <c r="BV2099" i="1" s="1"/>
  <c r="BV2100" i="1" s="1"/>
  <c r="BV2101" i="1" s="1"/>
  <c r="BV2102" i="1" s="1"/>
  <c r="BV2103" i="1" s="1"/>
  <c r="BV2104" i="1" s="1"/>
  <c r="BV2105" i="1" s="1"/>
  <c r="BV2106" i="1" s="1"/>
  <c r="BV2107" i="1" s="1"/>
  <c r="BV2108" i="1" s="1"/>
  <c r="BV2109" i="1" s="1"/>
  <c r="BV2110" i="1" s="1"/>
  <c r="BV2111" i="1" s="1"/>
  <c r="BV2112" i="1" s="1"/>
  <c r="BV2113" i="1" s="1"/>
  <c r="BV2114" i="1" s="1"/>
  <c r="BV2115" i="1" s="1"/>
  <c r="BV2116" i="1" s="1"/>
  <c r="BV2117" i="1" s="1"/>
  <c r="BV2118" i="1" s="1"/>
  <c r="BV2119" i="1" s="1"/>
  <c r="BV2120" i="1" s="1"/>
  <c r="BV2121" i="1" s="1"/>
  <c r="BV2122" i="1" s="1"/>
  <c r="BV2123" i="1" s="1"/>
  <c r="BV2124" i="1" s="1"/>
  <c r="BV2125" i="1" s="1"/>
  <c r="BV2126" i="1" s="1"/>
  <c r="BV2127" i="1" s="1"/>
  <c r="BV2128" i="1" s="1"/>
  <c r="BV2129" i="1" s="1"/>
  <c r="BV2130" i="1" s="1"/>
  <c r="BV2131" i="1" s="1"/>
  <c r="BV2132" i="1" s="1"/>
  <c r="BV2133" i="1" s="1"/>
  <c r="BV2134" i="1" s="1"/>
  <c r="BV2135" i="1" s="1"/>
  <c r="BV2136" i="1" s="1"/>
  <c r="BV2137" i="1" s="1"/>
  <c r="BV2138" i="1" s="1"/>
  <c r="BV2139" i="1" s="1"/>
  <c r="BV2140" i="1" s="1"/>
  <c r="BV2141" i="1" s="1"/>
  <c r="BV2142" i="1" s="1"/>
  <c r="BV2143" i="1" s="1"/>
  <c r="BV2144" i="1" s="1"/>
  <c r="BV2145" i="1" s="1"/>
  <c r="BV2146" i="1" s="1"/>
  <c r="BV2147" i="1" s="1"/>
  <c r="BV2148" i="1" s="1"/>
  <c r="BV2149" i="1" s="1"/>
  <c r="BV2150" i="1" s="1"/>
  <c r="BV2151" i="1" s="1"/>
  <c r="BV2152" i="1" s="1"/>
  <c r="BV2153" i="1" s="1"/>
  <c r="BV2154" i="1" s="1"/>
  <c r="BV2155" i="1" s="1"/>
  <c r="BV2156" i="1" s="1"/>
  <c r="BV2157" i="1" s="1"/>
  <c r="BV2158" i="1" s="1"/>
  <c r="BV2159" i="1" s="1"/>
  <c r="BV2160" i="1" s="1"/>
  <c r="BV2161" i="1" s="1"/>
  <c r="BV2162" i="1" s="1"/>
  <c r="BV2163" i="1" s="1"/>
  <c r="BV2164" i="1" s="1"/>
  <c r="BV2165" i="1" s="1"/>
  <c r="BV2166" i="1" s="1"/>
  <c r="BV2167" i="1" s="1"/>
  <c r="BV2168" i="1" s="1"/>
  <c r="BV2169" i="1" s="1"/>
  <c r="BV2170" i="1" s="1"/>
  <c r="BV2171" i="1" s="1"/>
  <c r="BV2172" i="1" s="1"/>
  <c r="BV2173" i="1" s="1"/>
  <c r="BV2174" i="1" s="1"/>
  <c r="BV2175" i="1" s="1"/>
  <c r="BV2176" i="1" s="1"/>
  <c r="BV2177" i="1" s="1"/>
  <c r="BV2178" i="1" s="1"/>
  <c r="BV2179" i="1" s="1"/>
  <c r="BV2180" i="1" s="1"/>
  <c r="BV2181" i="1" s="1"/>
  <c r="BV2182" i="1" s="1"/>
  <c r="BV2183" i="1" s="1"/>
  <c r="BV2184" i="1" s="1"/>
  <c r="BV2185" i="1" s="1"/>
  <c r="BV2186" i="1" s="1"/>
  <c r="BV2187" i="1" s="1"/>
  <c r="BV2188" i="1" s="1"/>
  <c r="BV2189" i="1" s="1"/>
  <c r="BV2190" i="1" s="1"/>
  <c r="BV2191" i="1" s="1"/>
  <c r="BV2192" i="1" s="1"/>
  <c r="BV2193" i="1" s="1"/>
  <c r="BV2194" i="1" s="1"/>
  <c r="BV2195" i="1" s="1"/>
  <c r="BV2196" i="1" s="1"/>
  <c r="BV2197" i="1" s="1"/>
  <c r="BV2198" i="1" s="1"/>
  <c r="BV2199" i="1" s="1"/>
  <c r="BV2200" i="1" s="1"/>
  <c r="BV2201" i="1" s="1"/>
  <c r="BV2202" i="1" s="1"/>
  <c r="BV2203" i="1" s="1"/>
  <c r="BV2204" i="1" s="1"/>
  <c r="BV2205" i="1" s="1"/>
  <c r="BV2206" i="1" s="1"/>
  <c r="CB727" i="1"/>
  <c r="CC726" i="1"/>
  <c r="CB1165" i="1"/>
  <c r="CC1164" i="1"/>
  <c r="CB70" i="1"/>
  <c r="CC69" i="1"/>
  <c r="CB2479" i="1"/>
  <c r="CC2478" i="1"/>
  <c r="BV2260" i="1"/>
  <c r="BW2259" i="1"/>
  <c r="CB1384" i="1"/>
  <c r="CC1383" i="1"/>
  <c r="CC945" i="1"/>
  <c r="CB946" i="1"/>
  <c r="CB2260" i="1"/>
  <c r="CC2259" i="1"/>
  <c r="AW63" i="1" l="1"/>
  <c r="AV63" i="1"/>
  <c r="AU63" i="1"/>
  <c r="BV290" i="1"/>
  <c r="BW289" i="1"/>
  <c r="CB2480" i="1"/>
  <c r="CC2479" i="1"/>
  <c r="CB728" i="1"/>
  <c r="CC727" i="1"/>
  <c r="CB1823" i="1"/>
  <c r="CC1822" i="1"/>
  <c r="CB509" i="1"/>
  <c r="CC508" i="1"/>
  <c r="CB1385" i="1"/>
  <c r="CC1384" i="1"/>
  <c r="CB71" i="1"/>
  <c r="CC70" i="1"/>
  <c r="CB290" i="1"/>
  <c r="CC289" i="1"/>
  <c r="CB2261" i="1"/>
  <c r="CC2260" i="1"/>
  <c r="BW2260" i="1"/>
  <c r="BV2261" i="1"/>
  <c r="BV2262" i="1" s="1"/>
  <c r="BV2263" i="1" s="1"/>
  <c r="BV2264" i="1" s="1"/>
  <c r="BV2265" i="1" s="1"/>
  <c r="BV2266" i="1" s="1"/>
  <c r="BV2267" i="1" s="1"/>
  <c r="BV2268" i="1" s="1"/>
  <c r="BV2269" i="1" s="1"/>
  <c r="BV2270" i="1" s="1"/>
  <c r="BV2271" i="1" s="1"/>
  <c r="BV2272" i="1" s="1"/>
  <c r="BV2273" i="1" s="1"/>
  <c r="BV2274" i="1" s="1"/>
  <c r="BV2275" i="1" s="1"/>
  <c r="BV2276" i="1" s="1"/>
  <c r="BV2277" i="1" s="1"/>
  <c r="BV2278" i="1" s="1"/>
  <c r="BV2279" i="1" s="1"/>
  <c r="BV2280" i="1" s="1"/>
  <c r="BV2281" i="1" s="1"/>
  <c r="BV2282" i="1" s="1"/>
  <c r="BV2283" i="1" s="1"/>
  <c r="BV2284" i="1" s="1"/>
  <c r="BV2285" i="1" s="1"/>
  <c r="BV2286" i="1" s="1"/>
  <c r="BV2287" i="1" s="1"/>
  <c r="BV2288" i="1" s="1"/>
  <c r="BV2289" i="1" s="1"/>
  <c r="BV2290" i="1" s="1"/>
  <c r="BV2291" i="1" s="1"/>
  <c r="BV2292" i="1" s="1"/>
  <c r="BV2293" i="1" s="1"/>
  <c r="BV2294" i="1" s="1"/>
  <c r="BV2295" i="1" s="1"/>
  <c r="BV2296" i="1" s="1"/>
  <c r="BV2297" i="1" s="1"/>
  <c r="BV2298" i="1" s="1"/>
  <c r="BV2299" i="1" s="1"/>
  <c r="BV2300" i="1" s="1"/>
  <c r="BV2301" i="1" s="1"/>
  <c r="BV2302" i="1" s="1"/>
  <c r="BV2303" i="1" s="1"/>
  <c r="BV2304" i="1" s="1"/>
  <c r="BV2305" i="1" s="1"/>
  <c r="BV2306" i="1" s="1"/>
  <c r="BV2307" i="1" s="1"/>
  <c r="BV2308" i="1" s="1"/>
  <c r="BV2309" i="1" s="1"/>
  <c r="BV2310" i="1" s="1"/>
  <c r="BV2311" i="1" s="1"/>
  <c r="BV2312" i="1" s="1"/>
  <c r="BV2313" i="1" s="1"/>
  <c r="BV2314" i="1" s="1"/>
  <c r="BV2315" i="1" s="1"/>
  <c r="BV2316" i="1" s="1"/>
  <c r="BV2317" i="1" s="1"/>
  <c r="BV2318" i="1" s="1"/>
  <c r="BV2319" i="1" s="1"/>
  <c r="BV2320" i="1" s="1"/>
  <c r="BV2321" i="1" s="1"/>
  <c r="BV2322" i="1" s="1"/>
  <c r="BV2323" i="1" s="1"/>
  <c r="BV2324" i="1" s="1"/>
  <c r="BV2325" i="1" s="1"/>
  <c r="BV2326" i="1" s="1"/>
  <c r="BV2327" i="1" s="1"/>
  <c r="BV2328" i="1" s="1"/>
  <c r="BV2329" i="1" s="1"/>
  <c r="BV2330" i="1" s="1"/>
  <c r="BV2331" i="1" s="1"/>
  <c r="BV2332" i="1" s="1"/>
  <c r="BV2333" i="1" s="1"/>
  <c r="BV2334" i="1" s="1"/>
  <c r="BV2335" i="1" s="1"/>
  <c r="BV2336" i="1" s="1"/>
  <c r="BV2337" i="1" s="1"/>
  <c r="BV2338" i="1" s="1"/>
  <c r="BV2339" i="1" s="1"/>
  <c r="BV2340" i="1" s="1"/>
  <c r="BV2341" i="1" s="1"/>
  <c r="BV2342" i="1" s="1"/>
  <c r="BV2343" i="1" s="1"/>
  <c r="BV2344" i="1" s="1"/>
  <c r="BV2345" i="1" s="1"/>
  <c r="BV2346" i="1" s="1"/>
  <c r="BV2347" i="1" s="1"/>
  <c r="BV2348" i="1" s="1"/>
  <c r="BV2349" i="1" s="1"/>
  <c r="BV2350" i="1" s="1"/>
  <c r="BV2351" i="1" s="1"/>
  <c r="BV2352" i="1" s="1"/>
  <c r="BV2353" i="1" s="1"/>
  <c r="BV2354" i="1" s="1"/>
  <c r="BV2355" i="1" s="1"/>
  <c r="BV2356" i="1" s="1"/>
  <c r="BV2357" i="1" s="1"/>
  <c r="BV2358" i="1" s="1"/>
  <c r="BV2359" i="1" s="1"/>
  <c r="BV2360" i="1" s="1"/>
  <c r="BV2361" i="1" s="1"/>
  <c r="BV2362" i="1" s="1"/>
  <c r="BV2363" i="1" s="1"/>
  <c r="BV2364" i="1" s="1"/>
  <c r="BV2365" i="1" s="1"/>
  <c r="BV2366" i="1" s="1"/>
  <c r="BV2367" i="1" s="1"/>
  <c r="BV2368" i="1" s="1"/>
  <c r="BV2369" i="1" s="1"/>
  <c r="BV2370" i="1" s="1"/>
  <c r="BV2371" i="1" s="1"/>
  <c r="BV2372" i="1" s="1"/>
  <c r="BV2373" i="1" s="1"/>
  <c r="BV2374" i="1" s="1"/>
  <c r="BV2375" i="1" s="1"/>
  <c r="BV2376" i="1" s="1"/>
  <c r="BV2377" i="1" s="1"/>
  <c r="BV2378" i="1" s="1"/>
  <c r="BV2379" i="1" s="1"/>
  <c r="BV2380" i="1" s="1"/>
  <c r="BV2381" i="1" s="1"/>
  <c r="BV2382" i="1" s="1"/>
  <c r="BV2383" i="1" s="1"/>
  <c r="BV2384" i="1" s="1"/>
  <c r="BV2385" i="1" s="1"/>
  <c r="BV2386" i="1" s="1"/>
  <c r="BV2387" i="1" s="1"/>
  <c r="BV2388" i="1" s="1"/>
  <c r="BV2389" i="1" s="1"/>
  <c r="BV2390" i="1" s="1"/>
  <c r="BV2391" i="1" s="1"/>
  <c r="BV2392" i="1" s="1"/>
  <c r="BV2393" i="1" s="1"/>
  <c r="BV2394" i="1" s="1"/>
  <c r="BV2395" i="1" s="1"/>
  <c r="BV2396" i="1" s="1"/>
  <c r="BV2397" i="1" s="1"/>
  <c r="BV2398" i="1" s="1"/>
  <c r="BV2399" i="1" s="1"/>
  <c r="BV2400" i="1" s="1"/>
  <c r="BV2401" i="1" s="1"/>
  <c r="BV2402" i="1" s="1"/>
  <c r="BV2403" i="1" s="1"/>
  <c r="BV2404" i="1" s="1"/>
  <c r="BV2405" i="1" s="1"/>
  <c r="BV2406" i="1" s="1"/>
  <c r="BV2407" i="1" s="1"/>
  <c r="BV2408" i="1" s="1"/>
  <c r="BV2409" i="1" s="1"/>
  <c r="BV2410" i="1" s="1"/>
  <c r="BV2411" i="1" s="1"/>
  <c r="BV2412" i="1" s="1"/>
  <c r="BV2413" i="1" s="1"/>
  <c r="BV2414" i="1" s="1"/>
  <c r="BV2415" i="1" s="1"/>
  <c r="BV2416" i="1" s="1"/>
  <c r="BV2417" i="1" s="1"/>
  <c r="BV2418" i="1" s="1"/>
  <c r="BV2419" i="1" s="1"/>
  <c r="BV2420" i="1" s="1"/>
  <c r="BV2421" i="1" s="1"/>
  <c r="BV2422" i="1" s="1"/>
  <c r="BV2423" i="1" s="1"/>
  <c r="BV2424" i="1" s="1"/>
  <c r="BV2425" i="1" s="1"/>
  <c r="BV2426" i="1" s="1"/>
  <c r="CB1166" i="1"/>
  <c r="CC1165" i="1"/>
  <c r="CB1604" i="1"/>
  <c r="CC1603" i="1"/>
  <c r="CB2042" i="1"/>
  <c r="CC2041" i="1"/>
  <c r="AY64" i="1"/>
  <c r="AS64" i="1"/>
  <c r="B65" i="1"/>
  <c r="BW2479" i="1"/>
  <c r="BV2480" i="1"/>
  <c r="CB947" i="1"/>
  <c r="CC946" i="1"/>
  <c r="BO317" i="4" l="1"/>
  <c r="DD8" i="5" s="1"/>
  <c r="BN316" i="4"/>
  <c r="DC7" i="5" s="1"/>
  <c r="BN323" i="4"/>
  <c r="DC14" i="5" s="1"/>
  <c r="BV291" i="1"/>
  <c r="BV292" i="1" s="1"/>
  <c r="BV293" i="1" s="1"/>
  <c r="BV294" i="1" s="1"/>
  <c r="BV295" i="1" s="1"/>
  <c r="BV296" i="1" s="1"/>
  <c r="BV297" i="1" s="1"/>
  <c r="BV298" i="1" s="1"/>
  <c r="BV299" i="1" s="1"/>
  <c r="BV300" i="1" s="1"/>
  <c r="BV301" i="1" s="1"/>
  <c r="BV302" i="1" s="1"/>
  <c r="BV303" i="1" s="1"/>
  <c r="BV304" i="1" s="1"/>
  <c r="BV305" i="1" s="1"/>
  <c r="BV306" i="1" s="1"/>
  <c r="BV307" i="1" s="1"/>
  <c r="BV308" i="1" s="1"/>
  <c r="BV309" i="1" s="1"/>
  <c r="BV310" i="1" s="1"/>
  <c r="BV311" i="1" s="1"/>
  <c r="BV312" i="1" s="1"/>
  <c r="BV313" i="1" s="1"/>
  <c r="BV314" i="1" s="1"/>
  <c r="BV315" i="1" s="1"/>
  <c r="BV316" i="1" s="1"/>
  <c r="BV317" i="1" s="1"/>
  <c r="BV318" i="1" s="1"/>
  <c r="BV319" i="1" s="1"/>
  <c r="BV320" i="1" s="1"/>
  <c r="BV321" i="1" s="1"/>
  <c r="BV322" i="1" s="1"/>
  <c r="BV323" i="1" s="1"/>
  <c r="BV324" i="1" s="1"/>
  <c r="BV325" i="1" s="1"/>
  <c r="BV326" i="1" s="1"/>
  <c r="BV327" i="1" s="1"/>
  <c r="BV328" i="1" s="1"/>
  <c r="BV329" i="1" s="1"/>
  <c r="BV330" i="1" s="1"/>
  <c r="BV331" i="1" s="1"/>
  <c r="BV332" i="1" s="1"/>
  <c r="BV333" i="1" s="1"/>
  <c r="BV334" i="1" s="1"/>
  <c r="BV335" i="1" s="1"/>
  <c r="BV336" i="1" s="1"/>
  <c r="BV337" i="1" s="1"/>
  <c r="BV338" i="1" s="1"/>
  <c r="BV339" i="1" s="1"/>
  <c r="BV340" i="1" s="1"/>
  <c r="BV341" i="1" s="1"/>
  <c r="BV342" i="1" s="1"/>
  <c r="BV343" i="1" s="1"/>
  <c r="BV344" i="1" s="1"/>
  <c r="BV345" i="1" s="1"/>
  <c r="BV346" i="1" s="1"/>
  <c r="BV347" i="1" s="1"/>
  <c r="BV348" i="1" s="1"/>
  <c r="BV349" i="1" s="1"/>
  <c r="BV350" i="1" s="1"/>
  <c r="BV351" i="1" s="1"/>
  <c r="BV352" i="1" s="1"/>
  <c r="BV353" i="1" s="1"/>
  <c r="BV354" i="1" s="1"/>
  <c r="BV355" i="1" s="1"/>
  <c r="BV356" i="1" s="1"/>
  <c r="BV357" i="1" s="1"/>
  <c r="BV358" i="1" s="1"/>
  <c r="BV359" i="1" s="1"/>
  <c r="BV360" i="1" s="1"/>
  <c r="BV361" i="1" s="1"/>
  <c r="BV362" i="1" s="1"/>
  <c r="BV363" i="1" s="1"/>
  <c r="BV364" i="1" s="1"/>
  <c r="BV365" i="1" s="1"/>
  <c r="BV366" i="1" s="1"/>
  <c r="BV367" i="1" s="1"/>
  <c r="BV368" i="1" s="1"/>
  <c r="BV369" i="1" s="1"/>
  <c r="BV370" i="1" s="1"/>
  <c r="BV371" i="1" s="1"/>
  <c r="BV372" i="1" s="1"/>
  <c r="BV373" i="1" s="1"/>
  <c r="BV374" i="1" s="1"/>
  <c r="BV375" i="1" s="1"/>
  <c r="BV376" i="1" s="1"/>
  <c r="BV377" i="1" s="1"/>
  <c r="BV378" i="1" s="1"/>
  <c r="BV379" i="1" s="1"/>
  <c r="BV380" i="1" s="1"/>
  <c r="BV381" i="1" s="1"/>
  <c r="BV382" i="1" s="1"/>
  <c r="BV383" i="1" s="1"/>
  <c r="BV384" i="1" s="1"/>
  <c r="BV385" i="1" s="1"/>
  <c r="BV386" i="1" s="1"/>
  <c r="BV387" i="1" s="1"/>
  <c r="BV388" i="1" s="1"/>
  <c r="BV389" i="1" s="1"/>
  <c r="BV390" i="1" s="1"/>
  <c r="BV391" i="1" s="1"/>
  <c r="BV392" i="1" s="1"/>
  <c r="BV393" i="1" s="1"/>
  <c r="BV394" i="1" s="1"/>
  <c r="BV395" i="1" s="1"/>
  <c r="BV396" i="1" s="1"/>
  <c r="BV397" i="1" s="1"/>
  <c r="BV398" i="1" s="1"/>
  <c r="BV399" i="1" s="1"/>
  <c r="BV400" i="1" s="1"/>
  <c r="BV401" i="1" s="1"/>
  <c r="BV402" i="1" s="1"/>
  <c r="BV403" i="1" s="1"/>
  <c r="BV404" i="1" s="1"/>
  <c r="BV405" i="1" s="1"/>
  <c r="BV406" i="1" s="1"/>
  <c r="BV407" i="1" s="1"/>
  <c r="BV408" i="1" s="1"/>
  <c r="BV409" i="1" s="1"/>
  <c r="BV410" i="1" s="1"/>
  <c r="BV411" i="1" s="1"/>
  <c r="BV412" i="1" s="1"/>
  <c r="BV413" i="1" s="1"/>
  <c r="BV414" i="1" s="1"/>
  <c r="BV415" i="1" s="1"/>
  <c r="BV416" i="1" s="1"/>
  <c r="BV417" i="1" s="1"/>
  <c r="BV418" i="1" s="1"/>
  <c r="BV419" i="1" s="1"/>
  <c r="BV420" i="1" s="1"/>
  <c r="BV421" i="1" s="1"/>
  <c r="BV422" i="1" s="1"/>
  <c r="BV423" i="1" s="1"/>
  <c r="BV424" i="1" s="1"/>
  <c r="BV425" i="1" s="1"/>
  <c r="BV426" i="1" s="1"/>
  <c r="BV427" i="1" s="1"/>
  <c r="BV428" i="1" s="1"/>
  <c r="BV429" i="1" s="1"/>
  <c r="BV430" i="1" s="1"/>
  <c r="BV431" i="1" s="1"/>
  <c r="BV432" i="1" s="1"/>
  <c r="BV433" i="1" s="1"/>
  <c r="BV434" i="1" s="1"/>
  <c r="BV435" i="1" s="1"/>
  <c r="BV436" i="1" s="1"/>
  <c r="BV437" i="1" s="1"/>
  <c r="BV438" i="1" s="1"/>
  <c r="BV439" i="1" s="1"/>
  <c r="BV440" i="1" s="1"/>
  <c r="BV441" i="1" s="1"/>
  <c r="BV442" i="1" s="1"/>
  <c r="BV443" i="1" s="1"/>
  <c r="BV444" i="1" s="1"/>
  <c r="BV445" i="1" s="1"/>
  <c r="BV446" i="1" s="1"/>
  <c r="BW290" i="1"/>
  <c r="BO315" i="4" s="1"/>
  <c r="DD6" i="5" s="1"/>
  <c r="AW64" i="1"/>
  <c r="AV64" i="1"/>
  <c r="AU64" i="1"/>
  <c r="CC947" i="1"/>
  <c r="CB948" i="1"/>
  <c r="BV2481" i="1"/>
  <c r="BV2482" i="1" s="1"/>
  <c r="BV2483" i="1" s="1"/>
  <c r="BV2484" i="1" s="1"/>
  <c r="BV2485" i="1" s="1"/>
  <c r="BV2486" i="1" s="1"/>
  <c r="BV2487" i="1" s="1"/>
  <c r="BV2488" i="1" s="1"/>
  <c r="BV2489" i="1" s="1"/>
  <c r="BV2490" i="1" s="1"/>
  <c r="BV2491" i="1" s="1"/>
  <c r="BV2492" i="1" s="1"/>
  <c r="BV2493" i="1" s="1"/>
  <c r="BV2494" i="1" s="1"/>
  <c r="BV2495" i="1" s="1"/>
  <c r="BV2496" i="1" s="1"/>
  <c r="BV2497" i="1" s="1"/>
  <c r="BV2498" i="1" s="1"/>
  <c r="BV2499" i="1" s="1"/>
  <c r="BV2500" i="1" s="1"/>
  <c r="BV2501" i="1" s="1"/>
  <c r="BV2502" i="1" s="1"/>
  <c r="BV2503" i="1" s="1"/>
  <c r="BV2504" i="1" s="1"/>
  <c r="BV2505" i="1" s="1"/>
  <c r="BV2506" i="1" s="1"/>
  <c r="BV2507" i="1" s="1"/>
  <c r="BV2508" i="1" s="1"/>
  <c r="BV2509" i="1" s="1"/>
  <c r="BV2510" i="1" s="1"/>
  <c r="BV2511" i="1" s="1"/>
  <c r="BV2512" i="1" s="1"/>
  <c r="BV2513" i="1" s="1"/>
  <c r="BV2514" i="1" s="1"/>
  <c r="BV2515" i="1" s="1"/>
  <c r="BV2516" i="1" s="1"/>
  <c r="BV2517" i="1" s="1"/>
  <c r="BV2518" i="1" s="1"/>
  <c r="BV2519" i="1" s="1"/>
  <c r="BV2520" i="1" s="1"/>
  <c r="BV2521" i="1" s="1"/>
  <c r="BV2522" i="1" s="1"/>
  <c r="BV2523" i="1" s="1"/>
  <c r="BV2524" i="1" s="1"/>
  <c r="BV2525" i="1" s="1"/>
  <c r="BV2526" i="1" s="1"/>
  <c r="BV2527" i="1" s="1"/>
  <c r="BV2528" i="1" s="1"/>
  <c r="BV2529" i="1" s="1"/>
  <c r="BV2530" i="1" s="1"/>
  <c r="BV2531" i="1" s="1"/>
  <c r="BV2532" i="1" s="1"/>
  <c r="BV2533" i="1" s="1"/>
  <c r="BV2534" i="1" s="1"/>
  <c r="BV2535" i="1" s="1"/>
  <c r="BV2536" i="1" s="1"/>
  <c r="BV2537" i="1" s="1"/>
  <c r="BV2538" i="1" s="1"/>
  <c r="BV2539" i="1" s="1"/>
  <c r="BV2540" i="1" s="1"/>
  <c r="BV2541" i="1" s="1"/>
  <c r="BV2542" i="1" s="1"/>
  <c r="BV2543" i="1" s="1"/>
  <c r="BV2544" i="1" s="1"/>
  <c r="BV2545" i="1" s="1"/>
  <c r="BV2546" i="1" s="1"/>
  <c r="BV2547" i="1" s="1"/>
  <c r="BV2548" i="1" s="1"/>
  <c r="BV2549" i="1" s="1"/>
  <c r="BV2550" i="1" s="1"/>
  <c r="BV2551" i="1" s="1"/>
  <c r="BV2552" i="1" s="1"/>
  <c r="BV2553" i="1" s="1"/>
  <c r="BV2554" i="1" s="1"/>
  <c r="BV2555" i="1" s="1"/>
  <c r="BV2556" i="1" s="1"/>
  <c r="BV2557" i="1" s="1"/>
  <c r="BV2558" i="1" s="1"/>
  <c r="BV2559" i="1" s="1"/>
  <c r="BV2560" i="1" s="1"/>
  <c r="BV2561" i="1" s="1"/>
  <c r="BV2562" i="1" s="1"/>
  <c r="BV2563" i="1" s="1"/>
  <c r="BV2564" i="1" s="1"/>
  <c r="BV2565" i="1" s="1"/>
  <c r="BV2566" i="1" s="1"/>
  <c r="BV2567" i="1" s="1"/>
  <c r="BV2568" i="1" s="1"/>
  <c r="BV2569" i="1" s="1"/>
  <c r="BV2570" i="1" s="1"/>
  <c r="BV2571" i="1" s="1"/>
  <c r="BV2572" i="1" s="1"/>
  <c r="BV2573" i="1" s="1"/>
  <c r="BV2574" i="1" s="1"/>
  <c r="BV2575" i="1" s="1"/>
  <c r="BV2576" i="1" s="1"/>
  <c r="BV2577" i="1" s="1"/>
  <c r="BV2578" i="1" s="1"/>
  <c r="BV2579" i="1" s="1"/>
  <c r="BV2580" i="1" s="1"/>
  <c r="BV2581" i="1" s="1"/>
  <c r="BV2582" i="1" s="1"/>
  <c r="BV2583" i="1" s="1"/>
  <c r="BV2584" i="1" s="1"/>
  <c r="BV2585" i="1" s="1"/>
  <c r="BV2586" i="1" s="1"/>
  <c r="BV2587" i="1" s="1"/>
  <c r="BV2588" i="1" s="1"/>
  <c r="BV2589" i="1" s="1"/>
  <c r="BV2590" i="1" s="1"/>
  <c r="BV2591" i="1" s="1"/>
  <c r="BV2592" i="1" s="1"/>
  <c r="BV2593" i="1" s="1"/>
  <c r="BV2594" i="1" s="1"/>
  <c r="BV2595" i="1" s="1"/>
  <c r="BV2596" i="1" s="1"/>
  <c r="BV2597" i="1" s="1"/>
  <c r="BV2598" i="1" s="1"/>
  <c r="BV2599" i="1" s="1"/>
  <c r="BV2600" i="1" s="1"/>
  <c r="BV2601" i="1" s="1"/>
  <c r="BV2602" i="1" s="1"/>
  <c r="BV2603" i="1" s="1"/>
  <c r="BV2604" i="1" s="1"/>
  <c r="BV2605" i="1" s="1"/>
  <c r="BV2606" i="1" s="1"/>
  <c r="BV2607" i="1" s="1"/>
  <c r="BV2608" i="1" s="1"/>
  <c r="BV2609" i="1" s="1"/>
  <c r="BV2610" i="1" s="1"/>
  <c r="BV2611" i="1" s="1"/>
  <c r="BV2612" i="1" s="1"/>
  <c r="BV2613" i="1" s="1"/>
  <c r="BV2614" i="1" s="1"/>
  <c r="BV2615" i="1" s="1"/>
  <c r="BV2616" i="1" s="1"/>
  <c r="BV2617" i="1" s="1"/>
  <c r="BV2618" i="1" s="1"/>
  <c r="BV2619" i="1" s="1"/>
  <c r="BV2620" i="1" s="1"/>
  <c r="BV2621" i="1" s="1"/>
  <c r="BV2622" i="1" s="1"/>
  <c r="BV2623" i="1" s="1"/>
  <c r="BV2624" i="1" s="1"/>
  <c r="BV2625" i="1" s="1"/>
  <c r="BV2626" i="1" s="1"/>
  <c r="BV2627" i="1" s="1"/>
  <c r="BV2628" i="1" s="1"/>
  <c r="BV2629" i="1" s="1"/>
  <c r="BV2630" i="1" s="1"/>
  <c r="BV2631" i="1" s="1"/>
  <c r="BV2632" i="1" s="1"/>
  <c r="BV2633" i="1" s="1"/>
  <c r="BV2634" i="1" s="1"/>
  <c r="BV2635" i="1" s="1"/>
  <c r="BV2636" i="1" s="1"/>
  <c r="BV2637" i="1" s="1"/>
  <c r="BV2638" i="1" s="1"/>
  <c r="BV2639" i="1" s="1"/>
  <c r="BV2640" i="1" s="1"/>
  <c r="BV2641" i="1" s="1"/>
  <c r="BV2642" i="1" s="1"/>
  <c r="BV2643" i="1" s="1"/>
  <c r="BV2644" i="1" s="1"/>
  <c r="BV2645" i="1" s="1"/>
  <c r="BV2646" i="1" s="1"/>
  <c r="BW2480" i="1"/>
  <c r="BO314" i="4" s="1"/>
  <c r="CC1823" i="1"/>
  <c r="CB1824" i="1"/>
  <c r="AY65" i="1"/>
  <c r="B66" i="1"/>
  <c r="AS65" i="1"/>
  <c r="CB1605" i="1"/>
  <c r="CC1604" i="1"/>
  <c r="CB2262" i="1"/>
  <c r="CC2261" i="1"/>
  <c r="CB1386" i="1"/>
  <c r="CC1385" i="1"/>
  <c r="CC728" i="1"/>
  <c r="CB729" i="1"/>
  <c r="CC2042" i="1"/>
  <c r="CB2043" i="1"/>
  <c r="CB72" i="1"/>
  <c r="CC71" i="1"/>
  <c r="CC1166" i="1"/>
  <c r="CB1167" i="1"/>
  <c r="CB291" i="1"/>
  <c r="CC290" i="1"/>
  <c r="CC509" i="1"/>
  <c r="CB510" i="1"/>
  <c r="CB2481" i="1"/>
  <c r="CC2480" i="1"/>
  <c r="DD5" i="5" l="1"/>
  <c r="BN325" i="4"/>
  <c r="DC16" i="5" s="1"/>
  <c r="BO320" i="4"/>
  <c r="DD11" i="5" s="1"/>
  <c r="BO319" i="4"/>
  <c r="DD10" i="5" s="1"/>
  <c r="BO316" i="4"/>
  <c r="DD7" i="5" s="1"/>
  <c r="BN317" i="4"/>
  <c r="DC8" i="5" s="1"/>
  <c r="BN321" i="4"/>
  <c r="DC12" i="5" s="1"/>
  <c r="BO321" i="4"/>
  <c r="DD12" i="5" s="1"/>
  <c r="BO323" i="4"/>
  <c r="DD14" i="5" s="1"/>
  <c r="BO322" i="4"/>
  <c r="DD13" i="5" s="1"/>
  <c r="BN320" i="4"/>
  <c r="DC11" i="5" s="1"/>
  <c r="BN322" i="4"/>
  <c r="DC13" i="5" s="1"/>
  <c r="BO318" i="4"/>
  <c r="DD9" i="5" s="1"/>
  <c r="BN318" i="4"/>
  <c r="DC9" i="5" s="1"/>
  <c r="BN319" i="4"/>
  <c r="DC10" i="5" s="1"/>
  <c r="BN315" i="4"/>
  <c r="DC6" i="5" s="1"/>
  <c r="BN324" i="4"/>
  <c r="DC15" i="5" s="1"/>
  <c r="BO325" i="4"/>
  <c r="DD16" i="5" s="1"/>
  <c r="BO324" i="4"/>
  <c r="DD15" i="5" s="1"/>
  <c r="BN314" i="4"/>
  <c r="AW65" i="1"/>
  <c r="AV65" i="1"/>
  <c r="AU65" i="1"/>
  <c r="BU315" i="4"/>
  <c r="BU314" i="4"/>
  <c r="BU316" i="4"/>
  <c r="BU317" i="4"/>
  <c r="BU318" i="4"/>
  <c r="BU320" i="4"/>
  <c r="BU322" i="4"/>
  <c r="BU319" i="4"/>
  <c r="BU321" i="4"/>
  <c r="BU324" i="4"/>
  <c r="BU323" i="4"/>
  <c r="BU325" i="4"/>
  <c r="CB292" i="1"/>
  <c r="CC291" i="1"/>
  <c r="CB2263" i="1"/>
  <c r="CC2262" i="1"/>
  <c r="CB1825" i="1"/>
  <c r="CC1824" i="1"/>
  <c r="CB730" i="1"/>
  <c r="CC729" i="1"/>
  <c r="CC2481" i="1"/>
  <c r="CB2482" i="1"/>
  <c r="CC1605" i="1"/>
  <c r="CB1606" i="1"/>
  <c r="CC72" i="1"/>
  <c r="CB73" i="1"/>
  <c r="CC1386" i="1"/>
  <c r="CB1387" i="1"/>
  <c r="AY66" i="1"/>
  <c r="B67" i="1"/>
  <c r="AS66" i="1"/>
  <c r="CB949" i="1"/>
  <c r="CC948" i="1"/>
  <c r="CB1168" i="1"/>
  <c r="CC1167" i="1"/>
  <c r="CB511" i="1"/>
  <c r="CC510" i="1"/>
  <c r="CB2044" i="1"/>
  <c r="CC2043" i="1"/>
  <c r="DC5" i="5" l="1"/>
  <c r="BJ332" i="4"/>
  <c r="BJ333" i="4"/>
  <c r="AU66" i="1"/>
  <c r="AW66" i="1"/>
  <c r="AV66" i="1"/>
  <c r="CB512" i="1"/>
  <c r="CC511" i="1"/>
  <c r="AY67" i="1"/>
  <c r="B68" i="1"/>
  <c r="AS67" i="1"/>
  <c r="CB1607" i="1"/>
  <c r="CC1606" i="1"/>
  <c r="CB1169" i="1"/>
  <c r="CC1168" i="1"/>
  <c r="CC1387" i="1"/>
  <c r="CB1388" i="1"/>
  <c r="CB2483" i="1"/>
  <c r="CC2482" i="1"/>
  <c r="CB2264" i="1"/>
  <c r="CC2263" i="1"/>
  <c r="CB2045" i="1"/>
  <c r="CC2044" i="1"/>
  <c r="CC949" i="1"/>
  <c r="CB950" i="1"/>
  <c r="CB74" i="1"/>
  <c r="CC73" i="1"/>
  <c r="CB1826" i="1"/>
  <c r="CC1825" i="1"/>
  <c r="CB731" i="1"/>
  <c r="CC730" i="1"/>
  <c r="CC292" i="1"/>
  <c r="CB293" i="1"/>
  <c r="DL12" i="5" l="1"/>
  <c r="BI333" i="4"/>
  <c r="DK12" i="5" s="1"/>
  <c r="DL11" i="5"/>
  <c r="BI332" i="4"/>
  <c r="DK11" i="5" s="1"/>
  <c r="AW67" i="1"/>
  <c r="AV67" i="1"/>
  <c r="AU67" i="1"/>
  <c r="CB1827" i="1"/>
  <c r="CC1826" i="1"/>
  <c r="CC2045" i="1"/>
  <c r="CB2046" i="1"/>
  <c r="AY68" i="1"/>
  <c r="AS68" i="1"/>
  <c r="B69" i="1"/>
  <c r="CC1607" i="1"/>
  <c r="CB1608" i="1"/>
  <c r="CB294" i="1"/>
  <c r="CC293" i="1"/>
  <c r="CB2484" i="1"/>
  <c r="CC2483" i="1"/>
  <c r="CB75" i="1"/>
  <c r="CC74" i="1"/>
  <c r="CC2264" i="1"/>
  <c r="CB2265" i="1"/>
  <c r="CB1170" i="1"/>
  <c r="CC1169" i="1"/>
  <c r="CB732" i="1"/>
  <c r="CC731" i="1"/>
  <c r="CB1389" i="1"/>
  <c r="CC1388" i="1"/>
  <c r="CB951" i="1"/>
  <c r="CC950" i="1"/>
  <c r="CB513" i="1"/>
  <c r="CC512" i="1"/>
  <c r="AW68" i="1" l="1"/>
  <c r="AV68" i="1"/>
  <c r="AU68" i="1"/>
  <c r="CB1390" i="1"/>
  <c r="CC1389" i="1"/>
  <c r="CC294" i="1"/>
  <c r="CB295" i="1"/>
  <c r="CB2047" i="1"/>
  <c r="CC2046" i="1"/>
  <c r="CB2485" i="1"/>
  <c r="CC2484" i="1"/>
  <c r="CB1609" i="1"/>
  <c r="CC1608" i="1"/>
  <c r="CB952" i="1"/>
  <c r="CC951" i="1"/>
  <c r="CB514" i="1"/>
  <c r="CC513" i="1"/>
  <c r="CB733" i="1"/>
  <c r="CC732" i="1"/>
  <c r="CB76" i="1"/>
  <c r="CC75" i="1"/>
  <c r="CC1170" i="1"/>
  <c r="CB1171" i="1"/>
  <c r="CC2265" i="1"/>
  <c r="CB2266" i="1"/>
  <c r="AY69" i="1"/>
  <c r="B70" i="1"/>
  <c r="AS69" i="1"/>
  <c r="CB1828" i="1"/>
  <c r="CC1827" i="1"/>
  <c r="AW69" i="1" l="1"/>
  <c r="AV69" i="1"/>
  <c r="AU69" i="1"/>
  <c r="AY70" i="1"/>
  <c r="B71" i="1"/>
  <c r="AS70" i="1"/>
  <c r="CC2047" i="1"/>
  <c r="CB2048" i="1"/>
  <c r="CB2267" i="1"/>
  <c r="CC2266" i="1"/>
  <c r="CC295" i="1"/>
  <c r="CB296" i="1"/>
  <c r="CC952" i="1"/>
  <c r="CB953" i="1"/>
  <c r="CC733" i="1"/>
  <c r="CB734" i="1"/>
  <c r="CC1609" i="1"/>
  <c r="CB1610" i="1"/>
  <c r="CB77" i="1"/>
  <c r="CC76" i="1"/>
  <c r="CB1829" i="1"/>
  <c r="CC1828" i="1"/>
  <c r="CC1171" i="1"/>
  <c r="CB1172" i="1"/>
  <c r="CC514" i="1"/>
  <c r="CB515" i="1"/>
  <c r="CC2485" i="1"/>
  <c r="CB2486" i="1"/>
  <c r="CB1391" i="1"/>
  <c r="CC1390" i="1"/>
  <c r="AW70" i="1" l="1"/>
  <c r="AV70" i="1"/>
  <c r="AU70" i="1"/>
  <c r="CC1829" i="1"/>
  <c r="CB1830" i="1"/>
  <c r="CB2268" i="1"/>
  <c r="CC2267" i="1"/>
  <c r="CB516" i="1"/>
  <c r="CC515" i="1"/>
  <c r="CB78" i="1"/>
  <c r="CC77" i="1"/>
  <c r="CB2049" i="1"/>
  <c r="CC2048" i="1"/>
  <c r="CC1172" i="1"/>
  <c r="CB1173" i="1"/>
  <c r="CB297" i="1"/>
  <c r="CC296" i="1"/>
  <c r="CB1392" i="1"/>
  <c r="CC1391" i="1"/>
  <c r="AY71" i="1"/>
  <c r="AS71" i="1"/>
  <c r="B72" i="1"/>
  <c r="CC953" i="1"/>
  <c r="CB954" i="1"/>
  <c r="CB1611" i="1"/>
  <c r="CC1610" i="1"/>
  <c r="CB2487" i="1"/>
  <c r="CC2486" i="1"/>
  <c r="CB735" i="1"/>
  <c r="CC734" i="1"/>
  <c r="AW71" i="1" l="1"/>
  <c r="AV71" i="1"/>
  <c r="AU71" i="1"/>
  <c r="CB1174" i="1"/>
  <c r="CC1173" i="1"/>
  <c r="CB2488" i="1"/>
  <c r="CC2487" i="1"/>
  <c r="CB517" i="1"/>
  <c r="CC516" i="1"/>
  <c r="CB1612" i="1"/>
  <c r="CC1611" i="1"/>
  <c r="CB955" i="1"/>
  <c r="CC954" i="1"/>
  <c r="CB1393" i="1"/>
  <c r="CC1392" i="1"/>
  <c r="CB2050" i="1"/>
  <c r="CC2049" i="1"/>
  <c r="CB2269" i="1"/>
  <c r="CC2268" i="1"/>
  <c r="CC735" i="1"/>
  <c r="CB736" i="1"/>
  <c r="CC1830" i="1"/>
  <c r="CB1831" i="1"/>
  <c r="AY72" i="1"/>
  <c r="B73" i="1"/>
  <c r="AS72" i="1"/>
  <c r="CC297" i="1"/>
  <c r="CB298" i="1"/>
  <c r="CC78" i="1"/>
  <c r="CB79" i="1"/>
  <c r="AW72" i="1" l="1"/>
  <c r="AV72" i="1"/>
  <c r="AU72" i="1"/>
  <c r="CC298" i="1"/>
  <c r="CB299" i="1"/>
  <c r="CB1613" i="1"/>
  <c r="CC1612" i="1"/>
  <c r="CC736" i="1"/>
  <c r="CB737" i="1"/>
  <c r="CC1393" i="1"/>
  <c r="CB1394" i="1"/>
  <c r="CC517" i="1"/>
  <c r="CB518" i="1"/>
  <c r="CB2051" i="1"/>
  <c r="CC2050" i="1"/>
  <c r="AY73" i="1"/>
  <c r="AS73" i="1"/>
  <c r="B74" i="1"/>
  <c r="CB80" i="1"/>
  <c r="CC79" i="1"/>
  <c r="CB2270" i="1"/>
  <c r="CC2269" i="1"/>
  <c r="CC955" i="1"/>
  <c r="CB956" i="1"/>
  <c r="CB2489" i="1"/>
  <c r="CC2488" i="1"/>
  <c r="CC1174" i="1"/>
  <c r="CB1175" i="1"/>
  <c r="CB1832" i="1"/>
  <c r="CC1831" i="1"/>
  <c r="AW73" i="1" l="1"/>
  <c r="AV73" i="1"/>
  <c r="AU73" i="1"/>
  <c r="CB2271" i="1"/>
  <c r="CC2270" i="1"/>
  <c r="CB738" i="1"/>
  <c r="CC737" i="1"/>
  <c r="CB2052" i="1"/>
  <c r="CC2051" i="1"/>
  <c r="CB2490" i="1"/>
  <c r="CC2489" i="1"/>
  <c r="CB81" i="1"/>
  <c r="CC80" i="1"/>
  <c r="CB519" i="1"/>
  <c r="CC518" i="1"/>
  <c r="CB957" i="1"/>
  <c r="CC956" i="1"/>
  <c r="AY74" i="1"/>
  <c r="AS74" i="1"/>
  <c r="B75" i="1"/>
  <c r="CC1613" i="1"/>
  <c r="CB1614" i="1"/>
  <c r="CC1394" i="1"/>
  <c r="CB1395" i="1"/>
  <c r="CC299" i="1"/>
  <c r="CB300" i="1"/>
  <c r="CC1832" i="1"/>
  <c r="CB1833" i="1"/>
  <c r="CB1176" i="1"/>
  <c r="CC1175" i="1"/>
  <c r="AW74" i="1" l="1"/>
  <c r="AV74" i="1"/>
  <c r="AU74" i="1"/>
  <c r="CB2491" i="1"/>
  <c r="CC2490" i="1"/>
  <c r="CB301" i="1"/>
  <c r="CC300" i="1"/>
  <c r="AY75" i="1"/>
  <c r="B76" i="1"/>
  <c r="AS75" i="1"/>
  <c r="CB520" i="1"/>
  <c r="CC519" i="1"/>
  <c r="CC2052" i="1"/>
  <c r="CB2053" i="1"/>
  <c r="CB1615" i="1"/>
  <c r="CC1614" i="1"/>
  <c r="CB958" i="1"/>
  <c r="CC957" i="1"/>
  <c r="CB1396" i="1"/>
  <c r="CC1395" i="1"/>
  <c r="CC81" i="1"/>
  <c r="CB82" i="1"/>
  <c r="CB739" i="1"/>
  <c r="CC738" i="1"/>
  <c r="CB1834" i="1"/>
  <c r="CC1833" i="1"/>
  <c r="CC2271" i="1"/>
  <c r="CB2272" i="1"/>
  <c r="CB1177" i="1"/>
  <c r="CC1176" i="1"/>
  <c r="AW75" i="1" l="1"/>
  <c r="AV75" i="1"/>
  <c r="AU75" i="1"/>
  <c r="CB1616" i="1"/>
  <c r="CC1615" i="1"/>
  <c r="AY76" i="1"/>
  <c r="B77" i="1"/>
  <c r="AS76" i="1"/>
  <c r="CC1834" i="1"/>
  <c r="CB1835" i="1"/>
  <c r="CB1397" i="1"/>
  <c r="CC1396" i="1"/>
  <c r="CB302" i="1"/>
  <c r="CC301" i="1"/>
  <c r="CB2054" i="1"/>
  <c r="CC2053" i="1"/>
  <c r="CB1178" i="1"/>
  <c r="CC1177" i="1"/>
  <c r="CB740" i="1"/>
  <c r="CC739" i="1"/>
  <c r="CC958" i="1"/>
  <c r="CB959" i="1"/>
  <c r="CB521" i="1"/>
  <c r="CC520" i="1"/>
  <c r="CB2273" i="1"/>
  <c r="CC2272" i="1"/>
  <c r="CC82" i="1"/>
  <c r="CB83" i="1"/>
  <c r="CB2492" i="1"/>
  <c r="CC2491" i="1"/>
  <c r="AW76" i="1" l="1"/>
  <c r="AV76" i="1"/>
  <c r="AU76" i="1"/>
  <c r="CB2274" i="1"/>
  <c r="CC2273" i="1"/>
  <c r="CB741" i="1"/>
  <c r="CC740" i="1"/>
  <c r="CC302" i="1"/>
  <c r="CB303" i="1"/>
  <c r="AY77" i="1"/>
  <c r="AS77" i="1"/>
  <c r="B78" i="1"/>
  <c r="CC2054" i="1"/>
  <c r="CB2055" i="1"/>
  <c r="CB2493" i="1"/>
  <c r="CC2492" i="1"/>
  <c r="CB522" i="1"/>
  <c r="CC521" i="1"/>
  <c r="CB1179" i="1"/>
  <c r="CC1178" i="1"/>
  <c r="CC1397" i="1"/>
  <c r="CB1398" i="1"/>
  <c r="CB84" i="1"/>
  <c r="CC83" i="1"/>
  <c r="CB960" i="1"/>
  <c r="CC959" i="1"/>
  <c r="CB1836" i="1"/>
  <c r="CC1835" i="1"/>
  <c r="CB1617" i="1"/>
  <c r="CC1616" i="1"/>
  <c r="AW77" i="1" l="1"/>
  <c r="AV77" i="1"/>
  <c r="AU77" i="1"/>
  <c r="CB2056" i="1"/>
  <c r="CC2055" i="1"/>
  <c r="CB304" i="1"/>
  <c r="CC303" i="1"/>
  <c r="CB961" i="1"/>
  <c r="CC960" i="1"/>
  <c r="CB1180" i="1"/>
  <c r="CC1179" i="1"/>
  <c r="CB1399" i="1"/>
  <c r="CC1398" i="1"/>
  <c r="CB2275" i="1"/>
  <c r="CC2274" i="1"/>
  <c r="CC1836" i="1"/>
  <c r="CB1837" i="1"/>
  <c r="CC2493" i="1"/>
  <c r="CB2494" i="1"/>
  <c r="AY78" i="1"/>
  <c r="B79" i="1"/>
  <c r="AS78" i="1"/>
  <c r="CB742" i="1"/>
  <c r="CC741" i="1"/>
  <c r="CB1618" i="1"/>
  <c r="CC1617" i="1"/>
  <c r="CC84" i="1"/>
  <c r="CB85" i="1"/>
  <c r="CB523" i="1"/>
  <c r="CC522" i="1"/>
  <c r="AW78" i="1" l="1"/>
  <c r="AU78" i="1"/>
  <c r="AV78" i="1"/>
  <c r="AY79" i="1"/>
  <c r="B80" i="1"/>
  <c r="AS79" i="1"/>
  <c r="CB2276" i="1"/>
  <c r="CC2275" i="1"/>
  <c r="CB962" i="1"/>
  <c r="CC961" i="1"/>
  <c r="CB1619" i="1"/>
  <c r="CC1618" i="1"/>
  <c r="CB2495" i="1"/>
  <c r="CC2494" i="1"/>
  <c r="CB1400" i="1"/>
  <c r="CC1399" i="1"/>
  <c r="CB305" i="1"/>
  <c r="CC304" i="1"/>
  <c r="CB524" i="1"/>
  <c r="CC523" i="1"/>
  <c r="CB743" i="1"/>
  <c r="CC742" i="1"/>
  <c r="CB1838" i="1"/>
  <c r="CC1837" i="1"/>
  <c r="CB86" i="1"/>
  <c r="CC85" i="1"/>
  <c r="CB1181" i="1"/>
  <c r="CC1180" i="1"/>
  <c r="CB2057" i="1"/>
  <c r="CC2056" i="1"/>
  <c r="AV79" i="1" l="1"/>
  <c r="AU79" i="1"/>
  <c r="AW79" i="1"/>
  <c r="CB1182" i="1"/>
  <c r="CC1181" i="1"/>
  <c r="CB963" i="1"/>
  <c r="CC962" i="1"/>
  <c r="CB87" i="1"/>
  <c r="CC86" i="1"/>
  <c r="CB525" i="1"/>
  <c r="CC524" i="1"/>
  <c r="CC2495" i="1"/>
  <c r="CB2496" i="1"/>
  <c r="CB2277" i="1"/>
  <c r="CC2276" i="1"/>
  <c r="CC743" i="1"/>
  <c r="CB744" i="1"/>
  <c r="CB2058" i="1"/>
  <c r="CC2057" i="1"/>
  <c r="CB1839" i="1"/>
  <c r="CC1838" i="1"/>
  <c r="CB306" i="1"/>
  <c r="CC305" i="1"/>
  <c r="CB1620" i="1"/>
  <c r="CC1619" i="1"/>
  <c r="AY80" i="1"/>
  <c r="AS80" i="1"/>
  <c r="B81" i="1"/>
  <c r="CB1401" i="1"/>
  <c r="CC1400" i="1"/>
  <c r="AW80" i="1" l="1"/>
  <c r="AV80" i="1"/>
  <c r="AU80" i="1"/>
  <c r="CB1840" i="1"/>
  <c r="CC1839" i="1"/>
  <c r="CC2277" i="1"/>
  <c r="CB2278" i="1"/>
  <c r="CB88" i="1"/>
  <c r="CC87" i="1"/>
  <c r="CC2496" i="1"/>
  <c r="CB2497" i="1"/>
  <c r="AY81" i="1"/>
  <c r="AS81" i="1"/>
  <c r="B82" i="1"/>
  <c r="CB526" i="1"/>
  <c r="CC525" i="1"/>
  <c r="CB1621" i="1"/>
  <c r="CC1620" i="1"/>
  <c r="CB2059" i="1"/>
  <c r="CC2058" i="1"/>
  <c r="CC963" i="1"/>
  <c r="CB964" i="1"/>
  <c r="CB307" i="1"/>
  <c r="CC306" i="1"/>
  <c r="CB1183" i="1"/>
  <c r="CC1182" i="1"/>
  <c r="CB1402" i="1"/>
  <c r="CC1401" i="1"/>
  <c r="CB745" i="1"/>
  <c r="CC744" i="1"/>
  <c r="AW81" i="1" l="1"/>
  <c r="AV81" i="1"/>
  <c r="AU81" i="1"/>
  <c r="CC526" i="1"/>
  <c r="CB527" i="1"/>
  <c r="CB1403" i="1"/>
  <c r="CC1402" i="1"/>
  <c r="CC2278" i="1"/>
  <c r="CB2279" i="1"/>
  <c r="CC88" i="1"/>
  <c r="CB89" i="1"/>
  <c r="CB1184" i="1"/>
  <c r="CC1183" i="1"/>
  <c r="CB746" i="1"/>
  <c r="CC745" i="1"/>
  <c r="CB308" i="1"/>
  <c r="CC307" i="1"/>
  <c r="CB1622" i="1"/>
  <c r="CC1621" i="1"/>
  <c r="CC2497" i="1"/>
  <c r="CB2498" i="1"/>
  <c r="AY82" i="1"/>
  <c r="AS82" i="1"/>
  <c r="B83" i="1"/>
  <c r="CB2060" i="1"/>
  <c r="CC2059" i="1"/>
  <c r="CC964" i="1"/>
  <c r="CB965" i="1"/>
  <c r="CB1841" i="1"/>
  <c r="CC1840" i="1"/>
  <c r="AW82" i="1" l="1"/>
  <c r="AV82" i="1"/>
  <c r="AU82" i="1"/>
  <c r="CB747" i="1"/>
  <c r="CC746" i="1"/>
  <c r="CC2279" i="1"/>
  <c r="CB2280" i="1"/>
  <c r="CC2060" i="1"/>
  <c r="CB2061" i="1"/>
  <c r="AY83" i="1"/>
  <c r="AS83" i="1"/>
  <c r="B84" i="1"/>
  <c r="CB1623" i="1"/>
  <c r="CC1622" i="1"/>
  <c r="CB1185" i="1"/>
  <c r="CC1184" i="1"/>
  <c r="CB1404" i="1"/>
  <c r="CC1403" i="1"/>
  <c r="CB90" i="1"/>
  <c r="CC89" i="1"/>
  <c r="CC527" i="1"/>
  <c r="CB528" i="1"/>
  <c r="CC2498" i="1"/>
  <c r="CB2499" i="1"/>
  <c r="CC1841" i="1"/>
  <c r="CB1842" i="1"/>
  <c r="CB966" i="1"/>
  <c r="CC965" i="1"/>
  <c r="CB309" i="1"/>
  <c r="CC308" i="1"/>
  <c r="AW83" i="1" l="1"/>
  <c r="AV83" i="1"/>
  <c r="AU83" i="1"/>
  <c r="CB2062" i="1"/>
  <c r="CC2061" i="1"/>
  <c r="CB1843" i="1"/>
  <c r="CC1842" i="1"/>
  <c r="CC90" i="1"/>
  <c r="CB91" i="1"/>
  <c r="CB1624" i="1"/>
  <c r="CC1623" i="1"/>
  <c r="CB2281" i="1"/>
  <c r="CC2280" i="1"/>
  <c r="CB967" i="1"/>
  <c r="CC966" i="1"/>
  <c r="CB1186" i="1"/>
  <c r="CC1185" i="1"/>
  <c r="CB2500" i="1"/>
  <c r="CC2499" i="1"/>
  <c r="AY84" i="1"/>
  <c r="B85" i="1"/>
  <c r="AS84" i="1"/>
  <c r="CB310" i="1"/>
  <c r="CC309" i="1"/>
  <c r="CB1405" i="1"/>
  <c r="CC1404" i="1"/>
  <c r="CC528" i="1"/>
  <c r="CB529" i="1"/>
  <c r="CB748" i="1"/>
  <c r="CC747" i="1"/>
  <c r="AW84" i="1" l="1"/>
  <c r="AU84" i="1"/>
  <c r="AV84" i="1"/>
  <c r="AY85" i="1"/>
  <c r="AS85" i="1"/>
  <c r="B86" i="1"/>
  <c r="CB92" i="1"/>
  <c r="CC91" i="1"/>
  <c r="CB1406" i="1"/>
  <c r="CC1405" i="1"/>
  <c r="CC967" i="1"/>
  <c r="CB968" i="1"/>
  <c r="CB2501" i="1"/>
  <c r="CC2500" i="1"/>
  <c r="CC2281" i="1"/>
  <c r="CB2282" i="1"/>
  <c r="CB1844" i="1"/>
  <c r="CC1843" i="1"/>
  <c r="CB749" i="1"/>
  <c r="CC748" i="1"/>
  <c r="CC310" i="1"/>
  <c r="CB311" i="1"/>
  <c r="CC529" i="1"/>
  <c r="CB530" i="1"/>
  <c r="CB1187" i="1"/>
  <c r="CC1186" i="1"/>
  <c r="CB1625" i="1"/>
  <c r="CC1624" i="1"/>
  <c r="CC2062" i="1"/>
  <c r="CB2063" i="1"/>
  <c r="AV85" i="1" l="1"/>
  <c r="AU85" i="1"/>
  <c r="AW85" i="1"/>
  <c r="CC1625" i="1"/>
  <c r="CB1626" i="1"/>
  <c r="CB1407" i="1"/>
  <c r="CC1406" i="1"/>
  <c r="CB1188" i="1"/>
  <c r="CC1187" i="1"/>
  <c r="CB750" i="1"/>
  <c r="CC749" i="1"/>
  <c r="CB2502" i="1"/>
  <c r="CC2501" i="1"/>
  <c r="CB93" i="1"/>
  <c r="CC92" i="1"/>
  <c r="CB2064" i="1"/>
  <c r="CC2063" i="1"/>
  <c r="CB531" i="1"/>
  <c r="CC530" i="1"/>
  <c r="CB969" i="1"/>
  <c r="CC968" i="1"/>
  <c r="AY86" i="1"/>
  <c r="B87" i="1"/>
  <c r="AS86" i="1"/>
  <c r="CC1844" i="1"/>
  <c r="CB1845" i="1"/>
  <c r="CB312" i="1"/>
  <c r="CC311" i="1"/>
  <c r="CB2283" i="1"/>
  <c r="CC2282" i="1"/>
  <c r="AW86" i="1" l="1"/>
  <c r="AV86" i="1"/>
  <c r="AU86" i="1"/>
  <c r="CB1846" i="1"/>
  <c r="CC1845" i="1"/>
  <c r="CC312" i="1"/>
  <c r="CB313" i="1"/>
  <c r="CB970" i="1"/>
  <c r="CC969" i="1"/>
  <c r="CC531" i="1"/>
  <c r="CB532" i="1"/>
  <c r="CC2502" i="1"/>
  <c r="CB2503" i="1"/>
  <c r="CC1407" i="1"/>
  <c r="CB1408" i="1"/>
  <c r="CB1189" i="1"/>
  <c r="CC1188" i="1"/>
  <c r="CB2284" i="1"/>
  <c r="CC2283" i="1"/>
  <c r="AY87" i="1"/>
  <c r="B88" i="1"/>
  <c r="AS87" i="1"/>
  <c r="CB1627" i="1"/>
  <c r="CC1626" i="1"/>
  <c r="CB94" i="1"/>
  <c r="CC93" i="1"/>
  <c r="CB2065" i="1"/>
  <c r="CC2064" i="1"/>
  <c r="CB751" i="1"/>
  <c r="CC750" i="1"/>
  <c r="AW87" i="1" l="1"/>
  <c r="AV87" i="1"/>
  <c r="AU87" i="1"/>
  <c r="CB1190" i="1"/>
  <c r="CC1189" i="1"/>
  <c r="CB971" i="1"/>
  <c r="CC970" i="1"/>
  <c r="CB1847" i="1"/>
  <c r="CC1846" i="1"/>
  <c r="CB2066" i="1"/>
  <c r="CC2065" i="1"/>
  <c r="CB1409" i="1"/>
  <c r="CC1408" i="1"/>
  <c r="CC94" i="1"/>
  <c r="CB95" i="1"/>
  <c r="CB2504" i="1"/>
  <c r="CC2503" i="1"/>
  <c r="CC313" i="1"/>
  <c r="CB314" i="1"/>
  <c r="CB2285" i="1"/>
  <c r="CC2284" i="1"/>
  <c r="AY88" i="1"/>
  <c r="AS88" i="1"/>
  <c r="B89" i="1"/>
  <c r="CB752" i="1"/>
  <c r="CC751" i="1"/>
  <c r="CB1628" i="1"/>
  <c r="CC1627" i="1"/>
  <c r="CC532" i="1"/>
  <c r="CB533" i="1"/>
  <c r="AW88" i="1" l="1"/>
  <c r="AV88" i="1"/>
  <c r="AU88" i="1"/>
  <c r="CB96" i="1"/>
  <c r="CC95" i="1"/>
  <c r="CC2285" i="1"/>
  <c r="CB2286" i="1"/>
  <c r="CB1848" i="1"/>
  <c r="CC1847" i="1"/>
  <c r="CB753" i="1"/>
  <c r="CC752" i="1"/>
  <c r="CB315" i="1"/>
  <c r="CC314" i="1"/>
  <c r="CC1628" i="1"/>
  <c r="CB1629" i="1"/>
  <c r="CC533" i="1"/>
  <c r="CB534" i="1"/>
  <c r="AY89" i="1"/>
  <c r="B90" i="1"/>
  <c r="AS89" i="1"/>
  <c r="CB1410" i="1"/>
  <c r="CC1409" i="1"/>
  <c r="CB972" i="1"/>
  <c r="CC971" i="1"/>
  <c r="CC2504" i="1"/>
  <c r="CB2505" i="1"/>
  <c r="CB2067" i="1"/>
  <c r="CC2066" i="1"/>
  <c r="CB1191" i="1"/>
  <c r="CC1190" i="1"/>
  <c r="AW89" i="1" l="1"/>
  <c r="AV89" i="1"/>
  <c r="AU89" i="1"/>
  <c r="CB2068" i="1"/>
  <c r="CC2067" i="1"/>
  <c r="CB1411" i="1"/>
  <c r="CC1410" i="1"/>
  <c r="CC1629" i="1"/>
  <c r="CB1630" i="1"/>
  <c r="CB2287" i="1"/>
  <c r="CC2286" i="1"/>
  <c r="CB2506" i="1"/>
  <c r="CC2505" i="1"/>
  <c r="CB1849" i="1"/>
  <c r="CC1848" i="1"/>
  <c r="CC315" i="1"/>
  <c r="CB316" i="1"/>
  <c r="CB1192" i="1"/>
  <c r="CC1191" i="1"/>
  <c r="CC972" i="1"/>
  <c r="CB973" i="1"/>
  <c r="CC534" i="1"/>
  <c r="CB535" i="1"/>
  <c r="AY90" i="1"/>
  <c r="AS90" i="1"/>
  <c r="B91" i="1"/>
  <c r="CC753" i="1"/>
  <c r="CB754" i="1"/>
  <c r="CC96" i="1"/>
  <c r="CB97" i="1"/>
  <c r="AW90" i="1" l="1"/>
  <c r="AU90" i="1"/>
  <c r="AV90" i="1"/>
  <c r="CB974" i="1"/>
  <c r="CC973" i="1"/>
  <c r="CB1631" i="1"/>
  <c r="CC1630" i="1"/>
  <c r="AY91" i="1"/>
  <c r="AS91" i="1"/>
  <c r="B92" i="1"/>
  <c r="CB1850" i="1"/>
  <c r="CC1849" i="1"/>
  <c r="CB98" i="1"/>
  <c r="CC97" i="1"/>
  <c r="CB1193" i="1"/>
  <c r="CC1192" i="1"/>
  <c r="CB2507" i="1"/>
  <c r="CC2506" i="1"/>
  <c r="CC1411" i="1"/>
  <c r="CB1412" i="1"/>
  <c r="CB536" i="1"/>
  <c r="CC535" i="1"/>
  <c r="CC316" i="1"/>
  <c r="CB317" i="1"/>
  <c r="CC754" i="1"/>
  <c r="CB755" i="1"/>
  <c r="CC2287" i="1"/>
  <c r="CB2288" i="1"/>
  <c r="CB2069" i="1"/>
  <c r="CC2068" i="1"/>
  <c r="AV91" i="1" l="1"/>
  <c r="AW91" i="1"/>
  <c r="AU91" i="1"/>
  <c r="CC1193" i="1"/>
  <c r="CB1194" i="1"/>
  <c r="CC755" i="1"/>
  <c r="CB756" i="1"/>
  <c r="CB99" i="1"/>
  <c r="CC98" i="1"/>
  <c r="CB318" i="1"/>
  <c r="CC317" i="1"/>
  <c r="CC1631" i="1"/>
  <c r="CB1632" i="1"/>
  <c r="CB2070" i="1"/>
  <c r="CC2069" i="1"/>
  <c r="CB2508" i="1"/>
  <c r="CC2507" i="1"/>
  <c r="CB1851" i="1"/>
  <c r="CC1850" i="1"/>
  <c r="CB537" i="1"/>
  <c r="CC536" i="1"/>
  <c r="CC1412" i="1"/>
  <c r="CB1413" i="1"/>
  <c r="CC2288" i="1"/>
  <c r="CB2289" i="1"/>
  <c r="AY92" i="1"/>
  <c r="AS92" i="1"/>
  <c r="B93" i="1"/>
  <c r="CB975" i="1"/>
  <c r="CC974" i="1"/>
  <c r="AW92" i="1" l="1"/>
  <c r="AV92" i="1"/>
  <c r="AU92" i="1"/>
  <c r="CC99" i="1"/>
  <c r="CB100" i="1"/>
  <c r="CB538" i="1"/>
  <c r="CC537" i="1"/>
  <c r="CB2071" i="1"/>
  <c r="CC2070" i="1"/>
  <c r="CC2289" i="1"/>
  <c r="CB2290" i="1"/>
  <c r="CB1633" i="1"/>
  <c r="CC1632" i="1"/>
  <c r="CB757" i="1"/>
  <c r="CC756" i="1"/>
  <c r="CB1852" i="1"/>
  <c r="CC1851" i="1"/>
  <c r="CB976" i="1"/>
  <c r="CC975" i="1"/>
  <c r="CC1413" i="1"/>
  <c r="CB1414" i="1"/>
  <c r="CB1195" i="1"/>
  <c r="CC1194" i="1"/>
  <c r="AY93" i="1"/>
  <c r="B94" i="1"/>
  <c r="AS93" i="1"/>
  <c r="CC2508" i="1"/>
  <c r="CB2509" i="1"/>
  <c r="CB319" i="1"/>
  <c r="CC318" i="1"/>
  <c r="AW93" i="1" l="1"/>
  <c r="AV93" i="1"/>
  <c r="AU93" i="1"/>
  <c r="CC976" i="1"/>
  <c r="CB977" i="1"/>
  <c r="CB1634" i="1"/>
  <c r="CC1633" i="1"/>
  <c r="CB539" i="1"/>
  <c r="CC538" i="1"/>
  <c r="CB1415" i="1"/>
  <c r="CC1414" i="1"/>
  <c r="CB2072" i="1"/>
  <c r="CC2071" i="1"/>
  <c r="CB320" i="1"/>
  <c r="CC319" i="1"/>
  <c r="CC2290" i="1"/>
  <c r="CB2291" i="1"/>
  <c r="CB101" i="1"/>
  <c r="CC100" i="1"/>
  <c r="CB758" i="1"/>
  <c r="CC757" i="1"/>
  <c r="AY94" i="1"/>
  <c r="B95" i="1"/>
  <c r="AS94" i="1"/>
  <c r="CC2509" i="1"/>
  <c r="CB2510" i="1"/>
  <c r="CB1196" i="1"/>
  <c r="CC1195" i="1"/>
  <c r="CC1852" i="1"/>
  <c r="CB1853" i="1"/>
  <c r="AW94" i="1" l="1"/>
  <c r="AV94" i="1"/>
  <c r="AU94" i="1"/>
  <c r="CC1196" i="1"/>
  <c r="CB1197" i="1"/>
  <c r="CB759" i="1"/>
  <c r="CC758" i="1"/>
  <c r="CC101" i="1"/>
  <c r="CB102" i="1"/>
  <c r="CB2073" i="1"/>
  <c r="CC2072" i="1"/>
  <c r="CB1635" i="1"/>
  <c r="CC1634" i="1"/>
  <c r="CC320" i="1"/>
  <c r="CB321" i="1"/>
  <c r="CB1854" i="1"/>
  <c r="CC1853" i="1"/>
  <c r="AY95" i="1"/>
  <c r="B96" i="1"/>
  <c r="AS95" i="1"/>
  <c r="CB2292" i="1"/>
  <c r="CC2291" i="1"/>
  <c r="CB978" i="1"/>
  <c r="CC977" i="1"/>
  <c r="CB2511" i="1"/>
  <c r="CC2510" i="1"/>
  <c r="CB540" i="1"/>
  <c r="CC539" i="1"/>
  <c r="CB1416" i="1"/>
  <c r="CC1415" i="1"/>
  <c r="AW95" i="1" l="1"/>
  <c r="AV95" i="1"/>
  <c r="AU95" i="1"/>
  <c r="CB541" i="1"/>
  <c r="CC540" i="1"/>
  <c r="CC2292" i="1"/>
  <c r="CB2293" i="1"/>
  <c r="CB322" i="1"/>
  <c r="CC321" i="1"/>
  <c r="CB103" i="1"/>
  <c r="CC102" i="1"/>
  <c r="CB1636" i="1"/>
  <c r="CC1635" i="1"/>
  <c r="CB760" i="1"/>
  <c r="CC759" i="1"/>
  <c r="CB2512" i="1"/>
  <c r="CC2511" i="1"/>
  <c r="CB1417" i="1"/>
  <c r="CC1416" i="1"/>
  <c r="CB1198" i="1"/>
  <c r="CC1197" i="1"/>
  <c r="AY96" i="1"/>
  <c r="AS96" i="1"/>
  <c r="B97" i="1"/>
  <c r="CB979" i="1"/>
  <c r="CC978" i="1"/>
  <c r="CB1855" i="1"/>
  <c r="CC1854" i="1"/>
  <c r="CB2074" i="1"/>
  <c r="CC2073" i="1"/>
  <c r="AW96" i="1" l="1"/>
  <c r="AU96" i="1"/>
  <c r="AV96" i="1"/>
  <c r="CB761" i="1"/>
  <c r="CC760" i="1"/>
  <c r="CB323" i="1"/>
  <c r="CC322" i="1"/>
  <c r="CB980" i="1"/>
  <c r="CC979" i="1"/>
  <c r="CB2294" i="1"/>
  <c r="CC2293" i="1"/>
  <c r="CB1856" i="1"/>
  <c r="CC1855" i="1"/>
  <c r="AY97" i="1"/>
  <c r="B98" i="1"/>
  <c r="AS97" i="1"/>
  <c r="CB1418" i="1"/>
  <c r="CC1417" i="1"/>
  <c r="CB1637" i="1"/>
  <c r="CC1636" i="1"/>
  <c r="CB1199" i="1"/>
  <c r="CC1198" i="1"/>
  <c r="CC2074" i="1"/>
  <c r="CB2075" i="1"/>
  <c r="CB2513" i="1"/>
  <c r="CC2512" i="1"/>
  <c r="CB104" i="1"/>
  <c r="CC103" i="1"/>
  <c r="CC541" i="1"/>
  <c r="CB542" i="1"/>
  <c r="AV97" i="1" l="1"/>
  <c r="AW97" i="1"/>
  <c r="AU97" i="1"/>
  <c r="AY98" i="1"/>
  <c r="B99" i="1"/>
  <c r="AS98" i="1"/>
  <c r="CB1200" i="1"/>
  <c r="CC1199" i="1"/>
  <c r="CC980" i="1"/>
  <c r="CB981" i="1"/>
  <c r="CB1638" i="1"/>
  <c r="CC1637" i="1"/>
  <c r="CB2514" i="1"/>
  <c r="CC2513" i="1"/>
  <c r="CC542" i="1"/>
  <c r="CB543" i="1"/>
  <c r="CB2076" i="1"/>
  <c r="CC2075" i="1"/>
  <c r="CB1857" i="1"/>
  <c r="CC1856" i="1"/>
  <c r="CB324" i="1"/>
  <c r="CC323" i="1"/>
  <c r="CB105" i="1"/>
  <c r="CC104" i="1"/>
  <c r="CB1419" i="1"/>
  <c r="CC1418" i="1"/>
  <c r="CB2295" i="1"/>
  <c r="CC2294" i="1"/>
  <c r="CB762" i="1"/>
  <c r="CC761" i="1"/>
  <c r="AW98" i="1" l="1"/>
  <c r="AV98" i="1"/>
  <c r="AU98" i="1"/>
  <c r="CB106" i="1"/>
  <c r="CC105" i="1"/>
  <c r="CB325" i="1"/>
  <c r="CC324" i="1"/>
  <c r="CB1420" i="1"/>
  <c r="CC1419" i="1"/>
  <c r="CB1858" i="1"/>
  <c r="CC1857" i="1"/>
  <c r="CB2515" i="1"/>
  <c r="CC2514" i="1"/>
  <c r="CC1200" i="1"/>
  <c r="CB1201" i="1"/>
  <c r="CC2295" i="1"/>
  <c r="CB2296" i="1"/>
  <c r="CC2076" i="1"/>
  <c r="CB2077" i="1"/>
  <c r="CB1639" i="1"/>
  <c r="CC1638" i="1"/>
  <c r="AY99" i="1"/>
  <c r="AS99" i="1"/>
  <c r="B100" i="1"/>
  <c r="CB763" i="1"/>
  <c r="CC762" i="1"/>
  <c r="CB544" i="1"/>
  <c r="CC543" i="1"/>
  <c r="CC981" i="1"/>
  <c r="CB982" i="1"/>
  <c r="CB326" i="1" l="1"/>
  <c r="CC325" i="1"/>
  <c r="CB107" i="1"/>
  <c r="CC106" i="1"/>
  <c r="AW99" i="1"/>
  <c r="AV99" i="1"/>
  <c r="AU99" i="1"/>
  <c r="CC982" i="1"/>
  <c r="CB983" i="1"/>
  <c r="CB1859" i="1"/>
  <c r="CC1858" i="1"/>
  <c r="CB2516" i="1"/>
  <c r="CC2515" i="1"/>
  <c r="CC2296" i="1"/>
  <c r="CB2297" i="1"/>
  <c r="CC544" i="1"/>
  <c r="CB545" i="1"/>
  <c r="CB1202" i="1"/>
  <c r="CC1201" i="1"/>
  <c r="AY100" i="1"/>
  <c r="B101" i="1"/>
  <c r="AS100" i="1"/>
  <c r="CB1640" i="1"/>
  <c r="CC1639" i="1"/>
  <c r="CC1420" i="1"/>
  <c r="CB1421" i="1"/>
  <c r="CC763" i="1"/>
  <c r="CB764" i="1"/>
  <c r="CC2077" i="1"/>
  <c r="CB2078" i="1"/>
  <c r="CB546" i="1" l="1"/>
  <c r="CC545" i="1"/>
  <c r="CB108" i="1"/>
  <c r="CC107" i="1"/>
  <c r="AW100" i="1"/>
  <c r="AV100" i="1"/>
  <c r="AU100" i="1"/>
  <c r="CB327" i="1"/>
  <c r="CC326" i="1"/>
  <c r="CC1859" i="1"/>
  <c r="CB1860" i="1"/>
  <c r="CB1641" i="1"/>
  <c r="CC1640" i="1"/>
  <c r="AY101" i="1"/>
  <c r="B102" i="1"/>
  <c r="AS101" i="1"/>
  <c r="CB2298" i="1"/>
  <c r="CC2297" i="1"/>
  <c r="CC983" i="1"/>
  <c r="CB984" i="1"/>
  <c r="CB2079" i="1"/>
  <c r="CC2078" i="1"/>
  <c r="CB1203" i="1"/>
  <c r="CC1202" i="1"/>
  <c r="CC2516" i="1"/>
  <c r="CB2517" i="1"/>
  <c r="CC764" i="1"/>
  <c r="CB765" i="1"/>
  <c r="CB766" i="1" s="1"/>
  <c r="CB767" i="1" s="1"/>
  <c r="CB768" i="1" s="1"/>
  <c r="CB769" i="1" s="1"/>
  <c r="CB770" i="1" s="1"/>
  <c r="CB771" i="1" s="1"/>
  <c r="CB772" i="1" s="1"/>
  <c r="CB773" i="1" s="1"/>
  <c r="CB774" i="1" s="1"/>
  <c r="CB775" i="1" s="1"/>
  <c r="CB776" i="1" s="1"/>
  <c r="CB777" i="1" s="1"/>
  <c r="CB778" i="1" s="1"/>
  <c r="CB779" i="1" s="1"/>
  <c r="CB780" i="1" s="1"/>
  <c r="CB781" i="1" s="1"/>
  <c r="CB782" i="1" s="1"/>
  <c r="CB783" i="1" s="1"/>
  <c r="CB784" i="1" s="1"/>
  <c r="CB785" i="1" s="1"/>
  <c r="CB786" i="1" s="1"/>
  <c r="CB787" i="1" s="1"/>
  <c r="CB788" i="1" s="1"/>
  <c r="CB789" i="1" s="1"/>
  <c r="CB790" i="1" s="1"/>
  <c r="CB791" i="1" s="1"/>
  <c r="CB792" i="1" s="1"/>
  <c r="CB793" i="1" s="1"/>
  <c r="CB794" i="1" s="1"/>
  <c r="CB795" i="1" s="1"/>
  <c r="CB796" i="1" s="1"/>
  <c r="CB797" i="1" s="1"/>
  <c r="CB798" i="1" s="1"/>
  <c r="CB799" i="1" s="1"/>
  <c r="CB800" i="1" s="1"/>
  <c r="CB801" i="1" s="1"/>
  <c r="CB802" i="1" s="1"/>
  <c r="CB803" i="1" s="1"/>
  <c r="CB804" i="1" s="1"/>
  <c r="CB805" i="1" s="1"/>
  <c r="CB806" i="1" s="1"/>
  <c r="CB807" i="1" s="1"/>
  <c r="CB808" i="1" s="1"/>
  <c r="CB809" i="1" s="1"/>
  <c r="CB810" i="1" s="1"/>
  <c r="CB811" i="1" s="1"/>
  <c r="CB812" i="1" s="1"/>
  <c r="CB813" i="1" s="1"/>
  <c r="CB814" i="1" s="1"/>
  <c r="CB815" i="1" s="1"/>
  <c r="CB816" i="1" s="1"/>
  <c r="CB817" i="1" s="1"/>
  <c r="CB818" i="1" s="1"/>
  <c r="CB819" i="1" s="1"/>
  <c r="CB820" i="1" s="1"/>
  <c r="CB821" i="1" s="1"/>
  <c r="CB822" i="1" s="1"/>
  <c r="CB823" i="1" s="1"/>
  <c r="CB824" i="1" s="1"/>
  <c r="CB825" i="1" s="1"/>
  <c r="CB826" i="1" s="1"/>
  <c r="CB827" i="1" s="1"/>
  <c r="CB828" i="1" s="1"/>
  <c r="CB829" i="1" s="1"/>
  <c r="CB830" i="1" s="1"/>
  <c r="CB831" i="1" s="1"/>
  <c r="CB832" i="1" s="1"/>
  <c r="CB833" i="1" s="1"/>
  <c r="CB834" i="1" s="1"/>
  <c r="CB835" i="1" s="1"/>
  <c r="CB836" i="1" s="1"/>
  <c r="CB837" i="1" s="1"/>
  <c r="CB838" i="1" s="1"/>
  <c r="CB839" i="1" s="1"/>
  <c r="CB840" i="1" s="1"/>
  <c r="CB841" i="1" s="1"/>
  <c r="CB842" i="1" s="1"/>
  <c r="CB843" i="1" s="1"/>
  <c r="CB844" i="1" s="1"/>
  <c r="CB845" i="1" s="1"/>
  <c r="CB846" i="1" s="1"/>
  <c r="CB847" i="1" s="1"/>
  <c r="CB848" i="1" s="1"/>
  <c r="CB849" i="1" s="1"/>
  <c r="CB850" i="1" s="1"/>
  <c r="CB851" i="1" s="1"/>
  <c r="CB852" i="1" s="1"/>
  <c r="CB853" i="1" s="1"/>
  <c r="CB854" i="1" s="1"/>
  <c r="CB855" i="1" s="1"/>
  <c r="CB856" i="1" s="1"/>
  <c r="CB857" i="1" s="1"/>
  <c r="CB858" i="1" s="1"/>
  <c r="CB859" i="1" s="1"/>
  <c r="CB860" i="1" s="1"/>
  <c r="CB861" i="1" s="1"/>
  <c r="CB862" i="1" s="1"/>
  <c r="CB863" i="1" s="1"/>
  <c r="CB864" i="1" s="1"/>
  <c r="CB865" i="1" s="1"/>
  <c r="CB866" i="1" s="1"/>
  <c r="CB867" i="1" s="1"/>
  <c r="CB868" i="1" s="1"/>
  <c r="CB869" i="1" s="1"/>
  <c r="CB870" i="1" s="1"/>
  <c r="CB871" i="1" s="1"/>
  <c r="CB872" i="1" s="1"/>
  <c r="CB873" i="1" s="1"/>
  <c r="CB874" i="1" s="1"/>
  <c r="CB875" i="1" s="1"/>
  <c r="CB876" i="1" s="1"/>
  <c r="CB877" i="1" s="1"/>
  <c r="CB878" i="1" s="1"/>
  <c r="CB879" i="1" s="1"/>
  <c r="CB880" i="1" s="1"/>
  <c r="CB881" i="1" s="1"/>
  <c r="CB882" i="1" s="1"/>
  <c r="CB883" i="1" s="1"/>
  <c r="CB884" i="1" s="1"/>
  <c r="CB885" i="1" s="1"/>
  <c r="CB886" i="1" s="1"/>
  <c r="CB1422" i="1"/>
  <c r="CC1421" i="1"/>
  <c r="CB109" i="1" l="1"/>
  <c r="CC108" i="1"/>
  <c r="AW101" i="1"/>
  <c r="AV101" i="1"/>
  <c r="AU101" i="1"/>
  <c r="CB328" i="1"/>
  <c r="CC327" i="1"/>
  <c r="CB547" i="1"/>
  <c r="CC546" i="1"/>
  <c r="CB2080" i="1"/>
  <c r="CC2079" i="1"/>
  <c r="AY102" i="1"/>
  <c r="AS102" i="1"/>
  <c r="B103" i="1"/>
  <c r="CB2518" i="1"/>
  <c r="CC2517" i="1"/>
  <c r="CB985" i="1"/>
  <c r="CB986" i="1" s="1"/>
  <c r="CB987" i="1" s="1"/>
  <c r="CB988" i="1" s="1"/>
  <c r="CB989" i="1" s="1"/>
  <c r="CB990" i="1" s="1"/>
  <c r="CB991" i="1" s="1"/>
  <c r="CB992" i="1" s="1"/>
  <c r="CB993" i="1" s="1"/>
  <c r="CB994" i="1" s="1"/>
  <c r="CB995" i="1" s="1"/>
  <c r="CB996" i="1" s="1"/>
  <c r="CB997" i="1" s="1"/>
  <c r="CB998" i="1" s="1"/>
  <c r="CB999" i="1" s="1"/>
  <c r="CB1000" i="1" s="1"/>
  <c r="CB1001" i="1" s="1"/>
  <c r="CB1002" i="1" s="1"/>
  <c r="CB1003" i="1" s="1"/>
  <c r="CB1004" i="1" s="1"/>
  <c r="CB1005" i="1" s="1"/>
  <c r="CB1006" i="1" s="1"/>
  <c r="CB1007" i="1" s="1"/>
  <c r="CB1008" i="1" s="1"/>
  <c r="CB1009" i="1" s="1"/>
  <c r="CB1010" i="1" s="1"/>
  <c r="CB1011" i="1" s="1"/>
  <c r="CB1012" i="1" s="1"/>
  <c r="CB1013" i="1" s="1"/>
  <c r="CB1014" i="1" s="1"/>
  <c r="CB1015" i="1" s="1"/>
  <c r="CB1016" i="1" s="1"/>
  <c r="CB1017" i="1" s="1"/>
  <c r="CB1018" i="1" s="1"/>
  <c r="CB1019" i="1" s="1"/>
  <c r="CB1020" i="1" s="1"/>
  <c r="CB1021" i="1" s="1"/>
  <c r="CB1022" i="1" s="1"/>
  <c r="CB1023" i="1" s="1"/>
  <c r="CB1024" i="1" s="1"/>
  <c r="CB1025" i="1" s="1"/>
  <c r="CB1026" i="1" s="1"/>
  <c r="CB1027" i="1" s="1"/>
  <c r="CB1028" i="1" s="1"/>
  <c r="CB1029" i="1" s="1"/>
  <c r="CB1030" i="1" s="1"/>
  <c r="CB1031" i="1" s="1"/>
  <c r="CB1032" i="1" s="1"/>
  <c r="CB1033" i="1" s="1"/>
  <c r="CB1034" i="1" s="1"/>
  <c r="CB1035" i="1" s="1"/>
  <c r="CB1036" i="1" s="1"/>
  <c r="CB1037" i="1" s="1"/>
  <c r="CB1038" i="1" s="1"/>
  <c r="CB1039" i="1" s="1"/>
  <c r="CB1040" i="1" s="1"/>
  <c r="CB1041" i="1" s="1"/>
  <c r="CB1042" i="1" s="1"/>
  <c r="CB1043" i="1" s="1"/>
  <c r="CB1044" i="1" s="1"/>
  <c r="CB1045" i="1" s="1"/>
  <c r="CB1046" i="1" s="1"/>
  <c r="CB1047" i="1" s="1"/>
  <c r="CB1048" i="1" s="1"/>
  <c r="CB1049" i="1" s="1"/>
  <c r="CB1050" i="1" s="1"/>
  <c r="CB1051" i="1" s="1"/>
  <c r="CB1052" i="1" s="1"/>
  <c r="CB1053" i="1" s="1"/>
  <c r="CB1054" i="1" s="1"/>
  <c r="CB1055" i="1" s="1"/>
  <c r="CB1056" i="1" s="1"/>
  <c r="CB1057" i="1" s="1"/>
  <c r="CB1058" i="1" s="1"/>
  <c r="CB1059" i="1" s="1"/>
  <c r="CB1060" i="1" s="1"/>
  <c r="CB1061" i="1" s="1"/>
  <c r="CB1062" i="1" s="1"/>
  <c r="CB1063" i="1" s="1"/>
  <c r="CB1064" i="1" s="1"/>
  <c r="CB1065" i="1" s="1"/>
  <c r="CB1066" i="1" s="1"/>
  <c r="CB1067" i="1" s="1"/>
  <c r="CB1068" i="1" s="1"/>
  <c r="CB1069" i="1" s="1"/>
  <c r="CB1070" i="1" s="1"/>
  <c r="CB1071" i="1" s="1"/>
  <c r="CB1072" i="1" s="1"/>
  <c r="CB1073" i="1" s="1"/>
  <c r="CB1074" i="1" s="1"/>
  <c r="CB1075" i="1" s="1"/>
  <c r="CB1076" i="1" s="1"/>
  <c r="CB1077" i="1" s="1"/>
  <c r="CB1078" i="1" s="1"/>
  <c r="CB1079" i="1" s="1"/>
  <c r="CB1080" i="1" s="1"/>
  <c r="CB1081" i="1" s="1"/>
  <c r="CB1082" i="1" s="1"/>
  <c r="CB1083" i="1" s="1"/>
  <c r="CB1084" i="1" s="1"/>
  <c r="CB1085" i="1" s="1"/>
  <c r="CB1086" i="1" s="1"/>
  <c r="CB1087" i="1" s="1"/>
  <c r="CB1088" i="1" s="1"/>
  <c r="CB1089" i="1" s="1"/>
  <c r="CB1090" i="1" s="1"/>
  <c r="CB1091" i="1" s="1"/>
  <c r="CB1092" i="1" s="1"/>
  <c r="CB1093" i="1" s="1"/>
  <c r="CB1094" i="1" s="1"/>
  <c r="CB1095" i="1" s="1"/>
  <c r="CB1096" i="1" s="1"/>
  <c r="CB1097" i="1" s="1"/>
  <c r="CB1098" i="1" s="1"/>
  <c r="CB1099" i="1" s="1"/>
  <c r="CB1100" i="1" s="1"/>
  <c r="CB1101" i="1" s="1"/>
  <c r="CB1102" i="1" s="1"/>
  <c r="CB1103" i="1" s="1"/>
  <c r="CB1104" i="1" s="1"/>
  <c r="CB1105" i="1" s="1"/>
  <c r="CB1106" i="1" s="1"/>
  <c r="CC984" i="1"/>
  <c r="CB1642" i="1"/>
  <c r="CC1641" i="1"/>
  <c r="CB1423" i="1"/>
  <c r="CC1422" i="1"/>
  <c r="CC1203" i="1"/>
  <c r="CB1204" i="1"/>
  <c r="CB2299" i="1"/>
  <c r="CC2298" i="1"/>
  <c r="CB1861" i="1"/>
  <c r="CC1860" i="1"/>
  <c r="CB329" i="1" l="1"/>
  <c r="CC328" i="1"/>
  <c r="CB548" i="1"/>
  <c r="CC547" i="1"/>
  <c r="AW102" i="1"/>
  <c r="AV102" i="1"/>
  <c r="AU102" i="1"/>
  <c r="CB110" i="1"/>
  <c r="CC109" i="1"/>
  <c r="AY103" i="1"/>
  <c r="B104" i="1"/>
  <c r="AS103" i="1"/>
  <c r="CB1643" i="1"/>
  <c r="CC1642" i="1"/>
  <c r="CB1862" i="1"/>
  <c r="CC1861" i="1"/>
  <c r="CC1423" i="1"/>
  <c r="CB1424" i="1"/>
  <c r="CC2518" i="1"/>
  <c r="CB2519" i="1"/>
  <c r="CB2300" i="1"/>
  <c r="CC2299" i="1"/>
  <c r="CB1205" i="1"/>
  <c r="CB1206" i="1" s="1"/>
  <c r="CB1207" i="1" s="1"/>
  <c r="CB1208" i="1" s="1"/>
  <c r="CB1209" i="1" s="1"/>
  <c r="CB1210" i="1" s="1"/>
  <c r="CB1211" i="1" s="1"/>
  <c r="CB1212" i="1" s="1"/>
  <c r="CB1213" i="1" s="1"/>
  <c r="CB1214" i="1" s="1"/>
  <c r="CB1215" i="1" s="1"/>
  <c r="CB1216" i="1" s="1"/>
  <c r="CB1217" i="1" s="1"/>
  <c r="CB1218" i="1" s="1"/>
  <c r="CB1219" i="1" s="1"/>
  <c r="CB1220" i="1" s="1"/>
  <c r="CB1221" i="1" s="1"/>
  <c r="CB1222" i="1" s="1"/>
  <c r="CB1223" i="1" s="1"/>
  <c r="CB1224" i="1" s="1"/>
  <c r="CB1225" i="1" s="1"/>
  <c r="CB1226" i="1" s="1"/>
  <c r="CB1227" i="1" s="1"/>
  <c r="CB1228" i="1" s="1"/>
  <c r="CB1229" i="1" s="1"/>
  <c r="CB1230" i="1" s="1"/>
  <c r="CB1231" i="1" s="1"/>
  <c r="CB1232" i="1" s="1"/>
  <c r="CB1233" i="1" s="1"/>
  <c r="CB1234" i="1" s="1"/>
  <c r="CB1235" i="1" s="1"/>
  <c r="CB1236" i="1" s="1"/>
  <c r="CB1237" i="1" s="1"/>
  <c r="CB1238" i="1" s="1"/>
  <c r="CB1239" i="1" s="1"/>
  <c r="CB1240" i="1" s="1"/>
  <c r="CB1241" i="1" s="1"/>
  <c r="CB1242" i="1" s="1"/>
  <c r="CB1243" i="1" s="1"/>
  <c r="CB1244" i="1" s="1"/>
  <c r="CB1245" i="1" s="1"/>
  <c r="CB1246" i="1" s="1"/>
  <c r="CB1247" i="1" s="1"/>
  <c r="CB1248" i="1" s="1"/>
  <c r="CB1249" i="1" s="1"/>
  <c r="CB1250" i="1" s="1"/>
  <c r="CB1251" i="1" s="1"/>
  <c r="CB1252" i="1" s="1"/>
  <c r="CB1253" i="1" s="1"/>
  <c r="CB1254" i="1" s="1"/>
  <c r="CB1255" i="1" s="1"/>
  <c r="CB1256" i="1" s="1"/>
  <c r="CB1257" i="1" s="1"/>
  <c r="CB1258" i="1" s="1"/>
  <c r="CB1259" i="1" s="1"/>
  <c r="CB1260" i="1" s="1"/>
  <c r="CB1261" i="1" s="1"/>
  <c r="CB1262" i="1" s="1"/>
  <c r="CB1263" i="1" s="1"/>
  <c r="CB1264" i="1" s="1"/>
  <c r="CB1265" i="1" s="1"/>
  <c r="CB1266" i="1" s="1"/>
  <c r="CB1267" i="1" s="1"/>
  <c r="CB1268" i="1" s="1"/>
  <c r="CB1269" i="1" s="1"/>
  <c r="CB1270" i="1" s="1"/>
  <c r="CB1271" i="1" s="1"/>
  <c r="CB1272" i="1" s="1"/>
  <c r="CB1273" i="1" s="1"/>
  <c r="CB1274" i="1" s="1"/>
  <c r="CB1275" i="1" s="1"/>
  <c r="CB1276" i="1" s="1"/>
  <c r="CB1277" i="1" s="1"/>
  <c r="CB1278" i="1" s="1"/>
  <c r="CB1279" i="1" s="1"/>
  <c r="CB1280" i="1" s="1"/>
  <c r="CB1281" i="1" s="1"/>
  <c r="CB1282" i="1" s="1"/>
  <c r="CB1283" i="1" s="1"/>
  <c r="CB1284" i="1" s="1"/>
  <c r="CB1285" i="1" s="1"/>
  <c r="CB1286" i="1" s="1"/>
  <c r="CB1287" i="1" s="1"/>
  <c r="CB1288" i="1" s="1"/>
  <c r="CB1289" i="1" s="1"/>
  <c r="CB1290" i="1" s="1"/>
  <c r="CB1291" i="1" s="1"/>
  <c r="CB1292" i="1" s="1"/>
  <c r="CB1293" i="1" s="1"/>
  <c r="CB1294" i="1" s="1"/>
  <c r="CB1295" i="1" s="1"/>
  <c r="CB1296" i="1" s="1"/>
  <c r="CB1297" i="1" s="1"/>
  <c r="CB1298" i="1" s="1"/>
  <c r="CB1299" i="1" s="1"/>
  <c r="CB1300" i="1" s="1"/>
  <c r="CB1301" i="1" s="1"/>
  <c r="CB1302" i="1" s="1"/>
  <c r="CB1303" i="1" s="1"/>
  <c r="CB1304" i="1" s="1"/>
  <c r="CB1305" i="1" s="1"/>
  <c r="CB1306" i="1" s="1"/>
  <c r="CB1307" i="1" s="1"/>
  <c r="CB1308" i="1" s="1"/>
  <c r="CB1309" i="1" s="1"/>
  <c r="CB1310" i="1" s="1"/>
  <c r="CB1311" i="1" s="1"/>
  <c r="CB1312" i="1" s="1"/>
  <c r="CB1313" i="1" s="1"/>
  <c r="CB1314" i="1" s="1"/>
  <c r="CB1315" i="1" s="1"/>
  <c r="CB1316" i="1" s="1"/>
  <c r="CB1317" i="1" s="1"/>
  <c r="CB1318" i="1" s="1"/>
  <c r="CB1319" i="1" s="1"/>
  <c r="CB1320" i="1" s="1"/>
  <c r="CB1321" i="1" s="1"/>
  <c r="CB1322" i="1" s="1"/>
  <c r="CB1323" i="1" s="1"/>
  <c r="CB1324" i="1" s="1"/>
  <c r="CB1325" i="1" s="1"/>
  <c r="CB1326" i="1" s="1"/>
  <c r="CC1204" i="1"/>
  <c r="CC2080" i="1"/>
  <c r="CB2081" i="1"/>
  <c r="CB549" i="1" l="1"/>
  <c r="CC548" i="1"/>
  <c r="CB111" i="1"/>
  <c r="CC110" i="1"/>
  <c r="AW103" i="1"/>
  <c r="AV103" i="1"/>
  <c r="AU103" i="1"/>
  <c r="CB330" i="1"/>
  <c r="CC329" i="1"/>
  <c r="CB2301" i="1"/>
  <c r="CC2300" i="1"/>
  <c r="CC1862" i="1"/>
  <c r="CB1863" i="1"/>
  <c r="AY104" i="1"/>
  <c r="B105" i="1"/>
  <c r="AS104" i="1"/>
  <c r="CB2082" i="1"/>
  <c r="CC2081" i="1"/>
  <c r="CB2520" i="1"/>
  <c r="CC2519" i="1"/>
  <c r="CC1643" i="1"/>
  <c r="CB1644" i="1"/>
  <c r="CC1424" i="1"/>
  <c r="CB1425" i="1"/>
  <c r="CB1426" i="1" s="1"/>
  <c r="CB1427" i="1" s="1"/>
  <c r="CB1428" i="1" s="1"/>
  <c r="CB1429" i="1" s="1"/>
  <c r="CB1430" i="1" s="1"/>
  <c r="CB1431" i="1" s="1"/>
  <c r="CB1432" i="1" s="1"/>
  <c r="CB1433" i="1" s="1"/>
  <c r="CB1434" i="1" s="1"/>
  <c r="CB1435" i="1" s="1"/>
  <c r="CB1436" i="1" s="1"/>
  <c r="CB1437" i="1" s="1"/>
  <c r="CB1438" i="1" s="1"/>
  <c r="CB1439" i="1" s="1"/>
  <c r="CB1440" i="1" s="1"/>
  <c r="CB1441" i="1" s="1"/>
  <c r="CB1442" i="1" s="1"/>
  <c r="CB1443" i="1" s="1"/>
  <c r="CB1444" i="1" s="1"/>
  <c r="CB1445" i="1" s="1"/>
  <c r="CB1446" i="1" s="1"/>
  <c r="CB1447" i="1" s="1"/>
  <c r="CB1448" i="1" s="1"/>
  <c r="CB1449" i="1" s="1"/>
  <c r="CB1450" i="1" s="1"/>
  <c r="CB1451" i="1" s="1"/>
  <c r="CB1452" i="1" s="1"/>
  <c r="CB1453" i="1" s="1"/>
  <c r="CB1454" i="1" s="1"/>
  <c r="CB1455" i="1" s="1"/>
  <c r="CB1456" i="1" s="1"/>
  <c r="CB1457" i="1" s="1"/>
  <c r="CB1458" i="1" s="1"/>
  <c r="CB1459" i="1" s="1"/>
  <c r="CB1460" i="1" s="1"/>
  <c r="CB1461" i="1" s="1"/>
  <c r="CB1462" i="1" s="1"/>
  <c r="CB1463" i="1" s="1"/>
  <c r="CB1464" i="1" s="1"/>
  <c r="CB1465" i="1" s="1"/>
  <c r="CB1466" i="1" s="1"/>
  <c r="CB1467" i="1" s="1"/>
  <c r="CB1468" i="1" s="1"/>
  <c r="CB1469" i="1" s="1"/>
  <c r="CB1470" i="1" s="1"/>
  <c r="CB1471" i="1" s="1"/>
  <c r="CB1472" i="1" s="1"/>
  <c r="CB1473" i="1" s="1"/>
  <c r="CB1474" i="1" s="1"/>
  <c r="CB1475" i="1" s="1"/>
  <c r="CB1476" i="1" s="1"/>
  <c r="CB1477" i="1" s="1"/>
  <c r="CB1478" i="1" s="1"/>
  <c r="CB1479" i="1" s="1"/>
  <c r="CB1480" i="1" s="1"/>
  <c r="CB1481" i="1" s="1"/>
  <c r="CB1482" i="1" s="1"/>
  <c r="CB1483" i="1" s="1"/>
  <c r="CB1484" i="1" s="1"/>
  <c r="CB1485" i="1" s="1"/>
  <c r="CB1486" i="1" s="1"/>
  <c r="CB1487" i="1" s="1"/>
  <c r="CB1488" i="1" s="1"/>
  <c r="CB1489" i="1" s="1"/>
  <c r="CB1490" i="1" s="1"/>
  <c r="CB1491" i="1" s="1"/>
  <c r="CB1492" i="1" s="1"/>
  <c r="CB1493" i="1" s="1"/>
  <c r="CB1494" i="1" s="1"/>
  <c r="CB1495" i="1" s="1"/>
  <c r="CB1496" i="1" s="1"/>
  <c r="CB1497" i="1" s="1"/>
  <c r="CB1498" i="1" s="1"/>
  <c r="CB1499" i="1" s="1"/>
  <c r="CB1500" i="1" s="1"/>
  <c r="CB1501" i="1" s="1"/>
  <c r="CB1502" i="1" s="1"/>
  <c r="CB1503" i="1" s="1"/>
  <c r="CB1504" i="1" s="1"/>
  <c r="CB1505" i="1" s="1"/>
  <c r="CB1506" i="1" s="1"/>
  <c r="CB1507" i="1" s="1"/>
  <c r="CB1508" i="1" s="1"/>
  <c r="CB1509" i="1" s="1"/>
  <c r="CB1510" i="1" s="1"/>
  <c r="CB1511" i="1" s="1"/>
  <c r="CB1512" i="1" s="1"/>
  <c r="CB1513" i="1" s="1"/>
  <c r="CB1514" i="1" s="1"/>
  <c r="CB1515" i="1" s="1"/>
  <c r="CB1516" i="1" s="1"/>
  <c r="CB1517" i="1" s="1"/>
  <c r="CB1518" i="1" s="1"/>
  <c r="CB1519" i="1" s="1"/>
  <c r="CB1520" i="1" s="1"/>
  <c r="CB1521" i="1" s="1"/>
  <c r="CB1522" i="1" s="1"/>
  <c r="CB1523" i="1" s="1"/>
  <c r="CB1524" i="1" s="1"/>
  <c r="CB1525" i="1" s="1"/>
  <c r="CB1526" i="1" s="1"/>
  <c r="CB1527" i="1" s="1"/>
  <c r="CB1528" i="1" s="1"/>
  <c r="CB1529" i="1" s="1"/>
  <c r="CB1530" i="1" s="1"/>
  <c r="CB1531" i="1" s="1"/>
  <c r="CB1532" i="1" s="1"/>
  <c r="CB1533" i="1" s="1"/>
  <c r="CB1534" i="1" s="1"/>
  <c r="CB1535" i="1" s="1"/>
  <c r="CB1536" i="1" s="1"/>
  <c r="CB1537" i="1" s="1"/>
  <c r="CB1538" i="1" s="1"/>
  <c r="CB1539" i="1" s="1"/>
  <c r="CB1540" i="1" s="1"/>
  <c r="CB1541" i="1" s="1"/>
  <c r="CB1542" i="1" s="1"/>
  <c r="CB1543" i="1" s="1"/>
  <c r="CB1544" i="1" s="1"/>
  <c r="CB1545" i="1" s="1"/>
  <c r="CB1546" i="1" s="1"/>
  <c r="CB112" i="1" l="1"/>
  <c r="CC111" i="1"/>
  <c r="AW104" i="1"/>
  <c r="AV104" i="1"/>
  <c r="AU104" i="1"/>
  <c r="CB331" i="1"/>
  <c r="CC330" i="1"/>
  <c r="CB550" i="1"/>
  <c r="CC549" i="1"/>
  <c r="CB2521" i="1"/>
  <c r="CC2520" i="1"/>
  <c r="AY105" i="1"/>
  <c r="B106" i="1"/>
  <c r="AS105" i="1"/>
  <c r="CC2082" i="1"/>
  <c r="CB2083" i="1"/>
  <c r="CB1864" i="1"/>
  <c r="CC1863" i="1"/>
  <c r="CB1645" i="1"/>
  <c r="CB1646" i="1" s="1"/>
  <c r="CB1647" i="1" s="1"/>
  <c r="CB1648" i="1" s="1"/>
  <c r="CB1649" i="1" s="1"/>
  <c r="CB1650" i="1" s="1"/>
  <c r="CB1651" i="1" s="1"/>
  <c r="CB1652" i="1" s="1"/>
  <c r="CB1653" i="1" s="1"/>
  <c r="CB1654" i="1" s="1"/>
  <c r="CB1655" i="1" s="1"/>
  <c r="CB1656" i="1" s="1"/>
  <c r="CB1657" i="1" s="1"/>
  <c r="CB1658" i="1" s="1"/>
  <c r="CB1659" i="1" s="1"/>
  <c r="CB1660" i="1" s="1"/>
  <c r="CB1661" i="1" s="1"/>
  <c r="CB1662" i="1" s="1"/>
  <c r="CB1663" i="1" s="1"/>
  <c r="CB1664" i="1" s="1"/>
  <c r="CB1665" i="1" s="1"/>
  <c r="CB1666" i="1" s="1"/>
  <c r="CB1667" i="1" s="1"/>
  <c r="CB1668" i="1" s="1"/>
  <c r="CB1669" i="1" s="1"/>
  <c r="CB1670" i="1" s="1"/>
  <c r="CB1671" i="1" s="1"/>
  <c r="CB1672" i="1" s="1"/>
  <c r="CB1673" i="1" s="1"/>
  <c r="CB1674" i="1" s="1"/>
  <c r="CB1675" i="1" s="1"/>
  <c r="CB1676" i="1" s="1"/>
  <c r="CB1677" i="1" s="1"/>
  <c r="CB1678" i="1" s="1"/>
  <c r="CB1679" i="1" s="1"/>
  <c r="CB1680" i="1" s="1"/>
  <c r="CB1681" i="1" s="1"/>
  <c r="CB1682" i="1" s="1"/>
  <c r="CB1683" i="1" s="1"/>
  <c r="CB1684" i="1" s="1"/>
  <c r="CB1685" i="1" s="1"/>
  <c r="CB1686" i="1" s="1"/>
  <c r="CB1687" i="1" s="1"/>
  <c r="CB1688" i="1" s="1"/>
  <c r="CB1689" i="1" s="1"/>
  <c r="CB1690" i="1" s="1"/>
  <c r="CB1691" i="1" s="1"/>
  <c r="CB1692" i="1" s="1"/>
  <c r="CB1693" i="1" s="1"/>
  <c r="CB1694" i="1" s="1"/>
  <c r="CB1695" i="1" s="1"/>
  <c r="CB1696" i="1" s="1"/>
  <c r="CB1697" i="1" s="1"/>
  <c r="CB1698" i="1" s="1"/>
  <c r="CB1699" i="1" s="1"/>
  <c r="CB1700" i="1" s="1"/>
  <c r="CB1701" i="1" s="1"/>
  <c r="CB1702" i="1" s="1"/>
  <c r="CB1703" i="1" s="1"/>
  <c r="CB1704" i="1" s="1"/>
  <c r="CB1705" i="1" s="1"/>
  <c r="CB1706" i="1" s="1"/>
  <c r="CB1707" i="1" s="1"/>
  <c r="CB1708" i="1" s="1"/>
  <c r="CB1709" i="1" s="1"/>
  <c r="CB1710" i="1" s="1"/>
  <c r="CB1711" i="1" s="1"/>
  <c r="CB1712" i="1" s="1"/>
  <c r="CB1713" i="1" s="1"/>
  <c r="CB1714" i="1" s="1"/>
  <c r="CB1715" i="1" s="1"/>
  <c r="CB1716" i="1" s="1"/>
  <c r="CB1717" i="1" s="1"/>
  <c r="CB1718" i="1" s="1"/>
  <c r="CB1719" i="1" s="1"/>
  <c r="CB1720" i="1" s="1"/>
  <c r="CB1721" i="1" s="1"/>
  <c r="CB1722" i="1" s="1"/>
  <c r="CB1723" i="1" s="1"/>
  <c r="CB1724" i="1" s="1"/>
  <c r="CB1725" i="1" s="1"/>
  <c r="CB1726" i="1" s="1"/>
  <c r="CB1727" i="1" s="1"/>
  <c r="CB1728" i="1" s="1"/>
  <c r="CB1729" i="1" s="1"/>
  <c r="CB1730" i="1" s="1"/>
  <c r="CB1731" i="1" s="1"/>
  <c r="CB1732" i="1" s="1"/>
  <c r="CB1733" i="1" s="1"/>
  <c r="CB1734" i="1" s="1"/>
  <c r="CB1735" i="1" s="1"/>
  <c r="CB1736" i="1" s="1"/>
  <c r="CB1737" i="1" s="1"/>
  <c r="CB1738" i="1" s="1"/>
  <c r="CB1739" i="1" s="1"/>
  <c r="CB1740" i="1" s="1"/>
  <c r="CB1741" i="1" s="1"/>
  <c r="CB1742" i="1" s="1"/>
  <c r="CB1743" i="1" s="1"/>
  <c r="CB1744" i="1" s="1"/>
  <c r="CB1745" i="1" s="1"/>
  <c r="CB1746" i="1" s="1"/>
  <c r="CB1747" i="1" s="1"/>
  <c r="CB1748" i="1" s="1"/>
  <c r="CB1749" i="1" s="1"/>
  <c r="CB1750" i="1" s="1"/>
  <c r="CB1751" i="1" s="1"/>
  <c r="CB1752" i="1" s="1"/>
  <c r="CB1753" i="1" s="1"/>
  <c r="CB1754" i="1" s="1"/>
  <c r="CB1755" i="1" s="1"/>
  <c r="CB1756" i="1" s="1"/>
  <c r="CB1757" i="1" s="1"/>
  <c r="CB1758" i="1" s="1"/>
  <c r="CB1759" i="1" s="1"/>
  <c r="CB1760" i="1" s="1"/>
  <c r="CB1761" i="1" s="1"/>
  <c r="CB1762" i="1" s="1"/>
  <c r="CB1763" i="1" s="1"/>
  <c r="CB1764" i="1" s="1"/>
  <c r="CB1765" i="1" s="1"/>
  <c r="CB1766" i="1" s="1"/>
  <c r="CC1644" i="1"/>
  <c r="CB2302" i="1"/>
  <c r="CC2301" i="1"/>
  <c r="CB332" i="1" l="1"/>
  <c r="CC331" i="1"/>
  <c r="AW105" i="1"/>
  <c r="AV105" i="1"/>
  <c r="AU105" i="1"/>
  <c r="CB551" i="1"/>
  <c r="CC550" i="1"/>
  <c r="CB113" i="1"/>
  <c r="CC112" i="1"/>
  <c r="CB1865" i="1"/>
  <c r="CB1866" i="1" s="1"/>
  <c r="CB1867" i="1" s="1"/>
  <c r="CB1868" i="1" s="1"/>
  <c r="CB1869" i="1" s="1"/>
  <c r="CB1870" i="1" s="1"/>
  <c r="CB1871" i="1" s="1"/>
  <c r="CB1872" i="1" s="1"/>
  <c r="CB1873" i="1" s="1"/>
  <c r="CB1874" i="1" s="1"/>
  <c r="CB1875" i="1" s="1"/>
  <c r="CB1876" i="1" s="1"/>
  <c r="CB1877" i="1" s="1"/>
  <c r="CB1878" i="1" s="1"/>
  <c r="CB1879" i="1" s="1"/>
  <c r="CB1880" i="1" s="1"/>
  <c r="CB1881" i="1" s="1"/>
  <c r="CB1882" i="1" s="1"/>
  <c r="CB1883" i="1" s="1"/>
  <c r="CB1884" i="1" s="1"/>
  <c r="CB1885" i="1" s="1"/>
  <c r="CB1886" i="1" s="1"/>
  <c r="CB1887" i="1" s="1"/>
  <c r="CB1888" i="1" s="1"/>
  <c r="CB1889" i="1" s="1"/>
  <c r="CB1890" i="1" s="1"/>
  <c r="CB1891" i="1" s="1"/>
  <c r="CB1892" i="1" s="1"/>
  <c r="CB1893" i="1" s="1"/>
  <c r="CB1894" i="1" s="1"/>
  <c r="CB1895" i="1" s="1"/>
  <c r="CB1896" i="1" s="1"/>
  <c r="CB1897" i="1" s="1"/>
  <c r="CB1898" i="1" s="1"/>
  <c r="CB1899" i="1" s="1"/>
  <c r="CB1900" i="1" s="1"/>
  <c r="CB1901" i="1" s="1"/>
  <c r="CB1902" i="1" s="1"/>
  <c r="CB1903" i="1" s="1"/>
  <c r="CB1904" i="1" s="1"/>
  <c r="CB1905" i="1" s="1"/>
  <c r="CB1906" i="1" s="1"/>
  <c r="CB1907" i="1" s="1"/>
  <c r="CB1908" i="1" s="1"/>
  <c r="CB1909" i="1" s="1"/>
  <c r="CB1910" i="1" s="1"/>
  <c r="CB1911" i="1" s="1"/>
  <c r="CB1912" i="1" s="1"/>
  <c r="CB1913" i="1" s="1"/>
  <c r="CB1914" i="1" s="1"/>
  <c r="CB1915" i="1" s="1"/>
  <c r="CB1916" i="1" s="1"/>
  <c r="CB1917" i="1" s="1"/>
  <c r="CB1918" i="1" s="1"/>
  <c r="CB1919" i="1" s="1"/>
  <c r="CB1920" i="1" s="1"/>
  <c r="CB1921" i="1" s="1"/>
  <c r="CB1922" i="1" s="1"/>
  <c r="CB1923" i="1" s="1"/>
  <c r="CB1924" i="1" s="1"/>
  <c r="CB1925" i="1" s="1"/>
  <c r="CB1926" i="1" s="1"/>
  <c r="CB1927" i="1" s="1"/>
  <c r="CB1928" i="1" s="1"/>
  <c r="CB1929" i="1" s="1"/>
  <c r="CB1930" i="1" s="1"/>
  <c r="CB1931" i="1" s="1"/>
  <c r="CB1932" i="1" s="1"/>
  <c r="CB1933" i="1" s="1"/>
  <c r="CB1934" i="1" s="1"/>
  <c r="CB1935" i="1" s="1"/>
  <c r="CB1936" i="1" s="1"/>
  <c r="CB1937" i="1" s="1"/>
  <c r="CB1938" i="1" s="1"/>
  <c r="CB1939" i="1" s="1"/>
  <c r="CB1940" i="1" s="1"/>
  <c r="CB1941" i="1" s="1"/>
  <c r="CB1942" i="1" s="1"/>
  <c r="CB1943" i="1" s="1"/>
  <c r="CB1944" i="1" s="1"/>
  <c r="CB1945" i="1" s="1"/>
  <c r="CB1946" i="1" s="1"/>
  <c r="CB1947" i="1" s="1"/>
  <c r="CB1948" i="1" s="1"/>
  <c r="CB1949" i="1" s="1"/>
  <c r="CB1950" i="1" s="1"/>
  <c r="CB1951" i="1" s="1"/>
  <c r="CB1952" i="1" s="1"/>
  <c r="CB1953" i="1" s="1"/>
  <c r="CB1954" i="1" s="1"/>
  <c r="CB1955" i="1" s="1"/>
  <c r="CB1956" i="1" s="1"/>
  <c r="CB1957" i="1" s="1"/>
  <c r="CB1958" i="1" s="1"/>
  <c r="CB1959" i="1" s="1"/>
  <c r="CB1960" i="1" s="1"/>
  <c r="CB1961" i="1" s="1"/>
  <c r="CB1962" i="1" s="1"/>
  <c r="CB1963" i="1" s="1"/>
  <c r="CB1964" i="1" s="1"/>
  <c r="CB1965" i="1" s="1"/>
  <c r="CB1966" i="1" s="1"/>
  <c r="CB1967" i="1" s="1"/>
  <c r="CB1968" i="1" s="1"/>
  <c r="CB1969" i="1" s="1"/>
  <c r="CB1970" i="1" s="1"/>
  <c r="CB1971" i="1" s="1"/>
  <c r="CB1972" i="1" s="1"/>
  <c r="CB1973" i="1" s="1"/>
  <c r="CB1974" i="1" s="1"/>
  <c r="CB1975" i="1" s="1"/>
  <c r="CB1976" i="1" s="1"/>
  <c r="CB1977" i="1" s="1"/>
  <c r="CB1978" i="1" s="1"/>
  <c r="CB1979" i="1" s="1"/>
  <c r="CB1980" i="1" s="1"/>
  <c r="CB1981" i="1" s="1"/>
  <c r="CB1982" i="1" s="1"/>
  <c r="CB1983" i="1" s="1"/>
  <c r="CB1984" i="1" s="1"/>
  <c r="CB1985" i="1" s="1"/>
  <c r="CB1986" i="1" s="1"/>
  <c r="CC1864" i="1"/>
  <c r="CB2303" i="1"/>
  <c r="CC2302" i="1"/>
  <c r="AY106" i="1"/>
  <c r="AS106" i="1"/>
  <c r="B107" i="1"/>
  <c r="CB2084" i="1"/>
  <c r="CC2083" i="1"/>
  <c r="CB2522" i="1"/>
  <c r="CC2521" i="1"/>
  <c r="CB552" i="1" l="1"/>
  <c r="CC551" i="1"/>
  <c r="AW106" i="1"/>
  <c r="AV106" i="1"/>
  <c r="AU106" i="1"/>
  <c r="CB114" i="1"/>
  <c r="CC113" i="1"/>
  <c r="CB333" i="1"/>
  <c r="CC332" i="1"/>
  <c r="AY107" i="1"/>
  <c r="AS107" i="1"/>
  <c r="B108" i="1"/>
  <c r="CB2523" i="1"/>
  <c r="CC2522" i="1"/>
  <c r="CB2304" i="1"/>
  <c r="CC2303" i="1"/>
  <c r="CB2085" i="1"/>
  <c r="CB2086" i="1" s="1"/>
  <c r="CB2087" i="1" s="1"/>
  <c r="CB2088" i="1" s="1"/>
  <c r="CB2089" i="1" s="1"/>
  <c r="CB2090" i="1" s="1"/>
  <c r="CB2091" i="1" s="1"/>
  <c r="CB2092" i="1" s="1"/>
  <c r="CB2093" i="1" s="1"/>
  <c r="CB2094" i="1" s="1"/>
  <c r="CB2095" i="1" s="1"/>
  <c r="CB2096" i="1" s="1"/>
  <c r="CB2097" i="1" s="1"/>
  <c r="CB2098" i="1" s="1"/>
  <c r="CB2099" i="1" s="1"/>
  <c r="CB2100" i="1" s="1"/>
  <c r="CB2101" i="1" s="1"/>
  <c r="CB2102" i="1" s="1"/>
  <c r="CB2103" i="1" s="1"/>
  <c r="CB2104" i="1" s="1"/>
  <c r="CB2105" i="1" s="1"/>
  <c r="CB2106" i="1" s="1"/>
  <c r="CB2107" i="1" s="1"/>
  <c r="CB2108" i="1" s="1"/>
  <c r="CB2109" i="1" s="1"/>
  <c r="CB2110" i="1" s="1"/>
  <c r="CB2111" i="1" s="1"/>
  <c r="CB2112" i="1" s="1"/>
  <c r="CB2113" i="1" s="1"/>
  <c r="CB2114" i="1" s="1"/>
  <c r="CB2115" i="1" s="1"/>
  <c r="CB2116" i="1" s="1"/>
  <c r="CB2117" i="1" s="1"/>
  <c r="CB2118" i="1" s="1"/>
  <c r="CB2119" i="1" s="1"/>
  <c r="CB2120" i="1" s="1"/>
  <c r="CB2121" i="1" s="1"/>
  <c r="CB2122" i="1" s="1"/>
  <c r="CB2123" i="1" s="1"/>
  <c r="CB2124" i="1" s="1"/>
  <c r="CB2125" i="1" s="1"/>
  <c r="CB2126" i="1" s="1"/>
  <c r="CB2127" i="1" s="1"/>
  <c r="CB2128" i="1" s="1"/>
  <c r="CB2129" i="1" s="1"/>
  <c r="CB2130" i="1" s="1"/>
  <c r="CB2131" i="1" s="1"/>
  <c r="CB2132" i="1" s="1"/>
  <c r="CB2133" i="1" s="1"/>
  <c r="CB2134" i="1" s="1"/>
  <c r="CB2135" i="1" s="1"/>
  <c r="CB2136" i="1" s="1"/>
  <c r="CB2137" i="1" s="1"/>
  <c r="CB2138" i="1" s="1"/>
  <c r="CB2139" i="1" s="1"/>
  <c r="CB2140" i="1" s="1"/>
  <c r="CB2141" i="1" s="1"/>
  <c r="CB2142" i="1" s="1"/>
  <c r="CB2143" i="1" s="1"/>
  <c r="CB2144" i="1" s="1"/>
  <c r="CB2145" i="1" s="1"/>
  <c r="CB2146" i="1" s="1"/>
  <c r="CB2147" i="1" s="1"/>
  <c r="CB2148" i="1" s="1"/>
  <c r="CB2149" i="1" s="1"/>
  <c r="CB2150" i="1" s="1"/>
  <c r="CB2151" i="1" s="1"/>
  <c r="CB2152" i="1" s="1"/>
  <c r="CB2153" i="1" s="1"/>
  <c r="CB2154" i="1" s="1"/>
  <c r="CB2155" i="1" s="1"/>
  <c r="CB2156" i="1" s="1"/>
  <c r="CB2157" i="1" s="1"/>
  <c r="CB2158" i="1" s="1"/>
  <c r="CB2159" i="1" s="1"/>
  <c r="CB2160" i="1" s="1"/>
  <c r="CB2161" i="1" s="1"/>
  <c r="CB2162" i="1" s="1"/>
  <c r="CB2163" i="1" s="1"/>
  <c r="CB2164" i="1" s="1"/>
  <c r="CB2165" i="1" s="1"/>
  <c r="CB2166" i="1" s="1"/>
  <c r="CB2167" i="1" s="1"/>
  <c r="CB2168" i="1" s="1"/>
  <c r="CB2169" i="1" s="1"/>
  <c r="CB2170" i="1" s="1"/>
  <c r="CB2171" i="1" s="1"/>
  <c r="CB2172" i="1" s="1"/>
  <c r="CB2173" i="1" s="1"/>
  <c r="CB2174" i="1" s="1"/>
  <c r="CB2175" i="1" s="1"/>
  <c r="CB2176" i="1" s="1"/>
  <c r="CB2177" i="1" s="1"/>
  <c r="CB2178" i="1" s="1"/>
  <c r="CB2179" i="1" s="1"/>
  <c r="CB2180" i="1" s="1"/>
  <c r="CB2181" i="1" s="1"/>
  <c r="CB2182" i="1" s="1"/>
  <c r="CB2183" i="1" s="1"/>
  <c r="CB2184" i="1" s="1"/>
  <c r="CB2185" i="1" s="1"/>
  <c r="CB2186" i="1" s="1"/>
  <c r="CB2187" i="1" s="1"/>
  <c r="CB2188" i="1" s="1"/>
  <c r="CB2189" i="1" s="1"/>
  <c r="CB2190" i="1" s="1"/>
  <c r="CB2191" i="1" s="1"/>
  <c r="CB2192" i="1" s="1"/>
  <c r="CB2193" i="1" s="1"/>
  <c r="CB2194" i="1" s="1"/>
  <c r="CB2195" i="1" s="1"/>
  <c r="CB2196" i="1" s="1"/>
  <c r="CB2197" i="1" s="1"/>
  <c r="CB2198" i="1" s="1"/>
  <c r="CB2199" i="1" s="1"/>
  <c r="CB2200" i="1" s="1"/>
  <c r="CB2201" i="1" s="1"/>
  <c r="CB2202" i="1" s="1"/>
  <c r="CB2203" i="1" s="1"/>
  <c r="CB2204" i="1" s="1"/>
  <c r="CB2205" i="1" s="1"/>
  <c r="CB2206" i="1" s="1"/>
  <c r="CC2084" i="1"/>
  <c r="CB115" i="1" l="1"/>
  <c r="CC114" i="1"/>
  <c r="AW107" i="1"/>
  <c r="AV107" i="1"/>
  <c r="AU107" i="1"/>
  <c r="CB334" i="1"/>
  <c r="CC333" i="1"/>
  <c r="CB553" i="1"/>
  <c r="CC552" i="1"/>
  <c r="CB2305" i="1"/>
  <c r="CB2306" i="1" s="1"/>
  <c r="CB2307" i="1" s="1"/>
  <c r="CB2308" i="1" s="1"/>
  <c r="CB2309" i="1" s="1"/>
  <c r="CB2310" i="1" s="1"/>
  <c r="CB2311" i="1" s="1"/>
  <c r="CB2312" i="1" s="1"/>
  <c r="CB2313" i="1" s="1"/>
  <c r="CB2314" i="1" s="1"/>
  <c r="CB2315" i="1" s="1"/>
  <c r="CB2316" i="1" s="1"/>
  <c r="CB2317" i="1" s="1"/>
  <c r="CB2318" i="1" s="1"/>
  <c r="CB2319" i="1" s="1"/>
  <c r="CB2320" i="1" s="1"/>
  <c r="CB2321" i="1" s="1"/>
  <c r="CB2322" i="1" s="1"/>
  <c r="CB2323" i="1" s="1"/>
  <c r="CB2324" i="1" s="1"/>
  <c r="CB2325" i="1" s="1"/>
  <c r="CB2326" i="1" s="1"/>
  <c r="CB2327" i="1" s="1"/>
  <c r="CB2328" i="1" s="1"/>
  <c r="CB2329" i="1" s="1"/>
  <c r="CB2330" i="1" s="1"/>
  <c r="CB2331" i="1" s="1"/>
  <c r="CB2332" i="1" s="1"/>
  <c r="CB2333" i="1" s="1"/>
  <c r="CB2334" i="1" s="1"/>
  <c r="CB2335" i="1" s="1"/>
  <c r="CB2336" i="1" s="1"/>
  <c r="CB2337" i="1" s="1"/>
  <c r="CB2338" i="1" s="1"/>
  <c r="CB2339" i="1" s="1"/>
  <c r="CB2340" i="1" s="1"/>
  <c r="CB2341" i="1" s="1"/>
  <c r="CB2342" i="1" s="1"/>
  <c r="CB2343" i="1" s="1"/>
  <c r="CB2344" i="1" s="1"/>
  <c r="CB2345" i="1" s="1"/>
  <c r="CB2346" i="1" s="1"/>
  <c r="CB2347" i="1" s="1"/>
  <c r="CB2348" i="1" s="1"/>
  <c r="CB2349" i="1" s="1"/>
  <c r="CB2350" i="1" s="1"/>
  <c r="CB2351" i="1" s="1"/>
  <c r="CB2352" i="1" s="1"/>
  <c r="CB2353" i="1" s="1"/>
  <c r="CB2354" i="1" s="1"/>
  <c r="CB2355" i="1" s="1"/>
  <c r="CB2356" i="1" s="1"/>
  <c r="CB2357" i="1" s="1"/>
  <c r="CB2358" i="1" s="1"/>
  <c r="CB2359" i="1" s="1"/>
  <c r="CB2360" i="1" s="1"/>
  <c r="CB2361" i="1" s="1"/>
  <c r="CB2362" i="1" s="1"/>
  <c r="CB2363" i="1" s="1"/>
  <c r="CB2364" i="1" s="1"/>
  <c r="CB2365" i="1" s="1"/>
  <c r="CB2366" i="1" s="1"/>
  <c r="CB2367" i="1" s="1"/>
  <c r="CB2368" i="1" s="1"/>
  <c r="CB2369" i="1" s="1"/>
  <c r="CB2370" i="1" s="1"/>
  <c r="CB2371" i="1" s="1"/>
  <c r="CB2372" i="1" s="1"/>
  <c r="CB2373" i="1" s="1"/>
  <c r="CB2374" i="1" s="1"/>
  <c r="CB2375" i="1" s="1"/>
  <c r="CB2376" i="1" s="1"/>
  <c r="CB2377" i="1" s="1"/>
  <c r="CB2378" i="1" s="1"/>
  <c r="CB2379" i="1" s="1"/>
  <c r="CB2380" i="1" s="1"/>
  <c r="CB2381" i="1" s="1"/>
  <c r="CB2382" i="1" s="1"/>
  <c r="CB2383" i="1" s="1"/>
  <c r="CB2384" i="1" s="1"/>
  <c r="CB2385" i="1" s="1"/>
  <c r="CB2386" i="1" s="1"/>
  <c r="CB2387" i="1" s="1"/>
  <c r="CB2388" i="1" s="1"/>
  <c r="CB2389" i="1" s="1"/>
  <c r="CB2390" i="1" s="1"/>
  <c r="CB2391" i="1" s="1"/>
  <c r="CB2392" i="1" s="1"/>
  <c r="CB2393" i="1" s="1"/>
  <c r="CB2394" i="1" s="1"/>
  <c r="CB2395" i="1" s="1"/>
  <c r="CB2396" i="1" s="1"/>
  <c r="CB2397" i="1" s="1"/>
  <c r="CB2398" i="1" s="1"/>
  <c r="CB2399" i="1" s="1"/>
  <c r="CB2400" i="1" s="1"/>
  <c r="CB2401" i="1" s="1"/>
  <c r="CB2402" i="1" s="1"/>
  <c r="CB2403" i="1" s="1"/>
  <c r="CB2404" i="1" s="1"/>
  <c r="CB2405" i="1" s="1"/>
  <c r="CB2406" i="1" s="1"/>
  <c r="CB2407" i="1" s="1"/>
  <c r="CB2408" i="1" s="1"/>
  <c r="CB2409" i="1" s="1"/>
  <c r="CB2410" i="1" s="1"/>
  <c r="CB2411" i="1" s="1"/>
  <c r="CB2412" i="1" s="1"/>
  <c r="CB2413" i="1" s="1"/>
  <c r="CB2414" i="1" s="1"/>
  <c r="CB2415" i="1" s="1"/>
  <c r="CB2416" i="1" s="1"/>
  <c r="CB2417" i="1" s="1"/>
  <c r="CB2418" i="1" s="1"/>
  <c r="CB2419" i="1" s="1"/>
  <c r="CB2420" i="1" s="1"/>
  <c r="CB2421" i="1" s="1"/>
  <c r="CB2422" i="1" s="1"/>
  <c r="CB2423" i="1" s="1"/>
  <c r="CB2424" i="1" s="1"/>
  <c r="CB2425" i="1" s="1"/>
  <c r="CB2426" i="1" s="1"/>
  <c r="CC2304" i="1"/>
  <c r="CB2524" i="1"/>
  <c r="CC2523" i="1"/>
  <c r="AY108" i="1"/>
  <c r="B109" i="1"/>
  <c r="AS108" i="1"/>
  <c r="CB335" i="1" l="1"/>
  <c r="CC334" i="1"/>
  <c r="CB554" i="1"/>
  <c r="CC553" i="1"/>
  <c r="AW108" i="1"/>
  <c r="AV108" i="1"/>
  <c r="AU108" i="1"/>
  <c r="CB116" i="1"/>
  <c r="CC115" i="1"/>
  <c r="AY109" i="1"/>
  <c r="B110" i="1"/>
  <c r="AS109" i="1"/>
  <c r="CB2525" i="1"/>
  <c r="CB2526" i="1" s="1"/>
  <c r="CB2527" i="1" s="1"/>
  <c r="CB2528" i="1" s="1"/>
  <c r="CB2529" i="1" s="1"/>
  <c r="CB2530" i="1" s="1"/>
  <c r="CB2531" i="1" s="1"/>
  <c r="CB2532" i="1" s="1"/>
  <c r="CB2533" i="1" s="1"/>
  <c r="CB2534" i="1" s="1"/>
  <c r="CB2535" i="1" s="1"/>
  <c r="CB2536" i="1" s="1"/>
  <c r="CB2537" i="1" s="1"/>
  <c r="CB2538" i="1" s="1"/>
  <c r="CB2539" i="1" s="1"/>
  <c r="CB2540" i="1" s="1"/>
  <c r="CB2541" i="1" s="1"/>
  <c r="CB2542" i="1" s="1"/>
  <c r="CB2543" i="1" s="1"/>
  <c r="CB2544" i="1" s="1"/>
  <c r="CB2545" i="1" s="1"/>
  <c r="CB2546" i="1" s="1"/>
  <c r="CB2547" i="1" s="1"/>
  <c r="CB2548" i="1" s="1"/>
  <c r="CB2549" i="1" s="1"/>
  <c r="CB2550" i="1" s="1"/>
  <c r="CB2551" i="1" s="1"/>
  <c r="CB2552" i="1" s="1"/>
  <c r="CB2553" i="1" s="1"/>
  <c r="CB2554" i="1" s="1"/>
  <c r="CB2555" i="1" s="1"/>
  <c r="CB2556" i="1" s="1"/>
  <c r="CB2557" i="1" s="1"/>
  <c r="CB2558" i="1" s="1"/>
  <c r="CB2559" i="1" s="1"/>
  <c r="CB2560" i="1" s="1"/>
  <c r="CB2561" i="1" s="1"/>
  <c r="CB2562" i="1" s="1"/>
  <c r="CB2563" i="1" s="1"/>
  <c r="CB2564" i="1" s="1"/>
  <c r="CB2565" i="1" s="1"/>
  <c r="CB2566" i="1" s="1"/>
  <c r="CB2567" i="1" s="1"/>
  <c r="CB2568" i="1" s="1"/>
  <c r="CB2569" i="1" s="1"/>
  <c r="CB2570" i="1" s="1"/>
  <c r="CB2571" i="1" s="1"/>
  <c r="CB2572" i="1" s="1"/>
  <c r="CB2573" i="1" s="1"/>
  <c r="CB2574" i="1" s="1"/>
  <c r="CB2575" i="1" s="1"/>
  <c r="CB2576" i="1" s="1"/>
  <c r="CB2577" i="1" s="1"/>
  <c r="CB2578" i="1" s="1"/>
  <c r="CB2579" i="1" s="1"/>
  <c r="CB2580" i="1" s="1"/>
  <c r="CB2581" i="1" s="1"/>
  <c r="CB2582" i="1" s="1"/>
  <c r="CB2583" i="1" s="1"/>
  <c r="CB2584" i="1" s="1"/>
  <c r="CB2585" i="1" s="1"/>
  <c r="CB2586" i="1" s="1"/>
  <c r="CB2587" i="1" s="1"/>
  <c r="CB2588" i="1" s="1"/>
  <c r="CB2589" i="1" s="1"/>
  <c r="CB2590" i="1" s="1"/>
  <c r="CB2591" i="1" s="1"/>
  <c r="CB2592" i="1" s="1"/>
  <c r="CB2593" i="1" s="1"/>
  <c r="CB2594" i="1" s="1"/>
  <c r="CB2595" i="1" s="1"/>
  <c r="CB2596" i="1" s="1"/>
  <c r="CB2597" i="1" s="1"/>
  <c r="CB2598" i="1" s="1"/>
  <c r="CB2599" i="1" s="1"/>
  <c r="CB2600" i="1" s="1"/>
  <c r="CB2601" i="1" s="1"/>
  <c r="CB2602" i="1" s="1"/>
  <c r="CB2603" i="1" s="1"/>
  <c r="CB2604" i="1" s="1"/>
  <c r="CB2605" i="1" s="1"/>
  <c r="CB2606" i="1" s="1"/>
  <c r="CB2607" i="1" s="1"/>
  <c r="CB2608" i="1" s="1"/>
  <c r="CB2609" i="1" s="1"/>
  <c r="CB2610" i="1" s="1"/>
  <c r="CB2611" i="1" s="1"/>
  <c r="CB2612" i="1" s="1"/>
  <c r="CB2613" i="1" s="1"/>
  <c r="CB2614" i="1" s="1"/>
  <c r="CB2615" i="1" s="1"/>
  <c r="CB2616" i="1" s="1"/>
  <c r="CB2617" i="1" s="1"/>
  <c r="CB2618" i="1" s="1"/>
  <c r="CB2619" i="1" s="1"/>
  <c r="CB2620" i="1" s="1"/>
  <c r="CB2621" i="1" s="1"/>
  <c r="CB2622" i="1" s="1"/>
  <c r="CB2623" i="1" s="1"/>
  <c r="CB2624" i="1" s="1"/>
  <c r="CB2625" i="1" s="1"/>
  <c r="CB2626" i="1" s="1"/>
  <c r="CB2627" i="1" s="1"/>
  <c r="CB2628" i="1" s="1"/>
  <c r="CB2629" i="1" s="1"/>
  <c r="CB2630" i="1" s="1"/>
  <c r="CB2631" i="1" s="1"/>
  <c r="CB2632" i="1" s="1"/>
  <c r="CB2633" i="1" s="1"/>
  <c r="CB2634" i="1" s="1"/>
  <c r="CB2635" i="1" s="1"/>
  <c r="CB2636" i="1" s="1"/>
  <c r="CB2637" i="1" s="1"/>
  <c r="CB2638" i="1" s="1"/>
  <c r="CB2639" i="1" s="1"/>
  <c r="CB2640" i="1" s="1"/>
  <c r="CB2641" i="1" s="1"/>
  <c r="CB2642" i="1" s="1"/>
  <c r="CB2643" i="1" s="1"/>
  <c r="CB2644" i="1" s="1"/>
  <c r="CB2645" i="1" s="1"/>
  <c r="CB2646" i="1" s="1"/>
  <c r="CC2524" i="1"/>
  <c r="AW109" i="1" l="1"/>
  <c r="AV109" i="1"/>
  <c r="AU109" i="1"/>
  <c r="CB555" i="1"/>
  <c r="CC554" i="1"/>
  <c r="CB117" i="1"/>
  <c r="CC116" i="1"/>
  <c r="CB336" i="1"/>
  <c r="CC335" i="1"/>
  <c r="AY110" i="1"/>
  <c r="AS110" i="1"/>
  <c r="B111" i="1"/>
  <c r="CB118" i="1" l="1"/>
  <c r="CC117" i="1"/>
  <c r="AW110" i="1"/>
  <c r="AV110" i="1"/>
  <c r="AU110" i="1"/>
  <c r="CB556" i="1"/>
  <c r="CC555" i="1"/>
  <c r="CB337" i="1"/>
  <c r="CC336" i="1"/>
  <c r="AY111" i="1"/>
  <c r="B112" i="1"/>
  <c r="AS111" i="1"/>
  <c r="CB557" i="1" l="1"/>
  <c r="CC556" i="1"/>
  <c r="CB338" i="1"/>
  <c r="CC337" i="1"/>
  <c r="AW111" i="1"/>
  <c r="AV111" i="1"/>
  <c r="AU111" i="1"/>
  <c r="CB119" i="1"/>
  <c r="CC118" i="1"/>
  <c r="AY112" i="1"/>
  <c r="B113" i="1"/>
  <c r="AS112" i="1"/>
  <c r="AW112" i="1" l="1"/>
  <c r="AV112" i="1"/>
  <c r="AU112" i="1"/>
  <c r="CB339" i="1"/>
  <c r="CC338" i="1"/>
  <c r="CB120" i="1"/>
  <c r="CC119" i="1"/>
  <c r="CB558" i="1"/>
  <c r="CC557" i="1"/>
  <c r="AY113" i="1"/>
  <c r="B114" i="1"/>
  <c r="AS113" i="1"/>
  <c r="CB559" i="1" l="1"/>
  <c r="CC558" i="1"/>
  <c r="AW113" i="1"/>
  <c r="AV113" i="1"/>
  <c r="AU113" i="1"/>
  <c r="CB121" i="1"/>
  <c r="CC120" i="1"/>
  <c r="CB340" i="1"/>
  <c r="CC339" i="1"/>
  <c r="AY114" i="1"/>
  <c r="AS114" i="1"/>
  <c r="B115" i="1"/>
  <c r="AW114" i="1" l="1"/>
  <c r="AU114" i="1"/>
  <c r="AV114" i="1"/>
  <c r="CB341" i="1"/>
  <c r="CC340" i="1"/>
  <c r="CB560" i="1"/>
  <c r="CC559" i="1"/>
  <c r="CB122" i="1"/>
  <c r="CC121" i="1"/>
  <c r="AY115" i="1"/>
  <c r="AS115" i="1"/>
  <c r="B116" i="1"/>
  <c r="CB561" i="1" l="1"/>
  <c r="CC560" i="1"/>
  <c r="CB342" i="1"/>
  <c r="CC341" i="1"/>
  <c r="AU115" i="1"/>
  <c r="AV115" i="1"/>
  <c r="AW115" i="1"/>
  <c r="CB123" i="1"/>
  <c r="CC122" i="1"/>
  <c r="AY116" i="1"/>
  <c r="B117" i="1"/>
  <c r="AS116" i="1"/>
  <c r="CB343" i="1" l="1"/>
  <c r="CC342" i="1"/>
  <c r="CB124" i="1"/>
  <c r="CC123" i="1"/>
  <c r="AW116" i="1"/>
  <c r="AV116" i="1"/>
  <c r="AU116" i="1"/>
  <c r="CB562" i="1"/>
  <c r="CB563" i="1" s="1"/>
  <c r="CB564" i="1" s="1"/>
  <c r="CB565" i="1" s="1"/>
  <c r="CB566" i="1" s="1"/>
  <c r="CB567" i="1" s="1"/>
  <c r="CB568" i="1" s="1"/>
  <c r="CB569" i="1" s="1"/>
  <c r="CB570" i="1" s="1"/>
  <c r="CB571" i="1" s="1"/>
  <c r="CB572" i="1" s="1"/>
  <c r="CB573" i="1" s="1"/>
  <c r="CB574" i="1" s="1"/>
  <c r="CB575" i="1" s="1"/>
  <c r="CB576" i="1" s="1"/>
  <c r="CB577" i="1" s="1"/>
  <c r="CB578" i="1" s="1"/>
  <c r="CB579" i="1" s="1"/>
  <c r="CB580" i="1" s="1"/>
  <c r="CB581" i="1" s="1"/>
  <c r="CB582" i="1" s="1"/>
  <c r="CB583" i="1" s="1"/>
  <c r="CB584" i="1" s="1"/>
  <c r="CB585" i="1" s="1"/>
  <c r="CB586" i="1" s="1"/>
  <c r="CB587" i="1" s="1"/>
  <c r="CB588" i="1" s="1"/>
  <c r="CB589" i="1" s="1"/>
  <c r="CB590" i="1" s="1"/>
  <c r="CB591" i="1" s="1"/>
  <c r="CB592" i="1" s="1"/>
  <c r="CB593" i="1" s="1"/>
  <c r="CB594" i="1" s="1"/>
  <c r="CB595" i="1" s="1"/>
  <c r="CB596" i="1" s="1"/>
  <c r="CB597" i="1" s="1"/>
  <c r="CB598" i="1" s="1"/>
  <c r="CB599" i="1" s="1"/>
  <c r="CB600" i="1" s="1"/>
  <c r="CB601" i="1" s="1"/>
  <c r="CB602" i="1" s="1"/>
  <c r="CB603" i="1" s="1"/>
  <c r="CB604" i="1" s="1"/>
  <c r="CB605" i="1" s="1"/>
  <c r="CB606" i="1" s="1"/>
  <c r="CB607" i="1" s="1"/>
  <c r="CB608" i="1" s="1"/>
  <c r="CB609" i="1" s="1"/>
  <c r="CB610" i="1" s="1"/>
  <c r="CB611" i="1" s="1"/>
  <c r="CB612" i="1" s="1"/>
  <c r="CB613" i="1" s="1"/>
  <c r="CB614" i="1" s="1"/>
  <c r="CB615" i="1" s="1"/>
  <c r="CB616" i="1" s="1"/>
  <c r="CB617" i="1" s="1"/>
  <c r="CB618" i="1" s="1"/>
  <c r="CB619" i="1" s="1"/>
  <c r="CB620" i="1" s="1"/>
  <c r="CB621" i="1" s="1"/>
  <c r="CB622" i="1" s="1"/>
  <c r="CB623" i="1" s="1"/>
  <c r="CB624" i="1" s="1"/>
  <c r="CB625" i="1" s="1"/>
  <c r="CB626" i="1" s="1"/>
  <c r="CB627" i="1" s="1"/>
  <c r="CB628" i="1" s="1"/>
  <c r="CB629" i="1" s="1"/>
  <c r="CB630" i="1" s="1"/>
  <c r="CB631" i="1" s="1"/>
  <c r="CB632" i="1" s="1"/>
  <c r="CB633" i="1" s="1"/>
  <c r="CB634" i="1" s="1"/>
  <c r="CB635" i="1" s="1"/>
  <c r="CB636" i="1" s="1"/>
  <c r="CB637" i="1" s="1"/>
  <c r="CB638" i="1" s="1"/>
  <c r="CB639" i="1" s="1"/>
  <c r="CB640" i="1" s="1"/>
  <c r="CB641" i="1" s="1"/>
  <c r="CB642" i="1" s="1"/>
  <c r="CB643" i="1" s="1"/>
  <c r="CB644" i="1" s="1"/>
  <c r="CB645" i="1" s="1"/>
  <c r="CB646" i="1" s="1"/>
  <c r="CB647" i="1" s="1"/>
  <c r="CB648" i="1" s="1"/>
  <c r="CB649" i="1" s="1"/>
  <c r="CB650" i="1" s="1"/>
  <c r="CB651" i="1" s="1"/>
  <c r="CB652" i="1" s="1"/>
  <c r="CB653" i="1" s="1"/>
  <c r="CB654" i="1" s="1"/>
  <c r="CB655" i="1" s="1"/>
  <c r="CB656" i="1" s="1"/>
  <c r="CB657" i="1" s="1"/>
  <c r="CB658" i="1" s="1"/>
  <c r="CB659" i="1" s="1"/>
  <c r="CB660" i="1" s="1"/>
  <c r="CB661" i="1" s="1"/>
  <c r="CB662" i="1" s="1"/>
  <c r="CB663" i="1" s="1"/>
  <c r="CB664" i="1" s="1"/>
  <c r="CB665" i="1" s="1"/>
  <c r="CB666" i="1" s="1"/>
  <c r="CC561" i="1"/>
  <c r="AY117" i="1"/>
  <c r="B118" i="1"/>
  <c r="AS117" i="1"/>
  <c r="AW117" i="1" l="1"/>
  <c r="AV117" i="1"/>
  <c r="AU117" i="1"/>
  <c r="CB125" i="1"/>
  <c r="CC124" i="1"/>
  <c r="CB344" i="1"/>
  <c r="CC343" i="1"/>
  <c r="AY118" i="1"/>
  <c r="AS118" i="1"/>
  <c r="B119" i="1"/>
  <c r="CB126" i="1" l="1"/>
  <c r="CC125" i="1"/>
  <c r="AW118" i="1"/>
  <c r="AV118" i="1"/>
  <c r="AU118" i="1"/>
  <c r="CB345" i="1"/>
  <c r="CC344" i="1"/>
  <c r="AY119" i="1"/>
  <c r="B120" i="1"/>
  <c r="AS119" i="1"/>
  <c r="AW119" i="1" l="1"/>
  <c r="AV119" i="1"/>
  <c r="AU119" i="1"/>
  <c r="CB127" i="1"/>
  <c r="CC126" i="1"/>
  <c r="CB346" i="1"/>
  <c r="CC345" i="1"/>
  <c r="AY120" i="1"/>
  <c r="B121" i="1"/>
  <c r="AS120" i="1"/>
  <c r="BS3355" i="1"/>
  <c r="BS4311" i="1"/>
  <c r="BS2861" i="1"/>
  <c r="BS3309" i="1"/>
  <c r="BS4023" i="1"/>
  <c r="BS4274" i="1"/>
  <c r="BS4679" i="1"/>
  <c r="BS2955" i="1"/>
  <c r="BS2991" i="1"/>
  <c r="BS5238" i="1"/>
  <c r="BS4486" i="1"/>
  <c r="BS3945" i="1"/>
  <c r="BS3577" i="1"/>
  <c r="BS3369" i="1"/>
  <c r="BS2928" i="1"/>
  <c r="BS4827" i="1"/>
  <c r="BS3378" i="1"/>
  <c r="BS3331" i="1"/>
  <c r="BS4776" i="1"/>
  <c r="BS3658" i="1"/>
  <c r="BS2985" i="1"/>
  <c r="BS4076" i="1"/>
  <c r="BS3006" i="1"/>
  <c r="BS4969" i="1"/>
  <c r="BS4167" i="1"/>
  <c r="BS2867" i="1"/>
  <c r="BS3959" i="1"/>
  <c r="BS5005" i="1"/>
  <c r="BS4219" i="1"/>
  <c r="BS3689" i="1"/>
  <c r="BS2981" i="1"/>
  <c r="BS4681" i="1"/>
  <c r="BS3494" i="1"/>
  <c r="BS2819" i="1"/>
  <c r="BS4407" i="1"/>
  <c r="BS3703" i="1"/>
  <c r="BS3089" i="1"/>
  <c r="BS4417" i="1"/>
  <c r="BS4290" i="1"/>
  <c r="BS2745" i="1"/>
  <c r="BS2848" i="1"/>
  <c r="BS3684" i="1"/>
  <c r="BS5041" i="1"/>
  <c r="BS5032" i="1"/>
  <c r="BS3417" i="1"/>
  <c r="BS4470" i="1"/>
  <c r="BS2865" i="1"/>
  <c r="BS3002" i="1"/>
  <c r="BS3284" i="1"/>
  <c r="BS2766" i="1"/>
  <c r="BS4345" i="1"/>
  <c r="BS2779" i="1"/>
  <c r="BS3458" i="1"/>
  <c r="BS3971" i="1"/>
  <c r="BS3025" i="1"/>
  <c r="BS4626" i="1"/>
  <c r="BS3339" i="1"/>
  <c r="BS5169" i="1"/>
  <c r="BS4124" i="1"/>
  <c r="BS3349" i="1"/>
  <c r="BS3423" i="1"/>
  <c r="BS4108" i="1"/>
  <c r="BS3110" i="1"/>
  <c r="BS3107" i="1"/>
  <c r="BS2897" i="1"/>
  <c r="BS3967" i="1"/>
  <c r="BS5161" i="1"/>
  <c r="BS3722" i="1"/>
  <c r="BS3438" i="1"/>
  <c r="BS4492" i="1"/>
  <c r="BS3690" i="1"/>
  <c r="BS4597" i="1"/>
  <c r="BS2891" i="1"/>
  <c r="BS4112" i="1"/>
  <c r="BS3820" i="1"/>
  <c r="BS4768" i="1"/>
  <c r="BS4583" i="1"/>
  <c r="BS4785" i="1"/>
  <c r="BS5016" i="1"/>
  <c r="BS4155" i="1"/>
  <c r="BS3315" i="1"/>
  <c r="BS4864" i="1"/>
  <c r="BS3213" i="1"/>
  <c r="BS3214" i="1"/>
  <c r="BS3696" i="1"/>
  <c r="BS3734" i="1"/>
  <c r="BS4490" i="1"/>
  <c r="BS3192" i="1"/>
  <c r="BS3411" i="1"/>
  <c r="BS5166" i="1"/>
  <c r="BS5199" i="1"/>
  <c r="BS3763" i="1"/>
  <c r="BS5231" i="1"/>
  <c r="BS4609" i="1"/>
  <c r="BS2912" i="1"/>
  <c r="BS4655" i="1"/>
  <c r="BS3161" i="1"/>
  <c r="BS3540" i="1"/>
  <c r="BS5111" i="1"/>
  <c r="BS5282" i="1"/>
  <c r="BS4867" i="1"/>
  <c r="BS4726" i="1"/>
  <c r="BS5207" i="1"/>
  <c r="BS5098" i="1"/>
  <c r="BS3490" i="1"/>
  <c r="BS4267" i="1"/>
  <c r="BS2938" i="1"/>
  <c r="BS3380" i="1"/>
  <c r="BS4987" i="1"/>
  <c r="BS4798" i="1"/>
  <c r="BS3968" i="1"/>
  <c r="BS5153" i="1"/>
  <c r="BS5197" i="1"/>
  <c r="BS4261" i="1"/>
  <c r="BS3344" i="1"/>
  <c r="BS3913" i="1"/>
  <c r="BS3573" i="1"/>
  <c r="BS3048" i="1"/>
  <c r="BS5284" i="1"/>
  <c r="BS3543" i="1"/>
  <c r="BS3811" i="1"/>
  <c r="BS3295" i="1"/>
  <c r="BS3512" i="1"/>
  <c r="BS3996" i="1"/>
  <c r="BS4411" i="1"/>
  <c r="BS4761" i="1"/>
  <c r="BS4019" i="1"/>
  <c r="BS2996" i="1"/>
  <c r="BS4744" i="1"/>
  <c r="BS3341" i="1"/>
  <c r="BS4865" i="1"/>
  <c r="BS3894" i="1"/>
  <c r="BS5167" i="1"/>
  <c r="BS4001" i="1"/>
  <c r="BS3247" i="1"/>
  <c r="BS2798" i="1"/>
  <c r="BS4199" i="1"/>
  <c r="BS4505" i="1"/>
  <c r="BS4317" i="1"/>
  <c r="BS3503" i="1"/>
  <c r="BS3708" i="1"/>
  <c r="BS2715" i="1"/>
  <c r="BS4387" i="1"/>
  <c r="BS5083" i="1"/>
  <c r="BS4935" i="1"/>
  <c r="BS2777" i="1"/>
  <c r="BS3580" i="1"/>
  <c r="BS3000" i="1"/>
  <c r="BS3840" i="1"/>
  <c r="BS4641" i="1"/>
  <c r="BS3934" i="1"/>
  <c r="BS3134" i="1"/>
  <c r="BS3076" i="1"/>
  <c r="BS3606" i="1"/>
  <c r="BS4557" i="1"/>
  <c r="BS4765" i="1"/>
  <c r="BS5228" i="1"/>
  <c r="BS3673" i="1"/>
  <c r="BS3001" i="1"/>
  <c r="BS5176" i="1"/>
  <c r="BS3040" i="1"/>
  <c r="BS4731" i="1"/>
  <c r="BS3104" i="1"/>
  <c r="BS5192" i="1"/>
  <c r="BS2813" i="1"/>
  <c r="BS3118" i="1"/>
  <c r="BS4170" i="1"/>
  <c r="BS3508" i="1"/>
  <c r="BS3643" i="1"/>
  <c r="BS4818" i="1"/>
  <c r="BS4121" i="1"/>
  <c r="BS3715" i="1"/>
  <c r="BS5055" i="1"/>
  <c r="BS4791" i="1"/>
  <c r="BS4493" i="1"/>
  <c r="BS4966" i="1"/>
  <c r="BS4319" i="1"/>
  <c r="BS4072" i="1"/>
  <c r="BS3144" i="1"/>
  <c r="BS4525" i="1"/>
  <c r="BS3542" i="1"/>
  <c r="BS3356" i="1"/>
  <c r="BS4204" i="1"/>
  <c r="BS4551" i="1"/>
  <c r="BS4281" i="1"/>
  <c r="BS3917" i="1"/>
  <c r="BS5236" i="1"/>
  <c r="BS3193" i="1"/>
  <c r="BS3524" i="1"/>
  <c r="BS4480" i="1"/>
  <c r="BS4582" i="1"/>
  <c r="BS3486" i="1"/>
  <c r="BS3186" i="1"/>
  <c r="BS4831" i="1"/>
  <c r="BS3106" i="1"/>
  <c r="BS3899" i="1"/>
  <c r="BS3702" i="1"/>
  <c r="BS4725" i="1"/>
  <c r="BS5249" i="1"/>
  <c r="BS4028" i="1"/>
  <c r="BS3337" i="1"/>
  <c r="BS3827" i="1"/>
  <c r="BS3664" i="1"/>
  <c r="BS2924" i="1"/>
  <c r="BS4216" i="1"/>
  <c r="BS4324" i="1"/>
  <c r="BS4879" i="1"/>
  <c r="BS4423" i="1"/>
  <c r="BS3240" i="1"/>
  <c r="BS2747" i="1"/>
  <c r="BS4360" i="1"/>
  <c r="BS4177" i="1"/>
  <c r="BS3854" i="1"/>
  <c r="BS4205" i="1"/>
  <c r="BS2958" i="1"/>
  <c r="BS5070" i="1"/>
  <c r="BS3884" i="1"/>
  <c r="BS3215" i="1"/>
  <c r="BS4722" i="1"/>
  <c r="BS4678" i="1"/>
  <c r="BS3545" i="1"/>
  <c r="BS4382" i="1"/>
  <c r="BS2834" i="1"/>
  <c r="BS4451" i="1"/>
  <c r="BS3230" i="1"/>
  <c r="BS3467" i="1"/>
  <c r="BS4589" i="1"/>
  <c r="BS2804" i="1"/>
  <c r="BS4661" i="1"/>
  <c r="BS2882" i="1"/>
  <c r="BS2969" i="1"/>
  <c r="BS5273" i="1"/>
  <c r="BS3769" i="1"/>
  <c r="BS4919" i="1"/>
  <c r="BS4053" i="1"/>
  <c r="BS4917" i="1"/>
  <c r="BS4103" i="1"/>
  <c r="BS3325" i="1"/>
  <c r="BS2856" i="1"/>
  <c r="BS3608" i="1"/>
  <c r="BS2860" i="1"/>
  <c r="BS4943" i="1"/>
  <c r="BS2806" i="1"/>
  <c r="BS3363" i="1"/>
  <c r="BS4284" i="1"/>
  <c r="BS4606" i="1"/>
  <c r="BS5216" i="1"/>
  <c r="BS4579" i="1"/>
  <c r="BS5262" i="1"/>
  <c r="BS3931" i="1"/>
  <c r="BS4011" i="1"/>
  <c r="BS3723" i="1"/>
  <c r="BS3045" i="1"/>
  <c r="BS3159" i="1"/>
  <c r="BS4073" i="1"/>
  <c r="BS4203" i="1"/>
  <c r="BS3716" i="1"/>
  <c r="BS3851" i="1"/>
  <c r="BS2730" i="1"/>
  <c r="BS3726" i="1"/>
  <c r="BS2725" i="1"/>
  <c r="BS4194" i="1"/>
  <c r="BS4644" i="1"/>
  <c r="BS3023" i="1"/>
  <c r="BS4158" i="1"/>
  <c r="BS3680" i="1"/>
  <c r="BS3509" i="1"/>
  <c r="BS3293" i="1"/>
  <c r="BS4129" i="1"/>
  <c r="BS3957" i="1"/>
  <c r="BS4220" i="1"/>
  <c r="BS4574" i="1"/>
  <c r="BS3632" i="1"/>
  <c r="BS4119" i="1"/>
  <c r="BS4192" i="1"/>
  <c r="BS4573" i="1"/>
  <c r="BS3677" i="1"/>
  <c r="BS3661" i="1"/>
  <c r="BS4368" i="1"/>
  <c r="BS4086" i="1"/>
  <c r="BS4898" i="1"/>
  <c r="BS2977" i="1"/>
  <c r="BS4634" i="1"/>
  <c r="BS3714" i="1"/>
  <c r="BS4710" i="1"/>
  <c r="BS3351" i="1"/>
  <c r="BS4950" i="1"/>
  <c r="BS4683" i="1"/>
  <c r="BS4297" i="1"/>
  <c r="BS4502" i="1"/>
  <c r="BS4288" i="1"/>
  <c r="BS2986" i="1"/>
  <c r="BS5264" i="1"/>
  <c r="BS5175" i="1"/>
  <c r="BS3975" i="1"/>
  <c r="BS5102" i="1"/>
  <c r="BS4252" i="1"/>
  <c r="BS3441" i="1"/>
  <c r="BS3291" i="1"/>
  <c r="BS4040" i="1"/>
  <c r="BS5208" i="1"/>
  <c r="BS4479" i="1"/>
  <c r="BS3114" i="1"/>
  <c r="BS4439" i="1"/>
  <c r="BS2971" i="1"/>
  <c r="BS3883" i="1"/>
  <c r="BS4811" i="1"/>
  <c r="BS3216" i="1"/>
  <c r="BS5173" i="1"/>
  <c r="BS2947" i="1"/>
  <c r="BS3481" i="1"/>
  <c r="BS4786" i="1"/>
  <c r="BS4553" i="1"/>
  <c r="BS4044" i="1"/>
  <c r="BS4244" i="1"/>
  <c r="BS3955" i="1"/>
  <c r="BS4572" i="1"/>
  <c r="BS4939" i="1"/>
  <c r="BS3026" i="1"/>
  <c r="BS4321" i="1"/>
  <c r="BS4058" i="1"/>
  <c r="BS5186" i="1"/>
  <c r="BS4962" i="1"/>
  <c r="BS3181" i="1"/>
  <c r="BS3753" i="1"/>
  <c r="BS2760" i="1"/>
  <c r="BS3092" i="1"/>
  <c r="BS4172" i="1"/>
  <c r="BS3288" i="1"/>
  <c r="BS4874" i="1"/>
  <c r="BS3493" i="1"/>
  <c r="BS4516" i="1"/>
  <c r="BS3706" i="1"/>
  <c r="BS4620" i="1"/>
  <c r="BS3860" i="1"/>
  <c r="BS5283" i="1"/>
  <c r="BS4578" i="1"/>
  <c r="BS4646" i="1"/>
  <c r="BS3083" i="1"/>
  <c r="BS4669" i="1"/>
  <c r="BS3615" i="1"/>
  <c r="BS3886" i="1"/>
  <c r="BS4481" i="1"/>
  <c r="BS4093" i="1"/>
  <c r="BS3603" i="1"/>
  <c r="BS4942" i="1"/>
  <c r="BS4653" i="1"/>
  <c r="BS4191" i="1"/>
  <c r="BS5248" i="1"/>
  <c r="BS4348" i="1"/>
  <c r="BS4152" i="1"/>
  <c r="BS3041" i="1"/>
  <c r="BS3535" i="1"/>
  <c r="BS5001" i="1"/>
  <c r="BS5035" i="1"/>
  <c r="BS2950" i="1"/>
  <c r="BS3976" i="1"/>
  <c r="BS3737" i="1"/>
  <c r="BS4868" i="1"/>
  <c r="BS3685" i="1"/>
  <c r="BS2959" i="1"/>
  <c r="BS5045" i="1"/>
  <c r="BS3499" i="1"/>
  <c r="BS3670" i="1"/>
  <c r="BS3699" i="1"/>
  <c r="BS5206" i="1"/>
  <c r="BS2731" i="1"/>
  <c r="BS3184" i="1"/>
  <c r="BS3266" i="1"/>
  <c r="BS4503" i="1"/>
  <c r="BS5209" i="1"/>
  <c r="BS4430" i="1"/>
  <c r="BS4869" i="1"/>
  <c r="BS3470" i="1"/>
  <c r="BS3055" i="1"/>
  <c r="BS4684" i="1"/>
  <c r="BS3432" i="1"/>
  <c r="BS5237" i="1"/>
  <c r="BS4078" i="1"/>
  <c r="BS2906" i="1"/>
  <c r="BS4151" i="1"/>
  <c r="BS3158" i="1"/>
  <c r="BS3416" i="1"/>
  <c r="BS3150" i="1"/>
  <c r="BS4351" i="1"/>
  <c r="BS2791" i="1"/>
  <c r="BS2894" i="1"/>
  <c r="BS3523" i="1"/>
  <c r="BS4619" i="1"/>
  <c r="BS3154" i="1"/>
  <c r="BS4120" i="1"/>
  <c r="BS3626" i="1"/>
  <c r="BS5009" i="1"/>
  <c r="BS2974" i="1"/>
  <c r="BS5239" i="1"/>
  <c r="BS5181" i="1"/>
  <c r="BS4018" i="1"/>
  <c r="BS4697" i="1"/>
  <c r="BS4753" i="1"/>
  <c r="BS3370" i="1"/>
  <c r="BS5275" i="1"/>
  <c r="BS3568" i="1"/>
  <c r="BS2914" i="1"/>
  <c r="BS3155" i="1"/>
  <c r="BS5261" i="1"/>
  <c r="BS3286" i="1"/>
  <c r="BS3581" i="1"/>
  <c r="BS3676" i="1"/>
  <c r="BS3617" i="1"/>
  <c r="BS3602" i="1"/>
  <c r="BS2953" i="1"/>
  <c r="BS3838" i="1"/>
  <c r="BS4374" i="1"/>
  <c r="BS4318" i="1"/>
  <c r="BS5247" i="1"/>
  <c r="BS3529" i="1"/>
  <c r="BS3173" i="1"/>
  <c r="BS3805" i="1"/>
  <c r="BS4449" i="1"/>
  <c r="BS4042" i="1"/>
  <c r="BS2718" i="1"/>
  <c r="BS4365" i="1"/>
  <c r="BS2994" i="1"/>
  <c r="BS4500" i="1"/>
  <c r="BS4521" i="1"/>
  <c r="BS4686" i="1"/>
  <c r="BS4286" i="1"/>
  <c r="BS2709" i="1"/>
  <c r="BS3768" i="1"/>
  <c r="BS3020" i="1"/>
  <c r="BS2916" i="1"/>
  <c r="BS5224" i="1"/>
  <c r="BS5007" i="1"/>
  <c r="BS4475" i="1"/>
  <c r="BS3225" i="1"/>
  <c r="BS3907" i="1"/>
  <c r="BS2724" i="1"/>
  <c r="BS3925" i="1"/>
  <c r="BS4241" i="1"/>
  <c r="BS4397" i="1"/>
  <c r="BS3222" i="1"/>
  <c r="BS2744" i="1"/>
  <c r="BS4359" i="1"/>
  <c r="BS3668" i="1"/>
  <c r="BS3415" i="1"/>
  <c r="BS5023" i="1"/>
  <c r="BS4024" i="1"/>
  <c r="BS4947" i="1"/>
  <c r="BS2771" i="1"/>
  <c r="BS3233" i="1"/>
  <c r="BS4099" i="1"/>
  <c r="BS5072" i="1"/>
  <c r="BS4305" i="1"/>
  <c r="BS3175" i="1"/>
  <c r="BS5193" i="1"/>
  <c r="BS4238" i="1"/>
  <c r="BS4707" i="1"/>
  <c r="BS4517" i="1"/>
  <c r="BS2703" i="1"/>
  <c r="BS4453" i="1"/>
  <c r="BS4432" i="1"/>
  <c r="BS4409" i="1"/>
  <c r="BS3589" i="1"/>
  <c r="BS4054" i="1"/>
  <c r="BS3081" i="1"/>
  <c r="BS5003" i="1"/>
  <c r="BS4871" i="1"/>
  <c r="BS4234" i="1"/>
  <c r="BS3895" i="1"/>
  <c r="BS3636" i="1"/>
  <c r="BS3521" i="1"/>
  <c r="BS4540" i="1"/>
  <c r="BS4239" i="1"/>
  <c r="BS4552" i="1"/>
  <c r="BS3949" i="1"/>
  <c r="BS3533" i="1"/>
  <c r="BS4784" i="1"/>
  <c r="BS5139" i="1"/>
  <c r="BS4443" i="1"/>
  <c r="BS2933" i="1"/>
  <c r="BS3407" i="1"/>
  <c r="BS3183" i="1"/>
  <c r="BS3778" i="1"/>
  <c r="BS4948" i="1"/>
  <c r="BS4758" i="1"/>
  <c r="BS3498" i="1"/>
  <c r="BS2880" i="1"/>
  <c r="BS2962" i="1"/>
  <c r="BS3900" i="1"/>
  <c r="BS3410" i="1"/>
  <c r="BS3329" i="1"/>
  <c r="BS4934" i="1"/>
  <c r="BS3526" i="1"/>
  <c r="BS3105" i="1"/>
  <c r="BS2995" i="1"/>
  <c r="BS3335" i="1"/>
  <c r="BS3574" i="1"/>
  <c r="BS4714" i="1"/>
  <c r="BS3948" i="1"/>
  <c r="BS4087" i="1"/>
  <c r="BS5015" i="1"/>
  <c r="BS4754" i="1"/>
  <c r="BS3165" i="1"/>
  <c r="BS3760" i="1"/>
  <c r="BS3453" i="1"/>
  <c r="BS4450" i="1"/>
  <c r="BS4441" i="1"/>
  <c r="BS3790" i="1"/>
  <c r="BS4105" i="1"/>
  <c r="BS4347" i="1"/>
  <c r="BS3647" i="1"/>
  <c r="BS5203" i="1"/>
  <c r="BS3675" i="1"/>
  <c r="BS4236" i="1"/>
  <c r="BS3256" i="1"/>
  <c r="BS3879" i="1"/>
  <c r="BS4528" i="1"/>
  <c r="BS4651" i="1"/>
  <c r="BS4496" i="1"/>
  <c r="BS4981" i="1"/>
  <c r="BS2913" i="1"/>
  <c r="BS3292" i="1"/>
  <c r="BS5165" i="1"/>
  <c r="BS4530" i="1"/>
  <c r="BS2737" i="1"/>
  <c r="BS4833" i="1"/>
  <c r="BS4315" i="1"/>
  <c r="BS5006" i="1"/>
  <c r="BS3473" i="1"/>
  <c r="BS2787" i="1"/>
  <c r="BS3757" i="1"/>
  <c r="BS3698" i="1"/>
  <c r="BS3359" i="1"/>
  <c r="BS3327" i="1"/>
  <c r="BS4708" i="1"/>
  <c r="BS4117" i="1"/>
  <c r="BS2927" i="1"/>
  <c r="BS4437" i="1"/>
  <c r="BS4717" i="1"/>
  <c r="BS3127" i="1"/>
  <c r="BS2716" i="1"/>
  <c r="BS4336" i="1"/>
  <c r="BS3933" i="1"/>
  <c r="BS4243" i="1"/>
  <c r="BS3669" i="1"/>
  <c r="BS4100" i="1"/>
  <c r="BS5285" i="1"/>
  <c r="BS5229" i="1"/>
  <c r="BS3785" i="1"/>
  <c r="BS4736" i="1"/>
  <c r="BS4402" i="1"/>
  <c r="BS4706" i="1"/>
  <c r="BS4637" i="1"/>
  <c r="BS4832" i="1"/>
  <c r="BS2948" i="1"/>
  <c r="BS3457" i="1"/>
  <c r="BS4821" i="1"/>
  <c r="BS3196" i="1"/>
  <c r="BS4344" i="1"/>
  <c r="BS3063" i="1"/>
  <c r="BS3611" i="1"/>
  <c r="BS5194" i="1"/>
  <c r="BS3044" i="1"/>
  <c r="BS4808" i="1"/>
  <c r="BS3177" i="1"/>
  <c r="BS5029" i="1"/>
  <c r="BS3478" i="1"/>
  <c r="BS5246" i="1"/>
  <c r="BS4558" i="1"/>
  <c r="BS3399" i="1"/>
  <c r="BS3562" i="1"/>
  <c r="BS4278" i="1"/>
  <c r="BS3873" i="1"/>
  <c r="BS3414" i="1"/>
  <c r="BS3489" i="1"/>
  <c r="BS3863" i="1"/>
  <c r="BS4700" i="1"/>
  <c r="BS4150" i="1"/>
  <c r="BS3593" i="1"/>
  <c r="BS3312" i="1"/>
  <c r="BS3814" i="1"/>
  <c r="BS4222" i="1"/>
  <c r="BS3420" i="1"/>
  <c r="BS2754" i="1"/>
  <c r="BS5267" i="1"/>
  <c r="BS3300" i="1"/>
  <c r="BS3235" i="1"/>
  <c r="BS3440" i="1"/>
  <c r="BS3283" i="1"/>
  <c r="BS3725" i="1"/>
  <c r="BS3242" i="1"/>
  <c r="BS3794" i="1"/>
  <c r="BS4282" i="1"/>
  <c r="BS2949" i="1"/>
  <c r="BS5183" i="1"/>
  <c r="BS4140" i="1"/>
  <c r="BS4106" i="1"/>
  <c r="BS5172" i="1"/>
  <c r="BS3072" i="1"/>
  <c r="BS3911" i="1"/>
  <c r="BS3398" i="1"/>
  <c r="BS4615" i="1"/>
  <c r="BS4164" i="1"/>
  <c r="BS3070" i="1"/>
  <c r="BS3813" i="1"/>
  <c r="BS3086" i="1"/>
  <c r="BS4639" i="1"/>
  <c r="BS3258" i="1"/>
  <c r="BS2988" i="1"/>
  <c r="BS3227" i="1"/>
  <c r="BS3246" i="1"/>
  <c r="BS4769" i="1"/>
  <c r="BS4147" i="1"/>
  <c r="BS3275" i="1"/>
  <c r="BS4026" i="1"/>
  <c r="BS5082" i="1"/>
  <c r="BS4721" i="1"/>
  <c r="BS5106" i="1"/>
  <c r="BS4782" i="1"/>
  <c r="BS4033" i="1"/>
  <c r="BS3604" i="1"/>
  <c r="BS4892" i="1"/>
  <c r="BS4861" i="1"/>
  <c r="BS2908" i="1"/>
  <c r="BS3926" i="1"/>
  <c r="BS3923" i="1"/>
  <c r="BS4196" i="1"/>
  <c r="BS4614" i="1"/>
  <c r="BS3890" i="1"/>
  <c r="BS2769" i="1"/>
  <c r="BS3634" i="1"/>
  <c r="BS3914" i="1"/>
  <c r="BS3404" i="1"/>
  <c r="BS3273" i="1"/>
  <c r="BS2786" i="1"/>
  <c r="BS4404" i="1"/>
  <c r="BS4751" i="1"/>
  <c r="BS5076" i="1"/>
  <c r="BS4958" i="1"/>
  <c r="BS4743" i="1"/>
  <c r="BS2801" i="1"/>
  <c r="BS2783" i="1"/>
  <c r="BS4364" i="1"/>
  <c r="BS3807" i="1"/>
  <c r="BS4501" i="1"/>
  <c r="BS2839" i="1"/>
  <c r="BS3758" i="1"/>
  <c r="BS4396" i="1"/>
  <c r="BS3257" i="1"/>
  <c r="BS4826" i="1"/>
  <c r="BS3328" i="1"/>
  <c r="BS4814" i="1"/>
  <c r="BS3910" i="1"/>
  <c r="BS3017" i="1"/>
  <c r="BS4677" i="1"/>
  <c r="BS2976" i="1"/>
  <c r="BS3251" i="1"/>
  <c r="BS3624" i="1"/>
  <c r="BS2935" i="1"/>
  <c r="BS3128" i="1"/>
  <c r="BS3276" i="1"/>
  <c r="BS4594" i="1"/>
  <c r="BS4559" i="1"/>
  <c r="BS4089" i="1"/>
  <c r="BS4645" i="1"/>
  <c r="BS3744" i="1"/>
  <c r="BS2954" i="1"/>
  <c r="BS2915" i="1"/>
  <c r="BS3234" i="1"/>
  <c r="BS3069" i="1"/>
  <c r="BS5189" i="1"/>
  <c r="BS3808" i="1"/>
  <c r="BS3366" i="1"/>
  <c r="BS3802" i="1"/>
  <c r="BS4287" i="1"/>
  <c r="BS5134" i="1"/>
  <c r="BS2728" i="1"/>
  <c r="BS4944" i="1"/>
  <c r="BS3116" i="1"/>
  <c r="BS5135" i="1"/>
  <c r="BS5051" i="1"/>
  <c r="BS3599" i="1"/>
  <c r="BS3032" i="1"/>
  <c r="BS4685" i="1"/>
  <c r="BS3613" i="1"/>
  <c r="BS3348" i="1"/>
  <c r="BS5079" i="1"/>
  <c r="BS5214" i="1"/>
  <c r="BS3665" i="1"/>
  <c r="BS3082" i="1"/>
  <c r="BS4412" i="1"/>
  <c r="BS3474" i="1"/>
  <c r="BS4792" i="1"/>
  <c r="BS4910" i="1"/>
  <c r="BS5084" i="1"/>
  <c r="BS4187" i="1"/>
  <c r="BS2817" i="1"/>
  <c r="BS3681" i="1"/>
  <c r="BS5157" i="1"/>
  <c r="BS3314" i="1"/>
  <c r="BS4956" i="1"/>
  <c r="BS4275" i="1"/>
  <c r="BS3310" i="1"/>
  <c r="BS4272" i="1"/>
  <c r="BS4666" i="1"/>
  <c r="BS4448" i="1"/>
  <c r="BS4310" i="1"/>
  <c r="BS3587" i="1"/>
  <c r="BS2826" i="1"/>
  <c r="BS5108" i="1"/>
  <c r="BS5160" i="1"/>
  <c r="BS4307" i="1"/>
  <c r="BS3552" i="1"/>
  <c r="BS3638" i="1"/>
  <c r="BS3592" i="1"/>
  <c r="BS4533" i="1"/>
  <c r="BS2990" i="1"/>
  <c r="BS5154" i="1"/>
  <c r="BS5212" i="1"/>
  <c r="BS4716" i="1"/>
  <c r="BS3775" i="1"/>
  <c r="BS4894" i="1"/>
  <c r="BS4326" i="1"/>
  <c r="BS3172" i="1"/>
  <c r="BS3935" i="1"/>
  <c r="BS5101" i="1"/>
  <c r="BS3037" i="1"/>
  <c r="BS3029" i="1"/>
  <c r="BS3244" i="1"/>
  <c r="BS5057" i="1"/>
  <c r="BS4901" i="1"/>
  <c r="BS5087" i="1"/>
  <c r="BS4163" i="1"/>
  <c r="BS4959" i="1"/>
  <c r="BS2752" i="1"/>
  <c r="BS2805" i="1"/>
  <c r="BS2878" i="1"/>
  <c r="BS3211" i="1"/>
  <c r="BS3792" i="1"/>
  <c r="BS4379" i="1"/>
  <c r="BS2919" i="1"/>
  <c r="BS3112" i="1"/>
  <c r="BS4916" i="1"/>
  <c r="BS4575" i="1"/>
  <c r="BS3231" i="1"/>
  <c r="BS5144" i="1"/>
  <c r="BS2972" i="1"/>
  <c r="BS5159" i="1"/>
  <c r="BS3169" i="1"/>
  <c r="BS4631" i="1"/>
  <c r="BS2831" i="1"/>
  <c r="BS4421" i="1"/>
  <c r="BS2823" i="1"/>
  <c r="BS5026" i="1"/>
  <c r="BS3782" i="1"/>
  <c r="BS3588" i="1"/>
  <c r="BS4953" i="1"/>
  <c r="BS4591" i="1"/>
  <c r="BS2992" i="1"/>
  <c r="BS3228" i="1"/>
  <c r="BS4839" i="1"/>
  <c r="BS4139" i="1"/>
  <c r="BS4144" i="1"/>
  <c r="BS5039" i="1"/>
  <c r="BS3901" i="1"/>
  <c r="BS3361" i="1"/>
  <c r="BS3683" i="1"/>
  <c r="BS4504" i="1"/>
  <c r="BS3817" i="1"/>
  <c r="BS4602" i="1"/>
  <c r="BS4036" i="1"/>
  <c r="BS3850" i="1"/>
  <c r="BS3828" i="1"/>
  <c r="BS2827" i="1"/>
  <c r="BS3143" i="1"/>
  <c r="BS4080" i="1"/>
  <c r="BS3168" i="1"/>
  <c r="BS4340" i="1"/>
  <c r="BS3249" i="1"/>
  <c r="BS5000" i="1"/>
  <c r="BS3759" i="1"/>
  <c r="BS4416" i="1"/>
  <c r="BS3833" i="1"/>
  <c r="BS3892" i="1"/>
  <c r="BS3179" i="1"/>
  <c r="BS2970" i="1"/>
  <c r="BS5162" i="1"/>
  <c r="BS4029" i="1"/>
  <c r="BS4604" i="1"/>
  <c r="BS3274" i="1"/>
  <c r="BS4607" i="1"/>
  <c r="BS4522" i="1"/>
  <c r="BS3239" i="1"/>
  <c r="BS4253" i="1"/>
  <c r="BS4541" i="1"/>
  <c r="BS4041" i="1"/>
  <c r="BS4896" i="1"/>
  <c r="BS3564" i="1"/>
  <c r="BS3463" i="1"/>
  <c r="BS4804" i="1"/>
  <c r="BS4482" i="1"/>
  <c r="BS5276" i="1"/>
  <c r="BS4549" i="1"/>
  <c r="BS2704" i="1"/>
  <c r="BS3970" i="1"/>
  <c r="BS3084" i="1"/>
  <c r="BS3553" i="1"/>
  <c r="BS3093" i="1"/>
  <c r="BS3941" i="1"/>
  <c r="BS4323" i="1"/>
  <c r="BS2809" i="1"/>
  <c r="BS3972" i="1"/>
  <c r="BS4231" i="1"/>
  <c r="BS4740" i="1"/>
  <c r="BS3051" i="1"/>
  <c r="BS5021" i="1"/>
  <c r="BS3709" i="1"/>
  <c r="BS4967" i="1"/>
  <c r="BS3832" i="1"/>
  <c r="BS4737" i="1"/>
  <c r="BS4016" i="1"/>
  <c r="BS3525" i="1"/>
  <c r="BS3772" i="1"/>
  <c r="BS3960" i="1"/>
  <c r="BS2821" i="1"/>
  <c r="BS3060" i="1"/>
  <c r="BS3730" i="1"/>
  <c r="BS3047" i="1"/>
  <c r="BS3272" i="1"/>
  <c r="BS3743" i="1"/>
  <c r="BS4061" i="1"/>
  <c r="BS5150" i="1"/>
  <c r="BS3427" i="1"/>
  <c r="BS4355" i="1"/>
  <c r="BS2982" i="1"/>
  <c r="BS4353" i="1"/>
  <c r="BS3746" i="1"/>
  <c r="BS5142" i="1"/>
  <c r="BS4983" i="1"/>
  <c r="BS3534" i="1"/>
  <c r="BS4660" i="1"/>
  <c r="BS3517" i="1"/>
  <c r="BS2818" i="1"/>
  <c r="BS3660" i="1"/>
  <c r="BS2820" i="1"/>
  <c r="BS3804" i="1"/>
  <c r="BS3762" i="1"/>
  <c r="BS3947" i="1"/>
  <c r="BS3357" i="1"/>
  <c r="BS4960" i="1"/>
  <c r="BS4762" i="1"/>
  <c r="BS4928" i="1"/>
  <c r="BS3130" i="1"/>
  <c r="BS4399" i="1"/>
  <c r="BS4695" i="1"/>
  <c r="BS4674" i="1"/>
  <c r="BS5149" i="1"/>
  <c r="BS5171" i="1"/>
  <c r="BS5274" i="1"/>
  <c r="BS3091" i="1"/>
  <c r="BS2922" i="1"/>
  <c r="BS4709" i="1"/>
  <c r="BS4593" i="1"/>
  <c r="BS3777" i="1"/>
  <c r="BS3164" i="1"/>
  <c r="BS4181" i="1"/>
  <c r="BS3133" i="1"/>
  <c r="BS4965" i="1"/>
  <c r="BS4926" i="1"/>
  <c r="BS3062" i="1"/>
  <c r="BS4647" i="1"/>
  <c r="BS4127" i="1"/>
  <c r="BS4745" i="1"/>
  <c r="BS4303" i="1"/>
  <c r="BS4642" i="1"/>
  <c r="BS4056" i="1"/>
  <c r="BS3861" i="1"/>
  <c r="BS3475" i="1"/>
  <c r="BS2866" i="1"/>
  <c r="BS4276" i="1"/>
  <c r="BS2723" i="1"/>
  <c r="BS4320" i="1"/>
  <c r="BS2802" i="1"/>
  <c r="BS4993" i="1"/>
  <c r="BS3656" i="1"/>
  <c r="BS4308" i="1"/>
  <c r="BS4587" i="1"/>
  <c r="BS4823" i="1"/>
  <c r="BS4775" i="1"/>
  <c r="BS4595" i="1"/>
  <c r="BS4296" i="1"/>
  <c r="BS4188" i="1"/>
  <c r="BS2920" i="1"/>
  <c r="BS4085" i="1"/>
  <c r="BS3318" i="1"/>
  <c r="BS2847" i="1"/>
  <c r="BS4102" i="1"/>
  <c r="BS4980" i="1"/>
  <c r="BS5036" i="1"/>
  <c r="BS5027" i="1"/>
  <c r="BS4083" i="1"/>
  <c r="BS4497" i="1"/>
  <c r="BS3898" i="1"/>
  <c r="BS4817" i="1"/>
  <c r="BS4711" i="1"/>
  <c r="BS4200" i="1"/>
  <c r="BS5126" i="1"/>
  <c r="BS3492" i="1"/>
  <c r="BS2951" i="1"/>
  <c r="BS4190" i="1"/>
  <c r="BS4543" i="1"/>
  <c r="BS4008" i="1"/>
  <c r="BS2794" i="1"/>
  <c r="BS4338" i="1"/>
  <c r="BS4715" i="1"/>
  <c r="BS3250" i="1"/>
  <c r="BS3893" i="1"/>
  <c r="BS4923" i="1"/>
  <c r="BS3199" i="1"/>
  <c r="BS3421" i="1"/>
  <c r="BS3113" i="1"/>
  <c r="BS3771" i="1"/>
  <c r="BS4068" i="1"/>
  <c r="BS4149" i="1"/>
  <c r="BS4268" i="1"/>
  <c r="BS4756" i="1"/>
  <c r="BS2811" i="1"/>
  <c r="BS2722" i="1"/>
  <c r="BS2738" i="1"/>
  <c r="BS4819" i="1"/>
  <c r="BS3834" i="1"/>
  <c r="BS3766" i="1"/>
  <c r="BS4154" i="1"/>
  <c r="BS4254" i="1"/>
  <c r="BS4291" i="1"/>
  <c r="BS4214" i="1"/>
  <c r="BS3791" i="1"/>
  <c r="BS3402" i="1"/>
  <c r="BS5251" i="1"/>
  <c r="BS3627" i="1"/>
  <c r="BS4381" i="1"/>
  <c r="BS4691" i="1"/>
  <c r="BS3713" i="1"/>
  <c r="BS5177" i="1"/>
  <c r="BS4909" i="1"/>
  <c r="BS3654" i="1"/>
  <c r="BS4623" i="1"/>
  <c r="BS2755" i="1"/>
  <c r="BS4624" i="1"/>
  <c r="BS4227" i="1"/>
  <c r="BS3695" i="1"/>
  <c r="BS5060" i="1"/>
  <c r="BS3261" i="1"/>
  <c r="BS5030" i="1"/>
  <c r="BS2774" i="1"/>
  <c r="BS2803" i="1"/>
  <c r="BS3221" i="1"/>
  <c r="BS3015" i="1"/>
  <c r="BS3989" i="1"/>
  <c r="BS3464" i="1"/>
  <c r="BS2736" i="1"/>
  <c r="BS4665" i="1"/>
  <c r="BS3403" i="1"/>
  <c r="BS4576" i="1"/>
  <c r="BS4537" i="1"/>
  <c r="BS5086" i="1"/>
  <c r="BS4568" i="1"/>
  <c r="BS2964" i="1"/>
  <c r="BS3374" i="1"/>
  <c r="BS4064" i="1"/>
  <c r="BS4293" i="1"/>
  <c r="BS2967" i="1"/>
  <c r="BS4183" i="1"/>
  <c r="BS5170" i="1"/>
  <c r="BS3139" i="1"/>
  <c r="BS4185" i="1"/>
  <c r="BS3226" i="1"/>
  <c r="BS4550" i="1"/>
  <c r="BS3796" i="1"/>
  <c r="BS3071" i="1"/>
  <c r="BS4135" i="1"/>
  <c r="BS2980" i="1"/>
  <c r="BS4115" i="1"/>
  <c r="BS3974" i="1"/>
  <c r="BS3600" i="1"/>
  <c r="BS4010" i="1"/>
  <c r="BS4652" i="1"/>
  <c r="BS4724" i="1"/>
  <c r="BS2854" i="1"/>
  <c r="BS2746" i="1"/>
  <c r="BS4445" i="1"/>
  <c r="BS2729" i="1"/>
  <c r="BS5195" i="1"/>
  <c r="BS3994" i="1"/>
  <c r="BS4339" i="1"/>
  <c r="BS4592" i="1"/>
  <c r="BS5265" i="1"/>
  <c r="BS3742" i="1"/>
  <c r="BS4878" i="1"/>
  <c r="BS3843" i="1"/>
  <c r="BS2872" i="1"/>
  <c r="BS3212" i="1"/>
  <c r="BS4876" i="1"/>
  <c r="BS3149" i="1"/>
  <c r="BS3826" i="1"/>
  <c r="BS4824" i="1"/>
  <c r="BS4929" i="1"/>
  <c r="BS4498" i="1"/>
  <c r="BS4995" i="1"/>
  <c r="BS3549" i="1"/>
  <c r="BS4957" i="1"/>
  <c r="BS4997" i="1"/>
  <c r="BS3601" i="1"/>
  <c r="BS3311" i="1"/>
  <c r="BS5038" i="1"/>
  <c r="BS3631" i="1"/>
  <c r="BS4638" i="1"/>
  <c r="BS4763" i="1"/>
  <c r="BS2944" i="1"/>
  <c r="BS4748" i="1"/>
  <c r="BS3921" i="1"/>
  <c r="BS4720" i="1"/>
  <c r="BS3138" i="1"/>
  <c r="BS4055" i="1"/>
  <c r="BS3859" i="1"/>
  <c r="BS5095" i="1"/>
  <c r="BS3965" i="1"/>
  <c r="BS3426" i="1"/>
  <c r="BS3853" i="1"/>
  <c r="BS3435" i="1"/>
  <c r="BS4738" i="1"/>
  <c r="BS3390" i="1"/>
  <c r="BS4565" i="1"/>
  <c r="BS3507" i="1"/>
  <c r="BS4858" i="1"/>
  <c r="BS3451" i="1"/>
  <c r="BS3368" i="1"/>
  <c r="BS4979" i="1"/>
  <c r="BS4371" i="1"/>
  <c r="BS4213" i="1"/>
  <c r="BS3919" i="1"/>
  <c r="BS4650" i="1"/>
  <c r="BS3963" i="1"/>
  <c r="BS4998" i="1"/>
  <c r="BS3515" i="1"/>
  <c r="BS3400" i="1"/>
  <c r="BS2735" i="1"/>
  <c r="BS3646" i="1"/>
  <c r="BS2909" i="1"/>
  <c r="BS3401" i="1"/>
  <c r="BS3038" i="1"/>
  <c r="BS4702" i="1"/>
  <c r="BS4280" i="1"/>
  <c r="BS4084" i="1"/>
  <c r="BS5258" i="1"/>
  <c r="BS2781" i="1"/>
  <c r="BS3469" i="1"/>
  <c r="BS3254" i="1"/>
  <c r="BS4538" i="1"/>
  <c r="BS4300" i="1"/>
  <c r="BS3079" i="1"/>
  <c r="BS4693" i="1"/>
  <c r="BS4735" i="1"/>
  <c r="BS5252" i="1"/>
  <c r="BS4703" i="1"/>
  <c r="BS4012" i="1"/>
  <c r="BS3253" i="1"/>
  <c r="BS3618" i="1"/>
  <c r="BS2799" i="1"/>
  <c r="BS4813" i="1"/>
  <c r="BS4918" i="1"/>
  <c r="BS4750" i="1"/>
  <c r="BS4469" i="1"/>
  <c r="BS4705" i="1"/>
  <c r="BS4380" i="1"/>
  <c r="BS3095" i="1"/>
  <c r="BS3846" i="1"/>
  <c r="BS3263" i="1"/>
  <c r="BS3815" i="1"/>
  <c r="BS2960" i="1"/>
  <c r="BS5121" i="1"/>
  <c r="BS3302" i="1"/>
  <c r="BS4940" i="1"/>
  <c r="BS5034" i="1"/>
  <c r="BS3614" i="1"/>
  <c r="BS4385" i="1"/>
  <c r="BS3597" i="1"/>
  <c r="BS3042" i="1"/>
  <c r="BS4066" i="1"/>
  <c r="BS3531" i="1"/>
  <c r="BS4982" i="1"/>
  <c r="BS4739" i="1"/>
  <c r="BS4506" i="1"/>
  <c r="BS4459" i="1"/>
  <c r="BS4996" i="1"/>
  <c r="BS3434" i="1"/>
  <c r="BS4542" i="1"/>
  <c r="BS3436" i="1"/>
  <c r="BS5069" i="1"/>
  <c r="BS3659" i="1"/>
  <c r="BS3201" i="1"/>
  <c r="BS3616" i="1"/>
  <c r="BS4021" i="1"/>
  <c r="BS2939" i="1"/>
  <c r="BS4081" i="1"/>
  <c r="BS4921" i="1"/>
  <c r="BS3528" i="1"/>
  <c r="BS3189" i="1"/>
  <c r="BS4749" i="1"/>
  <c r="BS2727" i="1"/>
  <c r="BS3280" i="1"/>
  <c r="BS3629" i="1"/>
  <c r="BS3428" i="1"/>
  <c r="BS2780" i="1"/>
  <c r="BS4829" i="1"/>
  <c r="BS4250" i="1"/>
  <c r="BS5018" i="1"/>
  <c r="BS3287" i="1"/>
  <c r="BS2997" i="1"/>
  <c r="BS4810" i="1"/>
  <c r="BS2910" i="1"/>
  <c r="BS3024" i="1"/>
  <c r="BS3018" i="1"/>
  <c r="BS4045" i="1"/>
  <c r="BS4564" i="1"/>
  <c r="BS4264" i="1"/>
  <c r="BS3136" i="1"/>
  <c r="BS5241" i="1"/>
  <c r="BS4539" i="1"/>
  <c r="BS4955" i="1"/>
  <c r="BS3064" i="1"/>
  <c r="BS4816" i="1"/>
  <c r="BS4136" i="1"/>
  <c r="BS3376" i="1"/>
  <c r="BS3252" i="1"/>
  <c r="BS3454" i="1"/>
  <c r="BS3952" i="1"/>
  <c r="BS4852" i="1"/>
  <c r="BS3073" i="1"/>
  <c r="BS3877" i="1"/>
  <c r="BS3418" i="1"/>
  <c r="BS3852" i="1"/>
  <c r="BS4617" i="1"/>
  <c r="BS3874" i="1"/>
  <c r="BS4110" i="1"/>
  <c r="BS3679" i="1"/>
  <c r="BS2733" i="1"/>
  <c r="BS4090" i="1"/>
  <c r="BS3571" i="1"/>
  <c r="BS3865" i="1"/>
  <c r="BS5104" i="1"/>
  <c r="BS3078" i="1"/>
  <c r="BS3430" i="1"/>
  <c r="BS4138" i="1"/>
  <c r="BS2881" i="1"/>
  <c r="BS4473" i="1"/>
  <c r="BS4913" i="1"/>
  <c r="BS2905" i="1"/>
  <c r="BS4977" i="1"/>
  <c r="BS3872" i="1"/>
  <c r="BS4331" i="1"/>
  <c r="BS3732" i="1"/>
  <c r="BS4907" i="1"/>
  <c r="BS2808" i="1"/>
  <c r="BS3855" i="1"/>
  <c r="BS3897" i="1"/>
  <c r="BS2833" i="1"/>
  <c r="BS5115" i="1"/>
  <c r="BS4734" i="1"/>
  <c r="BS2800" i="1"/>
  <c r="BS3375" i="1"/>
  <c r="BS3927" i="1"/>
  <c r="BS2719" i="1"/>
  <c r="BS2931" i="1"/>
  <c r="BS5220" i="1"/>
  <c r="BS4484" i="1"/>
  <c r="BS3264" i="1"/>
  <c r="BS4612" i="1"/>
  <c r="BS3857" i="1"/>
  <c r="BS4418" i="1"/>
  <c r="BS3697" i="1"/>
  <c r="BS4526" i="1"/>
  <c r="BS3799" i="1"/>
  <c r="BS3365" i="1"/>
  <c r="BS5019" i="1"/>
  <c r="BS4649" i="1"/>
  <c r="BS4426" i="1"/>
  <c r="BS3012" i="1"/>
  <c r="BS3320" i="1"/>
  <c r="BS4474" i="1"/>
  <c r="BS3536" i="1"/>
  <c r="BS3554" i="1"/>
  <c r="BS3243" i="1"/>
  <c r="BS5062" i="1"/>
  <c r="BS4636" i="1"/>
  <c r="BS3541" i="1"/>
  <c r="BS4845" i="1"/>
  <c r="BS3097" i="1"/>
  <c r="BS4803" i="1"/>
  <c r="BS3343" i="1"/>
  <c r="BS3869" i="1"/>
  <c r="BS3307" i="1"/>
  <c r="BS5196" i="1"/>
  <c r="BS2775" i="1"/>
  <c r="BS3140" i="1"/>
  <c r="BS4341" i="1"/>
  <c r="BS2788" i="1"/>
  <c r="BS2825" i="1"/>
  <c r="BS4900" i="1"/>
  <c r="BS4806" i="1"/>
  <c r="BS4466" i="1"/>
  <c r="BS4211" i="1"/>
  <c r="BS3009" i="1"/>
  <c r="BS4812" i="1"/>
  <c r="BS4266" i="1"/>
  <c r="BS4759" i="1"/>
  <c r="BS3678" i="1"/>
  <c r="BS3388" i="1"/>
  <c r="BS4160" i="1"/>
  <c r="BS2840" i="1"/>
  <c r="BS4285" i="1"/>
  <c r="BS3550" i="1"/>
  <c r="BS3178" i="1"/>
  <c r="BS2772" i="1"/>
  <c r="BS5080" i="1"/>
  <c r="BS4844" i="1"/>
  <c r="BS5127" i="1"/>
  <c r="BS3837" i="1"/>
  <c r="BS4070" i="1"/>
  <c r="BS3352" i="1"/>
  <c r="BS4383" i="1"/>
  <c r="BS3818" i="1"/>
  <c r="BS4760" i="1"/>
  <c r="BS4487" i="1"/>
  <c r="BS3728" i="1"/>
  <c r="BS4209" i="1"/>
  <c r="BS4039" i="1"/>
  <c r="BS4961" i="1"/>
  <c r="BS4456" i="1"/>
  <c r="BS3260" i="1"/>
  <c r="BS3984" i="1"/>
  <c r="BS4230" i="1"/>
  <c r="BS3033" i="1"/>
  <c r="BS4936" i="1"/>
  <c r="BS4495" i="1"/>
  <c r="BS3793" i="1"/>
  <c r="BS4881" i="1"/>
  <c r="BS4723" i="1"/>
  <c r="BS2717" i="1"/>
  <c r="BS3471" i="1"/>
  <c r="BS3396" i="1"/>
  <c r="BS2898" i="1"/>
  <c r="BS3940" i="1"/>
  <c r="BS4902" i="1"/>
  <c r="BS2956" i="1"/>
  <c r="BS2884" i="1"/>
  <c r="BS4372" i="1"/>
  <c r="BS4924" i="1"/>
  <c r="BS2710" i="1"/>
  <c r="BS3937" i="1"/>
  <c r="BS4251" i="1"/>
  <c r="BS3858" i="1"/>
  <c r="BS3277" i="1"/>
  <c r="BS3353" i="1"/>
  <c r="BS3236" i="1"/>
  <c r="BS4118" i="1"/>
  <c r="BS2822" i="1"/>
  <c r="BS4663" i="1"/>
  <c r="BS3951" i="1"/>
  <c r="BS5012" i="1"/>
  <c r="BS5140" i="1"/>
  <c r="BS3946" i="1"/>
  <c r="BS4184" i="1"/>
  <c r="BS5123" i="1"/>
  <c r="BS3788" i="1"/>
  <c r="BS2961" i="1"/>
  <c r="BS4444" i="1"/>
  <c r="BS4161" i="1"/>
  <c r="BS3480" i="1"/>
  <c r="BS3798" i="1"/>
  <c r="BS4842" i="1"/>
  <c r="BS3459" i="1"/>
  <c r="BS3594" i="1"/>
  <c r="BS4973" i="1"/>
  <c r="BS2835" i="1"/>
  <c r="BS4718" i="1"/>
  <c r="BS4616" i="1"/>
  <c r="BS4884" i="1"/>
  <c r="BS2859" i="1"/>
  <c r="BS5074" i="1"/>
  <c r="BS5013" i="1"/>
  <c r="BS3784" i="1"/>
  <c r="BS3653" i="1"/>
  <c r="BS3443" i="1"/>
  <c r="BS5044" i="1"/>
  <c r="BS2871" i="1"/>
  <c r="BS4657" i="1"/>
  <c r="BS4930" i="1"/>
  <c r="BS4376" i="1"/>
  <c r="BS4648" i="1"/>
  <c r="BS3724" i="1"/>
  <c r="BS3932" i="1"/>
  <c r="BS3510" i="1"/>
  <c r="BS3902" i="1"/>
  <c r="BS4850" i="1"/>
  <c r="BS3364" i="1"/>
  <c r="BS3323" i="1"/>
  <c r="BS4611" i="1"/>
  <c r="BS4215" i="1"/>
  <c r="BS4863" i="1"/>
  <c r="BS5081" i="1"/>
  <c r="BS4835" i="1"/>
  <c r="BS4523" i="1"/>
  <c r="BS2864" i="1"/>
  <c r="BS3862" i="1"/>
  <c r="BS5188" i="1"/>
  <c r="BS4520" i="1"/>
  <c r="BS3394" i="1"/>
  <c r="BS4143" i="1"/>
  <c r="BS4197" i="1"/>
  <c r="BS2750" i="1"/>
  <c r="BS3007" i="1"/>
  <c r="BS5235" i="1"/>
  <c r="BS4991" i="1"/>
  <c r="BS2714" i="1"/>
  <c r="BS3786" i="1"/>
  <c r="BS3738" i="1"/>
  <c r="BS4794" i="1"/>
  <c r="BS4210" i="1"/>
  <c r="BS3316" i="1"/>
  <c r="BS2932" i="1"/>
  <c r="BS4849" i="1"/>
  <c r="BS4507" i="1"/>
  <c r="BS5129" i="1"/>
  <c r="BS3693" i="1"/>
  <c r="BS5020" i="1"/>
  <c r="BS3514" i="1"/>
  <c r="BS3028" i="1"/>
  <c r="BS3088" i="1"/>
  <c r="BS4599" i="1"/>
  <c r="BS4098" i="1"/>
  <c r="BS3043" i="1"/>
  <c r="BS3466" i="1"/>
  <c r="BS3997" i="1"/>
  <c r="BS2741" i="1"/>
  <c r="BS3520" i="1"/>
  <c r="BS4662" i="1"/>
  <c r="BS3347" i="1"/>
  <c r="BS3455" i="1"/>
  <c r="BS3444" i="1"/>
  <c r="BS4805" i="1"/>
  <c r="BS3885" i="1"/>
  <c r="BS4836" i="1"/>
  <c r="BS2902" i="1"/>
  <c r="BS3625" i="1"/>
  <c r="BS3131" i="1"/>
  <c r="BS2711" i="1"/>
  <c r="BS3021" i="1"/>
  <c r="BS3891" i="1"/>
  <c r="BS3472" i="1"/>
  <c r="BS3096" i="1"/>
  <c r="BS3765" i="1"/>
  <c r="BS5109" i="1"/>
  <c r="BS2858" i="1"/>
  <c r="BS3281" i="1"/>
  <c r="BS4513" i="1"/>
  <c r="BS3330" i="1"/>
  <c r="BS2876" i="1"/>
  <c r="BS3067" i="1"/>
  <c r="BS4946" i="1"/>
  <c r="BS3966" i="1"/>
  <c r="BS5190" i="1"/>
  <c r="BS3027" i="1"/>
  <c r="BS4825" i="1"/>
  <c r="BS2921" i="1"/>
  <c r="BS5221" i="1"/>
  <c r="BS5058" i="1"/>
  <c r="BS4886" i="1"/>
  <c r="BS5184" i="1"/>
  <c r="BS3977" i="1"/>
  <c r="BS4643" i="1"/>
  <c r="BS4601" i="1"/>
  <c r="BS3928" i="1"/>
  <c r="BS3789" i="1"/>
  <c r="BS5103" i="1"/>
  <c r="BS3691" i="1"/>
  <c r="BS4302" i="1"/>
  <c r="BS4556" i="1"/>
  <c r="BS2945" i="1"/>
  <c r="BS4536" i="1"/>
  <c r="BS2886" i="1"/>
  <c r="BS4746" i="1"/>
  <c r="BS4221" i="1"/>
  <c r="BS4905" i="1"/>
  <c r="BS3842" i="1"/>
  <c r="BS4512" i="1"/>
  <c r="BS3160" i="1"/>
  <c r="BS3904" i="1"/>
  <c r="BS3058" i="1"/>
  <c r="BS3166" i="1"/>
  <c r="BS5092" i="1"/>
  <c r="BS4004" i="1"/>
  <c r="BS4007" i="1"/>
  <c r="BS4809" i="1"/>
  <c r="BS4755" i="1"/>
  <c r="BS2849" i="1"/>
  <c r="BS3377" i="1"/>
  <c r="BS3223" i="1"/>
  <c r="BS3298" i="1"/>
  <c r="BS5146" i="1"/>
  <c r="BS5255" i="1"/>
  <c r="BS4298" i="1"/>
  <c r="BS3797" i="1"/>
  <c r="BS2770" i="1"/>
  <c r="BS3461" i="1"/>
  <c r="BS3868" i="1"/>
  <c r="BS3057" i="1"/>
  <c r="BS5014" i="1"/>
  <c r="BS5049" i="1"/>
  <c r="BS4535" i="1"/>
  <c r="BS2941" i="1"/>
  <c r="BS3059" i="1"/>
  <c r="BS3157" i="1"/>
  <c r="BS5043" i="1"/>
  <c r="BS4476" i="1"/>
  <c r="BS4978" i="1"/>
  <c r="BS3686" i="1"/>
  <c r="BS3210" i="1"/>
  <c r="BS4922" i="1"/>
  <c r="BS4577" i="1"/>
  <c r="BS5125" i="1"/>
  <c r="BS4259" i="1"/>
  <c r="BS3036" i="1"/>
  <c r="BS4698" i="1"/>
  <c r="BS3255" i="1"/>
  <c r="BS5210" i="1"/>
  <c r="BS3053" i="1"/>
  <c r="BS4880" i="1"/>
  <c r="BS5042" i="1"/>
  <c r="BS4856" i="1"/>
  <c r="BS5200" i="1"/>
  <c r="BS2795" i="1"/>
  <c r="BS3391" i="1"/>
  <c r="BS3717" i="1"/>
  <c r="BS2983" i="1"/>
  <c r="BS3008" i="1"/>
  <c r="BS3342" i="1"/>
  <c r="BS4335" i="1"/>
  <c r="BS5105" i="1"/>
  <c r="BS2952" i="1"/>
  <c r="BS3090" i="1"/>
  <c r="BS4424" i="1"/>
  <c r="BS3992" i="1"/>
  <c r="BS3878" i="1"/>
  <c r="BS5163" i="1"/>
  <c r="BS2843" i="1"/>
  <c r="BS3812" i="1"/>
  <c r="BS3170" i="1"/>
  <c r="BS5279" i="1"/>
  <c r="BS4546" i="1"/>
  <c r="BS2852" i="1"/>
  <c r="BS2845" i="1"/>
  <c r="BS3750" i="1"/>
  <c r="BS2726" i="1"/>
  <c r="BS4945" i="1"/>
  <c r="BS4640" i="1"/>
  <c r="BS4793" i="1"/>
  <c r="BS4906" i="1"/>
  <c r="BS3126" i="1"/>
  <c r="BS5254" i="1"/>
  <c r="BS5178" i="1"/>
  <c r="BS3983" i="1"/>
  <c r="BS4974" i="1"/>
  <c r="BS5128" i="1"/>
  <c r="BS4452" i="1"/>
  <c r="BS4605" i="1"/>
  <c r="BS4097" i="1"/>
  <c r="BS4375" i="1"/>
  <c r="BS4162" i="1"/>
  <c r="BS4128" i="1"/>
  <c r="BS5132" i="1"/>
  <c r="BS4627" i="1"/>
  <c r="BS4687" i="1"/>
  <c r="BS4689" i="1"/>
  <c r="BS4436" i="1"/>
  <c r="BS4788" i="1"/>
  <c r="BS5033" i="1"/>
  <c r="BS4885" i="1"/>
  <c r="BS4610" i="1"/>
  <c r="BS3075" i="1"/>
  <c r="BS3282" i="1"/>
  <c r="BS4256" i="1"/>
  <c r="BS4671" i="1"/>
  <c r="BS3511" i="1"/>
  <c r="BS3346" i="1"/>
  <c r="BS3754" i="1"/>
  <c r="BS4137" i="1"/>
  <c r="BS3336" i="1"/>
  <c r="BS4673" i="1"/>
  <c r="BS5155" i="1"/>
  <c r="BS3198" i="1"/>
  <c r="BS3125" i="1"/>
  <c r="BS4799" i="1"/>
  <c r="BS3905" i="1"/>
  <c r="BS3317" i="1"/>
  <c r="BS3115" i="1"/>
  <c r="BS2708" i="1"/>
  <c r="BS3425" i="1"/>
  <c r="BS3995" i="1"/>
  <c r="BS4889" i="1"/>
  <c r="BS2734" i="1"/>
  <c r="BS3880" i="1"/>
  <c r="BS3973" i="1"/>
  <c r="BS3305" i="1"/>
  <c r="BS3049" i="1"/>
  <c r="BS4069" i="1"/>
  <c r="BS2743" i="1"/>
  <c r="BS3956" i="1"/>
  <c r="BS3098" i="1"/>
  <c r="BS5218" i="1"/>
  <c r="BS3195" i="1"/>
  <c r="BS5046" i="1"/>
  <c r="BS4225" i="1"/>
  <c r="BS4675" i="1"/>
  <c r="BS4349" i="1"/>
  <c r="BS2815" i="1"/>
  <c r="BS3182" i="1"/>
  <c r="BS3825" i="1"/>
  <c r="BS4790" i="1"/>
  <c r="BS3262" i="1"/>
  <c r="BS4063" i="1"/>
  <c r="BS4386" i="1"/>
  <c r="BS3943" i="1"/>
  <c r="BS3333" i="1"/>
  <c r="BS4463" i="1"/>
  <c r="BS5031" i="1"/>
  <c r="BS5187" i="1"/>
  <c r="BS2828" i="1"/>
  <c r="BS4491" i="1"/>
  <c r="BS3912" i="1"/>
  <c r="BS4373" i="1"/>
  <c r="BS3916" i="1"/>
  <c r="BS2748" i="1"/>
  <c r="BS5259" i="1"/>
  <c r="BS2851" i="1"/>
  <c r="BS4186" i="1"/>
  <c r="BS4370" i="1"/>
  <c r="BS4132" i="1"/>
  <c r="BS3628" i="1"/>
  <c r="BS4952" i="1"/>
  <c r="BS4247" i="1"/>
  <c r="BS3969" i="1"/>
  <c r="BS4156" i="1"/>
  <c r="BS3987" i="1"/>
  <c r="BS5137" i="1"/>
  <c r="BS2796" i="1"/>
  <c r="BS4245" i="1"/>
  <c r="BS4030" i="1"/>
  <c r="BS5179" i="1"/>
  <c r="BS4015" i="1"/>
  <c r="BS3487" i="1"/>
  <c r="BS4728" i="1"/>
  <c r="BS3961" i="1"/>
  <c r="BS4834" i="1"/>
  <c r="BS4263" i="1"/>
  <c r="BS5085" i="1"/>
  <c r="BS4175" i="1"/>
  <c r="BS5068" i="1"/>
  <c r="BS3548" i="1"/>
  <c r="BS4142" i="1"/>
  <c r="BS5133" i="1"/>
  <c r="BS2877" i="1"/>
  <c r="BS3056" i="1"/>
  <c r="BS4696" i="1"/>
  <c r="BS4446" i="1"/>
  <c r="BS2765" i="1"/>
  <c r="BS3153" i="1"/>
  <c r="BS3142" i="1"/>
  <c r="BS3167" i="1"/>
  <c r="BS3575" i="1"/>
  <c r="BS5147" i="1"/>
  <c r="BS3412" i="1"/>
  <c r="BS4904" i="1"/>
  <c r="BS5047" i="1"/>
  <c r="BS4914" i="1"/>
  <c r="BS4434" i="1"/>
  <c r="BS2936" i="1"/>
  <c r="BS3304" i="1"/>
  <c r="BS4920" i="1"/>
  <c r="BS4518" i="1"/>
  <c r="BS4148" i="1"/>
  <c r="BS3650" i="1"/>
  <c r="BS3350" i="1"/>
  <c r="BS4668" i="1"/>
  <c r="BS2889" i="1"/>
  <c r="BS4524" i="1"/>
  <c r="BS4003" i="1"/>
  <c r="BS3751" i="1"/>
  <c r="BS4065" i="1"/>
  <c r="BS3185" i="1"/>
  <c r="BS3358" i="1"/>
  <c r="BS3468" i="1"/>
  <c r="BS4403" i="1"/>
  <c r="BS3124" i="1"/>
  <c r="BS5148" i="1"/>
  <c r="BS3419" i="1"/>
  <c r="BS4270" i="1"/>
  <c r="BS3731" i="1"/>
  <c r="BS4306" i="1"/>
  <c r="BS4508" i="1"/>
  <c r="BS3208" i="1"/>
  <c r="BS4680" i="1"/>
  <c r="BS4009" i="1"/>
  <c r="BS2764" i="1"/>
  <c r="BS4433" i="1"/>
  <c r="BS4838" i="1"/>
  <c r="BS4438" i="1"/>
  <c r="BS5110" i="1"/>
  <c r="BS3756" i="1"/>
  <c r="BS4764" i="1"/>
  <c r="BS4713" i="1"/>
  <c r="BS3217" i="1"/>
  <c r="BS3371" i="1"/>
  <c r="BS3651" i="1"/>
  <c r="BS3122" i="1"/>
  <c r="BS4621" i="1"/>
  <c r="BS4975" i="1"/>
  <c r="BS2900" i="1"/>
  <c r="BS4460" i="1"/>
  <c r="BS2739" i="1"/>
  <c r="BS4173" i="1"/>
  <c r="BS3501" i="1"/>
  <c r="BS4178" i="1"/>
  <c r="BS4485" i="1"/>
  <c r="BS4560" i="1"/>
  <c r="BS3896" i="1"/>
  <c r="BS5223" i="1"/>
  <c r="BS2782" i="1"/>
  <c r="BS5088" i="1"/>
  <c r="BS4329" i="1"/>
  <c r="BS3767" i="1"/>
  <c r="BS4429" i="1"/>
  <c r="BS4332" i="1"/>
  <c r="BS4088" i="1"/>
  <c r="BS3462" i="1"/>
  <c r="BS4304" i="1"/>
  <c r="BS4425" i="1"/>
  <c r="BS4049" i="1"/>
  <c r="BS3080" i="1"/>
  <c r="BS4292" i="1"/>
  <c r="BS3558" i="1"/>
  <c r="BS3442" i="1"/>
  <c r="BS4006" i="1"/>
  <c r="BS4795" i="1"/>
  <c r="BS3598" i="1"/>
  <c r="BS5073" i="1"/>
  <c r="BS4968" i="1"/>
  <c r="BS4766" i="1"/>
  <c r="BS4757" i="1"/>
  <c r="BS5253" i="1"/>
  <c r="BS3393" i="1"/>
  <c r="BS3383" i="1"/>
  <c r="BS3688" i="1"/>
  <c r="BS4548" i="1"/>
  <c r="BS4529" i="1"/>
  <c r="BS3875" i="1"/>
  <c r="BS3991" i="1"/>
  <c r="BS4986" i="1"/>
  <c r="BS5215" i="1"/>
  <c r="BS5198" i="1"/>
  <c r="BS2925" i="1"/>
  <c r="BS4654" i="1"/>
  <c r="BS3718" i="1"/>
  <c r="BS2753" i="1"/>
  <c r="BS4327" i="1"/>
  <c r="BS3219" i="1"/>
  <c r="BS3847" i="1"/>
  <c r="BS3538" i="1"/>
  <c r="BS3483" i="1"/>
  <c r="BS2926" i="1"/>
  <c r="BS4635" i="1"/>
  <c r="BS3460" i="1"/>
  <c r="BS3557" i="1"/>
  <c r="BS3719" i="1"/>
  <c r="BS3566" i="1"/>
  <c r="BS3648" i="1"/>
  <c r="BS5138" i="1"/>
  <c r="BS3439" i="1"/>
  <c r="BS2713" i="1"/>
  <c r="BS3218" i="1"/>
  <c r="BS4527" i="1"/>
  <c r="BS2759" i="1"/>
  <c r="BS4312" i="1"/>
  <c r="BS3299" i="1"/>
  <c r="BS4435" i="1"/>
  <c r="BS3449" i="1"/>
  <c r="BS5277" i="1"/>
  <c r="BS3268" i="1"/>
  <c r="BS5025" i="1"/>
  <c r="BS2776" i="1"/>
  <c r="BS3609" i="1"/>
  <c r="BS2757" i="1"/>
  <c r="BS3938" i="1"/>
  <c r="BS3980" i="1"/>
  <c r="BS3194" i="1"/>
  <c r="BS4358" i="1"/>
  <c r="BS4771" i="1"/>
  <c r="BS4092" i="1"/>
  <c r="BS3572" i="1"/>
  <c r="BS3547" i="1"/>
  <c r="BS5250" i="1"/>
  <c r="BS3270" i="1"/>
  <c r="BS3922" i="1"/>
  <c r="BS4733" i="1"/>
  <c r="BS3623" i="1"/>
  <c r="BS4313" i="1"/>
  <c r="BS2862" i="1"/>
  <c r="BS4398" i="1"/>
  <c r="BS3446" i="1"/>
  <c r="BS4893" i="1"/>
  <c r="BS3397" i="1"/>
  <c r="BS4289" i="1"/>
  <c r="BS4873" i="1"/>
  <c r="BS3841" i="1"/>
  <c r="BS5272" i="1"/>
  <c r="BS2761" i="1"/>
  <c r="BS3424" i="1"/>
  <c r="BS4772" i="1"/>
  <c r="BS4390" i="1"/>
  <c r="BS3445" i="1"/>
  <c r="BS2720" i="1"/>
  <c r="BS4478" i="1"/>
  <c r="BS5091" i="1"/>
  <c r="BS4410" i="1"/>
  <c r="BS4413" i="1"/>
  <c r="BS3561" i="1"/>
  <c r="BS4931" i="1"/>
  <c r="BS4455" i="1"/>
  <c r="BS3672" i="1"/>
  <c r="BS3422" i="1"/>
  <c r="BS4994" i="1"/>
  <c r="BS4984" i="1"/>
  <c r="BS3119" i="1"/>
  <c r="BS3345" i="1"/>
  <c r="BS3993" i="1"/>
  <c r="BS3123" i="1"/>
  <c r="BS4134" i="1"/>
  <c r="BS3888" i="1"/>
  <c r="BS4800" i="1"/>
  <c r="BS3068" i="1"/>
  <c r="BS3642" i="1"/>
  <c r="BS3003" i="1"/>
  <c r="BS4180" i="1"/>
  <c r="BS3117" i="1"/>
  <c r="BS3612" i="1"/>
  <c r="BS4963" i="1"/>
  <c r="BS2814" i="1"/>
  <c r="BS3801" i="1"/>
  <c r="BS4547" i="1"/>
  <c r="BS3148" i="1"/>
  <c r="BS3578" i="1"/>
  <c r="BS4131" i="1"/>
  <c r="BS2768" i="1"/>
  <c r="BS3039" i="1"/>
  <c r="BS3203" i="1"/>
  <c r="BS4941" i="1"/>
  <c r="BS4897" i="1"/>
  <c r="BS5094" i="1"/>
  <c r="BS5201" i="1"/>
  <c r="BS3265" i="1"/>
  <c r="BS3395" i="1"/>
  <c r="BS3729" i="1"/>
  <c r="BS3953" i="1"/>
  <c r="BS3269" i="1"/>
  <c r="BS5120" i="1"/>
  <c r="BS4104" i="1"/>
  <c r="BS3736" i="1"/>
  <c r="BS4071" i="1"/>
  <c r="BS4862" i="1"/>
  <c r="BS3844" i="1"/>
  <c r="BS3387" i="1"/>
  <c r="BS4334" i="1"/>
  <c r="BS5067" i="1"/>
  <c r="BS4828" i="1"/>
  <c r="BS4111" i="1"/>
  <c r="BS3630" i="1"/>
  <c r="BS3313" i="1"/>
  <c r="BS3579" i="1"/>
  <c r="BS3129" i="1"/>
  <c r="BS2907" i="1"/>
  <c r="BS4888" i="1"/>
  <c r="BS3334" i="1"/>
  <c r="BS3909" i="1"/>
  <c r="BS2767" i="1"/>
  <c r="BS2929" i="1"/>
  <c r="BS2892" i="1"/>
  <c r="BS2810" i="1"/>
  <c r="BS3200" i="1"/>
  <c r="BS4672" i="1"/>
  <c r="BS3876" i="1"/>
  <c r="BS5204" i="1"/>
  <c r="BS3605" i="1"/>
  <c r="BS4378" i="1"/>
  <c r="BS4600" i="1"/>
  <c r="BS3188" i="1"/>
  <c r="BS4228" i="1"/>
  <c r="BS4915" i="1"/>
  <c r="BS4043" i="1"/>
  <c r="BS3666" i="1"/>
  <c r="BS3908" i="1"/>
  <c r="BS3019" i="1"/>
  <c r="BS4427" i="1"/>
  <c r="BS2917" i="1"/>
  <c r="BS4249" i="1"/>
  <c r="BS4891" i="1"/>
  <c r="BS3147" i="1"/>
  <c r="BS4632" i="1"/>
  <c r="BS3962" i="1"/>
  <c r="BS4405" i="1"/>
  <c r="BS5002" i="1"/>
  <c r="BS5063" i="1"/>
  <c r="BS3745" i="1"/>
  <c r="BS3362" i="1"/>
  <c r="BS4277" i="1"/>
  <c r="BS3500" i="1"/>
  <c r="BS4664" i="1"/>
  <c r="BS3324" i="1"/>
  <c r="BS3830" i="1"/>
  <c r="BS3296" i="1"/>
  <c r="BS3924" i="1"/>
  <c r="BS4554" i="1"/>
  <c r="BS4778" i="1"/>
  <c r="BS4815" i="1"/>
  <c r="BS3920" i="1"/>
  <c r="BS3770" i="1"/>
  <c r="BS4729" i="1"/>
  <c r="BS3721" i="1"/>
  <c r="BS3187" i="1"/>
  <c r="BS3701" i="1"/>
  <c r="BS5131" i="1"/>
  <c r="BS4395" i="1"/>
  <c r="BS4690" i="1"/>
  <c r="BS3065" i="1"/>
  <c r="BS3663" i="1"/>
  <c r="BS2987" i="1"/>
  <c r="BS3929" i="1"/>
  <c r="BS3783" i="1"/>
  <c r="BS4176" i="1"/>
  <c r="BS3720" i="1"/>
  <c r="BS3120" i="1"/>
  <c r="BS3034" i="1"/>
  <c r="BS3887" i="1"/>
  <c r="BS3985" i="1"/>
  <c r="BS4483" i="1"/>
  <c r="BS4422" i="1"/>
  <c r="BS3595" i="1"/>
  <c r="BS2943" i="1"/>
  <c r="BS2875" i="1"/>
  <c r="BS3245" i="1"/>
  <c r="BS2758" i="1"/>
  <c r="BS4699" i="1"/>
  <c r="BS3285" i="1"/>
  <c r="BS4712" i="1"/>
  <c r="BS4046" i="1"/>
  <c r="BS4927" i="1"/>
  <c r="BS4350" i="1"/>
  <c r="BS4569" i="1"/>
  <c r="BS5061" i="1"/>
  <c r="BS2934" i="1"/>
  <c r="BS4233" i="1"/>
  <c r="BS4202" i="1"/>
  <c r="BS4367" i="1"/>
  <c r="BS3569" i="1"/>
  <c r="BS5280" i="1"/>
  <c r="BS2837" i="1"/>
  <c r="BS5232" i="1"/>
  <c r="BS4440" i="1"/>
  <c r="BS4067" i="1"/>
  <c r="BS5174" i="1"/>
  <c r="BS4494" i="1"/>
  <c r="BS4262" i="1"/>
  <c r="BS4585" i="1"/>
  <c r="BS4846" i="1"/>
  <c r="BS4534" i="1"/>
  <c r="BS5158" i="1"/>
  <c r="BS2797" i="1"/>
  <c r="BS5097" i="1"/>
  <c r="BS4857" i="1"/>
  <c r="BS3649" i="1"/>
  <c r="BS4872" i="1"/>
  <c r="BS3821" i="1"/>
  <c r="BS3823" i="1"/>
  <c r="BS4875" i="1"/>
  <c r="BS4101" i="1"/>
  <c r="BS4613" i="1"/>
  <c r="BS4477" i="1"/>
  <c r="BS3456" i="1"/>
  <c r="BS5230" i="1"/>
  <c r="BS5114" i="1"/>
  <c r="BS3682" i="1"/>
  <c r="BS3326" i="1"/>
  <c r="BS2942" i="1"/>
  <c r="BS4887" i="1"/>
  <c r="BS2824" i="1"/>
  <c r="BS4047" i="1"/>
  <c r="BS4532" i="1"/>
  <c r="BS4014" i="1"/>
  <c r="BS3889" i="1"/>
  <c r="BS4949" i="1"/>
  <c r="BS2989" i="1"/>
  <c r="BS3866" i="1"/>
  <c r="BS2870" i="1"/>
  <c r="BS2896" i="1"/>
  <c r="BS3806" i="1"/>
  <c r="BS5180" i="1"/>
  <c r="BS4269" i="1"/>
  <c r="BS3322" i="1"/>
  <c r="BS4781" i="1"/>
  <c r="BS3145" i="1"/>
  <c r="BS3954" i="1"/>
  <c r="BS3485" i="1"/>
  <c r="BS3209" i="1"/>
  <c r="BS4843" i="1"/>
  <c r="BS3944" i="1"/>
  <c r="BS4273" i="1"/>
  <c r="BS4394" i="1"/>
  <c r="BS4670" i="1"/>
  <c r="BS3204" i="1"/>
  <c r="BS4747" i="1"/>
  <c r="BS2793" i="1"/>
  <c r="BS3385" i="1"/>
  <c r="BS2773" i="1"/>
  <c r="BS4971" i="1"/>
  <c r="BS3232" i="1"/>
  <c r="BS4545" i="1"/>
  <c r="BS4171" i="1"/>
  <c r="BS3146" i="1"/>
  <c r="BS3674" i="1"/>
  <c r="BS3711" i="1"/>
  <c r="BS2869" i="1"/>
  <c r="BS4037" i="1"/>
  <c r="BS4903" i="1"/>
  <c r="BS3206" i="1"/>
  <c r="BS4060" i="1"/>
  <c r="BS4333" i="1"/>
  <c r="BS4562" i="1"/>
  <c r="BS3465" i="1"/>
  <c r="BS4471" i="1"/>
  <c r="BS5122" i="1"/>
  <c r="BS3484" i="1"/>
  <c r="BS2855" i="1"/>
  <c r="BS4130" i="1"/>
  <c r="BS4122" i="1"/>
  <c r="BS4235" i="1"/>
  <c r="BS4854" i="1"/>
  <c r="BS2893" i="1"/>
  <c r="BS4082" i="1"/>
  <c r="BS2895" i="1"/>
  <c r="BS4337" i="1"/>
  <c r="BS4458" i="1"/>
  <c r="BS3386" i="1"/>
  <c r="BS4414" i="1"/>
  <c r="BS3639" i="1"/>
  <c r="BS4442" i="1"/>
  <c r="BS4964" i="1"/>
  <c r="BS4472" i="1"/>
  <c r="BS5164" i="1"/>
  <c r="BS5205" i="1"/>
  <c r="BS2732" i="1"/>
  <c r="BS3657" i="1"/>
  <c r="BS3516" i="1"/>
  <c r="BS4596" i="1"/>
  <c r="BS4224" i="1"/>
  <c r="BS2832" i="1"/>
  <c r="BS4580" i="1"/>
  <c r="BS2778" i="1"/>
  <c r="BS3135" i="1"/>
  <c r="BS3822" i="1"/>
  <c r="BS3749" i="1"/>
  <c r="BS3321" i="1"/>
  <c r="BS3267" i="1"/>
  <c r="BS2979" i="1"/>
  <c r="BS4079" i="1"/>
  <c r="BS3207" i="1"/>
  <c r="BS5090" i="1"/>
  <c r="BS3576" i="1"/>
  <c r="BS3176" i="1"/>
  <c r="BS2812" i="1"/>
  <c r="BS3111" i="1"/>
  <c r="BS4401" i="1"/>
  <c r="BS3906" i="1"/>
  <c r="BS5242" i="1"/>
  <c r="BS3829" i="1"/>
  <c r="BS3085" i="1"/>
  <c r="BS4294" i="1"/>
  <c r="BS4752" i="1"/>
  <c r="BS5151" i="1"/>
  <c r="BS4168" i="1"/>
  <c r="BS4193" i="1"/>
  <c r="BS5112" i="1"/>
  <c r="BS4109" i="1"/>
  <c r="BS4322" i="1"/>
  <c r="BS5225" i="1"/>
  <c r="BS2879" i="1"/>
  <c r="BS3102" i="1"/>
  <c r="BS4581" i="1"/>
  <c r="BS4062" i="1"/>
  <c r="BS4457" i="1"/>
  <c r="BS3431" i="1"/>
  <c r="BS3303" i="1"/>
  <c r="BS4704" i="1"/>
  <c r="BS3151" i="1"/>
  <c r="BS2940" i="1"/>
  <c r="BS3452" i="1"/>
  <c r="BS4125" i="1"/>
  <c r="BS4598" i="1"/>
  <c r="BS4774" i="1"/>
  <c r="BS4431" i="1"/>
  <c r="BS3544" i="1"/>
  <c r="BS2930" i="1"/>
  <c r="BS3735" i="1"/>
  <c r="BS4255" i="1"/>
  <c r="BS5263" i="1"/>
  <c r="BS4309" i="1"/>
  <c r="BS3237" i="1"/>
  <c r="BS4938" i="1"/>
  <c r="BS5182" i="1"/>
  <c r="BS2984" i="1"/>
  <c r="BS4454" i="1"/>
  <c r="BS3988" i="1"/>
  <c r="BS4608" i="1"/>
  <c r="BS3406" i="1"/>
  <c r="BS3903" i="1"/>
  <c r="BS4912" i="1"/>
  <c r="BS2901" i="1"/>
  <c r="BS4346" i="1"/>
  <c r="BS4544" i="1"/>
  <c r="BS4074" i="1"/>
  <c r="BS4342" i="1"/>
  <c r="BS4925" i="1"/>
  <c r="BS3622" i="1"/>
  <c r="BS5227" i="1"/>
  <c r="BS4206" i="1"/>
  <c r="BS4391" i="1"/>
  <c r="BS4514" i="1"/>
  <c r="BS3848" i="1"/>
  <c r="BS3338" i="1"/>
  <c r="BS4354" i="1"/>
  <c r="BS3733" i="1"/>
  <c r="BS3764" i="1"/>
  <c r="BS4932" i="1"/>
  <c r="BS4356" i="1"/>
  <c r="BS2911" i="1"/>
  <c r="BS3476" i="1"/>
  <c r="BS3942" i="1"/>
  <c r="BS3635" i="1"/>
  <c r="BS4159" i="1"/>
  <c r="BS3046" i="1"/>
  <c r="BS4212" i="1"/>
  <c r="BS4400" i="1"/>
  <c r="BS3644" i="1"/>
  <c r="BS3224" i="1"/>
  <c r="BS2863" i="1"/>
  <c r="BS3694" i="1"/>
  <c r="BS4531" i="1"/>
  <c r="BS5100" i="1"/>
  <c r="BS2918" i="1"/>
  <c r="BS4937" i="1"/>
  <c r="BS3795" i="1"/>
  <c r="BS5028" i="1"/>
  <c r="BS2749" i="1"/>
  <c r="BS3504" i="1"/>
  <c r="BS3981" i="1"/>
  <c r="BS3297" i="1"/>
  <c r="BS5037" i="1"/>
  <c r="BS3372" i="1"/>
  <c r="BS4146" i="1"/>
  <c r="BS3781" i="1"/>
  <c r="BS4195" i="1"/>
  <c r="BS5145" i="1"/>
  <c r="BS3100" i="1"/>
  <c r="BS4189" i="1"/>
  <c r="BS3238" i="1"/>
  <c r="BS3448" i="1"/>
  <c r="BS5071" i="1"/>
  <c r="BS3752" i="1"/>
  <c r="BS4153" i="1"/>
  <c r="BS3294" i="1"/>
  <c r="BS4999" i="1"/>
  <c r="BS3585" i="1"/>
  <c r="BS4567" i="1"/>
  <c r="BS4882" i="1"/>
  <c r="BS2751" i="1"/>
  <c r="BS4107" i="1"/>
  <c r="BS4988" i="1"/>
  <c r="BS5217" i="1"/>
  <c r="BS4741" i="1"/>
  <c r="BS3447" i="1"/>
  <c r="BS4499" i="1"/>
  <c r="BS3607" i="1"/>
  <c r="BS2923" i="1"/>
  <c r="BS3710" i="1"/>
  <c r="BS4701" i="1"/>
  <c r="BS5152" i="1"/>
  <c r="BS5168" i="1"/>
  <c r="BS2890" i="1"/>
  <c r="BS5222" i="1"/>
  <c r="BS5093" i="1"/>
  <c r="BS4408" i="1"/>
  <c r="BS3433" i="1"/>
  <c r="BS4217" i="1"/>
  <c r="BS3741" i="1"/>
  <c r="BS3915" i="1"/>
  <c r="BS5096" i="1"/>
  <c r="BS3831" i="1"/>
  <c r="BS4393" i="1"/>
  <c r="BS3637" i="1"/>
  <c r="BS3641" i="1"/>
  <c r="BS2957" i="1"/>
  <c r="BS4283" i="1"/>
  <c r="BS4020" i="1"/>
  <c r="BS3016" i="1"/>
  <c r="BS2975" i="1"/>
  <c r="BS3835" i="1"/>
  <c r="BS3477" i="1"/>
  <c r="BS4890" i="1"/>
  <c r="BS5244" i="1"/>
  <c r="BS3590" i="1"/>
  <c r="BS3066" i="1"/>
  <c r="BS4091" i="1"/>
  <c r="BS3522" i="1"/>
  <c r="BS4732" i="1"/>
  <c r="BS4265" i="1"/>
  <c r="BS3429" i="1"/>
  <c r="BS4682" i="1"/>
  <c r="BS4841" i="1"/>
  <c r="BS4837" i="1"/>
  <c r="BS4468" i="1"/>
  <c r="BS4325" i="1"/>
  <c r="BS4361" i="1"/>
  <c r="BS3308" i="1"/>
  <c r="BS3450" i="1"/>
  <c r="BS5113" i="1"/>
  <c r="BS5219" i="1"/>
  <c r="BS2844" i="1"/>
  <c r="BS3319" i="1"/>
  <c r="BS3279" i="1"/>
  <c r="BS5024" i="1"/>
  <c r="BS3340" i="1"/>
  <c r="BS3373" i="1"/>
  <c r="BS2978" i="1"/>
  <c r="BS3939" i="1"/>
  <c r="BS4363" i="1"/>
  <c r="BS4462" i="1"/>
  <c r="BS4035" i="1"/>
  <c r="BS4166" i="1"/>
  <c r="BS5050" i="1"/>
  <c r="BS5124" i="1"/>
  <c r="BS4032" i="1"/>
  <c r="BS5053" i="1"/>
  <c r="BS3555" i="1"/>
  <c r="BS2857" i="1"/>
  <c r="BS4157" i="1"/>
  <c r="BS3567" i="1"/>
  <c r="BS3488" i="1"/>
  <c r="BS5075" i="1"/>
  <c r="BS2707" i="1"/>
  <c r="BS3137" i="1"/>
  <c r="BS4248" i="1"/>
  <c r="BS4851" i="1"/>
  <c r="BS2885" i="1"/>
  <c r="BS4584" i="1"/>
  <c r="BS2946" i="1"/>
  <c r="BS3687" i="1"/>
  <c r="BS3620" i="1"/>
  <c r="BS3132" i="1"/>
  <c r="BS4165" i="1"/>
  <c r="BS4908" i="1"/>
  <c r="BS4000" i="1"/>
  <c r="BS3171" i="1"/>
  <c r="BS5271" i="1"/>
  <c r="BS4328" i="1"/>
  <c r="BS5117" i="1"/>
  <c r="BS5141" i="1"/>
  <c r="BS3074" i="1"/>
  <c r="BS2963" i="1"/>
  <c r="BS4257" i="1"/>
  <c r="BS3707" i="1"/>
  <c r="BS4295" i="1"/>
  <c r="BS3582" i="1"/>
  <c r="BS4316" i="1"/>
  <c r="BS3584" i="1"/>
  <c r="BS4218" i="1"/>
  <c r="BS3513" i="1"/>
  <c r="BS4169" i="1"/>
  <c r="BS4719" i="1"/>
  <c r="BS2887" i="1"/>
  <c r="BS3152" i="1"/>
  <c r="BS4207" i="1"/>
  <c r="BS4855" i="1"/>
  <c r="BS4174" i="1"/>
  <c r="BS4362" i="1"/>
  <c r="BS4586" i="1"/>
  <c r="BS4357" i="1"/>
  <c r="BS3871" i="1"/>
  <c r="BS3565" i="1"/>
  <c r="BS5270" i="1"/>
  <c r="BS5078" i="1"/>
  <c r="BS3819" i="1"/>
  <c r="BS5065" i="1"/>
  <c r="BS4866" i="1"/>
  <c r="BS4566" i="1"/>
  <c r="BS4954" i="1"/>
  <c r="BS3809" i="1"/>
  <c r="BS4801" i="1"/>
  <c r="BS3061" i="1"/>
  <c r="BS4419" i="1"/>
  <c r="BS4555" i="1"/>
  <c r="BS3405" i="1"/>
  <c r="BS3013" i="1"/>
  <c r="BS3229" i="1"/>
  <c r="BS4352" i="1"/>
  <c r="BS2784" i="1"/>
  <c r="BS4237" i="1"/>
  <c r="BS4730" i="1"/>
  <c r="BS5022" i="1"/>
  <c r="BS3367" i="1"/>
  <c r="BS4742" i="1"/>
  <c r="BS3332" i="1"/>
  <c r="BS5004" i="1"/>
  <c r="BS2829" i="1"/>
  <c r="BS3052" i="1"/>
  <c r="BS3010" i="1"/>
  <c r="BS3108" i="1"/>
  <c r="BS5130" i="1"/>
  <c r="BS5233" i="1"/>
  <c r="BS4989" i="1"/>
  <c r="BS4859" i="1"/>
  <c r="BS2763" i="1"/>
  <c r="BS3502" i="1"/>
  <c r="BS3022" i="1"/>
  <c r="BS4767" i="1"/>
  <c r="BS4877" i="1"/>
  <c r="BS3761" i="1"/>
  <c r="BS4563" i="1"/>
  <c r="BS5287" i="1"/>
  <c r="BS5245" i="1"/>
  <c r="BS3409" i="1"/>
  <c r="BS2836" i="1"/>
  <c r="BS4972" i="1"/>
  <c r="BS4145" i="1"/>
  <c r="BS3011" i="1"/>
  <c r="BS4279" i="1"/>
  <c r="BS2873" i="1"/>
  <c r="BS3810" i="1"/>
  <c r="BS3382" i="1"/>
  <c r="BS2874" i="1"/>
  <c r="BS4096" i="1"/>
  <c r="BS4676" i="1"/>
  <c r="BS3747" i="1"/>
  <c r="BS3999" i="1"/>
  <c r="BS4688" i="1"/>
  <c r="BS4366" i="1"/>
  <c r="BS3413" i="1"/>
  <c r="BS5064" i="1"/>
  <c r="BS3050" i="1"/>
  <c r="BS4656" i="1"/>
  <c r="BS4005" i="1"/>
  <c r="BS4797" i="1"/>
  <c r="BS3491" i="1"/>
  <c r="BS3610" i="1"/>
  <c r="BS4388" i="1"/>
  <c r="BS4051" i="1"/>
  <c r="BS4027" i="1"/>
  <c r="BS5288" i="1"/>
  <c r="BS5048" i="1"/>
  <c r="BS3005" i="1"/>
  <c r="BS3739" i="1"/>
  <c r="BS4789" i="1"/>
  <c r="BS4389" i="1"/>
  <c r="BS5059" i="1"/>
  <c r="BS4694" i="1"/>
  <c r="BS3727" i="1"/>
  <c r="BS3094" i="1"/>
  <c r="BS4075" i="1"/>
  <c r="BS5286" i="1"/>
  <c r="BS3998" i="1"/>
  <c r="BS3882" i="1"/>
  <c r="BS4603" i="1"/>
  <c r="BS4031" i="1"/>
  <c r="BS4123" i="1"/>
  <c r="BS3780" i="1"/>
  <c r="BS4773" i="1"/>
  <c r="BS5266" i="1"/>
  <c r="BS4050" i="1"/>
  <c r="BS4384" i="1"/>
  <c r="BS3141" i="1"/>
  <c r="BS3289" i="1"/>
  <c r="BS5056" i="1"/>
  <c r="BS4198" i="1"/>
  <c r="BS4618" i="1"/>
  <c r="BS3867" i="1"/>
  <c r="BS3290" i="1"/>
  <c r="BS4970" i="1"/>
  <c r="BS4830" i="1"/>
  <c r="BS2838" i="1"/>
  <c r="BS4271" i="1"/>
  <c r="BS3645" i="1"/>
  <c r="BS5066" i="1"/>
  <c r="BS4625" i="1"/>
  <c r="BS3546" i="1"/>
  <c r="BS2807" i="1"/>
  <c r="BS3950" i="1"/>
  <c r="BS4911" i="1"/>
  <c r="BS4013" i="1"/>
  <c r="BS4260" i="1"/>
  <c r="BS4807" i="1"/>
  <c r="BS3518" i="1"/>
  <c r="BS3537" i="1"/>
  <c r="BS3776" i="1"/>
  <c r="BS3381" i="1"/>
  <c r="BS4025" i="1"/>
  <c r="BS4515" i="1"/>
  <c r="BS2999" i="1"/>
  <c r="BS3671" i="1"/>
  <c r="BS3220" i="1"/>
  <c r="BS4976" i="1"/>
  <c r="BS3563" i="1"/>
  <c r="BS3099" i="1"/>
  <c r="BS2883" i="1"/>
  <c r="BS4802" i="1"/>
  <c r="BS2842" i="1"/>
  <c r="BS4447" i="1"/>
  <c r="BS4208" i="1"/>
  <c r="BS3700" i="1"/>
  <c r="BS4951" i="1"/>
  <c r="BS3979" i="1"/>
  <c r="BS2846" i="1"/>
  <c r="BS3740" i="1"/>
  <c r="BS5077" i="1"/>
  <c r="BS4420" i="1"/>
  <c r="BS3506" i="1"/>
  <c r="BS3301" i="1"/>
  <c r="BS3532" i="1"/>
  <c r="BS5136" i="1"/>
  <c r="BS3986" i="1"/>
  <c r="BS2756" i="1"/>
  <c r="BS3077" i="1"/>
  <c r="BS2973" i="1"/>
  <c r="BS3570" i="1"/>
  <c r="BS5226" i="1"/>
  <c r="BS3156" i="1"/>
  <c r="BS2762" i="1"/>
  <c r="BS4301" i="1"/>
  <c r="BS4116" i="1"/>
  <c r="BS5040" i="1"/>
  <c r="BS3748" i="1"/>
  <c r="BS3248" i="1"/>
  <c r="BS4692" i="1"/>
  <c r="BS4182" i="1"/>
  <c r="BS4658" i="1"/>
  <c r="BS3633" i="1"/>
  <c r="BS3712" i="1"/>
  <c r="BS3162" i="1"/>
  <c r="BS5234" i="1"/>
  <c r="BS4141" i="1"/>
  <c r="BS4990" i="1"/>
  <c r="BS4465" i="1"/>
  <c r="BS3918" i="1"/>
  <c r="BS4519" i="1"/>
  <c r="BS4406" i="1"/>
  <c r="BS2712" i="1"/>
  <c r="BS3870" i="1"/>
  <c r="BS4779" i="1"/>
  <c r="BS3278" i="1"/>
  <c r="BS3306" i="1"/>
  <c r="BS4822" i="1"/>
  <c r="BS4094" i="1"/>
  <c r="BS4510" i="1"/>
  <c r="BS2903" i="1"/>
  <c r="BS2792" i="1"/>
  <c r="BS3704" i="1"/>
  <c r="BS4860" i="1"/>
  <c r="BS5240" i="1"/>
  <c r="BS3241" i="1"/>
  <c r="BS4299" i="1"/>
  <c r="BS3496" i="1"/>
  <c r="BS4059" i="1"/>
  <c r="BS3197" i="1"/>
  <c r="BS2850" i="1"/>
  <c r="BS3816" i="1"/>
  <c r="BS5119" i="1"/>
  <c r="BS4787" i="1"/>
  <c r="BS3930" i="1"/>
  <c r="BS5211" i="1"/>
  <c r="BS2790" i="1"/>
  <c r="BS3527" i="1"/>
  <c r="BS3864" i="1"/>
  <c r="BS3800" i="1"/>
  <c r="BS4570" i="1"/>
  <c r="BS4179" i="1"/>
  <c r="BS3640" i="1"/>
  <c r="BS4114" i="1"/>
  <c r="BS5156" i="1"/>
  <c r="BS5017" i="1"/>
  <c r="BS3705" i="1"/>
  <c r="BS3559" i="1"/>
  <c r="BS3495" i="1"/>
  <c r="BS3824" i="1"/>
  <c r="BS4461" i="1"/>
  <c r="BS5202" i="1"/>
  <c r="BS5118" i="1"/>
  <c r="BS4783" i="1"/>
  <c r="BS3408" i="1"/>
  <c r="BS4240" i="1"/>
  <c r="BS4847" i="1"/>
  <c r="BS3964" i="1"/>
  <c r="BS3505" i="1"/>
  <c r="BS4226" i="1"/>
  <c r="BS3881" i="1"/>
  <c r="BS4314" i="1"/>
  <c r="BS3482" i="1"/>
  <c r="BS3621" i="1"/>
  <c r="BS5256" i="1"/>
  <c r="BS4985" i="1"/>
  <c r="BS4561" i="1"/>
  <c r="BS5054" i="1"/>
  <c r="BS5052" i="1"/>
  <c r="BS3379" i="1"/>
  <c r="BS4464" i="1"/>
  <c r="BS5011" i="1"/>
  <c r="BS4883" i="1"/>
  <c r="BS3004" i="1"/>
  <c r="BS5281" i="1"/>
  <c r="BS3692" i="1"/>
  <c r="BS4246" i="1"/>
  <c r="BS3803" i="1"/>
  <c r="BS2853" i="1"/>
  <c r="BS2888" i="1"/>
  <c r="BS2868" i="1"/>
  <c r="BS2740" i="1"/>
  <c r="BS4633" i="1"/>
  <c r="BS5010" i="1"/>
  <c r="BS4392" i="1"/>
  <c r="BS4796" i="1"/>
  <c r="BS4258" i="1"/>
  <c r="BS3389" i="1"/>
  <c r="BS4770" i="1"/>
  <c r="BS3774" i="1"/>
  <c r="BS5107" i="1"/>
  <c r="BS4232" i="1"/>
  <c r="BS4229" i="1"/>
  <c r="BS4667" i="1"/>
  <c r="BS3583" i="1"/>
  <c r="BS3551" i="1"/>
  <c r="BS3845" i="1"/>
  <c r="BS3479" i="1"/>
  <c r="BS3031" i="1"/>
  <c r="BS4629" i="1"/>
  <c r="BS3787" i="1"/>
  <c r="BS3849" i="1"/>
  <c r="BS4343" i="1"/>
  <c r="BS4048" i="1"/>
  <c r="BS3101" i="1"/>
  <c r="BS4113" i="1"/>
  <c r="BS4933" i="1"/>
  <c r="BS3560" i="1"/>
  <c r="BS4034" i="1"/>
  <c r="BS3354" i="1"/>
  <c r="BS3109" i="1"/>
  <c r="BS5089" i="1"/>
  <c r="BS4002" i="1"/>
  <c r="BS5116" i="1"/>
  <c r="BS3014" i="1"/>
  <c r="BS5269" i="1"/>
  <c r="BS3392" i="1"/>
  <c r="BS2706" i="1"/>
  <c r="BS4992" i="1"/>
  <c r="BS3779" i="1"/>
  <c r="BS3497" i="1"/>
  <c r="BS4017" i="1"/>
  <c r="BS4052" i="1"/>
  <c r="BS3936" i="1"/>
  <c r="BS5213" i="1"/>
  <c r="BS2899" i="1"/>
  <c r="BS3163" i="1"/>
  <c r="BS3360" i="1"/>
  <c r="BS3384" i="1"/>
  <c r="BS3103" i="1"/>
  <c r="BS4509" i="1"/>
  <c r="BS5243" i="1"/>
  <c r="BS4415" i="1"/>
  <c r="BS4095" i="1"/>
  <c r="BS3556" i="1"/>
  <c r="BS4630" i="1"/>
  <c r="BS3655" i="1"/>
  <c r="BS3667" i="1"/>
  <c r="BS3054" i="1"/>
  <c r="BS4223" i="1"/>
  <c r="BS5099" i="1"/>
  <c r="BS3982" i="1"/>
  <c r="BS3271" i="1"/>
  <c r="BS4369" i="1"/>
  <c r="BS2937" i="1"/>
  <c r="BS4201" i="1"/>
  <c r="BS3437" i="1"/>
  <c r="BS3755" i="1"/>
  <c r="BS2789" i="1"/>
  <c r="BS3121" i="1"/>
  <c r="BS4242" i="1"/>
  <c r="BS4511" i="1"/>
  <c r="BS4377" i="1"/>
  <c r="BS4840" i="1"/>
  <c r="BS5257" i="1"/>
  <c r="BS5191" i="1"/>
  <c r="BS4571" i="1"/>
  <c r="BS3259" i="1"/>
  <c r="BS2721" i="1"/>
  <c r="BS5185" i="1"/>
  <c r="BS4467" i="1"/>
  <c r="BS3652" i="1"/>
  <c r="BS5143" i="1"/>
  <c r="BS4622" i="1"/>
  <c r="BS5260" i="1"/>
  <c r="BS3586" i="1"/>
  <c r="BS4057" i="1"/>
  <c r="BS3990" i="1"/>
  <c r="BS3180" i="1"/>
  <c r="BS3035" i="1"/>
  <c r="BS3773" i="1"/>
  <c r="BS3030" i="1"/>
  <c r="BS3190" i="1"/>
  <c r="BS2830" i="1"/>
  <c r="BS5268" i="1"/>
  <c r="BS4488" i="1"/>
  <c r="BS2965" i="1"/>
  <c r="BS4899" i="1"/>
  <c r="BS3202" i="1"/>
  <c r="BS3087" i="1"/>
  <c r="BS2993" i="1"/>
  <c r="BS2705" i="1"/>
  <c r="BS2816" i="1"/>
  <c r="BS2785" i="1"/>
  <c r="BS2998" i="1"/>
  <c r="BS4590" i="1"/>
  <c r="BS4588" i="1"/>
  <c r="BS5008" i="1"/>
  <c r="BS2968" i="1"/>
  <c r="BS3978" i="1"/>
  <c r="BS4895" i="1"/>
  <c r="BS4848" i="1"/>
  <c r="BS4659" i="1"/>
  <c r="BS3958" i="1"/>
  <c r="BS3530" i="1"/>
  <c r="BS3662" i="1"/>
  <c r="BS3519" i="1"/>
  <c r="BS3596" i="1"/>
  <c r="BS2841" i="1"/>
  <c r="BS3591" i="1"/>
  <c r="BS4853" i="1"/>
  <c r="BS2966" i="1"/>
  <c r="BS4628" i="1"/>
  <c r="BS4820" i="1"/>
  <c r="BS4777" i="1"/>
  <c r="BS4489" i="1"/>
  <c r="BS3839" i="1"/>
  <c r="BS2742" i="1"/>
  <c r="BS4780" i="1"/>
  <c r="BS4727" i="1"/>
  <c r="BS3619" i="1"/>
  <c r="BS4133" i="1"/>
  <c r="BS3856" i="1"/>
  <c r="BS3205" i="1"/>
  <c r="BS5278" i="1"/>
  <c r="BS4022" i="1"/>
  <c r="BS3836" i="1"/>
  <c r="BS4330" i="1"/>
  <c r="BS4038" i="1"/>
  <c r="BS3191" i="1"/>
  <c r="BS4870" i="1"/>
  <c r="BS4428" i="1"/>
  <c r="BS3174" i="1"/>
  <c r="BS4126" i="1"/>
  <c r="BS2904" i="1"/>
  <c r="BS3539" i="1"/>
  <c r="BS4077" i="1"/>
  <c r="CB347" i="1" l="1"/>
  <c r="CC346" i="1"/>
  <c r="AW120" i="1"/>
  <c r="AU120" i="1"/>
  <c r="AV120" i="1"/>
  <c r="CB128" i="1"/>
  <c r="CC127" i="1"/>
  <c r="AY121" i="1"/>
  <c r="AS121" i="1"/>
  <c r="B122" i="1"/>
  <c r="BU4022" i="1"/>
  <c r="BV4022" i="1" s="1"/>
  <c r="BU3087" i="1"/>
  <c r="BV3087" i="1" s="1"/>
  <c r="BU4369" i="1"/>
  <c r="BV4369" i="1" s="1"/>
  <c r="BU3849" i="1"/>
  <c r="BV3849" i="1" s="1"/>
  <c r="BU4985" i="1"/>
  <c r="BV4985" i="1" s="1"/>
  <c r="BU3197" i="1"/>
  <c r="BV3197" i="1" s="1"/>
  <c r="BU2762" i="1"/>
  <c r="BU4807" i="1"/>
  <c r="BV4807" i="1" s="1"/>
  <c r="BU5059" i="1"/>
  <c r="BV5059" i="1" s="1"/>
  <c r="BU4563" i="1"/>
  <c r="BV4563" i="1" s="1"/>
  <c r="BU3819" i="1"/>
  <c r="BV3819" i="1" s="1"/>
  <c r="BU2946" i="1"/>
  <c r="BV2946" i="1" s="1"/>
  <c r="BU4837" i="1"/>
  <c r="BV4837" i="1" s="1"/>
  <c r="BU2923" i="1"/>
  <c r="BV2923" i="1" s="1"/>
  <c r="BU4212" i="1"/>
  <c r="BV4212" i="1" s="1"/>
  <c r="BU4704" i="1"/>
  <c r="BV4704" i="1" s="1"/>
  <c r="BU4580" i="1"/>
  <c r="BV4580" i="1" s="1"/>
  <c r="BU4333" i="1"/>
  <c r="BV4333" i="1" s="1"/>
  <c r="BU4949" i="1"/>
  <c r="BV4949" i="1" s="1"/>
  <c r="BU3569" i="1"/>
  <c r="BV3569" i="1" s="1"/>
  <c r="BU3721" i="1"/>
  <c r="BV3721" i="1" s="1"/>
  <c r="BU5204" i="1"/>
  <c r="BV5204" i="1" s="1"/>
  <c r="BU3203" i="1"/>
  <c r="BV3203" i="1" s="1"/>
  <c r="BU4994" i="1"/>
  <c r="BV4994" i="1" s="1"/>
  <c r="BU3194" i="1"/>
  <c r="BV3194" i="1" s="1"/>
  <c r="BU5215" i="1"/>
  <c r="BV5215" i="1" s="1"/>
  <c r="BU4178" i="1"/>
  <c r="BV4178" i="1" s="1"/>
  <c r="BU4003" i="1"/>
  <c r="BV4003" i="1" s="1"/>
  <c r="BU3056" i="1"/>
  <c r="BV3056" i="1" s="1"/>
  <c r="BU5187" i="1"/>
  <c r="BV5187" i="1" s="1"/>
  <c r="BU3973" i="1"/>
  <c r="BV3973" i="1" s="1"/>
  <c r="BU4610" i="1"/>
  <c r="BV4610" i="1" s="1"/>
  <c r="BU4945" i="1"/>
  <c r="BV4945" i="1" s="1"/>
  <c r="BU5200" i="1"/>
  <c r="BV5200" i="1" s="1"/>
  <c r="BU3057" i="1"/>
  <c r="BV3057" i="1" s="1"/>
  <c r="BU3058" i="1"/>
  <c r="BV3058" i="1" s="1"/>
  <c r="BU2921" i="1"/>
  <c r="BV2921" i="1" s="1"/>
  <c r="BU2741" i="1"/>
  <c r="BU2750" i="1"/>
  <c r="BU2835" i="1"/>
  <c r="BV2835" i="1" s="1"/>
  <c r="BU4251" i="1"/>
  <c r="BV4251" i="1" s="1"/>
  <c r="BU4039" i="1"/>
  <c r="BV4039" i="1" s="1"/>
  <c r="BU3009" i="1"/>
  <c r="BV3009" i="1" s="1"/>
  <c r="BU3320" i="1"/>
  <c r="BV3320" i="1" s="1"/>
  <c r="BU3855" i="1"/>
  <c r="BV3855" i="1" s="1"/>
  <c r="BU3252" i="1"/>
  <c r="BV3252" i="1" s="1"/>
  <c r="BU3597" i="1"/>
  <c r="BV3597" i="1" s="1"/>
  <c r="BU4183" i="1"/>
  <c r="BV4183" i="1" s="1"/>
  <c r="BU2774" i="1"/>
  <c r="BU3834" i="1"/>
  <c r="BV3834" i="1" s="1"/>
  <c r="BU2794" i="1"/>
  <c r="BU4775" i="1"/>
  <c r="BV4775" i="1" s="1"/>
  <c r="BU3164" i="1"/>
  <c r="BV3164" i="1" s="1"/>
  <c r="BU4660" i="1"/>
  <c r="BV4660" i="1" s="1"/>
  <c r="BT2809" i="1"/>
  <c r="BU2809" i="1"/>
  <c r="BV2809" i="1" s="1"/>
  <c r="BU4364" i="1"/>
  <c r="BV4364" i="1" s="1"/>
  <c r="BU5278" i="1"/>
  <c r="BV5278" i="1" s="1"/>
  <c r="BU3519" i="1"/>
  <c r="BV3519" i="1" s="1"/>
  <c r="BU3190" i="1"/>
  <c r="BV3190" i="1" s="1"/>
  <c r="BU5257" i="1"/>
  <c r="BV5257" i="1" s="1"/>
  <c r="BU3655" i="1"/>
  <c r="BV3655" i="1" s="1"/>
  <c r="BU4992" i="1"/>
  <c r="BV4992" i="1" s="1"/>
  <c r="BU4933" i="1"/>
  <c r="BV4933" i="1" s="1"/>
  <c r="BU4770" i="1"/>
  <c r="BV4770" i="1" s="1"/>
  <c r="BU4464" i="1"/>
  <c r="BV4464" i="1" s="1"/>
  <c r="BU5118" i="1"/>
  <c r="BV5118" i="1" s="1"/>
  <c r="BU3930" i="1"/>
  <c r="BV3930" i="1" s="1"/>
  <c r="BU3306" i="1"/>
  <c r="BV3306" i="1" s="1"/>
  <c r="BU3248" i="1"/>
  <c r="BV3248" i="1" s="1"/>
  <c r="BU3986" i="1"/>
  <c r="BV3986" i="1" s="1"/>
  <c r="BU3563" i="1"/>
  <c r="BV3563" i="1" s="1"/>
  <c r="BU4625" i="1"/>
  <c r="BV4625" i="1" s="1"/>
  <c r="BU3289" i="1"/>
  <c r="BV3289" i="1" s="1"/>
  <c r="BU4389" i="1"/>
  <c r="BV4389" i="1" s="1"/>
  <c r="BU4688" i="1"/>
  <c r="BV4688" i="1" s="1"/>
  <c r="BU3761" i="1"/>
  <c r="BV3761" i="1" s="1"/>
  <c r="BU3052" i="1"/>
  <c r="BV3052" i="1" s="1"/>
  <c r="BU3809" i="1"/>
  <c r="BV3809" i="1" s="1"/>
  <c r="BU4719" i="1"/>
  <c r="BV4719" i="1" s="1"/>
  <c r="BU4908" i="1"/>
  <c r="BV4908" i="1" s="1"/>
  <c r="BU5053" i="1"/>
  <c r="BV5053" i="1" s="1"/>
  <c r="BU5024" i="1"/>
  <c r="BV5024" i="1" s="1"/>
  <c r="BU4091" i="1"/>
  <c r="BV4091" i="1" s="1"/>
  <c r="BU2890" i="1"/>
  <c r="BV2890" i="1" s="1"/>
  <c r="BU3294" i="1"/>
  <c r="BV3294" i="1" s="1"/>
  <c r="BU5028" i="1"/>
  <c r="BV5028" i="1" s="1"/>
  <c r="BU3046" i="1"/>
  <c r="BV3046" i="1" s="1"/>
  <c r="BU4925" i="1"/>
  <c r="BV4925" i="1" s="1"/>
  <c r="BU4255" i="1"/>
  <c r="BV4255" i="1" s="1"/>
  <c r="BU2879" i="1"/>
  <c r="BV2879" i="1" s="1"/>
  <c r="BU3576" i="1"/>
  <c r="BV3576" i="1" s="1"/>
  <c r="BU5205" i="1"/>
  <c r="BV5205" i="1" s="1"/>
  <c r="BU4060" i="1"/>
  <c r="BV4060" i="1" s="1"/>
  <c r="BU4394" i="1"/>
  <c r="BV4394" i="1" s="1"/>
  <c r="BU3889" i="1"/>
  <c r="BV3889" i="1" s="1"/>
  <c r="BU4872" i="1"/>
  <c r="BV4872" i="1" s="1"/>
  <c r="BU4367" i="1"/>
  <c r="BV4367" i="1" s="1"/>
  <c r="BU4483" i="1"/>
  <c r="BV4483" i="1" s="1"/>
  <c r="BU4729" i="1"/>
  <c r="BV4729" i="1" s="1"/>
  <c r="BU3962" i="1"/>
  <c r="BV3962" i="1" s="1"/>
  <c r="BU3876" i="1"/>
  <c r="BV3876" i="1" s="1"/>
  <c r="BU4334" i="1"/>
  <c r="BV4334" i="1" s="1"/>
  <c r="BU3039" i="1"/>
  <c r="BV3039" i="1" s="1"/>
  <c r="BU3123" i="1"/>
  <c r="BV3123" i="1" s="1"/>
  <c r="BU4772" i="1"/>
  <c r="BV4772" i="1" s="1"/>
  <c r="BU3547" i="1"/>
  <c r="BV3547" i="1" s="1"/>
  <c r="BU2759" i="1"/>
  <c r="BU2753" i="1"/>
  <c r="BU5073" i="1"/>
  <c r="BV5073" i="1" s="1"/>
  <c r="BU4088" i="1"/>
  <c r="BV4088" i="1" s="1"/>
  <c r="BU4621" i="1"/>
  <c r="BV4621" i="1" s="1"/>
  <c r="BU3731" i="1"/>
  <c r="BV3731" i="1" s="1"/>
  <c r="BU4518" i="1"/>
  <c r="BV4518" i="1" s="1"/>
  <c r="BU2877" i="1"/>
  <c r="BV2877" i="1" s="1"/>
  <c r="BU3987" i="1"/>
  <c r="BV3987" i="1" s="1"/>
  <c r="BU3916" i="1"/>
  <c r="BV3916" i="1" s="1"/>
  <c r="BU3956" i="1"/>
  <c r="BV3956" i="1" s="1"/>
  <c r="BU5155" i="1"/>
  <c r="BV5155" i="1" s="1"/>
  <c r="BU4627" i="1"/>
  <c r="BV4627" i="1" s="1"/>
  <c r="BU2726" i="1"/>
  <c r="BU3008" i="1"/>
  <c r="BV3008" i="1" s="1"/>
  <c r="BU3210" i="1"/>
  <c r="BV3210" i="1" s="1"/>
  <c r="BU3868" i="1"/>
  <c r="BV3868" i="1" s="1"/>
  <c r="BU3904" i="1"/>
  <c r="BV3904" i="1" s="1"/>
  <c r="BU3977" i="1"/>
  <c r="BV3977" i="1" s="1"/>
  <c r="BU3765" i="1"/>
  <c r="BV3765" i="1" s="1"/>
  <c r="BU3997" i="1"/>
  <c r="BV3997" i="1" s="1"/>
  <c r="BU3786" i="1"/>
  <c r="BV3786" i="1" s="1"/>
  <c r="BU4611" i="1"/>
  <c r="BV4611" i="1" s="1"/>
  <c r="BU5074" i="1"/>
  <c r="BV5074" i="1" s="1"/>
  <c r="BU4161" i="1"/>
  <c r="BV4161" i="1" s="1"/>
  <c r="BU3937" i="1"/>
  <c r="BV3937" i="1" s="1"/>
  <c r="BU4230" i="1"/>
  <c r="BV4230" i="1" s="1"/>
  <c r="BU2772" i="1"/>
  <c r="BU4341" i="1"/>
  <c r="BV4341" i="1" s="1"/>
  <c r="BU3012" i="1"/>
  <c r="BV3012" i="1" s="1"/>
  <c r="BT2800" i="1"/>
  <c r="BU2800" i="1"/>
  <c r="BV2800" i="1" s="1"/>
  <c r="BU3078" i="1"/>
  <c r="BV3078" i="1" s="1"/>
  <c r="BU3877" i="1"/>
  <c r="BV3877" i="1" s="1"/>
  <c r="BU3024" i="1"/>
  <c r="BV3024" i="1" s="1"/>
  <c r="BU2939" i="1"/>
  <c r="BV2939" i="1" s="1"/>
  <c r="BU4385" i="1"/>
  <c r="BV4385" i="1" s="1"/>
  <c r="BU3618" i="1"/>
  <c r="BV3618" i="1" s="1"/>
  <c r="BU2781" i="1"/>
  <c r="BU4979" i="1"/>
  <c r="BV4979" i="1" s="1"/>
  <c r="BU4748" i="1"/>
  <c r="BV4748" i="1" s="1"/>
  <c r="BU3212" i="1"/>
  <c r="BV3212" i="1" s="1"/>
  <c r="BU3974" i="1"/>
  <c r="BV3974" i="1" s="1"/>
  <c r="BU2967" i="1"/>
  <c r="BV2967" i="1" s="1"/>
  <c r="BU5030" i="1"/>
  <c r="BV5030" i="1" s="1"/>
  <c r="BU4214" i="1"/>
  <c r="BV4214" i="1" s="1"/>
  <c r="BU4923" i="1"/>
  <c r="BV4923" i="1" s="1"/>
  <c r="BU4200" i="1"/>
  <c r="BV4200" i="1" s="1"/>
  <c r="BU4823" i="1"/>
  <c r="BV4823" i="1" s="1"/>
  <c r="BU3777" i="1"/>
  <c r="BV3777" i="1" s="1"/>
  <c r="BU3804" i="1"/>
  <c r="BV3804" i="1" s="1"/>
  <c r="BU3047" i="1"/>
  <c r="BV3047" i="1" s="1"/>
  <c r="BU4323" i="1"/>
  <c r="BV4323" i="1" s="1"/>
  <c r="BU3564" i="1"/>
  <c r="BV3564" i="1" s="1"/>
  <c r="BU5000" i="1"/>
  <c r="BV5000" i="1" s="1"/>
  <c r="BU4139" i="1"/>
  <c r="BV4139" i="1" s="1"/>
  <c r="BU4575" i="1"/>
  <c r="BV4575" i="1" s="1"/>
  <c r="BU3638" i="1"/>
  <c r="BV3638" i="1" s="1"/>
  <c r="BU4187" i="1"/>
  <c r="BV4187" i="1" s="1"/>
  <c r="BU4685" i="1"/>
  <c r="BV4685" i="1" s="1"/>
  <c r="BU3808" i="1"/>
  <c r="BV3808" i="1" s="1"/>
  <c r="BU3128" i="1"/>
  <c r="BV3128" i="1" s="1"/>
  <c r="BU4396" i="1"/>
  <c r="BV4396" i="1" s="1"/>
  <c r="BU2769" i="1"/>
  <c r="BU5106" i="1"/>
  <c r="BV5106" i="1" s="1"/>
  <c r="BU3086" i="1"/>
  <c r="BV3086" i="1" s="1"/>
  <c r="BU2949" i="1"/>
  <c r="BV2949" i="1" s="1"/>
  <c r="BU4222" i="1"/>
  <c r="BV4222" i="1" s="1"/>
  <c r="BU3399" i="1"/>
  <c r="BV3399" i="1" s="1"/>
  <c r="BU3196" i="1"/>
  <c r="BV3196" i="1" s="1"/>
  <c r="BU4100" i="1"/>
  <c r="BV4100" i="1" s="1"/>
  <c r="BU3327" i="1"/>
  <c r="BV3327" i="1" s="1"/>
  <c r="BU3292" i="1"/>
  <c r="BV3292" i="1" s="1"/>
  <c r="BU3760" i="1"/>
  <c r="BV3760" i="1" s="1"/>
  <c r="BU4934" i="1"/>
  <c r="BV4934" i="1" s="1"/>
  <c r="BU2933" i="1"/>
  <c r="BV2933" i="1" s="1"/>
  <c r="BU4234" i="1"/>
  <c r="BV4234" i="1" s="1"/>
  <c r="BU4238" i="1"/>
  <c r="BV4238" i="1" s="1"/>
  <c r="BU3668" i="1"/>
  <c r="BV3668" i="1" s="1"/>
  <c r="BU5224" i="1"/>
  <c r="BV5224" i="1" s="1"/>
  <c r="BU4042" i="1"/>
  <c r="BV4042" i="1" s="1"/>
  <c r="BU3676" i="1"/>
  <c r="BV3676" i="1" s="1"/>
  <c r="BU5181" i="1"/>
  <c r="BV5181" i="1" s="1"/>
  <c r="BU3150" i="1"/>
  <c r="BV3150" i="1" s="1"/>
  <c r="BU4430" i="1"/>
  <c r="BV4430" i="1" s="1"/>
  <c r="BU3685" i="1"/>
  <c r="BV3685" i="1" s="1"/>
  <c r="BU4191" i="1"/>
  <c r="BV4191" i="1" s="1"/>
  <c r="BU5283" i="1"/>
  <c r="BV5283" i="1" s="1"/>
  <c r="BU3181" i="1"/>
  <c r="BV3181" i="1" s="1"/>
  <c r="BU4786" i="1"/>
  <c r="BV4786" i="1" s="1"/>
  <c r="BU4040" i="1"/>
  <c r="BV4040" i="1" s="1"/>
  <c r="BU4683" i="1"/>
  <c r="BV4683" i="1" s="1"/>
  <c r="BU4573" i="1"/>
  <c r="BV4573" i="1" s="1"/>
  <c r="BU3023" i="1"/>
  <c r="BV3023" i="1" s="1"/>
  <c r="BU3723" i="1"/>
  <c r="BV3723" i="1" s="1"/>
  <c r="BU3608" i="1"/>
  <c r="BV3608" i="1" s="1"/>
  <c r="BT2804" i="1"/>
  <c r="BU2804" i="1"/>
  <c r="BV2804" i="1" s="1"/>
  <c r="BU5070" i="1"/>
  <c r="BV5070" i="1" s="1"/>
  <c r="BU2924" i="1"/>
  <c r="BV2924" i="1" s="1"/>
  <c r="BU3486" i="1"/>
  <c r="BV3486" i="1" s="1"/>
  <c r="BU4525" i="1"/>
  <c r="BV4525" i="1" s="1"/>
  <c r="BU3508" i="1"/>
  <c r="BV3508" i="1" s="1"/>
  <c r="BU4765" i="1"/>
  <c r="BV4765" i="1" s="1"/>
  <c r="BU5083" i="1"/>
  <c r="BV5083" i="1" s="1"/>
  <c r="BU3894" i="1"/>
  <c r="BV3894" i="1" s="1"/>
  <c r="BU4261" i="1"/>
  <c r="BV4261" i="1" s="1"/>
  <c r="BU4726" i="1"/>
  <c r="BV4726" i="1" s="1"/>
  <c r="BU5166" i="1"/>
  <c r="BV5166" i="1" s="1"/>
  <c r="BU4785" i="1"/>
  <c r="BV4785" i="1" s="1"/>
  <c r="BU3191" i="1"/>
  <c r="BV3191" i="1" s="1"/>
  <c r="BU2742" i="1"/>
  <c r="BU2966" i="1"/>
  <c r="BV2966" i="1" s="1"/>
  <c r="BU3978" i="1"/>
  <c r="BV3978" i="1" s="1"/>
  <c r="BU4899" i="1"/>
  <c r="BV4899" i="1" s="1"/>
  <c r="BU3586" i="1"/>
  <c r="BV3586" i="1" s="1"/>
  <c r="BU4840" i="1"/>
  <c r="BV4840" i="1" s="1"/>
  <c r="BU3982" i="1"/>
  <c r="BV3982" i="1" s="1"/>
  <c r="BU3103" i="1"/>
  <c r="BV3103" i="1" s="1"/>
  <c r="BU2706" i="1"/>
  <c r="BU4113" i="1"/>
  <c r="BV4113" i="1" s="1"/>
  <c r="BU4629" i="1"/>
  <c r="BV4629" i="1" s="1"/>
  <c r="BU3389" i="1"/>
  <c r="BV3389" i="1" s="1"/>
  <c r="BU3692" i="1"/>
  <c r="BV3692" i="1" s="1"/>
  <c r="BU3621" i="1"/>
  <c r="BV3621" i="1" s="1"/>
  <c r="BU5202" i="1"/>
  <c r="BV5202" i="1" s="1"/>
  <c r="BU3800" i="1"/>
  <c r="BV3800" i="1" s="1"/>
  <c r="BU3496" i="1"/>
  <c r="BV3496" i="1" s="1"/>
  <c r="BU3278" i="1"/>
  <c r="BV3278" i="1" s="1"/>
  <c r="BU3712" i="1"/>
  <c r="BV3712" i="1" s="1"/>
  <c r="BU3748" i="1"/>
  <c r="BV3748" i="1" s="1"/>
  <c r="BU5136" i="1"/>
  <c r="BV5136" i="1" s="1"/>
  <c r="BU4447" i="1"/>
  <c r="BV4447" i="1" s="1"/>
  <c r="BU3381" i="1"/>
  <c r="BV3381" i="1" s="1"/>
  <c r="BU5066" i="1"/>
  <c r="BV5066" i="1" s="1"/>
  <c r="BU3141" i="1"/>
  <c r="BV3141" i="1" s="1"/>
  <c r="BU4075" i="1"/>
  <c r="BV4075" i="1" s="1"/>
  <c r="BU4051" i="1"/>
  <c r="BV4051" i="1" s="1"/>
  <c r="BU3999" i="1"/>
  <c r="BV3999" i="1" s="1"/>
  <c r="BU3810" i="1"/>
  <c r="BV3810" i="1" s="1"/>
  <c r="BU4877" i="1"/>
  <c r="BV4877" i="1" s="1"/>
  <c r="BU2829" i="1"/>
  <c r="BV2829" i="1" s="1"/>
  <c r="BU3405" i="1"/>
  <c r="BV3405" i="1" s="1"/>
  <c r="BU5270" i="1"/>
  <c r="BV5270" i="1" s="1"/>
  <c r="BU4169" i="1"/>
  <c r="BV4169" i="1" s="1"/>
  <c r="BU5117" i="1"/>
  <c r="BV5117" i="1" s="1"/>
  <c r="BU2885" i="1"/>
  <c r="BV2885" i="1" s="1"/>
  <c r="BU4032" i="1"/>
  <c r="BV4032" i="1" s="1"/>
  <c r="BU4363" i="1"/>
  <c r="BV4363" i="1" s="1"/>
  <c r="BU3308" i="1"/>
  <c r="BV3308" i="1" s="1"/>
  <c r="BU3066" i="1"/>
  <c r="BV3066" i="1" s="1"/>
  <c r="BU3637" i="1"/>
  <c r="BV3637" i="1" s="1"/>
  <c r="BU5168" i="1"/>
  <c r="BV5168" i="1" s="1"/>
  <c r="BU2751" i="1"/>
  <c r="BU3100" i="1"/>
  <c r="BV3100" i="1" s="1"/>
  <c r="BU3795" i="1"/>
  <c r="BV3795" i="1" s="1"/>
  <c r="BU4159" i="1"/>
  <c r="BV4159" i="1" s="1"/>
  <c r="BU4932" i="1"/>
  <c r="BV4932" i="1" s="1"/>
  <c r="BU4342" i="1"/>
  <c r="BV4342" i="1" s="1"/>
  <c r="BU5182" i="1"/>
  <c r="BV5182" i="1" s="1"/>
  <c r="BU4125" i="1"/>
  <c r="BV4125" i="1" s="1"/>
  <c r="BU5225" i="1"/>
  <c r="BV5225" i="1" s="1"/>
  <c r="BU5090" i="1"/>
  <c r="BV5090" i="1" s="1"/>
  <c r="BU4224" i="1"/>
  <c r="BV4224" i="1" s="1"/>
  <c r="BU5164" i="1"/>
  <c r="BV5164" i="1" s="1"/>
  <c r="BU4854" i="1"/>
  <c r="BV4854" i="1" s="1"/>
  <c r="BU3206" i="1"/>
  <c r="BV3206" i="1" s="1"/>
  <c r="BU3385" i="1"/>
  <c r="BV3385" i="1" s="1"/>
  <c r="BU3145" i="1"/>
  <c r="BV3145" i="1" s="1"/>
  <c r="BU2896" i="1"/>
  <c r="BV2896" i="1" s="1"/>
  <c r="BU4613" i="1"/>
  <c r="BV4613" i="1" s="1"/>
  <c r="BU4846" i="1"/>
  <c r="BV4846" i="1" s="1"/>
  <c r="BU4440" i="1"/>
  <c r="BV4440" i="1" s="1"/>
  <c r="BU4927" i="1"/>
  <c r="BV4927" i="1" s="1"/>
  <c r="BU3985" i="1"/>
  <c r="BV3985" i="1" s="1"/>
  <c r="BU4395" i="1"/>
  <c r="BV4395" i="1" s="1"/>
  <c r="BU3296" i="1"/>
  <c r="BV3296" i="1" s="1"/>
  <c r="BU4632" i="1"/>
  <c r="BV4632" i="1" s="1"/>
  <c r="BU3019" i="1"/>
  <c r="BV3019" i="1" s="1"/>
  <c r="BU4672" i="1"/>
  <c r="BV4672" i="1" s="1"/>
  <c r="BU3387" i="1"/>
  <c r="BV3387" i="1" s="1"/>
  <c r="BU5120" i="1"/>
  <c r="BV5120" i="1" s="1"/>
  <c r="BU2768" i="1"/>
  <c r="BU3993" i="1"/>
  <c r="BV3993" i="1" s="1"/>
  <c r="BU4527" i="1"/>
  <c r="BV4527" i="1" s="1"/>
  <c r="BU2904" i="1"/>
  <c r="BV2904" i="1" s="1"/>
  <c r="BU4038" i="1"/>
  <c r="BV4038" i="1" s="1"/>
  <c r="BU3856" i="1"/>
  <c r="BV3856" i="1" s="1"/>
  <c r="BU3839" i="1"/>
  <c r="BV3839" i="1" s="1"/>
  <c r="BU4853" i="1"/>
  <c r="BV4853" i="1" s="1"/>
  <c r="BU3530" i="1"/>
  <c r="BV3530" i="1" s="1"/>
  <c r="BU2968" i="1"/>
  <c r="BV2968" i="1" s="1"/>
  <c r="BT2816" i="1"/>
  <c r="BU2816" i="1"/>
  <c r="BV2816" i="1" s="1"/>
  <c r="BU2965" i="1"/>
  <c r="BV2965" i="1" s="1"/>
  <c r="BU3773" i="1"/>
  <c r="BV3773" i="1" s="1"/>
  <c r="BU5260" i="1"/>
  <c r="BV5260" i="1" s="1"/>
  <c r="BU2721" i="1"/>
  <c r="BU4377" i="1"/>
  <c r="BV4377" i="1" s="1"/>
  <c r="BU3437" i="1"/>
  <c r="BV3437" i="1" s="1"/>
  <c r="BU5099" i="1"/>
  <c r="BV5099" i="1" s="1"/>
  <c r="BU3556" i="1"/>
  <c r="BV3556" i="1" s="1"/>
  <c r="BU3384" i="1"/>
  <c r="BV3384" i="1" s="1"/>
  <c r="BU4052" i="1"/>
  <c r="BV4052" i="1" s="1"/>
  <c r="BU3392" i="1"/>
  <c r="BV3392" i="1" s="1"/>
  <c r="BU3109" i="1"/>
  <c r="BV3109" i="1" s="1"/>
  <c r="BU3101" i="1"/>
  <c r="BV3101" i="1" s="1"/>
  <c r="BU3031" i="1"/>
  <c r="BV3031" i="1" s="1"/>
  <c r="BU4229" i="1"/>
  <c r="BV4229" i="1" s="1"/>
  <c r="BU4258" i="1"/>
  <c r="BV4258" i="1" s="1"/>
  <c r="BU2868" i="1"/>
  <c r="BV2868" i="1" s="1"/>
  <c r="BU5281" i="1"/>
  <c r="BV5281" i="1" s="1"/>
  <c r="BU5052" i="1"/>
  <c r="BV5052" i="1" s="1"/>
  <c r="BU3482" i="1"/>
  <c r="BV3482" i="1" s="1"/>
  <c r="BU4847" i="1"/>
  <c r="BV4847" i="1" s="1"/>
  <c r="BU4461" i="1"/>
  <c r="BV4461" i="1" s="1"/>
  <c r="BU5156" i="1"/>
  <c r="BV5156" i="1" s="1"/>
  <c r="BU3864" i="1"/>
  <c r="BV3864" i="1" s="1"/>
  <c r="BU5119" i="1"/>
  <c r="BV5119" i="1" s="1"/>
  <c r="BU4299" i="1"/>
  <c r="BV4299" i="1" s="1"/>
  <c r="BU2903" i="1"/>
  <c r="BV2903" i="1" s="1"/>
  <c r="BU4779" i="1"/>
  <c r="BV4779" i="1" s="1"/>
  <c r="BU4465" i="1"/>
  <c r="BV4465" i="1" s="1"/>
  <c r="BU3633" i="1"/>
  <c r="BV3633" i="1" s="1"/>
  <c r="BU5040" i="1"/>
  <c r="BV5040" i="1" s="1"/>
  <c r="BU3570" i="1"/>
  <c r="BV3570" i="1" s="1"/>
  <c r="BU3532" i="1"/>
  <c r="BV3532" i="1" s="1"/>
  <c r="BU2846" i="1"/>
  <c r="BV2846" i="1" s="1"/>
  <c r="BU2842" i="1"/>
  <c r="BV2842" i="1" s="1"/>
  <c r="BU3220" i="1"/>
  <c r="BV3220" i="1" s="1"/>
  <c r="BU3776" i="1"/>
  <c r="BV3776" i="1" s="1"/>
  <c r="BU4911" i="1"/>
  <c r="BV4911" i="1" s="1"/>
  <c r="BU3645" i="1"/>
  <c r="BV3645" i="1" s="1"/>
  <c r="BU3867" i="1"/>
  <c r="BV3867" i="1" s="1"/>
  <c r="BU4384" i="1"/>
  <c r="BV4384" i="1" s="1"/>
  <c r="BU4031" i="1"/>
  <c r="BV4031" i="1" s="1"/>
  <c r="BU3094" i="1"/>
  <c r="BV3094" i="1" s="1"/>
  <c r="BU3739" i="1"/>
  <c r="BV3739" i="1" s="1"/>
  <c r="BU4388" i="1"/>
  <c r="BV4388" i="1" s="1"/>
  <c r="BU3050" i="1"/>
  <c r="BV3050" i="1" s="1"/>
  <c r="BU3747" i="1"/>
  <c r="BV3747" i="1" s="1"/>
  <c r="BU2873" i="1"/>
  <c r="BV2873" i="1" s="1"/>
  <c r="BU3409" i="1"/>
  <c r="BV3409" i="1" s="1"/>
  <c r="BU4767" i="1"/>
  <c r="BV4767" i="1" s="1"/>
  <c r="BU5233" i="1"/>
  <c r="BV5233" i="1" s="1"/>
  <c r="BU5004" i="1"/>
  <c r="BV5004" i="1" s="1"/>
  <c r="BU4237" i="1"/>
  <c r="BV4237" i="1" s="1"/>
  <c r="BU4555" i="1"/>
  <c r="BV4555" i="1" s="1"/>
  <c r="BU4566" i="1"/>
  <c r="BV4566" i="1" s="1"/>
  <c r="BU3565" i="1"/>
  <c r="BV3565" i="1" s="1"/>
  <c r="BU4855" i="1"/>
  <c r="BV4855" i="1" s="1"/>
  <c r="BU3513" i="1"/>
  <c r="BV3513" i="1" s="1"/>
  <c r="BU3707" i="1"/>
  <c r="BV3707" i="1" s="1"/>
  <c r="BU4328" i="1"/>
  <c r="BV4328" i="1" s="1"/>
  <c r="BU3132" i="1"/>
  <c r="BV3132" i="1" s="1"/>
  <c r="BU4851" i="1"/>
  <c r="BV4851" i="1" s="1"/>
  <c r="BU3567" i="1"/>
  <c r="BV3567" i="1" s="1"/>
  <c r="BU5124" i="1"/>
  <c r="BV5124" i="1" s="1"/>
  <c r="BU3939" i="1"/>
  <c r="BV3939" i="1" s="1"/>
  <c r="BU3319" i="1"/>
  <c r="BV3319" i="1" s="1"/>
  <c r="BU4361" i="1"/>
  <c r="BV4361" i="1" s="1"/>
  <c r="BU3429" i="1"/>
  <c r="BV3429" i="1" s="1"/>
  <c r="BU3590" i="1"/>
  <c r="BV3590" i="1" s="1"/>
  <c r="BU3016" i="1"/>
  <c r="BV3016" i="1" s="1"/>
  <c r="BU4393" i="1"/>
  <c r="BV4393" i="1" s="1"/>
  <c r="BU3433" i="1"/>
  <c r="BV3433" i="1" s="1"/>
  <c r="BU5152" i="1"/>
  <c r="BV5152" i="1" s="1"/>
  <c r="BU3447" i="1"/>
  <c r="BV3447" i="1" s="1"/>
  <c r="BU4882" i="1"/>
  <c r="BV4882" i="1" s="1"/>
  <c r="BU3752" i="1"/>
  <c r="BV3752" i="1" s="1"/>
  <c r="BU5145" i="1"/>
  <c r="BV5145" i="1" s="1"/>
  <c r="BU3297" i="1"/>
  <c r="BV3297" i="1" s="1"/>
  <c r="BU4937" i="1"/>
  <c r="BV4937" i="1" s="1"/>
  <c r="BU3224" i="1"/>
  <c r="BV3224" i="1" s="1"/>
  <c r="BU3635" i="1"/>
  <c r="BV3635" i="1" s="1"/>
  <c r="BU3764" i="1"/>
  <c r="BV3764" i="1" s="1"/>
  <c r="BU4391" i="1"/>
  <c r="BV4391" i="1" s="1"/>
  <c r="BU4074" i="1"/>
  <c r="BV4074" i="1" s="1"/>
  <c r="BU3406" i="1"/>
  <c r="BV3406" i="1" s="1"/>
  <c r="BU4938" i="1"/>
  <c r="BV4938" i="1" s="1"/>
  <c r="BU2930" i="1"/>
  <c r="BV2930" i="1" s="1"/>
  <c r="BU3452" i="1"/>
  <c r="BV3452" i="1" s="1"/>
  <c r="BU4457" i="1"/>
  <c r="BV4457" i="1" s="1"/>
  <c r="BU4322" i="1"/>
  <c r="BV4322" i="1" s="1"/>
  <c r="BU4752" i="1"/>
  <c r="BV4752" i="1" s="1"/>
  <c r="BU4401" i="1"/>
  <c r="BV4401" i="1" s="1"/>
  <c r="BU3207" i="1"/>
  <c r="BV3207" i="1" s="1"/>
  <c r="BU3822" i="1"/>
  <c r="BV3822" i="1" s="1"/>
  <c r="BU4596" i="1"/>
  <c r="BV4596" i="1" s="1"/>
  <c r="BU4472" i="1"/>
  <c r="BV4472" i="1" s="1"/>
  <c r="BU4458" i="1"/>
  <c r="BV4458" i="1" s="1"/>
  <c r="BU4235" i="1"/>
  <c r="BV4235" i="1" s="1"/>
  <c r="BU4471" i="1"/>
  <c r="BV4471" i="1" s="1"/>
  <c r="BU4903" i="1"/>
  <c r="BV4903" i="1" s="1"/>
  <c r="BU4171" i="1"/>
  <c r="BV4171" i="1" s="1"/>
  <c r="BU2793" i="1"/>
  <c r="BU3944" i="1"/>
  <c r="BV3944" i="1" s="1"/>
  <c r="BU4781" i="1"/>
  <c r="BV4781" i="1" s="1"/>
  <c r="BU2870" i="1"/>
  <c r="BV2870" i="1" s="1"/>
  <c r="BU4532" i="1"/>
  <c r="BV4532" i="1" s="1"/>
  <c r="BU3682" i="1"/>
  <c r="BV3682" i="1" s="1"/>
  <c r="BU4101" i="1"/>
  <c r="BV4101" i="1" s="1"/>
  <c r="BU4857" i="1"/>
  <c r="BV4857" i="1" s="1"/>
  <c r="BU4585" i="1"/>
  <c r="BV4585" i="1" s="1"/>
  <c r="BU5232" i="1"/>
  <c r="BV5232" i="1" s="1"/>
  <c r="BU4233" i="1"/>
  <c r="BV4233" i="1" s="1"/>
  <c r="BU4046" i="1"/>
  <c r="BV4046" i="1" s="1"/>
  <c r="BU2875" i="1"/>
  <c r="BV2875" i="1" s="1"/>
  <c r="BU3887" i="1"/>
  <c r="BV3887" i="1" s="1"/>
  <c r="BU3929" i="1"/>
  <c r="BV3929" i="1" s="1"/>
  <c r="BU5131" i="1"/>
  <c r="BV5131" i="1" s="1"/>
  <c r="BU3920" i="1"/>
  <c r="BV3920" i="1" s="1"/>
  <c r="BU3830" i="1"/>
  <c r="BV3830" i="1" s="1"/>
  <c r="BU3745" i="1"/>
  <c r="BV3745" i="1" s="1"/>
  <c r="BU3147" i="1"/>
  <c r="BV3147" i="1" s="1"/>
  <c r="BU3908" i="1"/>
  <c r="BV3908" i="1" s="1"/>
  <c r="BU4600" i="1"/>
  <c r="BV4600" i="1" s="1"/>
  <c r="BU3200" i="1"/>
  <c r="BV3200" i="1" s="1"/>
  <c r="BU3334" i="1"/>
  <c r="BV3334" i="1" s="1"/>
  <c r="BU3630" i="1"/>
  <c r="BV3630" i="1" s="1"/>
  <c r="BU3844" i="1"/>
  <c r="BV3844" i="1" s="1"/>
  <c r="BU3269" i="1"/>
  <c r="BV3269" i="1" s="1"/>
  <c r="BU5094" i="1"/>
  <c r="BV5094" i="1" s="1"/>
  <c r="BU4131" i="1"/>
  <c r="BV4131" i="1" s="1"/>
  <c r="BU4963" i="1"/>
  <c r="BV4963" i="1" s="1"/>
  <c r="BU3068" i="1"/>
  <c r="BV3068" i="1" s="1"/>
  <c r="BU3345" i="1"/>
  <c r="BV3345" i="1" s="1"/>
  <c r="BU4455" i="1"/>
  <c r="BV4455" i="1" s="1"/>
  <c r="BU4478" i="1"/>
  <c r="BV4478" i="1" s="1"/>
  <c r="BU2761" i="1"/>
  <c r="BU4893" i="1"/>
  <c r="BV4893" i="1" s="1"/>
  <c r="BU4733" i="1"/>
  <c r="BV4733" i="1" s="1"/>
  <c r="BU4092" i="1"/>
  <c r="BV4092" i="1" s="1"/>
  <c r="BU2757" i="1"/>
  <c r="BU3449" i="1"/>
  <c r="BV3449" i="1" s="1"/>
  <c r="BU3218" i="1"/>
  <c r="BV3218" i="1" s="1"/>
  <c r="BU3719" i="1"/>
  <c r="BV3719" i="1" s="1"/>
  <c r="BU3538" i="1"/>
  <c r="BV3538" i="1" s="1"/>
  <c r="BU4654" i="1"/>
  <c r="BV4654" i="1" s="1"/>
  <c r="BU3875" i="1"/>
  <c r="BV3875" i="1" s="1"/>
  <c r="BU5253" i="1"/>
  <c r="BV5253" i="1" s="1"/>
  <c r="BU4795" i="1"/>
  <c r="BV4795" i="1" s="1"/>
  <c r="BU4049" i="1"/>
  <c r="BV4049" i="1" s="1"/>
  <c r="BU4429" i="1"/>
  <c r="BV4429" i="1" s="1"/>
  <c r="BU3896" i="1"/>
  <c r="BV3896" i="1" s="1"/>
  <c r="BU2739" i="1"/>
  <c r="BU3651" i="1"/>
  <c r="BV3651" i="1" s="1"/>
  <c r="BU5110" i="1"/>
  <c r="BV5110" i="1" s="1"/>
  <c r="BU4680" i="1"/>
  <c r="BV4680" i="1" s="1"/>
  <c r="BU3419" i="1"/>
  <c r="BV3419" i="1" s="1"/>
  <c r="BU3185" i="1"/>
  <c r="BV3185" i="1" s="1"/>
  <c r="BU4668" i="1"/>
  <c r="BV4668" i="1" s="1"/>
  <c r="BU3304" i="1"/>
  <c r="BV3304" i="1" s="1"/>
  <c r="BU3412" i="1"/>
  <c r="BV3412" i="1" s="1"/>
  <c r="BU2765" i="1"/>
  <c r="BU4142" i="1"/>
  <c r="BV4142" i="1" s="1"/>
  <c r="BU4834" i="1"/>
  <c r="BV4834" i="1" s="1"/>
  <c r="BU4030" i="1"/>
  <c r="BV4030" i="1" s="1"/>
  <c r="BU3969" i="1"/>
  <c r="BV3969" i="1" s="1"/>
  <c r="BU4186" i="1"/>
  <c r="BV4186" i="1" s="1"/>
  <c r="BU3912" i="1"/>
  <c r="BV3912" i="1" s="1"/>
  <c r="BU3333" i="1"/>
  <c r="BV3333" i="1" s="1"/>
  <c r="BU3825" i="1"/>
  <c r="BV3825" i="1" s="1"/>
  <c r="BU5046" i="1"/>
  <c r="BV5046" i="1" s="1"/>
  <c r="BU4069" i="1"/>
  <c r="BV4069" i="1" s="1"/>
  <c r="BU4889" i="1"/>
  <c r="BV4889" i="1" s="1"/>
  <c r="BU3905" i="1"/>
  <c r="BV3905" i="1" s="1"/>
  <c r="BU3336" i="1"/>
  <c r="BV3336" i="1" s="1"/>
  <c r="BU4256" i="1"/>
  <c r="BV4256" i="1" s="1"/>
  <c r="BU4788" i="1"/>
  <c r="BV4788" i="1" s="1"/>
  <c r="BU4128" i="1"/>
  <c r="BV4128" i="1" s="1"/>
  <c r="BU5128" i="1"/>
  <c r="BV5128" i="1" s="1"/>
  <c r="BU4906" i="1"/>
  <c r="BV4906" i="1" s="1"/>
  <c r="BU2845" i="1"/>
  <c r="BV2845" i="1" s="1"/>
  <c r="BU2843" i="1"/>
  <c r="BV2843" i="1" s="1"/>
  <c r="BU2952" i="1"/>
  <c r="BV2952" i="1" s="1"/>
  <c r="BU3717" i="1"/>
  <c r="BV3717" i="1" s="1"/>
  <c r="BU4880" i="1"/>
  <c r="BV4880" i="1" s="1"/>
  <c r="BU4259" i="1"/>
  <c r="BV4259" i="1" s="1"/>
  <c r="BU4978" i="1"/>
  <c r="BV4978" i="1" s="1"/>
  <c r="BU4535" i="1"/>
  <c r="BV4535" i="1" s="1"/>
  <c r="BU2770" i="1"/>
  <c r="BU3223" i="1"/>
  <c r="BV3223" i="1" s="1"/>
  <c r="BU4004" i="1"/>
  <c r="BV4004" i="1" s="1"/>
  <c r="BU4512" i="1"/>
  <c r="BV4512" i="1" s="1"/>
  <c r="BU4536" i="1"/>
  <c r="BV4536" i="1" s="1"/>
  <c r="BU3789" i="1"/>
  <c r="BV3789" i="1" s="1"/>
  <c r="BU4886" i="1"/>
  <c r="BV4886" i="1" s="1"/>
  <c r="BU5190" i="1"/>
  <c r="BV5190" i="1" s="1"/>
  <c r="BU4513" i="1"/>
  <c r="BV4513" i="1" s="1"/>
  <c r="BU3472" i="1"/>
  <c r="BV3472" i="1" s="1"/>
  <c r="BU2902" i="1"/>
  <c r="BV2902" i="1" s="1"/>
  <c r="BU3347" i="1"/>
  <c r="BV3347" i="1" s="1"/>
  <c r="BU3043" i="1"/>
  <c r="BV3043" i="1" s="1"/>
  <c r="BU5020" i="1"/>
  <c r="BV5020" i="1" s="1"/>
  <c r="BU3316" i="1"/>
  <c r="BV3316" i="1" s="1"/>
  <c r="BU4991" i="1"/>
  <c r="BV4991" i="1" s="1"/>
  <c r="BU3394" i="1"/>
  <c r="BV3394" i="1" s="1"/>
  <c r="BU4835" i="1"/>
  <c r="BV4835" i="1" s="1"/>
  <c r="BU3364" i="1"/>
  <c r="BV3364" i="1" s="1"/>
  <c r="BU4648" i="1"/>
  <c r="BV4648" i="1" s="1"/>
  <c r="BU3443" i="1"/>
  <c r="BV3443" i="1" s="1"/>
  <c r="BU4884" i="1"/>
  <c r="BV4884" i="1" s="1"/>
  <c r="BU3459" i="1"/>
  <c r="BV3459" i="1" s="1"/>
  <c r="BU2961" i="1"/>
  <c r="BV2961" i="1" s="1"/>
  <c r="BU5012" i="1"/>
  <c r="BV5012" i="1" s="1"/>
  <c r="BU3353" i="1"/>
  <c r="BV3353" i="1" s="1"/>
  <c r="BU4924" i="1"/>
  <c r="BV4924" i="1" s="1"/>
  <c r="BU2898" i="1"/>
  <c r="BV2898" i="1" s="1"/>
  <c r="BU3793" i="1"/>
  <c r="BV3793" i="1" s="1"/>
  <c r="BU3260" i="1"/>
  <c r="BV3260" i="1" s="1"/>
  <c r="BU4487" i="1"/>
  <c r="BV4487" i="1" s="1"/>
  <c r="BU3837" i="1"/>
  <c r="BV3837" i="1" s="1"/>
  <c r="BU3550" i="1"/>
  <c r="BV3550" i="1" s="1"/>
  <c r="BU4759" i="1"/>
  <c r="BV4759" i="1" s="1"/>
  <c r="BU4806" i="1"/>
  <c r="BV4806" i="1" s="1"/>
  <c r="BU2775" i="1"/>
  <c r="BU3097" i="1"/>
  <c r="BV3097" i="1" s="1"/>
  <c r="BU3554" i="1"/>
  <c r="BV3554" i="1" s="1"/>
  <c r="BU4649" i="1"/>
  <c r="BV4649" i="1" s="1"/>
  <c r="BU4418" i="1"/>
  <c r="BV4418" i="1" s="1"/>
  <c r="BU2931" i="1"/>
  <c r="BV2931" i="1" s="1"/>
  <c r="BU5115" i="1"/>
  <c r="BV5115" i="1" s="1"/>
  <c r="BU3732" i="1"/>
  <c r="BV3732" i="1" s="1"/>
  <c r="BU4473" i="1"/>
  <c r="BV4473" i="1" s="1"/>
  <c r="BU3865" i="1"/>
  <c r="BV3865" i="1" s="1"/>
  <c r="BU3874" i="1"/>
  <c r="BV3874" i="1" s="1"/>
  <c r="BU4852" i="1"/>
  <c r="BV4852" i="1" s="1"/>
  <c r="BU4816" i="1"/>
  <c r="BV4816" i="1" s="1"/>
  <c r="BU4264" i="1"/>
  <c r="BV4264" i="1" s="1"/>
  <c r="BU4810" i="1"/>
  <c r="BV4810" i="1" s="1"/>
  <c r="BU2780" i="1"/>
  <c r="BU3189" i="1"/>
  <c r="BV3189" i="1" s="1"/>
  <c r="BU3616" i="1"/>
  <c r="BV3616" i="1" s="1"/>
  <c r="BU3434" i="1"/>
  <c r="BV3434" i="1" s="1"/>
  <c r="BU3531" i="1"/>
  <c r="BV3531" i="1" s="1"/>
  <c r="BU5034" i="1"/>
  <c r="BV5034" i="1" s="1"/>
  <c r="BU3263" i="1"/>
  <c r="BV3263" i="1" s="1"/>
  <c r="BU4750" i="1"/>
  <c r="BV4750" i="1" s="1"/>
  <c r="BU4012" i="1"/>
  <c r="BV4012" i="1" s="1"/>
  <c r="BU4300" i="1"/>
  <c r="BV4300" i="1" s="1"/>
  <c r="BU4084" i="1"/>
  <c r="BV4084" i="1" s="1"/>
  <c r="BU3646" i="1"/>
  <c r="BV3646" i="1" s="1"/>
  <c r="BU4650" i="1"/>
  <c r="BV4650" i="1" s="1"/>
  <c r="BU3451" i="1"/>
  <c r="BV3451" i="1" s="1"/>
  <c r="BU3435" i="1"/>
  <c r="BV3435" i="1" s="1"/>
  <c r="BU4055" i="1"/>
  <c r="BV4055" i="1" s="1"/>
  <c r="BU4763" i="1"/>
  <c r="BV4763" i="1" s="1"/>
  <c r="BU4997" i="1"/>
  <c r="BV4997" i="1" s="1"/>
  <c r="BU4824" i="1"/>
  <c r="BV4824" i="1" s="1"/>
  <c r="BU3843" i="1"/>
  <c r="BV3843" i="1" s="1"/>
  <c r="BU3994" i="1"/>
  <c r="BV3994" i="1" s="1"/>
  <c r="BU4724" i="1"/>
  <c r="BV4724" i="1" s="1"/>
  <c r="BU2980" i="1"/>
  <c r="BV2980" i="1" s="1"/>
  <c r="BU4185" i="1"/>
  <c r="BV4185" i="1" s="1"/>
  <c r="BU4064" i="1"/>
  <c r="BV4064" i="1" s="1"/>
  <c r="BU4576" i="1"/>
  <c r="BV4576" i="1" s="1"/>
  <c r="BU3015" i="1"/>
  <c r="BV3015" i="1" s="1"/>
  <c r="BU5060" i="1"/>
  <c r="BV5060" i="1" s="1"/>
  <c r="BU3654" i="1"/>
  <c r="BV3654" i="1" s="1"/>
  <c r="BU3627" i="1"/>
  <c r="BV3627" i="1" s="1"/>
  <c r="BU4254" i="1"/>
  <c r="BV4254" i="1" s="1"/>
  <c r="BU2722" i="1"/>
  <c r="BU3771" i="1"/>
  <c r="BV3771" i="1" s="1"/>
  <c r="BU3250" i="1"/>
  <c r="BV3250" i="1" s="1"/>
  <c r="BU4190" i="1"/>
  <c r="BV4190" i="1" s="1"/>
  <c r="BU4817" i="1"/>
  <c r="BV4817" i="1" s="1"/>
  <c r="BU4980" i="1"/>
  <c r="BV4980" i="1" s="1"/>
  <c r="BU4188" i="1"/>
  <c r="BV4188" i="1" s="1"/>
  <c r="BU4308" i="1"/>
  <c r="BV4308" i="1" s="1"/>
  <c r="BU4276" i="1"/>
  <c r="BV4276" i="1" s="1"/>
  <c r="BU4303" i="1"/>
  <c r="BV4303" i="1" s="1"/>
  <c r="BU4965" i="1"/>
  <c r="BV4965" i="1" s="1"/>
  <c r="BU4709" i="1"/>
  <c r="BV4709" i="1" s="1"/>
  <c r="BU4674" i="1"/>
  <c r="BV4674" i="1" s="1"/>
  <c r="BU4960" i="1"/>
  <c r="BV4960" i="1" s="1"/>
  <c r="BU3660" i="1"/>
  <c r="BV3660" i="1" s="1"/>
  <c r="BU5142" i="1"/>
  <c r="BV5142" i="1" s="1"/>
  <c r="BU5150" i="1"/>
  <c r="BV5150" i="1" s="1"/>
  <c r="BU3060" i="1"/>
  <c r="BV3060" i="1" s="1"/>
  <c r="BU4737" i="1"/>
  <c r="BV4737" i="1" s="1"/>
  <c r="BU4740" i="1"/>
  <c r="BV4740" i="1" s="1"/>
  <c r="BU3093" i="1"/>
  <c r="BV3093" i="1" s="1"/>
  <c r="BU5276" i="1"/>
  <c r="BV5276" i="1" s="1"/>
  <c r="BU4041" i="1"/>
  <c r="BV4041" i="1" s="1"/>
  <c r="BU3274" i="1"/>
  <c r="BV3274" i="1" s="1"/>
  <c r="BU3892" i="1"/>
  <c r="BV3892" i="1" s="1"/>
  <c r="BU4340" i="1"/>
  <c r="BV4340" i="1" s="1"/>
  <c r="BU3850" i="1"/>
  <c r="BV3850" i="1" s="1"/>
  <c r="BU3361" i="1"/>
  <c r="BV3361" i="1" s="1"/>
  <c r="BU3228" i="1"/>
  <c r="BV3228" i="1" s="1"/>
  <c r="BU5026" i="1"/>
  <c r="BV5026" i="1" s="1"/>
  <c r="BU5159" i="1"/>
  <c r="BV5159" i="1" s="1"/>
  <c r="BU3112" i="1"/>
  <c r="BV3112" i="1" s="1"/>
  <c r="BT2805" i="1"/>
  <c r="BU2805" i="1"/>
  <c r="BV2805" i="1" s="1"/>
  <c r="BU5057" i="1"/>
  <c r="BV5057" i="1" s="1"/>
  <c r="BU3172" i="1"/>
  <c r="BV3172" i="1" s="1"/>
  <c r="BU5154" i="1"/>
  <c r="BV5154" i="1" s="1"/>
  <c r="BU4307" i="1"/>
  <c r="BV4307" i="1" s="1"/>
  <c r="BU4448" i="1"/>
  <c r="BV4448" i="1" s="1"/>
  <c r="BU3314" i="1"/>
  <c r="BV3314" i="1" s="1"/>
  <c r="BU4910" i="1"/>
  <c r="BV4910" i="1" s="1"/>
  <c r="BU5214" i="1"/>
  <c r="BV5214" i="1" s="1"/>
  <c r="BU3599" i="1"/>
  <c r="BV3599" i="1" s="1"/>
  <c r="BU5134" i="1"/>
  <c r="BV5134" i="1" s="1"/>
  <c r="BU3069" i="1"/>
  <c r="BV3069" i="1" s="1"/>
  <c r="BU4089" i="1"/>
  <c r="BV4089" i="1" s="1"/>
  <c r="BU3624" i="1"/>
  <c r="BV3624" i="1" s="1"/>
  <c r="BU4814" i="1"/>
  <c r="BV4814" i="1" s="1"/>
  <c r="BU2839" i="1"/>
  <c r="BV2839" i="1" s="1"/>
  <c r="BU4743" i="1"/>
  <c r="BV4743" i="1" s="1"/>
  <c r="BU3273" i="1"/>
  <c r="BV3273" i="1" s="1"/>
  <c r="BU4614" i="1"/>
  <c r="BV4614" i="1" s="1"/>
  <c r="BU4892" i="1"/>
  <c r="BV4892" i="1" s="1"/>
  <c r="BU5082" i="1"/>
  <c r="BV5082" i="1" s="1"/>
  <c r="BU3227" i="1"/>
  <c r="BV3227" i="1" s="1"/>
  <c r="BU3070" i="1"/>
  <c r="BV3070" i="1" s="1"/>
  <c r="BU5172" i="1"/>
  <c r="BV5172" i="1" s="1"/>
  <c r="BU3794" i="1"/>
  <c r="BV3794" i="1" s="1"/>
  <c r="BU3300" i="1"/>
  <c r="BV3300" i="1" s="1"/>
  <c r="BU3312" i="1"/>
  <c r="BV3312" i="1" s="1"/>
  <c r="BU3414" i="1"/>
  <c r="BV3414" i="1" s="1"/>
  <c r="BU5246" i="1"/>
  <c r="BV5246" i="1" s="1"/>
  <c r="BU5194" i="1"/>
  <c r="BV5194" i="1" s="1"/>
  <c r="BU3457" i="1"/>
  <c r="BV3457" i="1" s="1"/>
  <c r="BU4736" i="1"/>
  <c r="BV4736" i="1" s="1"/>
  <c r="BU4243" i="1"/>
  <c r="BV4243" i="1" s="1"/>
  <c r="BU4437" i="1"/>
  <c r="BV4437" i="1" s="1"/>
  <c r="BU3698" i="1"/>
  <c r="BV3698" i="1" s="1"/>
  <c r="BU4833" i="1"/>
  <c r="BV4833" i="1" s="1"/>
  <c r="BU4981" i="1"/>
  <c r="BV4981" i="1" s="1"/>
  <c r="BU4236" i="1"/>
  <c r="BV4236" i="1" s="1"/>
  <c r="BU3790" i="1"/>
  <c r="BV3790" i="1" s="1"/>
  <c r="BU4754" i="1"/>
  <c r="BV4754" i="1" s="1"/>
  <c r="BU3335" i="1"/>
  <c r="BV3335" i="1" s="1"/>
  <c r="BU3410" i="1"/>
  <c r="BV3410" i="1" s="1"/>
  <c r="BU4948" i="1"/>
  <c r="BV4948" i="1" s="1"/>
  <c r="BU5139" i="1"/>
  <c r="BV5139" i="1" s="1"/>
  <c r="BU4540" i="1"/>
  <c r="BV4540" i="1" s="1"/>
  <c r="BU5003" i="1"/>
  <c r="BV5003" i="1" s="1"/>
  <c r="BU4453" i="1"/>
  <c r="BV4453" i="1" s="1"/>
  <c r="BU3175" i="1"/>
  <c r="BV3175" i="1" s="1"/>
  <c r="BU4947" i="1"/>
  <c r="BV4947" i="1" s="1"/>
  <c r="BU2744" i="1"/>
  <c r="BU3907" i="1"/>
  <c r="BV3907" i="1" s="1"/>
  <c r="BU3020" i="1"/>
  <c r="BV3020" i="1" s="1"/>
  <c r="BU4500" i="1"/>
  <c r="BV4500" i="1" s="1"/>
  <c r="BU3805" i="1"/>
  <c r="BV3805" i="1" s="1"/>
  <c r="BU3838" i="1"/>
  <c r="BV3838" i="1" s="1"/>
  <c r="BU3286" i="1"/>
  <c r="BV3286" i="1" s="1"/>
  <c r="BU3370" i="1"/>
  <c r="BV3370" i="1" s="1"/>
  <c r="BU2974" i="1"/>
  <c r="BV2974" i="1" s="1"/>
  <c r="BU3523" i="1"/>
  <c r="BV3523" i="1" s="1"/>
  <c r="BU3158" i="1"/>
  <c r="BV3158" i="1" s="1"/>
  <c r="BU4684" i="1"/>
  <c r="BV4684" i="1" s="1"/>
  <c r="BU4503" i="1"/>
  <c r="BV4503" i="1" s="1"/>
  <c r="BU3670" i="1"/>
  <c r="BV3670" i="1" s="1"/>
  <c r="BU3737" i="1"/>
  <c r="BV3737" i="1" s="1"/>
  <c r="BU3041" i="1"/>
  <c r="BV3041" i="1" s="1"/>
  <c r="BU4942" i="1"/>
  <c r="BV4942" i="1" s="1"/>
  <c r="BU4669" i="1"/>
  <c r="BV4669" i="1" s="1"/>
  <c r="BU4620" i="1"/>
  <c r="BV4620" i="1" s="1"/>
  <c r="BU4172" i="1"/>
  <c r="BV4172" i="1" s="1"/>
  <c r="BU5186" i="1"/>
  <c r="BV5186" i="1" s="1"/>
  <c r="BU3955" i="1"/>
  <c r="BV3955" i="1" s="1"/>
  <c r="BU2947" i="1"/>
  <c r="BV2947" i="1" s="1"/>
  <c r="BU4439" i="1"/>
  <c r="BV4439" i="1" s="1"/>
  <c r="BU3441" i="1"/>
  <c r="BV3441" i="1" s="1"/>
  <c r="BU2986" i="1"/>
  <c r="BV2986" i="1" s="1"/>
  <c r="BU3351" i="1"/>
  <c r="BV3351" i="1" s="1"/>
  <c r="BU4086" i="1"/>
  <c r="BV4086" i="1" s="1"/>
  <c r="BU4119" i="1"/>
  <c r="BV4119" i="1" s="1"/>
  <c r="BU3293" i="1"/>
  <c r="BV3293" i="1" s="1"/>
  <c r="BU4194" i="1"/>
  <c r="BV4194" i="1" s="1"/>
  <c r="BU4203" i="1"/>
  <c r="BV4203" i="1" s="1"/>
  <c r="BU3931" i="1"/>
  <c r="BV3931" i="1" s="1"/>
  <c r="BU3363" i="1"/>
  <c r="BV3363" i="1" s="1"/>
  <c r="BU3325" i="1"/>
  <c r="BV3325" i="1" s="1"/>
  <c r="BU5273" i="1"/>
  <c r="BV5273" i="1" s="1"/>
  <c r="BU3467" i="1"/>
  <c r="BV3467" i="1" s="1"/>
  <c r="BU4678" i="1"/>
  <c r="BV4678" i="1" s="1"/>
  <c r="BU4205" i="1"/>
  <c r="BV4205" i="1" s="1"/>
  <c r="BU4423" i="1"/>
  <c r="BV4423" i="1" s="1"/>
  <c r="BU3827" i="1"/>
  <c r="BV3827" i="1" s="1"/>
  <c r="BU3899" i="1"/>
  <c r="BV3899" i="1" s="1"/>
  <c r="BU4480" i="1"/>
  <c r="BV4480" i="1" s="1"/>
  <c r="BU4551" i="1"/>
  <c r="BV4551" i="1" s="1"/>
  <c r="BU4072" i="1"/>
  <c r="BV4072" i="1" s="1"/>
  <c r="BU3715" i="1"/>
  <c r="BV3715" i="1" s="1"/>
  <c r="BU3118" i="1"/>
  <c r="BV3118" i="1" s="1"/>
  <c r="BU5176" i="1"/>
  <c r="BV5176" i="1" s="1"/>
  <c r="BU3606" i="1"/>
  <c r="BV3606" i="1" s="1"/>
  <c r="BU3000" i="1"/>
  <c r="BV3000" i="1" s="1"/>
  <c r="BU2715" i="1"/>
  <c r="BT2798" i="1"/>
  <c r="BU2798" i="1"/>
  <c r="BV2798" i="1" s="1"/>
  <c r="BU3341" i="1"/>
  <c r="BV3341" i="1" s="1"/>
  <c r="BU3996" i="1"/>
  <c r="BV3996" i="1" s="1"/>
  <c r="BU3048" i="1"/>
  <c r="BV3048" i="1" s="1"/>
  <c r="BU5153" i="1"/>
  <c r="BV5153" i="1" s="1"/>
  <c r="BU4267" i="1"/>
  <c r="BV4267" i="1" s="1"/>
  <c r="BU5282" i="1"/>
  <c r="BV5282" i="1" s="1"/>
  <c r="BU4609" i="1"/>
  <c r="BV4609" i="1" s="1"/>
  <c r="BU3192" i="1"/>
  <c r="BV3192" i="1" s="1"/>
  <c r="BU4864" i="1"/>
  <c r="BV4864" i="1" s="1"/>
  <c r="BU4768" i="1"/>
  <c r="BV4768" i="1" s="1"/>
  <c r="BU4492" i="1"/>
  <c r="BV4492" i="1" s="1"/>
  <c r="BU3107" i="1"/>
  <c r="BV3107" i="1" s="1"/>
  <c r="BU5169" i="1"/>
  <c r="BV5169" i="1" s="1"/>
  <c r="BU2779" i="1"/>
  <c r="BU4470" i="1"/>
  <c r="BV4470" i="1" s="1"/>
  <c r="BU2745" i="1"/>
  <c r="BT2819" i="1"/>
  <c r="BU2819" i="1"/>
  <c r="BV2819" i="1" s="1"/>
  <c r="BU5005" i="1"/>
  <c r="BV5005" i="1" s="1"/>
  <c r="BU4076" i="1"/>
  <c r="BV4076" i="1" s="1"/>
  <c r="BU4827" i="1"/>
  <c r="BV4827" i="1" s="1"/>
  <c r="BU5238" i="1"/>
  <c r="BV5238" i="1" s="1"/>
  <c r="BU3309" i="1"/>
  <c r="BV3309" i="1" s="1"/>
  <c r="BU4820" i="1"/>
  <c r="BV4820" i="1" s="1"/>
  <c r="BU3990" i="1"/>
  <c r="BV3990" i="1" s="1"/>
  <c r="BU5243" i="1"/>
  <c r="BV5243" i="1" s="1"/>
  <c r="BU3551" i="1"/>
  <c r="BV3551" i="1" s="1"/>
  <c r="BU5011" i="1"/>
  <c r="BV5011" i="1" s="1"/>
  <c r="BU3559" i="1"/>
  <c r="BV3559" i="1" s="1"/>
  <c r="BU4406" i="1"/>
  <c r="BV4406" i="1" s="1"/>
  <c r="BU3700" i="1"/>
  <c r="BV3700" i="1" s="1"/>
  <c r="BU5056" i="1"/>
  <c r="BV5056" i="1" s="1"/>
  <c r="BU4366" i="1"/>
  <c r="BV4366" i="1" s="1"/>
  <c r="BU3367" i="1"/>
  <c r="BV3367" i="1" s="1"/>
  <c r="BU4586" i="1"/>
  <c r="BV4586" i="1" s="1"/>
  <c r="BU2707" i="1"/>
  <c r="BU3522" i="1"/>
  <c r="BV3522" i="1" s="1"/>
  <c r="BU4999" i="1"/>
  <c r="BV4999" i="1" s="1"/>
  <c r="BU2911" i="1"/>
  <c r="BV2911" i="1" s="1"/>
  <c r="BU5263" i="1"/>
  <c r="BV5263" i="1" s="1"/>
  <c r="BU3829" i="1"/>
  <c r="BV3829" i="1" s="1"/>
  <c r="BU4082" i="1"/>
  <c r="BV4082" i="1" s="1"/>
  <c r="BU4670" i="1"/>
  <c r="BV4670" i="1" s="1"/>
  <c r="BU3456" i="1"/>
  <c r="BV3456" i="1" s="1"/>
  <c r="BU4569" i="1"/>
  <c r="BV4569" i="1" s="1"/>
  <c r="BU4554" i="1"/>
  <c r="BV4554" i="1" s="1"/>
  <c r="BU2929" i="1"/>
  <c r="BV2929" i="1" s="1"/>
  <c r="BU4547" i="1"/>
  <c r="BV4547" i="1" s="1"/>
  <c r="BU4390" i="1"/>
  <c r="BV4390" i="1" s="1"/>
  <c r="BU4635" i="1"/>
  <c r="BV4635" i="1" s="1"/>
  <c r="BU3558" i="1"/>
  <c r="BV3558" i="1" s="1"/>
  <c r="BU4433" i="1"/>
  <c r="BV4433" i="1" s="1"/>
  <c r="BU3487" i="1"/>
  <c r="BV3487" i="1" s="1"/>
  <c r="BU4657" i="1"/>
  <c r="BV4657" i="1" s="1"/>
  <c r="BU4330" i="1"/>
  <c r="BV4330" i="1" s="1"/>
  <c r="BU4489" i="1"/>
  <c r="BV4489" i="1" s="1"/>
  <c r="BU3958" i="1"/>
  <c r="BV3958" i="1" s="1"/>
  <c r="BU2705" i="1"/>
  <c r="BU3035" i="1"/>
  <c r="BV3035" i="1" s="1"/>
  <c r="BU3259" i="1"/>
  <c r="BV3259" i="1" s="1"/>
  <c r="BU4201" i="1"/>
  <c r="BV4201" i="1" s="1"/>
  <c r="BU4095" i="1"/>
  <c r="BV4095" i="1" s="1"/>
  <c r="BU4017" i="1"/>
  <c r="BV4017" i="1" s="1"/>
  <c r="BU3354" i="1"/>
  <c r="BV3354" i="1" s="1"/>
  <c r="BU3479" i="1"/>
  <c r="BV3479" i="1" s="1"/>
  <c r="BU4796" i="1"/>
  <c r="BV4796" i="1" s="1"/>
  <c r="BU3004" i="1"/>
  <c r="BV3004" i="1" s="1"/>
  <c r="BU4314" i="1"/>
  <c r="BV4314" i="1" s="1"/>
  <c r="BU3824" i="1"/>
  <c r="BV3824" i="1" s="1"/>
  <c r="BU3527" i="1"/>
  <c r="BV3527" i="1" s="1"/>
  <c r="BU3241" i="1"/>
  <c r="BV3241" i="1" s="1"/>
  <c r="BU3870" i="1"/>
  <c r="BV3870" i="1" s="1"/>
  <c r="BU4658" i="1"/>
  <c r="BV4658" i="1" s="1"/>
  <c r="BU2973" i="1"/>
  <c r="BV2973" i="1" s="1"/>
  <c r="BU3979" i="1"/>
  <c r="BV3979" i="1" s="1"/>
  <c r="BU3671" i="1"/>
  <c r="BV3671" i="1" s="1"/>
  <c r="BU3950" i="1"/>
  <c r="BV3950" i="1" s="1"/>
  <c r="BU4050" i="1"/>
  <c r="BV4050" i="1" s="1"/>
  <c r="BU3727" i="1"/>
  <c r="BV3727" i="1" s="1"/>
  <c r="BU3610" i="1"/>
  <c r="BV3610" i="1" s="1"/>
  <c r="BU4676" i="1"/>
  <c r="BV4676" i="1" s="1"/>
  <c r="BU5245" i="1"/>
  <c r="BV5245" i="1" s="1"/>
  <c r="BU5130" i="1"/>
  <c r="BV5130" i="1" s="1"/>
  <c r="BU2784" i="1"/>
  <c r="BU4866" i="1"/>
  <c r="BV4866" i="1" s="1"/>
  <c r="BU4207" i="1"/>
  <c r="BV4207" i="1" s="1"/>
  <c r="BU4257" i="1"/>
  <c r="BV4257" i="1" s="1"/>
  <c r="BU3620" i="1"/>
  <c r="BV3620" i="1" s="1"/>
  <c r="BU4157" i="1"/>
  <c r="BV4157" i="1" s="1"/>
  <c r="BU2978" i="1"/>
  <c r="BV2978" i="1" s="1"/>
  <c r="BU4325" i="1"/>
  <c r="BV4325" i="1" s="1"/>
  <c r="BU5244" i="1"/>
  <c r="BV5244" i="1" s="1"/>
  <c r="BU3831" i="1"/>
  <c r="BV3831" i="1" s="1"/>
  <c r="BU4701" i="1"/>
  <c r="BV4701" i="1" s="1"/>
  <c r="BU4567" i="1"/>
  <c r="BV4567" i="1" s="1"/>
  <c r="BU4195" i="1"/>
  <c r="BV4195" i="1" s="1"/>
  <c r="BU2918" i="1"/>
  <c r="BV2918" i="1" s="1"/>
  <c r="BU3942" i="1"/>
  <c r="BV3942" i="1" s="1"/>
  <c r="BU4206" i="1"/>
  <c r="BV4206" i="1" s="1"/>
  <c r="BU4608" i="1"/>
  <c r="BV4608" i="1" s="1"/>
  <c r="BU3544" i="1"/>
  <c r="BV3544" i="1" s="1"/>
  <c r="BU4062" i="1"/>
  <c r="BV4062" i="1" s="1"/>
  <c r="BU3111" i="1"/>
  <c r="BV3111" i="1" s="1"/>
  <c r="BU3135" i="1"/>
  <c r="BV3135" i="1" s="1"/>
  <c r="BU4964" i="1"/>
  <c r="BV4964" i="1" s="1"/>
  <c r="BU4122" i="1"/>
  <c r="BV4122" i="1" s="1"/>
  <c r="BU4037" i="1"/>
  <c r="BV4037" i="1" s="1"/>
  <c r="BU4747" i="1"/>
  <c r="BV4747" i="1" s="1"/>
  <c r="BU3322" i="1"/>
  <c r="BV3322" i="1" s="1"/>
  <c r="BU4047" i="1"/>
  <c r="BV4047" i="1" s="1"/>
  <c r="BU4875" i="1"/>
  <c r="BV4875" i="1" s="1"/>
  <c r="BU4262" i="1"/>
  <c r="BV4262" i="1" s="1"/>
  <c r="BU2837" i="1"/>
  <c r="BV2837" i="1" s="1"/>
  <c r="BU4712" i="1"/>
  <c r="BV4712" i="1" s="1"/>
  <c r="BU3034" i="1"/>
  <c r="BV3034" i="1" s="1"/>
  <c r="BU3701" i="1"/>
  <c r="BV3701" i="1" s="1"/>
  <c r="BU3324" i="1"/>
  <c r="BV3324" i="1" s="1"/>
  <c r="BU3666" i="1"/>
  <c r="BV3666" i="1" s="1"/>
  <c r="BT2810" i="1"/>
  <c r="BU2810" i="1"/>
  <c r="BV2810" i="1" s="1"/>
  <c r="BU4111" i="1"/>
  <c r="BV4111" i="1" s="1"/>
  <c r="BU3953" i="1"/>
  <c r="BV3953" i="1" s="1"/>
  <c r="BU3578" i="1"/>
  <c r="BV3578" i="1" s="1"/>
  <c r="BU4800" i="1"/>
  <c r="BV4800" i="1" s="1"/>
  <c r="BU4931" i="1"/>
  <c r="BV4931" i="1" s="1"/>
  <c r="BU5272" i="1"/>
  <c r="BV5272" i="1" s="1"/>
  <c r="BU3446" i="1"/>
  <c r="BV3446" i="1" s="1"/>
  <c r="BU4771" i="1"/>
  <c r="BV4771" i="1" s="1"/>
  <c r="BU4435" i="1"/>
  <c r="BV4435" i="1" s="1"/>
  <c r="BU3557" i="1"/>
  <c r="BV3557" i="1" s="1"/>
  <c r="BU4529" i="1"/>
  <c r="BV4529" i="1" s="1"/>
  <c r="BU4006" i="1"/>
  <c r="BV4006" i="1" s="1"/>
  <c r="BU3767" i="1"/>
  <c r="BV3767" i="1" s="1"/>
  <c r="BU4460" i="1"/>
  <c r="BV4460" i="1" s="1"/>
  <c r="BU4438" i="1"/>
  <c r="BV4438" i="1" s="1"/>
  <c r="BU5148" i="1"/>
  <c r="BV5148" i="1" s="1"/>
  <c r="BU3350" i="1"/>
  <c r="BV3350" i="1" s="1"/>
  <c r="BU5147" i="1"/>
  <c r="BV5147" i="1" s="1"/>
  <c r="BU3548" i="1"/>
  <c r="BV3548" i="1" s="1"/>
  <c r="BU4245" i="1"/>
  <c r="BV4245" i="1" s="1"/>
  <c r="BU2851" i="1"/>
  <c r="BV2851" i="1" s="1"/>
  <c r="BU3182" i="1"/>
  <c r="BV3182" i="1" s="1"/>
  <c r="BU3049" i="1"/>
  <c r="BV3049" i="1" s="1"/>
  <c r="BU4799" i="1"/>
  <c r="BV4799" i="1" s="1"/>
  <c r="BU3282" i="1"/>
  <c r="BV3282" i="1" s="1"/>
  <c r="BU4162" i="1"/>
  <c r="BV4162" i="1" s="1"/>
  <c r="BU4793" i="1"/>
  <c r="BV4793" i="1" s="1"/>
  <c r="BU5163" i="1"/>
  <c r="BV5163" i="1" s="1"/>
  <c r="BU3391" i="1"/>
  <c r="BV3391" i="1" s="1"/>
  <c r="BU5125" i="1"/>
  <c r="BV5125" i="1" s="1"/>
  <c r="BU5049" i="1"/>
  <c r="BV5049" i="1" s="1"/>
  <c r="BU3377" i="1"/>
  <c r="BV3377" i="1" s="1"/>
  <c r="BU3842" i="1"/>
  <c r="BV3842" i="1" s="1"/>
  <c r="BU3928" i="1"/>
  <c r="BV3928" i="1" s="1"/>
  <c r="BU3966" i="1"/>
  <c r="BV3966" i="1" s="1"/>
  <c r="BU3891" i="1"/>
  <c r="BV3891" i="1" s="1"/>
  <c r="BU4662" i="1"/>
  <c r="BV4662" i="1" s="1"/>
  <c r="BU3693" i="1"/>
  <c r="BV3693" i="1" s="1"/>
  <c r="BU5235" i="1"/>
  <c r="BV5235" i="1" s="1"/>
  <c r="BU5081" i="1"/>
  <c r="BV5081" i="1" s="1"/>
  <c r="BU4376" i="1"/>
  <c r="BV4376" i="1" s="1"/>
  <c r="BU4842" i="1"/>
  <c r="BV4842" i="1" s="1"/>
  <c r="BU3951" i="1"/>
  <c r="BV3951" i="1" s="1"/>
  <c r="BU4372" i="1"/>
  <c r="BV4372" i="1" s="1"/>
  <c r="BU3396" i="1"/>
  <c r="BV3396" i="1" s="1"/>
  <c r="BU4456" i="1"/>
  <c r="BV4456" i="1" s="1"/>
  <c r="BU5127" i="1"/>
  <c r="BV5127" i="1" s="1"/>
  <c r="BU4266" i="1"/>
  <c r="BV4266" i="1" s="1"/>
  <c r="BU5196" i="1"/>
  <c r="BV5196" i="1" s="1"/>
  <c r="BU3536" i="1"/>
  <c r="BV3536" i="1" s="1"/>
  <c r="BU3857" i="1"/>
  <c r="BV3857" i="1" s="1"/>
  <c r="BU2833" i="1"/>
  <c r="BV2833" i="1" s="1"/>
  <c r="BU2881" i="1"/>
  <c r="BV2881" i="1" s="1"/>
  <c r="BU4617" i="1"/>
  <c r="BV4617" i="1" s="1"/>
  <c r="BU3064" i="1"/>
  <c r="BV3064" i="1" s="1"/>
  <c r="BU2997" i="1"/>
  <c r="BV2997" i="1" s="1"/>
  <c r="BU3528" i="1"/>
  <c r="BV3528" i="1" s="1"/>
  <c r="BU4996" i="1"/>
  <c r="BV4996" i="1" s="1"/>
  <c r="BU3846" i="1"/>
  <c r="BV3846" i="1" s="1"/>
  <c r="BU4703" i="1"/>
  <c r="BV4703" i="1" s="1"/>
  <c r="BU4280" i="1"/>
  <c r="BV4280" i="1" s="1"/>
  <c r="BU3919" i="1"/>
  <c r="BV3919" i="1" s="1"/>
  <c r="BU3853" i="1"/>
  <c r="BV3853" i="1" s="1"/>
  <c r="BU4638" i="1"/>
  <c r="BV4638" i="1" s="1"/>
  <c r="BU3826" i="1"/>
  <c r="BV3826" i="1" s="1"/>
  <c r="BU5195" i="1"/>
  <c r="BV5195" i="1" s="1"/>
  <c r="BU4135" i="1"/>
  <c r="BV4135" i="1" s="1"/>
  <c r="BU3374" i="1"/>
  <c r="BV3374" i="1" s="1"/>
  <c r="BU3221" i="1"/>
  <c r="BV3221" i="1" s="1"/>
  <c r="BU4909" i="1"/>
  <c r="BV4909" i="1" s="1"/>
  <c r="BU4154" i="1"/>
  <c r="BV4154" i="1" s="1"/>
  <c r="BU3113" i="1"/>
  <c r="BV3113" i="1" s="1"/>
  <c r="BU2951" i="1"/>
  <c r="BV2951" i="1" s="1"/>
  <c r="BU4102" i="1"/>
  <c r="BV4102" i="1" s="1"/>
  <c r="BU3656" i="1"/>
  <c r="BV3656" i="1" s="1"/>
  <c r="BU4745" i="1"/>
  <c r="BV4745" i="1" s="1"/>
  <c r="BU2922" i="1"/>
  <c r="BV2922" i="1" s="1"/>
  <c r="BU3357" i="1"/>
  <c r="BV3357" i="1" s="1"/>
  <c r="BU3746" i="1"/>
  <c r="BV3746" i="1" s="1"/>
  <c r="BT2821" i="1"/>
  <c r="BU2821" i="1"/>
  <c r="BV2821" i="1" s="1"/>
  <c r="BU4231" i="1"/>
  <c r="BV4231" i="1" s="1"/>
  <c r="BU4482" i="1"/>
  <c r="BV4482" i="1" s="1"/>
  <c r="BU4604" i="1"/>
  <c r="BV4604" i="1" s="1"/>
  <c r="BU4036" i="1"/>
  <c r="BV4036" i="1" s="1"/>
  <c r="BU2992" i="1"/>
  <c r="BV2992" i="1" s="1"/>
  <c r="BU2972" i="1"/>
  <c r="BV2972" i="1" s="1"/>
  <c r="BU2752" i="1"/>
  <c r="BU2990" i="1"/>
  <c r="BV2990" i="1" s="1"/>
  <c r="BU4666" i="1"/>
  <c r="BV4666" i="1" s="1"/>
  <c r="BU4792" i="1"/>
  <c r="BV4792" i="1" s="1"/>
  <c r="BU5051" i="1"/>
  <c r="BV5051" i="1" s="1"/>
  <c r="BU3234" i="1"/>
  <c r="BV3234" i="1" s="1"/>
  <c r="BU3251" i="1"/>
  <c r="BV3251" i="1" s="1"/>
  <c r="BU4501" i="1"/>
  <c r="BV4501" i="1" s="1"/>
  <c r="BU3404" i="1"/>
  <c r="BV3404" i="1" s="1"/>
  <c r="BU3604" i="1"/>
  <c r="BV3604" i="1" s="1"/>
  <c r="BU2988" i="1"/>
  <c r="BV2988" i="1" s="1"/>
  <c r="BU4106" i="1"/>
  <c r="BV4106" i="1" s="1"/>
  <c r="BU3593" i="1"/>
  <c r="BV3593" i="1" s="1"/>
  <c r="BU3478" i="1"/>
  <c r="BV3478" i="1" s="1"/>
  <c r="BU2948" i="1"/>
  <c r="BV2948" i="1" s="1"/>
  <c r="BU3933" i="1"/>
  <c r="BV3933" i="1" s="1"/>
  <c r="BU3757" i="1"/>
  <c r="BV3757" i="1" s="1"/>
  <c r="BU4496" i="1"/>
  <c r="BV4496" i="1" s="1"/>
  <c r="BU4441" i="1"/>
  <c r="BV4441" i="1" s="1"/>
  <c r="BU2995" i="1"/>
  <c r="BV2995" i="1" s="1"/>
  <c r="BU3778" i="1"/>
  <c r="BV3778" i="1" s="1"/>
  <c r="BU3521" i="1"/>
  <c r="BV3521" i="1" s="1"/>
  <c r="BU2703" i="1"/>
  <c r="BU3222" i="1"/>
  <c r="BV3222" i="1" s="1"/>
  <c r="BU3768" i="1"/>
  <c r="BV3768" i="1" s="1"/>
  <c r="BU3173" i="1"/>
  <c r="BV3173" i="1" s="1"/>
  <c r="BU5261" i="1"/>
  <c r="BV5261" i="1" s="1"/>
  <c r="BU5009" i="1"/>
  <c r="BV5009" i="1" s="1"/>
  <c r="BU4151" i="1"/>
  <c r="BV4151" i="1" s="1"/>
  <c r="BU3266" i="1"/>
  <c r="BV3266" i="1" s="1"/>
  <c r="BU3976" i="1"/>
  <c r="BV3976" i="1" s="1"/>
  <c r="BU3603" i="1"/>
  <c r="BV3603" i="1" s="1"/>
  <c r="BU3706" i="1"/>
  <c r="BV3706" i="1" s="1"/>
  <c r="BU4058" i="1"/>
  <c r="BV4058" i="1" s="1"/>
  <c r="BU3114" i="1"/>
  <c r="BV3114" i="1" s="1"/>
  <c r="BU4288" i="1"/>
  <c r="BV4288" i="1" s="1"/>
  <c r="BU4368" i="1"/>
  <c r="BV4368" i="1" s="1"/>
  <c r="BU3509" i="1"/>
  <c r="BV3509" i="1" s="1"/>
  <c r="BU4073" i="1"/>
  <c r="BV4073" i="1" s="1"/>
  <c r="BT2806" i="1"/>
  <c r="BU2806" i="1"/>
  <c r="BV2806" i="1" s="1"/>
  <c r="BU2969" i="1"/>
  <c r="BV2969" i="1" s="1"/>
  <c r="BU4722" i="1"/>
  <c r="BV4722" i="1" s="1"/>
  <c r="BU3337" i="1"/>
  <c r="BV3337" i="1" s="1"/>
  <c r="BU3524" i="1"/>
  <c r="BV3524" i="1" s="1"/>
  <c r="BU4319" i="1"/>
  <c r="BV4319" i="1" s="1"/>
  <c r="BT2813" i="1"/>
  <c r="BU2813" i="1"/>
  <c r="BV2813" i="1" s="1"/>
  <c r="BU3001" i="1"/>
  <c r="BV3001" i="1" s="1"/>
  <c r="BU3580" i="1"/>
  <c r="BV3580" i="1" s="1"/>
  <c r="BU3708" i="1"/>
  <c r="BV3708" i="1" s="1"/>
  <c r="BU3247" i="1"/>
  <c r="BV3247" i="1" s="1"/>
  <c r="BU4744" i="1"/>
  <c r="BV4744" i="1" s="1"/>
  <c r="BU3512" i="1"/>
  <c r="BV3512" i="1" s="1"/>
  <c r="BU3573" i="1"/>
  <c r="BV3573" i="1" s="1"/>
  <c r="BU3968" i="1"/>
  <c r="BV3968" i="1" s="1"/>
  <c r="BU3490" i="1"/>
  <c r="BV3490" i="1" s="1"/>
  <c r="BU5231" i="1"/>
  <c r="BV5231" i="1" s="1"/>
  <c r="BU4490" i="1"/>
  <c r="BV4490" i="1" s="1"/>
  <c r="BU3315" i="1"/>
  <c r="BV3315" i="1" s="1"/>
  <c r="BU3820" i="1"/>
  <c r="BV3820" i="1" s="1"/>
  <c r="BU3438" i="1"/>
  <c r="BV3438" i="1" s="1"/>
  <c r="BU3110" i="1"/>
  <c r="BV3110" i="1" s="1"/>
  <c r="BU3339" i="1"/>
  <c r="BV3339" i="1" s="1"/>
  <c r="BU4345" i="1"/>
  <c r="BV4345" i="1" s="1"/>
  <c r="BU3417" i="1"/>
  <c r="BV3417" i="1" s="1"/>
  <c r="BU4290" i="1"/>
  <c r="BV4290" i="1" s="1"/>
  <c r="BU3494" i="1"/>
  <c r="BV3494" i="1" s="1"/>
  <c r="BU3959" i="1"/>
  <c r="BV3959" i="1" s="1"/>
  <c r="BU2985" i="1"/>
  <c r="BV2985" i="1" s="1"/>
  <c r="BU2928" i="1"/>
  <c r="BV2928" i="1" s="1"/>
  <c r="BU2991" i="1"/>
  <c r="BV2991" i="1" s="1"/>
  <c r="BU2861" i="1"/>
  <c r="BV2861" i="1" s="1"/>
  <c r="BU4848" i="1"/>
  <c r="BV4848" i="1" s="1"/>
  <c r="BU3652" i="1"/>
  <c r="BV3652" i="1" s="1"/>
  <c r="BU2899" i="1"/>
  <c r="BV2899" i="1" s="1"/>
  <c r="BU3774" i="1"/>
  <c r="BV3774" i="1" s="1"/>
  <c r="BU4783" i="1"/>
  <c r="BV4783" i="1" s="1"/>
  <c r="BU4822" i="1"/>
  <c r="BV4822" i="1" s="1"/>
  <c r="BU2756" i="1"/>
  <c r="BU4515" i="1"/>
  <c r="BV4515" i="1" s="1"/>
  <c r="BU4773" i="1"/>
  <c r="BV4773" i="1" s="1"/>
  <c r="BU2874" i="1"/>
  <c r="BV2874" i="1" s="1"/>
  <c r="BU3229" i="1"/>
  <c r="BV3229" i="1" s="1"/>
  <c r="BU2887" i="1"/>
  <c r="BV2887" i="1" s="1"/>
  <c r="BU4035" i="1"/>
  <c r="BV4035" i="1" s="1"/>
  <c r="BU3477" i="1"/>
  <c r="BV3477" i="1" s="1"/>
  <c r="BU4988" i="1"/>
  <c r="BV4988" i="1" s="1"/>
  <c r="BU4531" i="1"/>
  <c r="BV4531" i="1" s="1"/>
  <c r="BU2901" i="1"/>
  <c r="BV2901" i="1" s="1"/>
  <c r="BU4193" i="1"/>
  <c r="BV4193" i="1" s="1"/>
  <c r="BU3639" i="1"/>
  <c r="BV3639" i="1" s="1"/>
  <c r="BU4971" i="1"/>
  <c r="BV4971" i="1" s="1"/>
  <c r="BU4887" i="1"/>
  <c r="BV4887" i="1" s="1"/>
  <c r="BU4699" i="1"/>
  <c r="BV4699" i="1" s="1"/>
  <c r="BU3500" i="1"/>
  <c r="BV3500" i="1" s="1"/>
  <c r="BU3129" i="1"/>
  <c r="BV3129" i="1" s="1"/>
  <c r="BU4180" i="1"/>
  <c r="BV4180" i="1" s="1"/>
  <c r="BU4873" i="1"/>
  <c r="BV4873" i="1" s="1"/>
  <c r="BU5138" i="1"/>
  <c r="BV5138" i="1" s="1"/>
  <c r="BU3462" i="1"/>
  <c r="BV3462" i="1" s="1"/>
  <c r="BU4306" i="1"/>
  <c r="BV4306" i="1" s="1"/>
  <c r="BU5137" i="1"/>
  <c r="BV5137" i="1" s="1"/>
  <c r="BU4215" i="1"/>
  <c r="BV4215" i="1" s="1"/>
  <c r="BU4126" i="1"/>
  <c r="BV4126" i="1" s="1"/>
  <c r="BU4133" i="1"/>
  <c r="BV4133" i="1" s="1"/>
  <c r="BU3591" i="1"/>
  <c r="BV3591" i="1" s="1"/>
  <c r="BU5008" i="1"/>
  <c r="BV5008" i="1" s="1"/>
  <c r="BU4488" i="1"/>
  <c r="BV4488" i="1" s="1"/>
  <c r="BU4622" i="1"/>
  <c r="BV4622" i="1" s="1"/>
  <c r="BU4511" i="1"/>
  <c r="BV4511" i="1" s="1"/>
  <c r="BU4223" i="1"/>
  <c r="BV4223" i="1" s="1"/>
  <c r="BU3360" i="1"/>
  <c r="BV3360" i="1" s="1"/>
  <c r="BU5269" i="1"/>
  <c r="BV5269" i="1" s="1"/>
  <c r="BU4048" i="1"/>
  <c r="BV4048" i="1" s="1"/>
  <c r="BU4232" i="1"/>
  <c r="BV4232" i="1" s="1"/>
  <c r="BU2888" i="1"/>
  <c r="BV2888" i="1" s="1"/>
  <c r="BU5054" i="1"/>
  <c r="BV5054" i="1" s="1"/>
  <c r="BU4240" i="1"/>
  <c r="BV4240" i="1" s="1"/>
  <c r="BU4114" i="1"/>
  <c r="BV4114" i="1" s="1"/>
  <c r="BU3816" i="1"/>
  <c r="BV3816" i="1" s="1"/>
  <c r="BU4510" i="1"/>
  <c r="BV4510" i="1" s="1"/>
  <c r="BU4990" i="1"/>
  <c r="BV4990" i="1" s="1"/>
  <c r="BU4116" i="1"/>
  <c r="BV4116" i="1" s="1"/>
  <c r="BU3301" i="1"/>
  <c r="BV3301" i="1" s="1"/>
  <c r="BU4802" i="1"/>
  <c r="BV4802" i="1" s="1"/>
  <c r="BU3537" i="1"/>
  <c r="BV3537" i="1" s="1"/>
  <c r="BU4271" i="1"/>
  <c r="BV4271" i="1" s="1"/>
  <c r="BU4618" i="1"/>
  <c r="BV4618" i="1" s="1"/>
  <c r="BU4603" i="1"/>
  <c r="BV4603" i="1" s="1"/>
  <c r="BU3005" i="1"/>
  <c r="BV3005" i="1" s="1"/>
  <c r="BU5064" i="1"/>
  <c r="BV5064" i="1" s="1"/>
  <c r="BU4279" i="1"/>
  <c r="BV4279" i="1" s="1"/>
  <c r="BU3022" i="1"/>
  <c r="BV3022" i="1" s="1"/>
  <c r="BU3332" i="1"/>
  <c r="BV3332" i="1" s="1"/>
  <c r="BU4419" i="1"/>
  <c r="BV4419" i="1" s="1"/>
  <c r="BU3871" i="1"/>
  <c r="BV3871" i="1" s="1"/>
  <c r="BU4218" i="1"/>
  <c r="BV4218" i="1" s="1"/>
  <c r="BU5271" i="1"/>
  <c r="BV5271" i="1" s="1"/>
  <c r="BU4248" i="1"/>
  <c r="BV4248" i="1" s="1"/>
  <c r="BU5050" i="1"/>
  <c r="BV5050" i="1" s="1"/>
  <c r="BU2844" i="1"/>
  <c r="BV2844" i="1" s="1"/>
  <c r="BU4265" i="1"/>
  <c r="BV4265" i="1" s="1"/>
  <c r="BU4020" i="1"/>
  <c r="BV4020" i="1" s="1"/>
  <c r="BU4408" i="1"/>
  <c r="BV4408" i="1" s="1"/>
  <c r="BU4741" i="1"/>
  <c r="BV4741" i="1" s="1"/>
  <c r="BU5071" i="1"/>
  <c r="BV5071" i="1" s="1"/>
  <c r="BU3981" i="1"/>
  <c r="BV3981" i="1" s="1"/>
  <c r="BU3644" i="1"/>
  <c r="BV3644" i="1" s="1"/>
  <c r="BU3733" i="1"/>
  <c r="BV3733" i="1" s="1"/>
  <c r="BU4544" i="1"/>
  <c r="BV4544" i="1" s="1"/>
  <c r="BU3237" i="1"/>
  <c r="BV3237" i="1" s="1"/>
  <c r="BU2940" i="1"/>
  <c r="BV2940" i="1" s="1"/>
  <c r="BU4109" i="1"/>
  <c r="BV4109" i="1" s="1"/>
  <c r="BU4294" i="1"/>
  <c r="BV4294" i="1" s="1"/>
  <c r="BU4079" i="1"/>
  <c r="BV4079" i="1" s="1"/>
  <c r="BU3516" i="1"/>
  <c r="BV3516" i="1" s="1"/>
  <c r="BU4337" i="1"/>
  <c r="BV4337" i="1" s="1"/>
  <c r="BU3465" i="1"/>
  <c r="BV3465" i="1" s="1"/>
  <c r="BU4545" i="1"/>
  <c r="BV4545" i="1" s="1"/>
  <c r="BU4843" i="1"/>
  <c r="BV4843" i="1" s="1"/>
  <c r="BU3866" i="1"/>
  <c r="BV3866" i="1" s="1"/>
  <c r="BU5114" i="1"/>
  <c r="BV5114" i="1" s="1"/>
  <c r="BU5097" i="1"/>
  <c r="BV5097" i="1" s="1"/>
  <c r="BU2934" i="1"/>
  <c r="BV2934" i="1" s="1"/>
  <c r="BU2943" i="1"/>
  <c r="BV2943" i="1" s="1"/>
  <c r="BU2987" i="1"/>
  <c r="BV2987" i="1" s="1"/>
  <c r="BU4815" i="1"/>
  <c r="BV4815" i="1" s="1"/>
  <c r="BU5063" i="1"/>
  <c r="BV5063" i="1" s="1"/>
  <c r="BU4891" i="1"/>
  <c r="BV4891" i="1" s="1"/>
  <c r="BU4378" i="1"/>
  <c r="BV4378" i="1" s="1"/>
  <c r="BU4888" i="1"/>
  <c r="BV4888" i="1" s="1"/>
  <c r="BU4862" i="1"/>
  <c r="BV4862" i="1" s="1"/>
  <c r="BU4897" i="1"/>
  <c r="BV4897" i="1" s="1"/>
  <c r="BU3612" i="1"/>
  <c r="BV3612" i="1" s="1"/>
  <c r="BU3119" i="1"/>
  <c r="BV3119" i="1" s="1"/>
  <c r="BU2720" i="1"/>
  <c r="BU3922" i="1"/>
  <c r="BV3922" i="1" s="1"/>
  <c r="BU3609" i="1"/>
  <c r="BV3609" i="1" s="1"/>
  <c r="BU2713" i="1"/>
  <c r="BU3847" i="1"/>
  <c r="BV3847" i="1" s="1"/>
  <c r="BU2925" i="1"/>
  <c r="BV2925" i="1" s="1"/>
  <c r="BU4757" i="1"/>
  <c r="BV4757" i="1" s="1"/>
  <c r="BU4425" i="1"/>
  <c r="BV4425" i="1" s="1"/>
  <c r="BU4560" i="1"/>
  <c r="BV4560" i="1" s="1"/>
  <c r="BU3371" i="1"/>
  <c r="BV3371" i="1" s="1"/>
  <c r="BU3208" i="1"/>
  <c r="BV3208" i="1" s="1"/>
  <c r="BU4065" i="1"/>
  <c r="BV4065" i="1" s="1"/>
  <c r="BU2936" i="1"/>
  <c r="BV2936" i="1" s="1"/>
  <c r="BU4446" i="1"/>
  <c r="BV4446" i="1" s="1"/>
  <c r="BU3961" i="1"/>
  <c r="BV3961" i="1" s="1"/>
  <c r="BU4247" i="1"/>
  <c r="BV4247" i="1" s="1"/>
  <c r="BU4491" i="1"/>
  <c r="BV4491" i="1" s="1"/>
  <c r="BU3943" i="1"/>
  <c r="BV3943" i="1" s="1"/>
  <c r="BU3195" i="1"/>
  <c r="BV3195" i="1" s="1"/>
  <c r="BU3995" i="1"/>
  <c r="BV3995" i="1" s="1"/>
  <c r="BU4137" i="1"/>
  <c r="BV4137" i="1" s="1"/>
  <c r="BU4436" i="1"/>
  <c r="BV4436" i="1" s="1"/>
  <c r="BU4974" i="1"/>
  <c r="BV4974" i="1" s="1"/>
  <c r="BU2852" i="1"/>
  <c r="BV2852" i="1" s="1"/>
  <c r="BU5105" i="1"/>
  <c r="BV5105" i="1" s="1"/>
  <c r="BU3053" i="1"/>
  <c r="BV3053" i="1" s="1"/>
  <c r="BU4476" i="1"/>
  <c r="BV4476" i="1" s="1"/>
  <c r="BU3797" i="1"/>
  <c r="BV3797" i="1" s="1"/>
  <c r="BU5092" i="1"/>
  <c r="BV5092" i="1" s="1"/>
  <c r="BU2945" i="1"/>
  <c r="BV2945" i="1" s="1"/>
  <c r="BU5058" i="1"/>
  <c r="BV5058" i="1" s="1"/>
  <c r="BU3281" i="1"/>
  <c r="BV3281" i="1" s="1"/>
  <c r="BU4836" i="1"/>
  <c r="BV4836" i="1" s="1"/>
  <c r="BU4098" i="1"/>
  <c r="BV4098" i="1" s="1"/>
  <c r="BU4210" i="1"/>
  <c r="BV4210" i="1" s="1"/>
  <c r="BU4520" i="1"/>
  <c r="BV4520" i="1" s="1"/>
  <c r="BU4850" i="1"/>
  <c r="BV4850" i="1" s="1"/>
  <c r="BU3653" i="1"/>
  <c r="BV3653" i="1" s="1"/>
  <c r="BU4616" i="1"/>
  <c r="BV4616" i="1" s="1"/>
  <c r="BU3788" i="1"/>
  <c r="BV3788" i="1" s="1"/>
  <c r="BU3277" i="1"/>
  <c r="BV3277" i="1" s="1"/>
  <c r="BU4495" i="1"/>
  <c r="BV4495" i="1" s="1"/>
  <c r="BU4760" i="1"/>
  <c r="BV4760" i="1" s="1"/>
  <c r="BU4285" i="1"/>
  <c r="BV4285" i="1" s="1"/>
  <c r="BU4900" i="1"/>
  <c r="BV4900" i="1" s="1"/>
  <c r="BU4845" i="1"/>
  <c r="BV4845" i="1" s="1"/>
  <c r="BU5019" i="1"/>
  <c r="BV5019" i="1" s="1"/>
  <c r="BU2719" i="1"/>
  <c r="BU4331" i="1"/>
  <c r="BV4331" i="1" s="1"/>
  <c r="BU3571" i="1"/>
  <c r="BV3571" i="1" s="1"/>
  <c r="BU3952" i="1"/>
  <c r="BV3952" i="1" s="1"/>
  <c r="BU4564" i="1"/>
  <c r="BV4564" i="1" s="1"/>
  <c r="BU3428" i="1"/>
  <c r="BV3428" i="1" s="1"/>
  <c r="BU3201" i="1"/>
  <c r="BV3201" i="1" s="1"/>
  <c r="BU4066" i="1"/>
  <c r="BV4066" i="1" s="1"/>
  <c r="BU4940" i="1"/>
  <c r="BV4940" i="1" s="1"/>
  <c r="BU4918" i="1"/>
  <c r="BV4918" i="1" s="1"/>
  <c r="BU4538" i="1"/>
  <c r="BV4538" i="1" s="1"/>
  <c r="BU2735" i="1"/>
  <c r="BU4858" i="1"/>
  <c r="BV4858" i="1" s="1"/>
  <c r="BU3138" i="1"/>
  <c r="BV3138" i="1" s="1"/>
  <c r="BU4957" i="1"/>
  <c r="BV4957" i="1" s="1"/>
  <c r="BU4878" i="1"/>
  <c r="BV4878" i="1" s="1"/>
  <c r="BU4652" i="1"/>
  <c r="BV4652" i="1" s="1"/>
  <c r="BU3139" i="1"/>
  <c r="BV3139" i="1" s="1"/>
  <c r="BU3403" i="1"/>
  <c r="BV3403" i="1" s="1"/>
  <c r="BU3695" i="1"/>
  <c r="BV3695" i="1" s="1"/>
  <c r="BU5251" i="1"/>
  <c r="BV5251" i="1" s="1"/>
  <c r="BT2811" i="1"/>
  <c r="BU2811" i="1"/>
  <c r="BV2811" i="1" s="1"/>
  <c r="BU4715" i="1"/>
  <c r="BV4715" i="1" s="1"/>
  <c r="BU3898" i="1"/>
  <c r="BV3898" i="1" s="1"/>
  <c r="BU4296" i="1"/>
  <c r="BV4296" i="1" s="1"/>
  <c r="BU2866" i="1"/>
  <c r="BV2866" i="1" s="1"/>
  <c r="BU3133" i="1"/>
  <c r="BV3133" i="1" s="1"/>
  <c r="BU4695" i="1"/>
  <c r="BV4695" i="1" s="1"/>
  <c r="BT2818" i="1"/>
  <c r="BU2818" i="1"/>
  <c r="BV2818" i="1" s="1"/>
  <c r="BU4061" i="1"/>
  <c r="BV4061" i="1" s="1"/>
  <c r="BU3832" i="1"/>
  <c r="BV3832" i="1" s="1"/>
  <c r="BU3553" i="1"/>
  <c r="BV3553" i="1" s="1"/>
  <c r="BU4541" i="1"/>
  <c r="BV4541" i="1" s="1"/>
  <c r="BU3833" i="1"/>
  <c r="BV3833" i="1" s="1"/>
  <c r="BU3168" i="1"/>
  <c r="BV3168" i="1" s="1"/>
  <c r="BU3901" i="1"/>
  <c r="BV3901" i="1" s="1"/>
  <c r="BT2823" i="1"/>
  <c r="BU2823" i="1"/>
  <c r="BV2823" i="1" s="1"/>
  <c r="BU2919" i="1"/>
  <c r="BV2919" i="1" s="1"/>
  <c r="BU3244" i="1"/>
  <c r="BV3244" i="1" s="1"/>
  <c r="BU4326" i="1"/>
  <c r="BV4326" i="1" s="1"/>
  <c r="BU5160" i="1"/>
  <c r="BV5160" i="1" s="1"/>
  <c r="BU5157" i="1"/>
  <c r="BV5157" i="1" s="1"/>
  <c r="BU5079" i="1"/>
  <c r="BV5079" i="1" s="1"/>
  <c r="BU4287" i="1"/>
  <c r="BV4287" i="1" s="1"/>
  <c r="BU4559" i="1"/>
  <c r="BV4559" i="1" s="1"/>
  <c r="BU3328" i="1"/>
  <c r="BV3328" i="1" s="1"/>
  <c r="BU4958" i="1"/>
  <c r="BV4958" i="1" s="1"/>
  <c r="BU4196" i="1"/>
  <c r="BV4196" i="1" s="1"/>
  <c r="BU4026" i="1"/>
  <c r="BV4026" i="1" s="1"/>
  <c r="BU4164" i="1"/>
  <c r="BV4164" i="1" s="1"/>
  <c r="BU3242" i="1"/>
  <c r="BV3242" i="1" s="1"/>
  <c r="BU5267" i="1"/>
  <c r="BV5267" i="1" s="1"/>
  <c r="BU3873" i="1"/>
  <c r="BV3873" i="1" s="1"/>
  <c r="BU3611" i="1"/>
  <c r="BV3611" i="1" s="1"/>
  <c r="BU3785" i="1"/>
  <c r="BV3785" i="1" s="1"/>
  <c r="BU2927" i="1"/>
  <c r="BV2927" i="1" s="1"/>
  <c r="BU2737" i="1"/>
  <c r="BU3675" i="1"/>
  <c r="BV3675" i="1" s="1"/>
  <c r="BU5015" i="1"/>
  <c r="BV5015" i="1" s="1"/>
  <c r="BU3900" i="1"/>
  <c r="BV3900" i="1" s="1"/>
  <c r="BU4784" i="1"/>
  <c r="BV4784" i="1" s="1"/>
  <c r="BU3081" i="1"/>
  <c r="BV3081" i="1" s="1"/>
  <c r="BU4305" i="1"/>
  <c r="BV4305" i="1" s="1"/>
  <c r="BU4024" i="1"/>
  <c r="BV4024" i="1" s="1"/>
  <c r="BU3225" i="1"/>
  <c r="BV3225" i="1" s="1"/>
  <c r="BU2994" i="1"/>
  <c r="BV2994" i="1" s="1"/>
  <c r="BU2953" i="1"/>
  <c r="BV2953" i="1" s="1"/>
  <c r="BU4753" i="1"/>
  <c r="BV4753" i="1" s="1"/>
  <c r="BU2894" i="1"/>
  <c r="BV2894" i="1" s="1"/>
  <c r="BU3055" i="1"/>
  <c r="BV3055" i="1" s="1"/>
  <c r="BU3499" i="1"/>
  <c r="BV3499" i="1" s="1"/>
  <c r="BU4152" i="1"/>
  <c r="BV4152" i="1" s="1"/>
  <c r="BU3083" i="1"/>
  <c r="BV3083" i="1" s="1"/>
  <c r="BU3092" i="1"/>
  <c r="BV3092" i="1" s="1"/>
  <c r="BU4244" i="1"/>
  <c r="BV4244" i="1" s="1"/>
  <c r="BU5173" i="1"/>
  <c r="BV5173" i="1" s="1"/>
  <c r="BU4252" i="1"/>
  <c r="BV4252" i="1" s="1"/>
  <c r="BU4710" i="1"/>
  <c r="BV4710" i="1" s="1"/>
  <c r="BU3632" i="1"/>
  <c r="BV3632" i="1" s="1"/>
  <c r="BU2725" i="1"/>
  <c r="BU5262" i="1"/>
  <c r="BV5262" i="1" s="1"/>
  <c r="BU4103" i="1"/>
  <c r="BV4103" i="1" s="1"/>
  <c r="BU3230" i="1"/>
  <c r="BV3230" i="1" s="1"/>
  <c r="BU3854" i="1"/>
  <c r="BV3854" i="1" s="1"/>
  <c r="BU4879" i="1"/>
  <c r="BV4879" i="1" s="1"/>
  <c r="BU3106" i="1"/>
  <c r="BV3106" i="1" s="1"/>
  <c r="BU4204" i="1"/>
  <c r="BV4204" i="1" s="1"/>
  <c r="BU4121" i="1"/>
  <c r="BV4121" i="1" s="1"/>
  <c r="BU3076" i="1"/>
  <c r="BV3076" i="1" s="1"/>
  <c r="BU5111" i="1"/>
  <c r="BV5111" i="1" s="1"/>
  <c r="BU3174" i="1"/>
  <c r="BV3174" i="1" s="1"/>
  <c r="BU3836" i="1"/>
  <c r="BV3836" i="1" s="1"/>
  <c r="BU3619" i="1"/>
  <c r="BV3619" i="1" s="1"/>
  <c r="BU4777" i="1"/>
  <c r="BV4777" i="1" s="1"/>
  <c r="BU2841" i="1"/>
  <c r="BV2841" i="1" s="1"/>
  <c r="BU4659" i="1"/>
  <c r="BV4659" i="1" s="1"/>
  <c r="BU4588" i="1"/>
  <c r="BV4588" i="1" s="1"/>
  <c r="BU2993" i="1"/>
  <c r="BV2993" i="1" s="1"/>
  <c r="BU5268" i="1"/>
  <c r="BV5268" i="1" s="1"/>
  <c r="BU3180" i="1"/>
  <c r="BV3180" i="1" s="1"/>
  <c r="BU5143" i="1"/>
  <c r="BV5143" i="1" s="1"/>
  <c r="BU4571" i="1"/>
  <c r="BV4571" i="1" s="1"/>
  <c r="BU4242" i="1"/>
  <c r="BV4242" i="1" s="1"/>
  <c r="BU2937" i="1"/>
  <c r="BV2937" i="1" s="1"/>
  <c r="BU3054" i="1"/>
  <c r="BV3054" i="1" s="1"/>
  <c r="BU4415" i="1"/>
  <c r="BV4415" i="1" s="1"/>
  <c r="BU3163" i="1"/>
  <c r="BV3163" i="1" s="1"/>
  <c r="BU3497" i="1"/>
  <c r="BV3497" i="1" s="1"/>
  <c r="BU3014" i="1"/>
  <c r="BV3014" i="1" s="1"/>
  <c r="BU4034" i="1"/>
  <c r="BV4034" i="1" s="1"/>
  <c r="BU4343" i="1"/>
  <c r="BV4343" i="1" s="1"/>
  <c r="BU3845" i="1"/>
  <c r="BV3845" i="1" s="1"/>
  <c r="BU5107" i="1"/>
  <c r="BV5107" i="1" s="1"/>
  <c r="BU4392" i="1"/>
  <c r="BV4392" i="1" s="1"/>
  <c r="BU2853" i="1"/>
  <c r="BV2853" i="1" s="1"/>
  <c r="BU4883" i="1"/>
  <c r="BV4883" i="1" s="1"/>
  <c r="BU4561" i="1"/>
  <c r="BV4561" i="1" s="1"/>
  <c r="BU3881" i="1"/>
  <c r="BV3881" i="1" s="1"/>
  <c r="BU3408" i="1"/>
  <c r="BV3408" i="1" s="1"/>
  <c r="BU3495" i="1"/>
  <c r="BV3495" i="1" s="1"/>
  <c r="BU3640" i="1"/>
  <c r="BV3640" i="1" s="1"/>
  <c r="BU2790" i="1"/>
  <c r="BU2850" i="1"/>
  <c r="BV2850" i="1" s="1"/>
  <c r="BU5240" i="1"/>
  <c r="BV5240" i="1" s="1"/>
  <c r="BU4094" i="1"/>
  <c r="BV4094" i="1" s="1"/>
  <c r="BU2712" i="1"/>
  <c r="BU4141" i="1"/>
  <c r="BV4141" i="1" s="1"/>
  <c r="BU4182" i="1"/>
  <c r="BV4182" i="1" s="1"/>
  <c r="BU4301" i="1"/>
  <c r="BV4301" i="1" s="1"/>
  <c r="BU3077" i="1"/>
  <c r="BV3077" i="1" s="1"/>
  <c r="BU3506" i="1"/>
  <c r="BV3506" i="1" s="1"/>
  <c r="BU4951" i="1"/>
  <c r="BV4951" i="1" s="1"/>
  <c r="BU2883" i="1"/>
  <c r="BV2883" i="1" s="1"/>
  <c r="BU2999" i="1"/>
  <c r="BV2999" i="1" s="1"/>
  <c r="BU3518" i="1"/>
  <c r="BV3518" i="1" s="1"/>
  <c r="BT2807" i="1"/>
  <c r="BU2807" i="1"/>
  <c r="BV2807" i="1" s="1"/>
  <c r="BU2838" i="1"/>
  <c r="BV2838" i="1" s="1"/>
  <c r="BU4198" i="1"/>
  <c r="BV4198" i="1" s="1"/>
  <c r="BU5266" i="1"/>
  <c r="BV5266" i="1" s="1"/>
  <c r="BU3882" i="1"/>
  <c r="BV3882" i="1" s="1"/>
  <c r="BU4694" i="1"/>
  <c r="BV4694" i="1" s="1"/>
  <c r="BU5048" i="1"/>
  <c r="BV5048" i="1" s="1"/>
  <c r="BU3491" i="1"/>
  <c r="BV3491" i="1" s="1"/>
  <c r="BU3413" i="1"/>
  <c r="BV3413" i="1" s="1"/>
  <c r="BU4096" i="1"/>
  <c r="BV4096" i="1" s="1"/>
  <c r="BU3011" i="1"/>
  <c r="BV3011" i="1" s="1"/>
  <c r="BU5287" i="1"/>
  <c r="BV5287" i="1" s="1"/>
  <c r="BU3502" i="1"/>
  <c r="BV3502" i="1" s="1"/>
  <c r="BU3108" i="1"/>
  <c r="BV3108" i="1" s="1"/>
  <c r="BU4742" i="1"/>
  <c r="BV4742" i="1" s="1"/>
  <c r="BU4352" i="1"/>
  <c r="BV4352" i="1" s="1"/>
  <c r="BU3061" i="1"/>
  <c r="BV3061" i="1" s="1"/>
  <c r="BU5065" i="1"/>
  <c r="BV5065" i="1" s="1"/>
  <c r="BU4357" i="1"/>
  <c r="BV4357" i="1" s="1"/>
  <c r="BU3152" i="1"/>
  <c r="BV3152" i="1" s="1"/>
  <c r="BU3584" i="1"/>
  <c r="BV3584" i="1" s="1"/>
  <c r="BU2963" i="1"/>
  <c r="BV2963" i="1" s="1"/>
  <c r="BU3171" i="1"/>
  <c r="BV3171" i="1" s="1"/>
  <c r="BU3687" i="1"/>
  <c r="BV3687" i="1" s="1"/>
  <c r="BU3137" i="1"/>
  <c r="BV3137" i="1" s="1"/>
  <c r="BU2857" i="1"/>
  <c r="BV2857" i="1" s="1"/>
  <c r="BU4166" i="1"/>
  <c r="BV4166" i="1" s="1"/>
  <c r="BU3373" i="1"/>
  <c r="BV3373" i="1" s="1"/>
  <c r="BU5219" i="1"/>
  <c r="BV5219" i="1" s="1"/>
  <c r="BU4468" i="1"/>
  <c r="BV4468" i="1" s="1"/>
  <c r="BU4732" i="1"/>
  <c r="BV4732" i="1" s="1"/>
  <c r="BU4890" i="1"/>
  <c r="BV4890" i="1" s="1"/>
  <c r="BU4283" i="1"/>
  <c r="BV4283" i="1" s="1"/>
  <c r="BU5096" i="1"/>
  <c r="BV5096" i="1" s="1"/>
  <c r="BU5093" i="1"/>
  <c r="BV5093" i="1" s="1"/>
  <c r="BU3710" i="1"/>
  <c r="BV3710" i="1" s="1"/>
  <c r="BU5217" i="1"/>
  <c r="BV5217" i="1" s="1"/>
  <c r="BU3585" i="1"/>
  <c r="BV3585" i="1" s="1"/>
  <c r="BU3448" i="1"/>
  <c r="BV3448" i="1" s="1"/>
  <c r="BU3781" i="1"/>
  <c r="BV3781" i="1" s="1"/>
  <c r="BU3504" i="1"/>
  <c r="BV3504" i="1" s="1"/>
  <c r="BU5100" i="1"/>
  <c r="BV5100" i="1" s="1"/>
  <c r="BU4400" i="1"/>
  <c r="BV4400" i="1" s="1"/>
  <c r="BU3476" i="1"/>
  <c r="BV3476" i="1" s="1"/>
  <c r="BU4354" i="1"/>
  <c r="BV4354" i="1" s="1"/>
  <c r="BU5227" i="1"/>
  <c r="BV5227" i="1" s="1"/>
  <c r="BU4346" i="1"/>
  <c r="BV4346" i="1" s="1"/>
  <c r="BU3988" i="1"/>
  <c r="BV3988" i="1" s="1"/>
  <c r="BU4309" i="1"/>
  <c r="BV4309" i="1" s="1"/>
  <c r="BU4431" i="1"/>
  <c r="BV4431" i="1" s="1"/>
  <c r="BU3151" i="1"/>
  <c r="BV3151" i="1" s="1"/>
  <c r="BU4581" i="1"/>
  <c r="BV4581" i="1" s="1"/>
  <c r="BU5112" i="1"/>
  <c r="BV5112" i="1" s="1"/>
  <c r="BU3085" i="1"/>
  <c r="BV3085" i="1" s="1"/>
  <c r="BT2812" i="1"/>
  <c r="BU2812" i="1"/>
  <c r="BV2812" i="1" s="1"/>
  <c r="BU2979" i="1"/>
  <c r="BV2979" i="1" s="1"/>
  <c r="BU2778" i="1"/>
  <c r="BU3657" i="1"/>
  <c r="BV3657" i="1" s="1"/>
  <c r="BU4442" i="1"/>
  <c r="BV4442" i="1" s="1"/>
  <c r="BU2895" i="1"/>
  <c r="BV2895" i="1" s="1"/>
  <c r="BU4130" i="1"/>
  <c r="BV4130" i="1" s="1"/>
  <c r="BU4562" i="1"/>
  <c r="BV4562" i="1" s="1"/>
  <c r="BU2869" i="1"/>
  <c r="BV2869" i="1" s="1"/>
  <c r="BU3232" i="1"/>
  <c r="BV3232" i="1" s="1"/>
  <c r="BU3204" i="1"/>
  <c r="BV3204" i="1" s="1"/>
  <c r="BU3209" i="1"/>
  <c r="BV3209" i="1" s="1"/>
  <c r="BU4269" i="1"/>
  <c r="BV4269" i="1" s="1"/>
  <c r="BU2989" i="1"/>
  <c r="BV2989" i="1" s="1"/>
  <c r="BT2824" i="1"/>
  <c r="BU2824" i="1"/>
  <c r="BV2824" i="1" s="1"/>
  <c r="BU5230" i="1"/>
  <c r="BV5230" i="1" s="1"/>
  <c r="BU3823" i="1"/>
  <c r="BV3823" i="1" s="1"/>
  <c r="BU2797" i="1"/>
  <c r="BU4494" i="1"/>
  <c r="BV4494" i="1" s="1"/>
  <c r="BU5280" i="1"/>
  <c r="BV5280" i="1" s="1"/>
  <c r="BU5061" i="1"/>
  <c r="BV5061" i="1" s="1"/>
  <c r="BU3285" i="1"/>
  <c r="BV3285" i="1" s="1"/>
  <c r="BU3595" i="1"/>
  <c r="BV3595" i="1" s="1"/>
  <c r="BU3120" i="1"/>
  <c r="BV3120" i="1" s="1"/>
  <c r="BU3663" i="1"/>
  <c r="BV3663" i="1" s="1"/>
  <c r="BU3187" i="1"/>
  <c r="BV3187" i="1" s="1"/>
  <c r="BU4778" i="1"/>
  <c r="BV4778" i="1" s="1"/>
  <c r="BU4664" i="1"/>
  <c r="BV4664" i="1" s="1"/>
  <c r="BU5002" i="1"/>
  <c r="BV5002" i="1" s="1"/>
  <c r="BU4249" i="1"/>
  <c r="BV4249" i="1" s="1"/>
  <c r="BU4043" i="1"/>
  <c r="BV4043" i="1" s="1"/>
  <c r="BU3605" i="1"/>
  <c r="BV3605" i="1" s="1"/>
  <c r="BU2892" i="1"/>
  <c r="BV2892" i="1" s="1"/>
  <c r="BU2907" i="1"/>
  <c r="BV2907" i="1" s="1"/>
  <c r="BU4828" i="1"/>
  <c r="BV4828" i="1" s="1"/>
  <c r="BU4071" i="1"/>
  <c r="BV4071" i="1" s="1"/>
  <c r="BU3729" i="1"/>
  <c r="BV3729" i="1" s="1"/>
  <c r="BU4941" i="1"/>
  <c r="BV4941" i="1" s="1"/>
  <c r="BU3148" i="1"/>
  <c r="BV3148" i="1" s="1"/>
  <c r="BU3117" i="1"/>
  <c r="BV3117" i="1" s="1"/>
  <c r="BU3888" i="1"/>
  <c r="BV3888" i="1" s="1"/>
  <c r="BU4984" i="1"/>
  <c r="BV4984" i="1" s="1"/>
  <c r="BU3561" i="1"/>
  <c r="BV3561" i="1" s="1"/>
  <c r="BU3445" i="1"/>
  <c r="BV3445" i="1" s="1"/>
  <c r="BU3841" i="1"/>
  <c r="BV3841" i="1" s="1"/>
  <c r="BU4398" i="1"/>
  <c r="BV4398" i="1" s="1"/>
  <c r="BU3270" i="1"/>
  <c r="BV3270" i="1" s="1"/>
  <c r="BU4358" i="1"/>
  <c r="BV4358" i="1" s="1"/>
  <c r="BU2776" i="1"/>
  <c r="BU3299" i="1"/>
  <c r="BV3299" i="1" s="1"/>
  <c r="BU3439" i="1"/>
  <c r="BV3439" i="1" s="1"/>
  <c r="BU3460" i="1"/>
  <c r="BV3460" i="1" s="1"/>
  <c r="BU3219" i="1"/>
  <c r="BV3219" i="1" s="1"/>
  <c r="BU5198" i="1"/>
  <c r="BV5198" i="1" s="1"/>
  <c r="BU4548" i="1"/>
  <c r="BV4548" i="1" s="1"/>
  <c r="BU4766" i="1"/>
  <c r="BV4766" i="1" s="1"/>
  <c r="BU3442" i="1"/>
  <c r="BV3442" i="1" s="1"/>
  <c r="BU4304" i="1"/>
  <c r="BV4304" i="1" s="1"/>
  <c r="BU4329" i="1"/>
  <c r="BV4329" i="1" s="1"/>
  <c r="BU4485" i="1"/>
  <c r="BV4485" i="1" s="1"/>
  <c r="BU2900" i="1"/>
  <c r="BV2900" i="1" s="1"/>
  <c r="BU3217" i="1"/>
  <c r="BV3217" i="1" s="1"/>
  <c r="BU4838" i="1"/>
  <c r="BV4838" i="1" s="1"/>
  <c r="BU4508" i="1"/>
  <c r="BV4508" i="1" s="1"/>
  <c r="BU3124" i="1"/>
  <c r="BV3124" i="1" s="1"/>
  <c r="BU3751" i="1"/>
  <c r="BV3751" i="1" s="1"/>
  <c r="BU3650" i="1"/>
  <c r="BV3650" i="1" s="1"/>
  <c r="BU4434" i="1"/>
  <c r="BV4434" i="1" s="1"/>
  <c r="BU3575" i="1"/>
  <c r="BV3575" i="1" s="1"/>
  <c r="BU4696" i="1"/>
  <c r="BV4696" i="1" s="1"/>
  <c r="BU5068" i="1"/>
  <c r="BV5068" i="1" s="1"/>
  <c r="BU4728" i="1"/>
  <c r="BV4728" i="1" s="1"/>
  <c r="BU2796" i="1"/>
  <c r="BU4952" i="1"/>
  <c r="BV4952" i="1" s="1"/>
  <c r="BU5259" i="1"/>
  <c r="BV5259" i="1" s="1"/>
  <c r="BT2828" i="1"/>
  <c r="BU2828" i="1"/>
  <c r="BV2828" i="1" s="1"/>
  <c r="BU4386" i="1"/>
  <c r="BV4386" i="1" s="1"/>
  <c r="BT2815" i="1"/>
  <c r="BU2815" i="1"/>
  <c r="BV2815" i="1" s="1"/>
  <c r="BU5218" i="1"/>
  <c r="BV5218" i="1" s="1"/>
  <c r="BU3305" i="1"/>
  <c r="BV3305" i="1" s="1"/>
  <c r="BU3425" i="1"/>
  <c r="BV3425" i="1" s="1"/>
  <c r="BU3125" i="1"/>
  <c r="BV3125" i="1" s="1"/>
  <c r="BU3754" i="1"/>
  <c r="BV3754" i="1" s="1"/>
  <c r="BU3075" i="1"/>
  <c r="BV3075" i="1" s="1"/>
  <c r="BU4689" i="1"/>
  <c r="BV4689" i="1" s="1"/>
  <c r="BU4375" i="1"/>
  <c r="BV4375" i="1" s="1"/>
  <c r="BU3983" i="1"/>
  <c r="BV3983" i="1" s="1"/>
  <c r="BU4640" i="1"/>
  <c r="BV4640" i="1" s="1"/>
  <c r="BU4546" i="1"/>
  <c r="BV4546" i="1" s="1"/>
  <c r="BU3878" i="1"/>
  <c r="BV3878" i="1" s="1"/>
  <c r="BU4335" i="1"/>
  <c r="BV4335" i="1" s="1"/>
  <c r="BU2795" i="1"/>
  <c r="BU5210" i="1"/>
  <c r="BV5210" i="1" s="1"/>
  <c r="BU4577" i="1"/>
  <c r="BV4577" i="1" s="1"/>
  <c r="BU5043" i="1"/>
  <c r="BV5043" i="1" s="1"/>
  <c r="BU5014" i="1"/>
  <c r="BV5014" i="1" s="1"/>
  <c r="BU4298" i="1"/>
  <c r="BV4298" i="1" s="1"/>
  <c r="BU2849" i="1"/>
  <c r="BV2849" i="1" s="1"/>
  <c r="BU3166" i="1"/>
  <c r="BV3166" i="1" s="1"/>
  <c r="BU4905" i="1"/>
  <c r="BV4905" i="1" s="1"/>
  <c r="BU4556" i="1"/>
  <c r="BV4556" i="1" s="1"/>
  <c r="BU4601" i="1"/>
  <c r="BV4601" i="1" s="1"/>
  <c r="BU5221" i="1"/>
  <c r="BV5221" i="1" s="1"/>
  <c r="BU4946" i="1"/>
  <c r="BV4946" i="1" s="1"/>
  <c r="BU2858" i="1"/>
  <c r="BV2858" i="1" s="1"/>
  <c r="BU3021" i="1"/>
  <c r="BV3021" i="1" s="1"/>
  <c r="BU3885" i="1"/>
  <c r="BV3885" i="1" s="1"/>
  <c r="BU3520" i="1"/>
  <c r="BV3520" i="1" s="1"/>
  <c r="BU4599" i="1"/>
  <c r="BV4599" i="1" s="1"/>
  <c r="BU5129" i="1"/>
  <c r="BV5129" i="1" s="1"/>
  <c r="BU4794" i="1"/>
  <c r="BV4794" i="1" s="1"/>
  <c r="BU3007" i="1"/>
  <c r="BV3007" i="1" s="1"/>
  <c r="BU5188" i="1"/>
  <c r="BV5188" i="1" s="1"/>
  <c r="BU4863" i="1"/>
  <c r="BV4863" i="1" s="1"/>
  <c r="BU3902" i="1"/>
  <c r="BV3902" i="1" s="1"/>
  <c r="BU4930" i="1"/>
  <c r="BV4930" i="1" s="1"/>
  <c r="BU3784" i="1"/>
  <c r="BV3784" i="1" s="1"/>
  <c r="BU4718" i="1"/>
  <c r="BV4718" i="1" s="1"/>
  <c r="BU3798" i="1"/>
  <c r="BV3798" i="1" s="1"/>
  <c r="BU5123" i="1"/>
  <c r="BV5123" i="1" s="1"/>
  <c r="BU4663" i="1"/>
  <c r="BV4663" i="1" s="1"/>
  <c r="BU3858" i="1"/>
  <c r="BV3858" i="1" s="1"/>
  <c r="BU2884" i="1"/>
  <c r="BV2884" i="1" s="1"/>
  <c r="BU3471" i="1"/>
  <c r="BV3471" i="1" s="1"/>
  <c r="BU4936" i="1"/>
  <c r="BV4936" i="1" s="1"/>
  <c r="BU4961" i="1"/>
  <c r="BV4961" i="1" s="1"/>
  <c r="BU3818" i="1"/>
  <c r="BV3818" i="1" s="1"/>
  <c r="BU4844" i="1"/>
  <c r="BV4844" i="1" s="1"/>
  <c r="BU2840" i="1"/>
  <c r="BV2840" i="1" s="1"/>
  <c r="BU4812" i="1"/>
  <c r="BV4812" i="1" s="1"/>
  <c r="BT2825" i="1"/>
  <c r="BU2825" i="1"/>
  <c r="BV2825" i="1" s="1"/>
  <c r="BU3307" i="1"/>
  <c r="BV3307" i="1" s="1"/>
  <c r="BU3541" i="1"/>
  <c r="BV3541" i="1" s="1"/>
  <c r="BU4474" i="1"/>
  <c r="BV4474" i="1" s="1"/>
  <c r="BU3365" i="1"/>
  <c r="BV3365" i="1" s="1"/>
  <c r="BU4612" i="1"/>
  <c r="BV4612" i="1" s="1"/>
  <c r="BU3927" i="1"/>
  <c r="BV3927" i="1" s="1"/>
  <c r="BU3897" i="1"/>
  <c r="BV3897" i="1" s="1"/>
  <c r="BU3872" i="1"/>
  <c r="BV3872" i="1" s="1"/>
  <c r="BU4138" i="1"/>
  <c r="BV4138" i="1" s="1"/>
  <c r="BU4090" i="1"/>
  <c r="BV4090" i="1" s="1"/>
  <c r="BU3852" i="1"/>
  <c r="BV3852" i="1" s="1"/>
  <c r="BU3454" i="1"/>
  <c r="BV3454" i="1" s="1"/>
  <c r="BU4955" i="1"/>
  <c r="BV4955" i="1" s="1"/>
  <c r="BU4045" i="1"/>
  <c r="BV4045" i="1" s="1"/>
  <c r="BU3287" i="1"/>
  <c r="BV3287" i="1" s="1"/>
  <c r="BU3629" i="1"/>
  <c r="BV3629" i="1" s="1"/>
  <c r="BU4921" i="1"/>
  <c r="BV4921" i="1" s="1"/>
  <c r="BU3659" i="1"/>
  <c r="BV3659" i="1" s="1"/>
  <c r="BU4459" i="1"/>
  <c r="BV4459" i="1" s="1"/>
  <c r="BU3042" i="1"/>
  <c r="BV3042" i="1" s="1"/>
  <c r="BU3302" i="1"/>
  <c r="BV3302" i="1" s="1"/>
  <c r="BU3095" i="1"/>
  <c r="BV3095" i="1" s="1"/>
  <c r="BU4813" i="1"/>
  <c r="BV4813" i="1" s="1"/>
  <c r="BU5252" i="1"/>
  <c r="BV5252" i="1" s="1"/>
  <c r="BU3254" i="1"/>
  <c r="BV3254" i="1" s="1"/>
  <c r="BU4702" i="1"/>
  <c r="BV4702" i="1" s="1"/>
  <c r="BU3400" i="1"/>
  <c r="BV3400" i="1" s="1"/>
  <c r="BU4213" i="1"/>
  <c r="BV4213" i="1" s="1"/>
  <c r="BU3507" i="1"/>
  <c r="BV3507" i="1" s="1"/>
  <c r="BU3426" i="1"/>
  <c r="BV3426" i="1" s="1"/>
  <c r="BU4720" i="1"/>
  <c r="BV4720" i="1" s="1"/>
  <c r="BU3631" i="1"/>
  <c r="BV3631" i="1" s="1"/>
  <c r="BU3549" i="1"/>
  <c r="BV3549" i="1" s="1"/>
  <c r="BU3149" i="1"/>
  <c r="BV3149" i="1" s="1"/>
  <c r="BU3742" i="1"/>
  <c r="BV3742" i="1" s="1"/>
  <c r="BU2729" i="1"/>
  <c r="BU4010" i="1"/>
  <c r="BV4010" i="1" s="1"/>
  <c r="BU3071" i="1"/>
  <c r="BV3071" i="1" s="1"/>
  <c r="BU5170" i="1"/>
  <c r="BV5170" i="1" s="1"/>
  <c r="BU2964" i="1"/>
  <c r="BV2964" i="1" s="1"/>
  <c r="BU4665" i="1"/>
  <c r="BV4665" i="1" s="1"/>
  <c r="BT2803" i="1"/>
  <c r="BU2803" i="1"/>
  <c r="BV2803" i="1" s="1"/>
  <c r="BU4227" i="1"/>
  <c r="BV4227" i="1" s="1"/>
  <c r="BU5177" i="1"/>
  <c r="BV5177" i="1" s="1"/>
  <c r="BU3402" i="1"/>
  <c r="BV3402" i="1" s="1"/>
  <c r="BU3766" i="1"/>
  <c r="BV3766" i="1" s="1"/>
  <c r="BU4756" i="1"/>
  <c r="BV4756" i="1" s="1"/>
  <c r="BU3421" i="1"/>
  <c r="BV3421" i="1" s="1"/>
  <c r="BU4338" i="1"/>
  <c r="BV4338" i="1" s="1"/>
  <c r="BU3492" i="1"/>
  <c r="BV3492" i="1" s="1"/>
  <c r="BU4497" i="1"/>
  <c r="BV4497" i="1" s="1"/>
  <c r="BU2847" i="1"/>
  <c r="BV2847" i="1" s="1"/>
  <c r="BU4595" i="1"/>
  <c r="BV4595" i="1" s="1"/>
  <c r="BU4993" i="1"/>
  <c r="BV4993" i="1" s="1"/>
  <c r="BU3475" i="1"/>
  <c r="BV3475" i="1" s="1"/>
  <c r="BU4127" i="1"/>
  <c r="BV4127" i="1" s="1"/>
  <c r="BU4181" i="1"/>
  <c r="BV4181" i="1" s="1"/>
  <c r="BU3091" i="1"/>
  <c r="BV3091" i="1" s="1"/>
  <c r="BU4399" i="1"/>
  <c r="BV4399" i="1" s="1"/>
  <c r="BU3947" i="1"/>
  <c r="BV3947" i="1" s="1"/>
  <c r="BU3517" i="1"/>
  <c r="BV3517" i="1" s="1"/>
  <c r="BU4353" i="1"/>
  <c r="BV4353" i="1" s="1"/>
  <c r="BU3743" i="1"/>
  <c r="BV3743" i="1" s="1"/>
  <c r="BU3960" i="1"/>
  <c r="BV3960" i="1" s="1"/>
  <c r="BU4967" i="1"/>
  <c r="BV4967" i="1" s="1"/>
  <c r="BU3972" i="1"/>
  <c r="BV3972" i="1" s="1"/>
  <c r="BU3084" i="1"/>
  <c r="BV3084" i="1" s="1"/>
  <c r="BU4804" i="1"/>
  <c r="BV4804" i="1" s="1"/>
  <c r="BU4253" i="1"/>
  <c r="BV4253" i="1" s="1"/>
  <c r="BU4029" i="1"/>
  <c r="BV4029" i="1" s="1"/>
  <c r="BU4416" i="1"/>
  <c r="BV4416" i="1" s="1"/>
  <c r="BU4080" i="1"/>
  <c r="BV4080" i="1" s="1"/>
  <c r="BU4602" i="1"/>
  <c r="BV4602" i="1" s="1"/>
  <c r="BU5039" i="1"/>
  <c r="BV5039" i="1" s="1"/>
  <c r="BU4591" i="1"/>
  <c r="BV4591" i="1" s="1"/>
  <c r="BU4421" i="1"/>
  <c r="BV4421" i="1" s="1"/>
  <c r="BU5144" i="1"/>
  <c r="BV5144" i="1" s="1"/>
  <c r="BU4379" i="1"/>
  <c r="BV4379" i="1" s="1"/>
  <c r="BU4959" i="1"/>
  <c r="BV4959" i="1" s="1"/>
  <c r="BU3029" i="1"/>
  <c r="BV3029" i="1" s="1"/>
  <c r="BU4894" i="1"/>
  <c r="BV4894" i="1" s="1"/>
  <c r="BU4533" i="1"/>
  <c r="BV4533" i="1" s="1"/>
  <c r="BU5108" i="1"/>
  <c r="BV5108" i="1" s="1"/>
  <c r="BU4272" i="1"/>
  <c r="BV4272" i="1" s="1"/>
  <c r="BU3681" i="1"/>
  <c r="BV3681" i="1" s="1"/>
  <c r="BU3474" i="1"/>
  <c r="BV3474" i="1" s="1"/>
  <c r="BU3348" i="1"/>
  <c r="BV3348" i="1" s="1"/>
  <c r="BU5135" i="1"/>
  <c r="BV5135" i="1" s="1"/>
  <c r="BU3802" i="1"/>
  <c r="BV3802" i="1" s="1"/>
  <c r="BU2915" i="1"/>
  <c r="BV2915" i="1" s="1"/>
  <c r="BU4594" i="1"/>
  <c r="BV4594" i="1" s="1"/>
  <c r="BU2976" i="1"/>
  <c r="BV2976" i="1" s="1"/>
  <c r="BU4826" i="1"/>
  <c r="BV4826" i="1" s="1"/>
  <c r="BU3807" i="1"/>
  <c r="BV3807" i="1" s="1"/>
  <c r="BU5076" i="1"/>
  <c r="BV5076" i="1" s="1"/>
  <c r="BU3914" i="1"/>
  <c r="BV3914" i="1" s="1"/>
  <c r="BU3923" i="1"/>
  <c r="BV3923" i="1" s="1"/>
  <c r="BU4033" i="1"/>
  <c r="BV4033" i="1" s="1"/>
  <c r="BU3275" i="1"/>
  <c r="BV3275" i="1" s="1"/>
  <c r="BU3258" i="1"/>
  <c r="BV3258" i="1" s="1"/>
  <c r="BU4615" i="1"/>
  <c r="BV4615" i="1" s="1"/>
  <c r="BU4140" i="1"/>
  <c r="BV4140" i="1" s="1"/>
  <c r="BU3725" i="1"/>
  <c r="BV3725" i="1" s="1"/>
  <c r="BU2754" i="1"/>
  <c r="BU4150" i="1"/>
  <c r="BV4150" i="1" s="1"/>
  <c r="BU4278" i="1"/>
  <c r="BV4278" i="1" s="1"/>
  <c r="BU5029" i="1"/>
  <c r="BV5029" i="1" s="1"/>
  <c r="BU3063" i="1"/>
  <c r="BV3063" i="1" s="1"/>
  <c r="BU4832" i="1"/>
  <c r="BV4832" i="1" s="1"/>
  <c r="BU5229" i="1"/>
  <c r="BV5229" i="1" s="1"/>
  <c r="BU4336" i="1"/>
  <c r="BV4336" i="1" s="1"/>
  <c r="BU4117" i="1"/>
  <c r="BV4117" i="1" s="1"/>
  <c r="BU2787" i="1"/>
  <c r="BU4530" i="1"/>
  <c r="BV4530" i="1" s="1"/>
  <c r="BU4651" i="1"/>
  <c r="BV4651" i="1" s="1"/>
  <c r="BU5203" i="1"/>
  <c r="BV5203" i="1" s="1"/>
  <c r="BU4450" i="1"/>
  <c r="BV4450" i="1" s="1"/>
  <c r="BU4087" i="1"/>
  <c r="BV4087" i="1" s="1"/>
  <c r="BU3105" i="1"/>
  <c r="BV3105" i="1" s="1"/>
  <c r="BU2962" i="1"/>
  <c r="BV2962" i="1" s="1"/>
  <c r="BU3183" i="1"/>
  <c r="BV3183" i="1" s="1"/>
  <c r="BU3533" i="1"/>
  <c r="BV3533" i="1" s="1"/>
  <c r="BU3636" i="1"/>
  <c r="BV3636" i="1" s="1"/>
  <c r="BU4054" i="1"/>
  <c r="BV4054" i="1" s="1"/>
  <c r="BU4517" i="1"/>
  <c r="BV4517" i="1" s="1"/>
  <c r="BU5072" i="1"/>
  <c r="BV5072" i="1" s="1"/>
  <c r="BU5023" i="1"/>
  <c r="BV5023" i="1" s="1"/>
  <c r="BU4397" i="1"/>
  <c r="BV4397" i="1" s="1"/>
  <c r="BU4475" i="1"/>
  <c r="BV4475" i="1" s="1"/>
  <c r="BU2709" i="1"/>
  <c r="BU4365" i="1"/>
  <c r="BV4365" i="1" s="1"/>
  <c r="BU3529" i="1"/>
  <c r="BV3529" i="1" s="1"/>
  <c r="BU3602" i="1"/>
  <c r="BV3602" i="1" s="1"/>
  <c r="BU3155" i="1"/>
  <c r="BV3155" i="1" s="1"/>
  <c r="BU4697" i="1"/>
  <c r="BV4697" i="1" s="1"/>
  <c r="BU3626" i="1"/>
  <c r="BV3626" i="1" s="1"/>
  <c r="BU2791" i="1"/>
  <c r="BU2906" i="1"/>
  <c r="BV2906" i="1" s="1"/>
  <c r="BU3470" i="1"/>
  <c r="BV3470" i="1" s="1"/>
  <c r="BU3184" i="1"/>
  <c r="BV3184" i="1" s="1"/>
  <c r="BU5045" i="1"/>
  <c r="BV5045" i="1" s="1"/>
  <c r="BU2950" i="1"/>
  <c r="BV2950" i="1" s="1"/>
  <c r="BU4348" i="1"/>
  <c r="BV4348" i="1" s="1"/>
  <c r="BU4093" i="1"/>
  <c r="BV4093" i="1" s="1"/>
  <c r="BU4646" i="1"/>
  <c r="BV4646" i="1" s="1"/>
  <c r="BU4516" i="1"/>
  <c r="BV4516" i="1" s="1"/>
  <c r="BU2760" i="1"/>
  <c r="BU4321" i="1"/>
  <c r="BV4321" i="1" s="1"/>
  <c r="BU4044" i="1"/>
  <c r="BV4044" i="1" s="1"/>
  <c r="BU3216" i="1"/>
  <c r="BV3216" i="1" s="1"/>
  <c r="BU4479" i="1"/>
  <c r="BV4479" i="1" s="1"/>
  <c r="BU5102" i="1"/>
  <c r="BV5102" i="1" s="1"/>
  <c r="BU4502" i="1"/>
  <c r="BV4502" i="1" s="1"/>
  <c r="BU3714" i="1"/>
  <c r="BV3714" i="1" s="1"/>
  <c r="BU3661" i="1"/>
  <c r="BV3661" i="1" s="1"/>
  <c r="BU4574" i="1"/>
  <c r="BV4574" i="1" s="1"/>
  <c r="BU3680" i="1"/>
  <c r="BV3680" i="1" s="1"/>
  <c r="BU3726" i="1"/>
  <c r="BV3726" i="1" s="1"/>
  <c r="BU3159" i="1"/>
  <c r="BV3159" i="1" s="1"/>
  <c r="BU4579" i="1"/>
  <c r="BV4579" i="1" s="1"/>
  <c r="BU4943" i="1"/>
  <c r="BV4943" i="1" s="1"/>
  <c r="BU4917" i="1"/>
  <c r="BV4917" i="1" s="1"/>
  <c r="BU2882" i="1"/>
  <c r="BV2882" i="1" s="1"/>
  <c r="BU4451" i="1"/>
  <c r="BV4451" i="1" s="1"/>
  <c r="BU3215" i="1"/>
  <c r="BV3215" i="1" s="1"/>
  <c r="BU4177" i="1"/>
  <c r="BV4177" i="1" s="1"/>
  <c r="BU4324" i="1"/>
  <c r="BV4324" i="1" s="1"/>
  <c r="BU4028" i="1"/>
  <c r="BV4028" i="1" s="1"/>
  <c r="BU4831" i="1"/>
  <c r="BV4831" i="1" s="1"/>
  <c r="BU3193" i="1"/>
  <c r="BV3193" i="1" s="1"/>
  <c r="BU3356" i="1"/>
  <c r="BV3356" i="1" s="1"/>
  <c r="BU4966" i="1"/>
  <c r="BV4966" i="1" s="1"/>
  <c r="BU4818" i="1"/>
  <c r="BV4818" i="1" s="1"/>
  <c r="BU5192" i="1"/>
  <c r="BV5192" i="1" s="1"/>
  <c r="BU3673" i="1"/>
  <c r="BV3673" i="1" s="1"/>
  <c r="BU3134" i="1"/>
  <c r="BV3134" i="1" s="1"/>
  <c r="BU2777" i="1"/>
  <c r="BU3503" i="1"/>
  <c r="BV3503" i="1" s="1"/>
  <c r="BU4001" i="1"/>
  <c r="BV4001" i="1" s="1"/>
  <c r="BU2996" i="1"/>
  <c r="BV2996" i="1" s="1"/>
  <c r="BU3295" i="1"/>
  <c r="BV3295" i="1" s="1"/>
  <c r="BU3913" i="1"/>
  <c r="BV3913" i="1" s="1"/>
  <c r="BU4798" i="1"/>
  <c r="BV4798" i="1" s="1"/>
  <c r="BU5098" i="1"/>
  <c r="BV5098" i="1" s="1"/>
  <c r="BU3540" i="1"/>
  <c r="BV3540" i="1" s="1"/>
  <c r="BU3763" i="1"/>
  <c r="BV3763" i="1" s="1"/>
  <c r="BU3734" i="1"/>
  <c r="BV3734" i="1" s="1"/>
  <c r="BU4155" i="1"/>
  <c r="BV4155" i="1" s="1"/>
  <c r="BU4112" i="1"/>
  <c r="BV4112" i="1" s="1"/>
  <c r="BU3722" i="1"/>
  <c r="BV3722" i="1" s="1"/>
  <c r="BU4108" i="1"/>
  <c r="BV4108" i="1" s="1"/>
  <c r="BU4626" i="1"/>
  <c r="BV4626" i="1" s="1"/>
  <c r="BU2766" i="1"/>
  <c r="BU5032" i="1"/>
  <c r="BV5032" i="1" s="1"/>
  <c r="BU4417" i="1"/>
  <c r="BV4417" i="1" s="1"/>
  <c r="BU4681" i="1"/>
  <c r="BV4681" i="1" s="1"/>
  <c r="BU2867" i="1"/>
  <c r="BV2867" i="1" s="1"/>
  <c r="BU3658" i="1"/>
  <c r="BV3658" i="1" s="1"/>
  <c r="BU3369" i="1"/>
  <c r="BV3369" i="1" s="1"/>
  <c r="BU2955" i="1"/>
  <c r="BV2955" i="1" s="1"/>
  <c r="BU4311" i="1"/>
  <c r="BV4311" i="1" s="1"/>
  <c r="BU3596" i="1"/>
  <c r="BV3596" i="1" s="1"/>
  <c r="BU5191" i="1"/>
  <c r="BV5191" i="1" s="1"/>
  <c r="BU3779" i="1"/>
  <c r="BV3779" i="1" s="1"/>
  <c r="BU5010" i="1"/>
  <c r="BV5010" i="1" s="1"/>
  <c r="BU5211" i="1"/>
  <c r="BV5211" i="1" s="1"/>
  <c r="BU4692" i="1"/>
  <c r="BV4692" i="1" s="1"/>
  <c r="BU3546" i="1"/>
  <c r="BV3546" i="1" s="1"/>
  <c r="BU4797" i="1"/>
  <c r="BV4797" i="1" s="1"/>
  <c r="BU3010" i="1"/>
  <c r="BV3010" i="1" s="1"/>
  <c r="BU4000" i="1"/>
  <c r="BV4000" i="1" s="1"/>
  <c r="BU5113" i="1"/>
  <c r="BV5113" i="1" s="1"/>
  <c r="BU5222" i="1"/>
  <c r="BV5222" i="1" s="1"/>
  <c r="BU2749" i="1"/>
  <c r="BU4454" i="1"/>
  <c r="BV4454" i="1" s="1"/>
  <c r="BU3267" i="1"/>
  <c r="BV3267" i="1" s="1"/>
  <c r="BU3711" i="1"/>
  <c r="BV3711" i="1" s="1"/>
  <c r="BU3821" i="1"/>
  <c r="BV3821" i="1" s="1"/>
  <c r="BU3720" i="1"/>
  <c r="BV3720" i="1" s="1"/>
  <c r="BU2917" i="1"/>
  <c r="BV2917" i="1" s="1"/>
  <c r="BU3736" i="1"/>
  <c r="BV3736" i="1" s="1"/>
  <c r="BU4413" i="1"/>
  <c r="BV4413" i="1" s="1"/>
  <c r="BU5025" i="1"/>
  <c r="BV5025" i="1" s="1"/>
  <c r="BU4968" i="1"/>
  <c r="BV4968" i="1" s="1"/>
  <c r="BU4713" i="1"/>
  <c r="BV4713" i="1" s="1"/>
  <c r="BU4914" i="1"/>
  <c r="BV4914" i="1" s="1"/>
  <c r="BU3628" i="1"/>
  <c r="BV3628" i="1" s="1"/>
  <c r="BU4349" i="1"/>
  <c r="BV4349" i="1" s="1"/>
  <c r="BU3198" i="1"/>
  <c r="BV3198" i="1" s="1"/>
  <c r="BU5178" i="1"/>
  <c r="BV5178" i="1" s="1"/>
  <c r="BU3342" i="1"/>
  <c r="BV3342" i="1" s="1"/>
  <c r="BU3157" i="1"/>
  <c r="BV3157" i="1" s="1"/>
  <c r="BU4221" i="1"/>
  <c r="BV4221" i="1" s="1"/>
  <c r="BU5109" i="1"/>
  <c r="BV5109" i="1" s="1"/>
  <c r="BU3088" i="1"/>
  <c r="BV3088" i="1" s="1"/>
  <c r="BU3510" i="1"/>
  <c r="BV3510" i="1" s="1"/>
  <c r="BU4184" i="1"/>
  <c r="BV4184" i="1" s="1"/>
  <c r="BU2717" i="1"/>
  <c r="BU5080" i="1"/>
  <c r="BV5080" i="1" s="1"/>
  <c r="BU4636" i="1"/>
  <c r="BV4636" i="1" s="1"/>
  <c r="BU3375" i="1"/>
  <c r="BV3375" i="1" s="1"/>
  <c r="BU2733" i="1"/>
  <c r="BU3018" i="1"/>
  <c r="BV3018" i="1" s="1"/>
  <c r="BU4081" i="1"/>
  <c r="BV4081" i="1" s="1"/>
  <c r="BU5121" i="1"/>
  <c r="BV5121" i="1" s="1"/>
  <c r="BU4735" i="1"/>
  <c r="BV4735" i="1" s="1"/>
  <c r="BU3515" i="1"/>
  <c r="BV3515" i="1" s="1"/>
  <c r="BU3965" i="1"/>
  <c r="BV3965" i="1" s="1"/>
  <c r="BU4995" i="1"/>
  <c r="BV4995" i="1" s="1"/>
  <c r="BU4445" i="1"/>
  <c r="BV4445" i="1" s="1"/>
  <c r="BU4568" i="1"/>
  <c r="BV4568" i="1" s="1"/>
  <c r="BU3791" i="1"/>
  <c r="BV3791" i="1" s="1"/>
  <c r="BU4083" i="1"/>
  <c r="BV4083" i="1" s="1"/>
  <c r="BU4647" i="1"/>
  <c r="BV4647" i="1" s="1"/>
  <c r="BU3762" i="1"/>
  <c r="BV3762" i="1" s="1"/>
  <c r="BU3772" i="1"/>
  <c r="BV3772" i="1" s="1"/>
  <c r="BU3709" i="1"/>
  <c r="BV3709" i="1" s="1"/>
  <c r="BU3239" i="1"/>
  <c r="BV3239" i="1" s="1"/>
  <c r="BU5162" i="1"/>
  <c r="BV5162" i="1" s="1"/>
  <c r="BU3759" i="1"/>
  <c r="BV3759" i="1" s="1"/>
  <c r="BU3143" i="1"/>
  <c r="BV3143" i="1" s="1"/>
  <c r="BU3817" i="1"/>
  <c r="BV3817" i="1" s="1"/>
  <c r="BU4144" i="1"/>
  <c r="BV4144" i="1" s="1"/>
  <c r="BU4953" i="1"/>
  <c r="BV4953" i="1" s="1"/>
  <c r="BU2831" i="1"/>
  <c r="BV2831" i="1" s="1"/>
  <c r="BU3231" i="1"/>
  <c r="BV3231" i="1" s="1"/>
  <c r="BU3792" i="1"/>
  <c r="BV3792" i="1" s="1"/>
  <c r="BU4163" i="1"/>
  <c r="BV4163" i="1" s="1"/>
  <c r="BU3037" i="1"/>
  <c r="BV3037" i="1" s="1"/>
  <c r="BU3775" i="1"/>
  <c r="BV3775" i="1" s="1"/>
  <c r="BU3592" i="1"/>
  <c r="BV3592" i="1" s="1"/>
  <c r="BT2826" i="1"/>
  <c r="BU2826" i="1"/>
  <c r="BV2826" i="1" s="1"/>
  <c r="BU3310" i="1"/>
  <c r="BV3310" i="1" s="1"/>
  <c r="BT2817" i="1"/>
  <c r="BU2817" i="1"/>
  <c r="BV2817" i="1" s="1"/>
  <c r="BU4412" i="1"/>
  <c r="BV4412" i="1" s="1"/>
  <c r="BU3613" i="1"/>
  <c r="BV3613" i="1" s="1"/>
  <c r="BU3116" i="1"/>
  <c r="BV3116" i="1" s="1"/>
  <c r="BU3366" i="1"/>
  <c r="BV3366" i="1" s="1"/>
  <c r="BU2954" i="1"/>
  <c r="BV2954" i="1" s="1"/>
  <c r="BU3257" i="1"/>
  <c r="BV3257" i="1" s="1"/>
  <c r="BU4751" i="1"/>
  <c r="BV4751" i="1" s="1"/>
  <c r="BU3634" i="1"/>
  <c r="BV3634" i="1" s="1"/>
  <c r="BU3926" i="1"/>
  <c r="BV3926" i="1" s="1"/>
  <c r="BU4782" i="1"/>
  <c r="BV4782" i="1" s="1"/>
  <c r="BU4147" i="1"/>
  <c r="BV4147" i="1" s="1"/>
  <c r="BU4639" i="1"/>
  <c r="BV4639" i="1" s="1"/>
  <c r="BU3398" i="1"/>
  <c r="BV3398" i="1" s="1"/>
  <c r="BU5183" i="1"/>
  <c r="BV5183" i="1" s="1"/>
  <c r="BU3283" i="1"/>
  <c r="BV3283" i="1" s="1"/>
  <c r="BU3420" i="1"/>
  <c r="BV3420" i="1" s="1"/>
  <c r="BU4700" i="1"/>
  <c r="BV4700" i="1" s="1"/>
  <c r="BU3562" i="1"/>
  <c r="BV3562" i="1" s="1"/>
  <c r="BU3177" i="1"/>
  <c r="BV3177" i="1" s="1"/>
  <c r="BU4344" i="1"/>
  <c r="BV4344" i="1" s="1"/>
  <c r="BU4637" i="1"/>
  <c r="BV4637" i="1" s="1"/>
  <c r="BU5285" i="1"/>
  <c r="BV5285" i="1" s="1"/>
  <c r="BU2716" i="1"/>
  <c r="BU4708" i="1"/>
  <c r="BV4708" i="1" s="1"/>
  <c r="BU3473" i="1"/>
  <c r="BV3473" i="1" s="1"/>
  <c r="BU5165" i="1"/>
  <c r="BV5165" i="1" s="1"/>
  <c r="BU4528" i="1"/>
  <c r="BV4528" i="1" s="1"/>
  <c r="BU3647" i="1"/>
  <c r="BV3647" i="1" s="1"/>
  <c r="BU3453" i="1"/>
  <c r="BV3453" i="1" s="1"/>
  <c r="BU3948" i="1"/>
  <c r="BV3948" i="1" s="1"/>
  <c r="BU3526" i="1"/>
  <c r="BV3526" i="1" s="1"/>
  <c r="BU2880" i="1"/>
  <c r="BV2880" i="1" s="1"/>
  <c r="BU3407" i="1"/>
  <c r="BV3407" i="1" s="1"/>
  <c r="BU3949" i="1"/>
  <c r="BV3949" i="1" s="1"/>
  <c r="BU3895" i="1"/>
  <c r="BV3895" i="1" s="1"/>
  <c r="BU3589" i="1"/>
  <c r="BV3589" i="1" s="1"/>
  <c r="BU4707" i="1"/>
  <c r="BV4707" i="1" s="1"/>
  <c r="BU4099" i="1"/>
  <c r="BV4099" i="1" s="1"/>
  <c r="BU3415" i="1"/>
  <c r="BV3415" i="1" s="1"/>
  <c r="BU4241" i="1"/>
  <c r="BV4241" i="1" s="1"/>
  <c r="BU5007" i="1"/>
  <c r="BV5007" i="1" s="1"/>
  <c r="BU4286" i="1"/>
  <c r="BV4286" i="1" s="1"/>
  <c r="BU2718" i="1"/>
  <c r="BU5247" i="1"/>
  <c r="BV5247" i="1" s="1"/>
  <c r="BU3617" i="1"/>
  <c r="BV3617" i="1" s="1"/>
  <c r="BU2914" i="1"/>
  <c r="BV2914" i="1" s="1"/>
  <c r="BU4018" i="1"/>
  <c r="BV4018" i="1" s="1"/>
  <c r="BU4120" i="1"/>
  <c r="BV4120" i="1" s="1"/>
  <c r="BU4351" i="1"/>
  <c r="BV4351" i="1" s="1"/>
  <c r="BU4078" i="1"/>
  <c r="BV4078" i="1" s="1"/>
  <c r="BU4869" i="1"/>
  <c r="BV4869" i="1" s="1"/>
  <c r="BU2731" i="1"/>
  <c r="BU2959" i="1"/>
  <c r="BV2959" i="1" s="1"/>
  <c r="BU5035" i="1"/>
  <c r="BV5035" i="1" s="1"/>
  <c r="BU5248" i="1"/>
  <c r="BV5248" i="1" s="1"/>
  <c r="BU4481" i="1"/>
  <c r="BV4481" i="1" s="1"/>
  <c r="BU4578" i="1"/>
  <c r="BV4578" i="1" s="1"/>
  <c r="BU3493" i="1"/>
  <c r="BV3493" i="1" s="1"/>
  <c r="BU3753" i="1"/>
  <c r="BV3753" i="1" s="1"/>
  <c r="BU3026" i="1"/>
  <c r="BV3026" i="1" s="1"/>
  <c r="BU4553" i="1"/>
  <c r="BV4553" i="1" s="1"/>
  <c r="BU4811" i="1"/>
  <c r="BV4811" i="1" s="1"/>
  <c r="BU5208" i="1"/>
  <c r="BV5208" i="1" s="1"/>
  <c r="BU3975" i="1"/>
  <c r="BV3975" i="1" s="1"/>
  <c r="BU4297" i="1"/>
  <c r="BV4297" i="1" s="1"/>
  <c r="BU4634" i="1"/>
  <c r="BV4634" i="1" s="1"/>
  <c r="BU3677" i="1"/>
  <c r="BV3677" i="1" s="1"/>
  <c r="BU4220" i="1"/>
  <c r="BV4220" i="1" s="1"/>
  <c r="BU4158" i="1"/>
  <c r="BV4158" i="1" s="1"/>
  <c r="BU2730" i="1"/>
  <c r="BU3045" i="1"/>
  <c r="BV3045" i="1" s="1"/>
  <c r="BU5216" i="1"/>
  <c r="BV5216" i="1" s="1"/>
  <c r="BU2860" i="1"/>
  <c r="BV2860" i="1" s="1"/>
  <c r="BU4053" i="1"/>
  <c r="BV4053" i="1" s="1"/>
  <c r="BU4661" i="1"/>
  <c r="BV4661" i="1" s="1"/>
  <c r="BU2834" i="1"/>
  <c r="BV2834" i="1" s="1"/>
  <c r="BU3884" i="1"/>
  <c r="BV3884" i="1" s="1"/>
  <c r="BU4360" i="1"/>
  <c r="BV4360" i="1" s="1"/>
  <c r="BU4216" i="1"/>
  <c r="BV4216" i="1" s="1"/>
  <c r="BU5249" i="1"/>
  <c r="BV5249" i="1" s="1"/>
  <c r="BU3186" i="1"/>
  <c r="BV3186" i="1" s="1"/>
  <c r="BU5236" i="1"/>
  <c r="BV5236" i="1" s="1"/>
  <c r="BU3542" i="1"/>
  <c r="BV3542" i="1" s="1"/>
  <c r="BU4493" i="1"/>
  <c r="BV4493" i="1" s="1"/>
  <c r="BU3643" i="1"/>
  <c r="BV3643" i="1" s="1"/>
  <c r="BU3104" i="1"/>
  <c r="BV3104" i="1" s="1"/>
  <c r="BU5228" i="1"/>
  <c r="BV5228" i="1" s="1"/>
  <c r="BU3934" i="1"/>
  <c r="BV3934" i="1" s="1"/>
  <c r="BU4935" i="1"/>
  <c r="BV4935" i="1" s="1"/>
  <c r="BU4317" i="1"/>
  <c r="BV4317" i="1" s="1"/>
  <c r="BU5167" i="1"/>
  <c r="BV5167" i="1" s="1"/>
  <c r="BU4019" i="1"/>
  <c r="BV4019" i="1" s="1"/>
  <c r="BU3811" i="1"/>
  <c r="BV3811" i="1" s="1"/>
  <c r="BU3344" i="1"/>
  <c r="BV3344" i="1" s="1"/>
  <c r="BU4987" i="1"/>
  <c r="BV4987" i="1" s="1"/>
  <c r="BU5207" i="1"/>
  <c r="BV5207" i="1" s="1"/>
  <c r="BU3161" i="1"/>
  <c r="BV3161" i="1" s="1"/>
  <c r="BU5199" i="1"/>
  <c r="BV5199" i="1" s="1"/>
  <c r="BU3696" i="1"/>
  <c r="BV3696" i="1" s="1"/>
  <c r="BU5016" i="1"/>
  <c r="BV5016" i="1" s="1"/>
  <c r="BU2891" i="1"/>
  <c r="BV2891" i="1" s="1"/>
  <c r="BU5161" i="1"/>
  <c r="BV5161" i="1" s="1"/>
  <c r="BU3423" i="1"/>
  <c r="BV3423" i="1" s="1"/>
  <c r="BU3025" i="1"/>
  <c r="BV3025" i="1" s="1"/>
  <c r="BU3284" i="1"/>
  <c r="BV3284" i="1" s="1"/>
  <c r="BU5041" i="1"/>
  <c r="BV5041" i="1" s="1"/>
  <c r="BU3089" i="1"/>
  <c r="BV3089" i="1" s="1"/>
  <c r="BU2981" i="1"/>
  <c r="BV2981" i="1" s="1"/>
  <c r="BU4167" i="1"/>
  <c r="BV4167" i="1" s="1"/>
  <c r="BU4776" i="1"/>
  <c r="BV4776" i="1" s="1"/>
  <c r="BU3577" i="1"/>
  <c r="BV3577" i="1" s="1"/>
  <c r="BU4679" i="1"/>
  <c r="BV4679" i="1" s="1"/>
  <c r="BU3355" i="1"/>
  <c r="BV3355" i="1" s="1"/>
  <c r="BU4428" i="1"/>
  <c r="BV4428" i="1" s="1"/>
  <c r="BU4590" i="1"/>
  <c r="BV4590" i="1" s="1"/>
  <c r="BU3121" i="1"/>
  <c r="BV3121" i="1" s="1"/>
  <c r="BU5116" i="1"/>
  <c r="BV5116" i="1" s="1"/>
  <c r="BU4226" i="1"/>
  <c r="BV4226" i="1" s="1"/>
  <c r="BU4860" i="1"/>
  <c r="BV4860" i="1" s="1"/>
  <c r="BU4420" i="1"/>
  <c r="BV4420" i="1" s="1"/>
  <c r="BU4830" i="1"/>
  <c r="BV4830" i="1" s="1"/>
  <c r="BU5288" i="1"/>
  <c r="BU2763" i="1"/>
  <c r="BU3074" i="1"/>
  <c r="BV3074" i="1" s="1"/>
  <c r="BU3340" i="1"/>
  <c r="BV3340" i="1" s="1"/>
  <c r="BU3915" i="1"/>
  <c r="BV3915" i="1" s="1"/>
  <c r="BU4146" i="1"/>
  <c r="BV4146" i="1" s="1"/>
  <c r="BU3622" i="1"/>
  <c r="BV3622" i="1" s="1"/>
  <c r="BU3102" i="1"/>
  <c r="BV3102" i="1" s="1"/>
  <c r="BU2732" i="1"/>
  <c r="BU3485" i="1"/>
  <c r="BV3485" i="1" s="1"/>
  <c r="BU5174" i="1"/>
  <c r="BV5174" i="1" s="1"/>
  <c r="BU3065" i="1"/>
  <c r="BV3065" i="1" s="1"/>
  <c r="BU4915" i="1"/>
  <c r="BV4915" i="1" s="1"/>
  <c r="BU3395" i="1"/>
  <c r="BV3395" i="1" s="1"/>
  <c r="BU5250" i="1"/>
  <c r="BV5250" i="1" s="1"/>
  <c r="BU4327" i="1"/>
  <c r="BV4327" i="1" s="1"/>
  <c r="BU5088" i="1"/>
  <c r="BV5088" i="1" s="1"/>
  <c r="BU4403" i="1"/>
  <c r="BV4403" i="1" s="1"/>
  <c r="BU3167" i="1"/>
  <c r="BV3167" i="1" s="1"/>
  <c r="BU4063" i="1"/>
  <c r="BV4063" i="1" s="1"/>
  <c r="BU2708" i="1"/>
  <c r="BU4687" i="1"/>
  <c r="BV4687" i="1" s="1"/>
  <c r="BU5279" i="1"/>
  <c r="BV5279" i="1" s="1"/>
  <c r="BU3255" i="1"/>
  <c r="BV3255" i="1" s="1"/>
  <c r="BU4755" i="1"/>
  <c r="BV4755" i="1" s="1"/>
  <c r="BU4643" i="1"/>
  <c r="BV4643" i="1" s="1"/>
  <c r="BU2711" i="1"/>
  <c r="BU4507" i="1"/>
  <c r="BV4507" i="1" s="1"/>
  <c r="BU3862" i="1"/>
  <c r="BV3862" i="1" s="1"/>
  <c r="BU3480" i="1"/>
  <c r="BV3480" i="1" s="1"/>
  <c r="BU2956" i="1"/>
  <c r="BV2956" i="1" s="1"/>
  <c r="BU4383" i="1"/>
  <c r="BV4383" i="1" s="1"/>
  <c r="BU2788" i="1"/>
  <c r="BU3799" i="1"/>
  <c r="BV3799" i="1" s="1"/>
  <c r="BU3430" i="1"/>
  <c r="BV3430" i="1" s="1"/>
  <c r="BU4539" i="1"/>
  <c r="BV4539" i="1" s="1"/>
  <c r="BU3280" i="1"/>
  <c r="BV3280" i="1" s="1"/>
  <c r="BU4506" i="1"/>
  <c r="BV4506" i="1" s="1"/>
  <c r="BT2799" i="1"/>
  <c r="BU2799" i="1"/>
  <c r="BV2799" i="1" s="1"/>
  <c r="BU3038" i="1"/>
  <c r="BV3038" i="1" s="1"/>
  <c r="BU4565" i="1"/>
  <c r="BV4565" i="1" s="1"/>
  <c r="BU3921" i="1"/>
  <c r="BV3921" i="1" s="1"/>
  <c r="BU4876" i="1"/>
  <c r="BV4876" i="1" s="1"/>
  <c r="BU3600" i="1"/>
  <c r="BV3600" i="1" s="1"/>
  <c r="BU4624" i="1"/>
  <c r="BV4624" i="1" s="1"/>
  <c r="BU4268" i="1"/>
  <c r="BV4268" i="1" s="1"/>
  <c r="BU5126" i="1"/>
  <c r="BV5126" i="1" s="1"/>
  <c r="BT2802" i="1"/>
  <c r="BU2802" i="1"/>
  <c r="BV2802" i="1" s="1"/>
  <c r="BU5274" i="1"/>
  <c r="BV5274" i="1" s="1"/>
  <c r="BU2982" i="1"/>
  <c r="BV2982" i="1" s="1"/>
  <c r="BU3970" i="1"/>
  <c r="BV3970" i="1" s="1"/>
  <c r="BU3276" i="1"/>
  <c r="BV3276" i="1" s="1"/>
  <c r="BU4870" i="1"/>
  <c r="BV4870" i="1" s="1"/>
  <c r="BU4628" i="1"/>
  <c r="BV4628" i="1" s="1"/>
  <c r="BU2998" i="1"/>
  <c r="BV2998" i="1" s="1"/>
  <c r="BU4057" i="1"/>
  <c r="BV4057" i="1" s="1"/>
  <c r="BU3271" i="1"/>
  <c r="BV3271" i="1" s="1"/>
  <c r="BU5213" i="1"/>
  <c r="BV5213" i="1" s="1"/>
  <c r="BU3787" i="1"/>
  <c r="BV3787" i="1" s="1"/>
  <c r="BU4246" i="1"/>
  <c r="BV4246" i="1" s="1"/>
  <c r="BU3505" i="1"/>
  <c r="BV3505" i="1" s="1"/>
  <c r="BU4570" i="1"/>
  <c r="BV4570" i="1" s="1"/>
  <c r="BU3704" i="1"/>
  <c r="BV3704" i="1" s="1"/>
  <c r="BU3162" i="1"/>
  <c r="BV3162" i="1" s="1"/>
  <c r="BU5077" i="1"/>
  <c r="BV5077" i="1" s="1"/>
  <c r="BU4260" i="1"/>
  <c r="BV4260" i="1" s="1"/>
  <c r="BU3780" i="1"/>
  <c r="BV3780" i="1" s="1"/>
  <c r="BU4027" i="1"/>
  <c r="BV4027" i="1" s="1"/>
  <c r="BU3382" i="1"/>
  <c r="BV3382" i="1" s="1"/>
  <c r="BU4859" i="1"/>
  <c r="BV4859" i="1" s="1"/>
  <c r="BU3013" i="1"/>
  <c r="BV3013" i="1" s="1"/>
  <c r="BU3582" i="1"/>
  <c r="BV3582" i="1" s="1"/>
  <c r="BU4584" i="1"/>
  <c r="BV4584" i="1" s="1"/>
  <c r="BU4462" i="1"/>
  <c r="BV4462" i="1" s="1"/>
  <c r="BU4841" i="1"/>
  <c r="BV4841" i="1" s="1"/>
  <c r="BU3641" i="1"/>
  <c r="BV3641" i="1" s="1"/>
  <c r="BU3607" i="1"/>
  <c r="BV3607" i="1" s="1"/>
  <c r="BU3372" i="1"/>
  <c r="BV3372" i="1" s="1"/>
  <c r="BU4356" i="1"/>
  <c r="BV4356" i="1" s="1"/>
  <c r="BU2984" i="1"/>
  <c r="BV2984" i="1" s="1"/>
  <c r="BU3303" i="1"/>
  <c r="BV3303" i="1" s="1"/>
  <c r="BU5242" i="1"/>
  <c r="BV5242" i="1" s="1"/>
  <c r="BU2832" i="1"/>
  <c r="BV2832" i="1" s="1"/>
  <c r="BU2893" i="1"/>
  <c r="BV2893" i="1" s="1"/>
  <c r="BU3674" i="1"/>
  <c r="BV3674" i="1" s="1"/>
  <c r="BU3954" i="1"/>
  <c r="BV3954" i="1" s="1"/>
  <c r="BU2942" i="1"/>
  <c r="BV2942" i="1" s="1"/>
  <c r="BU4534" i="1"/>
  <c r="BV4534" i="1" s="1"/>
  <c r="BU2758" i="1"/>
  <c r="BU4690" i="1"/>
  <c r="BV4690" i="1" s="1"/>
  <c r="BU4277" i="1"/>
  <c r="BV4277" i="1" s="1"/>
  <c r="BU2767" i="1"/>
  <c r="BU4104" i="1"/>
  <c r="BV4104" i="1" s="1"/>
  <c r="BU3801" i="1"/>
  <c r="BV3801" i="1" s="1"/>
  <c r="BU3422" i="1"/>
  <c r="BV3422" i="1" s="1"/>
  <c r="BU4289" i="1"/>
  <c r="BV4289" i="1" s="1"/>
  <c r="BU3980" i="1"/>
  <c r="BV3980" i="1" s="1"/>
  <c r="BU3648" i="1"/>
  <c r="BV3648" i="1" s="1"/>
  <c r="BU3383" i="1"/>
  <c r="BV3383" i="1" s="1"/>
  <c r="BU2782" i="1"/>
  <c r="BU4764" i="1"/>
  <c r="BV4764" i="1" s="1"/>
  <c r="BU3468" i="1"/>
  <c r="BV3468" i="1" s="1"/>
  <c r="BU3142" i="1"/>
  <c r="BV3142" i="1" s="1"/>
  <c r="BU4015" i="1"/>
  <c r="BV4015" i="1" s="1"/>
  <c r="BU5031" i="1"/>
  <c r="BV5031" i="1" s="1"/>
  <c r="BU3880" i="1"/>
  <c r="BV3880" i="1" s="1"/>
  <c r="BU3511" i="1"/>
  <c r="BV3511" i="1" s="1"/>
  <c r="BU4605" i="1"/>
  <c r="BV4605" i="1" s="1"/>
  <c r="BU3170" i="1"/>
  <c r="BV3170" i="1" s="1"/>
  <c r="BU4856" i="1"/>
  <c r="BV4856" i="1" s="1"/>
  <c r="BU5146" i="1"/>
  <c r="BV5146" i="1" s="1"/>
  <c r="BU4746" i="1"/>
  <c r="BV4746" i="1" s="1"/>
  <c r="BU4825" i="1"/>
  <c r="BV4825" i="1" s="1"/>
  <c r="BU3131" i="1"/>
  <c r="BV3131" i="1" s="1"/>
  <c r="BU4849" i="1"/>
  <c r="BV4849" i="1" s="1"/>
  <c r="BU2864" i="1"/>
  <c r="BV2864" i="1" s="1"/>
  <c r="BU2871" i="1"/>
  <c r="BV2871" i="1" s="1"/>
  <c r="BU3946" i="1"/>
  <c r="BV3946" i="1" s="1"/>
  <c r="BU4723" i="1"/>
  <c r="BV4723" i="1" s="1"/>
  <c r="BU3352" i="1"/>
  <c r="BV3352" i="1" s="1"/>
  <c r="BU4211" i="1"/>
  <c r="BV4211" i="1" s="1"/>
  <c r="BU5062" i="1"/>
  <c r="BV5062" i="1" s="1"/>
  <c r="BU4484" i="1"/>
  <c r="BV4484" i="1" s="1"/>
  <c r="BU2905" i="1"/>
  <c r="BV2905" i="1" s="1"/>
  <c r="BU3376" i="1"/>
  <c r="BV3376" i="1" s="1"/>
  <c r="BU2727" i="1"/>
  <c r="BU4739" i="1"/>
  <c r="BV4739" i="1" s="1"/>
  <c r="BU4705" i="1"/>
  <c r="BV4705" i="1" s="1"/>
  <c r="BU4998" i="1"/>
  <c r="BV4998" i="1" s="1"/>
  <c r="BU5095" i="1"/>
  <c r="BV5095" i="1" s="1"/>
  <c r="BU4498" i="1"/>
  <c r="BV4498" i="1" s="1"/>
  <c r="BU2746" i="1"/>
  <c r="BU5086" i="1"/>
  <c r="BV5086" i="1" s="1"/>
  <c r="BU4691" i="1"/>
  <c r="BV4691" i="1" s="1"/>
  <c r="BU4149" i="1"/>
  <c r="BV4149" i="1" s="1"/>
  <c r="BU5027" i="1"/>
  <c r="BV5027" i="1" s="1"/>
  <c r="BU4056" i="1"/>
  <c r="BV4056" i="1" s="1"/>
  <c r="BU5171" i="1"/>
  <c r="BV5171" i="1" s="1"/>
  <c r="BU3534" i="1"/>
  <c r="BV3534" i="1" s="1"/>
  <c r="BU3525" i="1"/>
  <c r="BV3525" i="1" s="1"/>
  <c r="BU4522" i="1"/>
  <c r="BV4522" i="1" s="1"/>
  <c r="BT2827" i="1"/>
  <c r="BU2827" i="1"/>
  <c r="BV2827" i="1" s="1"/>
  <c r="BU3588" i="1"/>
  <c r="BV3588" i="1" s="1"/>
  <c r="BU5087" i="1"/>
  <c r="BV5087" i="1" s="1"/>
  <c r="BU3587" i="1"/>
  <c r="BV3587" i="1" s="1"/>
  <c r="BU3017" i="1"/>
  <c r="BV3017" i="1" s="1"/>
  <c r="BU3879" i="1"/>
  <c r="BV3879" i="1" s="1"/>
  <c r="BU4597" i="1"/>
  <c r="BV4597" i="1" s="1"/>
  <c r="BU3967" i="1"/>
  <c r="BV3967" i="1" s="1"/>
  <c r="BU3349" i="1"/>
  <c r="BV3349" i="1" s="1"/>
  <c r="BU3971" i="1"/>
  <c r="BV3971" i="1" s="1"/>
  <c r="BU3002" i="1"/>
  <c r="BV3002" i="1" s="1"/>
  <c r="BU3684" i="1"/>
  <c r="BV3684" i="1" s="1"/>
  <c r="BU3703" i="1"/>
  <c r="BV3703" i="1" s="1"/>
  <c r="BU3689" i="1"/>
  <c r="BV3689" i="1" s="1"/>
  <c r="BU4969" i="1"/>
  <c r="BV4969" i="1" s="1"/>
  <c r="BU3331" i="1"/>
  <c r="BV3331" i="1" s="1"/>
  <c r="BU3945" i="1"/>
  <c r="BV3945" i="1" s="1"/>
  <c r="BU4274" i="1"/>
  <c r="BV4274" i="1" s="1"/>
  <c r="BU4727" i="1"/>
  <c r="BV4727" i="1" s="1"/>
  <c r="BU2830" i="1"/>
  <c r="BV2830" i="1" s="1"/>
  <c r="BU3667" i="1"/>
  <c r="BV3667" i="1" s="1"/>
  <c r="BU3560" i="1"/>
  <c r="BV3560" i="1" s="1"/>
  <c r="BU3803" i="1"/>
  <c r="BV3803" i="1" s="1"/>
  <c r="BU4179" i="1"/>
  <c r="BV4179" i="1" s="1"/>
  <c r="BU5234" i="1"/>
  <c r="BV5234" i="1" s="1"/>
  <c r="BU3099" i="1"/>
  <c r="BV3099" i="1" s="1"/>
  <c r="BU3998" i="1"/>
  <c r="BV3998" i="1" s="1"/>
  <c r="BU4145" i="1"/>
  <c r="BV4145" i="1" s="1"/>
  <c r="BU4801" i="1"/>
  <c r="BV4801" i="1" s="1"/>
  <c r="BU4316" i="1"/>
  <c r="BV4316" i="1" s="1"/>
  <c r="BU3555" i="1"/>
  <c r="BV3555" i="1" s="1"/>
  <c r="BU2957" i="1"/>
  <c r="BV2957" i="1" s="1"/>
  <c r="BU3238" i="1"/>
  <c r="BV3238" i="1" s="1"/>
  <c r="BU3338" i="1"/>
  <c r="BV3338" i="1" s="1"/>
  <c r="BU4774" i="1"/>
  <c r="BV4774" i="1" s="1"/>
  <c r="BU3176" i="1"/>
  <c r="BV3176" i="1" s="1"/>
  <c r="BU2855" i="1"/>
  <c r="BV2855" i="1" s="1"/>
  <c r="BU5180" i="1"/>
  <c r="BV5180" i="1" s="1"/>
  <c r="BU5158" i="1"/>
  <c r="BV5158" i="1" s="1"/>
  <c r="BU4422" i="1"/>
  <c r="BV4422" i="1" s="1"/>
  <c r="BU4405" i="1"/>
  <c r="BV4405" i="1" s="1"/>
  <c r="BU5067" i="1"/>
  <c r="BV5067" i="1" s="1"/>
  <c r="BU4134" i="1"/>
  <c r="BV4134" i="1" s="1"/>
  <c r="BU2862" i="1"/>
  <c r="BV2862" i="1" s="1"/>
  <c r="BU4312" i="1"/>
  <c r="BV4312" i="1" s="1"/>
  <c r="BU3688" i="1"/>
  <c r="BV3688" i="1" s="1"/>
  <c r="BU4975" i="1"/>
  <c r="BV4975" i="1" s="1"/>
  <c r="BU4148" i="1"/>
  <c r="BV4148" i="1" s="1"/>
  <c r="BU4175" i="1"/>
  <c r="BV4175" i="1" s="1"/>
  <c r="BU2748" i="1"/>
  <c r="BU3098" i="1"/>
  <c r="BV3098" i="1" s="1"/>
  <c r="BU3346" i="1"/>
  <c r="BV3346" i="1" s="1"/>
  <c r="BU4097" i="1"/>
  <c r="BV4097" i="1" s="1"/>
  <c r="BU3992" i="1"/>
  <c r="BV3992" i="1" s="1"/>
  <c r="BU4922" i="1"/>
  <c r="BV4922" i="1" s="1"/>
  <c r="BU5255" i="1"/>
  <c r="BV5255" i="1" s="1"/>
  <c r="BU4302" i="1"/>
  <c r="BV4302" i="1" s="1"/>
  <c r="BU3067" i="1"/>
  <c r="BV3067" i="1" s="1"/>
  <c r="BU4805" i="1"/>
  <c r="BV4805" i="1" s="1"/>
  <c r="BU3738" i="1"/>
  <c r="BV3738" i="1" s="1"/>
  <c r="BU5013" i="1"/>
  <c r="BV5013" i="1" s="1"/>
  <c r="BT2822" i="1"/>
  <c r="BU2822" i="1"/>
  <c r="BV2822" i="1" s="1"/>
  <c r="BU3033" i="1"/>
  <c r="BV3033" i="1" s="1"/>
  <c r="BU4160" i="1"/>
  <c r="BV4160" i="1" s="1"/>
  <c r="BU3869" i="1"/>
  <c r="BV3869" i="1" s="1"/>
  <c r="BU3264" i="1"/>
  <c r="BV3264" i="1" s="1"/>
  <c r="BU4977" i="1"/>
  <c r="BV4977" i="1" s="1"/>
  <c r="BU3418" i="1"/>
  <c r="BV3418" i="1" s="1"/>
  <c r="BU5018" i="1"/>
  <c r="BV5018" i="1" s="1"/>
  <c r="BU5069" i="1"/>
  <c r="BV5069" i="1" s="1"/>
  <c r="BU4380" i="1"/>
  <c r="BV4380" i="1" s="1"/>
  <c r="BU3469" i="1"/>
  <c r="BV3469" i="1" s="1"/>
  <c r="BU4371" i="1"/>
  <c r="BV4371" i="1" s="1"/>
  <c r="BU5038" i="1"/>
  <c r="BV5038" i="1" s="1"/>
  <c r="BU5265" i="1"/>
  <c r="BV5265" i="1" s="1"/>
  <c r="BU3796" i="1"/>
  <c r="BV3796" i="1" s="1"/>
  <c r="BU2736" i="1"/>
  <c r="BU3713" i="1"/>
  <c r="BV3713" i="1" s="1"/>
  <c r="BU3199" i="1"/>
  <c r="BV3199" i="1" s="1"/>
  <c r="BU3318" i="1"/>
  <c r="BV3318" i="1" s="1"/>
  <c r="BU3861" i="1"/>
  <c r="BV3861" i="1" s="1"/>
  <c r="BU3130" i="1"/>
  <c r="BV3130" i="1" s="1"/>
  <c r="BU3272" i="1"/>
  <c r="BV3272" i="1" s="1"/>
  <c r="BU3463" i="1"/>
  <c r="BV3463" i="1" s="1"/>
  <c r="BU4677" i="1"/>
  <c r="BV4677" i="1" s="1"/>
  <c r="BU4077" i="1"/>
  <c r="BV4077" i="1" s="1"/>
  <c r="BU4780" i="1"/>
  <c r="BV4780" i="1" s="1"/>
  <c r="BU4895" i="1"/>
  <c r="BV4895" i="1" s="1"/>
  <c r="BU3202" i="1"/>
  <c r="BV3202" i="1" s="1"/>
  <c r="BU4467" i="1"/>
  <c r="BV4467" i="1" s="1"/>
  <c r="BU2789" i="1"/>
  <c r="BU4509" i="1"/>
  <c r="BV4509" i="1" s="1"/>
  <c r="BU4002" i="1"/>
  <c r="BV4002" i="1" s="1"/>
  <c r="BU3583" i="1"/>
  <c r="BV3583" i="1" s="1"/>
  <c r="BU4633" i="1"/>
  <c r="BV4633" i="1" s="1"/>
  <c r="BU5256" i="1"/>
  <c r="BV5256" i="1" s="1"/>
  <c r="BU3705" i="1"/>
  <c r="BV3705" i="1" s="1"/>
  <c r="BU4059" i="1"/>
  <c r="BV4059" i="1" s="1"/>
  <c r="BU4519" i="1"/>
  <c r="BV4519" i="1" s="1"/>
  <c r="BU3156" i="1"/>
  <c r="BV3156" i="1" s="1"/>
  <c r="BU4208" i="1"/>
  <c r="BV4208" i="1" s="1"/>
  <c r="BU4025" i="1"/>
  <c r="BV4025" i="1" s="1"/>
  <c r="BU4970" i="1"/>
  <c r="BV4970" i="1" s="1"/>
  <c r="BU5286" i="1"/>
  <c r="BV5286" i="1" s="1"/>
  <c r="BU4005" i="1"/>
  <c r="BV4005" i="1" s="1"/>
  <c r="BU4972" i="1"/>
  <c r="BV4972" i="1" s="1"/>
  <c r="BU5022" i="1"/>
  <c r="BV5022" i="1" s="1"/>
  <c r="BU5078" i="1"/>
  <c r="BV5078" i="1" s="1"/>
  <c r="BU4362" i="1"/>
  <c r="BV4362" i="1" s="1"/>
  <c r="BU5141" i="1"/>
  <c r="BV5141" i="1" s="1"/>
  <c r="BU5075" i="1"/>
  <c r="BV5075" i="1" s="1"/>
  <c r="BU3450" i="1"/>
  <c r="BV3450" i="1" s="1"/>
  <c r="BU3835" i="1"/>
  <c r="BV3835" i="1" s="1"/>
  <c r="BU3741" i="1"/>
  <c r="BV3741" i="1" s="1"/>
  <c r="BU4107" i="1"/>
  <c r="BV4107" i="1" s="1"/>
  <c r="BU4189" i="1"/>
  <c r="BV4189" i="1" s="1"/>
  <c r="BU3694" i="1"/>
  <c r="BV3694" i="1" s="1"/>
  <c r="BU3848" i="1"/>
  <c r="BV3848" i="1" s="1"/>
  <c r="BU4912" i="1"/>
  <c r="BV4912" i="1" s="1"/>
  <c r="BU4598" i="1"/>
  <c r="BV4598" i="1" s="1"/>
  <c r="BU4168" i="1"/>
  <c r="BV4168" i="1" s="1"/>
  <c r="BU3321" i="1"/>
  <c r="BV3321" i="1" s="1"/>
  <c r="BU4414" i="1"/>
  <c r="BV4414" i="1" s="1"/>
  <c r="BU3484" i="1"/>
  <c r="BV3484" i="1" s="1"/>
  <c r="BU2773" i="1"/>
  <c r="BU3806" i="1"/>
  <c r="BV3806" i="1" s="1"/>
  <c r="BU4477" i="1"/>
  <c r="BV4477" i="1" s="1"/>
  <c r="BU4067" i="1"/>
  <c r="BV4067" i="1" s="1"/>
  <c r="BU4350" i="1"/>
  <c r="BV4350" i="1" s="1"/>
  <c r="BU4176" i="1"/>
  <c r="BV4176" i="1" s="1"/>
  <c r="BU3924" i="1"/>
  <c r="BV3924" i="1" s="1"/>
  <c r="BU4427" i="1"/>
  <c r="BV4427" i="1" s="1"/>
  <c r="BU4228" i="1"/>
  <c r="BV4228" i="1" s="1"/>
  <c r="BU3579" i="1"/>
  <c r="BV3579" i="1" s="1"/>
  <c r="BU3265" i="1"/>
  <c r="BV3265" i="1" s="1"/>
  <c r="BU3003" i="1"/>
  <c r="BV3003" i="1" s="1"/>
  <c r="BU4410" i="1"/>
  <c r="BV4410" i="1" s="1"/>
  <c r="BU4313" i="1"/>
  <c r="BV4313" i="1" s="1"/>
  <c r="BU3268" i="1"/>
  <c r="BV3268" i="1" s="1"/>
  <c r="BU2926" i="1"/>
  <c r="BV2926" i="1" s="1"/>
  <c r="BU4986" i="1"/>
  <c r="BV4986" i="1" s="1"/>
  <c r="BU4292" i="1"/>
  <c r="BV4292" i="1" s="1"/>
  <c r="BU3501" i="1"/>
  <c r="BV3501" i="1" s="1"/>
  <c r="BU2764" i="1"/>
  <c r="BU4524" i="1"/>
  <c r="BV4524" i="1" s="1"/>
  <c r="BU5047" i="1"/>
  <c r="BV5047" i="1" s="1"/>
  <c r="BU5085" i="1"/>
  <c r="BV5085" i="1" s="1"/>
  <c r="BU4132" i="1"/>
  <c r="BV4132" i="1" s="1"/>
  <c r="BU3262" i="1"/>
  <c r="BV3262" i="1" s="1"/>
  <c r="BU4675" i="1"/>
  <c r="BV4675" i="1" s="1"/>
  <c r="BU3115" i="1"/>
  <c r="BV3115" i="1" s="1"/>
  <c r="BU4885" i="1"/>
  <c r="BV4885" i="1" s="1"/>
  <c r="BU5254" i="1"/>
  <c r="BV5254" i="1" s="1"/>
  <c r="BU4424" i="1"/>
  <c r="BV4424" i="1" s="1"/>
  <c r="BU4698" i="1"/>
  <c r="BV4698" i="1" s="1"/>
  <c r="BU3059" i="1"/>
  <c r="BV3059" i="1" s="1"/>
  <c r="BU4809" i="1"/>
  <c r="BV4809" i="1" s="1"/>
  <c r="BU3691" i="1"/>
  <c r="BV3691" i="1" s="1"/>
  <c r="BU2876" i="1"/>
  <c r="BV2876" i="1" s="1"/>
  <c r="BU3444" i="1"/>
  <c r="BV3444" i="1" s="1"/>
  <c r="BU3028" i="1"/>
  <c r="BV3028" i="1" s="1"/>
  <c r="BU4197" i="1"/>
  <c r="BV4197" i="1" s="1"/>
  <c r="BU3932" i="1"/>
  <c r="BV3932" i="1" s="1"/>
  <c r="BU4973" i="1"/>
  <c r="BV4973" i="1" s="1"/>
  <c r="BU4118" i="1"/>
  <c r="BV4118" i="1" s="1"/>
  <c r="BU4902" i="1"/>
  <c r="BV4902" i="1" s="1"/>
  <c r="BU4209" i="1"/>
  <c r="BV4209" i="1" s="1"/>
  <c r="BU3388" i="1"/>
  <c r="BV3388" i="1" s="1"/>
  <c r="BU3343" i="1"/>
  <c r="BV3343" i="1" s="1"/>
  <c r="BU4526" i="1"/>
  <c r="BV4526" i="1" s="1"/>
  <c r="BT2808" i="1"/>
  <c r="BU2808" i="1"/>
  <c r="BV2808" i="1" s="1"/>
  <c r="BU3679" i="1"/>
  <c r="BV3679" i="1" s="1"/>
  <c r="BU5241" i="1"/>
  <c r="BV5241" i="1" s="1"/>
  <c r="BU4250" i="1"/>
  <c r="BV4250" i="1" s="1"/>
  <c r="BU3436" i="1"/>
  <c r="BV3436" i="1" s="1"/>
  <c r="BU2960" i="1"/>
  <c r="BV2960" i="1" s="1"/>
  <c r="BU4693" i="1"/>
  <c r="BV4693" i="1" s="1"/>
  <c r="BU3401" i="1"/>
  <c r="BV3401" i="1" s="1"/>
  <c r="BU3390" i="1"/>
  <c r="BV3390" i="1" s="1"/>
  <c r="BU3311" i="1"/>
  <c r="BV3311" i="1" s="1"/>
  <c r="BU4592" i="1"/>
  <c r="BV4592" i="1" s="1"/>
  <c r="BU4550" i="1"/>
  <c r="BV4550" i="1" s="1"/>
  <c r="BU3464" i="1"/>
  <c r="BV3464" i="1" s="1"/>
  <c r="BU2755" i="1"/>
  <c r="BU4819" i="1"/>
  <c r="BV4819" i="1" s="1"/>
  <c r="BU4008" i="1"/>
  <c r="BV4008" i="1" s="1"/>
  <c r="BU4085" i="1"/>
  <c r="BV4085" i="1" s="1"/>
  <c r="BU4320" i="1"/>
  <c r="BV4320" i="1" s="1"/>
  <c r="BU3062" i="1"/>
  <c r="BV3062" i="1" s="1"/>
  <c r="BU4928" i="1"/>
  <c r="BV4928" i="1" s="1"/>
  <c r="BU4355" i="1"/>
  <c r="BV4355" i="1" s="1"/>
  <c r="BU5021" i="1"/>
  <c r="BV5021" i="1" s="1"/>
  <c r="BU2704" i="1"/>
  <c r="BU2970" i="1"/>
  <c r="BV2970" i="1" s="1"/>
  <c r="BU4504" i="1"/>
  <c r="BV4504" i="1" s="1"/>
  <c r="BU4631" i="1"/>
  <c r="BV4631" i="1" s="1"/>
  <c r="BU3211" i="1"/>
  <c r="BV3211" i="1" s="1"/>
  <c r="BU5101" i="1"/>
  <c r="BV5101" i="1" s="1"/>
  <c r="BU4716" i="1"/>
  <c r="BV4716" i="1" s="1"/>
  <c r="BU4275" i="1"/>
  <c r="BV4275" i="1" s="1"/>
  <c r="BU3082" i="1"/>
  <c r="BV3082" i="1" s="1"/>
  <c r="BU4944" i="1"/>
  <c r="BV4944" i="1" s="1"/>
  <c r="BU3744" i="1"/>
  <c r="BV3744" i="1" s="1"/>
  <c r="BU2783" i="1"/>
  <c r="BU4404" i="1"/>
  <c r="BV4404" i="1" s="1"/>
  <c r="BU2908" i="1"/>
  <c r="BV2908" i="1" s="1"/>
  <c r="BU4769" i="1"/>
  <c r="BV4769" i="1" s="1"/>
  <c r="BU3911" i="1"/>
  <c r="BV3911" i="1" s="1"/>
  <c r="BU3440" i="1"/>
  <c r="BV3440" i="1" s="1"/>
  <c r="BU3863" i="1"/>
  <c r="BV3863" i="1" s="1"/>
  <c r="BU4808" i="1"/>
  <c r="BV4808" i="1" s="1"/>
  <c r="BU4706" i="1"/>
  <c r="BV4706" i="1" s="1"/>
  <c r="BU3127" i="1"/>
  <c r="BV3127" i="1" s="1"/>
  <c r="BU5006" i="1"/>
  <c r="BV5006" i="1" s="1"/>
  <c r="BU4347" i="1"/>
  <c r="BV4347" i="1" s="1"/>
  <c r="BU4714" i="1"/>
  <c r="BV4714" i="1" s="1"/>
  <c r="BU3498" i="1"/>
  <c r="BV3498" i="1" s="1"/>
  <c r="BU4552" i="1"/>
  <c r="BV4552" i="1" s="1"/>
  <c r="BU4409" i="1"/>
  <c r="BV4409" i="1" s="1"/>
  <c r="BU3233" i="1"/>
  <c r="BV3233" i="1" s="1"/>
  <c r="BU3925" i="1"/>
  <c r="BV3925" i="1" s="1"/>
  <c r="BU4686" i="1"/>
  <c r="BV4686" i="1" s="1"/>
  <c r="BU4318" i="1"/>
  <c r="BV4318" i="1" s="1"/>
  <c r="BU3568" i="1"/>
  <c r="BV3568" i="1" s="1"/>
  <c r="BU3154" i="1"/>
  <c r="BV3154" i="1" s="1"/>
  <c r="BU5237" i="1"/>
  <c r="BV5237" i="1" s="1"/>
  <c r="BU5206" i="1"/>
  <c r="BV5206" i="1" s="1"/>
  <c r="BU5001" i="1"/>
  <c r="BV5001" i="1" s="1"/>
  <c r="BU3886" i="1"/>
  <c r="BV3886" i="1" s="1"/>
  <c r="BU4874" i="1"/>
  <c r="BV4874" i="1" s="1"/>
  <c r="BU4939" i="1"/>
  <c r="BV4939" i="1" s="1"/>
  <c r="BU3883" i="1"/>
  <c r="BV3883" i="1" s="1"/>
  <c r="BU5175" i="1"/>
  <c r="BV5175" i="1" s="1"/>
  <c r="BU2977" i="1"/>
  <c r="BV2977" i="1" s="1"/>
  <c r="BU3957" i="1"/>
  <c r="BV3957" i="1" s="1"/>
  <c r="BU3851" i="1"/>
  <c r="BV3851" i="1" s="1"/>
  <c r="BU4606" i="1"/>
  <c r="BV4606" i="1" s="1"/>
  <c r="BU4919" i="1"/>
  <c r="BV4919" i="1" s="1"/>
  <c r="BU4382" i="1"/>
  <c r="BV4382" i="1" s="1"/>
  <c r="BU2747" i="1"/>
  <c r="BU4725" i="1"/>
  <c r="BV4725" i="1" s="1"/>
  <c r="BU3917" i="1"/>
  <c r="BV3917" i="1" s="1"/>
  <c r="BU4791" i="1"/>
  <c r="BV4791" i="1" s="1"/>
  <c r="BU4731" i="1"/>
  <c r="BV4731" i="1" s="1"/>
  <c r="BU4641" i="1"/>
  <c r="BV4641" i="1" s="1"/>
  <c r="BU4505" i="1"/>
  <c r="BV4505" i="1" s="1"/>
  <c r="BU4761" i="1"/>
  <c r="BV4761" i="1" s="1"/>
  <c r="BU3543" i="1"/>
  <c r="BV3543" i="1" s="1"/>
  <c r="BU3380" i="1"/>
  <c r="BV3380" i="1" s="1"/>
  <c r="BU4655" i="1"/>
  <c r="BV4655" i="1" s="1"/>
  <c r="BU3214" i="1"/>
  <c r="BV3214" i="1" s="1"/>
  <c r="BU3539" i="1"/>
  <c r="BV3539" i="1" s="1"/>
  <c r="BU3205" i="1"/>
  <c r="BV3205" i="1" s="1"/>
  <c r="BU3662" i="1"/>
  <c r="BV3662" i="1" s="1"/>
  <c r="BU2785" i="1"/>
  <c r="BU3030" i="1"/>
  <c r="BV3030" i="1" s="1"/>
  <c r="BU5185" i="1"/>
  <c r="BV5185" i="1" s="1"/>
  <c r="BU3755" i="1"/>
  <c r="BV3755" i="1" s="1"/>
  <c r="BU4630" i="1"/>
  <c r="BV4630" i="1" s="1"/>
  <c r="BU3936" i="1"/>
  <c r="BV3936" i="1" s="1"/>
  <c r="BU5089" i="1"/>
  <c r="BV5089" i="1" s="1"/>
  <c r="BU4667" i="1"/>
  <c r="BV4667" i="1" s="1"/>
  <c r="BU2740" i="1"/>
  <c r="BU3379" i="1"/>
  <c r="BV3379" i="1" s="1"/>
  <c r="BU3964" i="1"/>
  <c r="BV3964" i="1" s="1"/>
  <c r="BU5017" i="1"/>
  <c r="BV5017" i="1" s="1"/>
  <c r="BU4787" i="1"/>
  <c r="BV4787" i="1" s="1"/>
  <c r="BU2792" i="1"/>
  <c r="BU3918" i="1"/>
  <c r="BV3918" i="1" s="1"/>
  <c r="BU5226" i="1"/>
  <c r="BV5226" i="1" s="1"/>
  <c r="BU3740" i="1"/>
  <c r="BV3740" i="1" s="1"/>
  <c r="BU4976" i="1"/>
  <c r="BV4976" i="1" s="1"/>
  <c r="BU4013" i="1"/>
  <c r="BV4013" i="1" s="1"/>
  <c r="BU3290" i="1"/>
  <c r="BV3290" i="1" s="1"/>
  <c r="BU4123" i="1"/>
  <c r="BV4123" i="1" s="1"/>
  <c r="BU4789" i="1"/>
  <c r="BV4789" i="1" s="1"/>
  <c r="BU4656" i="1"/>
  <c r="BV4656" i="1" s="1"/>
  <c r="BU2836" i="1"/>
  <c r="BV2836" i="1" s="1"/>
  <c r="BU4989" i="1"/>
  <c r="BV4989" i="1" s="1"/>
  <c r="BU4730" i="1"/>
  <c r="BV4730" i="1" s="1"/>
  <c r="BU4954" i="1"/>
  <c r="BV4954" i="1" s="1"/>
  <c r="BU4174" i="1"/>
  <c r="BV4174" i="1" s="1"/>
  <c r="BU4295" i="1"/>
  <c r="BV4295" i="1" s="1"/>
  <c r="BU4165" i="1"/>
  <c r="BV4165" i="1" s="1"/>
  <c r="BU3488" i="1"/>
  <c r="BV3488" i="1" s="1"/>
  <c r="BU3279" i="1"/>
  <c r="BV3279" i="1" s="1"/>
  <c r="BU4682" i="1"/>
  <c r="BV4682" i="1" s="1"/>
  <c r="BU2975" i="1"/>
  <c r="BV2975" i="1" s="1"/>
  <c r="BU4217" i="1"/>
  <c r="BV4217" i="1" s="1"/>
  <c r="BU4499" i="1"/>
  <c r="BV4499" i="1" s="1"/>
  <c r="BU4153" i="1"/>
  <c r="BV4153" i="1" s="1"/>
  <c r="BU5037" i="1"/>
  <c r="BV5037" i="1" s="1"/>
  <c r="BU2863" i="1"/>
  <c r="BV2863" i="1" s="1"/>
  <c r="BU4514" i="1"/>
  <c r="BV4514" i="1" s="1"/>
  <c r="BU3903" i="1"/>
  <c r="BV3903" i="1" s="1"/>
  <c r="BU3735" i="1"/>
  <c r="BV3735" i="1" s="1"/>
  <c r="BU3431" i="1"/>
  <c r="BV3431" i="1" s="1"/>
  <c r="BU5151" i="1"/>
  <c r="BV5151" i="1" s="1"/>
  <c r="BU3906" i="1"/>
  <c r="BV3906" i="1" s="1"/>
  <c r="BU3749" i="1"/>
  <c r="BV3749" i="1" s="1"/>
  <c r="BU3386" i="1"/>
  <c r="BV3386" i="1" s="1"/>
  <c r="BU5122" i="1"/>
  <c r="BV5122" i="1" s="1"/>
  <c r="BU3146" i="1"/>
  <c r="BV3146" i="1" s="1"/>
  <c r="BU4273" i="1"/>
  <c r="BV4273" i="1" s="1"/>
  <c r="BU4014" i="1"/>
  <c r="BV4014" i="1" s="1"/>
  <c r="BU3326" i="1"/>
  <c r="BV3326" i="1" s="1"/>
  <c r="BU3649" i="1"/>
  <c r="BV3649" i="1" s="1"/>
  <c r="BU4202" i="1"/>
  <c r="BV4202" i="1" s="1"/>
  <c r="BU3245" i="1"/>
  <c r="BV3245" i="1" s="1"/>
  <c r="BU3783" i="1"/>
  <c r="BV3783" i="1" s="1"/>
  <c r="BU3770" i="1"/>
  <c r="BV3770" i="1" s="1"/>
  <c r="BU3362" i="1"/>
  <c r="BV3362" i="1" s="1"/>
  <c r="BU3188" i="1"/>
  <c r="BV3188" i="1" s="1"/>
  <c r="BU3909" i="1"/>
  <c r="BV3909" i="1" s="1"/>
  <c r="BU3313" i="1"/>
  <c r="BV3313" i="1" s="1"/>
  <c r="BU5201" i="1"/>
  <c r="BV5201" i="1" s="1"/>
  <c r="BT2814" i="1"/>
  <c r="BU2814" i="1"/>
  <c r="BV2814" i="1" s="1"/>
  <c r="BU3642" i="1"/>
  <c r="BV3642" i="1" s="1"/>
  <c r="BU3672" i="1"/>
  <c r="BV3672" i="1" s="1"/>
  <c r="BU5091" i="1"/>
  <c r="BV5091" i="1" s="1"/>
  <c r="BU3424" i="1"/>
  <c r="BV3424" i="1" s="1"/>
  <c r="BU3397" i="1"/>
  <c r="BV3397" i="1" s="1"/>
  <c r="BU3623" i="1"/>
  <c r="BV3623" i="1" s="1"/>
  <c r="BU3572" i="1"/>
  <c r="BV3572" i="1" s="1"/>
  <c r="BU3938" i="1"/>
  <c r="BV3938" i="1" s="1"/>
  <c r="BU5277" i="1"/>
  <c r="BV5277" i="1" s="1"/>
  <c r="BU3566" i="1"/>
  <c r="BV3566" i="1" s="1"/>
  <c r="BU3483" i="1"/>
  <c r="BV3483" i="1" s="1"/>
  <c r="BU3718" i="1"/>
  <c r="BV3718" i="1" s="1"/>
  <c r="BU3991" i="1"/>
  <c r="BV3991" i="1" s="1"/>
  <c r="BU3393" i="1"/>
  <c r="BV3393" i="1" s="1"/>
  <c r="BU3598" i="1"/>
  <c r="BV3598" i="1" s="1"/>
  <c r="BU3080" i="1"/>
  <c r="BV3080" i="1" s="1"/>
  <c r="BU4332" i="1"/>
  <c r="BV4332" i="1" s="1"/>
  <c r="BU5223" i="1"/>
  <c r="BV5223" i="1" s="1"/>
  <c r="BU4173" i="1"/>
  <c r="BV4173" i="1" s="1"/>
  <c r="BU3122" i="1"/>
  <c r="BV3122" i="1" s="1"/>
  <c r="BU3756" i="1"/>
  <c r="BV3756" i="1" s="1"/>
  <c r="BU4009" i="1"/>
  <c r="BV4009" i="1" s="1"/>
  <c r="BU4270" i="1"/>
  <c r="BV4270" i="1" s="1"/>
  <c r="BU3358" i="1"/>
  <c r="BV3358" i="1" s="1"/>
  <c r="BU2889" i="1"/>
  <c r="BV2889" i="1" s="1"/>
  <c r="BU4920" i="1"/>
  <c r="BV4920" i="1" s="1"/>
  <c r="BU4904" i="1"/>
  <c r="BV4904" i="1" s="1"/>
  <c r="BU3153" i="1"/>
  <c r="BV3153" i="1" s="1"/>
  <c r="BU5133" i="1"/>
  <c r="BV5133" i="1" s="1"/>
  <c r="BU4263" i="1"/>
  <c r="BV4263" i="1" s="1"/>
  <c r="BU5179" i="1"/>
  <c r="BV5179" i="1" s="1"/>
  <c r="BU4156" i="1"/>
  <c r="BV4156" i="1" s="1"/>
  <c r="BU4370" i="1"/>
  <c r="BV4370" i="1" s="1"/>
  <c r="BU4373" i="1"/>
  <c r="BV4373" i="1" s="1"/>
  <c r="BU4463" i="1"/>
  <c r="BV4463" i="1" s="1"/>
  <c r="BU4790" i="1"/>
  <c r="BV4790" i="1" s="1"/>
  <c r="BU4225" i="1"/>
  <c r="BV4225" i="1" s="1"/>
  <c r="BU2743" i="1"/>
  <c r="BU2734" i="1"/>
  <c r="BU3317" i="1"/>
  <c r="BV3317" i="1" s="1"/>
  <c r="BU4673" i="1"/>
  <c r="BV4673" i="1" s="1"/>
  <c r="BU4671" i="1"/>
  <c r="BV4671" i="1" s="1"/>
  <c r="BU5033" i="1"/>
  <c r="BV5033" i="1" s="1"/>
  <c r="BU5132" i="1"/>
  <c r="BV5132" i="1" s="1"/>
  <c r="BU4452" i="1"/>
  <c r="BV4452" i="1" s="1"/>
  <c r="BU3126" i="1"/>
  <c r="BV3126" i="1" s="1"/>
  <c r="BU3750" i="1"/>
  <c r="BV3750" i="1" s="1"/>
  <c r="BU3812" i="1"/>
  <c r="BV3812" i="1" s="1"/>
  <c r="BU3090" i="1"/>
  <c r="BV3090" i="1" s="1"/>
  <c r="BU2983" i="1"/>
  <c r="BV2983" i="1" s="1"/>
  <c r="BU5042" i="1"/>
  <c r="BV5042" i="1" s="1"/>
  <c r="BU3036" i="1"/>
  <c r="BV3036" i="1" s="1"/>
  <c r="BU3686" i="1"/>
  <c r="BV3686" i="1" s="1"/>
  <c r="BU2941" i="1"/>
  <c r="BV2941" i="1" s="1"/>
  <c r="BU3461" i="1"/>
  <c r="BV3461" i="1" s="1"/>
  <c r="BU3298" i="1"/>
  <c r="BV3298" i="1" s="1"/>
  <c r="BU4007" i="1"/>
  <c r="BV4007" i="1" s="1"/>
  <c r="BU3160" i="1"/>
  <c r="BV3160" i="1" s="1"/>
  <c r="BU2886" i="1"/>
  <c r="BV2886" i="1" s="1"/>
  <c r="BU5103" i="1"/>
  <c r="BV5103" i="1" s="1"/>
  <c r="BU5184" i="1"/>
  <c r="BV5184" i="1" s="1"/>
  <c r="BU3027" i="1"/>
  <c r="BV3027" i="1" s="1"/>
  <c r="BU3330" i="1"/>
  <c r="BV3330" i="1" s="1"/>
  <c r="BU3096" i="1"/>
  <c r="BV3096" i="1" s="1"/>
  <c r="BU3625" i="1"/>
  <c r="BV3625" i="1" s="1"/>
  <c r="BU3455" i="1"/>
  <c r="BV3455" i="1" s="1"/>
  <c r="BU3466" i="1"/>
  <c r="BV3466" i="1" s="1"/>
  <c r="BU3514" i="1"/>
  <c r="BV3514" i="1" s="1"/>
  <c r="BU2932" i="1"/>
  <c r="BV2932" i="1" s="1"/>
  <c r="BU2714" i="1"/>
  <c r="BU4143" i="1"/>
  <c r="BV4143" i="1" s="1"/>
  <c r="BU4523" i="1"/>
  <c r="BV4523" i="1" s="1"/>
  <c r="BU3323" i="1"/>
  <c r="BV3323" i="1" s="1"/>
  <c r="BU3724" i="1"/>
  <c r="BV3724" i="1" s="1"/>
  <c r="BU5044" i="1"/>
  <c r="BV5044" i="1" s="1"/>
  <c r="BU2859" i="1"/>
  <c r="BV2859" i="1" s="1"/>
  <c r="BU3594" i="1"/>
  <c r="BV3594" i="1" s="1"/>
  <c r="BU4444" i="1"/>
  <c r="BV4444" i="1" s="1"/>
  <c r="BU5140" i="1"/>
  <c r="BV5140" i="1" s="1"/>
  <c r="BU3236" i="1"/>
  <c r="BV3236" i="1" s="1"/>
  <c r="BU2710" i="1"/>
  <c r="BU3940" i="1"/>
  <c r="BV3940" i="1" s="1"/>
  <c r="BU4881" i="1"/>
  <c r="BV4881" i="1" s="1"/>
  <c r="BU3984" i="1"/>
  <c r="BV3984" i="1" s="1"/>
  <c r="BU3728" i="1"/>
  <c r="BV3728" i="1" s="1"/>
  <c r="BU4070" i="1"/>
  <c r="BV4070" i="1" s="1"/>
  <c r="BU3178" i="1"/>
  <c r="BV3178" i="1" s="1"/>
  <c r="BU3678" i="1"/>
  <c r="BV3678" i="1" s="1"/>
  <c r="BU4466" i="1"/>
  <c r="BV4466" i="1" s="1"/>
  <c r="BU3140" i="1"/>
  <c r="BV3140" i="1" s="1"/>
  <c r="BU4803" i="1"/>
  <c r="BV4803" i="1" s="1"/>
  <c r="BU3243" i="1"/>
  <c r="BV3243" i="1" s="1"/>
  <c r="BU4426" i="1"/>
  <c r="BV4426" i="1" s="1"/>
  <c r="BU3697" i="1"/>
  <c r="BV3697" i="1" s="1"/>
  <c r="BU5220" i="1"/>
  <c r="BV5220" i="1" s="1"/>
  <c r="BU4734" i="1"/>
  <c r="BV4734" i="1" s="1"/>
  <c r="BU4907" i="1"/>
  <c r="BV4907" i="1" s="1"/>
  <c r="BU4913" i="1"/>
  <c r="BV4913" i="1" s="1"/>
  <c r="BU5104" i="1"/>
  <c r="BV5104" i="1" s="1"/>
  <c r="BU4110" i="1"/>
  <c r="BV4110" i="1" s="1"/>
  <c r="BU3073" i="1"/>
  <c r="BV3073" i="1" s="1"/>
  <c r="BU4136" i="1"/>
  <c r="BV4136" i="1" s="1"/>
  <c r="BU3136" i="1"/>
  <c r="BV3136" i="1" s="1"/>
  <c r="BU2910" i="1"/>
  <c r="BV2910" i="1" s="1"/>
  <c r="BU4829" i="1"/>
  <c r="BV4829" i="1" s="1"/>
  <c r="BU4749" i="1"/>
  <c r="BV4749" i="1" s="1"/>
  <c r="BU4021" i="1"/>
  <c r="BV4021" i="1" s="1"/>
  <c r="BU4542" i="1"/>
  <c r="BV4542" i="1" s="1"/>
  <c r="BU4982" i="1"/>
  <c r="BV4982" i="1" s="1"/>
  <c r="BU3614" i="1"/>
  <c r="BV3614" i="1" s="1"/>
  <c r="BU3815" i="1"/>
  <c r="BV3815" i="1" s="1"/>
  <c r="BU4469" i="1"/>
  <c r="BV4469" i="1" s="1"/>
  <c r="BU3253" i="1"/>
  <c r="BV3253" i="1" s="1"/>
  <c r="BU3079" i="1"/>
  <c r="BV3079" i="1" s="1"/>
  <c r="BU5258" i="1"/>
  <c r="BV5258" i="1" s="1"/>
  <c r="BU2909" i="1"/>
  <c r="BV2909" i="1" s="1"/>
  <c r="BU3963" i="1"/>
  <c r="BV3963" i="1" s="1"/>
  <c r="BU3368" i="1"/>
  <c r="BV3368" i="1" s="1"/>
  <c r="BU4738" i="1"/>
  <c r="BV4738" i="1" s="1"/>
  <c r="BU3859" i="1"/>
  <c r="BV3859" i="1" s="1"/>
  <c r="BU2944" i="1"/>
  <c r="BV2944" i="1" s="1"/>
  <c r="BU3601" i="1"/>
  <c r="BV3601" i="1" s="1"/>
  <c r="BU4929" i="1"/>
  <c r="BV4929" i="1" s="1"/>
  <c r="BU2872" i="1"/>
  <c r="BV2872" i="1" s="1"/>
  <c r="BU4339" i="1"/>
  <c r="BV4339" i="1" s="1"/>
  <c r="BU2854" i="1"/>
  <c r="BV2854" i="1" s="1"/>
  <c r="BU4115" i="1"/>
  <c r="BV4115" i="1" s="1"/>
  <c r="BU3226" i="1"/>
  <c r="BV3226" i="1" s="1"/>
  <c r="BU4293" i="1"/>
  <c r="BV4293" i="1" s="1"/>
  <c r="BU4537" i="1"/>
  <c r="BV4537" i="1" s="1"/>
  <c r="BU3989" i="1"/>
  <c r="BV3989" i="1" s="1"/>
  <c r="BU3261" i="1"/>
  <c r="BV3261" i="1" s="1"/>
  <c r="BU4623" i="1"/>
  <c r="BV4623" i="1" s="1"/>
  <c r="BU4381" i="1"/>
  <c r="BV4381" i="1" s="1"/>
  <c r="BU4291" i="1"/>
  <c r="BV4291" i="1" s="1"/>
  <c r="BU2738" i="1"/>
  <c r="BU4068" i="1"/>
  <c r="BV4068" i="1" s="1"/>
  <c r="BU3893" i="1"/>
  <c r="BV3893" i="1" s="1"/>
  <c r="BU4543" i="1"/>
  <c r="BV4543" i="1" s="1"/>
  <c r="BU4711" i="1"/>
  <c r="BV4711" i="1" s="1"/>
  <c r="BU5036" i="1"/>
  <c r="BV5036" i="1" s="1"/>
  <c r="BU2920" i="1"/>
  <c r="BV2920" i="1" s="1"/>
  <c r="BU4587" i="1"/>
  <c r="BV4587" i="1" s="1"/>
  <c r="BU2723" i="1"/>
  <c r="BU4642" i="1"/>
  <c r="BV4642" i="1" s="1"/>
  <c r="BU4926" i="1"/>
  <c r="BV4926" i="1" s="1"/>
  <c r="BU4593" i="1"/>
  <c r="BV4593" i="1" s="1"/>
  <c r="BU5149" i="1"/>
  <c r="BV5149" i="1" s="1"/>
  <c r="BU4762" i="1"/>
  <c r="BV4762" i="1" s="1"/>
  <c r="BT2820" i="1"/>
  <c r="BU2820" i="1"/>
  <c r="BV2820" i="1" s="1"/>
  <c r="BU4983" i="1"/>
  <c r="BV4983" i="1" s="1"/>
  <c r="BU3427" i="1"/>
  <c r="BV3427" i="1" s="1"/>
  <c r="BU3730" i="1"/>
  <c r="BV3730" i="1" s="1"/>
  <c r="BU4016" i="1"/>
  <c r="BV4016" i="1" s="1"/>
  <c r="BU3051" i="1"/>
  <c r="BV3051" i="1" s="1"/>
  <c r="BU3941" i="1"/>
  <c r="BV3941" i="1" s="1"/>
  <c r="BU4549" i="1"/>
  <c r="BV4549" i="1" s="1"/>
  <c r="BU4896" i="1"/>
  <c r="BV4896" i="1" s="1"/>
  <c r="BU4607" i="1"/>
  <c r="BV4607" i="1" s="1"/>
  <c r="BU3179" i="1"/>
  <c r="BV3179" i="1" s="1"/>
  <c r="BU3249" i="1"/>
  <c r="BV3249" i="1" s="1"/>
  <c r="BU3828" i="1"/>
  <c r="BV3828" i="1" s="1"/>
  <c r="BU3683" i="1"/>
  <c r="BV3683" i="1" s="1"/>
  <c r="BU4839" i="1"/>
  <c r="BV4839" i="1" s="1"/>
  <c r="BU3782" i="1"/>
  <c r="BV3782" i="1" s="1"/>
  <c r="BU3169" i="1"/>
  <c r="BV3169" i="1" s="1"/>
  <c r="BU4916" i="1"/>
  <c r="BV4916" i="1" s="1"/>
  <c r="BU2878" i="1"/>
  <c r="BV2878" i="1" s="1"/>
  <c r="BU4901" i="1"/>
  <c r="BV4901" i="1" s="1"/>
  <c r="BU3935" i="1"/>
  <c r="BV3935" i="1" s="1"/>
  <c r="BU5212" i="1"/>
  <c r="BV5212" i="1" s="1"/>
  <c r="BU3552" i="1"/>
  <c r="BV3552" i="1" s="1"/>
  <c r="BU4310" i="1"/>
  <c r="BV4310" i="1" s="1"/>
  <c r="BU4956" i="1"/>
  <c r="BV4956" i="1" s="1"/>
  <c r="BU5084" i="1"/>
  <c r="BV5084" i="1" s="1"/>
  <c r="BU3665" i="1"/>
  <c r="BV3665" i="1" s="1"/>
  <c r="BU3032" i="1"/>
  <c r="BV3032" i="1" s="1"/>
  <c r="BU2728" i="1"/>
  <c r="BU5189" i="1"/>
  <c r="BV5189" i="1" s="1"/>
  <c r="BU4645" i="1"/>
  <c r="BV4645" i="1" s="1"/>
  <c r="BU2935" i="1"/>
  <c r="BV2935" i="1" s="1"/>
  <c r="BU3910" i="1"/>
  <c r="BV3910" i="1" s="1"/>
  <c r="BU3758" i="1"/>
  <c r="BV3758" i="1" s="1"/>
  <c r="BT2801" i="1"/>
  <c r="BU2801" i="1"/>
  <c r="BV2801" i="1" s="1"/>
  <c r="BU2786" i="1"/>
  <c r="BU3890" i="1"/>
  <c r="BV3890" i="1" s="1"/>
  <c r="BU4861" i="1"/>
  <c r="BV4861" i="1" s="1"/>
  <c r="BU4721" i="1"/>
  <c r="BV4721" i="1" s="1"/>
  <c r="BU3246" i="1"/>
  <c r="BV3246" i="1" s="1"/>
  <c r="BU3813" i="1"/>
  <c r="BV3813" i="1" s="1"/>
  <c r="BU3072" i="1"/>
  <c r="BV3072" i="1" s="1"/>
  <c r="BU4282" i="1"/>
  <c r="BV4282" i="1" s="1"/>
  <c r="BU3235" i="1"/>
  <c r="BV3235" i="1" s="1"/>
  <c r="BU3814" i="1"/>
  <c r="BV3814" i="1" s="1"/>
  <c r="BU3489" i="1"/>
  <c r="BV3489" i="1" s="1"/>
  <c r="BU4558" i="1"/>
  <c r="BV4558" i="1" s="1"/>
  <c r="BU3044" i="1"/>
  <c r="BV3044" i="1" s="1"/>
  <c r="BU4821" i="1"/>
  <c r="BV4821" i="1" s="1"/>
  <c r="BU4402" i="1"/>
  <c r="BV4402" i="1" s="1"/>
  <c r="BU3669" i="1"/>
  <c r="BV3669" i="1" s="1"/>
  <c r="BU4717" i="1"/>
  <c r="BV4717" i="1" s="1"/>
  <c r="BU3359" i="1"/>
  <c r="BV3359" i="1" s="1"/>
  <c r="BU4315" i="1"/>
  <c r="BV4315" i="1" s="1"/>
  <c r="BU2913" i="1"/>
  <c r="BV2913" i="1" s="1"/>
  <c r="BU3256" i="1"/>
  <c r="BV3256" i="1" s="1"/>
  <c r="BU4105" i="1"/>
  <c r="BV4105" i="1" s="1"/>
  <c r="BU3165" i="1"/>
  <c r="BV3165" i="1" s="1"/>
  <c r="BU3574" i="1"/>
  <c r="BV3574" i="1" s="1"/>
  <c r="BU3329" i="1"/>
  <c r="BV3329" i="1" s="1"/>
  <c r="BU4758" i="1"/>
  <c r="BV4758" i="1" s="1"/>
  <c r="BU4443" i="1"/>
  <c r="BV4443" i="1" s="1"/>
  <c r="BU4239" i="1"/>
  <c r="BV4239" i="1" s="1"/>
  <c r="BU4871" i="1"/>
  <c r="BV4871" i="1" s="1"/>
  <c r="BU4432" i="1"/>
  <c r="BV4432" i="1" s="1"/>
  <c r="BU5193" i="1"/>
  <c r="BV5193" i="1" s="1"/>
  <c r="BU2771" i="1"/>
  <c r="BU4359" i="1"/>
  <c r="BV4359" i="1" s="1"/>
  <c r="BU2724" i="1"/>
  <c r="BU2916" i="1"/>
  <c r="BV2916" i="1" s="1"/>
  <c r="BU4521" i="1"/>
  <c r="BV4521" i="1" s="1"/>
  <c r="BU4449" i="1"/>
  <c r="BV4449" i="1" s="1"/>
  <c r="BU4374" i="1"/>
  <c r="BV4374" i="1" s="1"/>
  <c r="BU3581" i="1"/>
  <c r="BV3581" i="1" s="1"/>
  <c r="BU5275" i="1"/>
  <c r="BV5275" i="1" s="1"/>
  <c r="BU5239" i="1"/>
  <c r="BV5239" i="1" s="1"/>
  <c r="BU4619" i="1"/>
  <c r="BV4619" i="1" s="1"/>
  <c r="BU3416" i="1"/>
  <c r="BV3416" i="1" s="1"/>
  <c r="BU3432" i="1"/>
  <c r="BV3432" i="1" s="1"/>
  <c r="BU5209" i="1"/>
  <c r="BV5209" i="1" s="1"/>
  <c r="BU3699" i="1"/>
  <c r="BV3699" i="1" s="1"/>
  <c r="BU4868" i="1"/>
  <c r="BV4868" i="1" s="1"/>
  <c r="BU3535" i="1"/>
  <c r="BV3535" i="1" s="1"/>
  <c r="BU4653" i="1"/>
  <c r="BV4653" i="1" s="1"/>
  <c r="BU3615" i="1"/>
  <c r="BV3615" i="1" s="1"/>
  <c r="BU3860" i="1"/>
  <c r="BV3860" i="1" s="1"/>
  <c r="BU3288" i="1"/>
  <c r="BV3288" i="1" s="1"/>
  <c r="BU4962" i="1"/>
  <c r="BV4962" i="1" s="1"/>
  <c r="BU4572" i="1"/>
  <c r="BV4572" i="1" s="1"/>
  <c r="BU3481" i="1"/>
  <c r="BV3481" i="1" s="1"/>
  <c r="BU2971" i="1"/>
  <c r="BV2971" i="1" s="1"/>
  <c r="BU3291" i="1"/>
  <c r="BV3291" i="1" s="1"/>
  <c r="BU5264" i="1"/>
  <c r="BV5264" i="1" s="1"/>
  <c r="BU4950" i="1"/>
  <c r="BV4950" i="1" s="1"/>
  <c r="BU4898" i="1"/>
  <c r="BV4898" i="1" s="1"/>
  <c r="BU4192" i="1"/>
  <c r="BV4192" i="1" s="1"/>
  <c r="BU4129" i="1"/>
  <c r="BV4129" i="1" s="1"/>
  <c r="BU4644" i="1"/>
  <c r="BV4644" i="1" s="1"/>
  <c r="BU3716" i="1"/>
  <c r="BV3716" i="1" s="1"/>
  <c r="BU4011" i="1"/>
  <c r="BV4011" i="1" s="1"/>
  <c r="BU4284" i="1"/>
  <c r="BV4284" i="1" s="1"/>
  <c r="BU2856" i="1"/>
  <c r="BV2856" i="1" s="1"/>
  <c r="BU3769" i="1"/>
  <c r="BV3769" i="1" s="1"/>
  <c r="BU4589" i="1"/>
  <c r="BV4589" i="1" s="1"/>
  <c r="BU3545" i="1"/>
  <c r="BV3545" i="1" s="1"/>
  <c r="BU2958" i="1"/>
  <c r="BV2958" i="1" s="1"/>
  <c r="BU3240" i="1"/>
  <c r="BV3240" i="1" s="1"/>
  <c r="BU3664" i="1"/>
  <c r="BV3664" i="1" s="1"/>
  <c r="BU3702" i="1"/>
  <c r="BV3702" i="1" s="1"/>
  <c r="BU4582" i="1"/>
  <c r="BV4582" i="1" s="1"/>
  <c r="BU4281" i="1"/>
  <c r="BV4281" i="1" s="1"/>
  <c r="BU3144" i="1"/>
  <c r="BV3144" i="1" s="1"/>
  <c r="BU5055" i="1"/>
  <c r="BV5055" i="1" s="1"/>
  <c r="BU4170" i="1"/>
  <c r="BV4170" i="1" s="1"/>
  <c r="BU3040" i="1"/>
  <c r="BV3040" i="1" s="1"/>
  <c r="BU4557" i="1"/>
  <c r="BV4557" i="1" s="1"/>
  <c r="BU3840" i="1"/>
  <c r="BV3840" i="1" s="1"/>
  <c r="BU4387" i="1"/>
  <c r="BV4387" i="1" s="1"/>
  <c r="BU4199" i="1"/>
  <c r="BV4199" i="1" s="1"/>
  <c r="BU4865" i="1"/>
  <c r="BV4865" i="1" s="1"/>
  <c r="BU4411" i="1"/>
  <c r="BV4411" i="1" s="1"/>
  <c r="BU5284" i="1"/>
  <c r="BV5284" i="1" s="1"/>
  <c r="BU5197" i="1"/>
  <c r="BV5197" i="1" s="1"/>
  <c r="BU2938" i="1"/>
  <c r="BV2938" i="1" s="1"/>
  <c r="BU4867" i="1"/>
  <c r="BV4867" i="1" s="1"/>
  <c r="BU2912" i="1"/>
  <c r="BV2912" i="1" s="1"/>
  <c r="BU3411" i="1"/>
  <c r="BV3411" i="1" s="1"/>
  <c r="BU3213" i="1"/>
  <c r="BV3213" i="1" s="1"/>
  <c r="BU4583" i="1"/>
  <c r="BV4583" i="1" s="1"/>
  <c r="BU3690" i="1"/>
  <c r="BV3690" i="1" s="1"/>
  <c r="BU2897" i="1"/>
  <c r="BV2897" i="1" s="1"/>
  <c r="BU4124" i="1"/>
  <c r="BV4124" i="1" s="1"/>
  <c r="BU3458" i="1"/>
  <c r="BV3458" i="1" s="1"/>
  <c r="BU2865" i="1"/>
  <c r="BV2865" i="1" s="1"/>
  <c r="BU2848" i="1"/>
  <c r="BV2848" i="1" s="1"/>
  <c r="BU4407" i="1"/>
  <c r="BV4407" i="1" s="1"/>
  <c r="BU4219" i="1"/>
  <c r="BV4219" i="1" s="1"/>
  <c r="BU3006" i="1"/>
  <c r="BV3006" i="1" s="1"/>
  <c r="BU3378" i="1"/>
  <c r="BV3378" i="1" s="1"/>
  <c r="BU4486" i="1"/>
  <c r="BV4486" i="1" s="1"/>
  <c r="BU4023" i="1"/>
  <c r="BV4023" i="1" s="1"/>
  <c r="BT2647" i="1"/>
  <c r="BT2739" i="1" s="1"/>
  <c r="AV121" i="1" l="1"/>
  <c r="AW121" i="1"/>
  <c r="AU121" i="1"/>
  <c r="CB348" i="1"/>
  <c r="CC347" i="1"/>
  <c r="CB129" i="1"/>
  <c r="CC128" i="1"/>
  <c r="BT2797" i="1"/>
  <c r="BT2786" i="1"/>
  <c r="BT2767" i="1"/>
  <c r="BT2760" i="1"/>
  <c r="BT2769" i="1"/>
  <c r="BT2766" i="1"/>
  <c r="BT2785" i="1"/>
  <c r="BT2773" i="1"/>
  <c r="BT2782" i="1"/>
  <c r="BT2758" i="1"/>
  <c r="BT2761" i="1"/>
  <c r="BT2772" i="1"/>
  <c r="BT2774" i="1"/>
  <c r="BT2780" i="1"/>
  <c r="BT2770" i="1"/>
  <c r="BT2768" i="1"/>
  <c r="BT2759" i="1"/>
  <c r="BT2794" i="1"/>
  <c r="BT2762" i="1"/>
  <c r="BT2791" i="1"/>
  <c r="BT2790" i="1"/>
  <c r="BT2784" i="1"/>
  <c r="BT2775" i="1"/>
  <c r="BT2765" i="1"/>
  <c r="BT2781" i="1"/>
  <c r="BT2783" i="1"/>
  <c r="BT2788" i="1"/>
  <c r="BT2771" i="1"/>
  <c r="BT2789" i="1"/>
  <c r="BT2787" i="1"/>
  <c r="BT2796" i="1"/>
  <c r="BT2778" i="1"/>
  <c r="BT2757" i="1"/>
  <c r="BT2793" i="1"/>
  <c r="BT2792" i="1"/>
  <c r="BT2764" i="1"/>
  <c r="BT2763" i="1"/>
  <c r="BT2777" i="1"/>
  <c r="BT2795" i="1"/>
  <c r="BT2776" i="1"/>
  <c r="BT2779" i="1"/>
  <c r="BI309" i="4"/>
  <c r="BH340" i="4"/>
  <c r="BJ309" i="4"/>
  <c r="BV5288" i="1"/>
  <c r="BK309" i="4"/>
  <c r="BM309" i="4"/>
  <c r="BL309" i="4"/>
  <c r="AY122" i="1"/>
  <c r="AS122" i="1"/>
  <c r="B123" i="1"/>
  <c r="BV2647" i="1"/>
  <c r="BV2654" i="1" s="1"/>
  <c r="BT2718" i="1"/>
  <c r="BT2716" i="1"/>
  <c r="BT2692" i="1"/>
  <c r="BT2708" i="1"/>
  <c r="BT2651" i="1"/>
  <c r="BT2663" i="1"/>
  <c r="BT2691" i="1"/>
  <c r="BT2730" i="1"/>
  <c r="BT2717" i="1"/>
  <c r="BT2732" i="1"/>
  <c r="BT2725" i="1"/>
  <c r="BT2686" i="1"/>
  <c r="BT2675" i="1"/>
  <c r="BT2660" i="1"/>
  <c r="BT2673" i="1"/>
  <c r="BT2656" i="1"/>
  <c r="BT2662" i="1"/>
  <c r="BT2693" i="1"/>
  <c r="BT2650" i="1"/>
  <c r="BT2696" i="1"/>
  <c r="BT2719" i="1"/>
  <c r="BT2745" i="1"/>
  <c r="BT2714" i="1"/>
  <c r="BT2728" i="1"/>
  <c r="BT2755" i="1"/>
  <c r="BT2749" i="1"/>
  <c r="BT2659" i="1"/>
  <c r="BT2677" i="1"/>
  <c r="BT2665" i="1"/>
  <c r="BT2695" i="1"/>
  <c r="BT2688" i="1"/>
  <c r="BT2652" i="1"/>
  <c r="BT2679" i="1"/>
  <c r="BT2668" i="1"/>
  <c r="BT2657" i="1"/>
  <c r="BT2674" i="1"/>
  <c r="BT2713" i="1"/>
  <c r="BT2715" i="1"/>
  <c r="BT2751" i="1"/>
  <c r="BT2723" i="1"/>
  <c r="BT2746" i="1"/>
  <c r="BT2750" i="1"/>
  <c r="BT2658" i="1"/>
  <c r="BT2672" i="1"/>
  <c r="BT2654" i="1"/>
  <c r="BT2689" i="1"/>
  <c r="BT2701" i="1"/>
  <c r="BT2666" i="1"/>
  <c r="BT2676" i="1"/>
  <c r="BT2669" i="1"/>
  <c r="BT2649" i="1"/>
  <c r="BT2670" i="1"/>
  <c r="BT2720" i="1"/>
  <c r="BT2744" i="1"/>
  <c r="BT2740" i="1"/>
  <c r="BT2710" i="1"/>
  <c r="BT2727" i="1"/>
  <c r="BT2741" i="1"/>
  <c r="BT2711" i="1"/>
  <c r="BT2697" i="1"/>
  <c r="BT2698" i="1"/>
  <c r="BT2684" i="1"/>
  <c r="BT2702" i="1"/>
  <c r="BT2655" i="1"/>
  <c r="BT2694" i="1"/>
  <c r="BT2653" i="1"/>
  <c r="BT2682" i="1"/>
  <c r="BT2737" i="1"/>
  <c r="BT2705" i="1"/>
  <c r="BT2722" i="1"/>
  <c r="BT2742" i="1"/>
  <c r="BT2734" i="1"/>
  <c r="BT2726" i="1"/>
  <c r="BT2678" i="1"/>
  <c r="BT2752" i="1"/>
  <c r="BT2743" i="1"/>
  <c r="BT2721" i="1"/>
  <c r="BT2756" i="1"/>
  <c r="BT2747" i="1"/>
  <c r="BT2753" i="1"/>
  <c r="BT2731" i="1"/>
  <c r="BT2707" i="1"/>
  <c r="BT2709" i="1"/>
  <c r="BT2736" i="1"/>
  <c r="BT2754" i="1"/>
  <c r="BT2687" i="1"/>
  <c r="BT2661" i="1"/>
  <c r="BT2664" i="1"/>
  <c r="BT2703" i="1"/>
  <c r="BT2733" i="1"/>
  <c r="BT2748" i="1"/>
  <c r="BT2729" i="1"/>
  <c r="BT2681" i="1"/>
  <c r="BT2683" i="1"/>
  <c r="BT2700" i="1"/>
  <c r="BT2680" i="1"/>
  <c r="BT2690" i="1"/>
  <c r="BT2685" i="1"/>
  <c r="BT2671" i="1"/>
  <c r="BT2699" i="1"/>
  <c r="BT2667" i="1"/>
  <c r="BT2735" i="1"/>
  <c r="BT2706" i="1"/>
  <c r="BT2738" i="1"/>
  <c r="BT2724" i="1"/>
  <c r="BT2704" i="1"/>
  <c r="BT2712" i="1"/>
  <c r="CB130" i="1" l="1"/>
  <c r="CC129" i="1"/>
  <c r="AW122" i="1"/>
  <c r="AV122" i="1"/>
  <c r="AU122" i="1"/>
  <c r="CB349" i="1"/>
  <c r="CC348" i="1"/>
  <c r="BV2740" i="1"/>
  <c r="BV2760" i="1"/>
  <c r="BV2793" i="1"/>
  <c r="BV2778" i="1"/>
  <c r="BV2771" i="1"/>
  <c r="BV2765" i="1"/>
  <c r="BV2794" i="1"/>
  <c r="BV2780" i="1"/>
  <c r="BV2745" i="1"/>
  <c r="BV2755" i="1"/>
  <c r="BV2753" i="1"/>
  <c r="BV2748" i="1"/>
  <c r="BV2795" i="1"/>
  <c r="BV2757" i="1"/>
  <c r="BV2796" i="1"/>
  <c r="BV2759" i="1"/>
  <c r="BV2797" i="1"/>
  <c r="BV2774" i="1"/>
  <c r="BV2785" i="1"/>
  <c r="BV2769" i="1"/>
  <c r="BV2792" i="1"/>
  <c r="BV2744" i="1"/>
  <c r="BV2754" i="1"/>
  <c r="BV2787" i="1"/>
  <c r="BV2775" i="1"/>
  <c r="BV2766" i="1"/>
  <c r="BV2783" i="1"/>
  <c r="BV2772" i="1"/>
  <c r="BV2758" i="1"/>
  <c r="BV2767" i="1"/>
  <c r="BV2752" i="1"/>
  <c r="BV2779" i="1"/>
  <c r="BV2768" i="1"/>
  <c r="BV2749" i="1"/>
  <c r="BV2747" i="1"/>
  <c r="BV2789" i="1"/>
  <c r="BV2786" i="1"/>
  <c r="BV2790" i="1"/>
  <c r="BV2777" i="1"/>
  <c r="BV2750" i="1"/>
  <c r="BV2764" i="1"/>
  <c r="BV2781" i="1"/>
  <c r="BV2762" i="1"/>
  <c r="BV2788" i="1"/>
  <c r="BV2751" i="1"/>
  <c r="BV2782" i="1"/>
  <c r="BV2746" i="1"/>
  <c r="BV2776" i="1"/>
  <c r="BV2763" i="1"/>
  <c r="BV2784" i="1"/>
  <c r="BV2770" i="1"/>
  <c r="BV2756" i="1"/>
  <c r="BV2761" i="1"/>
  <c r="BV2773" i="1"/>
  <c r="BV2791" i="1"/>
  <c r="BV2739" i="1"/>
  <c r="BV2736" i="1"/>
  <c r="BV2741" i="1"/>
  <c r="BV2743" i="1"/>
  <c r="BV2738" i="1"/>
  <c r="BV2737" i="1"/>
  <c r="BV2735" i="1"/>
  <c r="BV2742" i="1"/>
  <c r="BV2711" i="1"/>
  <c r="BV2725" i="1"/>
  <c r="BV2721" i="1"/>
  <c r="BV2716" i="1"/>
  <c r="BV2691" i="1"/>
  <c r="BV2726" i="1"/>
  <c r="BV2729" i="1"/>
  <c r="BV2719" i="1"/>
  <c r="BV2734" i="1"/>
  <c r="BV2677" i="1"/>
  <c r="BV2722" i="1"/>
  <c r="BV2718" i="1"/>
  <c r="BV2732" i="1"/>
  <c r="BV2715" i="1"/>
  <c r="BV2658" i="1"/>
  <c r="BV2733" i="1"/>
  <c r="BV2731" i="1"/>
  <c r="BV2727" i="1"/>
  <c r="BV2720" i="1"/>
  <c r="BV2649" i="1"/>
  <c r="BV2714" i="1"/>
  <c r="BV2730" i="1"/>
  <c r="BV2723" i="1"/>
  <c r="BV2713" i="1"/>
  <c r="BV2724" i="1"/>
  <c r="BV2728" i="1"/>
  <c r="BV2717" i="1"/>
  <c r="BV2712" i="1"/>
  <c r="BV2696" i="1"/>
  <c r="BV2684" i="1"/>
  <c r="BV2706" i="1"/>
  <c r="BV2657" i="1"/>
  <c r="BV2703" i="1"/>
  <c r="BV2708" i="1"/>
  <c r="BV2660" i="1"/>
  <c r="BV2705" i="1"/>
  <c r="BV2661" i="1"/>
  <c r="BV2709" i="1"/>
  <c r="BV2704" i="1"/>
  <c r="BV2656" i="1"/>
  <c r="BV2707" i="1"/>
  <c r="BV2710" i="1"/>
  <c r="CY4" i="5"/>
  <c r="BJ315" i="4"/>
  <c r="CY6" i="5" s="1"/>
  <c r="BJ318" i="4"/>
  <c r="CY9" i="5" s="1"/>
  <c r="BJ321" i="4"/>
  <c r="CY12" i="5" s="1"/>
  <c r="BJ316" i="4"/>
  <c r="CY7" i="5" s="1"/>
  <c r="BJ323" i="4"/>
  <c r="CY14" i="5" s="1"/>
  <c r="BJ319" i="4"/>
  <c r="CY10" i="5" s="1"/>
  <c r="BJ322" i="4"/>
  <c r="CY13" i="5" s="1"/>
  <c r="BJ317" i="4"/>
  <c r="CY8" i="5" s="1"/>
  <c r="BJ324" i="4"/>
  <c r="CY15" i="5" s="1"/>
  <c r="BJ320" i="4"/>
  <c r="CY11" i="5" s="1"/>
  <c r="BJ314" i="4"/>
  <c r="BJ325" i="4"/>
  <c r="CY16" i="5" s="1"/>
  <c r="BI342" i="4"/>
  <c r="BK342" i="4" s="1"/>
  <c r="BI351" i="4"/>
  <c r="BK351" i="4" s="1"/>
  <c r="BI345" i="4"/>
  <c r="BK345" i="4" s="1"/>
  <c r="BI348" i="4"/>
  <c r="BK348" i="4" s="1"/>
  <c r="BI344" i="4"/>
  <c r="BK344" i="4" s="1"/>
  <c r="BI347" i="4"/>
  <c r="BK347" i="4" s="1"/>
  <c r="BI343" i="4"/>
  <c r="BK343" i="4" s="1"/>
  <c r="BI353" i="4"/>
  <c r="BK353" i="4" s="1"/>
  <c r="BI346" i="4"/>
  <c r="BK346" i="4" s="1"/>
  <c r="BI349" i="4"/>
  <c r="BK349" i="4" s="1"/>
  <c r="BI350" i="4"/>
  <c r="BK350" i="4" s="1"/>
  <c r="BI352" i="4"/>
  <c r="BK352" i="4" s="1"/>
  <c r="CX4" i="5"/>
  <c r="BI323" i="4"/>
  <c r="CX14" i="5" s="1"/>
  <c r="BI314" i="4"/>
  <c r="BI317" i="4"/>
  <c r="CX8" i="5" s="1"/>
  <c r="BI319" i="4"/>
  <c r="CX10" i="5" s="1"/>
  <c r="BI321" i="4"/>
  <c r="CX12" i="5" s="1"/>
  <c r="BI315" i="4"/>
  <c r="CX6" i="5" s="1"/>
  <c r="BI324" i="4"/>
  <c r="CX15" i="5" s="1"/>
  <c r="BI320" i="4"/>
  <c r="CX11" i="5" s="1"/>
  <c r="BI322" i="4"/>
  <c r="CX13" i="5" s="1"/>
  <c r="BI316" i="4"/>
  <c r="CX7" i="5" s="1"/>
  <c r="BI318" i="4"/>
  <c r="CX9" i="5" s="1"/>
  <c r="BI325" i="4"/>
  <c r="CX16" i="5" s="1"/>
  <c r="BV2700" i="1"/>
  <c r="BV2678" i="1"/>
  <c r="BV2690" i="1"/>
  <c r="BV2689" i="1"/>
  <c r="BV2667" i="1"/>
  <c r="BV2687" i="1"/>
  <c r="BV2698" i="1"/>
  <c r="BV2668" i="1"/>
  <c r="BV2650" i="1"/>
  <c r="BV2695" i="1"/>
  <c r="BV2673" i="1"/>
  <c r="BV2659" i="1"/>
  <c r="BV2686" i="1"/>
  <c r="BV2655" i="1"/>
  <c r="BV2701" i="1"/>
  <c r="BV2699" i="1"/>
  <c r="BV2671" i="1"/>
  <c r="DA4" i="5"/>
  <c r="BL314" i="4"/>
  <c r="BL322" i="4"/>
  <c r="DA13" i="5" s="1"/>
  <c r="BL319" i="4"/>
  <c r="DA10" i="5" s="1"/>
  <c r="BL316" i="4"/>
  <c r="DA7" i="5" s="1"/>
  <c r="BL320" i="4"/>
  <c r="DA11" i="5" s="1"/>
  <c r="BL324" i="4"/>
  <c r="DA15" i="5" s="1"/>
  <c r="BL315" i="4"/>
  <c r="DA6" i="5" s="1"/>
  <c r="BL317" i="4"/>
  <c r="DA8" i="5" s="1"/>
  <c r="BL323" i="4"/>
  <c r="DA14" i="5" s="1"/>
  <c r="BL318" i="4"/>
  <c r="DA9" i="5" s="1"/>
  <c r="BL321" i="4"/>
  <c r="DA12" i="5" s="1"/>
  <c r="BL325" i="4"/>
  <c r="DA16" i="5" s="1"/>
  <c r="BV2653" i="1"/>
  <c r="BV2675" i="1"/>
  <c r="BV2685" i="1"/>
  <c r="BV2682" i="1"/>
  <c r="BV2679" i="1"/>
  <c r="BV2688" i="1"/>
  <c r="BV2670" i="1"/>
  <c r="BV2681" i="1"/>
  <c r="BV2652" i="1"/>
  <c r="DB4" i="5"/>
  <c r="BM317" i="4"/>
  <c r="DB8" i="5" s="1"/>
  <c r="BM315" i="4"/>
  <c r="DB6" i="5" s="1"/>
  <c r="BM322" i="4"/>
  <c r="DB13" i="5" s="1"/>
  <c r="BM323" i="4"/>
  <c r="DB14" i="5" s="1"/>
  <c r="BM324" i="4"/>
  <c r="DB15" i="5" s="1"/>
  <c r="BM319" i="4"/>
  <c r="DB10" i="5" s="1"/>
  <c r="BM316" i="4"/>
  <c r="DB7" i="5" s="1"/>
  <c r="BM314" i="4"/>
  <c r="BM320" i="4"/>
  <c r="DB11" i="5" s="1"/>
  <c r="BM321" i="4"/>
  <c r="DB12" i="5" s="1"/>
  <c r="BM325" i="4"/>
  <c r="DB16" i="5" s="1"/>
  <c r="BM318" i="4"/>
  <c r="DB9" i="5" s="1"/>
  <c r="BV2669" i="1"/>
  <c r="BV2664" i="1"/>
  <c r="BV2663" i="1"/>
  <c r="BV2702" i="1"/>
  <c r="BV2692" i="1"/>
  <c r="BV2676" i="1"/>
  <c r="BV2680" i="1"/>
  <c r="BV2674" i="1"/>
  <c r="BV2651" i="1"/>
  <c r="CZ4" i="5"/>
  <c r="BK317" i="4"/>
  <c r="BK316" i="4"/>
  <c r="BK322" i="4"/>
  <c r="BK319" i="4"/>
  <c r="BK318" i="4"/>
  <c r="BK314" i="4"/>
  <c r="BK321" i="4"/>
  <c r="BK324" i="4"/>
  <c r="BK315" i="4"/>
  <c r="BK320" i="4"/>
  <c r="BK325" i="4"/>
  <c r="BK323" i="4"/>
  <c r="BV2666" i="1"/>
  <c r="BV2697" i="1"/>
  <c r="BV2665" i="1"/>
  <c r="BV2693" i="1"/>
  <c r="BV2672" i="1"/>
  <c r="BV2694" i="1"/>
  <c r="BV2662" i="1"/>
  <c r="BV2683" i="1"/>
  <c r="AY123" i="1"/>
  <c r="B124" i="1"/>
  <c r="AS123" i="1"/>
  <c r="CC5285" i="1" l="1"/>
  <c r="I2647" i="8" s="1"/>
  <c r="CC5279" i="1"/>
  <c r="I2641" i="8" s="1"/>
  <c r="CC5273" i="1"/>
  <c r="I2635" i="8" s="1"/>
  <c r="CC5267" i="1"/>
  <c r="I2629" i="8" s="1"/>
  <c r="CC5261" i="1"/>
  <c r="I2623" i="8" s="1"/>
  <c r="CC5255" i="1"/>
  <c r="I2617" i="8" s="1"/>
  <c r="CC5249" i="1"/>
  <c r="I2611" i="8" s="1"/>
  <c r="CC5243" i="1"/>
  <c r="I2605" i="8" s="1"/>
  <c r="CC5237" i="1"/>
  <c r="I2599" i="8" s="1"/>
  <c r="CC5231" i="1"/>
  <c r="I2593" i="8" s="1"/>
  <c r="CC5225" i="1"/>
  <c r="I2587" i="8" s="1"/>
  <c r="CC5219" i="1"/>
  <c r="I2581" i="8" s="1"/>
  <c r="CC5213" i="1"/>
  <c r="I2575" i="8" s="1"/>
  <c r="CC5207" i="1"/>
  <c r="I2569" i="8" s="1"/>
  <c r="CC5201" i="1"/>
  <c r="I2563" i="8" s="1"/>
  <c r="CC5195" i="1"/>
  <c r="I2557" i="8" s="1"/>
  <c r="CC5189" i="1"/>
  <c r="I2551" i="8" s="1"/>
  <c r="CC5183" i="1"/>
  <c r="I2545" i="8" s="1"/>
  <c r="CC5177" i="1"/>
  <c r="I2539" i="8" s="1"/>
  <c r="CC5171" i="1"/>
  <c r="I2533" i="8" s="1"/>
  <c r="CC5165" i="1"/>
  <c r="I2527" i="8" s="1"/>
  <c r="CC5159" i="1"/>
  <c r="I2521" i="8" s="1"/>
  <c r="CC5153" i="1"/>
  <c r="I2515" i="8" s="1"/>
  <c r="CC5147" i="1"/>
  <c r="I2509" i="8" s="1"/>
  <c r="CC5141" i="1"/>
  <c r="I2503" i="8" s="1"/>
  <c r="CC5135" i="1"/>
  <c r="I2497" i="8" s="1"/>
  <c r="CC5129" i="1"/>
  <c r="I2491" i="8" s="1"/>
  <c r="CC5123" i="1"/>
  <c r="I2485" i="8" s="1"/>
  <c r="CC5117" i="1"/>
  <c r="I2479" i="8" s="1"/>
  <c r="CC5111" i="1"/>
  <c r="I2473" i="8" s="1"/>
  <c r="CC5105" i="1"/>
  <c r="I2467" i="8" s="1"/>
  <c r="CC5099" i="1"/>
  <c r="I2461" i="8" s="1"/>
  <c r="CC5093" i="1"/>
  <c r="I2455" i="8" s="1"/>
  <c r="CC5087" i="1"/>
  <c r="I2449" i="8" s="1"/>
  <c r="CC5081" i="1"/>
  <c r="I2443" i="8" s="1"/>
  <c r="CC5075" i="1"/>
  <c r="I2437" i="8" s="1"/>
  <c r="CC5069" i="1"/>
  <c r="I2431" i="8" s="1"/>
  <c r="CC5063" i="1"/>
  <c r="I2425" i="8" s="1"/>
  <c r="CC5057" i="1"/>
  <c r="I2419" i="8" s="1"/>
  <c r="CC5051" i="1"/>
  <c r="I2413" i="8" s="1"/>
  <c r="CC5045" i="1"/>
  <c r="I2407" i="8" s="1"/>
  <c r="CC5039" i="1"/>
  <c r="I2401" i="8" s="1"/>
  <c r="CC5033" i="1"/>
  <c r="I2395" i="8" s="1"/>
  <c r="CC5027" i="1"/>
  <c r="I2389" i="8" s="1"/>
  <c r="CC5021" i="1"/>
  <c r="I2383" i="8" s="1"/>
  <c r="CC5015" i="1"/>
  <c r="I2377" i="8" s="1"/>
  <c r="CC5009" i="1"/>
  <c r="I2371" i="8" s="1"/>
  <c r="CC5003" i="1"/>
  <c r="I2365" i="8" s="1"/>
  <c r="CC4997" i="1"/>
  <c r="I2359" i="8" s="1"/>
  <c r="CC4991" i="1"/>
  <c r="I2353" i="8" s="1"/>
  <c r="CC4985" i="1"/>
  <c r="I2347" i="8" s="1"/>
  <c r="CC4979" i="1"/>
  <c r="I2341" i="8" s="1"/>
  <c r="CC4973" i="1"/>
  <c r="I2335" i="8" s="1"/>
  <c r="CC4967" i="1"/>
  <c r="I2329" i="8" s="1"/>
  <c r="CC4961" i="1"/>
  <c r="I2323" i="8" s="1"/>
  <c r="CC4955" i="1"/>
  <c r="I2317" i="8" s="1"/>
  <c r="CC4949" i="1"/>
  <c r="I2311" i="8" s="1"/>
  <c r="CC4943" i="1"/>
  <c r="I2305" i="8" s="1"/>
  <c r="CC4937" i="1"/>
  <c r="I2299" i="8" s="1"/>
  <c r="CC4931" i="1"/>
  <c r="I2293" i="8" s="1"/>
  <c r="CC4925" i="1"/>
  <c r="I2287" i="8" s="1"/>
  <c r="CC4919" i="1"/>
  <c r="I2281" i="8" s="1"/>
  <c r="CC4913" i="1"/>
  <c r="I2275" i="8" s="1"/>
  <c r="CC4907" i="1"/>
  <c r="I2269" i="8" s="1"/>
  <c r="CC4901" i="1"/>
  <c r="I2263" i="8" s="1"/>
  <c r="CC4895" i="1"/>
  <c r="I2257" i="8" s="1"/>
  <c r="CC4889" i="1"/>
  <c r="I2251" i="8" s="1"/>
  <c r="CC4883" i="1"/>
  <c r="I2245" i="8" s="1"/>
  <c r="CC4877" i="1"/>
  <c r="I2239" i="8" s="1"/>
  <c r="CC4871" i="1"/>
  <c r="I2233" i="8" s="1"/>
  <c r="CC4865" i="1"/>
  <c r="I2227" i="8" s="1"/>
  <c r="CC4859" i="1"/>
  <c r="I2221" i="8" s="1"/>
  <c r="CC4853" i="1"/>
  <c r="I2215" i="8" s="1"/>
  <c r="CC4847" i="1"/>
  <c r="I2209" i="8" s="1"/>
  <c r="CC4841" i="1"/>
  <c r="I2203" i="8" s="1"/>
  <c r="CC4835" i="1"/>
  <c r="I2197" i="8" s="1"/>
  <c r="CC4829" i="1"/>
  <c r="I2191" i="8" s="1"/>
  <c r="CC4823" i="1"/>
  <c r="I2185" i="8" s="1"/>
  <c r="CC4817" i="1"/>
  <c r="I2179" i="8" s="1"/>
  <c r="CC4811" i="1"/>
  <c r="I2173" i="8" s="1"/>
  <c r="CC4805" i="1"/>
  <c r="I2167" i="8" s="1"/>
  <c r="CC4799" i="1"/>
  <c r="I2161" i="8" s="1"/>
  <c r="CC4793" i="1"/>
  <c r="I2155" i="8" s="1"/>
  <c r="CC4787" i="1"/>
  <c r="I2149" i="8" s="1"/>
  <c r="CC4781" i="1"/>
  <c r="I2143" i="8" s="1"/>
  <c r="CC4775" i="1"/>
  <c r="I2137" i="8" s="1"/>
  <c r="CC4769" i="1"/>
  <c r="I2131" i="8" s="1"/>
  <c r="CC4763" i="1"/>
  <c r="I2125" i="8" s="1"/>
  <c r="CC4757" i="1"/>
  <c r="I2119" i="8" s="1"/>
  <c r="CC4751" i="1"/>
  <c r="I2113" i="8" s="1"/>
  <c r="CC4745" i="1"/>
  <c r="I2107" i="8" s="1"/>
  <c r="CC4739" i="1"/>
  <c r="I2101" i="8" s="1"/>
  <c r="CC4733" i="1"/>
  <c r="I2095" i="8" s="1"/>
  <c r="CC4727" i="1"/>
  <c r="I2089" i="8" s="1"/>
  <c r="CC4721" i="1"/>
  <c r="I2083" i="8" s="1"/>
  <c r="CC4715" i="1"/>
  <c r="I2077" i="8" s="1"/>
  <c r="CC4709" i="1"/>
  <c r="I2071" i="8" s="1"/>
  <c r="CC4703" i="1"/>
  <c r="I2065" i="8" s="1"/>
  <c r="CC4697" i="1"/>
  <c r="I2059" i="8" s="1"/>
  <c r="CC4691" i="1"/>
  <c r="I2053" i="8" s="1"/>
  <c r="CC4685" i="1"/>
  <c r="I2047" i="8" s="1"/>
  <c r="CC4679" i="1"/>
  <c r="I2041" i="8" s="1"/>
  <c r="CC4673" i="1"/>
  <c r="I2035" i="8" s="1"/>
  <c r="CC4667" i="1"/>
  <c r="I2029" i="8" s="1"/>
  <c r="CC4661" i="1"/>
  <c r="I2023" i="8" s="1"/>
  <c r="CC4655" i="1"/>
  <c r="I2017" i="8" s="1"/>
  <c r="CC4649" i="1"/>
  <c r="I2011" i="8" s="1"/>
  <c r="CC4643" i="1"/>
  <c r="I2005" i="8" s="1"/>
  <c r="CC4637" i="1"/>
  <c r="I1999" i="8" s="1"/>
  <c r="CC4631" i="1"/>
  <c r="I1993" i="8" s="1"/>
  <c r="CC4625" i="1"/>
  <c r="I1987" i="8" s="1"/>
  <c r="CC4619" i="1"/>
  <c r="I1981" i="8" s="1"/>
  <c r="CC4613" i="1"/>
  <c r="I1975" i="8" s="1"/>
  <c r="CC4607" i="1"/>
  <c r="I1969" i="8" s="1"/>
  <c r="CC4601" i="1"/>
  <c r="I1963" i="8" s="1"/>
  <c r="CC4595" i="1"/>
  <c r="I1957" i="8" s="1"/>
  <c r="CC4589" i="1"/>
  <c r="I1951" i="8" s="1"/>
  <c r="CC4583" i="1"/>
  <c r="I1945" i="8" s="1"/>
  <c r="CC4577" i="1"/>
  <c r="I1939" i="8" s="1"/>
  <c r="CC4571" i="1"/>
  <c r="I1933" i="8" s="1"/>
  <c r="CC4565" i="1"/>
  <c r="I1927" i="8" s="1"/>
  <c r="CC4559" i="1"/>
  <c r="I1921" i="8" s="1"/>
  <c r="CC4553" i="1"/>
  <c r="I1915" i="8" s="1"/>
  <c r="CC4547" i="1"/>
  <c r="I1909" i="8" s="1"/>
  <c r="CC4541" i="1"/>
  <c r="I1903" i="8" s="1"/>
  <c r="CC4535" i="1"/>
  <c r="I1897" i="8" s="1"/>
  <c r="CC4529" i="1"/>
  <c r="I1891" i="8" s="1"/>
  <c r="CC4523" i="1"/>
  <c r="I1885" i="8" s="1"/>
  <c r="CC4517" i="1"/>
  <c r="I1879" i="8" s="1"/>
  <c r="CC4511" i="1"/>
  <c r="I1873" i="8" s="1"/>
  <c r="CC4505" i="1"/>
  <c r="I1867" i="8" s="1"/>
  <c r="CC4499" i="1"/>
  <c r="I1861" i="8" s="1"/>
  <c r="CC4493" i="1"/>
  <c r="I1855" i="8" s="1"/>
  <c r="CC4487" i="1"/>
  <c r="I1849" i="8" s="1"/>
  <c r="CC4481" i="1"/>
  <c r="I1843" i="8" s="1"/>
  <c r="CC4475" i="1"/>
  <c r="I1837" i="8" s="1"/>
  <c r="CC4469" i="1"/>
  <c r="I1831" i="8" s="1"/>
  <c r="CC4463" i="1"/>
  <c r="I1825" i="8" s="1"/>
  <c r="CC4457" i="1"/>
  <c r="I1819" i="8" s="1"/>
  <c r="CC4451" i="1"/>
  <c r="I1813" i="8" s="1"/>
  <c r="CC4445" i="1"/>
  <c r="I1807" i="8" s="1"/>
  <c r="CC4439" i="1"/>
  <c r="I1801" i="8" s="1"/>
  <c r="CC4433" i="1"/>
  <c r="I1795" i="8" s="1"/>
  <c r="CC4427" i="1"/>
  <c r="I1789" i="8" s="1"/>
  <c r="CC4421" i="1"/>
  <c r="I1783" i="8" s="1"/>
  <c r="CC4415" i="1"/>
  <c r="I1777" i="8" s="1"/>
  <c r="CC4409" i="1"/>
  <c r="I1771" i="8" s="1"/>
  <c r="CC4403" i="1"/>
  <c r="I1765" i="8" s="1"/>
  <c r="CC4397" i="1"/>
  <c r="I1759" i="8" s="1"/>
  <c r="CC4391" i="1"/>
  <c r="I1753" i="8" s="1"/>
  <c r="CC4385" i="1"/>
  <c r="I1747" i="8" s="1"/>
  <c r="CC4379" i="1"/>
  <c r="I1741" i="8" s="1"/>
  <c r="CC4373" i="1"/>
  <c r="I1735" i="8" s="1"/>
  <c r="CC4367" i="1"/>
  <c r="I1729" i="8" s="1"/>
  <c r="CC4361" i="1"/>
  <c r="I1723" i="8" s="1"/>
  <c r="CC4355" i="1"/>
  <c r="I1717" i="8" s="1"/>
  <c r="CC4349" i="1"/>
  <c r="I1711" i="8" s="1"/>
  <c r="CC4343" i="1"/>
  <c r="I1705" i="8" s="1"/>
  <c r="CC4337" i="1"/>
  <c r="I1699" i="8" s="1"/>
  <c r="CC4331" i="1"/>
  <c r="I1693" i="8" s="1"/>
  <c r="CC4325" i="1"/>
  <c r="I1687" i="8" s="1"/>
  <c r="CC4319" i="1"/>
  <c r="I1681" i="8" s="1"/>
  <c r="CC4313" i="1"/>
  <c r="I1675" i="8" s="1"/>
  <c r="CC4307" i="1"/>
  <c r="I1669" i="8" s="1"/>
  <c r="CC4301" i="1"/>
  <c r="I1663" i="8" s="1"/>
  <c r="CC4295" i="1"/>
  <c r="I1657" i="8" s="1"/>
  <c r="CC4289" i="1"/>
  <c r="I1651" i="8" s="1"/>
  <c r="CC4283" i="1"/>
  <c r="I1645" i="8" s="1"/>
  <c r="CC4277" i="1"/>
  <c r="I1639" i="8" s="1"/>
  <c r="CC4271" i="1"/>
  <c r="I1633" i="8" s="1"/>
  <c r="CC4265" i="1"/>
  <c r="I1627" i="8" s="1"/>
  <c r="CC4259" i="1"/>
  <c r="I1621" i="8" s="1"/>
  <c r="CC4253" i="1"/>
  <c r="I1615" i="8" s="1"/>
  <c r="CC4247" i="1"/>
  <c r="I1609" i="8" s="1"/>
  <c r="CC4241" i="1"/>
  <c r="I1603" i="8" s="1"/>
  <c r="CC4235" i="1"/>
  <c r="I1597" i="8" s="1"/>
  <c r="CC4229" i="1"/>
  <c r="I1591" i="8" s="1"/>
  <c r="CC4223" i="1"/>
  <c r="I1585" i="8" s="1"/>
  <c r="CC4217" i="1"/>
  <c r="I1579" i="8" s="1"/>
  <c r="CC4211" i="1"/>
  <c r="I1573" i="8" s="1"/>
  <c r="CC4205" i="1"/>
  <c r="I1567" i="8" s="1"/>
  <c r="CC4199" i="1"/>
  <c r="I1561" i="8" s="1"/>
  <c r="CC4193" i="1"/>
  <c r="I1555" i="8" s="1"/>
  <c r="CC4187" i="1"/>
  <c r="I1549" i="8" s="1"/>
  <c r="CC4181" i="1"/>
  <c r="I1543" i="8" s="1"/>
  <c r="CC4175" i="1"/>
  <c r="I1537" i="8" s="1"/>
  <c r="CC4169" i="1"/>
  <c r="I1531" i="8" s="1"/>
  <c r="CC4163" i="1"/>
  <c r="I1525" i="8" s="1"/>
  <c r="CC4157" i="1"/>
  <c r="I1519" i="8" s="1"/>
  <c r="CC4151" i="1"/>
  <c r="I1513" i="8" s="1"/>
  <c r="CC4145" i="1"/>
  <c r="I1507" i="8" s="1"/>
  <c r="CC4139" i="1"/>
  <c r="I1501" i="8" s="1"/>
  <c r="CC4133" i="1"/>
  <c r="I1495" i="8" s="1"/>
  <c r="CC4127" i="1"/>
  <c r="I1489" i="8" s="1"/>
  <c r="CC4121" i="1"/>
  <c r="I1483" i="8" s="1"/>
  <c r="CC4115" i="1"/>
  <c r="I1477" i="8" s="1"/>
  <c r="CC4109" i="1"/>
  <c r="I1471" i="8" s="1"/>
  <c r="CC4103" i="1"/>
  <c r="I1465" i="8" s="1"/>
  <c r="CC4097" i="1"/>
  <c r="I1459" i="8" s="1"/>
  <c r="CC4091" i="1"/>
  <c r="I1453" i="8" s="1"/>
  <c r="CC4085" i="1"/>
  <c r="I1447" i="8" s="1"/>
  <c r="CC4079" i="1"/>
  <c r="I1441" i="8" s="1"/>
  <c r="CC4073" i="1"/>
  <c r="I1435" i="8" s="1"/>
  <c r="CC4067" i="1"/>
  <c r="I1429" i="8" s="1"/>
  <c r="CC4061" i="1"/>
  <c r="I1423" i="8" s="1"/>
  <c r="CC5284" i="1"/>
  <c r="I2646" i="8" s="1"/>
  <c r="CC5278" i="1"/>
  <c r="I2640" i="8" s="1"/>
  <c r="CC5272" i="1"/>
  <c r="I2634" i="8" s="1"/>
  <c r="CC5266" i="1"/>
  <c r="I2628" i="8" s="1"/>
  <c r="CC5260" i="1"/>
  <c r="I2622" i="8" s="1"/>
  <c r="CC5254" i="1"/>
  <c r="I2616" i="8" s="1"/>
  <c r="CC5248" i="1"/>
  <c r="I2610" i="8" s="1"/>
  <c r="CC5242" i="1"/>
  <c r="I2604" i="8" s="1"/>
  <c r="CC5236" i="1"/>
  <c r="I2598" i="8" s="1"/>
  <c r="CC5230" i="1"/>
  <c r="I2592" i="8" s="1"/>
  <c r="CC5224" i="1"/>
  <c r="I2586" i="8" s="1"/>
  <c r="CC5218" i="1"/>
  <c r="I2580" i="8" s="1"/>
  <c r="CC5212" i="1"/>
  <c r="I2574" i="8" s="1"/>
  <c r="CC5206" i="1"/>
  <c r="I2568" i="8" s="1"/>
  <c r="CC5200" i="1"/>
  <c r="I2562" i="8" s="1"/>
  <c r="CC5194" i="1"/>
  <c r="I2556" i="8" s="1"/>
  <c r="CC5188" i="1"/>
  <c r="I2550" i="8" s="1"/>
  <c r="CC5182" i="1"/>
  <c r="I2544" i="8" s="1"/>
  <c r="CC5176" i="1"/>
  <c r="I2538" i="8" s="1"/>
  <c r="CC5170" i="1"/>
  <c r="I2532" i="8" s="1"/>
  <c r="CC5164" i="1"/>
  <c r="I2526" i="8" s="1"/>
  <c r="CC5158" i="1"/>
  <c r="I2520" i="8" s="1"/>
  <c r="CC5152" i="1"/>
  <c r="I2514" i="8" s="1"/>
  <c r="CC5146" i="1"/>
  <c r="I2508" i="8" s="1"/>
  <c r="CC5140" i="1"/>
  <c r="I2502" i="8" s="1"/>
  <c r="CC5134" i="1"/>
  <c r="I2496" i="8" s="1"/>
  <c r="CC5128" i="1"/>
  <c r="I2490" i="8" s="1"/>
  <c r="CC5122" i="1"/>
  <c r="I2484" i="8" s="1"/>
  <c r="CC5116" i="1"/>
  <c r="I2478" i="8" s="1"/>
  <c r="CC5110" i="1"/>
  <c r="I2472" i="8" s="1"/>
  <c r="CC5104" i="1"/>
  <c r="I2466" i="8" s="1"/>
  <c r="CC5098" i="1"/>
  <c r="I2460" i="8" s="1"/>
  <c r="CC5092" i="1"/>
  <c r="I2454" i="8" s="1"/>
  <c r="CC5086" i="1"/>
  <c r="I2448" i="8" s="1"/>
  <c r="CC5080" i="1"/>
  <c r="I2442" i="8" s="1"/>
  <c r="CC5074" i="1"/>
  <c r="I2436" i="8" s="1"/>
  <c r="CC5068" i="1"/>
  <c r="I2430" i="8" s="1"/>
  <c r="CC5062" i="1"/>
  <c r="I2424" i="8" s="1"/>
  <c r="CC5056" i="1"/>
  <c r="I2418" i="8" s="1"/>
  <c r="CC5050" i="1"/>
  <c r="I2412" i="8" s="1"/>
  <c r="CC5044" i="1"/>
  <c r="I2406" i="8" s="1"/>
  <c r="CC5038" i="1"/>
  <c r="I2400" i="8" s="1"/>
  <c r="CC5032" i="1"/>
  <c r="I2394" i="8" s="1"/>
  <c r="CC5026" i="1"/>
  <c r="I2388" i="8" s="1"/>
  <c r="CC5020" i="1"/>
  <c r="I2382" i="8" s="1"/>
  <c r="CC5014" i="1"/>
  <c r="I2376" i="8" s="1"/>
  <c r="CC5008" i="1"/>
  <c r="I2370" i="8" s="1"/>
  <c r="CC5002" i="1"/>
  <c r="I2364" i="8" s="1"/>
  <c r="CC4996" i="1"/>
  <c r="I2358" i="8" s="1"/>
  <c r="CC4990" i="1"/>
  <c r="I2352" i="8" s="1"/>
  <c r="CC4984" i="1"/>
  <c r="I2346" i="8" s="1"/>
  <c r="CC4978" i="1"/>
  <c r="I2340" i="8" s="1"/>
  <c r="CC4972" i="1"/>
  <c r="I2334" i="8" s="1"/>
  <c r="CC4966" i="1"/>
  <c r="I2328" i="8" s="1"/>
  <c r="CC4960" i="1"/>
  <c r="I2322" i="8" s="1"/>
  <c r="CC4954" i="1"/>
  <c r="I2316" i="8" s="1"/>
  <c r="CC4948" i="1"/>
  <c r="I2310" i="8" s="1"/>
  <c r="CC4942" i="1"/>
  <c r="I2304" i="8" s="1"/>
  <c r="CC4936" i="1"/>
  <c r="I2298" i="8" s="1"/>
  <c r="CC4930" i="1"/>
  <c r="I2292" i="8" s="1"/>
  <c r="CC4924" i="1"/>
  <c r="I2286" i="8" s="1"/>
  <c r="CC4918" i="1"/>
  <c r="I2280" i="8" s="1"/>
  <c r="CC4912" i="1"/>
  <c r="I2274" i="8" s="1"/>
  <c r="CC4906" i="1"/>
  <c r="I2268" i="8" s="1"/>
  <c r="CC4900" i="1"/>
  <c r="I2262" i="8" s="1"/>
  <c r="CC4894" i="1"/>
  <c r="I2256" i="8" s="1"/>
  <c r="CC4888" i="1"/>
  <c r="I2250" i="8" s="1"/>
  <c r="CC4882" i="1"/>
  <c r="I2244" i="8" s="1"/>
  <c r="CC4876" i="1"/>
  <c r="I2238" i="8" s="1"/>
  <c r="CC4870" i="1"/>
  <c r="I2232" i="8" s="1"/>
  <c r="CC4864" i="1"/>
  <c r="I2226" i="8" s="1"/>
  <c r="CC4858" i="1"/>
  <c r="I2220" i="8" s="1"/>
  <c r="CC4852" i="1"/>
  <c r="I2214" i="8" s="1"/>
  <c r="CC4846" i="1"/>
  <c r="I2208" i="8" s="1"/>
  <c r="CC4840" i="1"/>
  <c r="I2202" i="8" s="1"/>
  <c r="CC4834" i="1"/>
  <c r="I2196" i="8" s="1"/>
  <c r="CC4828" i="1"/>
  <c r="I2190" i="8" s="1"/>
  <c r="CC4822" i="1"/>
  <c r="I2184" i="8" s="1"/>
  <c r="CC4816" i="1"/>
  <c r="I2178" i="8" s="1"/>
  <c r="CC4810" i="1"/>
  <c r="I2172" i="8" s="1"/>
  <c r="CC4804" i="1"/>
  <c r="I2166" i="8" s="1"/>
  <c r="CC4798" i="1"/>
  <c r="I2160" i="8" s="1"/>
  <c r="CC4792" i="1"/>
  <c r="I2154" i="8" s="1"/>
  <c r="CC4786" i="1"/>
  <c r="I2148" i="8" s="1"/>
  <c r="CC4780" i="1"/>
  <c r="I2142" i="8" s="1"/>
  <c r="CC4774" i="1"/>
  <c r="I2136" i="8" s="1"/>
  <c r="CC4768" i="1"/>
  <c r="I2130" i="8" s="1"/>
  <c r="CC4762" i="1"/>
  <c r="I2124" i="8" s="1"/>
  <c r="CC4756" i="1"/>
  <c r="I2118" i="8" s="1"/>
  <c r="CC4750" i="1"/>
  <c r="I2112" i="8" s="1"/>
  <c r="CC4744" i="1"/>
  <c r="I2106" i="8" s="1"/>
  <c r="CC4738" i="1"/>
  <c r="I2100" i="8" s="1"/>
  <c r="CC4732" i="1"/>
  <c r="I2094" i="8" s="1"/>
  <c r="CC4726" i="1"/>
  <c r="I2088" i="8" s="1"/>
  <c r="CC4720" i="1"/>
  <c r="I2082" i="8" s="1"/>
  <c r="CC4714" i="1"/>
  <c r="I2076" i="8" s="1"/>
  <c r="CC4708" i="1"/>
  <c r="I2070" i="8" s="1"/>
  <c r="CC4702" i="1"/>
  <c r="I2064" i="8" s="1"/>
  <c r="CC4696" i="1"/>
  <c r="I2058" i="8" s="1"/>
  <c r="CC4690" i="1"/>
  <c r="I2052" i="8" s="1"/>
  <c r="CC4684" i="1"/>
  <c r="I2046" i="8" s="1"/>
  <c r="CC4678" i="1"/>
  <c r="I2040" i="8" s="1"/>
  <c r="CC4672" i="1"/>
  <c r="I2034" i="8" s="1"/>
  <c r="CC4666" i="1"/>
  <c r="I2028" i="8" s="1"/>
  <c r="CC4660" i="1"/>
  <c r="I2022" i="8" s="1"/>
  <c r="CC4654" i="1"/>
  <c r="I2016" i="8" s="1"/>
  <c r="CC4648" i="1"/>
  <c r="I2010" i="8" s="1"/>
  <c r="CC4642" i="1"/>
  <c r="I2004" i="8" s="1"/>
  <c r="CC4636" i="1"/>
  <c r="I1998" i="8" s="1"/>
  <c r="CC4630" i="1"/>
  <c r="I1992" i="8" s="1"/>
  <c r="CC4624" i="1"/>
  <c r="I1986" i="8" s="1"/>
  <c r="CC4618" i="1"/>
  <c r="I1980" i="8" s="1"/>
  <c r="CC4612" i="1"/>
  <c r="I1974" i="8" s="1"/>
  <c r="CC4606" i="1"/>
  <c r="I1968" i="8" s="1"/>
  <c r="CC4600" i="1"/>
  <c r="I1962" i="8" s="1"/>
  <c r="CC4594" i="1"/>
  <c r="I1956" i="8" s="1"/>
  <c r="CC4588" i="1"/>
  <c r="I1950" i="8" s="1"/>
  <c r="CC4582" i="1"/>
  <c r="I1944" i="8" s="1"/>
  <c r="CC4576" i="1"/>
  <c r="I1938" i="8" s="1"/>
  <c r="CC4570" i="1"/>
  <c r="I1932" i="8" s="1"/>
  <c r="CC4564" i="1"/>
  <c r="I1926" i="8" s="1"/>
  <c r="CC4558" i="1"/>
  <c r="I1920" i="8" s="1"/>
  <c r="CC4552" i="1"/>
  <c r="I1914" i="8" s="1"/>
  <c r="CC4546" i="1"/>
  <c r="I1908" i="8" s="1"/>
  <c r="CC4540" i="1"/>
  <c r="I1902" i="8" s="1"/>
  <c r="CC4534" i="1"/>
  <c r="I1896" i="8" s="1"/>
  <c r="CC4528" i="1"/>
  <c r="I1890" i="8" s="1"/>
  <c r="CC4522" i="1"/>
  <c r="I1884" i="8" s="1"/>
  <c r="CC4516" i="1"/>
  <c r="I1878" i="8" s="1"/>
  <c r="CC4510" i="1"/>
  <c r="I1872" i="8" s="1"/>
  <c r="CC4504" i="1"/>
  <c r="I1866" i="8" s="1"/>
  <c r="CC4498" i="1"/>
  <c r="I1860" i="8" s="1"/>
  <c r="CC4492" i="1"/>
  <c r="I1854" i="8" s="1"/>
  <c r="CC4486" i="1"/>
  <c r="I1848" i="8" s="1"/>
  <c r="CC4480" i="1"/>
  <c r="I1842" i="8" s="1"/>
  <c r="CC4474" i="1"/>
  <c r="I1836" i="8" s="1"/>
  <c r="CC4468" i="1"/>
  <c r="I1830" i="8" s="1"/>
  <c r="CC4462" i="1"/>
  <c r="I1824" i="8" s="1"/>
  <c r="CC4456" i="1"/>
  <c r="I1818" i="8" s="1"/>
  <c r="CC4450" i="1"/>
  <c r="I1812" i="8" s="1"/>
  <c r="CC4444" i="1"/>
  <c r="I1806" i="8" s="1"/>
  <c r="CC4438" i="1"/>
  <c r="I1800" i="8" s="1"/>
  <c r="CC4432" i="1"/>
  <c r="I1794" i="8" s="1"/>
  <c r="CC4426" i="1"/>
  <c r="I1788" i="8" s="1"/>
  <c r="CC4420" i="1"/>
  <c r="I1782" i="8" s="1"/>
  <c r="CC4414" i="1"/>
  <c r="I1776" i="8" s="1"/>
  <c r="CC4408" i="1"/>
  <c r="I1770" i="8" s="1"/>
  <c r="CC4402" i="1"/>
  <c r="I1764" i="8" s="1"/>
  <c r="CC4396" i="1"/>
  <c r="I1758" i="8" s="1"/>
  <c r="CC4390" i="1"/>
  <c r="I1752" i="8" s="1"/>
  <c r="CC4384" i="1"/>
  <c r="I1746" i="8" s="1"/>
  <c r="CC4378" i="1"/>
  <c r="I1740" i="8" s="1"/>
  <c r="CC4372" i="1"/>
  <c r="I1734" i="8" s="1"/>
  <c r="CC4366" i="1"/>
  <c r="I1728" i="8" s="1"/>
  <c r="CC4360" i="1"/>
  <c r="I1722" i="8" s="1"/>
  <c r="CC4354" i="1"/>
  <c r="I1716" i="8" s="1"/>
  <c r="CC4348" i="1"/>
  <c r="I1710" i="8" s="1"/>
  <c r="CC4342" i="1"/>
  <c r="I1704" i="8" s="1"/>
  <c r="CC4336" i="1"/>
  <c r="I1698" i="8" s="1"/>
  <c r="CC4330" i="1"/>
  <c r="I1692" i="8" s="1"/>
  <c r="CC4324" i="1"/>
  <c r="I1686" i="8" s="1"/>
  <c r="CC4318" i="1"/>
  <c r="I1680" i="8" s="1"/>
  <c r="CC4312" i="1"/>
  <c r="I1674" i="8" s="1"/>
  <c r="CC4306" i="1"/>
  <c r="I1668" i="8" s="1"/>
  <c r="CC4300" i="1"/>
  <c r="I1662" i="8" s="1"/>
  <c r="CC4294" i="1"/>
  <c r="I1656" i="8" s="1"/>
  <c r="CC4288" i="1"/>
  <c r="I1650" i="8" s="1"/>
  <c r="CC4282" i="1"/>
  <c r="I1644" i="8" s="1"/>
  <c r="CC4276" i="1"/>
  <c r="I1638" i="8" s="1"/>
  <c r="CC4270" i="1"/>
  <c r="I1632" i="8" s="1"/>
  <c r="CC4264" i="1"/>
  <c r="I1626" i="8" s="1"/>
  <c r="CC4258" i="1"/>
  <c r="I1620" i="8" s="1"/>
  <c r="CC4252" i="1"/>
  <c r="I1614" i="8" s="1"/>
  <c r="CC4246" i="1"/>
  <c r="I1608" i="8" s="1"/>
  <c r="CC4240" i="1"/>
  <c r="I1602" i="8" s="1"/>
  <c r="CC4234" i="1"/>
  <c r="I1596" i="8" s="1"/>
  <c r="CC4228" i="1"/>
  <c r="I1590" i="8" s="1"/>
  <c r="CC4222" i="1"/>
  <c r="I1584" i="8" s="1"/>
  <c r="CC4216" i="1"/>
  <c r="I1578" i="8" s="1"/>
  <c r="CC4210" i="1"/>
  <c r="I1572" i="8" s="1"/>
  <c r="CC4204" i="1"/>
  <c r="I1566" i="8" s="1"/>
  <c r="CC4198" i="1"/>
  <c r="I1560" i="8" s="1"/>
  <c r="CC4192" i="1"/>
  <c r="I1554" i="8" s="1"/>
  <c r="CC4186" i="1"/>
  <c r="I1548" i="8" s="1"/>
  <c r="CC4180" i="1"/>
  <c r="I1542" i="8" s="1"/>
  <c r="CC4174" i="1"/>
  <c r="I1536" i="8" s="1"/>
  <c r="CC4168" i="1"/>
  <c r="I1530" i="8" s="1"/>
  <c r="CC4162" i="1"/>
  <c r="I1524" i="8" s="1"/>
  <c r="CC4156" i="1"/>
  <c r="I1518" i="8" s="1"/>
  <c r="CC5283" i="1"/>
  <c r="I2645" i="8" s="1"/>
  <c r="CC5277" i="1"/>
  <c r="I2639" i="8" s="1"/>
  <c r="CC5271" i="1"/>
  <c r="I2633" i="8" s="1"/>
  <c r="CC5265" i="1"/>
  <c r="I2627" i="8" s="1"/>
  <c r="CC5259" i="1"/>
  <c r="I2621" i="8" s="1"/>
  <c r="CC5253" i="1"/>
  <c r="I2615" i="8" s="1"/>
  <c r="CC5247" i="1"/>
  <c r="I2609" i="8" s="1"/>
  <c r="CC5241" i="1"/>
  <c r="I2603" i="8" s="1"/>
  <c r="CC5235" i="1"/>
  <c r="I2597" i="8" s="1"/>
  <c r="CC5229" i="1"/>
  <c r="I2591" i="8" s="1"/>
  <c r="CC5223" i="1"/>
  <c r="I2585" i="8" s="1"/>
  <c r="CC5217" i="1"/>
  <c r="I2579" i="8" s="1"/>
  <c r="CC5211" i="1"/>
  <c r="I2573" i="8" s="1"/>
  <c r="CC5205" i="1"/>
  <c r="I2567" i="8" s="1"/>
  <c r="CC5199" i="1"/>
  <c r="I2561" i="8" s="1"/>
  <c r="CC5193" i="1"/>
  <c r="I2555" i="8" s="1"/>
  <c r="CC5187" i="1"/>
  <c r="I2549" i="8" s="1"/>
  <c r="CC5181" i="1"/>
  <c r="I2543" i="8" s="1"/>
  <c r="CC5175" i="1"/>
  <c r="I2537" i="8" s="1"/>
  <c r="CC5169" i="1"/>
  <c r="I2531" i="8" s="1"/>
  <c r="CC5163" i="1"/>
  <c r="I2525" i="8" s="1"/>
  <c r="CC5157" i="1"/>
  <c r="I2519" i="8" s="1"/>
  <c r="CC5151" i="1"/>
  <c r="I2513" i="8" s="1"/>
  <c r="CC5145" i="1"/>
  <c r="I2507" i="8" s="1"/>
  <c r="CC5139" i="1"/>
  <c r="I2501" i="8" s="1"/>
  <c r="CC5133" i="1"/>
  <c r="I2495" i="8" s="1"/>
  <c r="CC5127" i="1"/>
  <c r="I2489" i="8" s="1"/>
  <c r="CC5121" i="1"/>
  <c r="I2483" i="8" s="1"/>
  <c r="CC5115" i="1"/>
  <c r="I2477" i="8" s="1"/>
  <c r="CC5109" i="1"/>
  <c r="I2471" i="8" s="1"/>
  <c r="CC5103" i="1"/>
  <c r="I2465" i="8" s="1"/>
  <c r="CC5097" i="1"/>
  <c r="I2459" i="8" s="1"/>
  <c r="CC5091" i="1"/>
  <c r="I2453" i="8" s="1"/>
  <c r="CC5085" i="1"/>
  <c r="I2447" i="8" s="1"/>
  <c r="CC5079" i="1"/>
  <c r="I2441" i="8" s="1"/>
  <c r="CC5073" i="1"/>
  <c r="I2435" i="8" s="1"/>
  <c r="CC5067" i="1"/>
  <c r="I2429" i="8" s="1"/>
  <c r="CC5061" i="1"/>
  <c r="I2423" i="8" s="1"/>
  <c r="CC5055" i="1"/>
  <c r="I2417" i="8" s="1"/>
  <c r="CC5049" i="1"/>
  <c r="I2411" i="8" s="1"/>
  <c r="CC5043" i="1"/>
  <c r="I2405" i="8" s="1"/>
  <c r="CC5037" i="1"/>
  <c r="I2399" i="8" s="1"/>
  <c r="CC5031" i="1"/>
  <c r="I2393" i="8" s="1"/>
  <c r="CC5025" i="1"/>
  <c r="I2387" i="8" s="1"/>
  <c r="CC5019" i="1"/>
  <c r="I2381" i="8" s="1"/>
  <c r="CC5013" i="1"/>
  <c r="I2375" i="8" s="1"/>
  <c r="CC5007" i="1"/>
  <c r="I2369" i="8" s="1"/>
  <c r="CC5001" i="1"/>
  <c r="I2363" i="8" s="1"/>
  <c r="CC4995" i="1"/>
  <c r="I2357" i="8" s="1"/>
  <c r="CC4989" i="1"/>
  <c r="I2351" i="8" s="1"/>
  <c r="CC4983" i="1"/>
  <c r="I2345" i="8" s="1"/>
  <c r="CC4977" i="1"/>
  <c r="I2339" i="8" s="1"/>
  <c r="CC4971" i="1"/>
  <c r="I2333" i="8" s="1"/>
  <c r="CC4965" i="1"/>
  <c r="I2327" i="8" s="1"/>
  <c r="CC4959" i="1"/>
  <c r="I2321" i="8" s="1"/>
  <c r="CC4953" i="1"/>
  <c r="I2315" i="8" s="1"/>
  <c r="CC4947" i="1"/>
  <c r="I2309" i="8" s="1"/>
  <c r="CC4941" i="1"/>
  <c r="I2303" i="8" s="1"/>
  <c r="CC4935" i="1"/>
  <c r="I2297" i="8" s="1"/>
  <c r="CC4929" i="1"/>
  <c r="I2291" i="8" s="1"/>
  <c r="CC4923" i="1"/>
  <c r="I2285" i="8" s="1"/>
  <c r="CC4917" i="1"/>
  <c r="I2279" i="8" s="1"/>
  <c r="CC4911" i="1"/>
  <c r="I2273" i="8" s="1"/>
  <c r="CC4905" i="1"/>
  <c r="I2267" i="8" s="1"/>
  <c r="CC4899" i="1"/>
  <c r="I2261" i="8" s="1"/>
  <c r="CC4893" i="1"/>
  <c r="I2255" i="8" s="1"/>
  <c r="CC4887" i="1"/>
  <c r="I2249" i="8" s="1"/>
  <c r="CC4881" i="1"/>
  <c r="I2243" i="8" s="1"/>
  <c r="CC4875" i="1"/>
  <c r="I2237" i="8" s="1"/>
  <c r="CC4869" i="1"/>
  <c r="I2231" i="8" s="1"/>
  <c r="CC4863" i="1"/>
  <c r="I2225" i="8" s="1"/>
  <c r="CC4857" i="1"/>
  <c r="I2219" i="8" s="1"/>
  <c r="CC4851" i="1"/>
  <c r="I2213" i="8" s="1"/>
  <c r="CC4845" i="1"/>
  <c r="I2207" i="8" s="1"/>
  <c r="CC4839" i="1"/>
  <c r="I2201" i="8" s="1"/>
  <c r="CC4833" i="1"/>
  <c r="I2195" i="8" s="1"/>
  <c r="CC4827" i="1"/>
  <c r="I2189" i="8" s="1"/>
  <c r="CC4821" i="1"/>
  <c r="I2183" i="8" s="1"/>
  <c r="CC4815" i="1"/>
  <c r="I2177" i="8" s="1"/>
  <c r="CC4809" i="1"/>
  <c r="I2171" i="8" s="1"/>
  <c r="CC4803" i="1"/>
  <c r="I2165" i="8" s="1"/>
  <c r="CC4797" i="1"/>
  <c r="I2159" i="8" s="1"/>
  <c r="CC4791" i="1"/>
  <c r="I2153" i="8" s="1"/>
  <c r="CC4785" i="1"/>
  <c r="I2147" i="8" s="1"/>
  <c r="CC4779" i="1"/>
  <c r="I2141" i="8" s="1"/>
  <c r="CC4773" i="1"/>
  <c r="I2135" i="8" s="1"/>
  <c r="CC4767" i="1"/>
  <c r="I2129" i="8" s="1"/>
  <c r="CC4761" i="1"/>
  <c r="I2123" i="8" s="1"/>
  <c r="CC4755" i="1"/>
  <c r="I2117" i="8" s="1"/>
  <c r="CC4749" i="1"/>
  <c r="I2111" i="8" s="1"/>
  <c r="CC4743" i="1"/>
  <c r="I2105" i="8" s="1"/>
  <c r="CC4737" i="1"/>
  <c r="I2099" i="8" s="1"/>
  <c r="CC4731" i="1"/>
  <c r="I2093" i="8" s="1"/>
  <c r="CC4725" i="1"/>
  <c r="I2087" i="8" s="1"/>
  <c r="CC4719" i="1"/>
  <c r="I2081" i="8" s="1"/>
  <c r="CC4713" i="1"/>
  <c r="I2075" i="8" s="1"/>
  <c r="CC4707" i="1"/>
  <c r="I2069" i="8" s="1"/>
  <c r="CC4701" i="1"/>
  <c r="I2063" i="8" s="1"/>
  <c r="CC4695" i="1"/>
  <c r="I2057" i="8" s="1"/>
  <c r="CC4689" i="1"/>
  <c r="I2051" i="8" s="1"/>
  <c r="CC4683" i="1"/>
  <c r="I2045" i="8" s="1"/>
  <c r="CC4677" i="1"/>
  <c r="I2039" i="8" s="1"/>
  <c r="CC4671" i="1"/>
  <c r="I2033" i="8" s="1"/>
  <c r="CC4665" i="1"/>
  <c r="I2027" i="8" s="1"/>
  <c r="CC4659" i="1"/>
  <c r="I2021" i="8" s="1"/>
  <c r="CC4653" i="1"/>
  <c r="I2015" i="8" s="1"/>
  <c r="CC4647" i="1"/>
  <c r="I2009" i="8" s="1"/>
  <c r="CC4641" i="1"/>
  <c r="I2003" i="8" s="1"/>
  <c r="CC4635" i="1"/>
  <c r="I1997" i="8" s="1"/>
  <c r="CC4629" i="1"/>
  <c r="I1991" i="8" s="1"/>
  <c r="CC4623" i="1"/>
  <c r="I1985" i="8" s="1"/>
  <c r="CC4617" i="1"/>
  <c r="I1979" i="8" s="1"/>
  <c r="CC4611" i="1"/>
  <c r="I1973" i="8" s="1"/>
  <c r="CC4605" i="1"/>
  <c r="I1967" i="8" s="1"/>
  <c r="CC4599" i="1"/>
  <c r="I1961" i="8" s="1"/>
  <c r="CC4593" i="1"/>
  <c r="I1955" i="8" s="1"/>
  <c r="CC4587" i="1"/>
  <c r="I1949" i="8" s="1"/>
  <c r="CC4581" i="1"/>
  <c r="I1943" i="8" s="1"/>
  <c r="CC4575" i="1"/>
  <c r="I1937" i="8" s="1"/>
  <c r="CC4569" i="1"/>
  <c r="I1931" i="8" s="1"/>
  <c r="CC4563" i="1"/>
  <c r="I1925" i="8" s="1"/>
  <c r="CC4557" i="1"/>
  <c r="I1919" i="8" s="1"/>
  <c r="CC4551" i="1"/>
  <c r="I1913" i="8" s="1"/>
  <c r="CC4545" i="1"/>
  <c r="I1907" i="8" s="1"/>
  <c r="CC4539" i="1"/>
  <c r="I1901" i="8" s="1"/>
  <c r="CC4533" i="1"/>
  <c r="I1895" i="8" s="1"/>
  <c r="CC4527" i="1"/>
  <c r="I1889" i="8" s="1"/>
  <c r="CC4521" i="1"/>
  <c r="I1883" i="8" s="1"/>
  <c r="CC4515" i="1"/>
  <c r="I1877" i="8" s="1"/>
  <c r="CC4509" i="1"/>
  <c r="I1871" i="8" s="1"/>
  <c r="CC4503" i="1"/>
  <c r="I1865" i="8" s="1"/>
  <c r="CC4497" i="1"/>
  <c r="I1859" i="8" s="1"/>
  <c r="CC4491" i="1"/>
  <c r="I1853" i="8" s="1"/>
  <c r="CC4485" i="1"/>
  <c r="I1847" i="8" s="1"/>
  <c r="CC4479" i="1"/>
  <c r="I1841" i="8" s="1"/>
  <c r="CC4473" i="1"/>
  <c r="I1835" i="8" s="1"/>
  <c r="CC4467" i="1"/>
  <c r="I1829" i="8" s="1"/>
  <c r="CC4461" i="1"/>
  <c r="I1823" i="8" s="1"/>
  <c r="CC4455" i="1"/>
  <c r="I1817" i="8" s="1"/>
  <c r="CC4449" i="1"/>
  <c r="I1811" i="8" s="1"/>
  <c r="CC4443" i="1"/>
  <c r="I1805" i="8" s="1"/>
  <c r="CC4437" i="1"/>
  <c r="I1799" i="8" s="1"/>
  <c r="CC4431" i="1"/>
  <c r="I1793" i="8" s="1"/>
  <c r="CC4425" i="1"/>
  <c r="I1787" i="8" s="1"/>
  <c r="CC4419" i="1"/>
  <c r="I1781" i="8" s="1"/>
  <c r="CC4413" i="1"/>
  <c r="I1775" i="8" s="1"/>
  <c r="CC4407" i="1"/>
  <c r="I1769" i="8" s="1"/>
  <c r="CC4401" i="1"/>
  <c r="I1763" i="8" s="1"/>
  <c r="CC4395" i="1"/>
  <c r="I1757" i="8" s="1"/>
  <c r="CC4389" i="1"/>
  <c r="I1751" i="8" s="1"/>
  <c r="CC4383" i="1"/>
  <c r="I1745" i="8" s="1"/>
  <c r="CC4377" i="1"/>
  <c r="I1739" i="8" s="1"/>
  <c r="CC4371" i="1"/>
  <c r="I1733" i="8" s="1"/>
  <c r="CC4365" i="1"/>
  <c r="I1727" i="8" s="1"/>
  <c r="CC4359" i="1"/>
  <c r="I1721" i="8" s="1"/>
  <c r="CC4353" i="1"/>
  <c r="I1715" i="8" s="1"/>
  <c r="CC4347" i="1"/>
  <c r="I1709" i="8" s="1"/>
  <c r="CC4341" i="1"/>
  <c r="I1703" i="8" s="1"/>
  <c r="CC4335" i="1"/>
  <c r="I1697" i="8" s="1"/>
  <c r="CC4329" i="1"/>
  <c r="I1691" i="8" s="1"/>
  <c r="CC4323" i="1"/>
  <c r="I1685" i="8" s="1"/>
  <c r="CC4317" i="1"/>
  <c r="I1679" i="8" s="1"/>
  <c r="CC4311" i="1"/>
  <c r="I1673" i="8" s="1"/>
  <c r="CC4305" i="1"/>
  <c r="I1667" i="8" s="1"/>
  <c r="CC4299" i="1"/>
  <c r="I1661" i="8" s="1"/>
  <c r="CC4293" i="1"/>
  <c r="I1655" i="8" s="1"/>
  <c r="CC4287" i="1"/>
  <c r="I1649" i="8" s="1"/>
  <c r="CC4281" i="1"/>
  <c r="I1643" i="8" s="1"/>
  <c r="CC4275" i="1"/>
  <c r="I1637" i="8" s="1"/>
  <c r="CC4269" i="1"/>
  <c r="I1631" i="8" s="1"/>
  <c r="CC4263" i="1"/>
  <c r="I1625" i="8" s="1"/>
  <c r="CC4257" i="1"/>
  <c r="I1619" i="8" s="1"/>
  <c r="CC4251" i="1"/>
  <c r="I1613" i="8" s="1"/>
  <c r="CC4245" i="1"/>
  <c r="I1607" i="8" s="1"/>
  <c r="CC4239" i="1"/>
  <c r="I1601" i="8" s="1"/>
  <c r="CC4233" i="1"/>
  <c r="I1595" i="8" s="1"/>
  <c r="CC4227" i="1"/>
  <c r="I1589" i="8" s="1"/>
  <c r="CC4221" i="1"/>
  <c r="I1583" i="8" s="1"/>
  <c r="CC4215" i="1"/>
  <c r="I1577" i="8" s="1"/>
  <c r="CC4209" i="1"/>
  <c r="I1571" i="8" s="1"/>
  <c r="CC4203" i="1"/>
  <c r="I1565" i="8" s="1"/>
  <c r="CC4197" i="1"/>
  <c r="I1559" i="8" s="1"/>
  <c r="CC4191" i="1"/>
  <c r="I1553" i="8" s="1"/>
  <c r="CC4185" i="1"/>
  <c r="I1547" i="8" s="1"/>
  <c r="CC4179" i="1"/>
  <c r="I1541" i="8" s="1"/>
  <c r="CC4173" i="1"/>
  <c r="I1535" i="8" s="1"/>
  <c r="CC4167" i="1"/>
  <c r="I1529" i="8" s="1"/>
  <c r="CC4161" i="1"/>
  <c r="I1523" i="8" s="1"/>
  <c r="CC4155" i="1"/>
  <c r="I1517" i="8" s="1"/>
  <c r="CC4149" i="1"/>
  <c r="I1511" i="8" s="1"/>
  <c r="CC4143" i="1"/>
  <c r="I1505" i="8" s="1"/>
  <c r="CC4137" i="1"/>
  <c r="I1499" i="8" s="1"/>
  <c r="CC4131" i="1"/>
  <c r="I1493" i="8" s="1"/>
  <c r="CC4125" i="1"/>
  <c r="I1487" i="8" s="1"/>
  <c r="CC4119" i="1"/>
  <c r="I1481" i="8" s="1"/>
  <c r="CC4113" i="1"/>
  <c r="I1475" i="8" s="1"/>
  <c r="CC4107" i="1"/>
  <c r="I1469" i="8" s="1"/>
  <c r="CC4101" i="1"/>
  <c r="I1463" i="8" s="1"/>
  <c r="CC4095" i="1"/>
  <c r="I1457" i="8" s="1"/>
  <c r="CC4089" i="1"/>
  <c r="I1451" i="8" s="1"/>
  <c r="CC4083" i="1"/>
  <c r="I1445" i="8" s="1"/>
  <c r="CC4077" i="1"/>
  <c r="I1439" i="8" s="1"/>
  <c r="CC4071" i="1"/>
  <c r="I1433" i="8" s="1"/>
  <c r="CC4065" i="1"/>
  <c r="I1427" i="8" s="1"/>
  <c r="CC4059" i="1"/>
  <c r="I1421" i="8" s="1"/>
  <c r="CC4053" i="1"/>
  <c r="I1415" i="8" s="1"/>
  <c r="CC4047" i="1"/>
  <c r="I1409" i="8" s="1"/>
  <c r="CC4041" i="1"/>
  <c r="I1403" i="8" s="1"/>
  <c r="CC4035" i="1"/>
  <c r="I1397" i="8" s="1"/>
  <c r="CC4029" i="1"/>
  <c r="I1391" i="8" s="1"/>
  <c r="CC4023" i="1"/>
  <c r="I1385" i="8" s="1"/>
  <c r="CC4017" i="1"/>
  <c r="I1379" i="8" s="1"/>
  <c r="CC4011" i="1"/>
  <c r="I1373" i="8" s="1"/>
  <c r="CC4005" i="1"/>
  <c r="I1367" i="8" s="1"/>
  <c r="CC3999" i="1"/>
  <c r="I1361" i="8" s="1"/>
  <c r="CC3993" i="1"/>
  <c r="I1355" i="8" s="1"/>
  <c r="CC3987" i="1"/>
  <c r="I1349" i="8" s="1"/>
  <c r="CC3981" i="1"/>
  <c r="I1343" i="8" s="1"/>
  <c r="CC3975" i="1"/>
  <c r="I1337" i="8" s="1"/>
  <c r="CC3969" i="1"/>
  <c r="I1331" i="8" s="1"/>
  <c r="CC3963" i="1"/>
  <c r="I1325" i="8" s="1"/>
  <c r="CC3957" i="1"/>
  <c r="I1319" i="8" s="1"/>
  <c r="CC3951" i="1"/>
  <c r="I1313" i="8" s="1"/>
  <c r="CC3945" i="1"/>
  <c r="I1307" i="8" s="1"/>
  <c r="CC3939" i="1"/>
  <c r="I1301" i="8" s="1"/>
  <c r="CC3933" i="1"/>
  <c r="I1295" i="8" s="1"/>
  <c r="CC3927" i="1"/>
  <c r="I1289" i="8" s="1"/>
  <c r="CC3921" i="1"/>
  <c r="I1283" i="8" s="1"/>
  <c r="CC3915" i="1"/>
  <c r="I1277" i="8" s="1"/>
  <c r="CC3909" i="1"/>
  <c r="I1271" i="8" s="1"/>
  <c r="CC3903" i="1"/>
  <c r="I1265" i="8" s="1"/>
  <c r="CC3897" i="1"/>
  <c r="I1259" i="8" s="1"/>
  <c r="CC3891" i="1"/>
  <c r="I1253" i="8" s="1"/>
  <c r="CC3885" i="1"/>
  <c r="I1247" i="8" s="1"/>
  <c r="CC3879" i="1"/>
  <c r="I1241" i="8" s="1"/>
  <c r="CC3873" i="1"/>
  <c r="I1235" i="8" s="1"/>
  <c r="CC3867" i="1"/>
  <c r="I1229" i="8" s="1"/>
  <c r="CC3861" i="1"/>
  <c r="I1223" i="8" s="1"/>
  <c r="CC3855" i="1"/>
  <c r="I1217" i="8" s="1"/>
  <c r="CC3849" i="1"/>
  <c r="I1211" i="8" s="1"/>
  <c r="CC5286" i="1"/>
  <c r="I2648" i="8" s="1"/>
  <c r="CC5280" i="1"/>
  <c r="I2642" i="8" s="1"/>
  <c r="CC5274" i="1"/>
  <c r="I2636" i="8" s="1"/>
  <c r="CC5268" i="1"/>
  <c r="I2630" i="8" s="1"/>
  <c r="CC5262" i="1"/>
  <c r="I2624" i="8" s="1"/>
  <c r="CC5256" i="1"/>
  <c r="I2618" i="8" s="1"/>
  <c r="CC5250" i="1"/>
  <c r="I2612" i="8" s="1"/>
  <c r="CC5244" i="1"/>
  <c r="I2606" i="8" s="1"/>
  <c r="CC5238" i="1"/>
  <c r="I2600" i="8" s="1"/>
  <c r="CC5232" i="1"/>
  <c r="I2594" i="8" s="1"/>
  <c r="CC5226" i="1"/>
  <c r="I2588" i="8" s="1"/>
  <c r="CC5220" i="1"/>
  <c r="I2582" i="8" s="1"/>
  <c r="CC5214" i="1"/>
  <c r="I2576" i="8" s="1"/>
  <c r="CC5208" i="1"/>
  <c r="I2570" i="8" s="1"/>
  <c r="CC5202" i="1"/>
  <c r="I2564" i="8" s="1"/>
  <c r="CC5196" i="1"/>
  <c r="I2558" i="8" s="1"/>
  <c r="CC5190" i="1"/>
  <c r="I2552" i="8" s="1"/>
  <c r="CC5184" i="1"/>
  <c r="I2546" i="8" s="1"/>
  <c r="CC5178" i="1"/>
  <c r="I2540" i="8" s="1"/>
  <c r="CC5172" i="1"/>
  <c r="I2534" i="8" s="1"/>
  <c r="CC5166" i="1"/>
  <c r="I2528" i="8" s="1"/>
  <c r="CC5160" i="1"/>
  <c r="I2522" i="8" s="1"/>
  <c r="CC5154" i="1"/>
  <c r="I2516" i="8" s="1"/>
  <c r="CC5148" i="1"/>
  <c r="I2510" i="8" s="1"/>
  <c r="CC5142" i="1"/>
  <c r="I2504" i="8" s="1"/>
  <c r="CC5136" i="1"/>
  <c r="I2498" i="8" s="1"/>
  <c r="CC5130" i="1"/>
  <c r="I2492" i="8" s="1"/>
  <c r="CC5124" i="1"/>
  <c r="I2486" i="8" s="1"/>
  <c r="CC5118" i="1"/>
  <c r="I2480" i="8" s="1"/>
  <c r="CC5112" i="1"/>
  <c r="I2474" i="8" s="1"/>
  <c r="CC5106" i="1"/>
  <c r="I2468" i="8" s="1"/>
  <c r="CC5100" i="1"/>
  <c r="I2462" i="8" s="1"/>
  <c r="CC5094" i="1"/>
  <c r="I2456" i="8" s="1"/>
  <c r="CC5088" i="1"/>
  <c r="I2450" i="8" s="1"/>
  <c r="CC5082" i="1"/>
  <c r="I2444" i="8" s="1"/>
  <c r="CC5076" i="1"/>
  <c r="I2438" i="8" s="1"/>
  <c r="CC5070" i="1"/>
  <c r="I2432" i="8" s="1"/>
  <c r="CC5064" i="1"/>
  <c r="I2426" i="8" s="1"/>
  <c r="CC5058" i="1"/>
  <c r="I2420" i="8" s="1"/>
  <c r="CC5052" i="1"/>
  <c r="I2414" i="8" s="1"/>
  <c r="CC5046" i="1"/>
  <c r="I2408" i="8" s="1"/>
  <c r="CC5040" i="1"/>
  <c r="I2402" i="8" s="1"/>
  <c r="CC5034" i="1"/>
  <c r="I2396" i="8" s="1"/>
  <c r="CC5028" i="1"/>
  <c r="I2390" i="8" s="1"/>
  <c r="CC5022" i="1"/>
  <c r="I2384" i="8" s="1"/>
  <c r="CC5016" i="1"/>
  <c r="I2378" i="8" s="1"/>
  <c r="CC5010" i="1"/>
  <c r="I2372" i="8" s="1"/>
  <c r="CC5004" i="1"/>
  <c r="I2366" i="8" s="1"/>
  <c r="CC4998" i="1"/>
  <c r="I2360" i="8" s="1"/>
  <c r="CC4992" i="1"/>
  <c r="I2354" i="8" s="1"/>
  <c r="CC4986" i="1"/>
  <c r="I2348" i="8" s="1"/>
  <c r="CC4980" i="1"/>
  <c r="I2342" i="8" s="1"/>
  <c r="CC4974" i="1"/>
  <c r="I2336" i="8" s="1"/>
  <c r="CC4968" i="1"/>
  <c r="I2330" i="8" s="1"/>
  <c r="CC4962" i="1"/>
  <c r="I2324" i="8" s="1"/>
  <c r="CC4956" i="1"/>
  <c r="I2318" i="8" s="1"/>
  <c r="CC4950" i="1"/>
  <c r="I2312" i="8" s="1"/>
  <c r="CC4944" i="1"/>
  <c r="I2306" i="8" s="1"/>
  <c r="CC4938" i="1"/>
  <c r="I2300" i="8" s="1"/>
  <c r="CC4932" i="1"/>
  <c r="I2294" i="8" s="1"/>
  <c r="CC4926" i="1"/>
  <c r="I2288" i="8" s="1"/>
  <c r="CC4920" i="1"/>
  <c r="I2282" i="8" s="1"/>
  <c r="CC4914" i="1"/>
  <c r="I2276" i="8" s="1"/>
  <c r="CC4908" i="1"/>
  <c r="I2270" i="8" s="1"/>
  <c r="CC4902" i="1"/>
  <c r="I2264" i="8" s="1"/>
  <c r="CC4896" i="1"/>
  <c r="I2258" i="8" s="1"/>
  <c r="CC4890" i="1"/>
  <c r="I2252" i="8" s="1"/>
  <c r="CC4884" i="1"/>
  <c r="I2246" i="8" s="1"/>
  <c r="CC4878" i="1"/>
  <c r="I2240" i="8" s="1"/>
  <c r="CC4872" i="1"/>
  <c r="I2234" i="8" s="1"/>
  <c r="CC4866" i="1"/>
  <c r="I2228" i="8" s="1"/>
  <c r="CC4860" i="1"/>
  <c r="I2222" i="8" s="1"/>
  <c r="CC4854" i="1"/>
  <c r="I2216" i="8" s="1"/>
  <c r="CC4848" i="1"/>
  <c r="I2210" i="8" s="1"/>
  <c r="CC4842" i="1"/>
  <c r="I2204" i="8" s="1"/>
  <c r="CC4836" i="1"/>
  <c r="I2198" i="8" s="1"/>
  <c r="CC4830" i="1"/>
  <c r="I2192" i="8" s="1"/>
  <c r="CC4824" i="1"/>
  <c r="I2186" i="8" s="1"/>
  <c r="CC4818" i="1"/>
  <c r="I2180" i="8" s="1"/>
  <c r="CC4812" i="1"/>
  <c r="I2174" i="8" s="1"/>
  <c r="CC4806" i="1"/>
  <c r="I2168" i="8" s="1"/>
  <c r="CC4800" i="1"/>
  <c r="I2162" i="8" s="1"/>
  <c r="CC4794" i="1"/>
  <c r="I2156" i="8" s="1"/>
  <c r="CC4788" i="1"/>
  <c r="I2150" i="8" s="1"/>
  <c r="CC4782" i="1"/>
  <c r="I2144" i="8" s="1"/>
  <c r="CC4776" i="1"/>
  <c r="I2138" i="8" s="1"/>
  <c r="CC4770" i="1"/>
  <c r="I2132" i="8" s="1"/>
  <c r="CC4764" i="1"/>
  <c r="I2126" i="8" s="1"/>
  <c r="CC4758" i="1"/>
  <c r="I2120" i="8" s="1"/>
  <c r="CC4752" i="1"/>
  <c r="I2114" i="8" s="1"/>
  <c r="CC4746" i="1"/>
  <c r="I2108" i="8" s="1"/>
  <c r="CC4740" i="1"/>
  <c r="I2102" i="8" s="1"/>
  <c r="CC4734" i="1"/>
  <c r="I2096" i="8" s="1"/>
  <c r="CC4728" i="1"/>
  <c r="I2090" i="8" s="1"/>
  <c r="CC4722" i="1"/>
  <c r="I2084" i="8" s="1"/>
  <c r="CC4716" i="1"/>
  <c r="I2078" i="8" s="1"/>
  <c r="CC4710" i="1"/>
  <c r="I2072" i="8" s="1"/>
  <c r="CC4704" i="1"/>
  <c r="I2066" i="8" s="1"/>
  <c r="CC4698" i="1"/>
  <c r="I2060" i="8" s="1"/>
  <c r="CC4692" i="1"/>
  <c r="I2054" i="8" s="1"/>
  <c r="CC4686" i="1"/>
  <c r="I2048" i="8" s="1"/>
  <c r="CC4680" i="1"/>
  <c r="I2042" i="8" s="1"/>
  <c r="CC4674" i="1"/>
  <c r="I2036" i="8" s="1"/>
  <c r="CC4668" i="1"/>
  <c r="I2030" i="8" s="1"/>
  <c r="CC4662" i="1"/>
  <c r="I2024" i="8" s="1"/>
  <c r="CC4656" i="1"/>
  <c r="I2018" i="8" s="1"/>
  <c r="CC4650" i="1"/>
  <c r="I2012" i="8" s="1"/>
  <c r="CC4644" i="1"/>
  <c r="I2006" i="8" s="1"/>
  <c r="CC4638" i="1"/>
  <c r="I2000" i="8" s="1"/>
  <c r="CC4632" i="1"/>
  <c r="I1994" i="8" s="1"/>
  <c r="CC4626" i="1"/>
  <c r="I1988" i="8" s="1"/>
  <c r="CC4620" i="1"/>
  <c r="I1982" i="8" s="1"/>
  <c r="CC4614" i="1"/>
  <c r="I1976" i="8" s="1"/>
  <c r="CC4608" i="1"/>
  <c r="I1970" i="8" s="1"/>
  <c r="CC4602" i="1"/>
  <c r="I1964" i="8" s="1"/>
  <c r="CC4596" i="1"/>
  <c r="I1958" i="8" s="1"/>
  <c r="CC4590" i="1"/>
  <c r="I1952" i="8" s="1"/>
  <c r="CC4584" i="1"/>
  <c r="I1946" i="8" s="1"/>
  <c r="CC4578" i="1"/>
  <c r="I1940" i="8" s="1"/>
  <c r="CC4572" i="1"/>
  <c r="I1934" i="8" s="1"/>
  <c r="CC4566" i="1"/>
  <c r="I1928" i="8" s="1"/>
  <c r="CC4560" i="1"/>
  <c r="I1922" i="8" s="1"/>
  <c r="CC4554" i="1"/>
  <c r="I1916" i="8" s="1"/>
  <c r="CC4548" i="1"/>
  <c r="I1910" i="8" s="1"/>
  <c r="CC4542" i="1"/>
  <c r="I1904" i="8" s="1"/>
  <c r="CC4536" i="1"/>
  <c r="I1898" i="8" s="1"/>
  <c r="CC4530" i="1"/>
  <c r="I1892" i="8" s="1"/>
  <c r="CC4524" i="1"/>
  <c r="I1886" i="8" s="1"/>
  <c r="CC4518" i="1"/>
  <c r="I1880" i="8" s="1"/>
  <c r="CC4512" i="1"/>
  <c r="I1874" i="8" s="1"/>
  <c r="CC4506" i="1"/>
  <c r="I1868" i="8" s="1"/>
  <c r="CC4500" i="1"/>
  <c r="I1862" i="8" s="1"/>
  <c r="CC4494" i="1"/>
  <c r="I1856" i="8" s="1"/>
  <c r="CC4488" i="1"/>
  <c r="I1850" i="8" s="1"/>
  <c r="CC4482" i="1"/>
  <c r="I1844" i="8" s="1"/>
  <c r="CC4476" i="1"/>
  <c r="I1838" i="8" s="1"/>
  <c r="CC4470" i="1"/>
  <c r="I1832" i="8" s="1"/>
  <c r="CC4464" i="1"/>
  <c r="I1826" i="8" s="1"/>
  <c r="CC4458" i="1"/>
  <c r="I1820" i="8" s="1"/>
  <c r="CC4452" i="1"/>
  <c r="I1814" i="8" s="1"/>
  <c r="CC4446" i="1"/>
  <c r="I1808" i="8" s="1"/>
  <c r="CC4440" i="1"/>
  <c r="I1802" i="8" s="1"/>
  <c r="CC4434" i="1"/>
  <c r="I1796" i="8" s="1"/>
  <c r="CC4428" i="1"/>
  <c r="I1790" i="8" s="1"/>
  <c r="CC4422" i="1"/>
  <c r="I1784" i="8" s="1"/>
  <c r="CC4416" i="1"/>
  <c r="I1778" i="8" s="1"/>
  <c r="CC4410" i="1"/>
  <c r="I1772" i="8" s="1"/>
  <c r="CC4404" i="1"/>
  <c r="I1766" i="8" s="1"/>
  <c r="CC4398" i="1"/>
  <c r="I1760" i="8" s="1"/>
  <c r="CC4392" i="1"/>
  <c r="I1754" i="8" s="1"/>
  <c r="CC4386" i="1"/>
  <c r="I1748" i="8" s="1"/>
  <c r="CC4380" i="1"/>
  <c r="I1742" i="8" s="1"/>
  <c r="CC4374" i="1"/>
  <c r="I1736" i="8" s="1"/>
  <c r="CC4368" i="1"/>
  <c r="I1730" i="8" s="1"/>
  <c r="CC4362" i="1"/>
  <c r="I1724" i="8" s="1"/>
  <c r="CC4356" i="1"/>
  <c r="I1718" i="8" s="1"/>
  <c r="CC4350" i="1"/>
  <c r="I1712" i="8" s="1"/>
  <c r="CC4344" i="1"/>
  <c r="I1706" i="8" s="1"/>
  <c r="CC4338" i="1"/>
  <c r="I1700" i="8" s="1"/>
  <c r="CC4332" i="1"/>
  <c r="I1694" i="8" s="1"/>
  <c r="CC4326" i="1"/>
  <c r="I1688" i="8" s="1"/>
  <c r="CC4320" i="1"/>
  <c r="I1682" i="8" s="1"/>
  <c r="CC4314" i="1"/>
  <c r="I1676" i="8" s="1"/>
  <c r="CC4308" i="1"/>
  <c r="I1670" i="8" s="1"/>
  <c r="CC4302" i="1"/>
  <c r="I1664" i="8" s="1"/>
  <c r="CC4296" i="1"/>
  <c r="I1658" i="8" s="1"/>
  <c r="CC4290" i="1"/>
  <c r="I1652" i="8" s="1"/>
  <c r="CC4284" i="1"/>
  <c r="I1646" i="8" s="1"/>
  <c r="CC4278" i="1"/>
  <c r="I1640" i="8" s="1"/>
  <c r="CC4272" i="1"/>
  <c r="I1634" i="8" s="1"/>
  <c r="CC4266" i="1"/>
  <c r="I1628" i="8" s="1"/>
  <c r="CC4260" i="1"/>
  <c r="I1622" i="8" s="1"/>
  <c r="CC4254" i="1"/>
  <c r="I1616" i="8" s="1"/>
  <c r="CC4248" i="1"/>
  <c r="I1610" i="8" s="1"/>
  <c r="CC4242" i="1"/>
  <c r="I1604" i="8" s="1"/>
  <c r="CC4236" i="1"/>
  <c r="I1598" i="8" s="1"/>
  <c r="CC4230" i="1"/>
  <c r="I1592" i="8" s="1"/>
  <c r="CC4224" i="1"/>
  <c r="I1586" i="8" s="1"/>
  <c r="CC4218" i="1"/>
  <c r="I1580" i="8" s="1"/>
  <c r="CC4212" i="1"/>
  <c r="I1574" i="8" s="1"/>
  <c r="CC4206" i="1"/>
  <c r="I1568" i="8" s="1"/>
  <c r="CC4200" i="1"/>
  <c r="I1562" i="8" s="1"/>
  <c r="CC4194" i="1"/>
  <c r="I1556" i="8" s="1"/>
  <c r="CC4188" i="1"/>
  <c r="I1550" i="8" s="1"/>
  <c r="CC4182" i="1"/>
  <c r="I1544" i="8" s="1"/>
  <c r="CC4176" i="1"/>
  <c r="I1538" i="8" s="1"/>
  <c r="CC4170" i="1"/>
  <c r="I1532" i="8" s="1"/>
  <c r="CC4164" i="1"/>
  <c r="I1526" i="8" s="1"/>
  <c r="CC4158" i="1"/>
  <c r="I1520" i="8" s="1"/>
  <c r="CC4152" i="1"/>
  <c r="I1514" i="8" s="1"/>
  <c r="CC4146" i="1"/>
  <c r="I1508" i="8" s="1"/>
  <c r="CC4140" i="1"/>
  <c r="I1502" i="8" s="1"/>
  <c r="CC4134" i="1"/>
  <c r="I1496" i="8" s="1"/>
  <c r="CC4128" i="1"/>
  <c r="I1490" i="8" s="1"/>
  <c r="CC4122" i="1"/>
  <c r="I1484" i="8" s="1"/>
  <c r="CC4116" i="1"/>
  <c r="I1478" i="8" s="1"/>
  <c r="CC4110" i="1"/>
  <c r="I1472" i="8" s="1"/>
  <c r="CC4104" i="1"/>
  <c r="I1466" i="8" s="1"/>
  <c r="CC4098" i="1"/>
  <c r="I1460" i="8" s="1"/>
  <c r="CC4092" i="1"/>
  <c r="I1454" i="8" s="1"/>
  <c r="CC4086" i="1"/>
  <c r="I1448" i="8" s="1"/>
  <c r="CC4080" i="1"/>
  <c r="I1442" i="8" s="1"/>
  <c r="CC4074" i="1"/>
  <c r="I1436" i="8" s="1"/>
  <c r="CC4068" i="1"/>
  <c r="I1430" i="8" s="1"/>
  <c r="CC4062" i="1"/>
  <c r="I1424" i="8" s="1"/>
  <c r="CC4056" i="1"/>
  <c r="I1418" i="8" s="1"/>
  <c r="CC4050" i="1"/>
  <c r="I1412" i="8" s="1"/>
  <c r="CC4044" i="1"/>
  <c r="I1406" i="8" s="1"/>
  <c r="CC4038" i="1"/>
  <c r="I1400" i="8" s="1"/>
  <c r="CC4032" i="1"/>
  <c r="I1394" i="8" s="1"/>
  <c r="CC4026" i="1"/>
  <c r="I1388" i="8" s="1"/>
  <c r="CC4020" i="1"/>
  <c r="I1382" i="8" s="1"/>
  <c r="CC4014" i="1"/>
  <c r="I1376" i="8" s="1"/>
  <c r="CC4008" i="1"/>
  <c r="I1370" i="8" s="1"/>
  <c r="CC4002" i="1"/>
  <c r="I1364" i="8" s="1"/>
  <c r="CC3996" i="1"/>
  <c r="I1358" i="8" s="1"/>
  <c r="CC3990" i="1"/>
  <c r="I1352" i="8" s="1"/>
  <c r="CC3984" i="1"/>
  <c r="I1346" i="8" s="1"/>
  <c r="CC3978" i="1"/>
  <c r="I1340" i="8" s="1"/>
  <c r="CC3972" i="1"/>
  <c r="I1334" i="8" s="1"/>
  <c r="CC3966" i="1"/>
  <c r="I1328" i="8" s="1"/>
  <c r="CC3960" i="1"/>
  <c r="I1322" i="8" s="1"/>
  <c r="CC3954" i="1"/>
  <c r="I1316" i="8" s="1"/>
  <c r="CC3948" i="1"/>
  <c r="I1310" i="8" s="1"/>
  <c r="CC3942" i="1"/>
  <c r="I1304" i="8" s="1"/>
  <c r="CC3936" i="1"/>
  <c r="I1298" i="8" s="1"/>
  <c r="CC3930" i="1"/>
  <c r="I1292" i="8" s="1"/>
  <c r="CC3924" i="1"/>
  <c r="I1286" i="8" s="1"/>
  <c r="CC3918" i="1"/>
  <c r="I1280" i="8" s="1"/>
  <c r="CC5276" i="1"/>
  <c r="I2638" i="8" s="1"/>
  <c r="CC5258" i="1"/>
  <c r="I2620" i="8" s="1"/>
  <c r="CC5240" i="1"/>
  <c r="I2602" i="8" s="1"/>
  <c r="CC5222" i="1"/>
  <c r="I2584" i="8" s="1"/>
  <c r="CC5204" i="1"/>
  <c r="I2566" i="8" s="1"/>
  <c r="CC5186" i="1"/>
  <c r="I2548" i="8" s="1"/>
  <c r="CC5168" i="1"/>
  <c r="I2530" i="8" s="1"/>
  <c r="CC5150" i="1"/>
  <c r="I2512" i="8" s="1"/>
  <c r="CC5132" i="1"/>
  <c r="I2494" i="8" s="1"/>
  <c r="CC5114" i="1"/>
  <c r="I2476" i="8" s="1"/>
  <c r="CC5096" i="1"/>
  <c r="I2458" i="8" s="1"/>
  <c r="CC5078" i="1"/>
  <c r="I2440" i="8" s="1"/>
  <c r="CC5060" i="1"/>
  <c r="I2422" i="8" s="1"/>
  <c r="CC5042" i="1"/>
  <c r="I2404" i="8" s="1"/>
  <c r="CC5024" i="1"/>
  <c r="I2386" i="8" s="1"/>
  <c r="CC5006" i="1"/>
  <c r="I2368" i="8" s="1"/>
  <c r="CC4988" i="1"/>
  <c r="I2350" i="8" s="1"/>
  <c r="CC4970" i="1"/>
  <c r="I2332" i="8" s="1"/>
  <c r="CC4952" i="1"/>
  <c r="I2314" i="8" s="1"/>
  <c r="CC4934" i="1"/>
  <c r="I2296" i="8" s="1"/>
  <c r="CC4916" i="1"/>
  <c r="I2278" i="8" s="1"/>
  <c r="CC4898" i="1"/>
  <c r="I2260" i="8" s="1"/>
  <c r="CC4880" i="1"/>
  <c r="I2242" i="8" s="1"/>
  <c r="CC4862" i="1"/>
  <c r="I2224" i="8" s="1"/>
  <c r="CC4844" i="1"/>
  <c r="I2206" i="8" s="1"/>
  <c r="CC4826" i="1"/>
  <c r="I2188" i="8" s="1"/>
  <c r="CC4808" i="1"/>
  <c r="I2170" i="8" s="1"/>
  <c r="CC4790" i="1"/>
  <c r="I2152" i="8" s="1"/>
  <c r="CC4772" i="1"/>
  <c r="I2134" i="8" s="1"/>
  <c r="CC4754" i="1"/>
  <c r="I2116" i="8" s="1"/>
  <c r="CC4736" i="1"/>
  <c r="I2098" i="8" s="1"/>
  <c r="CC4718" i="1"/>
  <c r="I2080" i="8" s="1"/>
  <c r="CC4700" i="1"/>
  <c r="I2062" i="8" s="1"/>
  <c r="CC4682" i="1"/>
  <c r="I2044" i="8" s="1"/>
  <c r="CC4664" i="1"/>
  <c r="I2026" i="8" s="1"/>
  <c r="CC4646" i="1"/>
  <c r="I2008" i="8" s="1"/>
  <c r="CC4628" i="1"/>
  <c r="I1990" i="8" s="1"/>
  <c r="CC4610" i="1"/>
  <c r="I1972" i="8" s="1"/>
  <c r="CC4592" i="1"/>
  <c r="I1954" i="8" s="1"/>
  <c r="CC4574" i="1"/>
  <c r="I1936" i="8" s="1"/>
  <c r="CC4556" i="1"/>
  <c r="I1918" i="8" s="1"/>
  <c r="CC4538" i="1"/>
  <c r="I1900" i="8" s="1"/>
  <c r="CC4520" i="1"/>
  <c r="I1882" i="8" s="1"/>
  <c r="CC4502" i="1"/>
  <c r="I1864" i="8" s="1"/>
  <c r="CC4484" i="1"/>
  <c r="I1846" i="8" s="1"/>
  <c r="CC4466" i="1"/>
  <c r="I1828" i="8" s="1"/>
  <c r="CC4448" i="1"/>
  <c r="I1810" i="8" s="1"/>
  <c r="CC4430" i="1"/>
  <c r="I1792" i="8" s="1"/>
  <c r="CC4412" i="1"/>
  <c r="I1774" i="8" s="1"/>
  <c r="CC4394" i="1"/>
  <c r="I1756" i="8" s="1"/>
  <c r="CC4376" i="1"/>
  <c r="I1738" i="8" s="1"/>
  <c r="CC4358" i="1"/>
  <c r="I1720" i="8" s="1"/>
  <c r="CC4340" i="1"/>
  <c r="I1702" i="8" s="1"/>
  <c r="CC4322" i="1"/>
  <c r="I1684" i="8" s="1"/>
  <c r="CC4304" i="1"/>
  <c r="I1666" i="8" s="1"/>
  <c r="CC4286" i="1"/>
  <c r="I1648" i="8" s="1"/>
  <c r="CC4268" i="1"/>
  <c r="I1630" i="8" s="1"/>
  <c r="CC4250" i="1"/>
  <c r="I1612" i="8" s="1"/>
  <c r="CC4232" i="1"/>
  <c r="I1594" i="8" s="1"/>
  <c r="CC4214" i="1"/>
  <c r="I1576" i="8" s="1"/>
  <c r="CC4196" i="1"/>
  <c r="I1558" i="8" s="1"/>
  <c r="CC4178" i="1"/>
  <c r="I1540" i="8" s="1"/>
  <c r="CC4160" i="1"/>
  <c r="I1522" i="8" s="1"/>
  <c r="CC4147" i="1"/>
  <c r="I1509" i="8" s="1"/>
  <c r="CC4135" i="1"/>
  <c r="I1497" i="8" s="1"/>
  <c r="CC4123" i="1"/>
  <c r="I1485" i="8" s="1"/>
  <c r="CC4111" i="1"/>
  <c r="I1473" i="8" s="1"/>
  <c r="CC4099" i="1"/>
  <c r="I1461" i="8" s="1"/>
  <c r="CC4087" i="1"/>
  <c r="I1449" i="8" s="1"/>
  <c r="CC4075" i="1"/>
  <c r="I1437" i="8" s="1"/>
  <c r="CC4063" i="1"/>
  <c r="I1425" i="8" s="1"/>
  <c r="CC4052" i="1"/>
  <c r="I1414" i="8" s="1"/>
  <c r="CC4043" i="1"/>
  <c r="I1405" i="8" s="1"/>
  <c r="CC4034" i="1"/>
  <c r="I1396" i="8" s="1"/>
  <c r="CC4025" i="1"/>
  <c r="I1387" i="8" s="1"/>
  <c r="CC4016" i="1"/>
  <c r="I1378" i="8" s="1"/>
  <c r="CC4007" i="1"/>
  <c r="I1369" i="8" s="1"/>
  <c r="CC3998" i="1"/>
  <c r="I1360" i="8" s="1"/>
  <c r="CC3989" i="1"/>
  <c r="I1351" i="8" s="1"/>
  <c r="CC3980" i="1"/>
  <c r="I1342" i="8" s="1"/>
  <c r="CC3971" i="1"/>
  <c r="I1333" i="8" s="1"/>
  <c r="CC3962" i="1"/>
  <c r="I1324" i="8" s="1"/>
  <c r="CC3953" i="1"/>
  <c r="I1315" i="8" s="1"/>
  <c r="CC3944" i="1"/>
  <c r="I1306" i="8" s="1"/>
  <c r="CC3935" i="1"/>
  <c r="I1297" i="8" s="1"/>
  <c r="CC3926" i="1"/>
  <c r="I1288" i="8" s="1"/>
  <c r="CC3917" i="1"/>
  <c r="I1279" i="8" s="1"/>
  <c r="CC3910" i="1"/>
  <c r="I1272" i="8" s="1"/>
  <c r="CC3902" i="1"/>
  <c r="I1264" i="8" s="1"/>
  <c r="CC3895" i="1"/>
  <c r="I1257" i="8" s="1"/>
  <c r="CC3888" i="1"/>
  <c r="I1250" i="8" s="1"/>
  <c r="CC3881" i="1"/>
  <c r="I1243" i="8" s="1"/>
  <c r="CC3874" i="1"/>
  <c r="I1236" i="8" s="1"/>
  <c r="CC3866" i="1"/>
  <c r="I1228" i="8" s="1"/>
  <c r="CC3859" i="1"/>
  <c r="I1221" i="8" s="1"/>
  <c r="CC3852" i="1"/>
  <c r="I1214" i="8" s="1"/>
  <c r="CC3845" i="1"/>
  <c r="I1207" i="8" s="1"/>
  <c r="CC3839" i="1"/>
  <c r="I1201" i="8" s="1"/>
  <c r="CC3833" i="1"/>
  <c r="I1195" i="8" s="1"/>
  <c r="CC3827" i="1"/>
  <c r="I1189" i="8" s="1"/>
  <c r="CC3821" i="1"/>
  <c r="I1183" i="8" s="1"/>
  <c r="CC3815" i="1"/>
  <c r="I1177" i="8" s="1"/>
  <c r="CC3809" i="1"/>
  <c r="I1171" i="8" s="1"/>
  <c r="CC3803" i="1"/>
  <c r="I1165" i="8" s="1"/>
  <c r="CC3797" i="1"/>
  <c r="I1159" i="8" s="1"/>
  <c r="CC3791" i="1"/>
  <c r="I1153" i="8" s="1"/>
  <c r="CC3785" i="1"/>
  <c r="I1147" i="8" s="1"/>
  <c r="CC3779" i="1"/>
  <c r="I1141" i="8" s="1"/>
  <c r="CC3773" i="1"/>
  <c r="I1135" i="8" s="1"/>
  <c r="CC3767" i="1"/>
  <c r="I1129" i="8" s="1"/>
  <c r="CC3761" i="1"/>
  <c r="I1123" i="8" s="1"/>
  <c r="CC3755" i="1"/>
  <c r="I1117" i="8" s="1"/>
  <c r="CC3749" i="1"/>
  <c r="I1111" i="8" s="1"/>
  <c r="CC3743" i="1"/>
  <c r="I1105" i="8" s="1"/>
  <c r="CC3737" i="1"/>
  <c r="I1099" i="8" s="1"/>
  <c r="CC3731" i="1"/>
  <c r="I1093" i="8" s="1"/>
  <c r="CC3725" i="1"/>
  <c r="I1087" i="8" s="1"/>
  <c r="CC3719" i="1"/>
  <c r="I1081" i="8" s="1"/>
  <c r="CC3713" i="1"/>
  <c r="I1075" i="8" s="1"/>
  <c r="CC3707" i="1"/>
  <c r="I1069" i="8" s="1"/>
  <c r="CC3701" i="1"/>
  <c r="I1063" i="8" s="1"/>
  <c r="CC3695" i="1"/>
  <c r="I1057" i="8" s="1"/>
  <c r="CC3689" i="1"/>
  <c r="I1051" i="8" s="1"/>
  <c r="CC3683" i="1"/>
  <c r="I1045" i="8" s="1"/>
  <c r="CC3677" i="1"/>
  <c r="I1039" i="8" s="1"/>
  <c r="CC3671" i="1"/>
  <c r="I1033" i="8" s="1"/>
  <c r="CC3665" i="1"/>
  <c r="I1027" i="8" s="1"/>
  <c r="CC3659" i="1"/>
  <c r="I1021" i="8" s="1"/>
  <c r="CC3653" i="1"/>
  <c r="I1015" i="8" s="1"/>
  <c r="CC3647" i="1"/>
  <c r="I1009" i="8" s="1"/>
  <c r="CC3641" i="1"/>
  <c r="I1003" i="8" s="1"/>
  <c r="CC3635" i="1"/>
  <c r="I997" i="8" s="1"/>
  <c r="CC3629" i="1"/>
  <c r="I991" i="8" s="1"/>
  <c r="CC3623" i="1"/>
  <c r="I985" i="8" s="1"/>
  <c r="CC3617" i="1"/>
  <c r="I979" i="8" s="1"/>
  <c r="CC3611" i="1"/>
  <c r="I973" i="8" s="1"/>
  <c r="CC3605" i="1"/>
  <c r="I967" i="8" s="1"/>
  <c r="CC3599" i="1"/>
  <c r="I961" i="8" s="1"/>
  <c r="CC3593" i="1"/>
  <c r="I955" i="8" s="1"/>
  <c r="CC3587" i="1"/>
  <c r="I949" i="8" s="1"/>
  <c r="CC3581" i="1"/>
  <c r="I943" i="8" s="1"/>
  <c r="CC3575" i="1"/>
  <c r="I937" i="8" s="1"/>
  <c r="CC3569" i="1"/>
  <c r="I931" i="8" s="1"/>
  <c r="CC3563" i="1"/>
  <c r="I925" i="8" s="1"/>
  <c r="CC3557" i="1"/>
  <c r="I919" i="8" s="1"/>
  <c r="CC3551" i="1"/>
  <c r="I913" i="8" s="1"/>
  <c r="CC3545" i="1"/>
  <c r="I907" i="8" s="1"/>
  <c r="CC3539" i="1"/>
  <c r="I901" i="8" s="1"/>
  <c r="CC3533" i="1"/>
  <c r="I895" i="8" s="1"/>
  <c r="CC3527" i="1"/>
  <c r="I889" i="8" s="1"/>
  <c r="CC3521" i="1"/>
  <c r="I883" i="8" s="1"/>
  <c r="CC3515" i="1"/>
  <c r="I877" i="8" s="1"/>
  <c r="CC3509" i="1"/>
  <c r="I871" i="8" s="1"/>
  <c r="CC3503" i="1"/>
  <c r="I865" i="8" s="1"/>
  <c r="CC3497" i="1"/>
  <c r="I859" i="8" s="1"/>
  <c r="CC3491" i="1"/>
  <c r="I853" i="8" s="1"/>
  <c r="CC3485" i="1"/>
  <c r="I847" i="8" s="1"/>
  <c r="CC3479" i="1"/>
  <c r="I841" i="8" s="1"/>
  <c r="CC3473" i="1"/>
  <c r="I835" i="8" s="1"/>
  <c r="CC3467" i="1"/>
  <c r="I829" i="8" s="1"/>
  <c r="CC3461" i="1"/>
  <c r="I823" i="8" s="1"/>
  <c r="CC3455" i="1"/>
  <c r="I817" i="8" s="1"/>
  <c r="CC3449" i="1"/>
  <c r="I811" i="8" s="1"/>
  <c r="CC3443" i="1"/>
  <c r="I805" i="8" s="1"/>
  <c r="CC3437" i="1"/>
  <c r="I799" i="8" s="1"/>
  <c r="CC3431" i="1"/>
  <c r="I793" i="8" s="1"/>
  <c r="CC3425" i="1"/>
  <c r="I787" i="8" s="1"/>
  <c r="CC3419" i="1"/>
  <c r="I781" i="8" s="1"/>
  <c r="CC3413" i="1"/>
  <c r="I775" i="8" s="1"/>
  <c r="CC3407" i="1"/>
  <c r="I769" i="8" s="1"/>
  <c r="CC3401" i="1"/>
  <c r="I763" i="8" s="1"/>
  <c r="CC3395" i="1"/>
  <c r="I757" i="8" s="1"/>
  <c r="CC3389" i="1"/>
  <c r="I751" i="8" s="1"/>
  <c r="CC3383" i="1"/>
  <c r="I745" i="8" s="1"/>
  <c r="CC3377" i="1"/>
  <c r="I739" i="8" s="1"/>
  <c r="CC3371" i="1"/>
  <c r="I733" i="8" s="1"/>
  <c r="CC3365" i="1"/>
  <c r="I727" i="8" s="1"/>
  <c r="CC3359" i="1"/>
  <c r="I721" i="8" s="1"/>
  <c r="CC3353" i="1"/>
  <c r="I715" i="8" s="1"/>
  <c r="CC3347" i="1"/>
  <c r="I709" i="8" s="1"/>
  <c r="CC3341" i="1"/>
  <c r="I703" i="8" s="1"/>
  <c r="CC3335" i="1"/>
  <c r="I697" i="8" s="1"/>
  <c r="CC3329" i="1"/>
  <c r="I691" i="8" s="1"/>
  <c r="CC3323" i="1"/>
  <c r="I685" i="8" s="1"/>
  <c r="CC3317" i="1"/>
  <c r="I679" i="8" s="1"/>
  <c r="CC3311" i="1"/>
  <c r="I673" i="8" s="1"/>
  <c r="CC3305" i="1"/>
  <c r="I667" i="8" s="1"/>
  <c r="CC3299" i="1"/>
  <c r="I661" i="8" s="1"/>
  <c r="CC3293" i="1"/>
  <c r="I655" i="8" s="1"/>
  <c r="CC3287" i="1"/>
  <c r="I649" i="8" s="1"/>
  <c r="CC3281" i="1"/>
  <c r="I643" i="8" s="1"/>
  <c r="CC3275" i="1"/>
  <c r="I637" i="8" s="1"/>
  <c r="CC3269" i="1"/>
  <c r="I631" i="8" s="1"/>
  <c r="CC3263" i="1"/>
  <c r="I625" i="8" s="1"/>
  <c r="CC3257" i="1"/>
  <c r="I619" i="8" s="1"/>
  <c r="CC3251" i="1"/>
  <c r="I613" i="8" s="1"/>
  <c r="CC3245" i="1"/>
  <c r="I607" i="8" s="1"/>
  <c r="CC3239" i="1"/>
  <c r="I601" i="8" s="1"/>
  <c r="CC3233" i="1"/>
  <c r="I595" i="8" s="1"/>
  <c r="CC3227" i="1"/>
  <c r="I589" i="8" s="1"/>
  <c r="CC3221" i="1"/>
  <c r="I583" i="8" s="1"/>
  <c r="CC3215" i="1"/>
  <c r="I577" i="8" s="1"/>
  <c r="CC3209" i="1"/>
  <c r="I571" i="8" s="1"/>
  <c r="CC3203" i="1"/>
  <c r="I565" i="8" s="1"/>
  <c r="CC3197" i="1"/>
  <c r="I559" i="8" s="1"/>
  <c r="CC3191" i="1"/>
  <c r="I553" i="8" s="1"/>
  <c r="CC3185" i="1"/>
  <c r="I547" i="8" s="1"/>
  <c r="CC3179" i="1"/>
  <c r="I541" i="8" s="1"/>
  <c r="CC3173" i="1"/>
  <c r="I535" i="8" s="1"/>
  <c r="CC3167" i="1"/>
  <c r="I529" i="8" s="1"/>
  <c r="CC3161" i="1"/>
  <c r="I523" i="8" s="1"/>
  <c r="CC3155" i="1"/>
  <c r="I517" i="8" s="1"/>
  <c r="CC3149" i="1"/>
  <c r="I511" i="8" s="1"/>
  <c r="CC3143" i="1"/>
  <c r="I505" i="8" s="1"/>
  <c r="CC3137" i="1"/>
  <c r="I499" i="8" s="1"/>
  <c r="CC3131" i="1"/>
  <c r="I493" i="8" s="1"/>
  <c r="CC3125" i="1"/>
  <c r="I487" i="8" s="1"/>
  <c r="CC3119" i="1"/>
  <c r="I481" i="8" s="1"/>
  <c r="CC3113" i="1"/>
  <c r="I475" i="8" s="1"/>
  <c r="CC3107" i="1"/>
  <c r="I469" i="8" s="1"/>
  <c r="CC3101" i="1"/>
  <c r="I463" i="8" s="1"/>
  <c r="CC3095" i="1"/>
  <c r="I457" i="8" s="1"/>
  <c r="CC3089" i="1"/>
  <c r="I451" i="8" s="1"/>
  <c r="CC3083" i="1"/>
  <c r="I445" i="8" s="1"/>
  <c r="CC3077" i="1"/>
  <c r="I439" i="8" s="1"/>
  <c r="CC3071" i="1"/>
  <c r="I433" i="8" s="1"/>
  <c r="CC3065" i="1"/>
  <c r="I427" i="8" s="1"/>
  <c r="CC3059" i="1"/>
  <c r="I421" i="8" s="1"/>
  <c r="CC3053" i="1"/>
  <c r="I415" i="8" s="1"/>
  <c r="CC3047" i="1"/>
  <c r="I409" i="8" s="1"/>
  <c r="CC3041" i="1"/>
  <c r="I403" i="8" s="1"/>
  <c r="CC3035" i="1"/>
  <c r="I397" i="8" s="1"/>
  <c r="CC3029" i="1"/>
  <c r="I391" i="8" s="1"/>
  <c r="CC3023" i="1"/>
  <c r="I385" i="8" s="1"/>
  <c r="CC3017" i="1"/>
  <c r="I379" i="8" s="1"/>
  <c r="CC3011" i="1"/>
  <c r="I373" i="8" s="1"/>
  <c r="CC3005" i="1"/>
  <c r="I367" i="8" s="1"/>
  <c r="CC2999" i="1"/>
  <c r="I361" i="8" s="1"/>
  <c r="CC2993" i="1"/>
  <c r="I355" i="8" s="1"/>
  <c r="CC2987" i="1"/>
  <c r="I349" i="8" s="1"/>
  <c r="CC2981" i="1"/>
  <c r="I343" i="8" s="1"/>
  <c r="CC2975" i="1"/>
  <c r="I337" i="8" s="1"/>
  <c r="CC2969" i="1"/>
  <c r="I331" i="8" s="1"/>
  <c r="CC2963" i="1"/>
  <c r="I325" i="8" s="1"/>
  <c r="CC2957" i="1"/>
  <c r="I319" i="8" s="1"/>
  <c r="CC2951" i="1"/>
  <c r="I313" i="8" s="1"/>
  <c r="CC2945" i="1"/>
  <c r="I307" i="8" s="1"/>
  <c r="CC2939" i="1"/>
  <c r="I301" i="8" s="1"/>
  <c r="CC2933" i="1"/>
  <c r="I295" i="8" s="1"/>
  <c r="CC2927" i="1"/>
  <c r="I289" i="8" s="1"/>
  <c r="CC2921" i="1"/>
  <c r="I283" i="8" s="1"/>
  <c r="CC2915" i="1"/>
  <c r="I277" i="8" s="1"/>
  <c r="CC2909" i="1"/>
  <c r="I271" i="8" s="1"/>
  <c r="CC2903" i="1"/>
  <c r="I265" i="8" s="1"/>
  <c r="CC2897" i="1"/>
  <c r="I259" i="8" s="1"/>
  <c r="CC2891" i="1"/>
  <c r="I253" i="8" s="1"/>
  <c r="CC2885" i="1"/>
  <c r="I247" i="8" s="1"/>
  <c r="CC2879" i="1"/>
  <c r="I241" i="8" s="1"/>
  <c r="CC2873" i="1"/>
  <c r="I235" i="8" s="1"/>
  <c r="CC2867" i="1"/>
  <c r="I229" i="8" s="1"/>
  <c r="CC2861" i="1"/>
  <c r="I223" i="8" s="1"/>
  <c r="CC2855" i="1"/>
  <c r="I217" i="8" s="1"/>
  <c r="CC2849" i="1"/>
  <c r="I211" i="8" s="1"/>
  <c r="CC2843" i="1"/>
  <c r="I205" i="8" s="1"/>
  <c r="CC2837" i="1"/>
  <c r="I199" i="8" s="1"/>
  <c r="CC2831" i="1"/>
  <c r="I193" i="8" s="1"/>
  <c r="CC2825" i="1"/>
  <c r="I187" i="8" s="1"/>
  <c r="CC2819" i="1"/>
  <c r="I181" i="8" s="1"/>
  <c r="CC2813" i="1"/>
  <c r="I175" i="8" s="1"/>
  <c r="CC2807" i="1"/>
  <c r="I169" i="8" s="1"/>
  <c r="CC2801" i="1"/>
  <c r="I163" i="8" s="1"/>
  <c r="CC2795" i="1"/>
  <c r="I157" i="8" s="1"/>
  <c r="CC2789" i="1"/>
  <c r="I151" i="8" s="1"/>
  <c r="CC2783" i="1"/>
  <c r="I145" i="8" s="1"/>
  <c r="CC2777" i="1"/>
  <c r="I139" i="8" s="1"/>
  <c r="CC2771" i="1"/>
  <c r="I133" i="8" s="1"/>
  <c r="CC2765" i="1"/>
  <c r="I127" i="8" s="1"/>
  <c r="CC2759" i="1"/>
  <c r="I121" i="8" s="1"/>
  <c r="CC2753" i="1"/>
  <c r="I115" i="8" s="1"/>
  <c r="CC2747" i="1"/>
  <c r="I109" i="8" s="1"/>
  <c r="CC2741" i="1"/>
  <c r="I103" i="8" s="1"/>
  <c r="CC2735" i="1"/>
  <c r="I97" i="8" s="1"/>
  <c r="CC2729" i="1"/>
  <c r="I91" i="8" s="1"/>
  <c r="CC2723" i="1"/>
  <c r="I85" i="8" s="1"/>
  <c r="CC2717" i="1"/>
  <c r="I79" i="8" s="1"/>
  <c r="CC2711" i="1"/>
  <c r="I73" i="8" s="1"/>
  <c r="CC2705" i="1"/>
  <c r="I67" i="8" s="1"/>
  <c r="CC2699" i="1"/>
  <c r="I61" i="8" s="1"/>
  <c r="CC2693" i="1"/>
  <c r="I55" i="8" s="1"/>
  <c r="CC2687" i="1"/>
  <c r="I49" i="8" s="1"/>
  <c r="CC2681" i="1"/>
  <c r="I43" i="8" s="1"/>
  <c r="CC2675" i="1"/>
  <c r="I37" i="8" s="1"/>
  <c r="CC2669" i="1"/>
  <c r="I31" i="8" s="1"/>
  <c r="CC2663" i="1"/>
  <c r="I25" i="8" s="1"/>
  <c r="CC2657" i="1"/>
  <c r="I19" i="8" s="1"/>
  <c r="CC2651" i="1"/>
  <c r="I13" i="8" s="1"/>
  <c r="CC5210" i="1"/>
  <c r="I2572" i="8" s="1"/>
  <c r="CC5084" i="1"/>
  <c r="I2446" i="8" s="1"/>
  <c r="CC4994" i="1"/>
  <c r="I2356" i="8" s="1"/>
  <c r="CC4904" i="1"/>
  <c r="I2266" i="8" s="1"/>
  <c r="CC4814" i="1"/>
  <c r="I2176" i="8" s="1"/>
  <c r="CC4742" i="1"/>
  <c r="I2104" i="8" s="1"/>
  <c r="CC4634" i="1"/>
  <c r="I1996" i="8" s="1"/>
  <c r="CC4544" i="1"/>
  <c r="I1906" i="8" s="1"/>
  <c r="CC5275" i="1"/>
  <c r="I2637" i="8" s="1"/>
  <c r="CC5257" i="1"/>
  <c r="I2619" i="8" s="1"/>
  <c r="CC5239" i="1"/>
  <c r="I2601" i="8" s="1"/>
  <c r="CC5221" i="1"/>
  <c r="I2583" i="8" s="1"/>
  <c r="CC5203" i="1"/>
  <c r="I2565" i="8" s="1"/>
  <c r="CC5185" i="1"/>
  <c r="I2547" i="8" s="1"/>
  <c r="CC5167" i="1"/>
  <c r="I2529" i="8" s="1"/>
  <c r="CC5149" i="1"/>
  <c r="I2511" i="8" s="1"/>
  <c r="CC5131" i="1"/>
  <c r="I2493" i="8" s="1"/>
  <c r="CC5113" i="1"/>
  <c r="I2475" i="8" s="1"/>
  <c r="CC5095" i="1"/>
  <c r="I2457" i="8" s="1"/>
  <c r="CC5077" i="1"/>
  <c r="I2439" i="8" s="1"/>
  <c r="CC5059" i="1"/>
  <c r="I2421" i="8" s="1"/>
  <c r="CC5041" i="1"/>
  <c r="I2403" i="8" s="1"/>
  <c r="CC5023" i="1"/>
  <c r="I2385" i="8" s="1"/>
  <c r="CC5005" i="1"/>
  <c r="I2367" i="8" s="1"/>
  <c r="CC4987" i="1"/>
  <c r="I2349" i="8" s="1"/>
  <c r="CC4969" i="1"/>
  <c r="I2331" i="8" s="1"/>
  <c r="CC4951" i="1"/>
  <c r="I2313" i="8" s="1"/>
  <c r="CC4933" i="1"/>
  <c r="I2295" i="8" s="1"/>
  <c r="CC4915" i="1"/>
  <c r="I2277" i="8" s="1"/>
  <c r="CC4897" i="1"/>
  <c r="I2259" i="8" s="1"/>
  <c r="CC4879" i="1"/>
  <c r="I2241" i="8" s="1"/>
  <c r="CC4861" i="1"/>
  <c r="I2223" i="8" s="1"/>
  <c r="CC4843" i="1"/>
  <c r="I2205" i="8" s="1"/>
  <c r="CC4825" i="1"/>
  <c r="I2187" i="8" s="1"/>
  <c r="CC4807" i="1"/>
  <c r="I2169" i="8" s="1"/>
  <c r="CC4789" i="1"/>
  <c r="I2151" i="8" s="1"/>
  <c r="CC4771" i="1"/>
  <c r="I2133" i="8" s="1"/>
  <c r="CC4753" i="1"/>
  <c r="I2115" i="8" s="1"/>
  <c r="CC4735" i="1"/>
  <c r="I2097" i="8" s="1"/>
  <c r="CC4717" i="1"/>
  <c r="I2079" i="8" s="1"/>
  <c r="CC4699" i="1"/>
  <c r="I2061" i="8" s="1"/>
  <c r="CC4681" i="1"/>
  <c r="I2043" i="8" s="1"/>
  <c r="CC4663" i="1"/>
  <c r="I2025" i="8" s="1"/>
  <c r="CC4645" i="1"/>
  <c r="I2007" i="8" s="1"/>
  <c r="CC4627" i="1"/>
  <c r="I1989" i="8" s="1"/>
  <c r="CC4609" i="1"/>
  <c r="I1971" i="8" s="1"/>
  <c r="CC4591" i="1"/>
  <c r="I1953" i="8" s="1"/>
  <c r="CC4573" i="1"/>
  <c r="I1935" i="8" s="1"/>
  <c r="CC4555" i="1"/>
  <c r="I1917" i="8" s="1"/>
  <c r="CC4537" i="1"/>
  <c r="I1899" i="8" s="1"/>
  <c r="CC4519" i="1"/>
  <c r="I1881" i="8" s="1"/>
  <c r="CC4501" i="1"/>
  <c r="I1863" i="8" s="1"/>
  <c r="CC4483" i="1"/>
  <c r="I1845" i="8" s="1"/>
  <c r="CC4465" i="1"/>
  <c r="I1827" i="8" s="1"/>
  <c r="CC4447" i="1"/>
  <c r="I1809" i="8" s="1"/>
  <c r="CC4429" i="1"/>
  <c r="I1791" i="8" s="1"/>
  <c r="CC4411" i="1"/>
  <c r="I1773" i="8" s="1"/>
  <c r="CC4393" i="1"/>
  <c r="I1755" i="8" s="1"/>
  <c r="CC4375" i="1"/>
  <c r="I1737" i="8" s="1"/>
  <c r="CC4357" i="1"/>
  <c r="I1719" i="8" s="1"/>
  <c r="CC4339" i="1"/>
  <c r="I1701" i="8" s="1"/>
  <c r="CC4321" i="1"/>
  <c r="I1683" i="8" s="1"/>
  <c r="CC4303" i="1"/>
  <c r="I1665" i="8" s="1"/>
  <c r="CC4285" i="1"/>
  <c r="I1647" i="8" s="1"/>
  <c r="CC4267" i="1"/>
  <c r="I1629" i="8" s="1"/>
  <c r="CC4249" i="1"/>
  <c r="I1611" i="8" s="1"/>
  <c r="CC4231" i="1"/>
  <c r="I1593" i="8" s="1"/>
  <c r="CC4213" i="1"/>
  <c r="I1575" i="8" s="1"/>
  <c r="CC4195" i="1"/>
  <c r="I1557" i="8" s="1"/>
  <c r="CC4177" i="1"/>
  <c r="I1539" i="8" s="1"/>
  <c r="CC4159" i="1"/>
  <c r="I1521" i="8" s="1"/>
  <c r="CC4144" i="1"/>
  <c r="I1506" i="8" s="1"/>
  <c r="CC4132" i="1"/>
  <c r="I1494" i="8" s="1"/>
  <c r="CC4120" i="1"/>
  <c r="I1482" i="8" s="1"/>
  <c r="CC4108" i="1"/>
  <c r="I1470" i="8" s="1"/>
  <c r="CC4096" i="1"/>
  <c r="I1458" i="8" s="1"/>
  <c r="CC4084" i="1"/>
  <c r="I1446" i="8" s="1"/>
  <c r="CC4072" i="1"/>
  <c r="I1434" i="8" s="1"/>
  <c r="CC4060" i="1"/>
  <c r="I1422" i="8" s="1"/>
  <c r="CC4051" i="1"/>
  <c r="I1413" i="8" s="1"/>
  <c r="CC4042" i="1"/>
  <c r="I1404" i="8" s="1"/>
  <c r="CC4033" i="1"/>
  <c r="I1395" i="8" s="1"/>
  <c r="CC4024" i="1"/>
  <c r="I1386" i="8" s="1"/>
  <c r="CC4015" i="1"/>
  <c r="I1377" i="8" s="1"/>
  <c r="CC4006" i="1"/>
  <c r="I1368" i="8" s="1"/>
  <c r="CC3997" i="1"/>
  <c r="I1359" i="8" s="1"/>
  <c r="CC3988" i="1"/>
  <c r="I1350" i="8" s="1"/>
  <c r="CC3979" i="1"/>
  <c r="I1341" i="8" s="1"/>
  <c r="CC3970" i="1"/>
  <c r="I1332" i="8" s="1"/>
  <c r="CC3961" i="1"/>
  <c r="I1323" i="8" s="1"/>
  <c r="CC3952" i="1"/>
  <c r="I1314" i="8" s="1"/>
  <c r="CC3943" i="1"/>
  <c r="I1305" i="8" s="1"/>
  <c r="CC3934" i="1"/>
  <c r="I1296" i="8" s="1"/>
  <c r="CC3925" i="1"/>
  <c r="I1287" i="8" s="1"/>
  <c r="CC3916" i="1"/>
  <c r="I1278" i="8" s="1"/>
  <c r="CC3908" i="1"/>
  <c r="I1270" i="8" s="1"/>
  <c r="CC3901" i="1"/>
  <c r="I1263" i="8" s="1"/>
  <c r="CC3894" i="1"/>
  <c r="I1256" i="8" s="1"/>
  <c r="CC3887" i="1"/>
  <c r="I1249" i="8" s="1"/>
  <c r="CC3880" i="1"/>
  <c r="I1242" i="8" s="1"/>
  <c r="CC3872" i="1"/>
  <c r="I1234" i="8" s="1"/>
  <c r="CC3865" i="1"/>
  <c r="I1227" i="8" s="1"/>
  <c r="CC3858" i="1"/>
  <c r="I1220" i="8" s="1"/>
  <c r="CC3851" i="1"/>
  <c r="I1213" i="8" s="1"/>
  <c r="CC3844" i="1"/>
  <c r="I1206" i="8" s="1"/>
  <c r="CC3838" i="1"/>
  <c r="I1200" i="8" s="1"/>
  <c r="CC3832" i="1"/>
  <c r="I1194" i="8" s="1"/>
  <c r="CC3826" i="1"/>
  <c r="I1188" i="8" s="1"/>
  <c r="CC3820" i="1"/>
  <c r="I1182" i="8" s="1"/>
  <c r="CC3814" i="1"/>
  <c r="I1176" i="8" s="1"/>
  <c r="CC3808" i="1"/>
  <c r="I1170" i="8" s="1"/>
  <c r="CC3802" i="1"/>
  <c r="I1164" i="8" s="1"/>
  <c r="CC3796" i="1"/>
  <c r="I1158" i="8" s="1"/>
  <c r="CC3790" i="1"/>
  <c r="I1152" i="8" s="1"/>
  <c r="CC3784" i="1"/>
  <c r="I1146" i="8" s="1"/>
  <c r="CC3778" i="1"/>
  <c r="I1140" i="8" s="1"/>
  <c r="CC3772" i="1"/>
  <c r="I1134" i="8" s="1"/>
  <c r="CC3766" i="1"/>
  <c r="I1128" i="8" s="1"/>
  <c r="CC3760" i="1"/>
  <c r="I1122" i="8" s="1"/>
  <c r="CC3754" i="1"/>
  <c r="I1116" i="8" s="1"/>
  <c r="CC3748" i="1"/>
  <c r="I1110" i="8" s="1"/>
  <c r="CC3742" i="1"/>
  <c r="I1104" i="8" s="1"/>
  <c r="CC3736" i="1"/>
  <c r="I1098" i="8" s="1"/>
  <c r="CC3730" i="1"/>
  <c r="I1092" i="8" s="1"/>
  <c r="CC3724" i="1"/>
  <c r="I1086" i="8" s="1"/>
  <c r="CC3718" i="1"/>
  <c r="I1080" i="8" s="1"/>
  <c r="CC3712" i="1"/>
  <c r="I1074" i="8" s="1"/>
  <c r="CC3706" i="1"/>
  <c r="I1068" i="8" s="1"/>
  <c r="CC3700" i="1"/>
  <c r="I1062" i="8" s="1"/>
  <c r="CC3694" i="1"/>
  <c r="I1056" i="8" s="1"/>
  <c r="CC3688" i="1"/>
  <c r="I1050" i="8" s="1"/>
  <c r="CC3682" i="1"/>
  <c r="I1044" i="8" s="1"/>
  <c r="CC3676" i="1"/>
  <c r="I1038" i="8" s="1"/>
  <c r="CC3670" i="1"/>
  <c r="I1032" i="8" s="1"/>
  <c r="CC3664" i="1"/>
  <c r="I1026" i="8" s="1"/>
  <c r="CC3658" i="1"/>
  <c r="I1020" i="8" s="1"/>
  <c r="CC3652" i="1"/>
  <c r="I1014" i="8" s="1"/>
  <c r="CC3646" i="1"/>
  <c r="I1008" i="8" s="1"/>
  <c r="CC3640" i="1"/>
  <c r="I1002" i="8" s="1"/>
  <c r="CC3634" i="1"/>
  <c r="I996" i="8" s="1"/>
  <c r="CC3628" i="1"/>
  <c r="I990" i="8" s="1"/>
  <c r="CC3622" i="1"/>
  <c r="I984" i="8" s="1"/>
  <c r="CC3616" i="1"/>
  <c r="I978" i="8" s="1"/>
  <c r="CC3610" i="1"/>
  <c r="I972" i="8" s="1"/>
  <c r="CC3604" i="1"/>
  <c r="I966" i="8" s="1"/>
  <c r="CC3598" i="1"/>
  <c r="I960" i="8" s="1"/>
  <c r="CC3592" i="1"/>
  <c r="I954" i="8" s="1"/>
  <c r="CC3586" i="1"/>
  <c r="I948" i="8" s="1"/>
  <c r="CC3580" i="1"/>
  <c r="I942" i="8" s="1"/>
  <c r="CC3574" i="1"/>
  <c r="I936" i="8" s="1"/>
  <c r="CC3568" i="1"/>
  <c r="I930" i="8" s="1"/>
  <c r="CC3562" i="1"/>
  <c r="I924" i="8" s="1"/>
  <c r="CC3556" i="1"/>
  <c r="I918" i="8" s="1"/>
  <c r="CC3550" i="1"/>
  <c r="I912" i="8" s="1"/>
  <c r="CC3544" i="1"/>
  <c r="I906" i="8" s="1"/>
  <c r="CC3538" i="1"/>
  <c r="I900" i="8" s="1"/>
  <c r="CC3532" i="1"/>
  <c r="I894" i="8" s="1"/>
  <c r="CC3526" i="1"/>
  <c r="I888" i="8" s="1"/>
  <c r="CC3520" i="1"/>
  <c r="I882" i="8" s="1"/>
  <c r="CC3514" i="1"/>
  <c r="I876" i="8" s="1"/>
  <c r="CC3508" i="1"/>
  <c r="I870" i="8" s="1"/>
  <c r="CC3502" i="1"/>
  <c r="I864" i="8" s="1"/>
  <c r="CC3496" i="1"/>
  <c r="I858" i="8" s="1"/>
  <c r="CC3490" i="1"/>
  <c r="I852" i="8" s="1"/>
  <c r="CC3484" i="1"/>
  <c r="I846" i="8" s="1"/>
  <c r="CC3478" i="1"/>
  <c r="I840" i="8" s="1"/>
  <c r="CC3472" i="1"/>
  <c r="I834" i="8" s="1"/>
  <c r="CC3466" i="1"/>
  <c r="I828" i="8" s="1"/>
  <c r="CC3460" i="1"/>
  <c r="I822" i="8" s="1"/>
  <c r="CC3454" i="1"/>
  <c r="I816" i="8" s="1"/>
  <c r="CC3448" i="1"/>
  <c r="I810" i="8" s="1"/>
  <c r="CC3442" i="1"/>
  <c r="I804" i="8" s="1"/>
  <c r="CC3436" i="1"/>
  <c r="I798" i="8" s="1"/>
  <c r="CC3430" i="1"/>
  <c r="I792" i="8" s="1"/>
  <c r="CC3424" i="1"/>
  <c r="I786" i="8" s="1"/>
  <c r="CC3418" i="1"/>
  <c r="I780" i="8" s="1"/>
  <c r="CC3412" i="1"/>
  <c r="I774" i="8" s="1"/>
  <c r="CC3406" i="1"/>
  <c r="I768" i="8" s="1"/>
  <c r="CC3400" i="1"/>
  <c r="I762" i="8" s="1"/>
  <c r="CC3394" i="1"/>
  <c r="I756" i="8" s="1"/>
  <c r="CC3388" i="1"/>
  <c r="I750" i="8" s="1"/>
  <c r="CC3382" i="1"/>
  <c r="I744" i="8" s="1"/>
  <c r="CC3376" i="1"/>
  <c r="I738" i="8" s="1"/>
  <c r="CC3370" i="1"/>
  <c r="I732" i="8" s="1"/>
  <c r="CC3364" i="1"/>
  <c r="I726" i="8" s="1"/>
  <c r="CC3358" i="1"/>
  <c r="I720" i="8" s="1"/>
  <c r="CC3352" i="1"/>
  <c r="I714" i="8" s="1"/>
  <c r="CC3346" i="1"/>
  <c r="I708" i="8" s="1"/>
  <c r="CC3340" i="1"/>
  <c r="I702" i="8" s="1"/>
  <c r="CC3334" i="1"/>
  <c r="I696" i="8" s="1"/>
  <c r="CC3328" i="1"/>
  <c r="I690" i="8" s="1"/>
  <c r="CC3322" i="1"/>
  <c r="I684" i="8" s="1"/>
  <c r="CC3316" i="1"/>
  <c r="I678" i="8" s="1"/>
  <c r="CC3310" i="1"/>
  <c r="I672" i="8" s="1"/>
  <c r="CC3304" i="1"/>
  <c r="I666" i="8" s="1"/>
  <c r="CC3298" i="1"/>
  <c r="I660" i="8" s="1"/>
  <c r="CC3292" i="1"/>
  <c r="I654" i="8" s="1"/>
  <c r="CC3286" i="1"/>
  <c r="I648" i="8" s="1"/>
  <c r="CC3280" i="1"/>
  <c r="I642" i="8" s="1"/>
  <c r="CC3274" i="1"/>
  <c r="I636" i="8" s="1"/>
  <c r="CC3268" i="1"/>
  <c r="I630" i="8" s="1"/>
  <c r="CC3262" i="1"/>
  <c r="I624" i="8" s="1"/>
  <c r="CC3256" i="1"/>
  <c r="I618" i="8" s="1"/>
  <c r="CC3250" i="1"/>
  <c r="I612" i="8" s="1"/>
  <c r="CC3244" i="1"/>
  <c r="I606" i="8" s="1"/>
  <c r="CC3238" i="1"/>
  <c r="I600" i="8" s="1"/>
  <c r="CC3232" i="1"/>
  <c r="I594" i="8" s="1"/>
  <c r="CC3226" i="1"/>
  <c r="I588" i="8" s="1"/>
  <c r="CC3220" i="1"/>
  <c r="I582" i="8" s="1"/>
  <c r="CC3214" i="1"/>
  <c r="I576" i="8" s="1"/>
  <c r="CC3208" i="1"/>
  <c r="I570" i="8" s="1"/>
  <c r="CC3202" i="1"/>
  <c r="I564" i="8" s="1"/>
  <c r="CC3196" i="1"/>
  <c r="I558" i="8" s="1"/>
  <c r="CC3190" i="1"/>
  <c r="I552" i="8" s="1"/>
  <c r="CC3184" i="1"/>
  <c r="I546" i="8" s="1"/>
  <c r="CC3178" i="1"/>
  <c r="I540" i="8" s="1"/>
  <c r="CC3172" i="1"/>
  <c r="I534" i="8" s="1"/>
  <c r="CC3166" i="1"/>
  <c r="I528" i="8" s="1"/>
  <c r="CC3160" i="1"/>
  <c r="I522" i="8" s="1"/>
  <c r="CC3154" i="1"/>
  <c r="I516" i="8" s="1"/>
  <c r="CC3148" i="1"/>
  <c r="I510" i="8" s="1"/>
  <c r="CC3142" i="1"/>
  <c r="I504" i="8" s="1"/>
  <c r="CC3136" i="1"/>
  <c r="I498" i="8" s="1"/>
  <c r="CC3130" i="1"/>
  <c r="I492" i="8" s="1"/>
  <c r="CC3124" i="1"/>
  <c r="I486" i="8" s="1"/>
  <c r="CC3118" i="1"/>
  <c r="I480" i="8" s="1"/>
  <c r="CC3112" i="1"/>
  <c r="I474" i="8" s="1"/>
  <c r="CC3106" i="1"/>
  <c r="I468" i="8" s="1"/>
  <c r="CC3100" i="1"/>
  <c r="I462" i="8" s="1"/>
  <c r="CC3094" i="1"/>
  <c r="I456" i="8" s="1"/>
  <c r="CC3088" i="1"/>
  <c r="I450" i="8" s="1"/>
  <c r="CC3082" i="1"/>
  <c r="I444" i="8" s="1"/>
  <c r="CC3076" i="1"/>
  <c r="I438" i="8" s="1"/>
  <c r="CC3070" i="1"/>
  <c r="I432" i="8" s="1"/>
  <c r="CC3064" i="1"/>
  <c r="I426" i="8" s="1"/>
  <c r="CC3058" i="1"/>
  <c r="I420" i="8" s="1"/>
  <c r="CC3052" i="1"/>
  <c r="I414" i="8" s="1"/>
  <c r="CC3046" i="1"/>
  <c r="I408" i="8" s="1"/>
  <c r="CC3040" i="1"/>
  <c r="I402" i="8" s="1"/>
  <c r="CC3034" i="1"/>
  <c r="I396" i="8" s="1"/>
  <c r="CC3028" i="1"/>
  <c r="I390" i="8" s="1"/>
  <c r="CC3022" i="1"/>
  <c r="I384" i="8" s="1"/>
  <c r="CC3016" i="1"/>
  <c r="I378" i="8" s="1"/>
  <c r="CC3010" i="1"/>
  <c r="I372" i="8" s="1"/>
  <c r="CC3004" i="1"/>
  <c r="I366" i="8" s="1"/>
  <c r="CC2998" i="1"/>
  <c r="I360" i="8" s="1"/>
  <c r="CC2992" i="1"/>
  <c r="I354" i="8" s="1"/>
  <c r="CC2986" i="1"/>
  <c r="I348" i="8" s="1"/>
  <c r="CC2980" i="1"/>
  <c r="I342" i="8" s="1"/>
  <c r="CC2974" i="1"/>
  <c r="I336" i="8" s="1"/>
  <c r="CC2968" i="1"/>
  <c r="I330" i="8" s="1"/>
  <c r="CC2962" i="1"/>
  <c r="I324" i="8" s="1"/>
  <c r="CC2956" i="1"/>
  <c r="I318" i="8" s="1"/>
  <c r="CC2950" i="1"/>
  <c r="I312" i="8" s="1"/>
  <c r="CC2944" i="1"/>
  <c r="I306" i="8" s="1"/>
  <c r="CC2938" i="1"/>
  <c r="I300" i="8" s="1"/>
  <c r="CC2932" i="1"/>
  <c r="I294" i="8" s="1"/>
  <c r="CC2926" i="1"/>
  <c r="I288" i="8" s="1"/>
  <c r="CC2920" i="1"/>
  <c r="I282" i="8" s="1"/>
  <c r="CC2914" i="1"/>
  <c r="I276" i="8" s="1"/>
  <c r="CC2908" i="1"/>
  <c r="I270" i="8" s="1"/>
  <c r="CC2902" i="1"/>
  <c r="I264" i="8" s="1"/>
  <c r="CC2896" i="1"/>
  <c r="I258" i="8" s="1"/>
  <c r="CC2890" i="1"/>
  <c r="I252" i="8" s="1"/>
  <c r="CC2884" i="1"/>
  <c r="I246" i="8" s="1"/>
  <c r="CC2878" i="1"/>
  <c r="I240" i="8" s="1"/>
  <c r="CC2872" i="1"/>
  <c r="I234" i="8" s="1"/>
  <c r="CC2866" i="1"/>
  <c r="I228" i="8" s="1"/>
  <c r="CC2860" i="1"/>
  <c r="I222" i="8" s="1"/>
  <c r="CC2854" i="1"/>
  <c r="I216" i="8" s="1"/>
  <c r="CC2848" i="1"/>
  <c r="I210" i="8" s="1"/>
  <c r="CC2842" i="1"/>
  <c r="I204" i="8" s="1"/>
  <c r="CC2836" i="1"/>
  <c r="I198" i="8" s="1"/>
  <c r="CC2830" i="1"/>
  <c r="I192" i="8" s="1"/>
  <c r="CC2824" i="1"/>
  <c r="I186" i="8" s="1"/>
  <c r="CC2818" i="1"/>
  <c r="I180" i="8" s="1"/>
  <c r="CC2812" i="1"/>
  <c r="I174" i="8" s="1"/>
  <c r="CC2806" i="1"/>
  <c r="I168" i="8" s="1"/>
  <c r="CC2800" i="1"/>
  <c r="I162" i="8" s="1"/>
  <c r="CC2794" i="1"/>
  <c r="I156" i="8" s="1"/>
  <c r="CC2788" i="1"/>
  <c r="I150" i="8" s="1"/>
  <c r="CC2782" i="1"/>
  <c r="I144" i="8" s="1"/>
  <c r="CC2776" i="1"/>
  <c r="I138" i="8" s="1"/>
  <c r="CC2770" i="1"/>
  <c r="I132" i="8" s="1"/>
  <c r="CC2764" i="1"/>
  <c r="I126" i="8" s="1"/>
  <c r="CC2758" i="1"/>
  <c r="I120" i="8" s="1"/>
  <c r="CC2752" i="1"/>
  <c r="I114" i="8" s="1"/>
  <c r="CC2746" i="1"/>
  <c r="I108" i="8" s="1"/>
  <c r="CC2740" i="1"/>
  <c r="I102" i="8" s="1"/>
  <c r="CC2734" i="1"/>
  <c r="I96" i="8" s="1"/>
  <c r="CC2728" i="1"/>
  <c r="I90" i="8" s="1"/>
  <c r="CC2722" i="1"/>
  <c r="I84" i="8" s="1"/>
  <c r="CC2716" i="1"/>
  <c r="I78" i="8" s="1"/>
  <c r="CC2710" i="1"/>
  <c r="I72" i="8" s="1"/>
  <c r="CC2704" i="1"/>
  <c r="I66" i="8" s="1"/>
  <c r="CC2698" i="1"/>
  <c r="I60" i="8" s="1"/>
  <c r="CC2692" i="1"/>
  <c r="I54" i="8" s="1"/>
  <c r="CC2686" i="1"/>
  <c r="I48" i="8" s="1"/>
  <c r="CC2680" i="1"/>
  <c r="I42" i="8" s="1"/>
  <c r="CC2674" i="1"/>
  <c r="I36" i="8" s="1"/>
  <c r="CC2668" i="1"/>
  <c r="I30" i="8" s="1"/>
  <c r="CC2662" i="1"/>
  <c r="I24" i="8" s="1"/>
  <c r="CC2656" i="1"/>
  <c r="I18" i="8" s="1"/>
  <c r="CC2650" i="1"/>
  <c r="I12" i="8" s="1"/>
  <c r="CC5246" i="1"/>
  <c r="I2608" i="8" s="1"/>
  <c r="CC5156" i="1"/>
  <c r="I2518" i="8" s="1"/>
  <c r="CC5102" i="1"/>
  <c r="I2464" i="8" s="1"/>
  <c r="CC5030" i="1"/>
  <c r="I2392" i="8" s="1"/>
  <c r="CC4922" i="1"/>
  <c r="I2284" i="8" s="1"/>
  <c r="CC4832" i="1"/>
  <c r="I2194" i="8" s="1"/>
  <c r="CC4760" i="1"/>
  <c r="I2122" i="8" s="1"/>
  <c r="CC4670" i="1"/>
  <c r="I2032" i="8" s="1"/>
  <c r="CC4580" i="1"/>
  <c r="I1942" i="8" s="1"/>
  <c r="CC5288" i="1"/>
  <c r="I2650" i="8" s="1"/>
  <c r="CC5270" i="1"/>
  <c r="I2632" i="8" s="1"/>
  <c r="CC5252" i="1"/>
  <c r="I2614" i="8" s="1"/>
  <c r="CC5234" i="1"/>
  <c r="I2596" i="8" s="1"/>
  <c r="CC5216" i="1"/>
  <c r="I2578" i="8" s="1"/>
  <c r="CC5198" i="1"/>
  <c r="I2560" i="8" s="1"/>
  <c r="CC5180" i="1"/>
  <c r="I2542" i="8" s="1"/>
  <c r="CC5162" i="1"/>
  <c r="I2524" i="8" s="1"/>
  <c r="CC5144" i="1"/>
  <c r="I2506" i="8" s="1"/>
  <c r="CC5126" i="1"/>
  <c r="I2488" i="8" s="1"/>
  <c r="CC5108" i="1"/>
  <c r="I2470" i="8" s="1"/>
  <c r="CC5090" i="1"/>
  <c r="I2452" i="8" s="1"/>
  <c r="CC5072" i="1"/>
  <c r="I2434" i="8" s="1"/>
  <c r="CC5054" i="1"/>
  <c r="I2416" i="8" s="1"/>
  <c r="CC5036" i="1"/>
  <c r="I2398" i="8" s="1"/>
  <c r="CC5018" i="1"/>
  <c r="I2380" i="8" s="1"/>
  <c r="CC5000" i="1"/>
  <c r="I2362" i="8" s="1"/>
  <c r="CC4982" i="1"/>
  <c r="I2344" i="8" s="1"/>
  <c r="CC4964" i="1"/>
  <c r="I2326" i="8" s="1"/>
  <c r="CC4946" i="1"/>
  <c r="I2308" i="8" s="1"/>
  <c r="CC4928" i="1"/>
  <c r="I2290" i="8" s="1"/>
  <c r="CC4910" i="1"/>
  <c r="I2272" i="8" s="1"/>
  <c r="CC4892" i="1"/>
  <c r="I2254" i="8" s="1"/>
  <c r="CC4874" i="1"/>
  <c r="I2236" i="8" s="1"/>
  <c r="CC4856" i="1"/>
  <c r="I2218" i="8" s="1"/>
  <c r="CC4838" i="1"/>
  <c r="I2200" i="8" s="1"/>
  <c r="CC4820" i="1"/>
  <c r="I2182" i="8" s="1"/>
  <c r="CC4802" i="1"/>
  <c r="I2164" i="8" s="1"/>
  <c r="CC4784" i="1"/>
  <c r="I2146" i="8" s="1"/>
  <c r="CC4766" i="1"/>
  <c r="I2128" i="8" s="1"/>
  <c r="CC4748" i="1"/>
  <c r="I2110" i="8" s="1"/>
  <c r="CC4730" i="1"/>
  <c r="I2092" i="8" s="1"/>
  <c r="CC4712" i="1"/>
  <c r="I2074" i="8" s="1"/>
  <c r="CC4694" i="1"/>
  <c r="I2056" i="8" s="1"/>
  <c r="CC4676" i="1"/>
  <c r="I2038" i="8" s="1"/>
  <c r="CC4658" i="1"/>
  <c r="I2020" i="8" s="1"/>
  <c r="CC4640" i="1"/>
  <c r="I2002" i="8" s="1"/>
  <c r="CC4622" i="1"/>
  <c r="I1984" i="8" s="1"/>
  <c r="CC4604" i="1"/>
  <c r="I1966" i="8" s="1"/>
  <c r="CC4586" i="1"/>
  <c r="I1948" i="8" s="1"/>
  <c r="CC4568" i="1"/>
  <c r="I1930" i="8" s="1"/>
  <c r="CC4550" i="1"/>
  <c r="I1912" i="8" s="1"/>
  <c r="CC4532" i="1"/>
  <c r="I1894" i="8" s="1"/>
  <c r="CC4514" i="1"/>
  <c r="I1876" i="8" s="1"/>
  <c r="CC4496" i="1"/>
  <c r="I1858" i="8" s="1"/>
  <c r="CC4478" i="1"/>
  <c r="I1840" i="8" s="1"/>
  <c r="CC4460" i="1"/>
  <c r="I1822" i="8" s="1"/>
  <c r="CC4442" i="1"/>
  <c r="I1804" i="8" s="1"/>
  <c r="CC4424" i="1"/>
  <c r="I1786" i="8" s="1"/>
  <c r="CC4406" i="1"/>
  <c r="I1768" i="8" s="1"/>
  <c r="CC4388" i="1"/>
  <c r="I1750" i="8" s="1"/>
  <c r="CC4370" i="1"/>
  <c r="I1732" i="8" s="1"/>
  <c r="CC4352" i="1"/>
  <c r="I1714" i="8" s="1"/>
  <c r="CC4334" i="1"/>
  <c r="I1696" i="8" s="1"/>
  <c r="CC4316" i="1"/>
  <c r="I1678" i="8" s="1"/>
  <c r="CC4298" i="1"/>
  <c r="I1660" i="8" s="1"/>
  <c r="CC4280" i="1"/>
  <c r="I1642" i="8" s="1"/>
  <c r="CC4262" i="1"/>
  <c r="I1624" i="8" s="1"/>
  <c r="CC4244" i="1"/>
  <c r="I1606" i="8" s="1"/>
  <c r="CC4226" i="1"/>
  <c r="I1588" i="8" s="1"/>
  <c r="CC4208" i="1"/>
  <c r="I1570" i="8" s="1"/>
  <c r="CC4190" i="1"/>
  <c r="I1552" i="8" s="1"/>
  <c r="CC4172" i="1"/>
  <c r="I1534" i="8" s="1"/>
  <c r="CC4154" i="1"/>
  <c r="I1516" i="8" s="1"/>
  <c r="CC4142" i="1"/>
  <c r="I1504" i="8" s="1"/>
  <c r="CC4130" i="1"/>
  <c r="I1492" i="8" s="1"/>
  <c r="CC4118" i="1"/>
  <c r="I1480" i="8" s="1"/>
  <c r="CC4106" i="1"/>
  <c r="I1468" i="8" s="1"/>
  <c r="CC4094" i="1"/>
  <c r="I1456" i="8" s="1"/>
  <c r="CC4082" i="1"/>
  <c r="I1444" i="8" s="1"/>
  <c r="CC4070" i="1"/>
  <c r="I1432" i="8" s="1"/>
  <c r="CC4058" i="1"/>
  <c r="I1420" i="8" s="1"/>
  <c r="CC4049" i="1"/>
  <c r="I1411" i="8" s="1"/>
  <c r="CC4040" i="1"/>
  <c r="I1402" i="8" s="1"/>
  <c r="CC4031" i="1"/>
  <c r="I1393" i="8" s="1"/>
  <c r="CC4022" i="1"/>
  <c r="I1384" i="8" s="1"/>
  <c r="CC4013" i="1"/>
  <c r="I1375" i="8" s="1"/>
  <c r="CC4004" i="1"/>
  <c r="I1366" i="8" s="1"/>
  <c r="CC3995" i="1"/>
  <c r="I1357" i="8" s="1"/>
  <c r="CC3986" i="1"/>
  <c r="I1348" i="8" s="1"/>
  <c r="CC3977" i="1"/>
  <c r="I1339" i="8" s="1"/>
  <c r="CC3968" i="1"/>
  <c r="I1330" i="8" s="1"/>
  <c r="CC3959" i="1"/>
  <c r="I1321" i="8" s="1"/>
  <c r="CC3950" i="1"/>
  <c r="I1312" i="8" s="1"/>
  <c r="CC3941" i="1"/>
  <c r="I1303" i="8" s="1"/>
  <c r="CC3932" i="1"/>
  <c r="I1294" i="8" s="1"/>
  <c r="CC3923" i="1"/>
  <c r="I1285" i="8" s="1"/>
  <c r="CC3914" i="1"/>
  <c r="I1276" i="8" s="1"/>
  <c r="CC3907" i="1"/>
  <c r="I1269" i="8" s="1"/>
  <c r="CC3900" i="1"/>
  <c r="I1262" i="8" s="1"/>
  <c r="CC3893" i="1"/>
  <c r="I1255" i="8" s="1"/>
  <c r="CC3886" i="1"/>
  <c r="I1248" i="8" s="1"/>
  <c r="CC3878" i="1"/>
  <c r="I1240" i="8" s="1"/>
  <c r="CC3871" i="1"/>
  <c r="I1233" i="8" s="1"/>
  <c r="CC3864" i="1"/>
  <c r="I1226" i="8" s="1"/>
  <c r="CC3857" i="1"/>
  <c r="I1219" i="8" s="1"/>
  <c r="CC3850" i="1"/>
  <c r="I1212" i="8" s="1"/>
  <c r="CC3843" i="1"/>
  <c r="I1205" i="8" s="1"/>
  <c r="CC3837" i="1"/>
  <c r="I1199" i="8" s="1"/>
  <c r="CC3831" i="1"/>
  <c r="I1193" i="8" s="1"/>
  <c r="CC3825" i="1"/>
  <c r="I1187" i="8" s="1"/>
  <c r="CC3819" i="1"/>
  <c r="I1181" i="8" s="1"/>
  <c r="CC3813" i="1"/>
  <c r="I1175" i="8" s="1"/>
  <c r="CC3807" i="1"/>
  <c r="I1169" i="8" s="1"/>
  <c r="CC3801" i="1"/>
  <c r="I1163" i="8" s="1"/>
  <c r="CC3795" i="1"/>
  <c r="I1157" i="8" s="1"/>
  <c r="CC3789" i="1"/>
  <c r="I1151" i="8" s="1"/>
  <c r="CC3783" i="1"/>
  <c r="I1145" i="8" s="1"/>
  <c r="CC3777" i="1"/>
  <c r="I1139" i="8" s="1"/>
  <c r="CC3771" i="1"/>
  <c r="I1133" i="8" s="1"/>
  <c r="CC3765" i="1"/>
  <c r="I1127" i="8" s="1"/>
  <c r="CC3759" i="1"/>
  <c r="I1121" i="8" s="1"/>
  <c r="CC3753" i="1"/>
  <c r="I1115" i="8" s="1"/>
  <c r="CC3747" i="1"/>
  <c r="I1109" i="8" s="1"/>
  <c r="CC3741" i="1"/>
  <c r="I1103" i="8" s="1"/>
  <c r="CC3735" i="1"/>
  <c r="I1097" i="8" s="1"/>
  <c r="CC3729" i="1"/>
  <c r="I1091" i="8" s="1"/>
  <c r="CC3723" i="1"/>
  <c r="I1085" i="8" s="1"/>
  <c r="CC3717" i="1"/>
  <c r="I1079" i="8" s="1"/>
  <c r="CC3711" i="1"/>
  <c r="I1073" i="8" s="1"/>
  <c r="CC3705" i="1"/>
  <c r="I1067" i="8" s="1"/>
  <c r="CC3699" i="1"/>
  <c r="I1061" i="8" s="1"/>
  <c r="CC3693" i="1"/>
  <c r="I1055" i="8" s="1"/>
  <c r="CC3687" i="1"/>
  <c r="I1049" i="8" s="1"/>
  <c r="CC3681" i="1"/>
  <c r="I1043" i="8" s="1"/>
  <c r="CC3675" i="1"/>
  <c r="I1037" i="8" s="1"/>
  <c r="CC3669" i="1"/>
  <c r="I1031" i="8" s="1"/>
  <c r="CC3663" i="1"/>
  <c r="I1025" i="8" s="1"/>
  <c r="CC3657" i="1"/>
  <c r="I1019" i="8" s="1"/>
  <c r="CC3651" i="1"/>
  <c r="I1013" i="8" s="1"/>
  <c r="CC3645" i="1"/>
  <c r="I1007" i="8" s="1"/>
  <c r="CC3639" i="1"/>
  <c r="I1001" i="8" s="1"/>
  <c r="CC3633" i="1"/>
  <c r="I995" i="8" s="1"/>
  <c r="CC3627" i="1"/>
  <c r="I989" i="8" s="1"/>
  <c r="CC3621" i="1"/>
  <c r="I983" i="8" s="1"/>
  <c r="CC3615" i="1"/>
  <c r="I977" i="8" s="1"/>
  <c r="CC3609" i="1"/>
  <c r="I971" i="8" s="1"/>
  <c r="CC3603" i="1"/>
  <c r="I965" i="8" s="1"/>
  <c r="CC3597" i="1"/>
  <c r="I959" i="8" s="1"/>
  <c r="CC3591" i="1"/>
  <c r="I953" i="8" s="1"/>
  <c r="CC3585" i="1"/>
  <c r="I947" i="8" s="1"/>
  <c r="CC3579" i="1"/>
  <c r="I941" i="8" s="1"/>
  <c r="CC3573" i="1"/>
  <c r="I935" i="8" s="1"/>
  <c r="CC3567" i="1"/>
  <c r="I929" i="8" s="1"/>
  <c r="CC3561" i="1"/>
  <c r="I923" i="8" s="1"/>
  <c r="CC3555" i="1"/>
  <c r="I917" i="8" s="1"/>
  <c r="CC3549" i="1"/>
  <c r="I911" i="8" s="1"/>
  <c r="CC3543" i="1"/>
  <c r="I905" i="8" s="1"/>
  <c r="CC3537" i="1"/>
  <c r="I899" i="8" s="1"/>
  <c r="CC3531" i="1"/>
  <c r="I893" i="8" s="1"/>
  <c r="CC3525" i="1"/>
  <c r="I887" i="8" s="1"/>
  <c r="CC3519" i="1"/>
  <c r="I881" i="8" s="1"/>
  <c r="CC3513" i="1"/>
  <c r="I875" i="8" s="1"/>
  <c r="CC3507" i="1"/>
  <c r="I869" i="8" s="1"/>
  <c r="CC3501" i="1"/>
  <c r="I863" i="8" s="1"/>
  <c r="CC3495" i="1"/>
  <c r="I857" i="8" s="1"/>
  <c r="CC3489" i="1"/>
  <c r="I851" i="8" s="1"/>
  <c r="CC3483" i="1"/>
  <c r="I845" i="8" s="1"/>
  <c r="CC3477" i="1"/>
  <c r="I839" i="8" s="1"/>
  <c r="CC3471" i="1"/>
  <c r="I833" i="8" s="1"/>
  <c r="CC3465" i="1"/>
  <c r="I827" i="8" s="1"/>
  <c r="CC3459" i="1"/>
  <c r="I821" i="8" s="1"/>
  <c r="CC3453" i="1"/>
  <c r="I815" i="8" s="1"/>
  <c r="CC3447" i="1"/>
  <c r="I809" i="8" s="1"/>
  <c r="CC3441" i="1"/>
  <c r="I803" i="8" s="1"/>
  <c r="CC3435" i="1"/>
  <c r="I797" i="8" s="1"/>
  <c r="CC3429" i="1"/>
  <c r="I791" i="8" s="1"/>
  <c r="CC3423" i="1"/>
  <c r="I785" i="8" s="1"/>
  <c r="CC3417" i="1"/>
  <c r="I779" i="8" s="1"/>
  <c r="CC3411" i="1"/>
  <c r="I773" i="8" s="1"/>
  <c r="CC3405" i="1"/>
  <c r="I767" i="8" s="1"/>
  <c r="CC3399" i="1"/>
  <c r="I761" i="8" s="1"/>
  <c r="CC3393" i="1"/>
  <c r="I755" i="8" s="1"/>
  <c r="CC3387" i="1"/>
  <c r="I749" i="8" s="1"/>
  <c r="CC3381" i="1"/>
  <c r="I743" i="8" s="1"/>
  <c r="CC3375" i="1"/>
  <c r="I737" i="8" s="1"/>
  <c r="CC3369" i="1"/>
  <c r="I731" i="8" s="1"/>
  <c r="CC3363" i="1"/>
  <c r="I725" i="8" s="1"/>
  <c r="CC3357" i="1"/>
  <c r="I719" i="8" s="1"/>
  <c r="CC3351" i="1"/>
  <c r="I713" i="8" s="1"/>
  <c r="CC3345" i="1"/>
  <c r="I707" i="8" s="1"/>
  <c r="CC3339" i="1"/>
  <c r="I701" i="8" s="1"/>
  <c r="CC3333" i="1"/>
  <c r="I695" i="8" s="1"/>
  <c r="CC3327" i="1"/>
  <c r="I689" i="8" s="1"/>
  <c r="CC3321" i="1"/>
  <c r="I683" i="8" s="1"/>
  <c r="CC3315" i="1"/>
  <c r="I677" i="8" s="1"/>
  <c r="CC3309" i="1"/>
  <c r="I671" i="8" s="1"/>
  <c r="CC3303" i="1"/>
  <c r="I665" i="8" s="1"/>
  <c r="CC3297" i="1"/>
  <c r="I659" i="8" s="1"/>
  <c r="CC3291" i="1"/>
  <c r="I653" i="8" s="1"/>
  <c r="CC3285" i="1"/>
  <c r="I647" i="8" s="1"/>
  <c r="CC3279" i="1"/>
  <c r="I641" i="8" s="1"/>
  <c r="CC3273" i="1"/>
  <c r="I635" i="8" s="1"/>
  <c r="CC3267" i="1"/>
  <c r="I629" i="8" s="1"/>
  <c r="CC3261" i="1"/>
  <c r="I623" i="8" s="1"/>
  <c r="CC3255" i="1"/>
  <c r="I617" i="8" s="1"/>
  <c r="CC3249" i="1"/>
  <c r="I611" i="8" s="1"/>
  <c r="CC3243" i="1"/>
  <c r="I605" i="8" s="1"/>
  <c r="CC3237" i="1"/>
  <c r="I599" i="8" s="1"/>
  <c r="CC3231" i="1"/>
  <c r="I593" i="8" s="1"/>
  <c r="CC3225" i="1"/>
  <c r="I587" i="8" s="1"/>
  <c r="CC3219" i="1"/>
  <c r="I581" i="8" s="1"/>
  <c r="CC3213" i="1"/>
  <c r="I575" i="8" s="1"/>
  <c r="CC3207" i="1"/>
  <c r="I569" i="8" s="1"/>
  <c r="CC3201" i="1"/>
  <c r="I563" i="8" s="1"/>
  <c r="CC3195" i="1"/>
  <c r="I557" i="8" s="1"/>
  <c r="CC3189" i="1"/>
  <c r="I551" i="8" s="1"/>
  <c r="CC3183" i="1"/>
  <c r="I545" i="8" s="1"/>
  <c r="CC3177" i="1"/>
  <c r="I539" i="8" s="1"/>
  <c r="CC3171" i="1"/>
  <c r="I533" i="8" s="1"/>
  <c r="CC3165" i="1"/>
  <c r="I527" i="8" s="1"/>
  <c r="CC3159" i="1"/>
  <c r="I521" i="8" s="1"/>
  <c r="CC3153" i="1"/>
  <c r="I515" i="8" s="1"/>
  <c r="CC3147" i="1"/>
  <c r="I509" i="8" s="1"/>
  <c r="CC3141" i="1"/>
  <c r="I503" i="8" s="1"/>
  <c r="CC3135" i="1"/>
  <c r="I497" i="8" s="1"/>
  <c r="CC3129" i="1"/>
  <c r="I491" i="8" s="1"/>
  <c r="CC3123" i="1"/>
  <c r="I485" i="8" s="1"/>
  <c r="CC3117" i="1"/>
  <c r="I479" i="8" s="1"/>
  <c r="CC3111" i="1"/>
  <c r="I473" i="8" s="1"/>
  <c r="CC3105" i="1"/>
  <c r="I467" i="8" s="1"/>
  <c r="CC3099" i="1"/>
  <c r="I461" i="8" s="1"/>
  <c r="CC3093" i="1"/>
  <c r="I455" i="8" s="1"/>
  <c r="CC3087" i="1"/>
  <c r="I449" i="8" s="1"/>
  <c r="CC3081" i="1"/>
  <c r="I443" i="8" s="1"/>
  <c r="CC3075" i="1"/>
  <c r="I437" i="8" s="1"/>
  <c r="CC3069" i="1"/>
  <c r="I431" i="8" s="1"/>
  <c r="CC3063" i="1"/>
  <c r="I425" i="8" s="1"/>
  <c r="CC3057" i="1"/>
  <c r="I419" i="8" s="1"/>
  <c r="CC3051" i="1"/>
  <c r="I413" i="8" s="1"/>
  <c r="CC3045" i="1"/>
  <c r="I407" i="8" s="1"/>
  <c r="CC3039" i="1"/>
  <c r="I401" i="8" s="1"/>
  <c r="CC3033" i="1"/>
  <c r="I395" i="8" s="1"/>
  <c r="CC3027" i="1"/>
  <c r="I389" i="8" s="1"/>
  <c r="CC3021" i="1"/>
  <c r="I383" i="8" s="1"/>
  <c r="CC3015" i="1"/>
  <c r="I377" i="8" s="1"/>
  <c r="CC3009" i="1"/>
  <c r="I371" i="8" s="1"/>
  <c r="CC3003" i="1"/>
  <c r="I365" i="8" s="1"/>
  <c r="CC2997" i="1"/>
  <c r="I359" i="8" s="1"/>
  <c r="CC2991" i="1"/>
  <c r="I353" i="8" s="1"/>
  <c r="CC2985" i="1"/>
  <c r="I347" i="8" s="1"/>
  <c r="CC2979" i="1"/>
  <c r="I341" i="8" s="1"/>
  <c r="CC2973" i="1"/>
  <c r="I335" i="8" s="1"/>
  <c r="CC2967" i="1"/>
  <c r="I329" i="8" s="1"/>
  <c r="CC2961" i="1"/>
  <c r="I323" i="8" s="1"/>
  <c r="CC2955" i="1"/>
  <c r="I317" i="8" s="1"/>
  <c r="CC2949" i="1"/>
  <c r="I311" i="8" s="1"/>
  <c r="CC2943" i="1"/>
  <c r="I305" i="8" s="1"/>
  <c r="CC2937" i="1"/>
  <c r="I299" i="8" s="1"/>
  <c r="CC2931" i="1"/>
  <c r="I293" i="8" s="1"/>
  <c r="CC2925" i="1"/>
  <c r="I287" i="8" s="1"/>
  <c r="CC2919" i="1"/>
  <c r="I281" i="8" s="1"/>
  <c r="CC2913" i="1"/>
  <c r="I275" i="8" s="1"/>
  <c r="CC2907" i="1"/>
  <c r="I269" i="8" s="1"/>
  <c r="CC2901" i="1"/>
  <c r="I263" i="8" s="1"/>
  <c r="CC2895" i="1"/>
  <c r="I257" i="8" s="1"/>
  <c r="CC2889" i="1"/>
  <c r="I251" i="8" s="1"/>
  <c r="CC2883" i="1"/>
  <c r="I245" i="8" s="1"/>
  <c r="CC2877" i="1"/>
  <c r="I239" i="8" s="1"/>
  <c r="CC2871" i="1"/>
  <c r="I233" i="8" s="1"/>
  <c r="CC2865" i="1"/>
  <c r="I227" i="8" s="1"/>
  <c r="CC2859" i="1"/>
  <c r="I221" i="8" s="1"/>
  <c r="CC2853" i="1"/>
  <c r="I215" i="8" s="1"/>
  <c r="CC2847" i="1"/>
  <c r="I209" i="8" s="1"/>
  <c r="CC2841" i="1"/>
  <c r="I203" i="8" s="1"/>
  <c r="CC2835" i="1"/>
  <c r="I197" i="8" s="1"/>
  <c r="CC2829" i="1"/>
  <c r="I191" i="8" s="1"/>
  <c r="CC2823" i="1"/>
  <c r="I185" i="8" s="1"/>
  <c r="CC2817" i="1"/>
  <c r="I179" i="8" s="1"/>
  <c r="CC2811" i="1"/>
  <c r="I173" i="8" s="1"/>
  <c r="CC2805" i="1"/>
  <c r="I167" i="8" s="1"/>
  <c r="CC2799" i="1"/>
  <c r="I161" i="8" s="1"/>
  <c r="CC2793" i="1"/>
  <c r="I155" i="8" s="1"/>
  <c r="CC2787" i="1"/>
  <c r="I149" i="8" s="1"/>
  <c r="CC2781" i="1"/>
  <c r="I143" i="8" s="1"/>
  <c r="CC2775" i="1"/>
  <c r="I137" i="8" s="1"/>
  <c r="CC2769" i="1"/>
  <c r="I131" i="8" s="1"/>
  <c r="CC2763" i="1"/>
  <c r="I125" i="8" s="1"/>
  <c r="CC2757" i="1"/>
  <c r="I119" i="8" s="1"/>
  <c r="CC2751" i="1"/>
  <c r="I113" i="8" s="1"/>
  <c r="CC2745" i="1"/>
  <c r="I107" i="8" s="1"/>
  <c r="CC2739" i="1"/>
  <c r="I101" i="8" s="1"/>
  <c r="CC2733" i="1"/>
  <c r="I95" i="8" s="1"/>
  <c r="CC2727" i="1"/>
  <c r="I89" i="8" s="1"/>
  <c r="CC2721" i="1"/>
  <c r="I83" i="8" s="1"/>
  <c r="CC2715" i="1"/>
  <c r="I77" i="8" s="1"/>
  <c r="CC2709" i="1"/>
  <c r="I71" i="8" s="1"/>
  <c r="CC2703" i="1"/>
  <c r="I65" i="8" s="1"/>
  <c r="CC2697" i="1"/>
  <c r="I59" i="8" s="1"/>
  <c r="CC2691" i="1"/>
  <c r="I53" i="8" s="1"/>
  <c r="CC2685" i="1"/>
  <c r="I47" i="8" s="1"/>
  <c r="CC2679" i="1"/>
  <c r="I41" i="8" s="1"/>
  <c r="CC2673" i="1"/>
  <c r="I35" i="8" s="1"/>
  <c r="CC2667" i="1"/>
  <c r="I29" i="8" s="1"/>
  <c r="CC2661" i="1"/>
  <c r="I23" i="8" s="1"/>
  <c r="CC2655" i="1"/>
  <c r="I17" i="8" s="1"/>
  <c r="CC2649" i="1"/>
  <c r="I11" i="8" s="1"/>
  <c r="CC2834" i="1"/>
  <c r="I196" i="8" s="1"/>
  <c r="CC2822" i="1"/>
  <c r="I184" i="8" s="1"/>
  <c r="CC2804" i="1"/>
  <c r="I166" i="8" s="1"/>
  <c r="CC2792" i="1"/>
  <c r="I154" i="8" s="1"/>
  <c r="CC2786" i="1"/>
  <c r="I148" i="8" s="1"/>
  <c r="CC2774" i="1"/>
  <c r="I136" i="8" s="1"/>
  <c r="CC2762" i="1"/>
  <c r="I124" i="8" s="1"/>
  <c r="CC2750" i="1"/>
  <c r="I112" i="8" s="1"/>
  <c r="CC2738" i="1"/>
  <c r="I100" i="8" s="1"/>
  <c r="CC2726" i="1"/>
  <c r="I88" i="8" s="1"/>
  <c r="CC2714" i="1"/>
  <c r="I76" i="8" s="1"/>
  <c r="CC2708" i="1"/>
  <c r="I70" i="8" s="1"/>
  <c r="CC2696" i="1"/>
  <c r="I58" i="8" s="1"/>
  <c r="CC2684" i="1"/>
  <c r="I46" i="8" s="1"/>
  <c r="CC2672" i="1"/>
  <c r="I34" i="8" s="1"/>
  <c r="CC2660" i="1"/>
  <c r="I22" i="8" s="1"/>
  <c r="BW2649" i="1"/>
  <c r="CC5264" i="1"/>
  <c r="I2626" i="8" s="1"/>
  <c r="CC5192" i="1"/>
  <c r="I2554" i="8" s="1"/>
  <c r="CC5120" i="1"/>
  <c r="I2482" i="8" s="1"/>
  <c r="CC5048" i="1"/>
  <c r="I2410" i="8" s="1"/>
  <c r="CC4958" i="1"/>
  <c r="I2320" i="8" s="1"/>
  <c r="CC4886" i="1"/>
  <c r="I2248" i="8" s="1"/>
  <c r="CC4796" i="1"/>
  <c r="I2158" i="8" s="1"/>
  <c r="CC4706" i="1"/>
  <c r="I2068" i="8" s="1"/>
  <c r="CC4652" i="1"/>
  <c r="I2014" i="8" s="1"/>
  <c r="CC4562" i="1"/>
  <c r="I1924" i="8" s="1"/>
  <c r="CC4472" i="1"/>
  <c r="I1834" i="8" s="1"/>
  <c r="CC5287" i="1"/>
  <c r="I2649" i="8" s="1"/>
  <c r="CC5269" i="1"/>
  <c r="I2631" i="8" s="1"/>
  <c r="CC5251" i="1"/>
  <c r="I2613" i="8" s="1"/>
  <c r="CC5233" i="1"/>
  <c r="I2595" i="8" s="1"/>
  <c r="CC5215" i="1"/>
  <c r="I2577" i="8" s="1"/>
  <c r="CC5197" i="1"/>
  <c r="I2559" i="8" s="1"/>
  <c r="CC5179" i="1"/>
  <c r="I2541" i="8" s="1"/>
  <c r="CC5161" i="1"/>
  <c r="I2523" i="8" s="1"/>
  <c r="CC5143" i="1"/>
  <c r="I2505" i="8" s="1"/>
  <c r="CC5125" i="1"/>
  <c r="I2487" i="8" s="1"/>
  <c r="CC5107" i="1"/>
  <c r="I2469" i="8" s="1"/>
  <c r="CC5089" i="1"/>
  <c r="I2451" i="8" s="1"/>
  <c r="CC5071" i="1"/>
  <c r="I2433" i="8" s="1"/>
  <c r="CC5053" i="1"/>
  <c r="I2415" i="8" s="1"/>
  <c r="CC5035" i="1"/>
  <c r="I2397" i="8" s="1"/>
  <c r="CC5017" i="1"/>
  <c r="I2379" i="8" s="1"/>
  <c r="CC4999" i="1"/>
  <c r="I2361" i="8" s="1"/>
  <c r="CC4981" i="1"/>
  <c r="I2343" i="8" s="1"/>
  <c r="CC4963" i="1"/>
  <c r="I2325" i="8" s="1"/>
  <c r="CC4945" i="1"/>
  <c r="I2307" i="8" s="1"/>
  <c r="CC4927" i="1"/>
  <c r="I2289" i="8" s="1"/>
  <c r="CC4909" i="1"/>
  <c r="I2271" i="8" s="1"/>
  <c r="CC4891" i="1"/>
  <c r="I2253" i="8" s="1"/>
  <c r="CC4873" i="1"/>
  <c r="I2235" i="8" s="1"/>
  <c r="CC4855" i="1"/>
  <c r="I2217" i="8" s="1"/>
  <c r="CC4837" i="1"/>
  <c r="I2199" i="8" s="1"/>
  <c r="CC4819" i="1"/>
  <c r="I2181" i="8" s="1"/>
  <c r="CC4801" i="1"/>
  <c r="I2163" i="8" s="1"/>
  <c r="CC4783" i="1"/>
  <c r="I2145" i="8" s="1"/>
  <c r="CC4765" i="1"/>
  <c r="I2127" i="8" s="1"/>
  <c r="CC4747" i="1"/>
  <c r="I2109" i="8" s="1"/>
  <c r="CC4729" i="1"/>
  <c r="I2091" i="8" s="1"/>
  <c r="CC4711" i="1"/>
  <c r="I2073" i="8" s="1"/>
  <c r="CC4693" i="1"/>
  <c r="I2055" i="8" s="1"/>
  <c r="CC4675" i="1"/>
  <c r="I2037" i="8" s="1"/>
  <c r="CC4657" i="1"/>
  <c r="I2019" i="8" s="1"/>
  <c r="CC4639" i="1"/>
  <c r="I2001" i="8" s="1"/>
  <c r="CC4621" i="1"/>
  <c r="I1983" i="8" s="1"/>
  <c r="CC4603" i="1"/>
  <c r="I1965" i="8" s="1"/>
  <c r="CC4585" i="1"/>
  <c r="I1947" i="8" s="1"/>
  <c r="CC4567" i="1"/>
  <c r="I1929" i="8" s="1"/>
  <c r="CC4549" i="1"/>
  <c r="I1911" i="8" s="1"/>
  <c r="CC4531" i="1"/>
  <c r="I1893" i="8" s="1"/>
  <c r="CC4513" i="1"/>
  <c r="I1875" i="8" s="1"/>
  <c r="CC4495" i="1"/>
  <c r="I1857" i="8" s="1"/>
  <c r="CC4477" i="1"/>
  <c r="I1839" i="8" s="1"/>
  <c r="CC4459" i="1"/>
  <c r="I1821" i="8" s="1"/>
  <c r="CC4441" i="1"/>
  <c r="I1803" i="8" s="1"/>
  <c r="CC4423" i="1"/>
  <c r="I1785" i="8" s="1"/>
  <c r="CC4405" i="1"/>
  <c r="I1767" i="8" s="1"/>
  <c r="CC4387" i="1"/>
  <c r="I1749" i="8" s="1"/>
  <c r="CC4369" i="1"/>
  <c r="I1731" i="8" s="1"/>
  <c r="CC4351" i="1"/>
  <c r="I1713" i="8" s="1"/>
  <c r="CC4333" i="1"/>
  <c r="I1695" i="8" s="1"/>
  <c r="CC4315" i="1"/>
  <c r="I1677" i="8" s="1"/>
  <c r="CC4297" i="1"/>
  <c r="I1659" i="8" s="1"/>
  <c r="CC4279" i="1"/>
  <c r="I1641" i="8" s="1"/>
  <c r="CC4261" i="1"/>
  <c r="I1623" i="8" s="1"/>
  <c r="CC4243" i="1"/>
  <c r="I1605" i="8" s="1"/>
  <c r="CC4225" i="1"/>
  <c r="I1587" i="8" s="1"/>
  <c r="CC4207" i="1"/>
  <c r="I1569" i="8" s="1"/>
  <c r="CC4189" i="1"/>
  <c r="I1551" i="8" s="1"/>
  <c r="CC4171" i="1"/>
  <c r="I1533" i="8" s="1"/>
  <c r="CC4153" i="1"/>
  <c r="I1515" i="8" s="1"/>
  <c r="CC4141" i="1"/>
  <c r="I1503" i="8" s="1"/>
  <c r="CC4129" i="1"/>
  <c r="I1491" i="8" s="1"/>
  <c r="CC4117" i="1"/>
  <c r="I1479" i="8" s="1"/>
  <c r="CC4105" i="1"/>
  <c r="I1467" i="8" s="1"/>
  <c r="CC4093" i="1"/>
  <c r="I1455" i="8" s="1"/>
  <c r="CC4081" i="1"/>
  <c r="I1443" i="8" s="1"/>
  <c r="CC4069" i="1"/>
  <c r="I1431" i="8" s="1"/>
  <c r="CC4057" i="1"/>
  <c r="I1419" i="8" s="1"/>
  <c r="CC4048" i="1"/>
  <c r="I1410" i="8" s="1"/>
  <c r="CC4039" i="1"/>
  <c r="I1401" i="8" s="1"/>
  <c r="CC4030" i="1"/>
  <c r="I1392" i="8" s="1"/>
  <c r="CC4021" i="1"/>
  <c r="I1383" i="8" s="1"/>
  <c r="CC4012" i="1"/>
  <c r="I1374" i="8" s="1"/>
  <c r="CC4003" i="1"/>
  <c r="I1365" i="8" s="1"/>
  <c r="CC3994" i="1"/>
  <c r="I1356" i="8" s="1"/>
  <c r="CC3985" i="1"/>
  <c r="I1347" i="8" s="1"/>
  <c r="CC3976" i="1"/>
  <c r="I1338" i="8" s="1"/>
  <c r="CC3967" i="1"/>
  <c r="I1329" i="8" s="1"/>
  <c r="CC3958" i="1"/>
  <c r="I1320" i="8" s="1"/>
  <c r="CC3949" i="1"/>
  <c r="I1311" i="8" s="1"/>
  <c r="CC3940" i="1"/>
  <c r="I1302" i="8" s="1"/>
  <c r="CC3931" i="1"/>
  <c r="I1293" i="8" s="1"/>
  <c r="CC3922" i="1"/>
  <c r="I1284" i="8" s="1"/>
  <c r="CC3913" i="1"/>
  <c r="I1275" i="8" s="1"/>
  <c r="CC3906" i="1"/>
  <c r="I1268" i="8" s="1"/>
  <c r="CC3899" i="1"/>
  <c r="I1261" i="8" s="1"/>
  <c r="CC3892" i="1"/>
  <c r="I1254" i="8" s="1"/>
  <c r="CC3884" i="1"/>
  <c r="I1246" i="8" s="1"/>
  <c r="CC3877" i="1"/>
  <c r="I1239" i="8" s="1"/>
  <c r="CC3870" i="1"/>
  <c r="I1232" i="8" s="1"/>
  <c r="CC3863" i="1"/>
  <c r="I1225" i="8" s="1"/>
  <c r="CC3856" i="1"/>
  <c r="I1218" i="8" s="1"/>
  <c r="CC3848" i="1"/>
  <c r="I1210" i="8" s="1"/>
  <c r="CC3842" i="1"/>
  <c r="I1204" i="8" s="1"/>
  <c r="CC3836" i="1"/>
  <c r="I1198" i="8" s="1"/>
  <c r="CC3830" i="1"/>
  <c r="I1192" i="8" s="1"/>
  <c r="CC3824" i="1"/>
  <c r="I1186" i="8" s="1"/>
  <c r="CC3818" i="1"/>
  <c r="I1180" i="8" s="1"/>
  <c r="CC3812" i="1"/>
  <c r="I1174" i="8" s="1"/>
  <c r="CC3806" i="1"/>
  <c r="I1168" i="8" s="1"/>
  <c r="CC3800" i="1"/>
  <c r="I1162" i="8" s="1"/>
  <c r="CC3794" i="1"/>
  <c r="I1156" i="8" s="1"/>
  <c r="CC3788" i="1"/>
  <c r="I1150" i="8" s="1"/>
  <c r="CC3782" i="1"/>
  <c r="I1144" i="8" s="1"/>
  <c r="CC3776" i="1"/>
  <c r="I1138" i="8" s="1"/>
  <c r="CC3770" i="1"/>
  <c r="I1132" i="8" s="1"/>
  <c r="CC3764" i="1"/>
  <c r="I1126" i="8" s="1"/>
  <c r="CC3758" i="1"/>
  <c r="I1120" i="8" s="1"/>
  <c r="CC3752" i="1"/>
  <c r="I1114" i="8" s="1"/>
  <c r="CC3746" i="1"/>
  <c r="I1108" i="8" s="1"/>
  <c r="CC3740" i="1"/>
  <c r="I1102" i="8" s="1"/>
  <c r="CC3734" i="1"/>
  <c r="I1096" i="8" s="1"/>
  <c r="CC3728" i="1"/>
  <c r="I1090" i="8" s="1"/>
  <c r="CC3722" i="1"/>
  <c r="I1084" i="8" s="1"/>
  <c r="CC3716" i="1"/>
  <c r="I1078" i="8" s="1"/>
  <c r="CC3710" i="1"/>
  <c r="I1072" i="8" s="1"/>
  <c r="CC3704" i="1"/>
  <c r="I1066" i="8" s="1"/>
  <c r="CC3698" i="1"/>
  <c r="I1060" i="8" s="1"/>
  <c r="CC3692" i="1"/>
  <c r="I1054" i="8" s="1"/>
  <c r="CC3686" i="1"/>
  <c r="I1048" i="8" s="1"/>
  <c r="CC3680" i="1"/>
  <c r="I1042" i="8" s="1"/>
  <c r="CC3674" i="1"/>
  <c r="I1036" i="8" s="1"/>
  <c r="CC3668" i="1"/>
  <c r="I1030" i="8" s="1"/>
  <c r="CC3662" i="1"/>
  <c r="I1024" i="8" s="1"/>
  <c r="CC3656" i="1"/>
  <c r="I1018" i="8" s="1"/>
  <c r="CC3650" i="1"/>
  <c r="I1012" i="8" s="1"/>
  <c r="CC3644" i="1"/>
  <c r="I1006" i="8" s="1"/>
  <c r="CC3638" i="1"/>
  <c r="I1000" i="8" s="1"/>
  <c r="CC3632" i="1"/>
  <c r="I994" i="8" s="1"/>
  <c r="CC3626" i="1"/>
  <c r="I988" i="8" s="1"/>
  <c r="CC3620" i="1"/>
  <c r="I982" i="8" s="1"/>
  <c r="CC3614" i="1"/>
  <c r="I976" i="8" s="1"/>
  <c r="CC3608" i="1"/>
  <c r="I970" i="8" s="1"/>
  <c r="CC3602" i="1"/>
  <c r="I964" i="8" s="1"/>
  <c r="CC3596" i="1"/>
  <c r="I958" i="8" s="1"/>
  <c r="CC3590" i="1"/>
  <c r="I952" i="8" s="1"/>
  <c r="CC3584" i="1"/>
  <c r="I946" i="8" s="1"/>
  <c r="CC3578" i="1"/>
  <c r="I940" i="8" s="1"/>
  <c r="CC3572" i="1"/>
  <c r="I934" i="8" s="1"/>
  <c r="CC3566" i="1"/>
  <c r="I928" i="8" s="1"/>
  <c r="CC3560" i="1"/>
  <c r="I922" i="8" s="1"/>
  <c r="CC3554" i="1"/>
  <c r="I916" i="8" s="1"/>
  <c r="CC3548" i="1"/>
  <c r="I910" i="8" s="1"/>
  <c r="CC3542" i="1"/>
  <c r="I904" i="8" s="1"/>
  <c r="CC3536" i="1"/>
  <c r="I898" i="8" s="1"/>
  <c r="CC3530" i="1"/>
  <c r="I892" i="8" s="1"/>
  <c r="CC3524" i="1"/>
  <c r="I886" i="8" s="1"/>
  <c r="CC3518" i="1"/>
  <c r="I880" i="8" s="1"/>
  <c r="CC3512" i="1"/>
  <c r="I874" i="8" s="1"/>
  <c r="CC3506" i="1"/>
  <c r="I868" i="8" s="1"/>
  <c r="CC3500" i="1"/>
  <c r="I862" i="8" s="1"/>
  <c r="CC3494" i="1"/>
  <c r="I856" i="8" s="1"/>
  <c r="CC3488" i="1"/>
  <c r="I850" i="8" s="1"/>
  <c r="CC3482" i="1"/>
  <c r="I844" i="8" s="1"/>
  <c r="CC3476" i="1"/>
  <c r="I838" i="8" s="1"/>
  <c r="CC3470" i="1"/>
  <c r="I832" i="8" s="1"/>
  <c r="CC3464" i="1"/>
  <c r="I826" i="8" s="1"/>
  <c r="CC3458" i="1"/>
  <c r="I820" i="8" s="1"/>
  <c r="CC3452" i="1"/>
  <c r="I814" i="8" s="1"/>
  <c r="CC3446" i="1"/>
  <c r="I808" i="8" s="1"/>
  <c r="CC3440" i="1"/>
  <c r="I802" i="8" s="1"/>
  <c r="CC3434" i="1"/>
  <c r="I796" i="8" s="1"/>
  <c r="CC3428" i="1"/>
  <c r="I790" i="8" s="1"/>
  <c r="CC3422" i="1"/>
  <c r="I784" i="8" s="1"/>
  <c r="CC3416" i="1"/>
  <c r="I778" i="8" s="1"/>
  <c r="CC3410" i="1"/>
  <c r="I772" i="8" s="1"/>
  <c r="CC3404" i="1"/>
  <c r="I766" i="8" s="1"/>
  <c r="CC3398" i="1"/>
  <c r="I760" i="8" s="1"/>
  <c r="CC3392" i="1"/>
  <c r="I754" i="8" s="1"/>
  <c r="CC3386" i="1"/>
  <c r="I748" i="8" s="1"/>
  <c r="CC3380" i="1"/>
  <c r="I742" i="8" s="1"/>
  <c r="CC3374" i="1"/>
  <c r="I736" i="8" s="1"/>
  <c r="CC3368" i="1"/>
  <c r="I730" i="8" s="1"/>
  <c r="CC3362" i="1"/>
  <c r="I724" i="8" s="1"/>
  <c r="CC3356" i="1"/>
  <c r="I718" i="8" s="1"/>
  <c r="CC3350" i="1"/>
  <c r="I712" i="8" s="1"/>
  <c r="CC3344" i="1"/>
  <c r="I706" i="8" s="1"/>
  <c r="CC3338" i="1"/>
  <c r="I700" i="8" s="1"/>
  <c r="CC3332" i="1"/>
  <c r="I694" i="8" s="1"/>
  <c r="CC3326" i="1"/>
  <c r="I688" i="8" s="1"/>
  <c r="CC3320" i="1"/>
  <c r="I682" i="8" s="1"/>
  <c r="CC3314" i="1"/>
  <c r="I676" i="8" s="1"/>
  <c r="CC3308" i="1"/>
  <c r="I670" i="8" s="1"/>
  <c r="CC3302" i="1"/>
  <c r="I664" i="8" s="1"/>
  <c r="CC3296" i="1"/>
  <c r="I658" i="8" s="1"/>
  <c r="CC3290" i="1"/>
  <c r="I652" i="8" s="1"/>
  <c r="CC3284" i="1"/>
  <c r="I646" i="8" s="1"/>
  <c r="CC3278" i="1"/>
  <c r="I640" i="8" s="1"/>
  <c r="CC3272" i="1"/>
  <c r="I634" i="8" s="1"/>
  <c r="CC3266" i="1"/>
  <c r="I628" i="8" s="1"/>
  <c r="CC3260" i="1"/>
  <c r="I622" i="8" s="1"/>
  <c r="CC3254" i="1"/>
  <c r="I616" i="8" s="1"/>
  <c r="CC3248" i="1"/>
  <c r="I610" i="8" s="1"/>
  <c r="CC3242" i="1"/>
  <c r="I604" i="8" s="1"/>
  <c r="CC3236" i="1"/>
  <c r="I598" i="8" s="1"/>
  <c r="CC3230" i="1"/>
  <c r="I592" i="8" s="1"/>
  <c r="CC3224" i="1"/>
  <c r="I586" i="8" s="1"/>
  <c r="CC3218" i="1"/>
  <c r="I580" i="8" s="1"/>
  <c r="CC3212" i="1"/>
  <c r="I574" i="8" s="1"/>
  <c r="CC3206" i="1"/>
  <c r="I568" i="8" s="1"/>
  <c r="CC3200" i="1"/>
  <c r="I562" i="8" s="1"/>
  <c r="CC3194" i="1"/>
  <c r="I556" i="8" s="1"/>
  <c r="CC3188" i="1"/>
  <c r="I550" i="8" s="1"/>
  <c r="CC3182" i="1"/>
  <c r="I544" i="8" s="1"/>
  <c r="CC3176" i="1"/>
  <c r="I538" i="8" s="1"/>
  <c r="CC3170" i="1"/>
  <c r="I532" i="8" s="1"/>
  <c r="CC3164" i="1"/>
  <c r="I526" i="8" s="1"/>
  <c r="CC3158" i="1"/>
  <c r="I520" i="8" s="1"/>
  <c r="CC3152" i="1"/>
  <c r="I514" i="8" s="1"/>
  <c r="CC3146" i="1"/>
  <c r="I508" i="8" s="1"/>
  <c r="CC3140" i="1"/>
  <c r="I502" i="8" s="1"/>
  <c r="CC3134" i="1"/>
  <c r="I496" i="8" s="1"/>
  <c r="CC3128" i="1"/>
  <c r="I490" i="8" s="1"/>
  <c r="CC3122" i="1"/>
  <c r="I484" i="8" s="1"/>
  <c r="CC3116" i="1"/>
  <c r="I478" i="8" s="1"/>
  <c r="CC3110" i="1"/>
  <c r="I472" i="8" s="1"/>
  <c r="CC3104" i="1"/>
  <c r="I466" i="8" s="1"/>
  <c r="CC3098" i="1"/>
  <c r="I460" i="8" s="1"/>
  <c r="CC3092" i="1"/>
  <c r="I454" i="8" s="1"/>
  <c r="CC3086" i="1"/>
  <c r="I448" i="8" s="1"/>
  <c r="CC3080" i="1"/>
  <c r="I442" i="8" s="1"/>
  <c r="CC3074" i="1"/>
  <c r="I436" i="8" s="1"/>
  <c r="CC3068" i="1"/>
  <c r="I430" i="8" s="1"/>
  <c r="CC3062" i="1"/>
  <c r="I424" i="8" s="1"/>
  <c r="CC3056" i="1"/>
  <c r="I418" i="8" s="1"/>
  <c r="CC3050" i="1"/>
  <c r="I412" i="8" s="1"/>
  <c r="CC3044" i="1"/>
  <c r="I406" i="8" s="1"/>
  <c r="CC3038" i="1"/>
  <c r="I400" i="8" s="1"/>
  <c r="CC3032" i="1"/>
  <c r="I394" i="8" s="1"/>
  <c r="CC3026" i="1"/>
  <c r="I388" i="8" s="1"/>
  <c r="CC3020" i="1"/>
  <c r="I382" i="8" s="1"/>
  <c r="CC3014" i="1"/>
  <c r="I376" i="8" s="1"/>
  <c r="CC3008" i="1"/>
  <c r="I370" i="8" s="1"/>
  <c r="CC3002" i="1"/>
  <c r="I364" i="8" s="1"/>
  <c r="CC2996" i="1"/>
  <c r="I358" i="8" s="1"/>
  <c r="CC2990" i="1"/>
  <c r="I352" i="8" s="1"/>
  <c r="CC2984" i="1"/>
  <c r="I346" i="8" s="1"/>
  <c r="CC2978" i="1"/>
  <c r="I340" i="8" s="1"/>
  <c r="CC2972" i="1"/>
  <c r="I334" i="8" s="1"/>
  <c r="CC2966" i="1"/>
  <c r="I328" i="8" s="1"/>
  <c r="CC2960" i="1"/>
  <c r="I322" i="8" s="1"/>
  <c r="CC2954" i="1"/>
  <c r="I316" i="8" s="1"/>
  <c r="CC2948" i="1"/>
  <c r="I310" i="8" s="1"/>
  <c r="CC2942" i="1"/>
  <c r="I304" i="8" s="1"/>
  <c r="CC2936" i="1"/>
  <c r="I298" i="8" s="1"/>
  <c r="CC2930" i="1"/>
  <c r="I292" i="8" s="1"/>
  <c r="CC2924" i="1"/>
  <c r="I286" i="8" s="1"/>
  <c r="CC2918" i="1"/>
  <c r="I280" i="8" s="1"/>
  <c r="CC2912" i="1"/>
  <c r="I274" i="8" s="1"/>
  <c r="CC2906" i="1"/>
  <c r="I268" i="8" s="1"/>
  <c r="CC2900" i="1"/>
  <c r="I262" i="8" s="1"/>
  <c r="CC2894" i="1"/>
  <c r="I256" i="8" s="1"/>
  <c r="CC2888" i="1"/>
  <c r="I250" i="8" s="1"/>
  <c r="CC2882" i="1"/>
  <c r="I244" i="8" s="1"/>
  <c r="CC2876" i="1"/>
  <c r="I238" i="8" s="1"/>
  <c r="CC2870" i="1"/>
  <c r="I232" i="8" s="1"/>
  <c r="CC2864" i="1"/>
  <c r="I226" i="8" s="1"/>
  <c r="CC2858" i="1"/>
  <c r="I220" i="8" s="1"/>
  <c r="CC2852" i="1"/>
  <c r="I214" i="8" s="1"/>
  <c r="CC2846" i="1"/>
  <c r="I208" i="8" s="1"/>
  <c r="CC2840" i="1"/>
  <c r="I202" i="8" s="1"/>
  <c r="CC2828" i="1"/>
  <c r="I190" i="8" s="1"/>
  <c r="CC2816" i="1"/>
  <c r="I178" i="8" s="1"/>
  <c r="CC2810" i="1"/>
  <c r="I172" i="8" s="1"/>
  <c r="CC2798" i="1"/>
  <c r="I160" i="8" s="1"/>
  <c r="CC2780" i="1"/>
  <c r="I142" i="8" s="1"/>
  <c r="CC2768" i="1"/>
  <c r="I130" i="8" s="1"/>
  <c r="CC2756" i="1"/>
  <c r="I118" i="8" s="1"/>
  <c r="CC2744" i="1"/>
  <c r="I106" i="8" s="1"/>
  <c r="CC2732" i="1"/>
  <c r="I94" i="8" s="1"/>
  <c r="CC2720" i="1"/>
  <c r="I82" i="8" s="1"/>
  <c r="CC2702" i="1"/>
  <c r="I64" i="8" s="1"/>
  <c r="CC2690" i="1"/>
  <c r="I52" i="8" s="1"/>
  <c r="CC2678" i="1"/>
  <c r="I40" i="8" s="1"/>
  <c r="CC2666" i="1"/>
  <c r="I28" i="8" s="1"/>
  <c r="CC2654" i="1"/>
  <c r="I16" i="8" s="1"/>
  <c r="CC5282" i="1"/>
  <c r="I2644" i="8" s="1"/>
  <c r="CC5228" i="1"/>
  <c r="I2590" i="8" s="1"/>
  <c r="CC5138" i="1"/>
  <c r="I2500" i="8" s="1"/>
  <c r="CC5066" i="1"/>
  <c r="I2428" i="8" s="1"/>
  <c r="CC5012" i="1"/>
  <c r="I2374" i="8" s="1"/>
  <c r="CC4940" i="1"/>
  <c r="I2302" i="8" s="1"/>
  <c r="CC4868" i="1"/>
  <c r="I2230" i="8" s="1"/>
  <c r="CC4778" i="1"/>
  <c r="I2140" i="8" s="1"/>
  <c r="CC4688" i="1"/>
  <c r="I2050" i="8" s="1"/>
  <c r="CC4598" i="1"/>
  <c r="I1960" i="8" s="1"/>
  <c r="CC4526" i="1"/>
  <c r="I1888" i="8" s="1"/>
  <c r="CC5281" i="1"/>
  <c r="I2643" i="8" s="1"/>
  <c r="CC5263" i="1"/>
  <c r="I2625" i="8" s="1"/>
  <c r="CC5245" i="1"/>
  <c r="I2607" i="8" s="1"/>
  <c r="CC5227" i="1"/>
  <c r="I2589" i="8" s="1"/>
  <c r="CC5209" i="1"/>
  <c r="I2571" i="8" s="1"/>
  <c r="CC5191" i="1"/>
  <c r="I2553" i="8" s="1"/>
  <c r="CC5173" i="1"/>
  <c r="I2535" i="8" s="1"/>
  <c r="CC5155" i="1"/>
  <c r="I2517" i="8" s="1"/>
  <c r="CC5137" i="1"/>
  <c r="I2499" i="8" s="1"/>
  <c r="CC5119" i="1"/>
  <c r="I2481" i="8" s="1"/>
  <c r="CC5101" i="1"/>
  <c r="I2463" i="8" s="1"/>
  <c r="CC5083" i="1"/>
  <c r="I2445" i="8" s="1"/>
  <c r="CC5065" i="1"/>
  <c r="I2427" i="8" s="1"/>
  <c r="CC5047" i="1"/>
  <c r="I2409" i="8" s="1"/>
  <c r="CC5029" i="1"/>
  <c r="I2391" i="8" s="1"/>
  <c r="CC5011" i="1"/>
  <c r="I2373" i="8" s="1"/>
  <c r="CC4993" i="1"/>
  <c r="I2355" i="8" s="1"/>
  <c r="CC4975" i="1"/>
  <c r="I2337" i="8" s="1"/>
  <c r="CC4957" i="1"/>
  <c r="I2319" i="8" s="1"/>
  <c r="CC4939" i="1"/>
  <c r="I2301" i="8" s="1"/>
  <c r="CC4921" i="1"/>
  <c r="I2283" i="8" s="1"/>
  <c r="CC4903" i="1"/>
  <c r="I2265" i="8" s="1"/>
  <c r="CC4885" i="1"/>
  <c r="I2247" i="8" s="1"/>
  <c r="CC4867" i="1"/>
  <c r="I2229" i="8" s="1"/>
  <c r="CC4849" i="1"/>
  <c r="I2211" i="8" s="1"/>
  <c r="CC4831" i="1"/>
  <c r="I2193" i="8" s="1"/>
  <c r="CC4813" i="1"/>
  <c r="I2175" i="8" s="1"/>
  <c r="CC4795" i="1"/>
  <c r="I2157" i="8" s="1"/>
  <c r="CC4777" i="1"/>
  <c r="I2139" i="8" s="1"/>
  <c r="CC4759" i="1"/>
  <c r="I2121" i="8" s="1"/>
  <c r="CC4741" i="1"/>
  <c r="I2103" i="8" s="1"/>
  <c r="CC4723" i="1"/>
  <c r="I2085" i="8" s="1"/>
  <c r="CC4705" i="1"/>
  <c r="I2067" i="8" s="1"/>
  <c r="CC4687" i="1"/>
  <c r="I2049" i="8" s="1"/>
  <c r="CC4669" i="1"/>
  <c r="I2031" i="8" s="1"/>
  <c r="CC4651" i="1"/>
  <c r="I2013" i="8" s="1"/>
  <c r="CC4633" i="1"/>
  <c r="I1995" i="8" s="1"/>
  <c r="CC4615" i="1"/>
  <c r="I1977" i="8" s="1"/>
  <c r="CC4597" i="1"/>
  <c r="I1959" i="8" s="1"/>
  <c r="CC4579" i="1"/>
  <c r="I1941" i="8" s="1"/>
  <c r="CC4561" i="1"/>
  <c r="I1923" i="8" s="1"/>
  <c r="CC4543" i="1"/>
  <c r="I1905" i="8" s="1"/>
  <c r="CC4525" i="1"/>
  <c r="I1887" i="8" s="1"/>
  <c r="CC4507" i="1"/>
  <c r="I1869" i="8" s="1"/>
  <c r="CC4489" i="1"/>
  <c r="I1851" i="8" s="1"/>
  <c r="CC4471" i="1"/>
  <c r="I1833" i="8" s="1"/>
  <c r="CC4453" i="1"/>
  <c r="I1815" i="8" s="1"/>
  <c r="CC4435" i="1"/>
  <c r="I1797" i="8" s="1"/>
  <c r="CC4417" i="1"/>
  <c r="I1779" i="8" s="1"/>
  <c r="CC4399" i="1"/>
  <c r="I1761" i="8" s="1"/>
  <c r="CC4381" i="1"/>
  <c r="I1743" i="8" s="1"/>
  <c r="CC4363" i="1"/>
  <c r="I1725" i="8" s="1"/>
  <c r="CC4345" i="1"/>
  <c r="I1707" i="8" s="1"/>
  <c r="CC4327" i="1"/>
  <c r="I1689" i="8" s="1"/>
  <c r="CC4309" i="1"/>
  <c r="I1671" i="8" s="1"/>
  <c r="CC4291" i="1"/>
  <c r="I1653" i="8" s="1"/>
  <c r="CC4273" i="1"/>
  <c r="I1635" i="8" s="1"/>
  <c r="CC4255" i="1"/>
  <c r="I1617" i="8" s="1"/>
  <c r="CC4237" i="1"/>
  <c r="I1599" i="8" s="1"/>
  <c r="CC4219" i="1"/>
  <c r="I1581" i="8" s="1"/>
  <c r="CC4201" i="1"/>
  <c r="I1563" i="8" s="1"/>
  <c r="CC4183" i="1"/>
  <c r="I1545" i="8" s="1"/>
  <c r="CC4165" i="1"/>
  <c r="I1527" i="8" s="1"/>
  <c r="CC4148" i="1"/>
  <c r="I1510" i="8" s="1"/>
  <c r="CC4136" i="1"/>
  <c r="I1498" i="8" s="1"/>
  <c r="CC4124" i="1"/>
  <c r="I1486" i="8" s="1"/>
  <c r="CC4112" i="1"/>
  <c r="I1474" i="8" s="1"/>
  <c r="CC4100" i="1"/>
  <c r="I1462" i="8" s="1"/>
  <c r="CC4088" i="1"/>
  <c r="I1450" i="8" s="1"/>
  <c r="CC4076" i="1"/>
  <c r="I1438" i="8" s="1"/>
  <c r="CC4064" i="1"/>
  <c r="I1426" i="8" s="1"/>
  <c r="CC4054" i="1"/>
  <c r="I1416" i="8" s="1"/>
  <c r="CC4045" i="1"/>
  <c r="I1407" i="8" s="1"/>
  <c r="CC4036" i="1"/>
  <c r="I1398" i="8" s="1"/>
  <c r="CC4027" i="1"/>
  <c r="I1389" i="8" s="1"/>
  <c r="CC4018" i="1"/>
  <c r="I1380" i="8" s="1"/>
  <c r="CC4009" i="1"/>
  <c r="I1371" i="8" s="1"/>
  <c r="CC4000" i="1"/>
  <c r="I1362" i="8" s="1"/>
  <c r="CC3991" i="1"/>
  <c r="I1353" i="8" s="1"/>
  <c r="CC3982" i="1"/>
  <c r="I1344" i="8" s="1"/>
  <c r="CC3973" i="1"/>
  <c r="I1335" i="8" s="1"/>
  <c r="CC3964" i="1"/>
  <c r="I1326" i="8" s="1"/>
  <c r="CC3955" i="1"/>
  <c r="I1317" i="8" s="1"/>
  <c r="CC3946" i="1"/>
  <c r="I1308" i="8" s="1"/>
  <c r="CC3937" i="1"/>
  <c r="I1299" i="8" s="1"/>
  <c r="CC3928" i="1"/>
  <c r="I1290" i="8" s="1"/>
  <c r="CC3919" i="1"/>
  <c r="I1281" i="8" s="1"/>
  <c r="CC3911" i="1"/>
  <c r="I1273" i="8" s="1"/>
  <c r="CC3904" i="1"/>
  <c r="I1266" i="8" s="1"/>
  <c r="CC3896" i="1"/>
  <c r="I1258" i="8" s="1"/>
  <c r="CC3889" i="1"/>
  <c r="I1251" i="8" s="1"/>
  <c r="CC3882" i="1"/>
  <c r="I1244" i="8" s="1"/>
  <c r="CC3875" i="1"/>
  <c r="I1237" i="8" s="1"/>
  <c r="CC3868" i="1"/>
  <c r="I1230" i="8" s="1"/>
  <c r="CC3860" i="1"/>
  <c r="I1222" i="8" s="1"/>
  <c r="CC3853" i="1"/>
  <c r="I1215" i="8" s="1"/>
  <c r="CC3846" i="1"/>
  <c r="I1208" i="8" s="1"/>
  <c r="CC3840" i="1"/>
  <c r="I1202" i="8" s="1"/>
  <c r="CC3834" i="1"/>
  <c r="I1196" i="8" s="1"/>
  <c r="CC3828" i="1"/>
  <c r="I1190" i="8" s="1"/>
  <c r="CC3822" i="1"/>
  <c r="I1184" i="8" s="1"/>
  <c r="CC3816" i="1"/>
  <c r="I1178" i="8" s="1"/>
  <c r="CC3810" i="1"/>
  <c r="I1172" i="8" s="1"/>
  <c r="CC3804" i="1"/>
  <c r="I1166" i="8" s="1"/>
  <c r="CC3798" i="1"/>
  <c r="I1160" i="8" s="1"/>
  <c r="CC3792" i="1"/>
  <c r="I1154" i="8" s="1"/>
  <c r="CC3786" i="1"/>
  <c r="I1148" i="8" s="1"/>
  <c r="CC3780" i="1"/>
  <c r="I1142" i="8" s="1"/>
  <c r="CC3774" i="1"/>
  <c r="I1136" i="8" s="1"/>
  <c r="CC3768" i="1"/>
  <c r="I1130" i="8" s="1"/>
  <c r="CC3762" i="1"/>
  <c r="I1124" i="8" s="1"/>
  <c r="CC3756" i="1"/>
  <c r="I1118" i="8" s="1"/>
  <c r="CC3750" i="1"/>
  <c r="I1112" i="8" s="1"/>
  <c r="CC3744" i="1"/>
  <c r="I1106" i="8" s="1"/>
  <c r="CC3738" i="1"/>
  <c r="I1100" i="8" s="1"/>
  <c r="CC3732" i="1"/>
  <c r="I1094" i="8" s="1"/>
  <c r="CC3726" i="1"/>
  <c r="I1088" i="8" s="1"/>
  <c r="CC3720" i="1"/>
  <c r="I1082" i="8" s="1"/>
  <c r="CC3714" i="1"/>
  <c r="I1076" i="8" s="1"/>
  <c r="CC3708" i="1"/>
  <c r="I1070" i="8" s="1"/>
  <c r="CC3702" i="1"/>
  <c r="I1064" i="8" s="1"/>
  <c r="CC3696" i="1"/>
  <c r="I1058" i="8" s="1"/>
  <c r="CC3690" i="1"/>
  <c r="I1052" i="8" s="1"/>
  <c r="CC3684" i="1"/>
  <c r="I1046" i="8" s="1"/>
  <c r="CC3678" i="1"/>
  <c r="I1040" i="8" s="1"/>
  <c r="CC3672" i="1"/>
  <c r="I1034" i="8" s="1"/>
  <c r="CC3666" i="1"/>
  <c r="I1028" i="8" s="1"/>
  <c r="CC3660" i="1"/>
  <c r="I1022" i="8" s="1"/>
  <c r="CC3654" i="1"/>
  <c r="I1016" i="8" s="1"/>
  <c r="CC3648" i="1"/>
  <c r="I1010" i="8" s="1"/>
  <c r="CC3642" i="1"/>
  <c r="I1004" i="8" s="1"/>
  <c r="CC3636" i="1"/>
  <c r="I998" i="8" s="1"/>
  <c r="CC3630" i="1"/>
  <c r="I992" i="8" s="1"/>
  <c r="CC3624" i="1"/>
  <c r="I986" i="8" s="1"/>
  <c r="CC3618" i="1"/>
  <c r="I980" i="8" s="1"/>
  <c r="CC3612" i="1"/>
  <c r="I974" i="8" s="1"/>
  <c r="CC3606" i="1"/>
  <c r="I968" i="8" s="1"/>
  <c r="CC3600" i="1"/>
  <c r="I962" i="8" s="1"/>
  <c r="CC3594" i="1"/>
  <c r="I956" i="8" s="1"/>
  <c r="CC3588" i="1"/>
  <c r="I950" i="8" s="1"/>
  <c r="CC3582" i="1"/>
  <c r="I944" i="8" s="1"/>
  <c r="CC3576" i="1"/>
  <c r="I938" i="8" s="1"/>
  <c r="CC3570" i="1"/>
  <c r="I932" i="8" s="1"/>
  <c r="CC3564" i="1"/>
  <c r="I926" i="8" s="1"/>
  <c r="CC3558" i="1"/>
  <c r="I920" i="8" s="1"/>
  <c r="CC3552" i="1"/>
  <c r="I914" i="8" s="1"/>
  <c r="CC3546" i="1"/>
  <c r="I908" i="8" s="1"/>
  <c r="CC3540" i="1"/>
  <c r="I902" i="8" s="1"/>
  <c r="CC3534" i="1"/>
  <c r="I896" i="8" s="1"/>
  <c r="CC3528" i="1"/>
  <c r="I890" i="8" s="1"/>
  <c r="CC3522" i="1"/>
  <c r="I884" i="8" s="1"/>
  <c r="CC3516" i="1"/>
  <c r="I878" i="8" s="1"/>
  <c r="CC3510" i="1"/>
  <c r="I872" i="8" s="1"/>
  <c r="CC3504" i="1"/>
  <c r="I866" i="8" s="1"/>
  <c r="CC3498" i="1"/>
  <c r="I860" i="8" s="1"/>
  <c r="CC3492" i="1"/>
  <c r="I854" i="8" s="1"/>
  <c r="CC3486" i="1"/>
  <c r="I848" i="8" s="1"/>
  <c r="CC3480" i="1"/>
  <c r="I842" i="8" s="1"/>
  <c r="CC3474" i="1"/>
  <c r="I836" i="8" s="1"/>
  <c r="CC3468" i="1"/>
  <c r="I830" i="8" s="1"/>
  <c r="CC3462" i="1"/>
  <c r="I824" i="8" s="1"/>
  <c r="CC3456" i="1"/>
  <c r="I818" i="8" s="1"/>
  <c r="CC3450" i="1"/>
  <c r="I812" i="8" s="1"/>
  <c r="CC3444" i="1"/>
  <c r="I806" i="8" s="1"/>
  <c r="CC3438" i="1"/>
  <c r="I800" i="8" s="1"/>
  <c r="CC3432" i="1"/>
  <c r="I794" i="8" s="1"/>
  <c r="CC3426" i="1"/>
  <c r="I788" i="8" s="1"/>
  <c r="CC3420" i="1"/>
  <c r="I782" i="8" s="1"/>
  <c r="CC3414" i="1"/>
  <c r="I776" i="8" s="1"/>
  <c r="CC3408" i="1"/>
  <c r="I770" i="8" s="1"/>
  <c r="CC3402" i="1"/>
  <c r="I764" i="8" s="1"/>
  <c r="CC3396" i="1"/>
  <c r="I758" i="8" s="1"/>
  <c r="CC3390" i="1"/>
  <c r="I752" i="8" s="1"/>
  <c r="CC3384" i="1"/>
  <c r="I746" i="8" s="1"/>
  <c r="CC3378" i="1"/>
  <c r="I740" i="8" s="1"/>
  <c r="CC3372" i="1"/>
  <c r="I734" i="8" s="1"/>
  <c r="CC3366" i="1"/>
  <c r="I728" i="8" s="1"/>
  <c r="CC3360" i="1"/>
  <c r="I722" i="8" s="1"/>
  <c r="CC3354" i="1"/>
  <c r="I716" i="8" s="1"/>
  <c r="CC3348" i="1"/>
  <c r="I710" i="8" s="1"/>
  <c r="CC3342" i="1"/>
  <c r="I704" i="8" s="1"/>
  <c r="CC3336" i="1"/>
  <c r="I698" i="8" s="1"/>
  <c r="CC3330" i="1"/>
  <c r="I692" i="8" s="1"/>
  <c r="CC3324" i="1"/>
  <c r="I686" i="8" s="1"/>
  <c r="CC3318" i="1"/>
  <c r="I680" i="8" s="1"/>
  <c r="CC3312" i="1"/>
  <c r="I674" i="8" s="1"/>
  <c r="CC3306" i="1"/>
  <c r="I668" i="8" s="1"/>
  <c r="CC3300" i="1"/>
  <c r="I662" i="8" s="1"/>
  <c r="CC3294" i="1"/>
  <c r="I656" i="8" s="1"/>
  <c r="CC3288" i="1"/>
  <c r="I650" i="8" s="1"/>
  <c r="CC3282" i="1"/>
  <c r="I644" i="8" s="1"/>
  <c r="CC3276" i="1"/>
  <c r="I638" i="8" s="1"/>
  <c r="CC3270" i="1"/>
  <c r="I632" i="8" s="1"/>
  <c r="CC3264" i="1"/>
  <c r="I626" i="8" s="1"/>
  <c r="CC3258" i="1"/>
  <c r="I620" i="8" s="1"/>
  <c r="CC3252" i="1"/>
  <c r="I614" i="8" s="1"/>
  <c r="CC3246" i="1"/>
  <c r="I608" i="8" s="1"/>
  <c r="CC3240" i="1"/>
  <c r="I602" i="8" s="1"/>
  <c r="CC3234" i="1"/>
  <c r="I596" i="8" s="1"/>
  <c r="CC3228" i="1"/>
  <c r="I590" i="8" s="1"/>
  <c r="CC3222" i="1"/>
  <c r="I584" i="8" s="1"/>
  <c r="CC3216" i="1"/>
  <c r="I578" i="8" s="1"/>
  <c r="CC3210" i="1"/>
  <c r="I572" i="8" s="1"/>
  <c r="CC3204" i="1"/>
  <c r="I566" i="8" s="1"/>
  <c r="CC3198" i="1"/>
  <c r="I560" i="8" s="1"/>
  <c r="CC3192" i="1"/>
  <c r="I554" i="8" s="1"/>
  <c r="CC3186" i="1"/>
  <c r="I548" i="8" s="1"/>
  <c r="CC3180" i="1"/>
  <c r="I542" i="8" s="1"/>
  <c r="CC3174" i="1"/>
  <c r="I536" i="8" s="1"/>
  <c r="CC3168" i="1"/>
  <c r="I530" i="8" s="1"/>
  <c r="CC3162" i="1"/>
  <c r="I524" i="8" s="1"/>
  <c r="CC3156" i="1"/>
  <c r="I518" i="8" s="1"/>
  <c r="CC3150" i="1"/>
  <c r="I512" i="8" s="1"/>
  <c r="CC3144" i="1"/>
  <c r="I506" i="8" s="1"/>
  <c r="CC3138" i="1"/>
  <c r="I500" i="8" s="1"/>
  <c r="CC3132" i="1"/>
  <c r="I494" i="8" s="1"/>
  <c r="CC3126" i="1"/>
  <c r="I488" i="8" s="1"/>
  <c r="CC3120" i="1"/>
  <c r="I482" i="8" s="1"/>
  <c r="CC3114" i="1"/>
  <c r="I476" i="8" s="1"/>
  <c r="CC3108" i="1"/>
  <c r="I470" i="8" s="1"/>
  <c r="CC3102" i="1"/>
  <c r="I464" i="8" s="1"/>
  <c r="CC3096" i="1"/>
  <c r="I458" i="8" s="1"/>
  <c r="CC3090" i="1"/>
  <c r="I452" i="8" s="1"/>
  <c r="CC3084" i="1"/>
  <c r="I446" i="8" s="1"/>
  <c r="CC3078" i="1"/>
  <c r="I440" i="8" s="1"/>
  <c r="CC3072" i="1"/>
  <c r="I434" i="8" s="1"/>
  <c r="CC3066" i="1"/>
  <c r="I428" i="8" s="1"/>
  <c r="CC3060" i="1"/>
  <c r="I422" i="8" s="1"/>
  <c r="CC3054" i="1"/>
  <c r="I416" i="8" s="1"/>
  <c r="CC3048" i="1"/>
  <c r="I410" i="8" s="1"/>
  <c r="CC3042" i="1"/>
  <c r="I404" i="8" s="1"/>
  <c r="CC3036" i="1"/>
  <c r="I398" i="8" s="1"/>
  <c r="CC3030" i="1"/>
  <c r="I392" i="8" s="1"/>
  <c r="CC3024" i="1"/>
  <c r="I386" i="8" s="1"/>
  <c r="CC3018" i="1"/>
  <c r="I380" i="8" s="1"/>
  <c r="CC3012" i="1"/>
  <c r="I374" i="8" s="1"/>
  <c r="CC3006" i="1"/>
  <c r="I368" i="8" s="1"/>
  <c r="CC3000" i="1"/>
  <c r="I362" i="8" s="1"/>
  <c r="CC2994" i="1"/>
  <c r="I356" i="8" s="1"/>
  <c r="CC2988" i="1"/>
  <c r="I350" i="8" s="1"/>
  <c r="CC2982" i="1"/>
  <c r="I344" i="8" s="1"/>
  <c r="CC2976" i="1"/>
  <c r="I338" i="8" s="1"/>
  <c r="CC2970" i="1"/>
  <c r="I332" i="8" s="1"/>
  <c r="CC2964" i="1"/>
  <c r="I326" i="8" s="1"/>
  <c r="CC2958" i="1"/>
  <c r="I320" i="8" s="1"/>
  <c r="CC2952" i="1"/>
  <c r="I314" i="8" s="1"/>
  <c r="CC2946" i="1"/>
  <c r="I308" i="8" s="1"/>
  <c r="CC2940" i="1"/>
  <c r="I302" i="8" s="1"/>
  <c r="CC2934" i="1"/>
  <c r="I296" i="8" s="1"/>
  <c r="CC2928" i="1"/>
  <c r="I290" i="8" s="1"/>
  <c r="CC2922" i="1"/>
  <c r="I284" i="8" s="1"/>
  <c r="CC2916" i="1"/>
  <c r="I278" i="8" s="1"/>
  <c r="CC2910" i="1"/>
  <c r="I272" i="8" s="1"/>
  <c r="CC2904" i="1"/>
  <c r="I266" i="8" s="1"/>
  <c r="CC2898" i="1"/>
  <c r="I260" i="8" s="1"/>
  <c r="CC2892" i="1"/>
  <c r="I254" i="8" s="1"/>
  <c r="CC2886" i="1"/>
  <c r="I248" i="8" s="1"/>
  <c r="CC2880" i="1"/>
  <c r="I242" i="8" s="1"/>
  <c r="CC2874" i="1"/>
  <c r="I236" i="8" s="1"/>
  <c r="CC2868" i="1"/>
  <c r="I230" i="8" s="1"/>
  <c r="CC2862" i="1"/>
  <c r="I224" i="8" s="1"/>
  <c r="CC2856" i="1"/>
  <c r="I218" i="8" s="1"/>
  <c r="CC2850" i="1"/>
  <c r="I212" i="8" s="1"/>
  <c r="CC2844" i="1"/>
  <c r="I206" i="8" s="1"/>
  <c r="CC2838" i="1"/>
  <c r="I200" i="8" s="1"/>
  <c r="CC2832" i="1"/>
  <c r="I194" i="8" s="1"/>
  <c r="CC2826" i="1"/>
  <c r="I188" i="8" s="1"/>
  <c r="CC2820" i="1"/>
  <c r="I182" i="8" s="1"/>
  <c r="CC2814" i="1"/>
  <c r="I176" i="8" s="1"/>
  <c r="CC2808" i="1"/>
  <c r="I170" i="8" s="1"/>
  <c r="CC2802" i="1"/>
  <c r="I164" i="8" s="1"/>
  <c r="CC2796" i="1"/>
  <c r="I158" i="8" s="1"/>
  <c r="CC2790" i="1"/>
  <c r="I152" i="8" s="1"/>
  <c r="CC2784" i="1"/>
  <c r="I146" i="8" s="1"/>
  <c r="CC2778" i="1"/>
  <c r="I140" i="8" s="1"/>
  <c r="CC2772" i="1"/>
  <c r="I134" i="8" s="1"/>
  <c r="CC2766" i="1"/>
  <c r="I128" i="8" s="1"/>
  <c r="CC2760" i="1"/>
  <c r="I122" i="8" s="1"/>
  <c r="CC2754" i="1"/>
  <c r="I116" i="8" s="1"/>
  <c r="CC2748" i="1"/>
  <c r="I110" i="8" s="1"/>
  <c r="CC2742" i="1"/>
  <c r="I104" i="8" s="1"/>
  <c r="CC2736" i="1"/>
  <c r="I98" i="8" s="1"/>
  <c r="CC2730" i="1"/>
  <c r="I92" i="8" s="1"/>
  <c r="CC2724" i="1"/>
  <c r="I86" i="8" s="1"/>
  <c r="CC2718" i="1"/>
  <c r="I80" i="8" s="1"/>
  <c r="CC2712" i="1"/>
  <c r="I74" i="8" s="1"/>
  <c r="CC2706" i="1"/>
  <c r="I68" i="8" s="1"/>
  <c r="CC2700" i="1"/>
  <c r="I62" i="8" s="1"/>
  <c r="CC2694" i="1"/>
  <c r="I56" i="8" s="1"/>
  <c r="CC2688" i="1"/>
  <c r="I50" i="8" s="1"/>
  <c r="CC2682" i="1"/>
  <c r="I44" i="8" s="1"/>
  <c r="CC2676" i="1"/>
  <c r="I38" i="8" s="1"/>
  <c r="CC2670" i="1"/>
  <c r="I32" i="8" s="1"/>
  <c r="CC2664" i="1"/>
  <c r="I26" i="8" s="1"/>
  <c r="CC2658" i="1"/>
  <c r="I20" i="8" s="1"/>
  <c r="CC2652" i="1"/>
  <c r="I14" i="8" s="1"/>
  <c r="CC5174" i="1"/>
  <c r="I2536" i="8" s="1"/>
  <c r="CC4976" i="1"/>
  <c r="I2338" i="8" s="1"/>
  <c r="CC4850" i="1"/>
  <c r="I2212" i="8" s="1"/>
  <c r="CC4724" i="1"/>
  <c r="I2086" i="8" s="1"/>
  <c r="CC4616" i="1"/>
  <c r="I1978" i="8" s="1"/>
  <c r="CC4508" i="1"/>
  <c r="I1870" i="8" s="1"/>
  <c r="CC4019" i="1"/>
  <c r="I1381" i="8" s="1"/>
  <c r="CC3613" i="1"/>
  <c r="I975" i="8" s="1"/>
  <c r="CC3469" i="1"/>
  <c r="I831" i="8" s="1"/>
  <c r="CC3361" i="1"/>
  <c r="I723" i="8" s="1"/>
  <c r="CC3289" i="1"/>
  <c r="I651" i="8" s="1"/>
  <c r="CC3181" i="1"/>
  <c r="I543" i="8" s="1"/>
  <c r="CC3109" i="1"/>
  <c r="I471" i="8" s="1"/>
  <c r="CC3001" i="1"/>
  <c r="I363" i="8" s="1"/>
  <c r="CC2929" i="1"/>
  <c r="I291" i="8" s="1"/>
  <c r="CC2857" i="1"/>
  <c r="I219" i="8" s="1"/>
  <c r="CC2749" i="1"/>
  <c r="I111" i="8" s="1"/>
  <c r="CC2677" i="1"/>
  <c r="I39" i="8" s="1"/>
  <c r="CC4238" i="1"/>
  <c r="I1600" i="8" s="1"/>
  <c r="CC4138" i="1"/>
  <c r="I1500" i="8" s="1"/>
  <c r="CC4010" i="1"/>
  <c r="I1372" i="8" s="1"/>
  <c r="CC3862" i="1"/>
  <c r="I1224" i="8" s="1"/>
  <c r="CC3715" i="1"/>
  <c r="I1077" i="8" s="1"/>
  <c r="CC3607" i="1"/>
  <c r="I969" i="8" s="1"/>
  <c r="CC3427" i="1"/>
  <c r="I789" i="8" s="1"/>
  <c r="CC3247" i="1"/>
  <c r="I609" i="8" s="1"/>
  <c r="CC3103" i="1"/>
  <c r="I465" i="8" s="1"/>
  <c r="CC2887" i="1"/>
  <c r="I249" i="8" s="1"/>
  <c r="CC2743" i="1"/>
  <c r="I105" i="8" s="1"/>
  <c r="CC4454" i="1"/>
  <c r="I1816" i="8" s="1"/>
  <c r="CC3905" i="1"/>
  <c r="I1267" i="8" s="1"/>
  <c r="CC3643" i="1"/>
  <c r="I1005" i="8" s="1"/>
  <c r="CC3283" i="1"/>
  <c r="I645" i="8" s="1"/>
  <c r="CC2995" i="1"/>
  <c r="I357" i="8" s="1"/>
  <c r="CC4436" i="1"/>
  <c r="I1798" i="8" s="1"/>
  <c r="CC4328" i="1"/>
  <c r="I1690" i="8" s="1"/>
  <c r="CC4220" i="1"/>
  <c r="I1582" i="8" s="1"/>
  <c r="CC4126" i="1"/>
  <c r="I1488" i="8" s="1"/>
  <c r="CC4055" i="1"/>
  <c r="I1417" i="8" s="1"/>
  <c r="CC4001" i="1"/>
  <c r="I1363" i="8" s="1"/>
  <c r="CC3947" i="1"/>
  <c r="I1309" i="8" s="1"/>
  <c r="CC3898" i="1"/>
  <c r="I1260" i="8" s="1"/>
  <c r="CC3854" i="1"/>
  <c r="I1216" i="8" s="1"/>
  <c r="CC3817" i="1"/>
  <c r="I1179" i="8" s="1"/>
  <c r="CC3781" i="1"/>
  <c r="I1143" i="8" s="1"/>
  <c r="CC3745" i="1"/>
  <c r="I1107" i="8" s="1"/>
  <c r="CC3709" i="1"/>
  <c r="I1071" i="8" s="1"/>
  <c r="CC3673" i="1"/>
  <c r="I1035" i="8" s="1"/>
  <c r="CC3637" i="1"/>
  <c r="I999" i="8" s="1"/>
  <c r="CC3601" i="1"/>
  <c r="I963" i="8" s="1"/>
  <c r="CC3565" i="1"/>
  <c r="I927" i="8" s="1"/>
  <c r="CC3529" i="1"/>
  <c r="I891" i="8" s="1"/>
  <c r="CC3493" i="1"/>
  <c r="I855" i="8" s="1"/>
  <c r="CC3457" i="1"/>
  <c r="I819" i="8" s="1"/>
  <c r="CC3421" i="1"/>
  <c r="I783" i="8" s="1"/>
  <c r="CC3385" i="1"/>
  <c r="I747" i="8" s="1"/>
  <c r="CC3349" i="1"/>
  <c r="I711" i="8" s="1"/>
  <c r="CC3313" i="1"/>
  <c r="I675" i="8" s="1"/>
  <c r="CC3277" i="1"/>
  <c r="I639" i="8" s="1"/>
  <c r="CC3241" i="1"/>
  <c r="I603" i="8" s="1"/>
  <c r="CC3205" i="1"/>
  <c r="I567" i="8" s="1"/>
  <c r="CC3169" i="1"/>
  <c r="I531" i="8" s="1"/>
  <c r="CC3133" i="1"/>
  <c r="I495" i="8" s="1"/>
  <c r="CC3097" i="1"/>
  <c r="I459" i="8" s="1"/>
  <c r="CC3061" i="1"/>
  <c r="I423" i="8" s="1"/>
  <c r="CC3025" i="1"/>
  <c r="I387" i="8" s="1"/>
  <c r="CC2989" i="1"/>
  <c r="I351" i="8" s="1"/>
  <c r="CC2953" i="1"/>
  <c r="I315" i="8" s="1"/>
  <c r="CC2917" i="1"/>
  <c r="I279" i="8" s="1"/>
  <c r="CC2881" i="1"/>
  <c r="I243" i="8" s="1"/>
  <c r="CC2845" i="1"/>
  <c r="I207" i="8" s="1"/>
  <c r="CC2809" i="1"/>
  <c r="I171" i="8" s="1"/>
  <c r="CC2773" i="1"/>
  <c r="I135" i="8" s="1"/>
  <c r="CC2737" i="1"/>
  <c r="I99" i="8" s="1"/>
  <c r="CC2701" i="1"/>
  <c r="I63" i="8" s="1"/>
  <c r="CC2665" i="1"/>
  <c r="I27" i="8" s="1"/>
  <c r="CC4310" i="1"/>
  <c r="I1672" i="8" s="1"/>
  <c r="CC3992" i="1"/>
  <c r="I1354" i="8" s="1"/>
  <c r="CC3890" i="1"/>
  <c r="I1252" i="8" s="1"/>
  <c r="CC3811" i="1"/>
  <c r="I1173" i="8" s="1"/>
  <c r="CC3775" i="1"/>
  <c r="I1137" i="8" s="1"/>
  <c r="CC3703" i="1"/>
  <c r="I1065" i="8" s="1"/>
  <c r="CC3631" i="1"/>
  <c r="I993" i="8" s="1"/>
  <c r="CC3559" i="1"/>
  <c r="I921" i="8" s="1"/>
  <c r="CC3523" i="1"/>
  <c r="I885" i="8" s="1"/>
  <c r="CC3451" i="1"/>
  <c r="I813" i="8" s="1"/>
  <c r="CC3379" i="1"/>
  <c r="I741" i="8" s="1"/>
  <c r="CC3307" i="1"/>
  <c r="I669" i="8" s="1"/>
  <c r="CC3271" i="1"/>
  <c r="I633" i="8" s="1"/>
  <c r="CC3199" i="1"/>
  <c r="I561" i="8" s="1"/>
  <c r="CC3127" i="1"/>
  <c r="I489" i="8" s="1"/>
  <c r="CC3091" i="1"/>
  <c r="I453" i="8" s="1"/>
  <c r="CC3019" i="1"/>
  <c r="I381" i="8" s="1"/>
  <c r="CC2875" i="1"/>
  <c r="I237" i="8" s="1"/>
  <c r="CC2803" i="1"/>
  <c r="I165" i="8" s="1"/>
  <c r="CC2731" i="1"/>
  <c r="I93" i="8" s="1"/>
  <c r="CC2659" i="1"/>
  <c r="I21" i="8" s="1"/>
  <c r="CC4292" i="1"/>
  <c r="I1654" i="8" s="1"/>
  <c r="CC4184" i="1"/>
  <c r="I1546" i="8" s="1"/>
  <c r="CC4037" i="1"/>
  <c r="I1399" i="8" s="1"/>
  <c r="CC3929" i="1"/>
  <c r="I1291" i="8" s="1"/>
  <c r="CC3841" i="1"/>
  <c r="I1203" i="8" s="1"/>
  <c r="CC3769" i="1"/>
  <c r="I1131" i="8" s="1"/>
  <c r="CC3697" i="1"/>
  <c r="I1059" i="8" s="1"/>
  <c r="CC3625" i="1"/>
  <c r="I987" i="8" s="1"/>
  <c r="CC3553" i="1"/>
  <c r="I915" i="8" s="1"/>
  <c r="CC3481" i="1"/>
  <c r="I843" i="8" s="1"/>
  <c r="CC3409" i="1"/>
  <c r="I771" i="8" s="1"/>
  <c r="CC3337" i="1"/>
  <c r="I699" i="8" s="1"/>
  <c r="CC3265" i="1"/>
  <c r="I627" i="8" s="1"/>
  <c r="CC3193" i="1"/>
  <c r="I555" i="8" s="1"/>
  <c r="CC3157" i="1"/>
  <c r="I519" i="8" s="1"/>
  <c r="CC3085" i="1"/>
  <c r="I447" i="8" s="1"/>
  <c r="CC3013" i="1"/>
  <c r="I375" i="8" s="1"/>
  <c r="CC2941" i="1"/>
  <c r="I303" i="8" s="1"/>
  <c r="CC2869" i="1"/>
  <c r="I231" i="8" s="1"/>
  <c r="CC2797" i="1"/>
  <c r="I159" i="8" s="1"/>
  <c r="CC2725" i="1"/>
  <c r="I87" i="8" s="1"/>
  <c r="CC2653" i="1"/>
  <c r="I15" i="8" s="1"/>
  <c r="CC3751" i="1"/>
  <c r="I1113" i="8" s="1"/>
  <c r="CC3535" i="1"/>
  <c r="I897" i="8" s="1"/>
  <c r="CC3391" i="1"/>
  <c r="I753" i="8" s="1"/>
  <c r="CC3211" i="1"/>
  <c r="I573" i="8" s="1"/>
  <c r="CC3067" i="1"/>
  <c r="I429" i="8" s="1"/>
  <c r="CC2923" i="1"/>
  <c r="I285" i="8" s="1"/>
  <c r="CC2815" i="1"/>
  <c r="I177" i="8" s="1"/>
  <c r="CC2671" i="1"/>
  <c r="I33" i="8" s="1"/>
  <c r="CC4418" i="1"/>
  <c r="I1780" i="8" s="1"/>
  <c r="CC4202" i="1"/>
  <c r="I1564" i="8" s="1"/>
  <c r="CC4114" i="1"/>
  <c r="I1476" i="8" s="1"/>
  <c r="CC4046" i="1"/>
  <c r="I1408" i="8" s="1"/>
  <c r="CC3938" i="1"/>
  <c r="I1300" i="8" s="1"/>
  <c r="CC3847" i="1"/>
  <c r="I1209" i="8" s="1"/>
  <c r="CC3739" i="1"/>
  <c r="I1101" i="8" s="1"/>
  <c r="CC3667" i="1"/>
  <c r="I1029" i="8" s="1"/>
  <c r="CC3595" i="1"/>
  <c r="I957" i="8" s="1"/>
  <c r="CC3487" i="1"/>
  <c r="I849" i="8" s="1"/>
  <c r="CC3415" i="1"/>
  <c r="I777" i="8" s="1"/>
  <c r="CC3343" i="1"/>
  <c r="I705" i="8" s="1"/>
  <c r="CC3235" i="1"/>
  <c r="I597" i="8" s="1"/>
  <c r="CC3163" i="1"/>
  <c r="I525" i="8" s="1"/>
  <c r="CC3055" i="1"/>
  <c r="I417" i="8" s="1"/>
  <c r="CC2983" i="1"/>
  <c r="I345" i="8" s="1"/>
  <c r="CC2947" i="1"/>
  <c r="I309" i="8" s="1"/>
  <c r="CC2911" i="1"/>
  <c r="I273" i="8" s="1"/>
  <c r="CC2839" i="1"/>
  <c r="I201" i="8" s="1"/>
  <c r="CC2767" i="1"/>
  <c r="I129" i="8" s="1"/>
  <c r="CC2695" i="1"/>
  <c r="I57" i="8" s="1"/>
  <c r="CC4400" i="1"/>
  <c r="I1762" i="8" s="1"/>
  <c r="CC4102" i="1"/>
  <c r="I1464" i="8" s="1"/>
  <c r="CC3983" i="1"/>
  <c r="I1345" i="8" s="1"/>
  <c r="CC3883" i="1"/>
  <c r="I1245" i="8" s="1"/>
  <c r="CC3805" i="1"/>
  <c r="I1167" i="8" s="1"/>
  <c r="CC3733" i="1"/>
  <c r="I1095" i="8" s="1"/>
  <c r="CC3661" i="1"/>
  <c r="I1023" i="8" s="1"/>
  <c r="CC3589" i="1"/>
  <c r="I951" i="8" s="1"/>
  <c r="CC3517" i="1"/>
  <c r="I879" i="8" s="1"/>
  <c r="CC3445" i="1"/>
  <c r="I807" i="8" s="1"/>
  <c r="CC3373" i="1"/>
  <c r="I735" i="8" s="1"/>
  <c r="CC3301" i="1"/>
  <c r="I663" i="8" s="1"/>
  <c r="CC3229" i="1"/>
  <c r="I591" i="8" s="1"/>
  <c r="CC3121" i="1"/>
  <c r="I483" i="8" s="1"/>
  <c r="CC3049" i="1"/>
  <c r="I411" i="8" s="1"/>
  <c r="CC2977" i="1"/>
  <c r="I339" i="8" s="1"/>
  <c r="CC2905" i="1"/>
  <c r="I267" i="8" s="1"/>
  <c r="CC2833" i="1"/>
  <c r="I195" i="8" s="1"/>
  <c r="CC2761" i="1"/>
  <c r="I123" i="8" s="1"/>
  <c r="CC2689" i="1"/>
  <c r="I51" i="8" s="1"/>
  <c r="CC3823" i="1"/>
  <c r="I1185" i="8" s="1"/>
  <c r="CC3499" i="1"/>
  <c r="I861" i="8" s="1"/>
  <c r="CC3355" i="1"/>
  <c r="I717" i="8" s="1"/>
  <c r="CC3139" i="1"/>
  <c r="I501" i="8" s="1"/>
  <c r="CC2959" i="1"/>
  <c r="I321" i="8" s="1"/>
  <c r="CC2779" i="1"/>
  <c r="I141" i="8" s="1"/>
  <c r="CC4382" i="1"/>
  <c r="I1744" i="8" s="1"/>
  <c r="CC4274" i="1"/>
  <c r="I1636" i="8" s="1"/>
  <c r="CC4166" i="1"/>
  <c r="I1528" i="8" s="1"/>
  <c r="CC4090" i="1"/>
  <c r="I1452" i="8" s="1"/>
  <c r="CC4028" i="1"/>
  <c r="I1390" i="8" s="1"/>
  <c r="CC3974" i="1"/>
  <c r="I1336" i="8" s="1"/>
  <c r="CC3920" i="1"/>
  <c r="I1282" i="8" s="1"/>
  <c r="CC3876" i="1"/>
  <c r="I1238" i="8" s="1"/>
  <c r="CC3835" i="1"/>
  <c r="I1197" i="8" s="1"/>
  <c r="CC3799" i="1"/>
  <c r="I1161" i="8" s="1"/>
  <c r="CC3763" i="1"/>
  <c r="I1125" i="8" s="1"/>
  <c r="CC3727" i="1"/>
  <c r="I1089" i="8" s="1"/>
  <c r="CC3691" i="1"/>
  <c r="I1053" i="8" s="1"/>
  <c r="CC3655" i="1"/>
  <c r="I1017" i="8" s="1"/>
  <c r="CC3619" i="1"/>
  <c r="I981" i="8" s="1"/>
  <c r="CC3583" i="1"/>
  <c r="I945" i="8" s="1"/>
  <c r="CC3547" i="1"/>
  <c r="I909" i="8" s="1"/>
  <c r="CC3511" i="1"/>
  <c r="I873" i="8" s="1"/>
  <c r="CC3475" i="1"/>
  <c r="I837" i="8" s="1"/>
  <c r="CC3439" i="1"/>
  <c r="I801" i="8" s="1"/>
  <c r="CC3403" i="1"/>
  <c r="I765" i="8" s="1"/>
  <c r="CC3367" i="1"/>
  <c r="I729" i="8" s="1"/>
  <c r="CC3331" i="1"/>
  <c r="I693" i="8" s="1"/>
  <c r="CC3295" i="1"/>
  <c r="I657" i="8" s="1"/>
  <c r="CC3259" i="1"/>
  <c r="I621" i="8" s="1"/>
  <c r="CC3223" i="1"/>
  <c r="I585" i="8" s="1"/>
  <c r="CC3187" i="1"/>
  <c r="I549" i="8" s="1"/>
  <c r="CC3151" i="1"/>
  <c r="I513" i="8" s="1"/>
  <c r="CC3115" i="1"/>
  <c r="I477" i="8" s="1"/>
  <c r="CC3079" i="1"/>
  <c r="I441" i="8" s="1"/>
  <c r="CC3043" i="1"/>
  <c r="I405" i="8" s="1"/>
  <c r="CC3007" i="1"/>
  <c r="I369" i="8" s="1"/>
  <c r="CC2971" i="1"/>
  <c r="I333" i="8" s="1"/>
  <c r="CC2935" i="1"/>
  <c r="I297" i="8" s="1"/>
  <c r="CC2899" i="1"/>
  <c r="I261" i="8" s="1"/>
  <c r="CC2863" i="1"/>
  <c r="I225" i="8" s="1"/>
  <c r="CC2827" i="1"/>
  <c r="I189" i="8" s="1"/>
  <c r="CC2791" i="1"/>
  <c r="I153" i="8" s="1"/>
  <c r="CC2755" i="1"/>
  <c r="I117" i="8" s="1"/>
  <c r="CC2719" i="1"/>
  <c r="I81" i="8" s="1"/>
  <c r="CC2683" i="1"/>
  <c r="I45" i="8" s="1"/>
  <c r="CC4490" i="1"/>
  <c r="I1852" i="8" s="1"/>
  <c r="CC4364" i="1"/>
  <c r="I1726" i="8" s="1"/>
  <c r="CC4256" i="1"/>
  <c r="I1618" i="8" s="1"/>
  <c r="CC4150" i="1"/>
  <c r="I1512" i="8" s="1"/>
  <c r="CC4078" i="1"/>
  <c r="I1440" i="8" s="1"/>
  <c r="CC3965" i="1"/>
  <c r="I1327" i="8" s="1"/>
  <c r="CC3912" i="1"/>
  <c r="I1274" i="8" s="1"/>
  <c r="CC3869" i="1"/>
  <c r="I1231" i="8" s="1"/>
  <c r="CC3829" i="1"/>
  <c r="I1191" i="8" s="1"/>
  <c r="CC3793" i="1"/>
  <c r="I1155" i="8" s="1"/>
  <c r="CC3757" i="1"/>
  <c r="I1119" i="8" s="1"/>
  <c r="CC3721" i="1"/>
  <c r="I1083" i="8" s="1"/>
  <c r="CC3685" i="1"/>
  <c r="I1047" i="8" s="1"/>
  <c r="CC3649" i="1"/>
  <c r="I1011" i="8" s="1"/>
  <c r="CC3577" i="1"/>
  <c r="I939" i="8" s="1"/>
  <c r="CC3541" i="1"/>
  <c r="I903" i="8" s="1"/>
  <c r="CC3505" i="1"/>
  <c r="I867" i="8" s="1"/>
  <c r="CC3433" i="1"/>
  <c r="I795" i="8" s="1"/>
  <c r="CC3397" i="1"/>
  <c r="I759" i="8" s="1"/>
  <c r="CC3325" i="1"/>
  <c r="I687" i="8" s="1"/>
  <c r="CC3253" i="1"/>
  <c r="I615" i="8" s="1"/>
  <c r="CC3217" i="1"/>
  <c r="I579" i="8" s="1"/>
  <c r="CC3145" i="1"/>
  <c r="I507" i="8" s="1"/>
  <c r="CC3073" i="1"/>
  <c r="I435" i="8" s="1"/>
  <c r="CC3037" i="1"/>
  <c r="I399" i="8" s="1"/>
  <c r="CC2965" i="1"/>
  <c r="I327" i="8" s="1"/>
  <c r="CC2893" i="1"/>
  <c r="I255" i="8" s="1"/>
  <c r="CC2821" i="1"/>
  <c r="I183" i="8" s="1"/>
  <c r="CC2785" i="1"/>
  <c r="I147" i="8" s="1"/>
  <c r="CC2713" i="1"/>
  <c r="I75" i="8" s="1"/>
  <c r="CC4346" i="1"/>
  <c r="I1708" i="8" s="1"/>
  <c r="CC4066" i="1"/>
  <c r="I1428" i="8" s="1"/>
  <c r="CC3956" i="1"/>
  <c r="I1318" i="8" s="1"/>
  <c r="CC3787" i="1"/>
  <c r="I1149" i="8" s="1"/>
  <c r="CC3679" i="1"/>
  <c r="I1041" i="8" s="1"/>
  <c r="CC3571" i="1"/>
  <c r="I933" i="8" s="1"/>
  <c r="CC3463" i="1"/>
  <c r="I825" i="8" s="1"/>
  <c r="CC3319" i="1"/>
  <c r="I681" i="8" s="1"/>
  <c r="CC3175" i="1"/>
  <c r="I537" i="8" s="1"/>
  <c r="CC3031" i="1"/>
  <c r="I393" i="8" s="1"/>
  <c r="CC2851" i="1"/>
  <c r="I213" i="8" s="1"/>
  <c r="CC2707" i="1"/>
  <c r="I69" i="8" s="1"/>
  <c r="CB131" i="1"/>
  <c r="CC130" i="1"/>
  <c r="CB350" i="1"/>
  <c r="CC349" i="1"/>
  <c r="AW123" i="1"/>
  <c r="AV123" i="1"/>
  <c r="AU123" i="1"/>
  <c r="AJ315" i="4"/>
  <c r="CY5" i="5"/>
  <c r="BJ328" i="4"/>
  <c r="CX5" i="5"/>
  <c r="BJ327" i="4"/>
  <c r="B315" i="4"/>
  <c r="M315" i="4"/>
  <c r="Y315" i="4"/>
  <c r="CZ16" i="5"/>
  <c r="BS325" i="4"/>
  <c r="DH16" i="5" s="1"/>
  <c r="CZ11" i="5"/>
  <c r="BS320" i="4"/>
  <c r="DH11" i="5" s="1"/>
  <c r="CZ10" i="5"/>
  <c r="BS319" i="4"/>
  <c r="DH10" i="5" s="1"/>
  <c r="DB5" i="5"/>
  <c r="BJ331" i="4"/>
  <c r="CZ6" i="5"/>
  <c r="BS315" i="4"/>
  <c r="DH6" i="5" s="1"/>
  <c r="CZ13" i="5"/>
  <c r="BS322" i="4"/>
  <c r="DH13" i="5" s="1"/>
  <c r="CZ15" i="5"/>
  <c r="BS324" i="4"/>
  <c r="DH15" i="5" s="1"/>
  <c r="CZ7" i="5"/>
  <c r="BS316" i="4"/>
  <c r="DH7" i="5" s="1"/>
  <c r="CZ12" i="5"/>
  <c r="BS321" i="4"/>
  <c r="DH12" i="5" s="1"/>
  <c r="CZ8" i="5"/>
  <c r="BS317" i="4"/>
  <c r="DH8" i="5" s="1"/>
  <c r="CZ14" i="5"/>
  <c r="BS323" i="4"/>
  <c r="DH14" i="5" s="1"/>
  <c r="BS314" i="4"/>
  <c r="CZ5" i="5"/>
  <c r="BJ329" i="4"/>
  <c r="CZ9" i="5"/>
  <c r="BS318" i="4"/>
  <c r="DH9" i="5" s="1"/>
  <c r="DA5" i="5"/>
  <c r="BJ330" i="4"/>
  <c r="AY124" i="1"/>
  <c r="AS124" i="1"/>
  <c r="B125" i="1"/>
  <c r="BW5258" i="1"/>
  <c r="BW5222" i="1"/>
  <c r="BW5186" i="1"/>
  <c r="BW5150" i="1"/>
  <c r="BW5114" i="1"/>
  <c r="BW5078" i="1"/>
  <c r="BW5269" i="1"/>
  <c r="BW5233" i="1"/>
  <c r="BW5197" i="1"/>
  <c r="BW5161" i="1"/>
  <c r="BW5125" i="1"/>
  <c r="BW5089" i="1"/>
  <c r="BW5280" i="1"/>
  <c r="BW5244" i="1"/>
  <c r="BW5208" i="1"/>
  <c r="BW5172" i="1"/>
  <c r="BW5136" i="1"/>
  <c r="BW5100" i="1"/>
  <c r="BW5285" i="1"/>
  <c r="BW5249" i="1"/>
  <c r="BW5213" i="1"/>
  <c r="BW5177" i="1"/>
  <c r="BW5141" i="1"/>
  <c r="BW5105" i="1"/>
  <c r="BW5069" i="1"/>
  <c r="BW5253" i="1"/>
  <c r="BW5217" i="1"/>
  <c r="BW5181" i="1"/>
  <c r="BW5145" i="1"/>
  <c r="BW5109" i="1"/>
  <c r="BW5073" i="1"/>
  <c r="BW5037" i="1"/>
  <c r="BW5001" i="1"/>
  <c r="BW4965" i="1"/>
  <c r="BW4929" i="1"/>
  <c r="BW4893" i="1"/>
  <c r="BW4857" i="1"/>
  <c r="BW4821" i="1"/>
  <c r="BW4785" i="1"/>
  <c r="BW5140" i="1"/>
  <c r="BW5036" i="1"/>
  <c r="BW4993" i="1"/>
  <c r="BW4950" i="1"/>
  <c r="BW4907" i="1"/>
  <c r="BW4864" i="1"/>
  <c r="BW4820" i="1"/>
  <c r="BW4777" i="1"/>
  <c r="BW4741" i="1"/>
  <c r="BW4705" i="1"/>
  <c r="BW4669" i="1"/>
  <c r="BW4633" i="1"/>
  <c r="BW4597" i="1"/>
  <c r="BW4561" i="1"/>
  <c r="BW5170" i="1"/>
  <c r="BW5042" i="1"/>
  <c r="BW4999" i="1"/>
  <c r="BW4956" i="1"/>
  <c r="BW4913" i="1"/>
  <c r="BW4870" i="1"/>
  <c r="BW4826" i="1"/>
  <c r="BW4783" i="1"/>
  <c r="BW4746" i="1"/>
  <c r="BW4710" i="1"/>
  <c r="BW4674" i="1"/>
  <c r="BW4638" i="1"/>
  <c r="BW4602" i="1"/>
  <c r="BW4566" i="1"/>
  <c r="BW5182" i="1"/>
  <c r="BW5045" i="1"/>
  <c r="BW5002" i="1"/>
  <c r="BW4958" i="1"/>
  <c r="BW4915" i="1"/>
  <c r="BW4872" i="1"/>
  <c r="BW4829" i="1"/>
  <c r="BW4786" i="1"/>
  <c r="BW4748" i="1"/>
  <c r="BW4712" i="1"/>
  <c r="BW4676" i="1"/>
  <c r="BW4640" i="1"/>
  <c r="BW4604" i="1"/>
  <c r="BW4568" i="1"/>
  <c r="BW5200" i="1"/>
  <c r="BW5005" i="1"/>
  <c r="BW4919" i="1"/>
  <c r="BW4832" i="1"/>
  <c r="BW4751" i="1"/>
  <c r="BW4679" i="1"/>
  <c r="BW4607" i="1"/>
  <c r="BW4540" i="1"/>
  <c r="BW4504" i="1"/>
  <c r="BW4468" i="1"/>
  <c r="BW4432" i="1"/>
  <c r="BW4396" i="1"/>
  <c r="BW4360" i="1"/>
  <c r="BW4324" i="1"/>
  <c r="BW4288" i="1"/>
  <c r="BW4252" i="1"/>
  <c r="BW4216" i="1"/>
  <c r="BW4180" i="1"/>
  <c r="BW4144" i="1"/>
  <c r="BW4108" i="1"/>
  <c r="BW4072" i="1"/>
  <c r="BW4036" i="1"/>
  <c r="BW4000" i="1"/>
  <c r="BW3964" i="1"/>
  <c r="BW3928" i="1"/>
  <c r="BW3892" i="1"/>
  <c r="BW3856" i="1"/>
  <c r="BW3820" i="1"/>
  <c r="BW3784" i="1"/>
  <c r="BW5033" i="1"/>
  <c r="BW4946" i="1"/>
  <c r="BW4860" i="1"/>
  <c r="BW4774" i="1"/>
  <c r="BW4702" i="1"/>
  <c r="BW4630" i="1"/>
  <c r="BW4558" i="1"/>
  <c r="BW4515" i="1"/>
  <c r="BW4479" i="1"/>
  <c r="BW4443" i="1"/>
  <c r="BW4407" i="1"/>
  <c r="BW4371" i="1"/>
  <c r="BW4335" i="1"/>
  <c r="BW4299" i="1"/>
  <c r="BW4263" i="1"/>
  <c r="BW4227" i="1"/>
  <c r="BW4191" i="1"/>
  <c r="BW4155" i="1"/>
  <c r="BW4119" i="1"/>
  <c r="BW4083" i="1"/>
  <c r="BW4047" i="1"/>
  <c r="BW4011" i="1"/>
  <c r="BW3975" i="1"/>
  <c r="BW5053" i="1"/>
  <c r="BW4967" i="1"/>
  <c r="BW4880" i="1"/>
  <c r="BW4794" i="1"/>
  <c r="BW4719" i="1"/>
  <c r="BW4647" i="1"/>
  <c r="BW4575" i="1"/>
  <c r="BW4523" i="1"/>
  <c r="BW4487" i="1"/>
  <c r="BW4451" i="1"/>
  <c r="BW4415" i="1"/>
  <c r="BW4379" i="1"/>
  <c r="BW4343" i="1"/>
  <c r="BW4307" i="1"/>
  <c r="BW4271" i="1"/>
  <c r="BW4235" i="1"/>
  <c r="BW4199" i="1"/>
  <c r="BW5164" i="1"/>
  <c r="BW4912" i="1"/>
  <c r="BW4745" i="1"/>
  <c r="BW4601" i="1"/>
  <c r="BW4501" i="1"/>
  <c r="BW4429" i="1"/>
  <c r="BW4357" i="1"/>
  <c r="BW4285" i="1"/>
  <c r="BW4213" i="1"/>
  <c r="BW4151" i="1"/>
  <c r="BW4097" i="1"/>
  <c r="BW4043" i="1"/>
  <c r="BW3989" i="1"/>
  <c r="BW3942" i="1"/>
  <c r="BW3899" i="1"/>
  <c r="BW4939" i="1"/>
  <c r="BW4768" i="1"/>
  <c r="BW4624" i="1"/>
  <c r="BW4512" i="1"/>
  <c r="BW4440" i="1"/>
  <c r="BW4368" i="1"/>
  <c r="BW4296" i="1"/>
  <c r="BW4224" i="1"/>
  <c r="BW4158" i="1"/>
  <c r="BW4104" i="1"/>
  <c r="BW4050" i="1"/>
  <c r="BW3996" i="1"/>
  <c r="BW3948" i="1"/>
  <c r="BW5017" i="1"/>
  <c r="BW4844" i="1"/>
  <c r="BW4689" i="1"/>
  <c r="BW4545" i="1"/>
  <c r="BW4472" i="1"/>
  <c r="BW4400" i="1"/>
  <c r="BW4328" i="1"/>
  <c r="BW4256" i="1"/>
  <c r="BW4184" i="1"/>
  <c r="BW4129" i="1"/>
  <c r="BW4840" i="1"/>
  <c r="BW4543" i="1"/>
  <c r="BW4399" i="1"/>
  <c r="BW4255" i="1"/>
  <c r="BW4128" i="1"/>
  <c r="BW4045" i="1"/>
  <c r="BW3966" i="1"/>
  <c r="BW3905" i="1"/>
  <c r="BW3860" i="1"/>
  <c r="BW3817" i="1"/>
  <c r="BW3775" i="1"/>
  <c r="BW3739" i="1"/>
  <c r="BW3703" i="1"/>
  <c r="BW3667" i="1"/>
  <c r="BW3631" i="1"/>
  <c r="BW3595" i="1"/>
  <c r="BW3559" i="1"/>
  <c r="BW3523" i="1"/>
  <c r="BW3487" i="1"/>
  <c r="BW3451" i="1"/>
  <c r="BW3415" i="1"/>
  <c r="BW3379" i="1"/>
  <c r="BW3343" i="1"/>
  <c r="BW3307" i="1"/>
  <c r="BW3271" i="1"/>
  <c r="BW3235" i="1"/>
  <c r="BW3199" i="1"/>
  <c r="BW3163" i="1"/>
  <c r="BW5011" i="1"/>
  <c r="BW4684" i="1"/>
  <c r="BW4470" i="1"/>
  <c r="BW4326" i="1"/>
  <c r="BW4182" i="1"/>
  <c r="BW4082" i="1"/>
  <c r="BW4002" i="1"/>
  <c r="BW3931" i="1"/>
  <c r="BW3881" i="1"/>
  <c r="BW3837" i="1"/>
  <c r="BW3794" i="1"/>
  <c r="BW3756" i="1"/>
  <c r="BW3720" i="1"/>
  <c r="BW3684" i="1"/>
  <c r="BW3648" i="1"/>
  <c r="BW3612" i="1"/>
  <c r="BW3576" i="1"/>
  <c r="BW3540" i="1"/>
  <c r="BW3504" i="1"/>
  <c r="BW3468" i="1"/>
  <c r="BW3432" i="1"/>
  <c r="BW3396" i="1"/>
  <c r="BW3360" i="1"/>
  <c r="BW3324" i="1"/>
  <c r="BW3288" i="1"/>
  <c r="BW3252" i="1"/>
  <c r="BW3216" i="1"/>
  <c r="BW3180" i="1"/>
  <c r="BW3144" i="1"/>
  <c r="BW4773" i="1"/>
  <c r="BW4514" i="1"/>
  <c r="BW4370" i="1"/>
  <c r="BW4226" i="1"/>
  <c r="BW4109" i="1"/>
  <c r="BW4027" i="1"/>
  <c r="BW3951" i="1"/>
  <c r="BW3894" i="1"/>
  <c r="BW3851" i="1"/>
  <c r="BW3807" i="1"/>
  <c r="BW3767" i="1"/>
  <c r="BW3731" i="1"/>
  <c r="BW3695" i="1"/>
  <c r="BW3659" i="1"/>
  <c r="BW3623" i="1"/>
  <c r="BW3587" i="1"/>
  <c r="BW3551" i="1"/>
  <c r="BW3515" i="1"/>
  <c r="BW3479" i="1"/>
  <c r="BW3443" i="1"/>
  <c r="BW3407" i="1"/>
  <c r="BW3371" i="1"/>
  <c r="BW3335" i="1"/>
  <c r="BW3299" i="1"/>
  <c r="BW3263" i="1"/>
  <c r="BW5288" i="1"/>
  <c r="BW5252" i="1"/>
  <c r="BW5216" i="1"/>
  <c r="BW5180" i="1"/>
  <c r="BW5144" i="1"/>
  <c r="BW5108" i="1"/>
  <c r="BW5072" i="1"/>
  <c r="BW5263" i="1"/>
  <c r="BW5227" i="1"/>
  <c r="BW5191" i="1"/>
  <c r="BW5155" i="1"/>
  <c r="BW5119" i="1"/>
  <c r="BW5083" i="1"/>
  <c r="BW5274" i="1"/>
  <c r="BW5238" i="1"/>
  <c r="BW5202" i="1"/>
  <c r="BW5166" i="1"/>
  <c r="BW5130" i="1"/>
  <c r="BW5094" i="1"/>
  <c r="BW5279" i="1"/>
  <c r="BW5243" i="1"/>
  <c r="BW5207" i="1"/>
  <c r="BW5171" i="1"/>
  <c r="BW5135" i="1"/>
  <c r="BW5099" i="1"/>
  <c r="BW5283" i="1"/>
  <c r="BW5247" i="1"/>
  <c r="BW5211" i="1"/>
  <c r="BW5175" i="1"/>
  <c r="BW5139" i="1"/>
  <c r="BW5103" i="1"/>
  <c r="BW5067" i="1"/>
  <c r="BW5031" i="1"/>
  <c r="BW4995" i="1"/>
  <c r="BW4959" i="1"/>
  <c r="BW4923" i="1"/>
  <c r="BW4887" i="1"/>
  <c r="BW4851" i="1"/>
  <c r="BW4815" i="1"/>
  <c r="BW4779" i="1"/>
  <c r="BW5104" i="1"/>
  <c r="BW5029" i="1"/>
  <c r="BW4986" i="1"/>
  <c r="BW4943" i="1"/>
  <c r="BW4900" i="1"/>
  <c r="BW4856" i="1"/>
  <c r="BW4813" i="1"/>
  <c r="BW4771" i="1"/>
  <c r="BW4735" i="1"/>
  <c r="BW4699" i="1"/>
  <c r="BW4663" i="1"/>
  <c r="BW4627" i="1"/>
  <c r="BW4591" i="1"/>
  <c r="BW4555" i="1"/>
  <c r="BW5134" i="1"/>
  <c r="BW5035" i="1"/>
  <c r="BW4992" i="1"/>
  <c r="BW4949" i="1"/>
  <c r="BW4906" i="1"/>
  <c r="BW4862" i="1"/>
  <c r="BW4819" i="1"/>
  <c r="BW4776" i="1"/>
  <c r="BW4740" i="1"/>
  <c r="BW4704" i="1"/>
  <c r="BW4668" i="1"/>
  <c r="BW4632" i="1"/>
  <c r="BW4596" i="1"/>
  <c r="BW4560" i="1"/>
  <c r="BW5146" i="1"/>
  <c r="BW5038" i="1"/>
  <c r="BW4994" i="1"/>
  <c r="BW4951" i="1"/>
  <c r="BW4908" i="1"/>
  <c r="BW4865" i="1"/>
  <c r="BW4822" i="1"/>
  <c r="BW4778" i="1"/>
  <c r="BW4742" i="1"/>
  <c r="BW4706" i="1"/>
  <c r="BW4670" i="1"/>
  <c r="BW4634" i="1"/>
  <c r="BW4598" i="1"/>
  <c r="BW4562" i="1"/>
  <c r="BW5128" i="1"/>
  <c r="BW4991" i="1"/>
  <c r="BW4904" i="1"/>
  <c r="BW4818" i="1"/>
  <c r="BW4739" i="1"/>
  <c r="BW4667" i="1"/>
  <c r="BW4595" i="1"/>
  <c r="BW4534" i="1"/>
  <c r="BW4498" i="1"/>
  <c r="BW4462" i="1"/>
  <c r="BW4426" i="1"/>
  <c r="BW4390" i="1"/>
  <c r="BW4354" i="1"/>
  <c r="BW4318" i="1"/>
  <c r="BW4282" i="1"/>
  <c r="BW4246" i="1"/>
  <c r="BW4210" i="1"/>
  <c r="BW4174" i="1"/>
  <c r="BW4138" i="1"/>
  <c r="BW4102" i="1"/>
  <c r="BW4066" i="1"/>
  <c r="BW4030" i="1"/>
  <c r="BW3994" i="1"/>
  <c r="BW3958" i="1"/>
  <c r="BW3922" i="1"/>
  <c r="BW3886" i="1"/>
  <c r="BW3850" i="1"/>
  <c r="BW3814" i="1"/>
  <c r="BW5266" i="1"/>
  <c r="BW5018" i="1"/>
  <c r="BW4932" i="1"/>
  <c r="BW4846" i="1"/>
  <c r="BW4762" i="1"/>
  <c r="BW4690" i="1"/>
  <c r="BW4618" i="1"/>
  <c r="BW4546" i="1"/>
  <c r="BW4509" i="1"/>
  <c r="BW4473" i="1"/>
  <c r="BW4437" i="1"/>
  <c r="BW4401" i="1"/>
  <c r="BW4365" i="1"/>
  <c r="BW4329" i="1"/>
  <c r="BW4293" i="1"/>
  <c r="BW4257" i="1"/>
  <c r="BW4221" i="1"/>
  <c r="BW4185" i="1"/>
  <c r="BW4149" i="1"/>
  <c r="BW4113" i="1"/>
  <c r="BW4077" i="1"/>
  <c r="BW4041" i="1"/>
  <c r="BW4005" i="1"/>
  <c r="BW5260" i="1"/>
  <c r="BW5039" i="1"/>
  <c r="BW4952" i="1"/>
  <c r="BW4866" i="1"/>
  <c r="BW4780" i="1"/>
  <c r="BW4707" i="1"/>
  <c r="BW4635" i="1"/>
  <c r="BW4563" i="1"/>
  <c r="BW4517" i="1"/>
  <c r="BW4481" i="1"/>
  <c r="BW4445" i="1"/>
  <c r="BW4409" i="1"/>
  <c r="BW4373" i="1"/>
  <c r="BW4337" i="1"/>
  <c r="BW4301" i="1"/>
  <c r="BW4265" i="1"/>
  <c r="BW4229" i="1"/>
  <c r="BW4193" i="1"/>
  <c r="BW5056" i="1"/>
  <c r="BW4883" i="1"/>
  <c r="BW4721" i="1"/>
  <c r="BW4577" i="1"/>
  <c r="BW4489" i="1"/>
  <c r="BW4417" i="1"/>
  <c r="BW4345" i="1"/>
  <c r="BW4273" i="1"/>
  <c r="BW4201" i="1"/>
  <c r="BW4141" i="1"/>
  <c r="BW4087" i="1"/>
  <c r="BW4033" i="1"/>
  <c r="BW3979" i="1"/>
  <c r="BW3935" i="1"/>
  <c r="BW5158" i="1"/>
  <c r="BW4910" i="1"/>
  <c r="BW4744" i="1"/>
  <c r="BW4600" i="1"/>
  <c r="BW4500" i="1"/>
  <c r="BW4428" i="1"/>
  <c r="BW4356" i="1"/>
  <c r="BW4284" i="1"/>
  <c r="BW4212" i="1"/>
  <c r="BW4148" i="1"/>
  <c r="BW4094" i="1"/>
  <c r="BW4040" i="1"/>
  <c r="BW3986" i="1"/>
  <c r="BW3941" i="1"/>
  <c r="BW4988" i="1"/>
  <c r="BW4816" i="1"/>
  <c r="BW4665" i="1"/>
  <c r="BW4532" i="1"/>
  <c r="BW4460" i="1"/>
  <c r="BW4388" i="1"/>
  <c r="BW4316" i="1"/>
  <c r="BW4244" i="1"/>
  <c r="BW4175" i="1"/>
  <c r="BW4121" i="1"/>
  <c r="BW4782" i="1"/>
  <c r="BW4519" i="1"/>
  <c r="BW4375" i="1"/>
  <c r="BW4231" i="1"/>
  <c r="BW4111" i="1"/>
  <c r="BW4031" i="1"/>
  <c r="BW3954" i="1"/>
  <c r="BW3896" i="1"/>
  <c r="BW3853" i="1"/>
  <c r="BW3810" i="1"/>
  <c r="BW3769" i="1"/>
  <c r="BW3733" i="1"/>
  <c r="BW3697" i="1"/>
  <c r="BW3661" i="1"/>
  <c r="BW3625" i="1"/>
  <c r="BW3589" i="1"/>
  <c r="BW3553" i="1"/>
  <c r="BW3517" i="1"/>
  <c r="BW3481" i="1"/>
  <c r="BW3445" i="1"/>
  <c r="BW3409" i="1"/>
  <c r="BW3373" i="1"/>
  <c r="BW3337" i="1"/>
  <c r="BW3301" i="1"/>
  <c r="BW3265" i="1"/>
  <c r="BW3229" i="1"/>
  <c r="BW3193" i="1"/>
  <c r="BW3157" i="1"/>
  <c r="BW4954" i="1"/>
  <c r="BW4636" i="1"/>
  <c r="BW4446" i="1"/>
  <c r="BW4302" i="1"/>
  <c r="BW4163" i="1"/>
  <c r="BW4070" i="1"/>
  <c r="BW3990" i="1"/>
  <c r="BW3921" i="1"/>
  <c r="BW3873" i="1"/>
  <c r="BW3830" i="1"/>
  <c r="BW3787" i="1"/>
  <c r="BW3750" i="1"/>
  <c r="BW3714" i="1"/>
  <c r="BW3678" i="1"/>
  <c r="BW3642" i="1"/>
  <c r="BW3606" i="1"/>
  <c r="BW3570" i="1"/>
  <c r="BW3534" i="1"/>
  <c r="BW3498" i="1"/>
  <c r="BW3462" i="1"/>
  <c r="BW3426" i="1"/>
  <c r="BW3390" i="1"/>
  <c r="BW3354" i="1"/>
  <c r="BW3318" i="1"/>
  <c r="BW3282" i="1"/>
  <c r="BW3246" i="1"/>
  <c r="BW3210" i="1"/>
  <c r="BW3174" i="1"/>
  <c r="BW5086" i="1"/>
  <c r="BW4725" i="1"/>
  <c r="BW4490" i="1"/>
  <c r="BW4346" i="1"/>
  <c r="BW4202" i="1"/>
  <c r="BW4093" i="1"/>
  <c r="BW4013" i="1"/>
  <c r="BW3939" i="1"/>
  <c r="BW3887" i="1"/>
  <c r="BW3843" i="1"/>
  <c r="BW3800" i="1"/>
  <c r="BW3761" i="1"/>
  <c r="BW3725" i="1"/>
  <c r="BW3689" i="1"/>
  <c r="BW3653" i="1"/>
  <c r="BW3617" i="1"/>
  <c r="BW3581" i="1"/>
  <c r="BW3545" i="1"/>
  <c r="BW3509" i="1"/>
  <c r="BW3473" i="1"/>
  <c r="BW3437" i="1"/>
  <c r="BW3401" i="1"/>
  <c r="BW3365" i="1"/>
  <c r="BW3329" i="1"/>
  <c r="BW3293" i="1"/>
  <c r="BW3257" i="1"/>
  <c r="BW3221" i="1"/>
  <c r="BW3185" i="1"/>
  <c r="BW3149" i="1"/>
  <c r="BW4811" i="1"/>
  <c r="BW4531" i="1"/>
  <c r="BW4387" i="1"/>
  <c r="BW4243" i="1"/>
  <c r="BW5032" i="1"/>
  <c r="BW4701" i="1"/>
  <c r="BW4478" i="1"/>
  <c r="BW4334" i="1"/>
  <c r="BW4190" i="1"/>
  <c r="BW4088" i="1"/>
  <c r="BW4008" i="1"/>
  <c r="BW3936" i="1"/>
  <c r="BW3883" i="1"/>
  <c r="BW3840" i="1"/>
  <c r="BW3797" i="1"/>
  <c r="BW4194" i="1"/>
  <c r="BW5282" i="1"/>
  <c r="BW5246" i="1"/>
  <c r="BW5210" i="1"/>
  <c r="BW5174" i="1"/>
  <c r="BW5138" i="1"/>
  <c r="BW5102" i="1"/>
  <c r="BW5066" i="1"/>
  <c r="BW5257" i="1"/>
  <c r="BW5221" i="1"/>
  <c r="BW5185" i="1"/>
  <c r="BW5149" i="1"/>
  <c r="BW5113" i="1"/>
  <c r="BW5077" i="1"/>
  <c r="BW5268" i="1"/>
  <c r="BW5232" i="1"/>
  <c r="BW5196" i="1"/>
  <c r="BW5160" i="1"/>
  <c r="BW5124" i="1"/>
  <c r="BW5088" i="1"/>
  <c r="BW5273" i="1"/>
  <c r="BW5237" i="1"/>
  <c r="BW5201" i="1"/>
  <c r="BW5165" i="1"/>
  <c r="BW5129" i="1"/>
  <c r="BW5093" i="1"/>
  <c r="BW5277" i="1"/>
  <c r="BW5241" i="1"/>
  <c r="BW5205" i="1"/>
  <c r="BW5169" i="1"/>
  <c r="BW5133" i="1"/>
  <c r="BW5097" i="1"/>
  <c r="BW5061" i="1"/>
  <c r="BW5025" i="1"/>
  <c r="BW4989" i="1"/>
  <c r="BW4953" i="1"/>
  <c r="BW4917" i="1"/>
  <c r="BW4881" i="1"/>
  <c r="BW4845" i="1"/>
  <c r="BW4809" i="1"/>
  <c r="BW5284" i="1"/>
  <c r="BW5068" i="1"/>
  <c r="BW5022" i="1"/>
  <c r="BW4979" i="1"/>
  <c r="BW4936" i="1"/>
  <c r="BW4892" i="1"/>
  <c r="BW4849" i="1"/>
  <c r="BW4806" i="1"/>
  <c r="BW4765" i="1"/>
  <c r="BW4729" i="1"/>
  <c r="BW4693" i="1"/>
  <c r="BW4657" i="1"/>
  <c r="BW4621" i="1"/>
  <c r="BW4585" i="1"/>
  <c r="BW4549" i="1"/>
  <c r="BW5098" i="1"/>
  <c r="BW5028" i="1"/>
  <c r="BW4985" i="1"/>
  <c r="BW4942" i="1"/>
  <c r="BW4898" i="1"/>
  <c r="BW4855" i="1"/>
  <c r="BW4812" i="1"/>
  <c r="BW4770" i="1"/>
  <c r="BW4734" i="1"/>
  <c r="BW4698" i="1"/>
  <c r="BW4662" i="1"/>
  <c r="BW4626" i="1"/>
  <c r="BW4590" i="1"/>
  <c r="BW4554" i="1"/>
  <c r="BW5110" i="1"/>
  <c r="BW5030" i="1"/>
  <c r="BW4987" i="1"/>
  <c r="BW4944" i="1"/>
  <c r="BW4901" i="1"/>
  <c r="BW4858" i="1"/>
  <c r="BW4814" i="1"/>
  <c r="BW4772" i="1"/>
  <c r="BW4736" i="1"/>
  <c r="BW4700" i="1"/>
  <c r="BW4664" i="1"/>
  <c r="BW4628" i="1"/>
  <c r="BW4592" i="1"/>
  <c r="BW4556" i="1"/>
  <c r="BW5063" i="1"/>
  <c r="BW4976" i="1"/>
  <c r="BW4890" i="1"/>
  <c r="BW4804" i="1"/>
  <c r="BW4727" i="1"/>
  <c r="BW4655" i="1"/>
  <c r="BW4583" i="1"/>
  <c r="BW4528" i="1"/>
  <c r="BW4492" i="1"/>
  <c r="BW4456" i="1"/>
  <c r="BW4420" i="1"/>
  <c r="BW4384" i="1"/>
  <c r="BW4348" i="1"/>
  <c r="BW4312" i="1"/>
  <c r="BW4276" i="1"/>
  <c r="BW4240" i="1"/>
  <c r="BW4204" i="1"/>
  <c r="BW4168" i="1"/>
  <c r="BW4132" i="1"/>
  <c r="BW4096" i="1"/>
  <c r="BW4060" i="1"/>
  <c r="BW4024" i="1"/>
  <c r="BW3988" i="1"/>
  <c r="BW3952" i="1"/>
  <c r="BW3916" i="1"/>
  <c r="BW3880" i="1"/>
  <c r="BW3844" i="1"/>
  <c r="BW3808" i="1"/>
  <c r="BW5194" i="1"/>
  <c r="BW5004" i="1"/>
  <c r="BW4918" i="1"/>
  <c r="BW4831" i="1"/>
  <c r="BW4750" i="1"/>
  <c r="BW4678" i="1"/>
  <c r="BW4606" i="1"/>
  <c r="BW4539" i="1"/>
  <c r="BW4503" i="1"/>
  <c r="BW4467" i="1"/>
  <c r="BW4431" i="1"/>
  <c r="BW4395" i="1"/>
  <c r="BW4359" i="1"/>
  <c r="BW4323" i="1"/>
  <c r="BW4287" i="1"/>
  <c r="BW4251" i="1"/>
  <c r="BW4215" i="1"/>
  <c r="BW4179" i="1"/>
  <c r="BW4143" i="1"/>
  <c r="BW4107" i="1"/>
  <c r="BW4071" i="1"/>
  <c r="BW4035" i="1"/>
  <c r="BW3999" i="1"/>
  <c r="BW5188" i="1"/>
  <c r="BW5024" i="1"/>
  <c r="BW4938" i="1"/>
  <c r="BW4852" i="1"/>
  <c r="BW4767" i="1"/>
  <c r="BW4695" i="1"/>
  <c r="BW4623" i="1"/>
  <c r="BW4551" i="1"/>
  <c r="BW4511" i="1"/>
  <c r="BW4475" i="1"/>
  <c r="BW4439" i="1"/>
  <c r="BW4403" i="1"/>
  <c r="BW4367" i="1"/>
  <c r="BW4331" i="1"/>
  <c r="BW4295" i="1"/>
  <c r="BW4259" i="1"/>
  <c r="BW4223" i="1"/>
  <c r="BW4187" i="1"/>
  <c r="BW5027" i="1"/>
  <c r="BW4854" i="1"/>
  <c r="BW4697" i="1"/>
  <c r="BW4553" i="1"/>
  <c r="BW4477" i="1"/>
  <c r="BW4405" i="1"/>
  <c r="BW4333" i="1"/>
  <c r="BW4261" i="1"/>
  <c r="BW4189" i="1"/>
  <c r="BW4133" i="1"/>
  <c r="BW4079" i="1"/>
  <c r="BW4025" i="1"/>
  <c r="BW3971" i="1"/>
  <c r="BW3927" i="1"/>
  <c r="BW5054" i="1"/>
  <c r="BW4882" i="1"/>
  <c r="BW4720" i="1"/>
  <c r="BW4576" i="1"/>
  <c r="BW4488" i="1"/>
  <c r="BW4416" i="1"/>
  <c r="BW4344" i="1"/>
  <c r="BW4272" i="1"/>
  <c r="BW4200" i="1"/>
  <c r="BW4140" i="1"/>
  <c r="BW4086" i="1"/>
  <c r="BW4032" i="1"/>
  <c r="BW3978" i="1"/>
  <c r="BW3933" i="1"/>
  <c r="BW4960" i="1"/>
  <c r="BW4787" i="1"/>
  <c r="BW4641" i="1"/>
  <c r="BW4520" i="1"/>
  <c r="BW4448" i="1"/>
  <c r="BW4376" i="1"/>
  <c r="BW4304" i="1"/>
  <c r="BW4232" i="1"/>
  <c r="BW4165" i="1"/>
  <c r="BW5236" i="1"/>
  <c r="BW4733" i="1"/>
  <c r="BW4495" i="1"/>
  <c r="BW4351" i="1"/>
  <c r="BW4207" i="1"/>
  <c r="BW4099" i="1"/>
  <c r="BW4019" i="1"/>
  <c r="BW3944" i="1"/>
  <c r="BW3889" i="1"/>
  <c r="BW3846" i="1"/>
  <c r="BW3803" i="1"/>
  <c r="BW3763" i="1"/>
  <c r="BW3727" i="1"/>
  <c r="BW3691" i="1"/>
  <c r="BW3655" i="1"/>
  <c r="BW3619" i="1"/>
  <c r="BW3583" i="1"/>
  <c r="BW3547" i="1"/>
  <c r="BW3511" i="1"/>
  <c r="BW3475" i="1"/>
  <c r="BW3439" i="1"/>
  <c r="BW3403" i="1"/>
  <c r="BW3367" i="1"/>
  <c r="BW3331" i="1"/>
  <c r="BW3295" i="1"/>
  <c r="BW3259" i="1"/>
  <c r="BW3223" i="1"/>
  <c r="BW3187" i="1"/>
  <c r="BW3151" i="1"/>
  <c r="BW4896" i="1"/>
  <c r="BW4588" i="1"/>
  <c r="BW4422" i="1"/>
  <c r="BW4278" i="1"/>
  <c r="BW4145" i="1"/>
  <c r="BW4056" i="1"/>
  <c r="BW3974" i="1"/>
  <c r="BW3912" i="1"/>
  <c r="BW3866" i="1"/>
  <c r="BW3823" i="1"/>
  <c r="BW3780" i="1"/>
  <c r="BW3744" i="1"/>
  <c r="BW3708" i="1"/>
  <c r="BW3672" i="1"/>
  <c r="BW3636" i="1"/>
  <c r="BW3600" i="1"/>
  <c r="BW3564" i="1"/>
  <c r="BW3528" i="1"/>
  <c r="BW3492" i="1"/>
  <c r="BW3456" i="1"/>
  <c r="BW3420" i="1"/>
  <c r="BW3384" i="1"/>
  <c r="BW3348" i="1"/>
  <c r="BW3312" i="1"/>
  <c r="BW3276" i="1"/>
  <c r="BW3240" i="1"/>
  <c r="BW3204" i="1"/>
  <c r="BW3168" i="1"/>
  <c r="BW5003" i="1"/>
  <c r="BW4677" i="1"/>
  <c r="BW4466" i="1"/>
  <c r="BW4322" i="1"/>
  <c r="BW4178" i="1"/>
  <c r="BW4081" i="1"/>
  <c r="BW4001" i="1"/>
  <c r="BW3930" i="1"/>
  <c r="BW3879" i="1"/>
  <c r="BW3836" i="1"/>
  <c r="BW3793" i="1"/>
  <c r="BW3755" i="1"/>
  <c r="BW3719" i="1"/>
  <c r="BW3683" i="1"/>
  <c r="BW3647" i="1"/>
  <c r="BW3611" i="1"/>
  <c r="BW3575" i="1"/>
  <c r="BW3539" i="1"/>
  <c r="BW3503" i="1"/>
  <c r="BW3467" i="1"/>
  <c r="BW3431" i="1"/>
  <c r="BW3395" i="1"/>
  <c r="BW3359" i="1"/>
  <c r="BW3323" i="1"/>
  <c r="BW3287" i="1"/>
  <c r="BW3251" i="1"/>
  <c r="BW3215" i="1"/>
  <c r="BW3179" i="1"/>
  <c r="BW3143" i="1"/>
  <c r="BW4757" i="1"/>
  <c r="BW4507" i="1"/>
  <c r="BW4363" i="1"/>
  <c r="BW4219" i="1"/>
  <c r="BW4974" i="1"/>
  <c r="BW4653" i="1"/>
  <c r="BW4454" i="1"/>
  <c r="BW4310" i="1"/>
  <c r="BW4170" i="1"/>
  <c r="BW4074" i="1"/>
  <c r="BW3992" i="1"/>
  <c r="BW3924" i="1"/>
  <c r="BW3876" i="1"/>
  <c r="BW3833" i="1"/>
  <c r="BW3789" i="1"/>
  <c r="BW4106" i="1"/>
  <c r="BW3893" i="1"/>
  <c r="BW5276" i="1"/>
  <c r="BW5240" i="1"/>
  <c r="BW5204" i="1"/>
  <c r="BW5168" i="1"/>
  <c r="BW5132" i="1"/>
  <c r="BW5096" i="1"/>
  <c r="BW5287" i="1"/>
  <c r="BW5251" i="1"/>
  <c r="BW5215" i="1"/>
  <c r="BW5179" i="1"/>
  <c r="BW5143" i="1"/>
  <c r="BW5107" i="1"/>
  <c r="BW5071" i="1"/>
  <c r="BW5262" i="1"/>
  <c r="BW5226" i="1"/>
  <c r="BW5190" i="1"/>
  <c r="BW5154" i="1"/>
  <c r="BW5118" i="1"/>
  <c r="BW5082" i="1"/>
  <c r="BW5267" i="1"/>
  <c r="BW5231" i="1"/>
  <c r="BW5195" i="1"/>
  <c r="BW5159" i="1"/>
  <c r="BW5123" i="1"/>
  <c r="BW5087" i="1"/>
  <c r="BW5271" i="1"/>
  <c r="BW5235" i="1"/>
  <c r="BW5199" i="1"/>
  <c r="BW5163" i="1"/>
  <c r="BW5127" i="1"/>
  <c r="BW5091" i="1"/>
  <c r="BW5055" i="1"/>
  <c r="BW5019" i="1"/>
  <c r="BW4983" i="1"/>
  <c r="BW4947" i="1"/>
  <c r="BW4911" i="1"/>
  <c r="BW4875" i="1"/>
  <c r="BW4839" i="1"/>
  <c r="BW4803" i="1"/>
  <c r="BW5248" i="1"/>
  <c r="BW5058" i="1"/>
  <c r="BW5015" i="1"/>
  <c r="BW4972" i="1"/>
  <c r="BW4928" i="1"/>
  <c r="BW4885" i="1"/>
  <c r="BW4842" i="1"/>
  <c r="BW4799" i="1"/>
  <c r="BW4759" i="1"/>
  <c r="BW4723" i="1"/>
  <c r="BW4687" i="1"/>
  <c r="BW4651" i="1"/>
  <c r="BW4615" i="1"/>
  <c r="BW4579" i="1"/>
  <c r="BW5278" i="1"/>
  <c r="BW5064" i="1"/>
  <c r="BW5021" i="1"/>
  <c r="BW4978" i="1"/>
  <c r="BW4934" i="1"/>
  <c r="BW4891" i="1"/>
  <c r="BW4848" i="1"/>
  <c r="BW4805" i="1"/>
  <c r="BW4764" i="1"/>
  <c r="BW4728" i="1"/>
  <c r="BW4692" i="1"/>
  <c r="BW4656" i="1"/>
  <c r="BW4620" i="1"/>
  <c r="BW4584" i="1"/>
  <c r="BW4548" i="1"/>
  <c r="BW5074" i="1"/>
  <c r="BW5023" i="1"/>
  <c r="BW4980" i="1"/>
  <c r="BW4937" i="1"/>
  <c r="BW4894" i="1"/>
  <c r="BW4850" i="1"/>
  <c r="BW4807" i="1"/>
  <c r="BW4766" i="1"/>
  <c r="BW4730" i="1"/>
  <c r="BW4694" i="1"/>
  <c r="BW4658" i="1"/>
  <c r="BW4622" i="1"/>
  <c r="BW4586" i="1"/>
  <c r="BW4550" i="1"/>
  <c r="BW5048" i="1"/>
  <c r="BW4962" i="1"/>
  <c r="BW4876" i="1"/>
  <c r="BW4789" i="1"/>
  <c r="BW4715" i="1"/>
  <c r="BW4643" i="1"/>
  <c r="BW4571" i="1"/>
  <c r="BW4522" i="1"/>
  <c r="BW4486" i="1"/>
  <c r="BW4450" i="1"/>
  <c r="BW4414" i="1"/>
  <c r="BW4378" i="1"/>
  <c r="BW4342" i="1"/>
  <c r="BW4306" i="1"/>
  <c r="BW4270" i="1"/>
  <c r="BW4234" i="1"/>
  <c r="BW4198" i="1"/>
  <c r="BW4162" i="1"/>
  <c r="BW4126" i="1"/>
  <c r="BW4090" i="1"/>
  <c r="BW4054" i="1"/>
  <c r="BW4018" i="1"/>
  <c r="BW3982" i="1"/>
  <c r="BW3946" i="1"/>
  <c r="BW3910" i="1"/>
  <c r="BW3874" i="1"/>
  <c r="BW3838" i="1"/>
  <c r="BW3802" i="1"/>
  <c r="BW5122" i="1"/>
  <c r="BW4990" i="1"/>
  <c r="BW4903" i="1"/>
  <c r="BW4817" i="1"/>
  <c r="BW4738" i="1"/>
  <c r="BW4666" i="1"/>
  <c r="BW4594" i="1"/>
  <c r="BW4533" i="1"/>
  <c r="BW4497" i="1"/>
  <c r="BW4461" i="1"/>
  <c r="BW4425" i="1"/>
  <c r="BW4389" i="1"/>
  <c r="BW4353" i="1"/>
  <c r="BW4317" i="1"/>
  <c r="BW4281" i="1"/>
  <c r="BW4245" i="1"/>
  <c r="BW4209" i="1"/>
  <c r="BW4173" i="1"/>
  <c r="BW5264" i="1"/>
  <c r="BW5228" i="1"/>
  <c r="BW5192" i="1"/>
  <c r="BW5156" i="1"/>
  <c r="BW5120" i="1"/>
  <c r="BW5084" i="1"/>
  <c r="BW5275" i="1"/>
  <c r="BW5239" i="1"/>
  <c r="BW5203" i="1"/>
  <c r="BW5167" i="1"/>
  <c r="BW5131" i="1"/>
  <c r="BW5095" i="1"/>
  <c r="BW5286" i="1"/>
  <c r="BW5250" i="1"/>
  <c r="BW5214" i="1"/>
  <c r="BW5178" i="1"/>
  <c r="BW5142" i="1"/>
  <c r="BW5106" i="1"/>
  <c r="BW5070" i="1"/>
  <c r="BW5255" i="1"/>
  <c r="BW5219" i="1"/>
  <c r="BW5183" i="1"/>
  <c r="BW5147" i="1"/>
  <c r="BW5111" i="1"/>
  <c r="BW5075" i="1"/>
  <c r="BW5259" i="1"/>
  <c r="BW5223" i="1"/>
  <c r="BW5187" i="1"/>
  <c r="BW5151" i="1"/>
  <c r="BW5115" i="1"/>
  <c r="BW5079" i="1"/>
  <c r="BW5043" i="1"/>
  <c r="BW5007" i="1"/>
  <c r="BW4971" i="1"/>
  <c r="BW4935" i="1"/>
  <c r="BW4899" i="1"/>
  <c r="BW4863" i="1"/>
  <c r="BW4827" i="1"/>
  <c r="BW4791" i="1"/>
  <c r="BW5176" i="1"/>
  <c r="BW5044" i="1"/>
  <c r="BW5000" i="1"/>
  <c r="BW4957" i="1"/>
  <c r="BW4914" i="1"/>
  <c r="BW4871" i="1"/>
  <c r="BW4828" i="1"/>
  <c r="BW4784" i="1"/>
  <c r="BW4747" i="1"/>
  <c r="BW4711" i="1"/>
  <c r="BW4675" i="1"/>
  <c r="BW4639" i="1"/>
  <c r="BW4603" i="1"/>
  <c r="BW4567" i="1"/>
  <c r="BW5206" i="1"/>
  <c r="BW5050" i="1"/>
  <c r="BW5006" i="1"/>
  <c r="BW4963" i="1"/>
  <c r="BW4920" i="1"/>
  <c r="BW4877" i="1"/>
  <c r="BW4834" i="1"/>
  <c r="BW4790" i="1"/>
  <c r="BW4752" i="1"/>
  <c r="BW4716" i="1"/>
  <c r="BW4680" i="1"/>
  <c r="BW4644" i="1"/>
  <c r="BW4608" i="1"/>
  <c r="BW4572" i="1"/>
  <c r="BW5218" i="1"/>
  <c r="BW5052" i="1"/>
  <c r="BW5009" i="1"/>
  <c r="BW4966" i="1"/>
  <c r="BW4922" i="1"/>
  <c r="BW4879" i="1"/>
  <c r="BW4836" i="1"/>
  <c r="BW4793" i="1"/>
  <c r="BW4754" i="1"/>
  <c r="BW4718" i="1"/>
  <c r="BW4682" i="1"/>
  <c r="BW4646" i="1"/>
  <c r="BW4610" i="1"/>
  <c r="BW4574" i="1"/>
  <c r="BW5272" i="1"/>
  <c r="BW5020" i="1"/>
  <c r="BW4933" i="1"/>
  <c r="BW4847" i="1"/>
  <c r="BW4763" i="1"/>
  <c r="BW4691" i="1"/>
  <c r="BW4619" i="1"/>
  <c r="BW4547" i="1"/>
  <c r="BW4510" i="1"/>
  <c r="BW4474" i="1"/>
  <c r="BW4438" i="1"/>
  <c r="BW4402" i="1"/>
  <c r="BW4366" i="1"/>
  <c r="BW4330" i="1"/>
  <c r="BW4294" i="1"/>
  <c r="BW4258" i="1"/>
  <c r="BW4222" i="1"/>
  <c r="BW4186" i="1"/>
  <c r="BW4150" i="1"/>
  <c r="BW4114" i="1"/>
  <c r="BW4078" i="1"/>
  <c r="BW4042" i="1"/>
  <c r="BW4006" i="1"/>
  <c r="BW3970" i="1"/>
  <c r="BW3934" i="1"/>
  <c r="BW3898" i="1"/>
  <c r="BW3862" i="1"/>
  <c r="BW3826" i="1"/>
  <c r="BW3790" i="1"/>
  <c r="BW5047" i="1"/>
  <c r="BW4961" i="1"/>
  <c r="BW4874" i="1"/>
  <c r="BW4788" i="1"/>
  <c r="BW4714" i="1"/>
  <c r="BW4642" i="1"/>
  <c r="BW4570" i="1"/>
  <c r="BW4521" i="1"/>
  <c r="BW4485" i="1"/>
  <c r="BW4449" i="1"/>
  <c r="BW4413" i="1"/>
  <c r="BW4377" i="1"/>
  <c r="BW4341" i="1"/>
  <c r="BW4305" i="1"/>
  <c r="BW4269" i="1"/>
  <c r="BW4233" i="1"/>
  <c r="BW4197" i="1"/>
  <c r="BW4161" i="1"/>
  <c r="BW4125" i="1"/>
  <c r="BW4089" i="1"/>
  <c r="BW4053" i="1"/>
  <c r="BW4017" i="1"/>
  <c r="BW3981" i="1"/>
  <c r="BW5080" i="1"/>
  <c r="BW4981" i="1"/>
  <c r="BW4895" i="1"/>
  <c r="BW4808" i="1"/>
  <c r="BW4731" i="1"/>
  <c r="BW4659" i="1"/>
  <c r="BW4587" i="1"/>
  <c r="BW4529" i="1"/>
  <c r="BW4493" i="1"/>
  <c r="BW4457" i="1"/>
  <c r="BW4421" i="1"/>
  <c r="BW4385" i="1"/>
  <c r="BW4349" i="1"/>
  <c r="BW4313" i="1"/>
  <c r="BW4277" i="1"/>
  <c r="BW4241" i="1"/>
  <c r="BW4205" i="1"/>
  <c r="BW5060" i="1"/>
  <c r="BW4940" i="1"/>
  <c r="BW4769" i="1"/>
  <c r="BW4625" i="1"/>
  <c r="BW4513" i="1"/>
  <c r="BW4441" i="1"/>
  <c r="BW4369" i="1"/>
  <c r="BW4297" i="1"/>
  <c r="BW4225" i="1"/>
  <c r="BW4159" i="1"/>
  <c r="BW4105" i="1"/>
  <c r="BW4051" i="1"/>
  <c r="BW3997" i="1"/>
  <c r="BW3949" i="1"/>
  <c r="BW3906" i="1"/>
  <c r="BW4968" i="1"/>
  <c r="BW4795" i="1"/>
  <c r="BW4648" i="1"/>
  <c r="BW4524" i="1"/>
  <c r="BW4452" i="1"/>
  <c r="BW4380" i="1"/>
  <c r="BW4308" i="1"/>
  <c r="BW4236" i="1"/>
  <c r="BW4166" i="1"/>
  <c r="BW4112" i="1"/>
  <c r="BW4058" i="1"/>
  <c r="BW4004" i="1"/>
  <c r="BW3955" i="1"/>
  <c r="BW5046" i="1"/>
  <c r="BW4873" i="1"/>
  <c r="BW4713" i="1"/>
  <c r="BW4569" i="1"/>
  <c r="BW4484" i="1"/>
  <c r="BW4412" i="1"/>
  <c r="BW4340" i="1"/>
  <c r="BW4268" i="1"/>
  <c r="BW4196" i="1"/>
  <c r="BW4139" i="1"/>
  <c r="BW4897" i="1"/>
  <c r="BW4589" i="1"/>
  <c r="BW4423" i="1"/>
  <c r="BW4279" i="1"/>
  <c r="BW4146" i="1"/>
  <c r="BW4057" i="1"/>
  <c r="BW3977" i="1"/>
  <c r="BW3914" i="1"/>
  <c r="BW3867" i="1"/>
  <c r="BW3824" i="1"/>
  <c r="BW3781" i="1"/>
  <c r="BW3745" i="1"/>
  <c r="BW3709" i="1"/>
  <c r="BW3673" i="1"/>
  <c r="BW3637" i="1"/>
  <c r="BW3601" i="1"/>
  <c r="BW3565" i="1"/>
  <c r="BW3529" i="1"/>
  <c r="BW3493" i="1"/>
  <c r="BW3457" i="1"/>
  <c r="BW3421" i="1"/>
  <c r="BW3385" i="1"/>
  <c r="BW3349" i="1"/>
  <c r="BW3313" i="1"/>
  <c r="BW3277" i="1"/>
  <c r="BW3241" i="1"/>
  <c r="BW3205" i="1"/>
  <c r="BW3169" i="1"/>
  <c r="BW5092" i="1"/>
  <c r="BW4732" i="1"/>
  <c r="BW4494" i="1"/>
  <c r="BW4350" i="1"/>
  <c r="BW4206" i="1"/>
  <c r="BW4098" i="1"/>
  <c r="BW4016" i="1"/>
  <c r="BW3943" i="1"/>
  <c r="BW3888" i="1"/>
  <c r="BW3845" i="1"/>
  <c r="BW3801" i="1"/>
  <c r="BW3762" i="1"/>
  <c r="BW3726" i="1"/>
  <c r="BW3690" i="1"/>
  <c r="BW3654" i="1"/>
  <c r="BW3618" i="1"/>
  <c r="BW3582" i="1"/>
  <c r="BW3546" i="1"/>
  <c r="BW3510" i="1"/>
  <c r="BW3474" i="1"/>
  <c r="BW3438" i="1"/>
  <c r="BW3402" i="1"/>
  <c r="BW3366" i="1"/>
  <c r="BW3330" i="1"/>
  <c r="BW3294" i="1"/>
  <c r="BW3258" i="1"/>
  <c r="BW3222" i="1"/>
  <c r="BW3186" i="1"/>
  <c r="BW3150" i="1"/>
  <c r="BW4830" i="1"/>
  <c r="BW4538" i="1"/>
  <c r="BW4394" i="1"/>
  <c r="BW4250" i="1"/>
  <c r="BW4124" i="1"/>
  <c r="BW4039" i="1"/>
  <c r="BW3961" i="1"/>
  <c r="BW3902" i="1"/>
  <c r="BW3858" i="1"/>
  <c r="BW3815" i="1"/>
  <c r="BW3773" i="1"/>
  <c r="BW3737" i="1"/>
  <c r="BW3701" i="1"/>
  <c r="BW3665" i="1"/>
  <c r="BW3629" i="1"/>
  <c r="BW3593" i="1"/>
  <c r="BW3557" i="1"/>
  <c r="BW3521" i="1"/>
  <c r="BW3485" i="1"/>
  <c r="BW3449" i="1"/>
  <c r="BW3413" i="1"/>
  <c r="BW3377" i="1"/>
  <c r="BW3341" i="1"/>
  <c r="BW3305" i="1"/>
  <c r="BW3269" i="1"/>
  <c r="BW3233" i="1"/>
  <c r="BW3197" i="1"/>
  <c r="BW3161" i="1"/>
  <c r="BW4926" i="1"/>
  <c r="BW4613" i="1"/>
  <c r="BW4435" i="1"/>
  <c r="BW4291" i="1"/>
  <c r="BW4154" i="1"/>
  <c r="BW4801" i="1"/>
  <c r="BW4526" i="1"/>
  <c r="BW4382" i="1"/>
  <c r="BW4238" i="1"/>
  <c r="BW4116" i="1"/>
  <c r="BW4034" i="1"/>
  <c r="BW3957" i="1"/>
  <c r="BW3897" i="1"/>
  <c r="BW3854" i="1"/>
  <c r="BW3811" i="1"/>
  <c r="BW4482" i="1"/>
  <c r="BW3984" i="1"/>
  <c r="BW3828" i="1"/>
  <c r="BW5162" i="1"/>
  <c r="BW5173" i="1"/>
  <c r="BW5184" i="1"/>
  <c r="BW5189" i="1"/>
  <c r="BW5193" i="1"/>
  <c r="BW4977" i="1"/>
  <c r="BW5212" i="1"/>
  <c r="BW4835" i="1"/>
  <c r="BW4609" i="1"/>
  <c r="BW4927" i="1"/>
  <c r="BW4686" i="1"/>
  <c r="BW5016" i="1"/>
  <c r="BW4760" i="1"/>
  <c r="BW4544" i="1"/>
  <c r="BW4631" i="1"/>
  <c r="BW4372" i="1"/>
  <c r="BW4156" i="1"/>
  <c r="BW3940" i="1"/>
  <c r="BW4975" i="1"/>
  <c r="BW4527" i="1"/>
  <c r="BW4311" i="1"/>
  <c r="BW4131" i="1"/>
  <c r="BW4023" i="1"/>
  <c r="BW4996" i="1"/>
  <c r="BW4743" i="1"/>
  <c r="BW4535" i="1"/>
  <c r="BW4427" i="1"/>
  <c r="BW4319" i="1"/>
  <c r="BW4211" i="1"/>
  <c r="BW4796" i="1"/>
  <c r="BW4453" i="1"/>
  <c r="BW4237" i="1"/>
  <c r="BW4061" i="1"/>
  <c r="BW3913" i="1"/>
  <c r="BW4672" i="1"/>
  <c r="BW4392" i="1"/>
  <c r="BW4176" i="1"/>
  <c r="BW4014" i="1"/>
  <c r="BW4902" i="1"/>
  <c r="BW4496" i="1"/>
  <c r="BW4280" i="1"/>
  <c r="BW4955" i="1"/>
  <c r="BW4303" i="1"/>
  <c r="BW3991" i="1"/>
  <c r="BW3831" i="1"/>
  <c r="BW3715" i="1"/>
  <c r="BW3607" i="1"/>
  <c r="BW3499" i="1"/>
  <c r="BW3391" i="1"/>
  <c r="BW3283" i="1"/>
  <c r="BW3175" i="1"/>
  <c r="BW4518" i="1"/>
  <c r="BW4110" i="1"/>
  <c r="BW3895" i="1"/>
  <c r="BW3768" i="1"/>
  <c r="BW3660" i="1"/>
  <c r="BW3552" i="1"/>
  <c r="BW3444" i="1"/>
  <c r="BW3336" i="1"/>
  <c r="BW3228" i="1"/>
  <c r="BW4888" i="1"/>
  <c r="BW4274" i="1"/>
  <c r="BW3973" i="1"/>
  <c r="BW3822" i="1"/>
  <c r="BW3707" i="1"/>
  <c r="BW3599" i="1"/>
  <c r="BW3491" i="1"/>
  <c r="BW3383" i="1"/>
  <c r="BW3275" i="1"/>
  <c r="BW3191" i="1"/>
  <c r="BW4868" i="1"/>
  <c r="BW4411" i="1"/>
  <c r="BW4136" i="1"/>
  <c r="BW4502" i="1"/>
  <c r="BW4214" i="1"/>
  <c r="BW4020" i="1"/>
  <c r="BW3890" i="1"/>
  <c r="BW3804" i="1"/>
  <c r="BW3950" i="1"/>
  <c r="BW3772" i="1"/>
  <c r="BW3700" i="1"/>
  <c r="BW3628" i="1"/>
  <c r="BW3556" i="1"/>
  <c r="BW3484" i="1"/>
  <c r="BW3412" i="1"/>
  <c r="BW3340" i="1"/>
  <c r="BW3268" i="1"/>
  <c r="BW3196" i="1"/>
  <c r="BW3132" i="1"/>
  <c r="BW3096" i="1"/>
  <c r="BW3060" i="1"/>
  <c r="BW3024" i="1"/>
  <c r="BW2988" i="1"/>
  <c r="BW2952" i="1"/>
  <c r="BW2916" i="1"/>
  <c r="BW2880" i="1"/>
  <c r="BW2844" i="1"/>
  <c r="BW2808" i="1"/>
  <c r="BW2772" i="1"/>
  <c r="BW2736" i="1"/>
  <c r="BW4660" i="1"/>
  <c r="BW4021" i="1"/>
  <c r="BW3848" i="1"/>
  <c r="BW3747" i="1"/>
  <c r="BW3675" i="1"/>
  <c r="BW3603" i="1"/>
  <c r="BW3531" i="1"/>
  <c r="BW3459" i="1"/>
  <c r="BW3387" i="1"/>
  <c r="BW3315" i="1"/>
  <c r="BW3243" i="1"/>
  <c r="BW3171" i="1"/>
  <c r="BW3119" i="1"/>
  <c r="BW3083" i="1"/>
  <c r="BW3047" i="1"/>
  <c r="BW3011" i="1"/>
  <c r="BW4612" i="1"/>
  <c r="BW4010" i="1"/>
  <c r="BW3842" i="1"/>
  <c r="BW3746" i="1"/>
  <c r="BW3674" i="1"/>
  <c r="BW3602" i="1"/>
  <c r="BW3530" i="1"/>
  <c r="BW3458" i="1"/>
  <c r="BW3386" i="1"/>
  <c r="BW3314" i="1"/>
  <c r="BW3242" i="1"/>
  <c r="BW3170" i="1"/>
  <c r="BW3118" i="1"/>
  <c r="BW3082" i="1"/>
  <c r="BW3046" i="1"/>
  <c r="BW3010" i="1"/>
  <c r="BW2974" i="1"/>
  <c r="BW2938" i="1"/>
  <c r="BW2902" i="1"/>
  <c r="BW2866" i="1"/>
  <c r="BW2830" i="1"/>
  <c r="BW2794" i="1"/>
  <c r="BW2758" i="1"/>
  <c r="BW2722" i="1"/>
  <c r="BW4091" i="1"/>
  <c r="BW3884" i="1"/>
  <c r="BW3766" i="1"/>
  <c r="BW3694" i="1"/>
  <c r="BW3622" i="1"/>
  <c r="BW3550" i="1"/>
  <c r="BW3478" i="1"/>
  <c r="BW3406" i="1"/>
  <c r="BW3334" i="1"/>
  <c r="BW3262" i="1"/>
  <c r="BW3190" i="1"/>
  <c r="BW3129" i="1"/>
  <c r="BW3093" i="1"/>
  <c r="BW3057" i="1"/>
  <c r="BW3857" i="1"/>
  <c r="BW3609" i="1"/>
  <c r="BW3393" i="1"/>
  <c r="BW3177" i="1"/>
  <c r="BW3050" i="1"/>
  <c r="BW2979" i="1"/>
  <c r="BW2925" i="1"/>
  <c r="BW2871" i="1"/>
  <c r="BW2817" i="1"/>
  <c r="BW2763" i="1"/>
  <c r="BW2711" i="1"/>
  <c r="BW2675" i="1"/>
  <c r="BW4218" i="1"/>
  <c r="BW3716" i="1"/>
  <c r="BW3500" i="1"/>
  <c r="BW3284" i="1"/>
  <c r="BW3103" i="1"/>
  <c r="BW3013" i="1"/>
  <c r="BW2951" i="1"/>
  <c r="BW2897" i="1"/>
  <c r="BW2843" i="1"/>
  <c r="BW2789" i="1"/>
  <c r="BW2735" i="1"/>
  <c r="BW2692" i="1"/>
  <c r="BW2656" i="1"/>
  <c r="BW3835" i="1"/>
  <c r="BW3597" i="1"/>
  <c r="BW3381" i="1"/>
  <c r="BW3165" i="1"/>
  <c r="BW3045" i="1"/>
  <c r="BW2977" i="1"/>
  <c r="BW2923" i="1"/>
  <c r="BW2869" i="1"/>
  <c r="BW2815" i="1"/>
  <c r="BW2761" i="1"/>
  <c r="BW2709" i="1"/>
  <c r="BW2673" i="1"/>
  <c r="BW4117" i="1"/>
  <c r="BW3704" i="1"/>
  <c r="BW3488" i="1"/>
  <c r="BW3272" i="1"/>
  <c r="BW3097" i="1"/>
  <c r="BW3008" i="1"/>
  <c r="BW2948" i="1"/>
  <c r="BW2894" i="1"/>
  <c r="BW2840" i="1"/>
  <c r="BW2786" i="1"/>
  <c r="BW2732" i="1"/>
  <c r="BW2690" i="1"/>
  <c r="BW2654" i="1"/>
  <c r="BW3405" i="1"/>
  <c r="BW2983" i="1"/>
  <c r="BW2821" i="1"/>
  <c r="BW2677" i="1"/>
  <c r="BW3512" i="1"/>
  <c r="BW3015" i="1"/>
  <c r="BW2846" i="1"/>
  <c r="BW2694" i="1"/>
  <c r="BW3585" i="1"/>
  <c r="BW3043" i="1"/>
  <c r="BW2865" i="1"/>
  <c r="BW2707" i="1"/>
  <c r="BW3692" i="1"/>
  <c r="BW3091" i="1"/>
  <c r="BW2891" i="1"/>
  <c r="BW2729" i="1"/>
  <c r="BW3549" i="1"/>
  <c r="BW2701" i="1"/>
  <c r="BW3959" i="1"/>
  <c r="BW2774" i="1"/>
  <c r="BW2665" i="1"/>
  <c r="BW2829" i="1"/>
  <c r="BW3074" i="1"/>
  <c r="BW2963" i="1"/>
  <c r="BW3264" i="1"/>
  <c r="BW5041" i="1"/>
  <c r="BW4286" i="1"/>
  <c r="BW4064" i="1"/>
  <c r="BW3580" i="1"/>
  <c r="BW3292" i="1"/>
  <c r="BW3072" i="1"/>
  <c r="BW2892" i="1"/>
  <c r="BW2784" i="1"/>
  <c r="BW3771" i="1"/>
  <c r="BW3411" i="1"/>
  <c r="BW3095" i="1"/>
  <c r="BW3885" i="1"/>
  <c r="BW3554" i="1"/>
  <c r="BW3266" i="1"/>
  <c r="BW3022" i="1"/>
  <c r="BW2842" i="1"/>
  <c r="BW4266" i="1"/>
  <c r="BW3574" i="1"/>
  <c r="BW3214" i="1"/>
  <c r="BW4038" i="1"/>
  <c r="BW3002" i="1"/>
  <c r="BW2727" i="1"/>
  <c r="BW3572" i="1"/>
  <c r="BW2915" i="1"/>
  <c r="BW2668" i="1"/>
  <c r="BW3237" i="1"/>
  <c r="BW2833" i="1"/>
  <c r="BW2912" i="1"/>
  <c r="BW3621" i="1"/>
  <c r="BW3109" i="1"/>
  <c r="BW2919" i="1"/>
  <c r="BW2945" i="1"/>
  <c r="BW2936" i="1"/>
  <c r="BW2664" i="1"/>
  <c r="BW5126" i="1"/>
  <c r="BW5137" i="1"/>
  <c r="BW5148" i="1"/>
  <c r="BW5153" i="1"/>
  <c r="BW5157" i="1"/>
  <c r="BW4941" i="1"/>
  <c r="BW5051" i="1"/>
  <c r="BW4792" i="1"/>
  <c r="BW4573" i="1"/>
  <c r="BW4884" i="1"/>
  <c r="BW4650" i="1"/>
  <c r="BW4973" i="1"/>
  <c r="BW4724" i="1"/>
  <c r="BW5034" i="1"/>
  <c r="BW4559" i="1"/>
  <c r="BW4336" i="1"/>
  <c r="BW4120" i="1"/>
  <c r="BW3904" i="1"/>
  <c r="BW4889" i="1"/>
  <c r="BW4491" i="1"/>
  <c r="BW4275" i="1"/>
  <c r="BW4101" i="1"/>
  <c r="BW3993" i="1"/>
  <c r="BW4924" i="1"/>
  <c r="BW4683" i="1"/>
  <c r="BW4505" i="1"/>
  <c r="BW4397" i="1"/>
  <c r="BW4289" i="1"/>
  <c r="BW4181" i="1"/>
  <c r="BW4673" i="1"/>
  <c r="BW4393" i="1"/>
  <c r="BW4177" i="1"/>
  <c r="BW4015" i="1"/>
  <c r="BW5026" i="1"/>
  <c r="BW4552" i="1"/>
  <c r="BW4332" i="1"/>
  <c r="BW4130" i="1"/>
  <c r="BW3969" i="1"/>
  <c r="BW4761" i="1"/>
  <c r="BW4436" i="1"/>
  <c r="BW4220" i="1"/>
  <c r="BW4685" i="1"/>
  <c r="BW4183" i="1"/>
  <c r="BW3932" i="1"/>
  <c r="BW3795" i="1"/>
  <c r="BW3685" i="1"/>
  <c r="BW3577" i="1"/>
  <c r="BW3469" i="1"/>
  <c r="BW3361" i="1"/>
  <c r="BW3253" i="1"/>
  <c r="BW3145" i="1"/>
  <c r="BW4398" i="1"/>
  <c r="BW4044" i="1"/>
  <c r="BW3859" i="1"/>
  <c r="BW3738" i="1"/>
  <c r="BW3630" i="1"/>
  <c r="BW3522" i="1"/>
  <c r="BW3414" i="1"/>
  <c r="BW3306" i="1"/>
  <c r="BW3198" i="1"/>
  <c r="BW4629" i="1"/>
  <c r="BW4160" i="1"/>
  <c r="BW3919" i="1"/>
  <c r="BW3786" i="1"/>
  <c r="BW3677" i="1"/>
  <c r="BW3569" i="1"/>
  <c r="BW3461" i="1"/>
  <c r="BW3353" i="1"/>
  <c r="BW3245" i="1"/>
  <c r="BW3173" i="1"/>
  <c r="BW4709" i="1"/>
  <c r="BW4339" i="1"/>
  <c r="BW4916" i="1"/>
  <c r="BW4430" i="1"/>
  <c r="BW4152" i="1"/>
  <c r="BW3980" i="1"/>
  <c r="BW3869" i="1"/>
  <c r="BW5040" i="1"/>
  <c r="BW3918" i="1"/>
  <c r="BW3760" i="1"/>
  <c r="BW3688" i="1"/>
  <c r="BW3616" i="1"/>
  <c r="BW3544" i="1"/>
  <c r="BW3472" i="1"/>
  <c r="BW3400" i="1"/>
  <c r="BW3328" i="1"/>
  <c r="BW3256" i="1"/>
  <c r="BW3184" i="1"/>
  <c r="BW3126" i="1"/>
  <c r="BW3090" i="1"/>
  <c r="BW3054" i="1"/>
  <c r="BW3018" i="1"/>
  <c r="BW2982" i="1"/>
  <c r="BW2946" i="1"/>
  <c r="BW2910" i="1"/>
  <c r="BW2874" i="1"/>
  <c r="BW2838" i="1"/>
  <c r="BW2802" i="1"/>
  <c r="BW2766" i="1"/>
  <c r="BW2730" i="1"/>
  <c r="BW4458" i="1"/>
  <c r="BW3983" i="1"/>
  <c r="BW3827" i="1"/>
  <c r="BW3735" i="1"/>
  <c r="BW3663" i="1"/>
  <c r="BW3591" i="1"/>
  <c r="BW3519" i="1"/>
  <c r="BW3447" i="1"/>
  <c r="BW3375" i="1"/>
  <c r="BW3303" i="1"/>
  <c r="BW3231" i="1"/>
  <c r="BW3159" i="1"/>
  <c r="BW3113" i="1"/>
  <c r="BW3077" i="1"/>
  <c r="BW3041" i="1"/>
  <c r="BW3005" i="1"/>
  <c r="BW4434" i="1"/>
  <c r="BW3972" i="1"/>
  <c r="BW3821" i="1"/>
  <c r="BW3734" i="1"/>
  <c r="BW3662" i="1"/>
  <c r="BW3590" i="1"/>
  <c r="BW3518" i="1"/>
  <c r="BW3446" i="1"/>
  <c r="BW3374" i="1"/>
  <c r="BW3302" i="1"/>
  <c r="BW3230" i="1"/>
  <c r="BW3158" i="1"/>
  <c r="BW3112" i="1"/>
  <c r="BW3076" i="1"/>
  <c r="BW3040" i="1"/>
  <c r="BW3004" i="1"/>
  <c r="BW2968" i="1"/>
  <c r="BW2932" i="1"/>
  <c r="BW2896" i="1"/>
  <c r="BW2860" i="1"/>
  <c r="BW2824" i="1"/>
  <c r="BW2788" i="1"/>
  <c r="BW2752" i="1"/>
  <c r="BW4867" i="1"/>
  <c r="BW4049" i="1"/>
  <c r="BW3863" i="1"/>
  <c r="BW3754" i="1"/>
  <c r="BW3682" i="1"/>
  <c r="BW3610" i="1"/>
  <c r="BW3538" i="1"/>
  <c r="BW3466" i="1"/>
  <c r="BW3394" i="1"/>
  <c r="BW3322" i="1"/>
  <c r="BW3250" i="1"/>
  <c r="BW3178" i="1"/>
  <c r="BW3123" i="1"/>
  <c r="BW3087" i="1"/>
  <c r="BW3051" i="1"/>
  <c r="BW3792" i="1"/>
  <c r="BW3573" i="1"/>
  <c r="BW3357" i="1"/>
  <c r="BW3141" i="1"/>
  <c r="BW3038" i="1"/>
  <c r="BW2971" i="1"/>
  <c r="BW2917" i="1"/>
  <c r="BW2863" i="1"/>
  <c r="BW2809" i="1"/>
  <c r="BW2755" i="1"/>
  <c r="BW2705" i="1"/>
  <c r="BW2669" i="1"/>
  <c r="BW4037" i="1"/>
  <c r="BW3680" i="1"/>
  <c r="BW3464" i="1"/>
  <c r="BW3248" i="1"/>
  <c r="BW3085" i="1"/>
  <c r="BW3001" i="1"/>
  <c r="BW2942" i="1"/>
  <c r="BW2888" i="1"/>
  <c r="BW2834" i="1"/>
  <c r="BW2780" i="1"/>
  <c r="BW2726" i="1"/>
  <c r="BW2686" i="1"/>
  <c r="BW2650" i="1"/>
  <c r="BW3777" i="1"/>
  <c r="BW3561" i="1"/>
  <c r="BW3345" i="1"/>
  <c r="BW3134" i="1"/>
  <c r="BW3033" i="1"/>
  <c r="BW2967" i="1"/>
  <c r="BW2913" i="1"/>
  <c r="BW2859" i="1"/>
  <c r="BW2805" i="1"/>
  <c r="BW2751" i="1"/>
  <c r="BW2703" i="1"/>
  <c r="BW2667" i="1"/>
  <c r="BW3995" i="1"/>
  <c r="BW3668" i="1"/>
  <c r="BW3452" i="1"/>
  <c r="BW3236" i="1"/>
  <c r="BW3079" i="1"/>
  <c r="BW2996" i="1"/>
  <c r="BW2939" i="1"/>
  <c r="BW2885" i="1"/>
  <c r="BW2831" i="1"/>
  <c r="BW2777" i="1"/>
  <c r="BW2723" i="1"/>
  <c r="BW2684" i="1"/>
  <c r="BW4386" i="1"/>
  <c r="BW3297" i="1"/>
  <c r="BW2955" i="1"/>
  <c r="BW2793" i="1"/>
  <c r="BW2659" i="1"/>
  <c r="BW3404" i="1"/>
  <c r="BW2981" i="1"/>
  <c r="BW2819" i="1"/>
  <c r="BW2676" i="1"/>
  <c r="BW3477" i="1"/>
  <c r="BW3007" i="1"/>
  <c r="BW2839" i="1"/>
  <c r="BW2689" i="1"/>
  <c r="BW3584" i="1"/>
  <c r="BW3039" i="1"/>
  <c r="BW2864" i="1"/>
  <c r="BW2706" i="1"/>
  <c r="BW3225" i="1"/>
  <c r="BW3440" i="1"/>
  <c r="BW3548" i="1"/>
  <c r="BW2700" i="1"/>
  <c r="BW3765" i="1"/>
  <c r="BW2749" i="1"/>
  <c r="BW2965" i="1"/>
  <c r="BW2882" i="1"/>
  <c r="BW5261" i="1"/>
  <c r="BW4605" i="1"/>
  <c r="BW3036" i="1"/>
  <c r="BW2712" i="1"/>
  <c r="BW3555" i="1"/>
  <c r="BW3195" i="1"/>
  <c r="BW3023" i="1"/>
  <c r="BW3698" i="1"/>
  <c r="BW3338" i="1"/>
  <c r="BW3058" i="1"/>
  <c r="BW2914" i="1"/>
  <c r="BW2734" i="1"/>
  <c r="BW3646" i="1"/>
  <c r="BW3358" i="1"/>
  <c r="BW3069" i="1"/>
  <c r="BW3249" i="1"/>
  <c r="BW2835" i="1"/>
  <c r="BW2651" i="1"/>
  <c r="BW3037" i="1"/>
  <c r="BW2753" i="1"/>
  <c r="BW3453" i="1"/>
  <c r="BW2941" i="1"/>
  <c r="BW2685" i="1"/>
  <c r="BW3133" i="1"/>
  <c r="BW2858" i="1"/>
  <c r="BW2666" i="1"/>
  <c r="BW2714" i="1"/>
  <c r="BW3813" i="1"/>
  <c r="BW3260" i="1"/>
  <c r="BW3657" i="1"/>
  <c r="BW3332" i="1"/>
  <c r="BW5090" i="1"/>
  <c r="BW5101" i="1"/>
  <c r="BW5112" i="1"/>
  <c r="BW5117" i="1"/>
  <c r="BW5121" i="1"/>
  <c r="BW4905" i="1"/>
  <c r="BW5008" i="1"/>
  <c r="BW4753" i="1"/>
  <c r="BW5242" i="1"/>
  <c r="BW4841" i="1"/>
  <c r="BW4614" i="1"/>
  <c r="BW4930" i="1"/>
  <c r="BW4688" i="1"/>
  <c r="BW4948" i="1"/>
  <c r="BW4516" i="1"/>
  <c r="BW4300" i="1"/>
  <c r="BW4084" i="1"/>
  <c r="BW3868" i="1"/>
  <c r="BW4802" i="1"/>
  <c r="BW4455" i="1"/>
  <c r="BW4239" i="1"/>
  <c r="BW4095" i="1"/>
  <c r="BW3987" i="1"/>
  <c r="BW4909" i="1"/>
  <c r="BW4671" i="1"/>
  <c r="BW4499" i="1"/>
  <c r="BW4391" i="1"/>
  <c r="BW4283" i="1"/>
  <c r="BW5230" i="1"/>
  <c r="BW4649" i="1"/>
  <c r="BW4381" i="1"/>
  <c r="BW4169" i="1"/>
  <c r="BW4007" i="1"/>
  <c r="BW4997" i="1"/>
  <c r="BW4536" i="1"/>
  <c r="BW4320" i="1"/>
  <c r="BW4122" i="1"/>
  <c r="BW3962" i="1"/>
  <c r="BW4737" i="1"/>
  <c r="BW4424" i="1"/>
  <c r="BW4208" i="1"/>
  <c r="BW4637" i="1"/>
  <c r="BW4164" i="1"/>
  <c r="BW3923" i="1"/>
  <c r="BW3788" i="1"/>
  <c r="BW3679" i="1"/>
  <c r="BW3571" i="1"/>
  <c r="BW3463" i="1"/>
  <c r="BW3355" i="1"/>
  <c r="BW3247" i="1"/>
  <c r="BW3139" i="1"/>
  <c r="BW4374" i="1"/>
  <c r="BW4028" i="1"/>
  <c r="BW3852" i="1"/>
  <c r="BW3732" i="1"/>
  <c r="BW3624" i="1"/>
  <c r="BW3516" i="1"/>
  <c r="BW3408" i="1"/>
  <c r="BW3300" i="1"/>
  <c r="BW3192" i="1"/>
  <c r="BW4581" i="1"/>
  <c r="BW4142" i="1"/>
  <c r="BW3911" i="1"/>
  <c r="BW3779" i="1"/>
  <c r="BW3671" i="1"/>
  <c r="BW3563" i="1"/>
  <c r="BW3455" i="1"/>
  <c r="BW3347" i="1"/>
  <c r="BW3239" i="1"/>
  <c r="BW3167" i="1"/>
  <c r="BW4661" i="1"/>
  <c r="BW4315" i="1"/>
  <c r="BW4859" i="1"/>
  <c r="BW4406" i="1"/>
  <c r="BW4134" i="1"/>
  <c r="BW3967" i="1"/>
  <c r="BW3861" i="1"/>
  <c r="BW4708" i="1"/>
  <c r="BW3871" i="1"/>
  <c r="BW3748" i="1"/>
  <c r="BW3676" i="1"/>
  <c r="BW3604" i="1"/>
  <c r="BW3532" i="1"/>
  <c r="BW3460" i="1"/>
  <c r="BW3388" i="1"/>
  <c r="BW3316" i="1"/>
  <c r="BW3244" i="1"/>
  <c r="BW3172" i="1"/>
  <c r="BW3120" i="1"/>
  <c r="BW3084" i="1"/>
  <c r="BW3048" i="1"/>
  <c r="BW3012" i="1"/>
  <c r="BW2976" i="1"/>
  <c r="BW2940" i="1"/>
  <c r="BW2904" i="1"/>
  <c r="BW2868" i="1"/>
  <c r="BW2832" i="1"/>
  <c r="BW2796" i="1"/>
  <c r="BW2760" i="1"/>
  <c r="BW2724" i="1"/>
  <c r="BW4314" i="1"/>
  <c r="BW3947" i="1"/>
  <c r="BW3805" i="1"/>
  <c r="BW3723" i="1"/>
  <c r="BW3651" i="1"/>
  <c r="BW3579" i="1"/>
  <c r="BW3507" i="1"/>
  <c r="BW3435" i="1"/>
  <c r="BW3363" i="1"/>
  <c r="BW3291" i="1"/>
  <c r="BW3219" i="1"/>
  <c r="BW3147" i="1"/>
  <c r="BW3107" i="1"/>
  <c r="BW3071" i="1"/>
  <c r="BW3035" i="1"/>
  <c r="BW2999" i="1"/>
  <c r="BW4290" i="1"/>
  <c r="BW3938" i="1"/>
  <c r="BW3799" i="1"/>
  <c r="BW3722" i="1"/>
  <c r="BW3650" i="1"/>
  <c r="BW3578" i="1"/>
  <c r="BW3506" i="1"/>
  <c r="BW3434" i="1"/>
  <c r="BW3362" i="1"/>
  <c r="BW3290" i="1"/>
  <c r="BW3218" i="1"/>
  <c r="BW3146" i="1"/>
  <c r="BW3106" i="1"/>
  <c r="BW3070" i="1"/>
  <c r="BW3034" i="1"/>
  <c r="BW2998" i="1"/>
  <c r="BW2962" i="1"/>
  <c r="BW2926" i="1"/>
  <c r="BW2890" i="1"/>
  <c r="BW2854" i="1"/>
  <c r="BW2818" i="1"/>
  <c r="BW2782" i="1"/>
  <c r="BW2746" i="1"/>
  <c r="BW4564" i="1"/>
  <c r="BW4009" i="1"/>
  <c r="BW3841" i="1"/>
  <c r="BW3742" i="1"/>
  <c r="BW3670" i="1"/>
  <c r="BW3598" i="1"/>
  <c r="BW3526" i="1"/>
  <c r="BW3454" i="1"/>
  <c r="BW3382" i="1"/>
  <c r="BW3310" i="1"/>
  <c r="BW3238" i="1"/>
  <c r="BW3166" i="1"/>
  <c r="BW3117" i="1"/>
  <c r="BW3081" i="1"/>
  <c r="BW4810" i="1"/>
  <c r="BW3753" i="1"/>
  <c r="BW3537" i="1"/>
  <c r="BW3321" i="1"/>
  <c r="BW3122" i="1"/>
  <c r="BW3026" i="1"/>
  <c r="BW2961" i="1"/>
  <c r="BW2907" i="1"/>
  <c r="BW2853" i="1"/>
  <c r="BW2799" i="1"/>
  <c r="BW2745" i="1"/>
  <c r="BW2699" i="1"/>
  <c r="BW2663" i="1"/>
  <c r="BW3925" i="1"/>
  <c r="BW3644" i="1"/>
  <c r="BW3428" i="1"/>
  <c r="BW3212" i="1"/>
  <c r="BW3067" i="1"/>
  <c r="BW2989" i="1"/>
  <c r="BW2933" i="1"/>
  <c r="BW2879" i="1"/>
  <c r="BW2825" i="1"/>
  <c r="BW2771" i="1"/>
  <c r="BW2717" i="1"/>
  <c r="BW2680" i="1"/>
  <c r="BW4530" i="1"/>
  <c r="BW3741" i="1"/>
  <c r="BW3525" i="1"/>
  <c r="BW3309" i="1"/>
  <c r="BW3116" i="1"/>
  <c r="BW3021" i="1"/>
  <c r="BW2959" i="1"/>
  <c r="BW2905" i="1"/>
  <c r="BW2851" i="1"/>
  <c r="BW2797" i="1"/>
  <c r="BW2743" i="1"/>
  <c r="BW2697" i="1"/>
  <c r="BW2661" i="1"/>
  <c r="BW3900" i="1"/>
  <c r="BW3632" i="1"/>
  <c r="BW3416" i="1"/>
  <c r="BW3200" i="1"/>
  <c r="BW3061" i="1"/>
  <c r="BW2984" i="1"/>
  <c r="BW2930" i="1"/>
  <c r="BW2876" i="1"/>
  <c r="BW2822" i="1"/>
  <c r="BW2768" i="1"/>
  <c r="BW2715" i="1"/>
  <c r="BW2678" i="1"/>
  <c r="BW3878" i="1"/>
  <c r="BW3189" i="1"/>
  <c r="BW2929" i="1"/>
  <c r="BW2767" i="1"/>
  <c r="BW4362" i="1"/>
  <c r="BW3296" i="1"/>
  <c r="BW2954" i="1"/>
  <c r="BW2792" i="1"/>
  <c r="BW2658" i="1"/>
  <c r="BW3369" i="1"/>
  <c r="BW2973" i="1"/>
  <c r="BW2811" i="1"/>
  <c r="BW2671" i="1"/>
  <c r="BW3476" i="1"/>
  <c r="BW3003" i="1"/>
  <c r="BW2837" i="1"/>
  <c r="BW2688" i="1"/>
  <c r="BW3031" i="1"/>
  <c r="BW2991" i="1"/>
  <c r="BW3224" i="1"/>
  <c r="BW3127" i="1"/>
  <c r="BW3441" i="1"/>
  <c r="BW2683" i="1"/>
  <c r="BW2721" i="1"/>
  <c r="BW2801" i="1"/>
  <c r="BW5234" i="1"/>
  <c r="BW5245" i="1"/>
  <c r="BW5256" i="1"/>
  <c r="BW5265" i="1"/>
  <c r="BW5049" i="1"/>
  <c r="BW4833" i="1"/>
  <c r="BW4921" i="1"/>
  <c r="BW4681" i="1"/>
  <c r="BW5014" i="1"/>
  <c r="BW4758" i="1"/>
  <c r="BW5254" i="1"/>
  <c r="BW4843" i="1"/>
  <c r="BW4616" i="1"/>
  <c r="BW4775" i="1"/>
  <c r="BW4444" i="1"/>
  <c r="BW4228" i="1"/>
  <c r="BW4012" i="1"/>
  <c r="BW3796" i="1"/>
  <c r="BW4654" i="1"/>
  <c r="BW4383" i="1"/>
  <c r="BW4167" i="1"/>
  <c r="BW4059" i="1"/>
  <c r="BW5152" i="1"/>
  <c r="BW4823" i="1"/>
  <c r="BW4599" i="1"/>
  <c r="BW4355" i="1"/>
  <c r="BW4247" i="1"/>
  <c r="BW4969" i="1"/>
  <c r="BW4525" i="1"/>
  <c r="BW4309" i="1"/>
  <c r="BW4115" i="1"/>
  <c r="BW3956" i="1"/>
  <c r="BW4464" i="1"/>
  <c r="BW4248" i="1"/>
  <c r="BW4068" i="1"/>
  <c r="BW4593" i="1"/>
  <c r="BW4352" i="1"/>
  <c r="BW4447" i="1"/>
  <c r="BW3875" i="1"/>
  <c r="BW3643" i="1"/>
  <c r="BW3427" i="1"/>
  <c r="BW3211" i="1"/>
  <c r="BW4230" i="1"/>
  <c r="BW3953" i="1"/>
  <c r="BW3696" i="1"/>
  <c r="BW3372" i="1"/>
  <c r="BW4418" i="1"/>
  <c r="BW3865" i="1"/>
  <c r="BW3743" i="1"/>
  <c r="BW3527" i="1"/>
  <c r="BW3311" i="1"/>
  <c r="BW4195" i="1"/>
  <c r="BW3825" i="1"/>
  <c r="BW3724" i="1"/>
  <c r="BW3508" i="1"/>
  <c r="BW3220" i="1"/>
  <c r="BW3000" i="1"/>
  <c r="BW2856" i="1"/>
  <c r="BW3891" i="1"/>
  <c r="BW3483" i="1"/>
  <c r="BW3131" i="1"/>
  <c r="BW4092" i="1"/>
  <c r="BW3626" i="1"/>
  <c r="BW3194" i="1"/>
  <c r="BW2950" i="1"/>
  <c r="BW2770" i="1"/>
  <c r="BW3718" i="1"/>
  <c r="BW3286" i="1"/>
  <c r="BW3681" i="1"/>
  <c r="BW2889" i="1"/>
  <c r="BW3791" i="1"/>
  <c r="BW2969" i="1"/>
  <c r="BW2704" i="1"/>
  <c r="BW3080" i="1"/>
  <c r="BW2779" i="1"/>
  <c r="BW3344" i="1"/>
  <c r="BW2804" i="1"/>
  <c r="BW3056" i="1"/>
  <c r="BW2900" i="1"/>
  <c r="BW2757" i="1"/>
  <c r="BW2652" i="1"/>
  <c r="BW2995" i="1"/>
  <c r="BW5270" i="1"/>
  <c r="BW5281" i="1"/>
  <c r="BW5065" i="1"/>
  <c r="BW5076" i="1"/>
  <c r="BW5081" i="1"/>
  <c r="BW5085" i="1"/>
  <c r="BW4869" i="1"/>
  <c r="BW4964" i="1"/>
  <c r="BW4717" i="1"/>
  <c r="BW5057" i="1"/>
  <c r="BW4798" i="1"/>
  <c r="BW4578" i="1"/>
  <c r="BW4886" i="1"/>
  <c r="BW4652" i="1"/>
  <c r="BW4861" i="1"/>
  <c r="BW4480" i="1"/>
  <c r="BW4264" i="1"/>
  <c r="BW4048" i="1"/>
  <c r="BW3832" i="1"/>
  <c r="BW4726" i="1"/>
  <c r="BW4419" i="1"/>
  <c r="BW4203" i="1"/>
  <c r="BW4065" i="1"/>
  <c r="BW5224" i="1"/>
  <c r="BW4837" i="1"/>
  <c r="BW4611" i="1"/>
  <c r="BW4469" i="1"/>
  <c r="BW4361" i="1"/>
  <c r="BW4253" i="1"/>
  <c r="BW4998" i="1"/>
  <c r="BW4537" i="1"/>
  <c r="BW4321" i="1"/>
  <c r="BW4123" i="1"/>
  <c r="BW3963" i="1"/>
  <c r="BW4853" i="1"/>
  <c r="BW4476" i="1"/>
  <c r="BW4260" i="1"/>
  <c r="BW4076" i="1"/>
  <c r="BW3926" i="1"/>
  <c r="BW4617" i="1"/>
  <c r="BW4364" i="1"/>
  <c r="BW4157" i="1"/>
  <c r="BW4471" i="1"/>
  <c r="BW4085" i="1"/>
  <c r="BW3882" i="1"/>
  <c r="BW3757" i="1"/>
  <c r="BW3649" i="1"/>
  <c r="BW3541" i="1"/>
  <c r="BW3433" i="1"/>
  <c r="BW3325" i="1"/>
  <c r="BW3217" i="1"/>
  <c r="BW4838" i="1"/>
  <c r="BW4254" i="1"/>
  <c r="BW3965" i="1"/>
  <c r="BW3816" i="1"/>
  <c r="BW3702" i="1"/>
  <c r="BW3594" i="1"/>
  <c r="BW3486" i="1"/>
  <c r="BW3378" i="1"/>
  <c r="BW3270" i="1"/>
  <c r="BW3162" i="1"/>
  <c r="BW4442" i="1"/>
  <c r="BW4067" i="1"/>
  <c r="BW3872" i="1"/>
  <c r="BW3749" i="1"/>
  <c r="BW3641" i="1"/>
  <c r="BW3533" i="1"/>
  <c r="BW3425" i="1"/>
  <c r="BW3317" i="1"/>
  <c r="BW3227" i="1"/>
  <c r="BW3155" i="1"/>
  <c r="BW4565" i="1"/>
  <c r="BW4267" i="1"/>
  <c r="BW4749" i="1"/>
  <c r="BW4358" i="1"/>
  <c r="BW4100" i="1"/>
  <c r="BW3945" i="1"/>
  <c r="BW3847" i="1"/>
  <c r="BW4338" i="1"/>
  <c r="BW3849" i="1"/>
  <c r="BW3736" i="1"/>
  <c r="BW3664" i="1"/>
  <c r="BW3592" i="1"/>
  <c r="BW3520" i="1"/>
  <c r="BW3448" i="1"/>
  <c r="BW3376" i="1"/>
  <c r="BW3304" i="1"/>
  <c r="BW3232" i="1"/>
  <c r="BW3160" i="1"/>
  <c r="BW3114" i="1"/>
  <c r="BW3078" i="1"/>
  <c r="BW3042" i="1"/>
  <c r="BW3006" i="1"/>
  <c r="BW2970" i="1"/>
  <c r="BW2934" i="1"/>
  <c r="BW2898" i="1"/>
  <c r="BW2862" i="1"/>
  <c r="BW2826" i="1"/>
  <c r="BW2790" i="1"/>
  <c r="BW2754" i="1"/>
  <c r="BW2718" i="1"/>
  <c r="BW4171" i="1"/>
  <c r="BW3917" i="1"/>
  <c r="BW3783" i="1"/>
  <c r="BW3711" i="1"/>
  <c r="BW3639" i="1"/>
  <c r="BW3567" i="1"/>
  <c r="BW3495" i="1"/>
  <c r="BW3423" i="1"/>
  <c r="BW3351" i="1"/>
  <c r="BW3279" i="1"/>
  <c r="BW3207" i="1"/>
  <c r="BW3137" i="1"/>
  <c r="BW3101" i="1"/>
  <c r="BW3065" i="1"/>
  <c r="BW3029" i="1"/>
  <c r="BW2993" i="1"/>
  <c r="BW4153" i="1"/>
  <c r="BW3909" i="1"/>
  <c r="BW3782" i="1"/>
  <c r="BW3710" i="1"/>
  <c r="BW3638" i="1"/>
  <c r="BW3566" i="1"/>
  <c r="BW3494" i="1"/>
  <c r="BW3422" i="1"/>
  <c r="BW3350" i="1"/>
  <c r="BW3278" i="1"/>
  <c r="BW3206" i="1"/>
  <c r="BW3136" i="1"/>
  <c r="BW3100" i="1"/>
  <c r="BW3064" i="1"/>
  <c r="BW3028" i="1"/>
  <c r="BW2992" i="1"/>
  <c r="BW2956" i="1"/>
  <c r="BW2920" i="1"/>
  <c r="BW2884" i="1"/>
  <c r="BW2848" i="1"/>
  <c r="BW2812" i="1"/>
  <c r="BW2776" i="1"/>
  <c r="BW2740" i="1"/>
  <c r="BW4410" i="1"/>
  <c r="BW3968" i="1"/>
  <c r="BW3819" i="1"/>
  <c r="BW3730" i="1"/>
  <c r="BW3658" i="1"/>
  <c r="BW3586" i="1"/>
  <c r="BW3514" i="1"/>
  <c r="BW3442" i="1"/>
  <c r="BW3370" i="1"/>
  <c r="BW3298" i="1"/>
  <c r="BW3226" i="1"/>
  <c r="BW3154" i="1"/>
  <c r="BW3111" i="1"/>
  <c r="BW3075" i="1"/>
  <c r="BW4242" i="1"/>
  <c r="BW3717" i="1"/>
  <c r="BW3501" i="1"/>
  <c r="BW3285" i="1"/>
  <c r="BW3104" i="1"/>
  <c r="BW3014" i="1"/>
  <c r="BW2953" i="1"/>
  <c r="BW2899" i="1"/>
  <c r="BW2845" i="1"/>
  <c r="BW2791" i="1"/>
  <c r="BW2737" i="1"/>
  <c r="BW2693" i="1"/>
  <c r="BW2657" i="1"/>
  <c r="BW3855" i="1"/>
  <c r="BW3608" i="1"/>
  <c r="BW3392" i="1"/>
  <c r="BW3176" i="1"/>
  <c r="BW3049" i="1"/>
  <c r="BW2978" i="1"/>
  <c r="BW2924" i="1"/>
  <c r="BW2870" i="1"/>
  <c r="BW2816" i="1"/>
  <c r="BW2762" i="1"/>
  <c r="BW2710" i="1"/>
  <c r="BW2674" i="1"/>
  <c r="BW4118" i="1"/>
  <c r="BW3705" i="1"/>
  <c r="BW3489" i="1"/>
  <c r="BW3273" i="1"/>
  <c r="BW3098" i="1"/>
  <c r="BW3009" i="1"/>
  <c r="BW2949" i="1"/>
  <c r="BW2895" i="1"/>
  <c r="BW2841" i="1"/>
  <c r="BW2787" i="1"/>
  <c r="BW2733" i="1"/>
  <c r="BW2691" i="1"/>
  <c r="BW2655" i="1"/>
  <c r="BW3834" i="1"/>
  <c r="BW3596" i="1"/>
  <c r="BW3380" i="1"/>
  <c r="BW3164" i="1"/>
  <c r="BW3044" i="1"/>
  <c r="BW2975" i="1"/>
  <c r="BW2921" i="1"/>
  <c r="BW2867" i="1"/>
  <c r="BW2813" i="1"/>
  <c r="BW2759" i="1"/>
  <c r="BW2708" i="1"/>
  <c r="BW2672" i="1"/>
  <c r="BW3729" i="1"/>
  <c r="BW3110" i="1"/>
  <c r="BW2901" i="1"/>
  <c r="BW2739" i="1"/>
  <c r="BW3877" i="1"/>
  <c r="BW3188" i="1"/>
  <c r="BW2927" i="1"/>
  <c r="BW2765" i="1"/>
  <c r="BW4080" i="1"/>
  <c r="BW3261" i="1"/>
  <c r="BW2947" i="1"/>
  <c r="BW2785" i="1"/>
  <c r="BW2653" i="1"/>
  <c r="BW3368" i="1"/>
  <c r="BW2972" i="1"/>
  <c r="BW2810" i="1"/>
  <c r="BW2670" i="1"/>
  <c r="BW2937" i="1"/>
  <c r="BW2682" i="1"/>
  <c r="BW3027" i="1"/>
  <c r="BW2828" i="1"/>
  <c r="BW3128" i="1"/>
  <c r="BW3764" i="1"/>
  <c r="BW3656" i="1"/>
  <c r="BW2720" i="1"/>
  <c r="BW4463" i="1"/>
  <c r="BW4824" i="1"/>
  <c r="BW5116" i="1"/>
  <c r="BW4147" i="1"/>
  <c r="BW4073" i="1"/>
  <c r="BW3751" i="1"/>
  <c r="BW3535" i="1"/>
  <c r="BW3319" i="1"/>
  <c r="BW4781" i="1"/>
  <c r="BW3809" i="1"/>
  <c r="BW3588" i="1"/>
  <c r="BW3156" i="1"/>
  <c r="BW4055" i="1"/>
  <c r="BW3635" i="1"/>
  <c r="BW3419" i="1"/>
  <c r="BW4483" i="1"/>
  <c r="BW4062" i="1"/>
  <c r="BW3806" i="1"/>
  <c r="BW3436" i="1"/>
  <c r="BW3148" i="1"/>
  <c r="BW2928" i="1"/>
  <c r="BW2748" i="1"/>
  <c r="BW3699" i="1"/>
  <c r="BW3267" i="1"/>
  <c r="BW2987" i="1"/>
  <c r="BW3482" i="1"/>
  <c r="BW3094" i="1"/>
  <c r="BW2878" i="1"/>
  <c r="BW3937" i="1"/>
  <c r="BW3502" i="1"/>
  <c r="BW3105" i="1"/>
  <c r="BW3086" i="1"/>
  <c r="BW2781" i="1"/>
  <c r="BW3356" i="1"/>
  <c r="BW2861" i="1"/>
  <c r="BW3669" i="1"/>
  <c r="BW2887" i="1"/>
  <c r="BW3776" i="1"/>
  <c r="BW2966" i="1"/>
  <c r="BW2702" i="1"/>
  <c r="BW3728" i="1"/>
  <c r="BW3153" i="1"/>
  <c r="BW2783" i="1"/>
  <c r="BW3333" i="1"/>
  <c r="BW5198" i="1"/>
  <c r="BW5209" i="1"/>
  <c r="BW5220" i="1"/>
  <c r="BW5225" i="1"/>
  <c r="BW5229" i="1"/>
  <c r="BW5013" i="1"/>
  <c r="BW4797" i="1"/>
  <c r="BW4878" i="1"/>
  <c r="BW4645" i="1"/>
  <c r="BW4970" i="1"/>
  <c r="BW4722" i="1"/>
  <c r="BW5059" i="1"/>
  <c r="BW4800" i="1"/>
  <c r="BW4580" i="1"/>
  <c r="BW4703" i="1"/>
  <c r="BW4408" i="1"/>
  <c r="BW4192" i="1"/>
  <c r="BW3976" i="1"/>
  <c r="BW5062" i="1"/>
  <c r="BW4582" i="1"/>
  <c r="BW4347" i="1"/>
  <c r="BW4137" i="1"/>
  <c r="BW4029" i="1"/>
  <c r="BW5010" i="1"/>
  <c r="BW4755" i="1"/>
  <c r="BW4541" i="1"/>
  <c r="BW4433" i="1"/>
  <c r="BW4325" i="1"/>
  <c r="BW4217" i="1"/>
  <c r="BW4825" i="1"/>
  <c r="BW4465" i="1"/>
  <c r="BW4249" i="1"/>
  <c r="BW4069" i="1"/>
  <c r="BW3920" i="1"/>
  <c r="BW4696" i="1"/>
  <c r="BW4404" i="1"/>
  <c r="BW4188" i="1"/>
  <c r="BW4022" i="1"/>
  <c r="BW4931" i="1"/>
  <c r="BW4508" i="1"/>
  <c r="BW4292" i="1"/>
  <c r="BW5012" i="1"/>
  <c r="BW4327" i="1"/>
  <c r="BW4003" i="1"/>
  <c r="BW3839" i="1"/>
  <c r="BW3721" i="1"/>
  <c r="BW3613" i="1"/>
  <c r="BW3505" i="1"/>
  <c r="BW3397" i="1"/>
  <c r="BW3289" i="1"/>
  <c r="BW3181" i="1"/>
  <c r="BW4542" i="1"/>
  <c r="BW4127" i="1"/>
  <c r="BW3903" i="1"/>
  <c r="BW3774" i="1"/>
  <c r="BW3666" i="1"/>
  <c r="BW3558" i="1"/>
  <c r="BW3450" i="1"/>
  <c r="BW3342" i="1"/>
  <c r="BW3234" i="1"/>
  <c r="BW4945" i="1"/>
  <c r="BW4298" i="1"/>
  <c r="BW3985" i="1"/>
  <c r="BW3829" i="1"/>
  <c r="BW3713" i="1"/>
  <c r="BW3605" i="1"/>
  <c r="BW3497" i="1"/>
  <c r="BW3389" i="1"/>
  <c r="BW3281" i="1"/>
  <c r="BW3203" i="1"/>
  <c r="BW4984" i="1"/>
  <c r="BW4459" i="1"/>
  <c r="BW4172" i="1"/>
  <c r="BW4557" i="1"/>
  <c r="BW4262" i="1"/>
  <c r="BW4046" i="1"/>
  <c r="BW3907" i="1"/>
  <c r="BW3818" i="1"/>
  <c r="BW4026" i="1"/>
  <c r="BW3785" i="1"/>
  <c r="BW3712" i="1"/>
  <c r="BW3640" i="1"/>
  <c r="BW3568" i="1"/>
  <c r="BW3496" i="1"/>
  <c r="BW3424" i="1"/>
  <c r="BW3352" i="1"/>
  <c r="BW3280" i="1"/>
  <c r="BW3208" i="1"/>
  <c r="BW3138" i="1"/>
  <c r="BW3102" i="1"/>
  <c r="BW3066" i="1"/>
  <c r="BW3030" i="1"/>
  <c r="BW2994" i="1"/>
  <c r="BW2958" i="1"/>
  <c r="BW2922" i="1"/>
  <c r="BW2886" i="1"/>
  <c r="BW2850" i="1"/>
  <c r="BW2814" i="1"/>
  <c r="BW2778" i="1"/>
  <c r="BW2742" i="1"/>
  <c r="BW4982" i="1"/>
  <c r="BW4063" i="1"/>
  <c r="BW3870" i="1"/>
  <c r="BW3759" i="1"/>
  <c r="BW3687" i="1"/>
  <c r="BW3615" i="1"/>
  <c r="BW3543" i="1"/>
  <c r="BW3471" i="1"/>
  <c r="BW3399" i="1"/>
  <c r="BW3327" i="1"/>
  <c r="BW3255" i="1"/>
  <c r="BW3183" i="1"/>
  <c r="BW3125" i="1"/>
  <c r="BW3089" i="1"/>
  <c r="BW3053" i="1"/>
  <c r="BW3017" i="1"/>
  <c r="BW4925" i="1"/>
  <c r="BW4052" i="1"/>
  <c r="BW3864" i="1"/>
  <c r="BW3758" i="1"/>
  <c r="BW3686" i="1"/>
  <c r="BW3614" i="1"/>
  <c r="BW3542" i="1"/>
  <c r="BW3470" i="1"/>
  <c r="BW3398" i="1"/>
  <c r="BW3326" i="1"/>
  <c r="BW3254" i="1"/>
  <c r="BW3182" i="1"/>
  <c r="BW3124" i="1"/>
  <c r="BW3088" i="1"/>
  <c r="BW3052" i="1"/>
  <c r="BW3016" i="1"/>
  <c r="BW2980" i="1"/>
  <c r="BW2944" i="1"/>
  <c r="BW2908" i="1"/>
  <c r="BW2872" i="1"/>
  <c r="BW2836" i="1"/>
  <c r="BW2800" i="1"/>
  <c r="BW2764" i="1"/>
  <c r="BW2728" i="1"/>
  <c r="BW4135" i="1"/>
  <c r="BW3908" i="1"/>
  <c r="BW3778" i="1"/>
  <c r="BW3706" i="1"/>
  <c r="BW3634" i="1"/>
  <c r="BW3562" i="1"/>
  <c r="BW3490" i="1"/>
  <c r="BW3418" i="1"/>
  <c r="BW3346" i="1"/>
  <c r="BW3274" i="1"/>
  <c r="BW3202" i="1"/>
  <c r="BW3135" i="1"/>
  <c r="BW3099" i="1"/>
  <c r="BW3063" i="1"/>
  <c r="BW3929" i="1"/>
  <c r="BW3645" i="1"/>
  <c r="BW3429" i="1"/>
  <c r="BW3213" i="1"/>
  <c r="BW3068" i="1"/>
  <c r="BW2990" i="1"/>
  <c r="BW2935" i="1"/>
  <c r="BW2881" i="1"/>
  <c r="BW2827" i="1"/>
  <c r="BW2773" i="1"/>
  <c r="BW2719" i="1"/>
  <c r="BW2681" i="1"/>
  <c r="BW4756" i="1"/>
  <c r="BW3752" i="1"/>
  <c r="BW3536" i="1"/>
  <c r="BW3320" i="1"/>
  <c r="BW3121" i="1"/>
  <c r="BW3025" i="1"/>
  <c r="BW2960" i="1"/>
  <c r="BW2906" i="1"/>
  <c r="BW2852" i="1"/>
  <c r="BW2798" i="1"/>
  <c r="BW2744" i="1"/>
  <c r="BW2698" i="1"/>
  <c r="BW2662" i="1"/>
  <c r="BW3901" i="1"/>
  <c r="BW3633" i="1"/>
  <c r="BW3417" i="1"/>
  <c r="BW3201" i="1"/>
  <c r="BW3062" i="1"/>
  <c r="BW2985" i="1"/>
  <c r="BW2931" i="1"/>
  <c r="BW2877" i="1"/>
  <c r="BW2823" i="1"/>
  <c r="BW2769" i="1"/>
  <c r="BW2716" i="1"/>
  <c r="BW2679" i="1"/>
  <c r="BW4506" i="1"/>
  <c r="BW3740" i="1"/>
  <c r="BW3524" i="1"/>
  <c r="BW3308" i="1"/>
  <c r="BW3115" i="1"/>
  <c r="BW3020" i="1"/>
  <c r="BW2957" i="1"/>
  <c r="BW2903" i="1"/>
  <c r="BW2849" i="1"/>
  <c r="BW2795" i="1"/>
  <c r="BW2741" i="1"/>
  <c r="BW2696" i="1"/>
  <c r="BW2660" i="1"/>
  <c r="BW3513" i="1"/>
  <c r="BW3019" i="1"/>
  <c r="BW2847" i="1"/>
  <c r="BW2695" i="1"/>
  <c r="BW3620" i="1"/>
  <c r="BW3055" i="1"/>
  <c r="BW2873" i="1"/>
  <c r="BW2713" i="1"/>
  <c r="BW3693" i="1"/>
  <c r="BW3092" i="1"/>
  <c r="BW2893" i="1"/>
  <c r="BW2731" i="1"/>
  <c r="BW3812" i="1"/>
  <c r="BW3152" i="1"/>
  <c r="BW2918" i="1"/>
  <c r="BW2756" i="1"/>
  <c r="BW3960" i="1"/>
  <c r="BW2775" i="1"/>
  <c r="BW2803" i="1"/>
  <c r="BW2855" i="1"/>
  <c r="BW2883" i="1"/>
  <c r="BW2911" i="1"/>
  <c r="BW2747" i="1"/>
  <c r="BW3073" i="1"/>
  <c r="BW3480" i="1"/>
  <c r="BW3209" i="1"/>
  <c r="BW3915" i="1"/>
  <c r="BW3652" i="1"/>
  <c r="BW3364" i="1"/>
  <c r="BW3108" i="1"/>
  <c r="BW2964" i="1"/>
  <c r="BW2820" i="1"/>
  <c r="BW4103" i="1"/>
  <c r="BW3627" i="1"/>
  <c r="BW3339" i="1"/>
  <c r="BW3059" i="1"/>
  <c r="BW3770" i="1"/>
  <c r="BW3410" i="1"/>
  <c r="BW3130" i="1"/>
  <c r="BW2986" i="1"/>
  <c r="BW2806" i="1"/>
  <c r="BW3798" i="1"/>
  <c r="BW3430" i="1"/>
  <c r="BW3142" i="1"/>
  <c r="BW3465" i="1"/>
  <c r="BW2943" i="1"/>
  <c r="BW2687" i="1"/>
  <c r="BW3140" i="1"/>
  <c r="BW2807" i="1"/>
  <c r="BW3998" i="1"/>
  <c r="BW2997" i="1"/>
  <c r="BW2725" i="1"/>
  <c r="BW3560" i="1"/>
  <c r="BW3032" i="1"/>
  <c r="BW2750" i="1"/>
  <c r="BW2875" i="1"/>
  <c r="BW2738" i="1"/>
  <c r="BW4075" i="1"/>
  <c r="BW2857" i="1"/>
  <c r="BW2909" i="1"/>
  <c r="N12" i="8" l="1"/>
  <c r="N11" i="8"/>
  <c r="AW124" i="1"/>
  <c r="AV124" i="1"/>
  <c r="AU124" i="1"/>
  <c r="CB351" i="1"/>
  <c r="CB352" i="1" s="1"/>
  <c r="CB353" i="1" s="1"/>
  <c r="CB354" i="1" s="1"/>
  <c r="CB355" i="1" s="1"/>
  <c r="CB356" i="1" s="1"/>
  <c r="CB357" i="1" s="1"/>
  <c r="CB358" i="1" s="1"/>
  <c r="CB359" i="1" s="1"/>
  <c r="CB360" i="1" s="1"/>
  <c r="CB361" i="1" s="1"/>
  <c r="CB362" i="1" s="1"/>
  <c r="CB363" i="1" s="1"/>
  <c r="CB364" i="1" s="1"/>
  <c r="CB365" i="1" s="1"/>
  <c r="CB366" i="1" s="1"/>
  <c r="CB367" i="1" s="1"/>
  <c r="CB368" i="1" s="1"/>
  <c r="CB369" i="1" s="1"/>
  <c r="CB370" i="1" s="1"/>
  <c r="CB371" i="1" s="1"/>
  <c r="CB372" i="1" s="1"/>
  <c r="CB373" i="1" s="1"/>
  <c r="CB374" i="1" s="1"/>
  <c r="CB375" i="1" s="1"/>
  <c r="CB376" i="1" s="1"/>
  <c r="CB377" i="1" s="1"/>
  <c r="CB378" i="1" s="1"/>
  <c r="CB379" i="1" s="1"/>
  <c r="CB380" i="1" s="1"/>
  <c r="CB381" i="1" s="1"/>
  <c r="CB382" i="1" s="1"/>
  <c r="CB383" i="1" s="1"/>
  <c r="CB384" i="1" s="1"/>
  <c r="CB385" i="1" s="1"/>
  <c r="CB386" i="1" s="1"/>
  <c r="CB387" i="1" s="1"/>
  <c r="CB388" i="1" s="1"/>
  <c r="CB389" i="1" s="1"/>
  <c r="CB390" i="1" s="1"/>
  <c r="CB391" i="1" s="1"/>
  <c r="CB392" i="1" s="1"/>
  <c r="CB393" i="1" s="1"/>
  <c r="CB394" i="1" s="1"/>
  <c r="CB395" i="1" s="1"/>
  <c r="CB396" i="1" s="1"/>
  <c r="CB397" i="1" s="1"/>
  <c r="CB398" i="1" s="1"/>
  <c r="CB399" i="1" s="1"/>
  <c r="CB400" i="1" s="1"/>
  <c r="CB401" i="1" s="1"/>
  <c r="CB402" i="1" s="1"/>
  <c r="CB403" i="1" s="1"/>
  <c r="CB404" i="1" s="1"/>
  <c r="CB405" i="1" s="1"/>
  <c r="CB406" i="1" s="1"/>
  <c r="CB407" i="1" s="1"/>
  <c r="CB408" i="1" s="1"/>
  <c r="CB409" i="1" s="1"/>
  <c r="CB410" i="1" s="1"/>
  <c r="CB411" i="1" s="1"/>
  <c r="CB412" i="1" s="1"/>
  <c r="CB413" i="1" s="1"/>
  <c r="CB414" i="1" s="1"/>
  <c r="CB415" i="1" s="1"/>
  <c r="CB416" i="1" s="1"/>
  <c r="CB417" i="1" s="1"/>
  <c r="CB418" i="1" s="1"/>
  <c r="CB419" i="1" s="1"/>
  <c r="CB420" i="1" s="1"/>
  <c r="CB421" i="1" s="1"/>
  <c r="CB422" i="1" s="1"/>
  <c r="CB423" i="1" s="1"/>
  <c r="CB424" i="1" s="1"/>
  <c r="CB425" i="1" s="1"/>
  <c r="CB426" i="1" s="1"/>
  <c r="CB427" i="1" s="1"/>
  <c r="CB428" i="1" s="1"/>
  <c r="CB429" i="1" s="1"/>
  <c r="CB430" i="1" s="1"/>
  <c r="CB431" i="1" s="1"/>
  <c r="CB432" i="1" s="1"/>
  <c r="CB433" i="1" s="1"/>
  <c r="CB434" i="1" s="1"/>
  <c r="CB435" i="1" s="1"/>
  <c r="CB436" i="1" s="1"/>
  <c r="CB437" i="1" s="1"/>
  <c r="CB438" i="1" s="1"/>
  <c r="CB439" i="1" s="1"/>
  <c r="CB440" i="1" s="1"/>
  <c r="CB441" i="1" s="1"/>
  <c r="CB442" i="1" s="1"/>
  <c r="CB443" i="1" s="1"/>
  <c r="CB444" i="1" s="1"/>
  <c r="CB445" i="1" s="1"/>
  <c r="CB446" i="1" s="1"/>
  <c r="CC350" i="1"/>
  <c r="CB132" i="1"/>
  <c r="CC131" i="1"/>
  <c r="BI327" i="4"/>
  <c r="DK6" i="5" s="1"/>
  <c r="DL6" i="5"/>
  <c r="BI328" i="4"/>
  <c r="DK7" i="5" s="1"/>
  <c r="DL7" i="5"/>
  <c r="J394" i="8"/>
  <c r="CE387" i="4"/>
  <c r="J435" i="8"/>
  <c r="CE428" i="4"/>
  <c r="J701" i="8"/>
  <c r="CE694" i="4"/>
  <c r="J1322" i="8"/>
  <c r="CE1315" i="4"/>
  <c r="J87" i="8"/>
  <c r="CE80" i="4"/>
  <c r="J989" i="8"/>
  <c r="CE982" i="4"/>
  <c r="J273" i="8"/>
  <c r="CE266" i="4"/>
  <c r="J57" i="8"/>
  <c r="CE50" i="4"/>
  <c r="J78" i="8"/>
  <c r="CE71" i="4"/>
  <c r="J387" i="8"/>
  <c r="CE380" i="4"/>
  <c r="J43" i="8"/>
  <c r="CE36" i="4"/>
  <c r="J1270" i="8"/>
  <c r="CE1263" i="4"/>
  <c r="J359" i="8"/>
  <c r="CE352" i="4"/>
  <c r="J492" i="8"/>
  <c r="CE485" i="4"/>
  <c r="J1277" i="8"/>
  <c r="CE1270" i="4"/>
  <c r="J280" i="8"/>
  <c r="CE273" i="4"/>
  <c r="J209" i="8"/>
  <c r="CE202" i="4"/>
  <c r="J670" i="8"/>
  <c r="CE663" i="4"/>
  <c r="J563" i="8"/>
  <c r="CE556" i="4"/>
  <c r="J483" i="8"/>
  <c r="CE476" i="4"/>
  <c r="J430" i="8"/>
  <c r="CE423" i="4"/>
  <c r="J852" i="8"/>
  <c r="CE845" i="4"/>
  <c r="J270" i="8"/>
  <c r="CE263" i="4"/>
  <c r="J237" i="8"/>
  <c r="CE230" i="4"/>
  <c r="J1360" i="8"/>
  <c r="CE1353" i="4"/>
  <c r="J504" i="8"/>
  <c r="CE497" i="4"/>
  <c r="J772" i="8"/>
  <c r="CE765" i="4"/>
  <c r="J182" i="8"/>
  <c r="CE175" i="4"/>
  <c r="J571" i="8"/>
  <c r="CE564" i="4"/>
  <c r="J217" i="8"/>
  <c r="CE210" i="4"/>
  <c r="J514" i="8"/>
  <c r="CE507" i="4"/>
  <c r="J75" i="8"/>
  <c r="CE68" i="4"/>
  <c r="J381" i="8"/>
  <c r="CE374" i="4"/>
  <c r="J211" i="8"/>
  <c r="CE204" i="4"/>
  <c r="J886" i="8"/>
  <c r="CE879" i="4"/>
  <c r="J185" i="8"/>
  <c r="CE178" i="4"/>
  <c r="J779" i="8"/>
  <c r="CE772" i="4"/>
  <c r="J160" i="8"/>
  <c r="CE153" i="4"/>
  <c r="J682" i="8"/>
  <c r="CE675" i="4"/>
  <c r="J135" i="8"/>
  <c r="CE128" i="4"/>
  <c r="J575" i="8"/>
  <c r="CE568" i="4"/>
  <c r="J497" i="8"/>
  <c r="CE490" i="4"/>
  <c r="J924" i="8"/>
  <c r="CE917" i="4"/>
  <c r="J90" i="8"/>
  <c r="CE83" i="4"/>
  <c r="J306" i="8"/>
  <c r="CE299" i="4"/>
  <c r="J544" i="8"/>
  <c r="CE537" i="4"/>
  <c r="J976" i="8"/>
  <c r="CE969" i="4"/>
  <c r="J379" i="8"/>
  <c r="CE372" i="4"/>
  <c r="J689" i="8"/>
  <c r="CE682" i="4"/>
  <c r="J1121" i="8"/>
  <c r="CE1114" i="4"/>
  <c r="J176" i="8"/>
  <c r="CE169" i="4"/>
  <c r="J392" i="8"/>
  <c r="CE385" i="4"/>
  <c r="J714" i="8"/>
  <c r="CE707" i="4"/>
  <c r="J1147" i="8"/>
  <c r="CE1140" i="4"/>
  <c r="J1919" i="8"/>
  <c r="CE1912" i="4"/>
  <c r="J751" i="8"/>
  <c r="CE744" i="4"/>
  <c r="J1660" i="8"/>
  <c r="CE1653" i="4"/>
  <c r="J1028" i="8"/>
  <c r="CE1021" i="4"/>
  <c r="J651" i="8"/>
  <c r="CE644" i="4"/>
  <c r="J1365" i="8"/>
  <c r="CE1358" i="4"/>
  <c r="J1384" i="8"/>
  <c r="CE1377" i="4"/>
  <c r="J1611" i="8"/>
  <c r="CE1604" i="4"/>
  <c r="J1903" i="8"/>
  <c r="CE1896" i="4"/>
  <c r="J1944" i="8"/>
  <c r="CE1937" i="4"/>
  <c r="J1942" i="8"/>
  <c r="CE1935" i="4"/>
  <c r="J2240" i="8"/>
  <c r="CE2233" i="4"/>
  <c r="J2571" i="8"/>
  <c r="CE2564" i="4"/>
  <c r="J64" i="8"/>
  <c r="CE57" i="4"/>
  <c r="J718" i="8"/>
  <c r="CE711" i="4"/>
  <c r="J240" i="8"/>
  <c r="CE233" i="4"/>
  <c r="J110" i="8"/>
  <c r="CE103" i="4"/>
  <c r="J1845" i="8"/>
  <c r="CE1838" i="4"/>
  <c r="J1171" i="8"/>
  <c r="CE1164" i="4"/>
  <c r="J1509" i="8"/>
  <c r="CE1502" i="4"/>
  <c r="J1126" i="8"/>
  <c r="CE1119" i="4"/>
  <c r="J32" i="8"/>
  <c r="CE25" i="4"/>
  <c r="J309" i="8"/>
  <c r="CE302" i="4"/>
  <c r="J1239" i="8"/>
  <c r="CE1232" i="4"/>
  <c r="J70" i="8"/>
  <c r="CE63" i="4"/>
  <c r="J406" i="8"/>
  <c r="CE399" i="4"/>
  <c r="J53" i="8"/>
  <c r="CE46" i="4"/>
  <c r="J371" i="8"/>
  <c r="CE364" i="4"/>
  <c r="J36" i="8"/>
  <c r="CE29" i="4"/>
  <c r="J340" i="8"/>
  <c r="CE333" i="4"/>
  <c r="J19" i="8"/>
  <c r="CE12" i="4"/>
  <c r="J315" i="8"/>
  <c r="CE308" i="4"/>
  <c r="J1604" i="8"/>
  <c r="CE1597" i="4"/>
  <c r="J732" i="8"/>
  <c r="CE725" i="4"/>
  <c r="J1181" i="8"/>
  <c r="CE1174" i="4"/>
  <c r="J210" i="8"/>
  <c r="CE203" i="4"/>
  <c r="J426" i="8"/>
  <c r="CE419" i="4"/>
  <c r="J784" i="8"/>
  <c r="CE777" i="4"/>
  <c r="J1271" i="8"/>
  <c r="CE1264" i="4"/>
  <c r="J499" i="8"/>
  <c r="CE492" i="4"/>
  <c r="J929" i="8"/>
  <c r="CE922" i="4"/>
  <c r="J80" i="8"/>
  <c r="CE73" i="4"/>
  <c r="J296" i="8"/>
  <c r="CE289" i="4"/>
  <c r="J522" i="8"/>
  <c r="CE515" i="4"/>
  <c r="J954" i="8"/>
  <c r="CE947" i="4"/>
  <c r="J1307" i="8"/>
  <c r="CE1300" i="4"/>
  <c r="J517" i="8"/>
  <c r="CE510" i="4"/>
  <c r="J1111" i="8"/>
  <c r="CE1104" i="4"/>
  <c r="J740" i="8"/>
  <c r="CE733" i="4"/>
  <c r="J1616" i="8"/>
  <c r="CE1609" i="4"/>
  <c r="J1011" i="8"/>
  <c r="CE1004" i="4"/>
  <c r="J1726" i="8"/>
  <c r="CE1719" i="4"/>
  <c r="J2215" i="8"/>
  <c r="CE2208" i="4"/>
  <c r="J1615" i="8"/>
  <c r="CE1608" i="4"/>
  <c r="J1427" i="8"/>
  <c r="CE1420" i="4"/>
  <c r="J1626" i="8"/>
  <c r="CE1619" i="4"/>
  <c r="J2160" i="8"/>
  <c r="CE2153" i="4"/>
  <c r="J2443" i="8"/>
  <c r="CE2436" i="4"/>
  <c r="J14" i="8"/>
  <c r="CE7" i="4"/>
  <c r="J141" i="8"/>
  <c r="CE134" i="4"/>
  <c r="J1043" i="8"/>
  <c r="CE1036" i="4"/>
  <c r="J988" i="8"/>
  <c r="CE981" i="4"/>
  <c r="J362" i="8"/>
  <c r="CE355" i="4"/>
  <c r="J673" i="8"/>
  <c r="CE666" i="4"/>
  <c r="J1058" i="8"/>
  <c r="CE1051" i="4"/>
  <c r="J1237" i="8"/>
  <c r="CE1230" i="4"/>
  <c r="J1826" i="8"/>
  <c r="CE1819" i="4"/>
  <c r="J1609" i="8"/>
  <c r="CE1602" i="4"/>
  <c r="J1529" i="8"/>
  <c r="CE1522" i="4"/>
  <c r="J1806" i="8"/>
  <c r="CE1799" i="4"/>
  <c r="J2376" i="8"/>
  <c r="CE2369" i="4"/>
  <c r="J2618" i="8"/>
  <c r="CE2611" i="4"/>
  <c r="J803" i="8"/>
  <c r="CE796" i="4"/>
  <c r="J199" i="8"/>
  <c r="CE192" i="4"/>
  <c r="J731" i="8"/>
  <c r="CE724" i="4"/>
  <c r="J129" i="8"/>
  <c r="CE122" i="4"/>
  <c r="J130" i="8"/>
  <c r="CE123" i="4"/>
  <c r="J562" i="8"/>
  <c r="CE555" i="4"/>
  <c r="J105" i="8"/>
  <c r="CE98" i="4"/>
  <c r="J478" i="8"/>
  <c r="CE471" i="4"/>
  <c r="J79" i="8"/>
  <c r="CE72" i="4"/>
  <c r="J429" i="8"/>
  <c r="CE422" i="4"/>
  <c r="J61" i="8"/>
  <c r="CE54" i="4"/>
  <c r="J388" i="8"/>
  <c r="CE381" i="4"/>
  <c r="J443" i="8"/>
  <c r="CE436" i="4"/>
  <c r="J816" i="8"/>
  <c r="CE809" i="4"/>
  <c r="J1371" i="8"/>
  <c r="CE1364" i="4"/>
  <c r="J252" i="8"/>
  <c r="CE245" i="4"/>
  <c r="J468" i="8"/>
  <c r="CE461" i="4"/>
  <c r="J868" i="8"/>
  <c r="CE861" i="4"/>
  <c r="J1652" i="8"/>
  <c r="CE1645" i="4"/>
  <c r="J581" i="8"/>
  <c r="CE574" i="4"/>
  <c r="J1013" i="8"/>
  <c r="CE1006" i="4"/>
  <c r="J122" i="8"/>
  <c r="CE115" i="4"/>
  <c r="J338" i="8"/>
  <c r="CE331" i="4"/>
  <c r="J606" i="8"/>
  <c r="CE599" i="4"/>
  <c r="J1038" i="8"/>
  <c r="CE1031" i="4"/>
  <c r="J1496" i="8"/>
  <c r="CE1489" i="4"/>
  <c r="J601" i="8"/>
  <c r="CE594" i="4"/>
  <c r="J1273" i="8"/>
  <c r="CE1266" i="4"/>
  <c r="J878" i="8"/>
  <c r="CE871" i="4"/>
  <c r="J501" i="8"/>
  <c r="CE494" i="4"/>
  <c r="J1150" i="8"/>
  <c r="CE1143" i="4"/>
  <c r="J2099" i="8"/>
  <c r="CE2092" i="4"/>
  <c r="J1369" i="8"/>
  <c r="CE1362" i="4"/>
  <c r="J1753" i="8"/>
  <c r="CE1746" i="4"/>
  <c r="J1601" i="8"/>
  <c r="CE1594" i="4"/>
  <c r="J1878" i="8"/>
  <c r="CE1871" i="4"/>
  <c r="J2604" i="8"/>
  <c r="CE2597" i="4"/>
  <c r="J2474" i="8"/>
  <c r="CE2467" i="4"/>
  <c r="J1175" i="8"/>
  <c r="CE1168" i="4"/>
  <c r="J303" i="8"/>
  <c r="CE296" i="4"/>
  <c r="J611" i="8"/>
  <c r="CE604" i="4"/>
  <c r="J420" i="8"/>
  <c r="CE413" i="4"/>
  <c r="J74" i="8"/>
  <c r="CE67" i="4"/>
  <c r="J111" i="8"/>
  <c r="CE104" i="4"/>
  <c r="J68" i="8"/>
  <c r="CE61" i="4"/>
  <c r="J369" i="8"/>
  <c r="CE362" i="4"/>
  <c r="J21" i="8"/>
  <c r="CE14" i="4"/>
  <c r="J85" i="8"/>
  <c r="CE78" i="4"/>
  <c r="J441" i="8"/>
  <c r="CE434" i="4"/>
  <c r="J65" i="8"/>
  <c r="CE58" i="4"/>
  <c r="J395" i="8"/>
  <c r="CE388" i="4"/>
  <c r="J48" i="8"/>
  <c r="CE41" i="4"/>
  <c r="J363" i="8"/>
  <c r="CE356" i="4"/>
  <c r="J31" i="8"/>
  <c r="CE24" i="4"/>
  <c r="J333" i="8"/>
  <c r="CE326" i="4"/>
  <c r="J413" i="8"/>
  <c r="CE406" i="4"/>
  <c r="J756" i="8"/>
  <c r="CE749" i="4"/>
  <c r="J1225" i="8"/>
  <c r="CE1218" i="4"/>
  <c r="J222" i="8"/>
  <c r="CE215" i="4"/>
  <c r="J438" i="8"/>
  <c r="CE431" i="4"/>
  <c r="J808" i="8"/>
  <c r="CE801" i="4"/>
  <c r="J1334" i="8"/>
  <c r="CE1327" i="4"/>
  <c r="J521" i="8"/>
  <c r="CE514" i="4"/>
  <c r="J953" i="8"/>
  <c r="CE946" i="4"/>
  <c r="J92" i="8"/>
  <c r="CE85" i="4"/>
  <c r="J308" i="8"/>
  <c r="CE301" i="4"/>
  <c r="J546" i="8"/>
  <c r="CE539" i="4"/>
  <c r="J978" i="8"/>
  <c r="CE971" i="4"/>
  <c r="J1342" i="8"/>
  <c r="CE1335" i="4"/>
  <c r="J535" i="8"/>
  <c r="CE528" i="4"/>
  <c r="J1148" i="8"/>
  <c r="CE1141" i="4"/>
  <c r="J776" i="8"/>
  <c r="CE769" i="4"/>
  <c r="J1760" i="8"/>
  <c r="CE1753" i="4"/>
  <c r="J1047" i="8"/>
  <c r="CE1040" i="4"/>
  <c r="J1798" i="8"/>
  <c r="CE1791" i="4"/>
  <c r="J2388" i="8"/>
  <c r="CE2381" i="4"/>
  <c r="J1651" i="8"/>
  <c r="CE1644" i="4"/>
  <c r="J1463" i="8"/>
  <c r="CE1456" i="4"/>
  <c r="J1698" i="8"/>
  <c r="CE1691" i="4"/>
  <c r="J2246" i="8"/>
  <c r="CE2239" i="4"/>
  <c r="J2515" i="8"/>
  <c r="CE2508" i="4"/>
  <c r="J307" i="8"/>
  <c r="CE300" i="4"/>
  <c r="J195" i="8"/>
  <c r="CE188" i="4"/>
  <c r="J364" i="8"/>
  <c r="CE357" i="4"/>
  <c r="J384" i="8"/>
  <c r="CE377" i="4"/>
  <c r="J1133" i="8"/>
  <c r="CE1126" i="4"/>
  <c r="J1426" i="8"/>
  <c r="CE1419" i="4"/>
  <c r="J191" i="8"/>
  <c r="CE184" i="4"/>
  <c r="J91" i="8"/>
  <c r="CE84" i="4"/>
  <c r="J405" i="8"/>
  <c r="CE398" i="4"/>
  <c r="J39" i="8"/>
  <c r="CE32" i="4"/>
  <c r="J94" i="8"/>
  <c r="CE87" i="4"/>
  <c r="J459" i="8"/>
  <c r="CE452" i="4"/>
  <c r="J71" i="8"/>
  <c r="CE64" i="4"/>
  <c r="J407" i="8"/>
  <c r="CE400" i="4"/>
  <c r="J54" i="8"/>
  <c r="CE47" i="4"/>
  <c r="J375" i="8"/>
  <c r="CE368" i="4"/>
  <c r="J37" i="8"/>
  <c r="CE30" i="4"/>
  <c r="J341" i="8"/>
  <c r="CE334" i="4"/>
  <c r="J419" i="8"/>
  <c r="CE412" i="4"/>
  <c r="J768" i="8"/>
  <c r="CE761" i="4"/>
  <c r="J1246" i="8"/>
  <c r="CE1239" i="4"/>
  <c r="J228" i="8"/>
  <c r="CE221" i="4"/>
  <c r="J444" i="8"/>
  <c r="CE437" i="4"/>
  <c r="J820" i="8"/>
  <c r="CE813" i="4"/>
  <c r="J1372" i="8"/>
  <c r="CE1365" i="4"/>
  <c r="J533" i="8"/>
  <c r="CE526" i="4"/>
  <c r="J965" i="8"/>
  <c r="CE958" i="4"/>
  <c r="J98" i="8"/>
  <c r="CE91" i="4"/>
  <c r="J314" i="8"/>
  <c r="CE307" i="4"/>
  <c r="J558" i="8"/>
  <c r="CE551" i="4"/>
  <c r="J990" i="8"/>
  <c r="CE983" i="4"/>
  <c r="J1382" i="8"/>
  <c r="CE1375" i="4"/>
  <c r="J553" i="8"/>
  <c r="CE546" i="4"/>
  <c r="J1184" i="8"/>
  <c r="CE1177" i="4"/>
  <c r="J806" i="8"/>
  <c r="CE799" i="4"/>
  <c r="J1880" i="8"/>
  <c r="CE1873" i="4"/>
  <c r="J1077" i="8"/>
  <c r="CE1070" i="4"/>
  <c r="J1858" i="8"/>
  <c r="CE1851" i="4"/>
  <c r="J1275" i="8"/>
  <c r="CE1268" i="4"/>
  <c r="J1681" i="8"/>
  <c r="CE1674" i="4"/>
  <c r="J1493" i="8"/>
  <c r="CE1486" i="4"/>
  <c r="J1734" i="8"/>
  <c r="CE1727" i="4"/>
  <c r="J2289" i="8"/>
  <c r="CE2282" i="4"/>
  <c r="J2551" i="8"/>
  <c r="CE2544" i="4"/>
  <c r="J1844" i="8"/>
  <c r="CE1837" i="4"/>
  <c r="J1478" i="8"/>
  <c r="CE1471" i="4"/>
  <c r="J1653" i="8"/>
  <c r="CE1646" i="4"/>
  <c r="J595" i="8"/>
  <c r="CE588" i="4"/>
  <c r="J811" i="8"/>
  <c r="CE804" i="4"/>
  <c r="J1027" i="8"/>
  <c r="CE1020" i="4"/>
  <c r="J1264" i="8"/>
  <c r="CE1257" i="4"/>
  <c r="J1900" i="8"/>
  <c r="CE1893" i="4"/>
  <c r="J656" i="8"/>
  <c r="CE649" i="4"/>
  <c r="J872" i="8"/>
  <c r="CE865" i="4"/>
  <c r="J1088" i="8"/>
  <c r="CE1081" i="4"/>
  <c r="J1378" i="8"/>
  <c r="CE1371" i="4"/>
  <c r="J2454" i="8"/>
  <c r="CE2447" i="4"/>
  <c r="J711" i="8"/>
  <c r="CE704" i="4"/>
  <c r="J927" i="8"/>
  <c r="CE920" i="4"/>
  <c r="J1143" i="8"/>
  <c r="CE1136" i="4"/>
  <c r="J1508" i="8"/>
  <c r="CE1501" i="4"/>
  <c r="J1558" i="8"/>
  <c r="CE1551" i="4"/>
  <c r="J2075" i="8"/>
  <c r="CE2068" i="4"/>
  <c r="J1474" i="8"/>
  <c r="CE1467" i="4"/>
  <c r="J1886" i="8"/>
  <c r="CE1879" i="4"/>
  <c r="J1359" i="8"/>
  <c r="CE1352" i="4"/>
  <c r="J1731" i="8"/>
  <c r="CE1724" i="4"/>
  <c r="J2422" i="8"/>
  <c r="CE2415" i="4"/>
  <c r="J1747" i="8"/>
  <c r="CE1740" i="4"/>
  <c r="J2021" i="8"/>
  <c r="CE2014" i="4"/>
  <c r="J1343" i="8"/>
  <c r="CE1336" i="4"/>
  <c r="J1559" i="8"/>
  <c r="CE1552" i="4"/>
  <c r="J1775" i="8"/>
  <c r="CE1768" i="4"/>
  <c r="J2076" i="8"/>
  <c r="CE2069" i="4"/>
  <c r="J1188" i="8"/>
  <c r="CE1181" i="4"/>
  <c r="J1404" i="8"/>
  <c r="CE1397" i="4"/>
  <c r="J1620" i="8"/>
  <c r="CE1613" i="4"/>
  <c r="J1836" i="8"/>
  <c r="CE1829" i="4"/>
  <c r="J2209" i="8"/>
  <c r="CE2202" i="4"/>
  <c r="J2008" i="8"/>
  <c r="CE2001" i="4"/>
  <c r="J2241" i="8"/>
  <c r="CE2234" i="4"/>
  <c r="J1934" i="8"/>
  <c r="CE1927" i="4"/>
  <c r="J2152" i="8"/>
  <c r="CE2145" i="4"/>
  <c r="J2412" i="8"/>
  <c r="CE2405" i="4"/>
  <c r="J2073" i="8"/>
  <c r="CE2066" i="4"/>
  <c r="J2319" i="8"/>
  <c r="CE2312" i="4"/>
  <c r="J2225" i="8"/>
  <c r="CE2218" i="4"/>
  <c r="J2441" i="8"/>
  <c r="CE2434" i="4"/>
  <c r="J2437" i="8"/>
  <c r="CE2430" i="4"/>
  <c r="J2432" i="8"/>
  <c r="CE2425" i="4"/>
  <c r="J2648" i="8"/>
  <c r="CE2641" i="4"/>
  <c r="J2637" i="8"/>
  <c r="CE2630" i="4"/>
  <c r="J2626" i="8"/>
  <c r="CE2619" i="4"/>
  <c r="J1715" i="8"/>
  <c r="CE1708" i="4"/>
  <c r="J1956" i="8"/>
  <c r="CE1949" i="4"/>
  <c r="J2484" i="8"/>
  <c r="CE2477" i="4"/>
  <c r="J1344" i="8"/>
  <c r="CE1337" i="4"/>
  <c r="J1560" i="8"/>
  <c r="CE1553" i="4"/>
  <c r="J1776" i="8"/>
  <c r="CE1769" i="4"/>
  <c r="J2077" i="8"/>
  <c r="CE2070" i="4"/>
  <c r="J1948" i="8"/>
  <c r="CE1941" i="4"/>
  <c r="J2169" i="8"/>
  <c r="CE2162" i="4"/>
  <c r="J2436" i="8"/>
  <c r="CE2429" i="4"/>
  <c r="J2090" i="8"/>
  <c r="CE2083" i="4"/>
  <c r="J2340" i="8"/>
  <c r="CE2333" i="4"/>
  <c r="J2013" i="8"/>
  <c r="CE2006" i="4"/>
  <c r="J2247" i="8"/>
  <c r="CE2240" i="4"/>
  <c r="J2165" i="8"/>
  <c r="CE2158" i="4"/>
  <c r="J2381" i="8"/>
  <c r="CE2374" i="4"/>
  <c r="J2597" i="8"/>
  <c r="CE2590" i="4"/>
  <c r="J2593" i="8"/>
  <c r="CE2586" i="4"/>
  <c r="J2588" i="8"/>
  <c r="CE2581" i="4"/>
  <c r="J2577" i="8"/>
  <c r="CE2570" i="4"/>
  <c r="J2566" i="8"/>
  <c r="CE2559" i="4"/>
  <c r="J1195" i="8"/>
  <c r="CE1188" i="4"/>
  <c r="J1672" i="8"/>
  <c r="CE1665" i="4"/>
  <c r="J1869" i="8"/>
  <c r="CE1862" i="4"/>
  <c r="J649" i="8"/>
  <c r="CE642" i="4"/>
  <c r="J865" i="8"/>
  <c r="CE858" i="4"/>
  <c r="J1081" i="8"/>
  <c r="CE1074" i="4"/>
  <c r="J1363" i="8"/>
  <c r="CE1356" i="4"/>
  <c r="J2365" i="8"/>
  <c r="CE2358" i="4"/>
  <c r="J710" i="8"/>
  <c r="CE703" i="4"/>
  <c r="J926" i="8"/>
  <c r="CE919" i="4"/>
  <c r="J1142" i="8"/>
  <c r="CE1135" i="4"/>
  <c r="J1507" i="8"/>
  <c r="CE1500" i="4"/>
  <c r="J549" i="8"/>
  <c r="CE542" i="4"/>
  <c r="J765" i="8"/>
  <c r="CE758" i="4"/>
  <c r="J981" i="8"/>
  <c r="CE974" i="4"/>
  <c r="J1208" i="8"/>
  <c r="CE1201" i="4"/>
  <c r="J1713" i="8"/>
  <c r="CE1706" i="4"/>
  <c r="J1666" i="8"/>
  <c r="CE1659" i="4"/>
  <c r="J2322" i="8"/>
  <c r="CE2315" i="4"/>
  <c r="J1562" i="8"/>
  <c r="CE1555" i="4"/>
  <c r="J2082" i="8"/>
  <c r="CE2075" i="4"/>
  <c r="J1441" i="8"/>
  <c r="CE1434" i="4"/>
  <c r="J1839" i="8"/>
  <c r="CE1832" i="4"/>
  <c r="J1585" i="8"/>
  <c r="CE1578" i="4"/>
  <c r="J1801" i="8"/>
  <c r="CE1794" i="4"/>
  <c r="J2129" i="8"/>
  <c r="CE2122" i="4"/>
  <c r="J1397" i="8"/>
  <c r="CE1390" i="4"/>
  <c r="J1613" i="8"/>
  <c r="CE1606" i="4"/>
  <c r="J1829" i="8"/>
  <c r="CE1822" i="4"/>
  <c r="J2193" i="8"/>
  <c r="CE2186" i="4"/>
  <c r="J1242" i="8"/>
  <c r="CE1235" i="4"/>
  <c r="J1458" i="8"/>
  <c r="CE1451" i="4"/>
  <c r="J1674" i="8"/>
  <c r="CE1667" i="4"/>
  <c r="J1890" i="8"/>
  <c r="CE1883" i="4"/>
  <c r="J2338" i="8"/>
  <c r="CE2331" i="4"/>
  <c r="J2062" i="8"/>
  <c r="CE2055" i="4"/>
  <c r="J2306" i="8"/>
  <c r="CE2299" i="4"/>
  <c r="J1988" i="8"/>
  <c r="CE1981" i="4"/>
  <c r="J2217" i="8"/>
  <c r="CE2210" i="4"/>
  <c r="J1911" i="8"/>
  <c r="CE1904" i="4"/>
  <c r="J2127" i="8"/>
  <c r="CE2120" i="4"/>
  <c r="J2384" i="8"/>
  <c r="CE2377" i="4"/>
  <c r="J2279" i="8"/>
  <c r="CE2272" i="4"/>
  <c r="J2495" i="8"/>
  <c r="CE2488" i="4"/>
  <c r="J2491" i="8"/>
  <c r="CE2484" i="4"/>
  <c r="J2486" i="8"/>
  <c r="CE2479" i="4"/>
  <c r="J2475" i="8"/>
  <c r="CE2468" i="4"/>
  <c r="J2464" i="8"/>
  <c r="CE2457" i="4"/>
  <c r="J1556" i="8"/>
  <c r="CE1549" i="4"/>
  <c r="J1450" i="8"/>
  <c r="CE1443" i="4"/>
  <c r="J1605" i="8"/>
  <c r="CE1598" i="4"/>
  <c r="J583" i="8"/>
  <c r="CE576" i="4"/>
  <c r="J799" i="8"/>
  <c r="CE792" i="4"/>
  <c r="J1015" i="8"/>
  <c r="CE1008" i="4"/>
  <c r="J1249" i="8"/>
  <c r="CE1242" i="4"/>
  <c r="J1852" i="8"/>
  <c r="CE1845" i="4"/>
  <c r="J644" i="8"/>
  <c r="CE637" i="4"/>
  <c r="J860" i="8"/>
  <c r="CE853" i="4"/>
  <c r="J1076" i="8"/>
  <c r="CE1069" i="4"/>
  <c r="J1352" i="8"/>
  <c r="CE1345" i="4"/>
  <c r="J2316" i="8"/>
  <c r="CE2309" i="4"/>
  <c r="J699" i="8"/>
  <c r="CE692" i="4"/>
  <c r="J915" i="8"/>
  <c r="CE908" i="4"/>
  <c r="J1131" i="8"/>
  <c r="CE1124" i="4"/>
  <c r="J1473" i="8"/>
  <c r="CE1466" i="4"/>
  <c r="J1537" i="8"/>
  <c r="CE1530" i="4"/>
  <c r="J2027" i="8"/>
  <c r="CE2020" i="4"/>
  <c r="J1456" i="8"/>
  <c r="CE1449" i="4"/>
  <c r="J1862" i="8"/>
  <c r="CE1855" i="4"/>
  <c r="J1341" i="8"/>
  <c r="CE1334" i="4"/>
  <c r="J1707" i="8"/>
  <c r="CE1700" i="4"/>
  <c r="J2418" i="8"/>
  <c r="CE2411" i="4"/>
  <c r="J1735" i="8"/>
  <c r="CE1728" i="4"/>
  <c r="J1997" i="8"/>
  <c r="CE1990" i="4"/>
  <c r="J2622" i="8"/>
  <c r="CE2615" i="4"/>
  <c r="J1547" i="8"/>
  <c r="CE1540" i="4"/>
  <c r="J1763" i="8"/>
  <c r="CE1756" i="4"/>
  <c r="J2052" i="8"/>
  <c r="CE2045" i="4"/>
  <c r="J1176" i="8"/>
  <c r="CE1169" i="4"/>
  <c r="J1392" i="8"/>
  <c r="CE1385" i="4"/>
  <c r="J1608" i="8"/>
  <c r="CE1601" i="4"/>
  <c r="J1824" i="8"/>
  <c r="CE1817" i="4"/>
  <c r="J2180" i="8"/>
  <c r="CE2173" i="4"/>
  <c r="J1996" i="8"/>
  <c r="CE1989" i="4"/>
  <c r="J2227" i="8"/>
  <c r="CE2220" i="4"/>
  <c r="J1922" i="8"/>
  <c r="CE1915" i="4"/>
  <c r="J2138" i="8"/>
  <c r="CE2131" i="4"/>
  <c r="J2397" i="8"/>
  <c r="CE2390" i="4"/>
  <c r="J2061" i="8"/>
  <c r="CE2054" i="4"/>
  <c r="J2305" i="8"/>
  <c r="CE2298" i="4"/>
  <c r="J2213" i="8"/>
  <c r="CE2206" i="4"/>
  <c r="J2429" i="8"/>
  <c r="CE2422" i="4"/>
  <c r="J2645" i="8"/>
  <c r="CE2638" i="4"/>
  <c r="J2641" i="8"/>
  <c r="CE2634" i="4"/>
  <c r="J2636" i="8"/>
  <c r="CE2629" i="4"/>
  <c r="J2625" i="8"/>
  <c r="CE2618" i="4"/>
  <c r="J2614" i="8"/>
  <c r="CE2607" i="4"/>
  <c r="J769" i="8"/>
  <c r="CE762" i="4"/>
  <c r="J985" i="8"/>
  <c r="CE978" i="4"/>
  <c r="J1213" i="8"/>
  <c r="CE1206" i="4"/>
  <c r="J1732" i="8"/>
  <c r="CE1725" i="4"/>
  <c r="J614" i="8"/>
  <c r="CE607" i="4"/>
  <c r="J830" i="8"/>
  <c r="CE823" i="4"/>
  <c r="J1046" i="8"/>
  <c r="CE1039" i="4"/>
  <c r="J1293" i="8"/>
  <c r="CE1286" i="4"/>
  <c r="J2046" i="8"/>
  <c r="CE2039" i="4"/>
  <c r="J669" i="8"/>
  <c r="CE662" i="4"/>
  <c r="J885" i="8"/>
  <c r="CE878" i="4"/>
  <c r="J1101" i="8"/>
  <c r="CE1094" i="4"/>
  <c r="J1407" i="8"/>
  <c r="CE1400" i="4"/>
  <c r="J1491" i="8"/>
  <c r="CE1484" i="4"/>
  <c r="J1907" i="8"/>
  <c r="CE1900" i="4"/>
  <c r="J1412" i="8"/>
  <c r="CE1405" i="4"/>
  <c r="J1802" i="8"/>
  <c r="CE1795" i="4"/>
  <c r="J1304" i="8"/>
  <c r="CE1297" i="4"/>
  <c r="J1647" i="8"/>
  <c r="CE1640" i="4"/>
  <c r="J2274" i="8"/>
  <c r="CE2267" i="4"/>
  <c r="J1705" i="8"/>
  <c r="CE1698" i="4"/>
  <c r="J1937" i="8"/>
  <c r="CE1930" i="4"/>
  <c r="J2415" i="8"/>
  <c r="CE2408" i="4"/>
  <c r="J1517" i="8"/>
  <c r="CE1510" i="4"/>
  <c r="J1733" i="8"/>
  <c r="CE1726" i="4"/>
  <c r="J1992" i="8"/>
  <c r="CE1985" i="4"/>
  <c r="J1146" i="8"/>
  <c r="CE1139" i="4"/>
  <c r="J1362" i="8"/>
  <c r="CE1355" i="4"/>
  <c r="J1578" i="8"/>
  <c r="CE1571" i="4"/>
  <c r="J1794" i="8"/>
  <c r="CE1787" i="4"/>
  <c r="J2113" i="8"/>
  <c r="CE2106" i="4"/>
  <c r="J1966" i="8"/>
  <c r="CE1959" i="4"/>
  <c r="J2191" i="8"/>
  <c r="CE2184" i="4"/>
  <c r="J2544" i="8"/>
  <c r="CE2537" i="4"/>
  <c r="J2108" i="8"/>
  <c r="CE2101" i="4"/>
  <c r="J2361" i="8"/>
  <c r="CE2354" i="4"/>
  <c r="J2031" i="8"/>
  <c r="CE2024" i="4"/>
  <c r="J2269" i="8"/>
  <c r="CE2262" i="4"/>
  <c r="J2183" i="8"/>
  <c r="CE2176" i="4"/>
  <c r="J2399" i="8"/>
  <c r="CE2392" i="4"/>
  <c r="J2615" i="8"/>
  <c r="CE2608" i="4"/>
  <c r="J2611" i="8"/>
  <c r="CE2604" i="4"/>
  <c r="J2606" i="8"/>
  <c r="CE2599" i="4"/>
  <c r="J2595" i="8"/>
  <c r="CE2588" i="4"/>
  <c r="J2584" i="8"/>
  <c r="CE2577" i="4"/>
  <c r="J792" i="8"/>
  <c r="CE785" i="4"/>
  <c r="J1132" i="8"/>
  <c r="CE1125" i="4"/>
  <c r="J326" i="8"/>
  <c r="CE319" i="4"/>
  <c r="J842" i="8"/>
  <c r="CE835" i="4"/>
  <c r="J165" i="8"/>
  <c r="CE158" i="4"/>
  <c r="J1174" i="8"/>
  <c r="CE1167" i="4"/>
  <c r="J235" i="8"/>
  <c r="CE228" i="4"/>
  <c r="J875" i="8"/>
  <c r="CE868" i="4"/>
  <c r="J265" i="8"/>
  <c r="CE258" i="4"/>
  <c r="J1102" i="8"/>
  <c r="CE1095" i="4"/>
  <c r="J239" i="8"/>
  <c r="CE232" i="4"/>
  <c r="J995" i="8"/>
  <c r="CE988" i="4"/>
  <c r="J214" i="8"/>
  <c r="CE207" i="4"/>
  <c r="J898" i="8"/>
  <c r="CE891" i="4"/>
  <c r="J189" i="8"/>
  <c r="CE182" i="4"/>
  <c r="J791" i="8"/>
  <c r="CE784" i="4"/>
  <c r="J564" i="8"/>
  <c r="CE557" i="4"/>
  <c r="J996" i="8"/>
  <c r="CE989" i="4"/>
  <c r="J126" i="8"/>
  <c r="CE119" i="4"/>
  <c r="J342" i="8"/>
  <c r="CE335" i="4"/>
  <c r="J616" i="8"/>
  <c r="CE609" i="4"/>
  <c r="J1048" i="8"/>
  <c r="CE1041" i="4"/>
  <c r="J415" i="8"/>
  <c r="CE408" i="4"/>
  <c r="J761" i="8"/>
  <c r="CE754" i="4"/>
  <c r="J1232" i="8"/>
  <c r="CE1225" i="4"/>
  <c r="J212" i="8"/>
  <c r="CE205" i="4"/>
  <c r="J428" i="8"/>
  <c r="CE421" i="4"/>
  <c r="J786" i="8"/>
  <c r="CE779" i="4"/>
  <c r="J1388" i="8"/>
  <c r="CE1381" i="4"/>
  <c r="J1534" i="8"/>
  <c r="CE1527" i="4"/>
  <c r="J859" i="8"/>
  <c r="CE852" i="4"/>
  <c r="J2307" i="8"/>
  <c r="CE2300" i="4"/>
  <c r="J1136" i="8"/>
  <c r="CE1129" i="4"/>
  <c r="J759" i="8"/>
  <c r="CE752" i="4"/>
  <c r="J1689" i="8"/>
  <c r="CE1682" i="4"/>
  <c r="J1550" i="8"/>
  <c r="CE1543" i="4"/>
  <c r="J1827" i="8"/>
  <c r="CE1820" i="4"/>
  <c r="J2117" i="8"/>
  <c r="CE2110" i="4"/>
  <c r="J2424" i="8"/>
  <c r="CE2417" i="4"/>
  <c r="J2162" i="8"/>
  <c r="CE2155" i="4"/>
  <c r="J2159" i="8"/>
  <c r="CE2152" i="4"/>
  <c r="J2560" i="8"/>
  <c r="CE2553" i="4"/>
  <c r="J328" i="8"/>
  <c r="CE321" i="4"/>
  <c r="J143" i="8"/>
  <c r="CE136" i="4"/>
  <c r="J456" i="8"/>
  <c r="CE449" i="4"/>
  <c r="J290" i="8"/>
  <c r="CE283" i="4"/>
  <c r="J781" i="8"/>
  <c r="CE774" i="4"/>
  <c r="J2143" i="8"/>
  <c r="CE2136" i="4"/>
  <c r="J2478" i="8"/>
  <c r="CE2471" i="4"/>
  <c r="J490" i="8"/>
  <c r="CE483" i="4"/>
  <c r="J172" i="8"/>
  <c r="CE165" i="4"/>
  <c r="J623" i="8"/>
  <c r="CE616" i="4"/>
  <c r="J101" i="8"/>
  <c r="CE94" i="4"/>
  <c r="J121" i="8"/>
  <c r="CE114" i="4"/>
  <c r="J526" i="8"/>
  <c r="CE519" i="4"/>
  <c r="J95" i="8"/>
  <c r="CE88" i="4"/>
  <c r="J460" i="8"/>
  <c r="CE453" i="4"/>
  <c r="J72" i="8"/>
  <c r="CE65" i="4"/>
  <c r="J411" i="8"/>
  <c r="CE404" i="4"/>
  <c r="J55" i="8"/>
  <c r="CE48" i="4"/>
  <c r="J376" i="8"/>
  <c r="CE369" i="4"/>
  <c r="J437" i="8"/>
  <c r="CE430" i="4"/>
  <c r="J804" i="8"/>
  <c r="CE797" i="4"/>
  <c r="J1330" i="8"/>
  <c r="CE1323" i="4"/>
  <c r="J246" i="8"/>
  <c r="CE239" i="4"/>
  <c r="J462" i="8"/>
  <c r="CE455" i="4"/>
  <c r="J856" i="8"/>
  <c r="CE849" i="4"/>
  <c r="J1515" i="8"/>
  <c r="CE1508" i="4"/>
  <c r="J569" i="8"/>
  <c r="CE562" i="4"/>
  <c r="J1001" i="8"/>
  <c r="CE994" i="4"/>
  <c r="J116" i="8"/>
  <c r="CE109" i="4"/>
  <c r="J332" i="8"/>
  <c r="CE325" i="4"/>
  <c r="J594" i="8"/>
  <c r="CE587" i="4"/>
  <c r="J1026" i="8"/>
  <c r="CE1019" i="4"/>
  <c r="J1462" i="8"/>
  <c r="CE1455" i="4"/>
  <c r="J589" i="8"/>
  <c r="CE582" i="4"/>
  <c r="J1234" i="8"/>
  <c r="CE1227" i="4"/>
  <c r="J848" i="8"/>
  <c r="CE841" i="4"/>
  <c r="J2200" i="8"/>
  <c r="CE2193" i="4"/>
  <c r="J1119" i="8"/>
  <c r="CE1112" i="4"/>
  <c r="J1979" i="8"/>
  <c r="CE1972" i="4"/>
  <c r="J1325" i="8"/>
  <c r="CE1318" i="4"/>
  <c r="J1723" i="8"/>
  <c r="CE1716" i="4"/>
  <c r="J1565" i="8"/>
  <c r="CE1558" i="4"/>
  <c r="J1842" i="8"/>
  <c r="CE1835" i="4"/>
  <c r="J2419" i="8"/>
  <c r="CE2412" i="4"/>
  <c r="J2438" i="8"/>
  <c r="CE2431" i="4"/>
  <c r="J119" i="8"/>
  <c r="CE112" i="4"/>
  <c r="J442" i="8"/>
  <c r="CE435" i="4"/>
  <c r="J648" i="8"/>
  <c r="CE641" i="4"/>
  <c r="J1454" i="8"/>
  <c r="CE1447" i="4"/>
  <c r="J582" i="8"/>
  <c r="CE575" i="4"/>
  <c r="J889" i="8"/>
  <c r="CE882" i="4"/>
  <c r="J1315" i="8"/>
  <c r="CE1308" i="4"/>
  <c r="J1809" i="8"/>
  <c r="CE1802" i="4"/>
  <c r="J1318" i="8"/>
  <c r="CE1311" i="4"/>
  <c r="J1717" i="8"/>
  <c r="CE1710" i="4"/>
  <c r="J1745" i="8"/>
  <c r="CE1738" i="4"/>
  <c r="J2137" i="8"/>
  <c r="CE2130" i="4"/>
  <c r="J2043" i="8"/>
  <c r="CE2036" i="4"/>
  <c r="J2607" i="8"/>
  <c r="CE2600" i="4"/>
  <c r="J489" i="8"/>
  <c r="CE482" i="4"/>
  <c r="J365" i="8"/>
  <c r="CE358" i="4"/>
  <c r="J20" i="8"/>
  <c r="CE13" i="4"/>
  <c r="J291" i="8"/>
  <c r="CE284" i="4"/>
  <c r="J184" i="8"/>
  <c r="CE177" i="4"/>
  <c r="J778" i="8"/>
  <c r="CE771" i="4"/>
  <c r="J159" i="8"/>
  <c r="CE152" i="4"/>
  <c r="J671" i="8"/>
  <c r="CE664" i="4"/>
  <c r="J133" i="8"/>
  <c r="CE126" i="4"/>
  <c r="J574" i="8"/>
  <c r="CE567" i="4"/>
  <c r="J107" i="8"/>
  <c r="CE100" i="4"/>
  <c r="J484" i="8"/>
  <c r="CE477" i="4"/>
  <c r="J479" i="8"/>
  <c r="CE472" i="4"/>
  <c r="J888" i="8"/>
  <c r="CE881" i="4"/>
  <c r="J1926" i="8"/>
  <c r="CE1919" i="4"/>
  <c r="J288" i="8"/>
  <c r="CE281" i="4"/>
  <c r="J508" i="8"/>
  <c r="CE501" i="4"/>
  <c r="J940" i="8"/>
  <c r="CE933" i="4"/>
  <c r="J361" i="8"/>
  <c r="CE354" i="4"/>
  <c r="J653" i="8"/>
  <c r="CE646" i="4"/>
  <c r="J1085" i="8"/>
  <c r="CE1078" i="4"/>
  <c r="J158" i="8"/>
  <c r="CE151" i="4"/>
  <c r="J374" i="8"/>
  <c r="CE367" i="4"/>
  <c r="J678" i="8"/>
  <c r="CE671" i="4"/>
  <c r="J1110" i="8"/>
  <c r="CE1103" i="4"/>
  <c r="J1768" i="8"/>
  <c r="CE1761" i="4"/>
  <c r="J709" i="8"/>
  <c r="CE702" i="4"/>
  <c r="J1504" i="8"/>
  <c r="CE1497" i="4"/>
  <c r="J986" i="8"/>
  <c r="CE979" i="4"/>
  <c r="J609" i="8"/>
  <c r="CE602" i="4"/>
  <c r="J1285" i="8"/>
  <c r="CE1278" i="4"/>
  <c r="J1324" i="8"/>
  <c r="CE1317" i="4"/>
  <c r="J1531" i="8"/>
  <c r="CE1524" i="4"/>
  <c r="J1861" i="8"/>
  <c r="CE1854" i="4"/>
  <c r="J1817" i="8"/>
  <c r="CE1810" i="4"/>
  <c r="J2310" i="8"/>
  <c r="CE2303" i="4"/>
  <c r="J2115" i="8"/>
  <c r="CE2108" i="4"/>
  <c r="J2463" i="8"/>
  <c r="CE2456" i="4"/>
  <c r="J76" i="8"/>
  <c r="CE69" i="4"/>
  <c r="J815" i="8"/>
  <c r="CE808" i="4"/>
  <c r="J431" i="8"/>
  <c r="CE424" i="4"/>
  <c r="J700" i="8"/>
  <c r="CE693" i="4"/>
  <c r="J398" i="8"/>
  <c r="CE391" i="4"/>
  <c r="J1127" i="8"/>
  <c r="CE1120" i="4"/>
  <c r="J226" i="8"/>
  <c r="CE219" i="4"/>
  <c r="J839" i="8"/>
  <c r="CE832" i="4"/>
  <c r="J155" i="8"/>
  <c r="CE148" i="4"/>
  <c r="J139" i="8"/>
  <c r="CE132" i="4"/>
  <c r="J598" i="8"/>
  <c r="CE591" i="4"/>
  <c r="J113" i="8"/>
  <c r="CE106" i="4"/>
  <c r="J496" i="8"/>
  <c r="CE489" i="4"/>
  <c r="J88" i="8"/>
  <c r="CE81" i="4"/>
  <c r="J447" i="8"/>
  <c r="CE440" i="4"/>
  <c r="J67" i="8"/>
  <c r="CE60" i="4"/>
  <c r="J400" i="8"/>
  <c r="CE393" i="4"/>
  <c r="J449" i="8"/>
  <c r="CE442" i="4"/>
  <c r="J828" i="8"/>
  <c r="CE821" i="4"/>
  <c r="J1411" i="8"/>
  <c r="CE1404" i="4"/>
  <c r="J258" i="8"/>
  <c r="CE251" i="4"/>
  <c r="J474" i="8"/>
  <c r="CE467" i="4"/>
  <c r="J880" i="8"/>
  <c r="CE873" i="4"/>
  <c r="J1796" i="8"/>
  <c r="CE1789" i="4"/>
  <c r="J593" i="8"/>
  <c r="CE586" i="4"/>
  <c r="J1025" i="8"/>
  <c r="CE1018" i="4"/>
  <c r="J128" i="8"/>
  <c r="CE121" i="4"/>
  <c r="J344" i="8"/>
  <c r="CE337" i="4"/>
  <c r="J618" i="8"/>
  <c r="CE611" i="4"/>
  <c r="J1050" i="8"/>
  <c r="CE1043" i="4"/>
  <c r="J1514" i="8"/>
  <c r="CE1507" i="4"/>
  <c r="J607" i="8"/>
  <c r="CE600" i="4"/>
  <c r="J1281" i="8"/>
  <c r="CE1274" i="4"/>
  <c r="J884" i="8"/>
  <c r="CE877" i="4"/>
  <c r="J507" i="8"/>
  <c r="CE500" i="4"/>
  <c r="J1157" i="8"/>
  <c r="CE1150" i="4"/>
  <c r="J2123" i="8"/>
  <c r="CE2116" i="4"/>
  <c r="J1377" i="8"/>
  <c r="CE1370" i="4"/>
  <c r="J1759" i="8"/>
  <c r="CE1752" i="4"/>
  <c r="J1637" i="8"/>
  <c r="CE1630" i="4"/>
  <c r="J1921" i="8"/>
  <c r="CE1914" i="4"/>
  <c r="J1935" i="8"/>
  <c r="CE1928" i="4"/>
  <c r="J2510" i="8"/>
  <c r="CE2503" i="4"/>
  <c r="J281" i="8"/>
  <c r="CE274" i="4"/>
  <c r="J599" i="8"/>
  <c r="CE592" i="4"/>
  <c r="J1400" i="8"/>
  <c r="CE1393" i="4"/>
  <c r="J628" i="8"/>
  <c r="CE621" i="4"/>
  <c r="J146" i="8"/>
  <c r="CE139" i="4"/>
  <c r="J1648" i="8"/>
  <c r="CE1641" i="4"/>
  <c r="J27" i="8"/>
  <c r="CE20" i="4"/>
  <c r="J253" i="8"/>
  <c r="CE246" i="4"/>
  <c r="J947" i="8"/>
  <c r="CE940" i="4"/>
  <c r="J183" i="8"/>
  <c r="CE176" i="4"/>
  <c r="J148" i="8"/>
  <c r="CE141" i="4"/>
  <c r="J634" i="8"/>
  <c r="CE627" i="4"/>
  <c r="J123" i="8"/>
  <c r="CE116" i="4"/>
  <c r="J527" i="8"/>
  <c r="CE520" i="4"/>
  <c r="J97" i="8"/>
  <c r="CE90" i="4"/>
  <c r="J465" i="8"/>
  <c r="CE458" i="4"/>
  <c r="J73" i="8"/>
  <c r="CE66" i="4"/>
  <c r="J412" i="8"/>
  <c r="CE405" i="4"/>
  <c r="J455" i="8"/>
  <c r="CE448" i="4"/>
  <c r="J840" i="8"/>
  <c r="CE833" i="4"/>
  <c r="J1453" i="8"/>
  <c r="CE1446" i="4"/>
  <c r="J264" i="8"/>
  <c r="CE257" i="4"/>
  <c r="J480" i="8"/>
  <c r="CE473" i="4"/>
  <c r="J892" i="8"/>
  <c r="CE885" i="4"/>
  <c r="J1974" i="8"/>
  <c r="CE1967" i="4"/>
  <c r="J605" i="8"/>
  <c r="CE598" i="4"/>
  <c r="J1037" i="8"/>
  <c r="CE1030" i="4"/>
  <c r="J134" i="8"/>
  <c r="CE127" i="4"/>
  <c r="J350" i="8"/>
  <c r="CE343" i="4"/>
  <c r="J630" i="8"/>
  <c r="CE623" i="4"/>
  <c r="J1062" i="8"/>
  <c r="CE1055" i="4"/>
  <c r="J1576" i="8"/>
  <c r="CE1569" i="4"/>
  <c r="J637" i="8"/>
  <c r="CE630" i="4"/>
  <c r="J1335" i="8"/>
  <c r="CE1328" i="4"/>
  <c r="J914" i="8"/>
  <c r="CE907" i="4"/>
  <c r="J537" i="8"/>
  <c r="CE530" i="4"/>
  <c r="J1193" i="8"/>
  <c r="CE1186" i="4"/>
  <c r="J2264" i="8"/>
  <c r="CE2257" i="4"/>
  <c r="J1423" i="8"/>
  <c r="CE1416" i="4"/>
  <c r="J1789" i="8"/>
  <c r="CE1782" i="4"/>
  <c r="J1673" i="8"/>
  <c r="CE1666" i="4"/>
  <c r="J1993" i="8"/>
  <c r="CE1986" i="4"/>
  <c r="J1971" i="8"/>
  <c r="CE1964" i="4"/>
  <c r="J2546" i="8"/>
  <c r="CE2539" i="4"/>
  <c r="J1173" i="8"/>
  <c r="CE1166" i="4"/>
  <c r="J1600" i="8"/>
  <c r="CE1593" i="4"/>
  <c r="J1797" i="8"/>
  <c r="CE1790" i="4"/>
  <c r="J631" i="8"/>
  <c r="CE624" i="4"/>
  <c r="J847" i="8"/>
  <c r="CE840" i="4"/>
  <c r="J1063" i="8"/>
  <c r="CE1056" i="4"/>
  <c r="J1323" i="8"/>
  <c r="CE1316" i="4"/>
  <c r="J2192" i="8"/>
  <c r="CE2185" i="4"/>
  <c r="J692" i="8"/>
  <c r="CE685" i="4"/>
  <c r="J908" i="8"/>
  <c r="CE901" i="4"/>
  <c r="J1124" i="8"/>
  <c r="CE1117" i="4"/>
  <c r="J1460" i="8"/>
  <c r="CE1453" i="4"/>
  <c r="J531" i="8"/>
  <c r="CE524" i="4"/>
  <c r="J747" i="8"/>
  <c r="CE740" i="4"/>
  <c r="J963" i="8"/>
  <c r="CE956" i="4"/>
  <c r="J1186" i="8"/>
  <c r="CE1179" i="4"/>
  <c r="J1641" i="8"/>
  <c r="CE1634" i="4"/>
  <c r="J1630" i="8"/>
  <c r="CE1623" i="4"/>
  <c r="J2235" i="8"/>
  <c r="CE2228" i="4"/>
  <c r="J1528" i="8"/>
  <c r="CE1521" i="4"/>
  <c r="J2010" i="8"/>
  <c r="CE2003" i="4"/>
  <c r="J1413" i="8"/>
  <c r="CE1406" i="4"/>
  <c r="J1803" i="8"/>
  <c r="CE1796" i="4"/>
  <c r="J1567" i="8"/>
  <c r="CE1560" i="4"/>
  <c r="J1783" i="8"/>
  <c r="CE1776" i="4"/>
  <c r="J2093" i="8"/>
  <c r="CE2086" i="4"/>
  <c r="J1379" i="8"/>
  <c r="CE1372" i="4"/>
  <c r="J1595" i="8"/>
  <c r="CE1588" i="4"/>
  <c r="J1811" i="8"/>
  <c r="CE1804" i="4"/>
  <c r="J2150" i="8"/>
  <c r="CE2143" i="4"/>
  <c r="J1224" i="8"/>
  <c r="CE1217" i="4"/>
  <c r="J1440" i="8"/>
  <c r="CE1433" i="4"/>
  <c r="J1656" i="8"/>
  <c r="CE1649" i="4"/>
  <c r="J1872" i="8"/>
  <c r="CE1865" i="4"/>
  <c r="J2295" i="8"/>
  <c r="CE2288" i="4"/>
  <c r="J2044" i="8"/>
  <c r="CE2037" i="4"/>
  <c r="J2284" i="8"/>
  <c r="CE2277" i="4"/>
  <c r="J1970" i="8"/>
  <c r="CE1963" i="4"/>
  <c r="J2196" i="8"/>
  <c r="CE2189" i="4"/>
  <c r="J2568" i="8"/>
  <c r="CE2561" i="4"/>
  <c r="J2109" i="8"/>
  <c r="CE2102" i="4"/>
  <c r="J2362" i="8"/>
  <c r="CE2355" i="4"/>
  <c r="J2261" i="8"/>
  <c r="CE2254" i="4"/>
  <c r="J2477" i="8"/>
  <c r="CE2470" i="4"/>
  <c r="J2473" i="8"/>
  <c r="CE2466" i="4"/>
  <c r="J2468" i="8"/>
  <c r="CE2461" i="4"/>
  <c r="J2457" i="8"/>
  <c r="CE2450" i="4"/>
  <c r="J2446" i="8"/>
  <c r="CE2439" i="4"/>
  <c r="J1535" i="8"/>
  <c r="CE1528" i="4"/>
  <c r="J1751" i="8"/>
  <c r="CE1744" i="4"/>
  <c r="J2028" i="8"/>
  <c r="CE2021" i="4"/>
  <c r="J1164" i="8"/>
  <c r="CE1157" i="4"/>
  <c r="J1380" i="8"/>
  <c r="CE1373" i="4"/>
  <c r="J1596" i="8"/>
  <c r="CE1589" i="4"/>
  <c r="J1812" i="8"/>
  <c r="CE1805" i="4"/>
  <c r="J2151" i="8"/>
  <c r="CE2144" i="4"/>
  <c r="J1984" i="8"/>
  <c r="CE1977" i="4"/>
  <c r="J2212" i="8"/>
  <c r="CE2205" i="4"/>
  <c r="J1910" i="8"/>
  <c r="CE1903" i="4"/>
  <c r="J2126" i="8"/>
  <c r="CE2119" i="4"/>
  <c r="J2383" i="8"/>
  <c r="CE2376" i="4"/>
  <c r="J2049" i="8"/>
  <c r="CE2042" i="4"/>
  <c r="J2290" i="8"/>
  <c r="CE2283" i="4"/>
  <c r="J2201" i="8"/>
  <c r="CE2194" i="4"/>
  <c r="J2417" i="8"/>
  <c r="CE2410" i="4"/>
  <c r="J2633" i="8"/>
  <c r="CE2626" i="4"/>
  <c r="J2629" i="8"/>
  <c r="CE2622" i="4"/>
  <c r="J2624" i="8"/>
  <c r="CE2617" i="4"/>
  <c r="J2613" i="8"/>
  <c r="CE2606" i="4"/>
  <c r="J2602" i="8"/>
  <c r="CE2595" i="4"/>
  <c r="J1238" i="8"/>
  <c r="CE1231" i="4"/>
  <c r="J1816" i="8"/>
  <c r="CE1809" i="4"/>
  <c r="J2119" i="8"/>
  <c r="CE2112" i="4"/>
  <c r="J685" i="8"/>
  <c r="CE678" i="4"/>
  <c r="J901" i="8"/>
  <c r="CE894" i="4"/>
  <c r="J1117" i="8"/>
  <c r="CE1110" i="4"/>
  <c r="J1443" i="8"/>
  <c r="CE1436" i="4"/>
  <c r="J530" i="8"/>
  <c r="CE523" i="4"/>
  <c r="J746" i="8"/>
  <c r="CE739" i="4"/>
  <c r="J962" i="8"/>
  <c r="CE955" i="4"/>
  <c r="J1185" i="8"/>
  <c r="CE1178" i="4"/>
  <c r="J1640" i="8"/>
  <c r="CE1633" i="4"/>
  <c r="J585" i="8"/>
  <c r="CE578" i="4"/>
  <c r="J801" i="8"/>
  <c r="CE794" i="4"/>
  <c r="J1017" i="8"/>
  <c r="CE1010" i="4"/>
  <c r="J1251" i="8"/>
  <c r="CE1244" i="4"/>
  <c r="J1857" i="8"/>
  <c r="CE1850" i="4"/>
  <c r="J1738" i="8"/>
  <c r="CE1731" i="4"/>
  <c r="J1295" i="8"/>
  <c r="CE1288" i="4"/>
  <c r="J1634" i="8"/>
  <c r="CE1627" i="4"/>
  <c r="J2244" i="8"/>
  <c r="CE2237" i="4"/>
  <c r="J1495" i="8"/>
  <c r="CE1488" i="4"/>
  <c r="J1915" i="8"/>
  <c r="CE1908" i="4"/>
  <c r="J1621" i="8"/>
  <c r="CE1614" i="4"/>
  <c r="J1837" i="8"/>
  <c r="CE1830" i="4"/>
  <c r="J2214" i="8"/>
  <c r="CE2207" i="4"/>
  <c r="J1433" i="8"/>
  <c r="CE1426" i="4"/>
  <c r="J1649" i="8"/>
  <c r="CE1642" i="4"/>
  <c r="J1865" i="8"/>
  <c r="CE1858" i="4"/>
  <c r="J2280" i="8"/>
  <c r="CE2273" i="4"/>
  <c r="J1278" i="8"/>
  <c r="CE1271" i="4"/>
  <c r="J1494" i="8"/>
  <c r="CE1487" i="4"/>
  <c r="J1710" i="8"/>
  <c r="CE1703" i="4"/>
  <c r="J1945" i="8"/>
  <c r="CE1938" i="4"/>
  <c r="J2425" i="8"/>
  <c r="CE2418" i="4"/>
  <c r="J2098" i="8"/>
  <c r="CE2091" i="4"/>
  <c r="J2349" i="8"/>
  <c r="CE2342" i="4"/>
  <c r="J2024" i="8"/>
  <c r="CE2017" i="4"/>
  <c r="J2260" i="8"/>
  <c r="CE2253" i="4"/>
  <c r="J1947" i="8"/>
  <c r="CE1940" i="4"/>
  <c r="J2168" i="8"/>
  <c r="CE2161" i="4"/>
  <c r="J2430" i="8"/>
  <c r="CE2423" i="4"/>
  <c r="J2315" i="8"/>
  <c r="CE2308" i="4"/>
  <c r="J2531" i="8"/>
  <c r="CE2524" i="4"/>
  <c r="J2527" i="8"/>
  <c r="CE2520" i="4"/>
  <c r="J2522" i="8"/>
  <c r="CE2515" i="4"/>
  <c r="J2511" i="8"/>
  <c r="CE2504" i="4"/>
  <c r="J2500" i="8"/>
  <c r="CE2493" i="4"/>
  <c r="J1159" i="8"/>
  <c r="CE1152" i="4"/>
  <c r="J1552" i="8"/>
  <c r="CE1545" i="4"/>
  <c r="J1749" i="8"/>
  <c r="CE1742" i="4"/>
  <c r="J619" i="8"/>
  <c r="CE612" i="4"/>
  <c r="J835" i="8"/>
  <c r="CE828" i="4"/>
  <c r="J1051" i="8"/>
  <c r="CE1044" i="4"/>
  <c r="J1301" i="8"/>
  <c r="CE1294" i="4"/>
  <c r="J2087" i="8"/>
  <c r="CE2080" i="4"/>
  <c r="J680" i="8"/>
  <c r="CE673" i="4"/>
  <c r="J896" i="8"/>
  <c r="CE889" i="4"/>
  <c r="J1112" i="8"/>
  <c r="CE1105" i="4"/>
  <c r="J1432" i="8"/>
  <c r="CE1425" i="4"/>
  <c r="J519" i="8"/>
  <c r="CE512" i="4"/>
  <c r="J735" i="8"/>
  <c r="CE728" i="4"/>
  <c r="J951" i="8"/>
  <c r="CE944" i="4"/>
  <c r="J1172" i="8"/>
  <c r="CE1165" i="4"/>
  <c r="J1593" i="8"/>
  <c r="CE1586" i="4"/>
  <c r="J1606" i="8"/>
  <c r="CE1599" i="4"/>
  <c r="J2178" i="8"/>
  <c r="CE2171" i="4"/>
  <c r="J1510" i="8"/>
  <c r="CE1503" i="4"/>
  <c r="J1962" i="8"/>
  <c r="CE1955" i="4"/>
  <c r="J1395" i="8"/>
  <c r="CE1388" i="4"/>
  <c r="J1779" i="8"/>
  <c r="CE1772" i="4"/>
  <c r="J1555" i="8"/>
  <c r="CE1548" i="4"/>
  <c r="J1771" i="8"/>
  <c r="CE1764" i="4"/>
  <c r="J2069" i="8"/>
  <c r="CE2062" i="4"/>
  <c r="J1367" i="8"/>
  <c r="CE1360" i="4"/>
  <c r="J1583" i="8"/>
  <c r="CE1576" i="4"/>
  <c r="J1799" i="8"/>
  <c r="CE1792" i="4"/>
  <c r="J2124" i="8"/>
  <c r="CE2117" i="4"/>
  <c r="J1212" i="8"/>
  <c r="CE1205" i="4"/>
  <c r="J1428" i="8"/>
  <c r="CE1421" i="4"/>
  <c r="J1644" i="8"/>
  <c r="CE1637" i="4"/>
  <c r="J1860" i="8"/>
  <c r="CE1853" i="4"/>
  <c r="J2266" i="8"/>
  <c r="CE2259" i="4"/>
  <c r="J2032" i="8"/>
  <c r="CE2025" i="4"/>
  <c r="J2270" i="8"/>
  <c r="CE2263" i="4"/>
  <c r="J1958" i="8"/>
  <c r="CE1951" i="4"/>
  <c r="J2181" i="8"/>
  <c r="CE2174" i="4"/>
  <c r="J2496" i="8"/>
  <c r="CE2489" i="4"/>
  <c r="J2097" i="8"/>
  <c r="CE2090" i="4"/>
  <c r="J2348" i="8"/>
  <c r="CE2341" i="4"/>
  <c r="J2249" i="8"/>
  <c r="CE2242" i="4"/>
  <c r="J2465" i="8"/>
  <c r="CE2458" i="4"/>
  <c r="J2461" i="8"/>
  <c r="CE2454" i="4"/>
  <c r="J2456" i="8"/>
  <c r="CE2449" i="4"/>
  <c r="J2445" i="8"/>
  <c r="CE2438" i="4"/>
  <c r="J2434" i="8"/>
  <c r="CE2427" i="4"/>
  <c r="J2650" i="8"/>
  <c r="CE2643" i="4"/>
  <c r="J805" i="8"/>
  <c r="CE798" i="4"/>
  <c r="J1021" i="8"/>
  <c r="CE1014" i="4"/>
  <c r="J1256" i="8"/>
  <c r="CE1249" i="4"/>
  <c r="J1876" i="8"/>
  <c r="CE1869" i="4"/>
  <c r="J650" i="8"/>
  <c r="CE643" i="4"/>
  <c r="J866" i="8"/>
  <c r="CE859" i="4"/>
  <c r="J1082" i="8"/>
  <c r="CE1075" i="4"/>
  <c r="J1364" i="8"/>
  <c r="CE1357" i="4"/>
  <c r="J2373" i="8"/>
  <c r="CE2366" i="4"/>
  <c r="J705" i="8"/>
  <c r="CE698" i="4"/>
  <c r="J921" i="8"/>
  <c r="CE914" i="4"/>
  <c r="J1137" i="8"/>
  <c r="CE1130" i="4"/>
  <c r="J1490" i="8"/>
  <c r="CE1483" i="4"/>
  <c r="J1546" i="8"/>
  <c r="CE1539" i="4"/>
  <c r="J2051" i="8"/>
  <c r="CE2044" i="4"/>
  <c r="J1466" i="8"/>
  <c r="CE1459" i="4"/>
  <c r="J1874" i="8"/>
  <c r="CE1867" i="4"/>
  <c r="J1351" i="8"/>
  <c r="CE1344" i="4"/>
  <c r="J1719" i="8"/>
  <c r="CE1712" i="4"/>
  <c r="J2526" i="8"/>
  <c r="CE2519" i="4"/>
  <c r="J1741" i="8"/>
  <c r="CE1734" i="4"/>
  <c r="J2009" i="8"/>
  <c r="CE2002" i="4"/>
  <c r="J1337" i="8"/>
  <c r="CE1330" i="4"/>
  <c r="J1553" i="8"/>
  <c r="CE1546" i="4"/>
  <c r="J1769" i="8"/>
  <c r="CE1762" i="4"/>
  <c r="J2064" i="8"/>
  <c r="CE2057" i="4"/>
  <c r="J1182" i="8"/>
  <c r="CE1175" i="4"/>
  <c r="J1398" i="8"/>
  <c r="CE1391" i="4"/>
  <c r="J1614" i="8"/>
  <c r="CE1607" i="4"/>
  <c r="J1830" i="8"/>
  <c r="CE1823" i="4"/>
  <c r="J2194" i="8"/>
  <c r="CE2187" i="4"/>
  <c r="J2002" i="8"/>
  <c r="CE1995" i="4"/>
  <c r="J2234" i="8"/>
  <c r="CE2227" i="4"/>
  <c r="J1928" i="8"/>
  <c r="CE1921" i="4"/>
  <c r="J2145" i="8"/>
  <c r="CE2138" i="4"/>
  <c r="J2404" i="8"/>
  <c r="CE2397" i="4"/>
  <c r="J2067" i="8"/>
  <c r="CE2060" i="4"/>
  <c r="J2312" i="8"/>
  <c r="CE2305" i="4"/>
  <c r="J2219" i="8"/>
  <c r="CE2212" i="4"/>
  <c r="J2435" i="8"/>
  <c r="CE2428" i="4"/>
  <c r="J2431" i="8"/>
  <c r="CE2424" i="4"/>
  <c r="J2647" i="8"/>
  <c r="CE2640" i="4"/>
  <c r="J2642" i="8"/>
  <c r="CE2635" i="4"/>
  <c r="J2631" i="8"/>
  <c r="CE2624" i="4"/>
  <c r="J2620" i="8"/>
  <c r="CE2613" i="4"/>
  <c r="J112" i="8"/>
  <c r="CE105" i="4"/>
  <c r="J421" i="8"/>
  <c r="CE414" i="4"/>
  <c r="J137" i="8"/>
  <c r="CE130" i="4"/>
  <c r="J93" i="8"/>
  <c r="CE86" i="4"/>
  <c r="J417" i="8"/>
  <c r="CE410" i="4"/>
  <c r="J22" i="8"/>
  <c r="CE15" i="4"/>
  <c r="J319" i="8"/>
  <c r="CE312" i="4"/>
  <c r="J1868" i="8"/>
  <c r="CE1861" i="4"/>
  <c r="J293" i="8"/>
  <c r="CE286" i="4"/>
  <c r="J1263" i="8"/>
  <c r="CE1256" i="4"/>
  <c r="J268" i="8"/>
  <c r="CE261" i="4"/>
  <c r="J1114" i="8"/>
  <c r="CE1107" i="4"/>
  <c r="J243" i="8"/>
  <c r="CE236" i="4"/>
  <c r="J1007" i="8"/>
  <c r="CE1000" i="4"/>
  <c r="J636" i="8"/>
  <c r="CE629" i="4"/>
  <c r="J1068" i="8"/>
  <c r="CE1061" i="4"/>
  <c r="J162" i="8"/>
  <c r="CE155" i="4"/>
  <c r="J378" i="8"/>
  <c r="CE371" i="4"/>
  <c r="J688" i="8"/>
  <c r="CE681" i="4"/>
  <c r="J1120" i="8"/>
  <c r="CE1113" i="4"/>
  <c r="J451" i="8"/>
  <c r="CE444" i="4"/>
  <c r="J833" i="8"/>
  <c r="CE826" i="4"/>
  <c r="J1425" i="8"/>
  <c r="CE1418" i="4"/>
  <c r="J248" i="8"/>
  <c r="CE241" i="4"/>
  <c r="J464" i="8"/>
  <c r="CE457" i="4"/>
  <c r="J858" i="8"/>
  <c r="CE851" i="4"/>
  <c r="J1180" i="8"/>
  <c r="CE1173" i="4"/>
  <c r="J1821" i="8"/>
  <c r="CE1814" i="4"/>
  <c r="J967" i="8"/>
  <c r="CE960" i="4"/>
  <c r="J596" i="8"/>
  <c r="CE589" i="4"/>
  <c r="J1265" i="8"/>
  <c r="CE1258" i="4"/>
  <c r="J867" i="8"/>
  <c r="CE860" i="4"/>
  <c r="J2374" i="8"/>
  <c r="CE2367" i="4"/>
  <c r="J1766" i="8"/>
  <c r="CE1759" i="4"/>
  <c r="J2187" i="8"/>
  <c r="CE2180" i="4"/>
  <c r="J2372" i="8"/>
  <c r="CE2365" i="4"/>
  <c r="J1338" i="8"/>
  <c r="CE1331" i="4"/>
  <c r="J2421" i="8"/>
  <c r="CE2414" i="4"/>
  <c r="J2375" i="8"/>
  <c r="CE2368" i="4"/>
  <c r="J695" i="8"/>
  <c r="CE688" i="4"/>
  <c r="J1138" i="8"/>
  <c r="CE1131" i="4"/>
  <c r="J448" i="8"/>
  <c r="CE441" i="4"/>
  <c r="J844" i="8"/>
  <c r="CE837" i="4"/>
  <c r="J510" i="8"/>
  <c r="CE503" i="4"/>
  <c r="J997" i="8"/>
  <c r="CE990" i="4"/>
  <c r="J681" i="8"/>
  <c r="CE674" i="4"/>
  <c r="J2186" i="8"/>
  <c r="CE2179" i="4"/>
  <c r="J190" i="8"/>
  <c r="CE183" i="4"/>
  <c r="J334" i="8"/>
  <c r="CE327" i="4"/>
  <c r="J1442" i="8"/>
  <c r="CE1435" i="4"/>
  <c r="J263" i="8"/>
  <c r="CE256" i="4"/>
  <c r="J175" i="8"/>
  <c r="CE168" i="4"/>
  <c r="J742" i="8"/>
  <c r="CE735" i="4"/>
  <c r="J149" i="8"/>
  <c r="CE142" i="4"/>
  <c r="J635" i="8"/>
  <c r="CE628" i="4"/>
  <c r="J124" i="8"/>
  <c r="CE117" i="4"/>
  <c r="J538" i="8"/>
  <c r="CE531" i="4"/>
  <c r="J99" i="8"/>
  <c r="CE92" i="4"/>
  <c r="J466" i="8"/>
  <c r="CE459" i="4"/>
  <c r="J473" i="8"/>
  <c r="CE466" i="4"/>
  <c r="J876" i="8"/>
  <c r="CE869" i="4"/>
  <c r="J1772" i="8"/>
  <c r="CE1765" i="4"/>
  <c r="J282" i="8"/>
  <c r="CE275" i="4"/>
  <c r="J498" i="8"/>
  <c r="CE491" i="4"/>
  <c r="J928" i="8"/>
  <c r="CE921" i="4"/>
  <c r="J355" i="8"/>
  <c r="CE348" i="4"/>
  <c r="J641" i="8"/>
  <c r="CE634" i="4"/>
  <c r="J1073" i="8"/>
  <c r="CE1066" i="4"/>
  <c r="J152" i="8"/>
  <c r="CE145" i="4"/>
  <c r="J368" i="8"/>
  <c r="CE361" i="4"/>
  <c r="J666" i="8"/>
  <c r="CE659" i="4"/>
  <c r="J1098" i="8"/>
  <c r="CE1091" i="4"/>
  <c r="J1720" i="8"/>
  <c r="CE1713" i="4"/>
  <c r="J679" i="8"/>
  <c r="CE672" i="4"/>
  <c r="J1429" i="8"/>
  <c r="CE1422" i="4"/>
  <c r="J956" i="8"/>
  <c r="CE949" i="4"/>
  <c r="J579" i="8"/>
  <c r="CE572" i="4"/>
  <c r="J1244" i="8"/>
  <c r="CE1237" i="4"/>
  <c r="J1288" i="8"/>
  <c r="CE1281" i="4"/>
  <c r="J1485" i="8"/>
  <c r="CE1478" i="4"/>
  <c r="J1831" i="8"/>
  <c r="CE1824" i="4"/>
  <c r="J1781" i="8"/>
  <c r="CE1774" i="4"/>
  <c r="J2223" i="8"/>
  <c r="CE2216" i="4"/>
  <c r="J2079" i="8"/>
  <c r="CE2072" i="4"/>
  <c r="J2427" i="8"/>
  <c r="CE2420" i="4"/>
  <c r="J262" i="8"/>
  <c r="CE255" i="4"/>
  <c r="J66" i="8"/>
  <c r="CE59" i="4"/>
  <c r="J1080" i="8"/>
  <c r="CE1073" i="4"/>
  <c r="J493" i="8"/>
  <c r="CE486" i="4"/>
  <c r="J870" i="8"/>
  <c r="CE863" i="4"/>
  <c r="J1105" i="8"/>
  <c r="CE1098" i="4"/>
  <c r="J1592" i="8"/>
  <c r="CE1585" i="4"/>
  <c r="J1714" i="8"/>
  <c r="CE1707" i="4"/>
  <c r="J1477" i="8"/>
  <c r="CE1470" i="4"/>
  <c r="J1961" i="8"/>
  <c r="CE1954" i="4"/>
  <c r="J2016" i="8"/>
  <c r="CE2009" i="4"/>
  <c r="J1978" i="8"/>
  <c r="CE1971" i="4"/>
  <c r="J2283" i="8"/>
  <c r="CE2276" i="4"/>
  <c r="J2596" i="8"/>
  <c r="CE2589" i="4"/>
  <c r="J586" i="8"/>
  <c r="CE579" i="4"/>
  <c r="J838" i="8"/>
  <c r="CE831" i="4"/>
  <c r="J154" i="8"/>
  <c r="CE147" i="4"/>
  <c r="J551" i="8"/>
  <c r="CE544" i="4"/>
  <c r="J238" i="8"/>
  <c r="CE231" i="4"/>
  <c r="J994" i="8"/>
  <c r="CE987" i="4"/>
  <c r="J213" i="8"/>
  <c r="CE206" i="4"/>
  <c r="J887" i="8"/>
  <c r="CE880" i="4"/>
  <c r="J187" i="8"/>
  <c r="CE180" i="4"/>
  <c r="J790" i="8"/>
  <c r="CE783" i="4"/>
  <c r="J161" i="8"/>
  <c r="CE154" i="4"/>
  <c r="J683" i="8"/>
  <c r="CE676" i="4"/>
  <c r="J528" i="8"/>
  <c r="CE521" i="4"/>
  <c r="J960" i="8"/>
  <c r="CE953" i="4"/>
  <c r="J108" i="8"/>
  <c r="CE101" i="4"/>
  <c r="J324" i="8"/>
  <c r="CE317" i="4"/>
  <c r="J580" i="8"/>
  <c r="CE573" i="4"/>
  <c r="J1012" i="8"/>
  <c r="CE1005" i="4"/>
  <c r="J397" i="8"/>
  <c r="CE390" i="4"/>
  <c r="J725" i="8"/>
  <c r="CE718" i="4"/>
  <c r="J1167" i="8"/>
  <c r="CE1160" i="4"/>
  <c r="J194" i="8"/>
  <c r="CE187" i="4"/>
  <c r="J410" i="8"/>
  <c r="CE403" i="4"/>
  <c r="J750" i="8"/>
  <c r="CE743" i="4"/>
  <c r="J1233" i="8"/>
  <c r="CE1226" i="4"/>
  <c r="J2221" i="8"/>
  <c r="CE2214" i="4"/>
  <c r="J817" i="8"/>
  <c r="CE810" i="4"/>
  <c r="J1943" i="8"/>
  <c r="CE1936" i="4"/>
  <c r="J1094" i="8"/>
  <c r="CE1087" i="4"/>
  <c r="J717" i="8"/>
  <c r="CE710" i="4"/>
  <c r="J1526" i="8"/>
  <c r="CE1519" i="4"/>
  <c r="J1484" i="8"/>
  <c r="CE1477" i="4"/>
  <c r="J1743" i="8"/>
  <c r="CE1736" i="4"/>
  <c r="J2033" i="8"/>
  <c r="CE2026" i="4"/>
  <c r="J2164" i="8"/>
  <c r="CE2157" i="4"/>
  <c r="J2050" i="8"/>
  <c r="CE2043" i="4"/>
  <c r="J2370" i="8"/>
  <c r="CE2363" i="4"/>
  <c r="J2452" i="8"/>
  <c r="CE2445" i="4"/>
  <c r="J28" i="8"/>
  <c r="CE21" i="4"/>
  <c r="J115" i="8"/>
  <c r="CE108" i="4"/>
  <c r="J720" i="8"/>
  <c r="CE713" i="4"/>
  <c r="J1060" i="8"/>
  <c r="CE1053" i="4"/>
  <c r="J1967" i="8"/>
  <c r="CE1960" i="4"/>
  <c r="J62" i="8"/>
  <c r="CE55" i="4"/>
  <c r="J401" i="8"/>
  <c r="CE394" i="4"/>
  <c r="J38" i="8"/>
  <c r="CE31" i="4"/>
  <c r="J317" i="8"/>
  <c r="CE310" i="4"/>
  <c r="J193" i="8"/>
  <c r="CE186" i="4"/>
  <c r="J814" i="8"/>
  <c r="CE807" i="4"/>
  <c r="J167" i="8"/>
  <c r="CE160" i="4"/>
  <c r="J707" i="8"/>
  <c r="CE700" i="4"/>
  <c r="J142" i="8"/>
  <c r="CE135" i="4"/>
  <c r="J610" i="8"/>
  <c r="CE603" i="4"/>
  <c r="J117" i="8"/>
  <c r="CE110" i="4"/>
  <c r="J503" i="8"/>
  <c r="CE496" i="4"/>
  <c r="J485" i="8"/>
  <c r="CE478" i="4"/>
  <c r="J900" i="8"/>
  <c r="CE893" i="4"/>
  <c r="J2229" i="8"/>
  <c r="CE2222" i="4"/>
  <c r="J294" i="8"/>
  <c r="CE287" i="4"/>
  <c r="J520" i="8"/>
  <c r="CE513" i="4"/>
  <c r="J952" i="8"/>
  <c r="CE945" i="4"/>
  <c r="J367" i="8"/>
  <c r="CE360" i="4"/>
  <c r="J665" i="8"/>
  <c r="CE658" i="4"/>
  <c r="J1097" i="8"/>
  <c r="CE1090" i="4"/>
  <c r="J164" i="8"/>
  <c r="CE157" i="4"/>
  <c r="J380" i="8"/>
  <c r="CE373" i="4"/>
  <c r="J690" i="8"/>
  <c r="CE683" i="4"/>
  <c r="J1122" i="8"/>
  <c r="CE1115" i="4"/>
  <c r="J1792" i="8"/>
  <c r="CE1785" i="4"/>
  <c r="J715" i="8"/>
  <c r="CE708" i="4"/>
  <c r="J1522" i="8"/>
  <c r="CE1515" i="4"/>
  <c r="J992" i="8"/>
  <c r="CE985" i="4"/>
  <c r="J615" i="8"/>
  <c r="CE608" i="4"/>
  <c r="J1294" i="8"/>
  <c r="CE1287" i="4"/>
  <c r="J1331" i="8"/>
  <c r="CE1324" i="4"/>
  <c r="J1539" i="8"/>
  <c r="CE1532" i="4"/>
  <c r="J1867" i="8"/>
  <c r="CE1860" i="4"/>
  <c r="J1853" i="8"/>
  <c r="CE1846" i="4"/>
  <c r="J2396" i="8"/>
  <c r="CE2389" i="4"/>
  <c r="J2154" i="8"/>
  <c r="CE2147" i="4"/>
  <c r="J2499" i="8"/>
  <c r="CE2492" i="4"/>
  <c r="J471" i="8"/>
  <c r="CE464" i="4"/>
  <c r="J30" i="8"/>
  <c r="CE23" i="4"/>
  <c r="J576" i="8"/>
  <c r="CE569" i="4"/>
  <c r="J916" i="8"/>
  <c r="CE909" i="4"/>
  <c r="J254" i="8"/>
  <c r="CE247" i="4"/>
  <c r="J2403" i="8"/>
  <c r="CE2396" i="4"/>
  <c r="J136" i="8"/>
  <c r="CE129" i="4"/>
  <c r="J453" i="8"/>
  <c r="CE446" i="4"/>
  <c r="J56" i="8"/>
  <c r="CE49" i="4"/>
  <c r="J345" i="8"/>
  <c r="CE338" i="4"/>
  <c r="J202" i="8"/>
  <c r="CE195" i="4"/>
  <c r="J850" i="8"/>
  <c r="CE843" i="4"/>
  <c r="J177" i="8"/>
  <c r="CE170" i="4"/>
  <c r="J743" i="8"/>
  <c r="CE736" i="4"/>
  <c r="J151" i="8"/>
  <c r="CE144" i="4"/>
  <c r="J646" i="8"/>
  <c r="CE639" i="4"/>
  <c r="J125" i="8"/>
  <c r="CE118" i="4"/>
  <c r="J539" i="8"/>
  <c r="CE532" i="4"/>
  <c r="J491" i="8"/>
  <c r="CE484" i="4"/>
  <c r="J912" i="8"/>
  <c r="CE905" i="4"/>
  <c r="J84" i="8"/>
  <c r="CE77" i="4"/>
  <c r="J300" i="8"/>
  <c r="CE293" i="4"/>
  <c r="J532" i="8"/>
  <c r="CE525" i="4"/>
  <c r="J964" i="8"/>
  <c r="CE957" i="4"/>
  <c r="J373" i="8"/>
  <c r="CE366" i="4"/>
  <c r="J677" i="8"/>
  <c r="CE670" i="4"/>
  <c r="J1109" i="8"/>
  <c r="CE1102" i="4"/>
  <c r="J170" i="8"/>
  <c r="CE163" i="4"/>
  <c r="J386" i="8"/>
  <c r="CE379" i="4"/>
  <c r="J702" i="8"/>
  <c r="CE695" i="4"/>
  <c r="J1134" i="8"/>
  <c r="CE1127" i="4"/>
  <c r="J1864" i="8"/>
  <c r="CE1857" i="4"/>
  <c r="J745" i="8"/>
  <c r="CE738" i="4"/>
  <c r="J1636" i="8"/>
  <c r="CE1629" i="4"/>
  <c r="J1022" i="8"/>
  <c r="CE1015" i="4"/>
  <c r="J645" i="8"/>
  <c r="CE638" i="4"/>
  <c r="J1353" i="8"/>
  <c r="CE1346" i="4"/>
  <c r="J1376" i="8"/>
  <c r="CE1369" i="4"/>
  <c r="J1599" i="8"/>
  <c r="CE1592" i="4"/>
  <c r="J1897" i="8"/>
  <c r="CE1890" i="4"/>
  <c r="J1889" i="8"/>
  <c r="CE1882" i="4"/>
  <c r="J1906" i="8"/>
  <c r="CE1899" i="4"/>
  <c r="J2197" i="8"/>
  <c r="CE2190" i="4"/>
  <c r="J2535" i="8"/>
  <c r="CE2528" i="4"/>
  <c r="J1216" i="8"/>
  <c r="CE1209" i="4"/>
  <c r="J1744" i="8"/>
  <c r="CE1737" i="4"/>
  <c r="J1975" i="8"/>
  <c r="CE1968" i="4"/>
  <c r="J667" i="8"/>
  <c r="CE660" i="4"/>
  <c r="J883" i="8"/>
  <c r="CE876" i="4"/>
  <c r="J1099" i="8"/>
  <c r="CE1092" i="4"/>
  <c r="J1401" i="8"/>
  <c r="CE1394" i="4"/>
  <c r="J512" i="8"/>
  <c r="CE505" i="4"/>
  <c r="J728" i="8"/>
  <c r="CE721" i="4"/>
  <c r="J944" i="8"/>
  <c r="CE937" i="4"/>
  <c r="J1163" i="8"/>
  <c r="CE1156" i="4"/>
  <c r="J1568" i="8"/>
  <c r="CE1561" i="4"/>
  <c r="J567" i="8"/>
  <c r="CE560" i="4"/>
  <c r="J783" i="8"/>
  <c r="CE776" i="4"/>
  <c r="J999" i="8"/>
  <c r="CE992" i="4"/>
  <c r="J1229" i="8"/>
  <c r="CE1222" i="4"/>
  <c r="J1785" i="8"/>
  <c r="CE1778" i="4"/>
  <c r="J1702" i="8"/>
  <c r="CE1695" i="4"/>
  <c r="J2408" i="8"/>
  <c r="CE2401" i="4"/>
  <c r="J1598" i="8"/>
  <c r="CE1591" i="4"/>
  <c r="J2157" i="8"/>
  <c r="CE2150" i="4"/>
  <c r="J1467" i="8"/>
  <c r="CE1460" i="4"/>
  <c r="J1875" i="8"/>
  <c r="CE1868" i="4"/>
  <c r="J1603" i="8"/>
  <c r="CE1596" i="4"/>
  <c r="J1819" i="8"/>
  <c r="CE1812" i="4"/>
  <c r="J2170" i="8"/>
  <c r="CE2163" i="4"/>
  <c r="J1415" i="8"/>
  <c r="CE1408" i="4"/>
  <c r="J1631" i="8"/>
  <c r="CE1624" i="4"/>
  <c r="J1847" i="8"/>
  <c r="CE1840" i="4"/>
  <c r="J2236" i="8"/>
  <c r="CE2229" i="4"/>
  <c r="J1260" i="8"/>
  <c r="CE1253" i="4"/>
  <c r="J1476" i="8"/>
  <c r="CE1469" i="4"/>
  <c r="J1692" i="8"/>
  <c r="CE1685" i="4"/>
  <c r="J1909" i="8"/>
  <c r="CE1902" i="4"/>
  <c r="J2382" i="8"/>
  <c r="CE2375" i="4"/>
  <c r="J2080" i="8"/>
  <c r="CE2073" i="4"/>
  <c r="J2328" i="8"/>
  <c r="CE2321" i="4"/>
  <c r="J2006" i="8"/>
  <c r="CE1999" i="4"/>
  <c r="J2239" i="8"/>
  <c r="CE2232" i="4"/>
  <c r="J1929" i="8"/>
  <c r="CE1922" i="4"/>
  <c r="J2146" i="8"/>
  <c r="CE2139" i="4"/>
  <c r="J2406" i="8"/>
  <c r="CE2399" i="4"/>
  <c r="J2297" i="8"/>
  <c r="CE2290" i="4"/>
  <c r="J2513" i="8"/>
  <c r="CE2506" i="4"/>
  <c r="J2509" i="8"/>
  <c r="CE2502" i="4"/>
  <c r="J2504" i="8"/>
  <c r="CE2497" i="4"/>
  <c r="J2493" i="8"/>
  <c r="CE2486" i="4"/>
  <c r="J2482" i="8"/>
  <c r="CE2475" i="4"/>
  <c r="J1571" i="8"/>
  <c r="CE1564" i="4"/>
  <c r="J1787" i="8"/>
  <c r="CE1780" i="4"/>
  <c r="J2100" i="8"/>
  <c r="CE2093" i="4"/>
  <c r="J1200" i="8"/>
  <c r="CE1193" i="4"/>
  <c r="J1416" i="8"/>
  <c r="CE1409" i="4"/>
  <c r="J1632" i="8"/>
  <c r="CE1625" i="4"/>
  <c r="J1848" i="8"/>
  <c r="CE1841" i="4"/>
  <c r="J2238" i="8"/>
  <c r="CE2231" i="4"/>
  <c r="J2020" i="8"/>
  <c r="CE2013" i="4"/>
  <c r="J2256" i="8"/>
  <c r="CE2249" i="4"/>
  <c r="J1946" i="8"/>
  <c r="CE1939" i="4"/>
  <c r="J2167" i="8"/>
  <c r="CE2160" i="4"/>
  <c r="J2426" i="8"/>
  <c r="CE2419" i="4"/>
  <c r="J2085" i="8"/>
  <c r="CE2078" i="4"/>
  <c r="J2334" i="8"/>
  <c r="CE2327" i="4"/>
  <c r="J2237" i="8"/>
  <c r="CE2230" i="4"/>
  <c r="J2453" i="8"/>
  <c r="CE2446" i="4"/>
  <c r="J2449" i="8"/>
  <c r="CE2442" i="4"/>
  <c r="J2444" i="8"/>
  <c r="CE2437" i="4"/>
  <c r="J2433" i="8"/>
  <c r="CE2426" i="4"/>
  <c r="J2649" i="8"/>
  <c r="CE2642" i="4"/>
  <c r="J2638" i="8"/>
  <c r="CE2631" i="4"/>
  <c r="J1286" i="8"/>
  <c r="CE1279" i="4"/>
  <c r="J2015" i="8"/>
  <c r="CE2008" i="4"/>
  <c r="J505" i="8"/>
  <c r="CE498" i="4"/>
  <c r="J721" i="8"/>
  <c r="CE714" i="4"/>
  <c r="J937" i="8"/>
  <c r="CE930" i="4"/>
  <c r="J1155" i="8"/>
  <c r="CE1148" i="4"/>
  <c r="J1540" i="8"/>
  <c r="CE1533" i="4"/>
  <c r="J566" i="8"/>
  <c r="CE559" i="4"/>
  <c r="J782" i="8"/>
  <c r="CE775" i="4"/>
  <c r="J998" i="8"/>
  <c r="CE991" i="4"/>
  <c r="J1228" i="8"/>
  <c r="CE1221" i="4"/>
  <c r="J1784" i="8"/>
  <c r="CE1777" i="4"/>
  <c r="J621" i="8"/>
  <c r="CE614" i="4"/>
  <c r="J837" i="8"/>
  <c r="CE830" i="4"/>
  <c r="J1053" i="8"/>
  <c r="CE1046" i="4"/>
  <c r="J1306" i="8"/>
  <c r="CE1299" i="4"/>
  <c r="J2095" i="8"/>
  <c r="CE2088" i="4"/>
  <c r="J1810" i="8"/>
  <c r="CE1803" i="4"/>
  <c r="J1340" i="8"/>
  <c r="CE1333" i="4"/>
  <c r="J1706" i="8"/>
  <c r="CE1699" i="4"/>
  <c r="J2416" i="8"/>
  <c r="CE2409" i="4"/>
  <c r="J1551" i="8"/>
  <c r="CE1544" i="4"/>
  <c r="J2059" i="8"/>
  <c r="CE2052" i="4"/>
  <c r="J1657" i="8"/>
  <c r="CE1650" i="4"/>
  <c r="J1873" i="8"/>
  <c r="CE1866" i="4"/>
  <c r="J2300" i="8"/>
  <c r="CE2293" i="4"/>
  <c r="J1469" i="8"/>
  <c r="CE1462" i="4"/>
  <c r="J1685" i="8"/>
  <c r="CE1678" i="4"/>
  <c r="J1901" i="8"/>
  <c r="CE1894" i="4"/>
  <c r="J2366" i="8"/>
  <c r="CE2359" i="4"/>
  <c r="J1314" i="8"/>
  <c r="CE1307" i="4"/>
  <c r="J1530" i="8"/>
  <c r="CE1523" i="4"/>
  <c r="J1746" i="8"/>
  <c r="CE1739" i="4"/>
  <c r="J2017" i="8"/>
  <c r="CE2010" i="4"/>
  <c r="J1918" i="8"/>
  <c r="CE1911" i="4"/>
  <c r="J2134" i="8"/>
  <c r="CE2127" i="4"/>
  <c r="J2392" i="8"/>
  <c r="CE2385" i="4"/>
  <c r="J2060" i="8"/>
  <c r="CE2053" i="4"/>
  <c r="J2304" i="8"/>
  <c r="CE2297" i="4"/>
  <c r="J1983" i="8"/>
  <c r="CE1976" i="4"/>
  <c r="J2211" i="8"/>
  <c r="CE2204" i="4"/>
  <c r="J2646" i="8"/>
  <c r="CE2639" i="4"/>
  <c r="J2351" i="8"/>
  <c r="CE2344" i="4"/>
  <c r="J2567" i="8"/>
  <c r="CE2560" i="4"/>
  <c r="J2563" i="8"/>
  <c r="CE2556" i="4"/>
  <c r="J2558" i="8"/>
  <c r="CE2551" i="4"/>
  <c r="J2547" i="8"/>
  <c r="CE2540" i="4"/>
  <c r="J2536" i="8"/>
  <c r="CE2529" i="4"/>
  <c r="J1202" i="8"/>
  <c r="CE1195" i="4"/>
  <c r="J1696" i="8"/>
  <c r="CE1689" i="4"/>
  <c r="J1893" i="8"/>
  <c r="CE1886" i="4"/>
  <c r="J655" i="8"/>
  <c r="CE648" i="4"/>
  <c r="J871" i="8"/>
  <c r="CE864" i="4"/>
  <c r="J1087" i="8"/>
  <c r="CE1080" i="4"/>
  <c r="J1375" i="8"/>
  <c r="CE1368" i="4"/>
  <c r="J2448" i="8"/>
  <c r="CE2441" i="4"/>
  <c r="J716" i="8"/>
  <c r="CE709" i="4"/>
  <c r="J932" i="8"/>
  <c r="CE925" i="4"/>
  <c r="J1149" i="8"/>
  <c r="CE1142" i="4"/>
  <c r="J1525" i="8"/>
  <c r="CE1518" i="4"/>
  <c r="J555" i="8"/>
  <c r="CE548" i="4"/>
  <c r="J771" i="8"/>
  <c r="CE764" i="4"/>
  <c r="J987" i="8"/>
  <c r="CE980" i="4"/>
  <c r="J1215" i="8"/>
  <c r="CE1208" i="4"/>
  <c r="J1737" i="8"/>
  <c r="CE1730" i="4"/>
  <c r="J1678" i="8"/>
  <c r="CE1671" i="4"/>
  <c r="J2350" i="8"/>
  <c r="CE2343" i="4"/>
  <c r="J1574" i="8"/>
  <c r="CE1567" i="4"/>
  <c r="J2106" i="8"/>
  <c r="CE2099" i="4"/>
  <c r="J1449" i="8"/>
  <c r="CE1442" i="4"/>
  <c r="J1851" i="8"/>
  <c r="CE1844" i="4"/>
  <c r="J1591" i="8"/>
  <c r="CE1584" i="4"/>
  <c r="J1807" i="8"/>
  <c r="CE1800" i="4"/>
  <c r="J2142" i="8"/>
  <c r="CE2135" i="4"/>
  <c r="J1403" i="8"/>
  <c r="CE1396" i="4"/>
  <c r="J1619" i="8"/>
  <c r="CE1612" i="4"/>
  <c r="J1835" i="8"/>
  <c r="CE1828" i="4"/>
  <c r="J2208" i="8"/>
  <c r="CE2201" i="4"/>
  <c r="J1248" i="8"/>
  <c r="CE1241" i="4"/>
  <c r="J1464" i="8"/>
  <c r="CE1457" i="4"/>
  <c r="J1680" i="8"/>
  <c r="CE1673" i="4"/>
  <c r="J1896" i="8"/>
  <c r="CE1889" i="4"/>
  <c r="J2353" i="8"/>
  <c r="CE2346" i="4"/>
  <c r="J2068" i="8"/>
  <c r="CE2061" i="4"/>
  <c r="J2313" i="8"/>
  <c r="CE2306" i="4"/>
  <c r="J1994" i="8"/>
  <c r="CE1987" i="4"/>
  <c r="J2224" i="8"/>
  <c r="CE2217" i="4"/>
  <c r="J1917" i="8"/>
  <c r="CE1910" i="4"/>
  <c r="J2133" i="8"/>
  <c r="CE2126" i="4"/>
  <c r="J2391" i="8"/>
  <c r="CE2384" i="4"/>
  <c r="J2285" i="8"/>
  <c r="CE2278" i="4"/>
  <c r="J2501" i="8"/>
  <c r="CE2494" i="4"/>
  <c r="J2497" i="8"/>
  <c r="CE2490" i="4"/>
  <c r="J2492" i="8"/>
  <c r="CE2485" i="4"/>
  <c r="J2481" i="8"/>
  <c r="CE2474" i="4"/>
  <c r="J2470" i="8"/>
  <c r="CE2463" i="4"/>
  <c r="J625" i="8"/>
  <c r="CE618" i="4"/>
  <c r="J841" i="8"/>
  <c r="CE834" i="4"/>
  <c r="J1057" i="8"/>
  <c r="CE1050" i="4"/>
  <c r="J1313" i="8"/>
  <c r="CE1306" i="4"/>
  <c r="J2135" i="8"/>
  <c r="CE2128" i="4"/>
  <c r="J686" i="8"/>
  <c r="CE679" i="4"/>
  <c r="J902" i="8"/>
  <c r="CE895" i="4"/>
  <c r="J1118" i="8"/>
  <c r="CE1111" i="4"/>
  <c r="J1444" i="8"/>
  <c r="CE1437" i="4"/>
  <c r="J525" i="8"/>
  <c r="CE518" i="4"/>
  <c r="J741" i="8"/>
  <c r="CE734" i="4"/>
  <c r="J957" i="8"/>
  <c r="CE950" i="4"/>
  <c r="J1179" i="8"/>
  <c r="CE1172" i="4"/>
  <c r="J1617" i="8"/>
  <c r="CE1610" i="4"/>
  <c r="J1618" i="8"/>
  <c r="CE1611" i="4"/>
  <c r="J2206" i="8"/>
  <c r="CE2199" i="4"/>
  <c r="J1520" i="8"/>
  <c r="CE1513" i="4"/>
  <c r="J1986" i="8"/>
  <c r="CE1979" i="4"/>
  <c r="J1405" i="8"/>
  <c r="CE1398" i="4"/>
  <c r="J1791" i="8"/>
  <c r="CE1784" i="4"/>
  <c r="J1561" i="8"/>
  <c r="CE1554" i="4"/>
  <c r="J1777" i="8"/>
  <c r="CE1770" i="4"/>
  <c r="J2081" i="8"/>
  <c r="CE2074" i="4"/>
  <c r="J1373" i="8"/>
  <c r="CE1366" i="4"/>
  <c r="J1589" i="8"/>
  <c r="CE1582" i="4"/>
  <c r="J1805" i="8"/>
  <c r="CE1798" i="4"/>
  <c r="J2136" i="8"/>
  <c r="CE2129" i="4"/>
  <c r="J1218" i="8"/>
  <c r="CE1211" i="4"/>
  <c r="J1434" i="8"/>
  <c r="CE1427" i="4"/>
  <c r="J1650" i="8"/>
  <c r="CE1643" i="4"/>
  <c r="J1866" i="8"/>
  <c r="CE1859" i="4"/>
  <c r="J2281" i="8"/>
  <c r="CE2274" i="4"/>
  <c r="J2038" i="8"/>
  <c r="CE2031" i="4"/>
  <c r="J2277" i="8"/>
  <c r="CE2270" i="4"/>
  <c r="J1964" i="8"/>
  <c r="CE1957" i="4"/>
  <c r="J2188" i="8"/>
  <c r="CE2181" i="4"/>
  <c r="J2532" i="8"/>
  <c r="CE2525" i="4"/>
  <c r="J2103" i="8"/>
  <c r="CE2096" i="4"/>
  <c r="J2355" i="8"/>
  <c r="CE2348" i="4"/>
  <c r="J2255" i="8"/>
  <c r="CE2248" i="4"/>
  <c r="J2471" i="8"/>
  <c r="CE2464" i="4"/>
  <c r="J2467" i="8"/>
  <c r="CE2460" i="4"/>
  <c r="J2462" i="8"/>
  <c r="CE2455" i="4"/>
  <c r="J2451" i="8"/>
  <c r="CE2444" i="4"/>
  <c r="J2440" i="8"/>
  <c r="CE2433" i="4"/>
  <c r="J169" i="8"/>
  <c r="CE162" i="4"/>
  <c r="J1160" i="8"/>
  <c r="CE1153" i="4"/>
  <c r="J922" i="8"/>
  <c r="CE915" i="4"/>
  <c r="J726" i="8"/>
  <c r="CE719" i="4"/>
  <c r="J982" i="8"/>
  <c r="CE975" i="4"/>
  <c r="J58" i="8"/>
  <c r="CE51" i="4"/>
  <c r="J382" i="8"/>
  <c r="CE375" i="4"/>
  <c r="J41" i="8"/>
  <c r="CE34" i="4"/>
  <c r="J347" i="8"/>
  <c r="CE340" i="4"/>
  <c r="J24" i="8"/>
  <c r="CE17" i="4"/>
  <c r="J322" i="8"/>
  <c r="CE315" i="4"/>
  <c r="J2118" i="8"/>
  <c r="CE2111" i="4"/>
  <c r="J297" i="8"/>
  <c r="CE290" i="4"/>
  <c r="J1291" i="8"/>
  <c r="CE1284" i="4"/>
  <c r="J708" i="8"/>
  <c r="CE701" i="4"/>
  <c r="J1140" i="8"/>
  <c r="CE1133" i="4"/>
  <c r="J198" i="8"/>
  <c r="CE191" i="4"/>
  <c r="J414" i="8"/>
  <c r="CE407" i="4"/>
  <c r="J760" i="8"/>
  <c r="CE753" i="4"/>
  <c r="J1226" i="8"/>
  <c r="CE1219" i="4"/>
  <c r="J487" i="8"/>
  <c r="CE480" i="4"/>
  <c r="J905" i="8"/>
  <c r="CE898" i="4"/>
  <c r="J2344" i="8"/>
  <c r="CE2337" i="4"/>
  <c r="J284" i="8"/>
  <c r="CE277" i="4"/>
  <c r="J500" i="8"/>
  <c r="CE493" i="4"/>
  <c r="J930" i="8"/>
  <c r="CE923" i="4"/>
  <c r="J1269" i="8"/>
  <c r="CE1262" i="4"/>
  <c r="J2346" i="8"/>
  <c r="CE2339" i="4"/>
  <c r="J1075" i="8"/>
  <c r="CE1068" i="4"/>
  <c r="J704" i="8"/>
  <c r="CE697" i="4"/>
  <c r="J1489" i="8"/>
  <c r="CE1482" i="4"/>
  <c r="J975" i="8"/>
  <c r="CE968" i="4"/>
  <c r="J1654" i="8"/>
  <c r="CE1647" i="4"/>
  <c r="J2058" i="8"/>
  <c r="CE2051" i="4"/>
  <c r="J1579" i="8"/>
  <c r="CE1572" i="4"/>
  <c r="J1391" i="8"/>
  <c r="CE1384" i="4"/>
  <c r="J1554" i="8"/>
  <c r="CE1547" i="4"/>
  <c r="J2084" i="8"/>
  <c r="CE2077" i="4"/>
  <c r="J2591" i="8"/>
  <c r="CE2584" i="4"/>
  <c r="J145" i="8"/>
  <c r="CE138" i="4"/>
  <c r="J249" i="8"/>
  <c r="CE242" i="4"/>
  <c r="J467" i="8"/>
  <c r="CE460" i="4"/>
  <c r="J349" i="8"/>
  <c r="CE342" i="4"/>
  <c r="J798" i="8"/>
  <c r="CE791" i="4"/>
  <c r="J1417" i="8"/>
  <c r="CE1410" i="4"/>
  <c r="J897" i="8"/>
  <c r="CE890" i="4"/>
  <c r="J1825" i="8"/>
  <c r="CE1818" i="4"/>
  <c r="J389" i="8"/>
  <c r="CE382" i="4"/>
  <c r="J730" i="8"/>
  <c r="CE723" i="4"/>
  <c r="J127" i="8"/>
  <c r="CE120" i="4"/>
  <c r="J472" i="8"/>
  <c r="CE465" i="4"/>
  <c r="J229" i="8"/>
  <c r="CE222" i="4"/>
  <c r="J958" i="8"/>
  <c r="CE951" i="4"/>
  <c r="J203" i="8"/>
  <c r="CE196" i="4"/>
  <c r="J851" i="8"/>
  <c r="CE844" i="4"/>
  <c r="J178" i="8"/>
  <c r="CE171" i="4"/>
  <c r="J754" i="8"/>
  <c r="CE747" i="4"/>
  <c r="J153" i="8"/>
  <c r="CE146" i="4"/>
  <c r="J647" i="8"/>
  <c r="CE640" i="4"/>
  <c r="J516" i="8"/>
  <c r="CE509" i="4"/>
  <c r="J948" i="8"/>
  <c r="CE941" i="4"/>
  <c r="J102" i="8"/>
  <c r="CE95" i="4"/>
  <c r="J318" i="8"/>
  <c r="CE311" i="4"/>
  <c r="J568" i="8"/>
  <c r="CE561" i="4"/>
  <c r="J1000" i="8"/>
  <c r="CE993" i="4"/>
  <c r="J391" i="8"/>
  <c r="CE384" i="4"/>
  <c r="J713" i="8"/>
  <c r="CE706" i="4"/>
  <c r="J1145" i="8"/>
  <c r="CE1138" i="4"/>
  <c r="J188" i="8"/>
  <c r="CE181" i="4"/>
  <c r="J404" i="8"/>
  <c r="CE397" i="4"/>
  <c r="J738" i="8"/>
  <c r="CE731" i="4"/>
  <c r="J1211" i="8"/>
  <c r="CE1204" i="4"/>
  <c r="J2111" i="8"/>
  <c r="CE2104" i="4"/>
  <c r="J787" i="8"/>
  <c r="CE780" i="4"/>
  <c r="J1804" i="8"/>
  <c r="CE1797" i="4"/>
  <c r="J1064" i="8"/>
  <c r="CE1057" i="4"/>
  <c r="J687" i="8"/>
  <c r="CE680" i="4"/>
  <c r="J1447" i="8"/>
  <c r="CE1440" i="4"/>
  <c r="J1438" i="8"/>
  <c r="CE1431" i="4"/>
  <c r="J1683" i="8"/>
  <c r="CE1676" i="4"/>
  <c r="J1973" i="8"/>
  <c r="CE1966" i="4"/>
  <c r="J2088" i="8"/>
  <c r="CE2081" i="4"/>
  <c r="J2014" i="8"/>
  <c r="CE2007" i="4"/>
  <c r="J2326" i="8"/>
  <c r="CE2319" i="4"/>
  <c r="J2643" i="8"/>
  <c r="CE2636" i="4"/>
  <c r="J418" i="8"/>
  <c r="CE411" i="4"/>
  <c r="J331" i="8"/>
  <c r="CE324" i="4"/>
  <c r="J132" i="8"/>
  <c r="CE125" i="4"/>
  <c r="J845" i="8"/>
  <c r="CE838" i="4"/>
  <c r="J1086" i="8"/>
  <c r="CE1079" i="4"/>
  <c r="J1227" i="8"/>
  <c r="CE1220" i="4"/>
  <c r="J573" i="8"/>
  <c r="CE566" i="4"/>
  <c r="J1955" i="8"/>
  <c r="CE1948" i="4"/>
  <c r="J1671" i="8"/>
  <c r="CE1664" i="4"/>
  <c r="J2185" i="8"/>
  <c r="CE2178" i="4"/>
  <c r="J1158" i="8"/>
  <c r="CE1151" i="4"/>
  <c r="J2205" i="8"/>
  <c r="CE2198" i="4"/>
  <c r="J2195" i="8"/>
  <c r="CE2188" i="4"/>
  <c r="J163" i="8"/>
  <c r="CE156" i="4"/>
  <c r="J353" i="8"/>
  <c r="CE346" i="4"/>
  <c r="J33" i="8"/>
  <c r="CE26" i="4"/>
  <c r="J316" i="8"/>
  <c r="CE309" i="4"/>
  <c r="J1240" i="8"/>
  <c r="CE1233" i="4"/>
  <c r="J292" i="8"/>
  <c r="CE285" i="4"/>
  <c r="J1262" i="8"/>
  <c r="CE1255" i="4"/>
  <c r="J267" i="8"/>
  <c r="CE260" i="4"/>
  <c r="J1103" i="8"/>
  <c r="CE1096" i="4"/>
  <c r="J241" i="8"/>
  <c r="CE234" i="4"/>
  <c r="J1006" i="8"/>
  <c r="CE999" i="4"/>
  <c r="J215" i="8"/>
  <c r="CE208" i="4"/>
  <c r="J899" i="8"/>
  <c r="CE892" i="4"/>
  <c r="J600" i="8"/>
  <c r="CE593" i="4"/>
  <c r="J1032" i="8"/>
  <c r="CE1025" i="4"/>
  <c r="J144" i="8"/>
  <c r="CE137" i="4"/>
  <c r="J360" i="8"/>
  <c r="CE353" i="4"/>
  <c r="J652" i="8"/>
  <c r="CE645" i="4"/>
  <c r="J1084" i="8"/>
  <c r="CE1077" i="4"/>
  <c r="J433" i="8"/>
  <c r="CE426" i="4"/>
  <c r="J797" i="8"/>
  <c r="CE790" i="4"/>
  <c r="J1309" i="8"/>
  <c r="CE1302" i="4"/>
  <c r="J230" i="8"/>
  <c r="CE223" i="4"/>
  <c r="J446" i="8"/>
  <c r="CE439" i="4"/>
  <c r="J822" i="8"/>
  <c r="CE815" i="4"/>
  <c r="J2070" i="8"/>
  <c r="CE2063" i="4"/>
  <c r="J1677" i="8"/>
  <c r="CE1670" i="4"/>
  <c r="J925" i="8"/>
  <c r="CE918" i="4"/>
  <c r="J554" i="8"/>
  <c r="CE547" i="4"/>
  <c r="J1214" i="8"/>
  <c r="CE1207" i="4"/>
  <c r="J825" i="8"/>
  <c r="CE818" i="4"/>
  <c r="J1999" i="8"/>
  <c r="CE1992" i="4"/>
  <c r="J1682" i="8"/>
  <c r="CE1675" i="4"/>
  <c r="J2011" i="8"/>
  <c r="CE2004" i="4"/>
  <c r="J2271" i="8"/>
  <c r="CE2264" i="4"/>
  <c r="J1230" i="8"/>
  <c r="CE1223" i="4"/>
  <c r="J2292" i="8"/>
  <c r="CE2285" i="4"/>
  <c r="J2267" i="8"/>
  <c r="CE2260" i="4"/>
  <c r="J694" i="8"/>
  <c r="CE687" i="4"/>
  <c r="J220" i="8"/>
  <c r="CE213" i="4"/>
  <c r="J399" i="8"/>
  <c r="CE392" i="4"/>
  <c r="J1008" i="8"/>
  <c r="CE1001" i="4"/>
  <c r="J385" i="8"/>
  <c r="CE378" i="4"/>
  <c r="J2623" i="8"/>
  <c r="CE2616" i="4"/>
  <c r="J910" i="8"/>
  <c r="CE903" i="4"/>
  <c r="J946" i="8"/>
  <c r="CE939" i="4"/>
  <c r="J181" i="8"/>
  <c r="CE174" i="4"/>
  <c r="J659" i="8"/>
  <c r="CE652" i="4"/>
  <c r="J247" i="8"/>
  <c r="CE240" i="4"/>
  <c r="J1030" i="8"/>
  <c r="CE1023" i="4"/>
  <c r="J221" i="8"/>
  <c r="CE214" i="4"/>
  <c r="J923" i="8"/>
  <c r="CE916" i="4"/>
  <c r="J196" i="8"/>
  <c r="CE189" i="4"/>
  <c r="J826" i="8"/>
  <c r="CE819" i="4"/>
  <c r="J171" i="8"/>
  <c r="CE164" i="4"/>
  <c r="J719" i="8"/>
  <c r="CE712" i="4"/>
  <c r="J540" i="8"/>
  <c r="CE533" i="4"/>
  <c r="J972" i="8"/>
  <c r="CE965" i="4"/>
  <c r="J114" i="8"/>
  <c r="CE107" i="4"/>
  <c r="J330" i="8"/>
  <c r="CE323" i="4"/>
  <c r="J592" i="8"/>
  <c r="CE585" i="4"/>
  <c r="J1024" i="8"/>
  <c r="CE1017" i="4"/>
  <c r="J403" i="8"/>
  <c r="CE396" i="4"/>
  <c r="J737" i="8"/>
  <c r="CE730" i="4"/>
  <c r="J1189" i="8"/>
  <c r="CE1182" i="4"/>
  <c r="J200" i="8"/>
  <c r="CE193" i="4"/>
  <c r="J416" i="8"/>
  <c r="CE409" i="4"/>
  <c r="J762" i="8"/>
  <c r="CE755" i="4"/>
  <c r="J1280" i="8"/>
  <c r="CE1273" i="4"/>
  <c r="J2278" i="8"/>
  <c r="CE2271" i="4"/>
  <c r="J823" i="8"/>
  <c r="CE816" i="4"/>
  <c r="J1991" i="8"/>
  <c r="CE1984" i="4"/>
  <c r="J1100" i="8"/>
  <c r="CE1093" i="4"/>
  <c r="J723" i="8"/>
  <c r="CE716" i="4"/>
  <c r="J1545" i="8"/>
  <c r="CE1538" i="4"/>
  <c r="J1492" i="8"/>
  <c r="CE1485" i="4"/>
  <c r="J1755" i="8"/>
  <c r="CE1748" i="4"/>
  <c r="J2045" i="8"/>
  <c r="CE2038" i="4"/>
  <c r="J2251" i="8"/>
  <c r="CE2244" i="4"/>
  <c r="J2086" i="8"/>
  <c r="CE2079" i="4"/>
  <c r="J2413" i="8"/>
  <c r="CE2406" i="4"/>
  <c r="J2488" i="8"/>
  <c r="CE2481" i="4"/>
  <c r="J983" i="8"/>
  <c r="CE976" i="4"/>
  <c r="J277" i="8"/>
  <c r="CE270" i="4"/>
  <c r="J936" i="8"/>
  <c r="CE929" i="4"/>
  <c r="J1247" i="8"/>
  <c r="CE1240" i="4"/>
  <c r="J434" i="8"/>
  <c r="CE427" i="4"/>
  <c r="J626" i="8"/>
  <c r="CE619" i="4"/>
  <c r="J1321" i="8"/>
  <c r="CE1314" i="4"/>
  <c r="J1054" i="8"/>
  <c r="CE1047" i="4"/>
  <c r="J208" i="8"/>
  <c r="CE201" i="4"/>
  <c r="J767" i="8"/>
  <c r="CE760" i="4"/>
  <c r="J256" i="8"/>
  <c r="CE249" i="4"/>
  <c r="J1066" i="8"/>
  <c r="CE1059" i="4"/>
  <c r="J231" i="8"/>
  <c r="CE224" i="4"/>
  <c r="J959" i="8"/>
  <c r="CE952" i="4"/>
  <c r="J205" i="8"/>
  <c r="CE198" i="4"/>
  <c r="J862" i="8"/>
  <c r="CE855" i="4"/>
  <c r="J179" i="8"/>
  <c r="CE172" i="4"/>
  <c r="J755" i="8"/>
  <c r="CE748" i="4"/>
  <c r="J552" i="8"/>
  <c r="CE545" i="4"/>
  <c r="J984" i="8"/>
  <c r="CE977" i="4"/>
  <c r="J120" i="8"/>
  <c r="CE113" i="4"/>
  <c r="J336" i="8"/>
  <c r="CE329" i="4"/>
  <c r="J604" i="8"/>
  <c r="CE597" i="4"/>
  <c r="J1036" i="8"/>
  <c r="CE1029" i="4"/>
  <c r="J409" i="8"/>
  <c r="CE402" i="4"/>
  <c r="J749" i="8"/>
  <c r="CE742" i="4"/>
  <c r="J1210" i="8"/>
  <c r="CE1203" i="4"/>
  <c r="J206" i="8"/>
  <c r="CE199" i="4"/>
  <c r="J422" i="8"/>
  <c r="CE415" i="4"/>
  <c r="J774" i="8"/>
  <c r="CE767" i="4"/>
  <c r="J1312" i="8"/>
  <c r="CE1305" i="4"/>
  <c r="J1498" i="8"/>
  <c r="CE1491" i="4"/>
  <c r="J853" i="8"/>
  <c r="CE846" i="4"/>
  <c r="J2250" i="8"/>
  <c r="CE2243" i="4"/>
  <c r="J1130" i="8"/>
  <c r="CE1123" i="4"/>
  <c r="J753" i="8"/>
  <c r="CE746" i="4"/>
  <c r="J1665" i="8"/>
  <c r="CE1658" i="4"/>
  <c r="J1538" i="8"/>
  <c r="CE1531" i="4"/>
  <c r="J1815" i="8"/>
  <c r="CE1808" i="4"/>
  <c r="J2105" i="8"/>
  <c r="CE2098" i="4"/>
  <c r="J2337" i="8"/>
  <c r="CE2330" i="4"/>
  <c r="J2122" i="8"/>
  <c r="CE2115" i="4"/>
  <c r="J2574" i="8"/>
  <c r="CE2567" i="4"/>
  <c r="J2524" i="8"/>
  <c r="CE2517" i="4"/>
  <c r="J1259" i="8"/>
  <c r="CE1252" i="4"/>
  <c r="J1888" i="8"/>
  <c r="CE1881" i="4"/>
  <c r="J2288" i="8"/>
  <c r="CE2281" i="4"/>
  <c r="J703" i="8"/>
  <c r="CE696" i="4"/>
  <c r="J919" i="8"/>
  <c r="CE912" i="4"/>
  <c r="J1135" i="8"/>
  <c r="CE1128" i="4"/>
  <c r="J1486" i="8"/>
  <c r="CE1479" i="4"/>
  <c r="J548" i="8"/>
  <c r="CE541" i="4"/>
  <c r="J764" i="8"/>
  <c r="CE757" i="4"/>
  <c r="J980" i="8"/>
  <c r="CE973" i="4"/>
  <c r="J1207" i="8"/>
  <c r="CE1200" i="4"/>
  <c r="J1712" i="8"/>
  <c r="CE1705" i="4"/>
  <c r="J603" i="8"/>
  <c r="CE596" i="4"/>
  <c r="J819" i="8"/>
  <c r="CE812" i="4"/>
  <c r="J1035" i="8"/>
  <c r="CE1028" i="4"/>
  <c r="J1276" i="8"/>
  <c r="CE1269" i="4"/>
  <c r="J1951" i="8"/>
  <c r="CE1944" i="4"/>
  <c r="J1774" i="8"/>
  <c r="CE1767" i="4"/>
  <c r="J1317" i="8"/>
  <c r="CE1310" i="4"/>
  <c r="J1670" i="8"/>
  <c r="CE1663" i="4"/>
  <c r="J2330" i="8"/>
  <c r="CE2323" i="4"/>
  <c r="J1521" i="8"/>
  <c r="CE1514" i="4"/>
  <c r="J1987" i="8"/>
  <c r="CE1980" i="4"/>
  <c r="J1639" i="8"/>
  <c r="CE1632" i="4"/>
  <c r="J1855" i="8"/>
  <c r="CE1848" i="4"/>
  <c r="J2257" i="8"/>
  <c r="CE2250" i="4"/>
  <c r="J1451" i="8"/>
  <c r="CE1444" i="4"/>
  <c r="J1667" i="8"/>
  <c r="CE1660" i="4"/>
  <c r="J1883" i="8"/>
  <c r="CE1876" i="4"/>
  <c r="J2323" i="8"/>
  <c r="CE2316" i="4"/>
  <c r="J1296" i="8"/>
  <c r="CE1289" i="4"/>
  <c r="J1512" i="8"/>
  <c r="CE1505" i="4"/>
  <c r="J1728" i="8"/>
  <c r="CE1721" i="4"/>
  <c r="J1981" i="8"/>
  <c r="CE1974" i="4"/>
  <c r="J2634" i="8"/>
  <c r="CE2627" i="4"/>
  <c r="J2116" i="8"/>
  <c r="CE2109" i="4"/>
  <c r="J2371" i="8"/>
  <c r="CE2364" i="4"/>
  <c r="J2042" i="8"/>
  <c r="CE2035" i="4"/>
  <c r="J2282" i="8"/>
  <c r="CE2275" i="4"/>
  <c r="J1965" i="8"/>
  <c r="CE1958" i="4"/>
  <c r="J2190" i="8"/>
  <c r="CE2183" i="4"/>
  <c r="J2538" i="8"/>
  <c r="CE2531" i="4"/>
  <c r="J2333" i="8"/>
  <c r="CE2326" i="4"/>
  <c r="J2549" i="8"/>
  <c r="CE2542" i="4"/>
  <c r="J2545" i="8"/>
  <c r="CE2538" i="4"/>
  <c r="J2540" i="8"/>
  <c r="CE2533" i="4"/>
  <c r="J2529" i="8"/>
  <c r="CE2522" i="4"/>
  <c r="J2518" i="8"/>
  <c r="CE2511" i="4"/>
  <c r="J1607" i="8"/>
  <c r="CE1600" i="4"/>
  <c r="J1823" i="8"/>
  <c r="CE1816" i="4"/>
  <c r="J2179" i="8"/>
  <c r="CE2172" i="4"/>
  <c r="J1236" i="8"/>
  <c r="CE1229" i="4"/>
  <c r="J1452" i="8"/>
  <c r="CE1445" i="4"/>
  <c r="J1668" i="8"/>
  <c r="CE1661" i="4"/>
  <c r="J1884" i="8"/>
  <c r="CE1877" i="4"/>
  <c r="J2324" i="8"/>
  <c r="CE2317" i="4"/>
  <c r="J2056" i="8"/>
  <c r="CE2049" i="4"/>
  <c r="J2299" i="8"/>
  <c r="CE2292" i="4"/>
  <c r="J1982" i="8"/>
  <c r="CE1975" i="4"/>
  <c r="J2210" i="8"/>
  <c r="CE2203" i="4"/>
  <c r="J2640" i="8"/>
  <c r="CE2633" i="4"/>
  <c r="J2121" i="8"/>
  <c r="CE2114" i="4"/>
  <c r="J2377" i="8"/>
  <c r="CE2370" i="4"/>
  <c r="J2273" i="8"/>
  <c r="CE2266" i="4"/>
  <c r="J2489" i="8"/>
  <c r="CE2482" i="4"/>
  <c r="J2485" i="8"/>
  <c r="CE2478" i="4"/>
  <c r="J2480" i="8"/>
  <c r="CE2473" i="4"/>
  <c r="J2469" i="8"/>
  <c r="CE2462" i="4"/>
  <c r="J2458" i="8"/>
  <c r="CE2451" i="4"/>
  <c r="J1255" i="8"/>
  <c r="CE1248" i="4"/>
  <c r="J1354" i="8"/>
  <c r="CE1347" i="4"/>
  <c r="J2336" i="8"/>
  <c r="CE2329" i="4"/>
  <c r="J541" i="8"/>
  <c r="CE534" i="4"/>
  <c r="J757" i="8"/>
  <c r="CE750" i="4"/>
  <c r="J973" i="8"/>
  <c r="CE966" i="4"/>
  <c r="J1198" i="8"/>
  <c r="CE1191" i="4"/>
  <c r="J1684" i="8"/>
  <c r="CE1677" i="4"/>
  <c r="J602" i="8"/>
  <c r="CE595" i="4"/>
  <c r="J818" i="8"/>
  <c r="CE811" i="4"/>
  <c r="J1034" i="8"/>
  <c r="CE1027" i="4"/>
  <c r="J1274" i="8"/>
  <c r="CE1267" i="4"/>
  <c r="J1950" i="8"/>
  <c r="CE1943" i="4"/>
  <c r="J657" i="8"/>
  <c r="CE650" i="4"/>
  <c r="J873" i="8"/>
  <c r="CE866" i="4"/>
  <c r="J1089" i="8"/>
  <c r="CE1082" i="4"/>
  <c r="J1381" i="8"/>
  <c r="CE1374" i="4"/>
  <c r="J2598" i="8"/>
  <c r="CE2591" i="4"/>
  <c r="J1882" i="8"/>
  <c r="CE1875" i="4"/>
  <c r="J1394" i="8"/>
  <c r="CE1387" i="4"/>
  <c r="J1778" i="8"/>
  <c r="CE1771" i="4"/>
  <c r="J1289" i="8"/>
  <c r="CE1282" i="4"/>
  <c r="J1623" i="8"/>
  <c r="CE1616" i="4"/>
  <c r="J2216" i="8"/>
  <c r="CE2209" i="4"/>
  <c r="J1693" i="8"/>
  <c r="CE1686" i="4"/>
  <c r="J1913" i="8"/>
  <c r="CE1906" i="4"/>
  <c r="J2386" i="8"/>
  <c r="CE2379" i="4"/>
  <c r="J1505" i="8"/>
  <c r="CE1498" i="4"/>
  <c r="J1721" i="8"/>
  <c r="CE1714" i="4"/>
  <c r="J1968" i="8"/>
  <c r="CE1961" i="4"/>
  <c r="J2556" i="8"/>
  <c r="CE2549" i="4"/>
  <c r="J1350" i="8"/>
  <c r="CE1343" i="4"/>
  <c r="J1566" i="8"/>
  <c r="CE1559" i="4"/>
  <c r="J1782" i="8"/>
  <c r="CE1775" i="4"/>
  <c r="J2089" i="8"/>
  <c r="CE2082" i="4"/>
  <c r="J1954" i="8"/>
  <c r="CE1947" i="4"/>
  <c r="J2176" i="8"/>
  <c r="CE2169" i="4"/>
  <c r="J2472" i="8"/>
  <c r="CE2465" i="4"/>
  <c r="J2096" i="8"/>
  <c r="CE2089" i="4"/>
  <c r="J2347" i="8"/>
  <c r="CE2340" i="4"/>
  <c r="J2019" i="8"/>
  <c r="CE2012" i="4"/>
  <c r="J2254" i="8"/>
  <c r="CE2247" i="4"/>
  <c r="J2171" i="8"/>
  <c r="CE2164" i="4"/>
  <c r="J2387" i="8"/>
  <c r="CE2380" i="4"/>
  <c r="J2603" i="8"/>
  <c r="CE2596" i="4"/>
  <c r="J2599" i="8"/>
  <c r="CE2592" i="4"/>
  <c r="J2594" i="8"/>
  <c r="CE2587" i="4"/>
  <c r="J2583" i="8"/>
  <c r="CE2576" i="4"/>
  <c r="J2572" i="8"/>
  <c r="CE2565" i="4"/>
  <c r="J1245" i="8"/>
  <c r="CE1238" i="4"/>
  <c r="J1840" i="8"/>
  <c r="CE1833" i="4"/>
  <c r="J2173" i="8"/>
  <c r="CE2166" i="4"/>
  <c r="J691" i="8"/>
  <c r="CE684" i="4"/>
  <c r="J907" i="8"/>
  <c r="CE900" i="4"/>
  <c r="J1123" i="8"/>
  <c r="CE1116" i="4"/>
  <c r="J1455" i="8"/>
  <c r="CE1448" i="4"/>
  <c r="J536" i="8"/>
  <c r="CE529" i="4"/>
  <c r="J752" i="8"/>
  <c r="CE745" i="4"/>
  <c r="J968" i="8"/>
  <c r="CE961" i="4"/>
  <c r="J1192" i="8"/>
  <c r="CE1185" i="4"/>
  <c r="J1664" i="8"/>
  <c r="CE1657" i="4"/>
  <c r="J591" i="8"/>
  <c r="CE584" i="4"/>
  <c r="J807" i="8"/>
  <c r="CE800" i="4"/>
  <c r="J1023" i="8"/>
  <c r="CE1016" i="4"/>
  <c r="J1258" i="8"/>
  <c r="CE1251" i="4"/>
  <c r="J1881" i="8"/>
  <c r="CE1874" i="4"/>
  <c r="J1750" i="8"/>
  <c r="CE1743" i="4"/>
  <c r="J1303" i="8"/>
  <c r="CE1296" i="4"/>
  <c r="J1646" i="8"/>
  <c r="CE1639" i="4"/>
  <c r="J2272" i="8"/>
  <c r="CE2265" i="4"/>
  <c r="J1503" i="8"/>
  <c r="CE1496" i="4"/>
  <c r="J1939" i="8"/>
  <c r="CE1932" i="4"/>
  <c r="J1627" i="8"/>
  <c r="CE1620" i="4"/>
  <c r="J1843" i="8"/>
  <c r="CE1836" i="4"/>
  <c r="J2228" i="8"/>
  <c r="CE2221" i="4"/>
  <c r="J1439" i="8"/>
  <c r="CE1432" i="4"/>
  <c r="J1655" i="8"/>
  <c r="CE1648" i="4"/>
  <c r="J1871" i="8"/>
  <c r="CE1864" i="4"/>
  <c r="J2294" i="8"/>
  <c r="CE2287" i="4"/>
  <c r="J1284" i="8"/>
  <c r="CE1277" i="4"/>
  <c r="J1500" i="8"/>
  <c r="CE1493" i="4"/>
  <c r="J1716" i="8"/>
  <c r="CE1709" i="4"/>
  <c r="J1957" i="8"/>
  <c r="CE1950" i="4"/>
  <c r="J2490" i="8"/>
  <c r="CE2483" i="4"/>
  <c r="J2104" i="8"/>
  <c r="CE2097" i="4"/>
  <c r="J2356" i="8"/>
  <c r="CE2349" i="4"/>
  <c r="J2030" i="8"/>
  <c r="CE2023" i="4"/>
  <c r="J2268" i="8"/>
  <c r="CE2261" i="4"/>
  <c r="J1953" i="8"/>
  <c r="CE1946" i="4"/>
  <c r="J2175" i="8"/>
  <c r="CE2168" i="4"/>
  <c r="J2466" i="8"/>
  <c r="CE2459" i="4"/>
  <c r="J2321" i="8"/>
  <c r="CE2314" i="4"/>
  <c r="J2537" i="8"/>
  <c r="CE2530" i="4"/>
  <c r="J2533" i="8"/>
  <c r="CE2526" i="4"/>
  <c r="J2528" i="8"/>
  <c r="CE2521" i="4"/>
  <c r="J2517" i="8"/>
  <c r="CE2510" i="4"/>
  <c r="J2506" i="8"/>
  <c r="CE2499" i="4"/>
  <c r="J661" i="8"/>
  <c r="CE654" i="4"/>
  <c r="J877" i="8"/>
  <c r="CE870" i="4"/>
  <c r="J1093" i="8"/>
  <c r="CE1086" i="4"/>
  <c r="J1389" i="8"/>
  <c r="CE1382" i="4"/>
  <c r="J506" i="8"/>
  <c r="CE499" i="4"/>
  <c r="J722" i="8"/>
  <c r="CE715" i="4"/>
  <c r="J938" i="8"/>
  <c r="CE931" i="4"/>
  <c r="J1156" i="8"/>
  <c r="CE1149" i="4"/>
  <c r="J1544" i="8"/>
  <c r="CE1537" i="4"/>
  <c r="J561" i="8"/>
  <c r="CE554" i="4"/>
  <c r="J777" i="8"/>
  <c r="CE770" i="4"/>
  <c r="J993" i="8"/>
  <c r="CE986" i="4"/>
  <c r="J1222" i="8"/>
  <c r="CE1215" i="4"/>
  <c r="J1761" i="8"/>
  <c r="CE1754" i="4"/>
  <c r="J1690" i="8"/>
  <c r="CE1683" i="4"/>
  <c r="J2379" i="8"/>
  <c r="CE2372" i="4"/>
  <c r="J1586" i="8"/>
  <c r="CE1579" i="4"/>
  <c r="J2130" i="8"/>
  <c r="CE2123" i="4"/>
  <c r="J1459" i="8"/>
  <c r="CE1452" i="4"/>
  <c r="J1863" i="8"/>
  <c r="CE1856" i="4"/>
  <c r="J1597" i="8"/>
  <c r="CE1590" i="4"/>
  <c r="J1813" i="8"/>
  <c r="CE1806" i="4"/>
  <c r="J2156" i="8"/>
  <c r="CE2149" i="4"/>
  <c r="J1409" i="8"/>
  <c r="CE1402" i="4"/>
  <c r="J1625" i="8"/>
  <c r="CE1618" i="4"/>
  <c r="J1841" i="8"/>
  <c r="CE1834" i="4"/>
  <c r="J2222" i="8"/>
  <c r="CE2215" i="4"/>
  <c r="J1254" i="8"/>
  <c r="CE1247" i="4"/>
  <c r="J1470" i="8"/>
  <c r="CE1463" i="4"/>
  <c r="J1686" i="8"/>
  <c r="CE1679" i="4"/>
  <c r="J1902" i="8"/>
  <c r="CE1895" i="4"/>
  <c r="J2367" i="8"/>
  <c r="CE2360" i="4"/>
  <c r="J2074" i="8"/>
  <c r="CE2067" i="4"/>
  <c r="J2320" i="8"/>
  <c r="CE2313" i="4"/>
  <c r="J2000" i="8"/>
  <c r="CE1993" i="4"/>
  <c r="J2232" i="8"/>
  <c r="CE2225" i="4"/>
  <c r="J1923" i="8"/>
  <c r="CE1916" i="4"/>
  <c r="J2139" i="8"/>
  <c r="CE2132" i="4"/>
  <c r="J2398" i="8"/>
  <c r="CE2391" i="4"/>
  <c r="J2291" i="8"/>
  <c r="CE2284" i="4"/>
  <c r="J2507" i="8"/>
  <c r="CE2500" i="4"/>
  <c r="J2503" i="8"/>
  <c r="CE2496" i="4"/>
  <c r="J2498" i="8"/>
  <c r="CE2491" i="4"/>
  <c r="J2487" i="8"/>
  <c r="CE2480" i="4"/>
  <c r="J2476" i="8"/>
  <c r="CE2469" i="4"/>
  <c r="BI329" i="4"/>
  <c r="DK8" i="5" s="1"/>
  <c r="DL8" i="5"/>
  <c r="J271" i="8"/>
  <c r="CE264" i="4"/>
  <c r="J470" i="8"/>
  <c r="CE463" i="4"/>
  <c r="J168" i="8"/>
  <c r="CE161" i="4"/>
  <c r="J255" i="8"/>
  <c r="CE248" i="4"/>
  <c r="J305" i="8"/>
  <c r="CE298" i="4"/>
  <c r="J1014" i="8"/>
  <c r="CE1007" i="4"/>
  <c r="J454" i="8"/>
  <c r="CE447" i="4"/>
  <c r="J477" i="8"/>
  <c r="CE470" i="4"/>
  <c r="J60" i="8"/>
  <c r="CE53" i="4"/>
  <c r="J352" i="8"/>
  <c r="CE345" i="4"/>
  <c r="J780" i="8"/>
  <c r="CE773" i="4"/>
  <c r="J234" i="8"/>
  <c r="CE227" i="4"/>
  <c r="J450" i="8"/>
  <c r="CE443" i="4"/>
  <c r="J832" i="8"/>
  <c r="CE825" i="4"/>
  <c r="J1414" i="8"/>
  <c r="CE1407" i="4"/>
  <c r="J545" i="8"/>
  <c r="CE538" i="4"/>
  <c r="J977" i="8"/>
  <c r="CE970" i="4"/>
  <c r="J104" i="8"/>
  <c r="CE97" i="4"/>
  <c r="J320" i="8"/>
  <c r="CE313" i="4"/>
  <c r="J570" i="8"/>
  <c r="CE563" i="4"/>
  <c r="J1002" i="8"/>
  <c r="CE995" i="4"/>
  <c r="J1408" i="8"/>
  <c r="CE1401" i="4"/>
  <c r="J565" i="8"/>
  <c r="CE558" i="4"/>
  <c r="J1191" i="8"/>
  <c r="CE1184" i="4"/>
  <c r="J812" i="8"/>
  <c r="CE805" i="4"/>
  <c r="J1904" i="8"/>
  <c r="CE1897" i="4"/>
  <c r="J1083" i="8"/>
  <c r="CE1076" i="4"/>
  <c r="J1870" i="8"/>
  <c r="CE1863" i="4"/>
  <c r="J1282" i="8"/>
  <c r="CE1275" i="4"/>
  <c r="J1687" i="8"/>
  <c r="CE1680" i="4"/>
  <c r="J1499" i="8"/>
  <c r="CE1492" i="4"/>
  <c r="J1770" i="8"/>
  <c r="CE1763" i="4"/>
  <c r="J2332" i="8"/>
  <c r="CE2325" i="4"/>
  <c r="J2587" i="8"/>
  <c r="CE2580" i="4"/>
  <c r="J515" i="8"/>
  <c r="CE508" i="4"/>
  <c r="J1031" i="8"/>
  <c r="CE1024" i="4"/>
  <c r="J864" i="8"/>
  <c r="CE857" i="4"/>
  <c r="J629" i="8"/>
  <c r="CE622" i="4"/>
  <c r="J1168" i="8"/>
  <c r="CE1161" i="4"/>
  <c r="J518" i="8"/>
  <c r="CE511" i="4"/>
  <c r="J1113" i="8"/>
  <c r="CE1106" i="4"/>
  <c r="J82" i="8"/>
  <c r="CE75" i="4"/>
  <c r="J44" i="8"/>
  <c r="CE37" i="4"/>
  <c r="J15" i="8"/>
  <c r="CE8" i="4"/>
  <c r="J289" i="8"/>
  <c r="CE282" i="4"/>
  <c r="J1091" i="8"/>
  <c r="CE1084" i="4"/>
  <c r="J283" i="8"/>
  <c r="CE276" i="4"/>
  <c r="J1196" i="8"/>
  <c r="CE1189" i="4"/>
  <c r="J257" i="8"/>
  <c r="CE250" i="4"/>
  <c r="J1067" i="8"/>
  <c r="CE1060" i="4"/>
  <c r="J232" i="8"/>
  <c r="CE225" i="4"/>
  <c r="J970" i="8"/>
  <c r="CE963" i="4"/>
  <c r="J207" i="8"/>
  <c r="CE200" i="4"/>
  <c r="J863" i="8"/>
  <c r="CE856" i="4"/>
  <c r="J588" i="8"/>
  <c r="CE581" i="4"/>
  <c r="J1020" i="8"/>
  <c r="CE1013" i="4"/>
  <c r="J138" i="8"/>
  <c r="CE131" i="4"/>
  <c r="J354" i="8"/>
  <c r="CE347" i="4"/>
  <c r="J640" i="8"/>
  <c r="CE633" i="4"/>
  <c r="J1072" i="8"/>
  <c r="CE1065" i="4"/>
  <c r="J427" i="8"/>
  <c r="CE420" i="4"/>
  <c r="J785" i="8"/>
  <c r="CE778" i="4"/>
  <c r="J1279" i="8"/>
  <c r="CE1272" i="4"/>
  <c r="J224" i="8"/>
  <c r="CE217" i="4"/>
  <c r="J440" i="8"/>
  <c r="CE433" i="4"/>
  <c r="J810" i="8"/>
  <c r="CE803" i="4"/>
  <c r="J1700" i="8"/>
  <c r="CE1693" i="4"/>
  <c r="J1629" i="8"/>
  <c r="CE1622" i="4"/>
  <c r="J895" i="8"/>
  <c r="CE888" i="4"/>
  <c r="J524" i="8"/>
  <c r="CE517" i="4"/>
  <c r="J1178" i="8"/>
  <c r="CE1171" i="4"/>
  <c r="J795" i="8"/>
  <c r="CE788" i="4"/>
  <c r="J1833" i="8"/>
  <c r="CE1826" i="4"/>
  <c r="J1622" i="8"/>
  <c r="CE1615" i="4"/>
  <c r="J1899" i="8"/>
  <c r="CE1892" i="4"/>
  <c r="J2199" i="8"/>
  <c r="CE2192" i="4"/>
  <c r="J1194" i="8"/>
  <c r="CE1187" i="4"/>
  <c r="J2248" i="8"/>
  <c r="CE2241" i="4"/>
  <c r="J2231" i="8"/>
  <c r="CE2224" i="4"/>
  <c r="J2632" i="8"/>
  <c r="CE2625" i="4"/>
  <c r="J166" i="8"/>
  <c r="CE159" i="4"/>
  <c r="J1153" i="8"/>
  <c r="CE1146" i="4"/>
  <c r="J312" i="8"/>
  <c r="CE305" i="4"/>
  <c r="J1253" i="8"/>
  <c r="CE1246" i="4"/>
  <c r="J1187" i="8"/>
  <c r="CE1180" i="4"/>
  <c r="J1780" i="8"/>
  <c r="CE1773" i="4"/>
  <c r="J789" i="8"/>
  <c r="CE782" i="4"/>
  <c r="J1430" i="8"/>
  <c r="CE1423" i="4"/>
  <c r="J1887" i="8"/>
  <c r="CE1880" i="4"/>
  <c r="J2514" i="8"/>
  <c r="CE2507" i="4"/>
  <c r="J1374" i="8"/>
  <c r="CE1367" i="4"/>
  <c r="J2616" i="8"/>
  <c r="CE2609" i="4"/>
  <c r="J2411" i="8"/>
  <c r="CE2404" i="4"/>
  <c r="J83" i="8"/>
  <c r="CE76" i="4"/>
  <c r="J393" i="8"/>
  <c r="CE386" i="4"/>
  <c r="J173" i="8"/>
  <c r="CE166" i="4"/>
  <c r="J658" i="8"/>
  <c r="CE651" i="4"/>
  <c r="J40" i="8"/>
  <c r="CE33" i="4"/>
  <c r="J346" i="8"/>
  <c r="CE339" i="4"/>
  <c r="J23" i="8"/>
  <c r="CE16" i="4"/>
  <c r="J321" i="8"/>
  <c r="CE314" i="4"/>
  <c r="J1892" i="8"/>
  <c r="CE1885" i="4"/>
  <c r="J295" i="8"/>
  <c r="CE288" i="4"/>
  <c r="J1287" i="8"/>
  <c r="CE1280" i="4"/>
  <c r="J269" i="8"/>
  <c r="CE262" i="4"/>
  <c r="J1115" i="8"/>
  <c r="CE1108" i="4"/>
  <c r="J672" i="8"/>
  <c r="CE665" i="4"/>
  <c r="J1104" i="8"/>
  <c r="CE1097" i="4"/>
  <c r="J180" i="8"/>
  <c r="CE173" i="4"/>
  <c r="J396" i="8"/>
  <c r="CE389" i="4"/>
  <c r="J724" i="8"/>
  <c r="CE717" i="4"/>
  <c r="J1161" i="8"/>
  <c r="CE1154" i="4"/>
  <c r="J469" i="8"/>
  <c r="CE462" i="4"/>
  <c r="J869" i="8"/>
  <c r="CE862" i="4"/>
  <c r="J1676" i="8"/>
  <c r="CE1669" i="4"/>
  <c r="J266" i="8"/>
  <c r="CE259" i="4"/>
  <c r="J482" i="8"/>
  <c r="CE475" i="4"/>
  <c r="J894" i="8"/>
  <c r="CE887" i="4"/>
  <c r="J1223" i="8"/>
  <c r="CE1216" i="4"/>
  <c r="J2023" i="8"/>
  <c r="CE2016" i="4"/>
  <c r="J1033" i="8"/>
  <c r="CE1026" i="4"/>
  <c r="J662" i="8"/>
  <c r="CE655" i="4"/>
  <c r="J1390" i="8"/>
  <c r="CE1383" i="4"/>
  <c r="J933" i="8"/>
  <c r="CE926" i="4"/>
  <c r="J1570" i="8"/>
  <c r="CE1563" i="4"/>
  <c r="J1898" i="8"/>
  <c r="CE1891" i="4"/>
  <c r="J2592" i="8"/>
  <c r="CE2585" i="4"/>
  <c r="J1349" i="8"/>
  <c r="CE1342" i="4"/>
  <c r="J1446" i="8"/>
  <c r="CE1439" i="4"/>
  <c r="J1976" i="8"/>
  <c r="CE1969" i="4"/>
  <c r="J2483" i="8"/>
  <c r="CE2476" i="4"/>
  <c r="J1019" i="8"/>
  <c r="CE1012" i="4"/>
  <c r="J495" i="8"/>
  <c r="CE488" i="4"/>
  <c r="J13" i="8"/>
  <c r="CE6" i="4"/>
  <c r="J96" i="8"/>
  <c r="CE89" i="4"/>
  <c r="J557" i="8"/>
  <c r="CE550" i="4"/>
  <c r="J244" i="8"/>
  <c r="CE237" i="4"/>
  <c r="J802" i="8"/>
  <c r="CE795" i="4"/>
  <c r="J51" i="8"/>
  <c r="CE44" i="4"/>
  <c r="J343" i="8"/>
  <c r="CE336" i="4"/>
  <c r="J1748" i="8"/>
  <c r="CE1741" i="4"/>
  <c r="J301" i="8"/>
  <c r="CE294" i="4"/>
  <c r="J1357" i="8"/>
  <c r="CE1350" i="4"/>
  <c r="J275" i="8"/>
  <c r="CE268" i="4"/>
  <c r="J1139" i="8"/>
  <c r="CE1132" i="4"/>
  <c r="J250" i="8"/>
  <c r="CE243" i="4"/>
  <c r="J1042" i="8"/>
  <c r="CE1035" i="4"/>
  <c r="J225" i="8"/>
  <c r="CE218" i="4"/>
  <c r="J935" i="8"/>
  <c r="CE928" i="4"/>
  <c r="J612" i="8"/>
  <c r="CE605" i="4"/>
  <c r="J1044" i="8"/>
  <c r="CE1037" i="4"/>
  <c r="J150" i="8"/>
  <c r="CE143" i="4"/>
  <c r="J366" i="8"/>
  <c r="CE359" i="4"/>
  <c r="J664" i="8"/>
  <c r="CE657" i="4"/>
  <c r="J1096" i="8"/>
  <c r="CE1089" i="4"/>
  <c r="J439" i="8"/>
  <c r="CE432" i="4"/>
  <c r="J809" i="8"/>
  <c r="CE802" i="4"/>
  <c r="J1345" i="8"/>
  <c r="CE1338" i="4"/>
  <c r="J236" i="8"/>
  <c r="CE229" i="4"/>
  <c r="J452" i="8"/>
  <c r="CE445" i="4"/>
  <c r="J834" i="8"/>
  <c r="CE827" i="4"/>
  <c r="J2402" i="8"/>
  <c r="CE2395" i="4"/>
  <c r="J1701" i="8"/>
  <c r="CE1694" i="4"/>
  <c r="J931" i="8"/>
  <c r="CE924" i="4"/>
  <c r="J560" i="8"/>
  <c r="CE553" i="4"/>
  <c r="J1221" i="8"/>
  <c r="CE1214" i="4"/>
  <c r="J831" i="8"/>
  <c r="CE824" i="4"/>
  <c r="J2047" i="8"/>
  <c r="CE2040" i="4"/>
  <c r="J1694" i="8"/>
  <c r="CE1687" i="4"/>
  <c r="J2035" i="8"/>
  <c r="CE2028" i="4"/>
  <c r="J2286" i="8"/>
  <c r="CE2279" i="4"/>
  <c r="J1266" i="8"/>
  <c r="CE1259" i="4"/>
  <c r="J2335" i="8"/>
  <c r="CE2328" i="4"/>
  <c r="J2303" i="8"/>
  <c r="CE2296" i="4"/>
  <c r="J26" i="8"/>
  <c r="CE19" i="4"/>
  <c r="J274" i="8"/>
  <c r="CE267" i="4"/>
  <c r="J934" i="8"/>
  <c r="CE927" i="4"/>
  <c r="J1628" i="8"/>
  <c r="CE1621" i="4"/>
  <c r="J457" i="8"/>
  <c r="CE450" i="4"/>
  <c r="J654" i="8"/>
  <c r="CE647" i="4"/>
  <c r="J325" i="8"/>
  <c r="CE318" i="4"/>
  <c r="J63" i="8"/>
  <c r="CE56" i="4"/>
  <c r="J69" i="8"/>
  <c r="CE62" i="4"/>
  <c r="J377" i="8"/>
  <c r="CE370" i="4"/>
  <c r="J16" i="8"/>
  <c r="CE9" i="4"/>
  <c r="J310" i="8"/>
  <c r="CE303" i="4"/>
  <c r="J1479" i="8"/>
  <c r="CE1472" i="4"/>
  <c r="J285" i="8"/>
  <c r="CE278" i="4"/>
  <c r="J1197" i="8"/>
  <c r="CE1190" i="4"/>
  <c r="J259" i="8"/>
  <c r="CE252" i="4"/>
  <c r="J1078" i="8"/>
  <c r="CE1071" i="4"/>
  <c r="J233" i="8"/>
  <c r="CE226" i="4"/>
  <c r="J971" i="8"/>
  <c r="CE964" i="4"/>
  <c r="J624" i="8"/>
  <c r="CE617" i="4"/>
  <c r="J1056" i="8"/>
  <c r="CE1049" i="4"/>
  <c r="J156" i="8"/>
  <c r="CE149" i="4"/>
  <c r="J372" i="8"/>
  <c r="CE365" i="4"/>
  <c r="J676" i="8"/>
  <c r="CE669" i="4"/>
  <c r="J1108" i="8"/>
  <c r="CE1101" i="4"/>
  <c r="J445" i="8"/>
  <c r="CE438" i="4"/>
  <c r="J821" i="8"/>
  <c r="CE814" i="4"/>
  <c r="J1383" i="8"/>
  <c r="CE1376" i="4"/>
  <c r="J242" i="8"/>
  <c r="CE235" i="4"/>
  <c r="J458" i="8"/>
  <c r="CE451" i="4"/>
  <c r="J846" i="8"/>
  <c r="CE839" i="4"/>
  <c r="J1166" i="8"/>
  <c r="CE1159" i="4"/>
  <c r="J1773" i="8"/>
  <c r="CE1766" i="4"/>
  <c r="J961" i="8"/>
  <c r="CE954" i="4"/>
  <c r="J590" i="8"/>
  <c r="CE583" i="4"/>
  <c r="J1257" i="8"/>
  <c r="CE1250" i="4"/>
  <c r="J861" i="8"/>
  <c r="CE854" i="4"/>
  <c r="J2317" i="8"/>
  <c r="CE2310" i="4"/>
  <c r="J1754" i="8"/>
  <c r="CE1747" i="4"/>
  <c r="J2158" i="8"/>
  <c r="CE2151" i="4"/>
  <c r="J2358" i="8"/>
  <c r="CE2351" i="4"/>
  <c r="J1302" i="8"/>
  <c r="CE1295" i="4"/>
  <c r="J2378" i="8"/>
  <c r="CE2371" i="4"/>
  <c r="J2339" i="8"/>
  <c r="CE2332" i="4"/>
  <c r="J1190" i="8"/>
  <c r="CE1183" i="4"/>
  <c r="J1319" i="8"/>
  <c r="CE1312" i="4"/>
  <c r="J2163" i="8"/>
  <c r="CE2156" i="4"/>
  <c r="J523" i="8"/>
  <c r="CE516" i="4"/>
  <c r="J739" i="8"/>
  <c r="CE732" i="4"/>
  <c r="J955" i="8"/>
  <c r="CE948" i="4"/>
  <c r="J1177" i="8"/>
  <c r="CE1170" i="4"/>
  <c r="J1612" i="8"/>
  <c r="CE1605" i="4"/>
  <c r="J584" i="8"/>
  <c r="CE577" i="4"/>
  <c r="J800" i="8"/>
  <c r="CE793" i="4"/>
  <c r="J1016" i="8"/>
  <c r="CE1009" i="4"/>
  <c r="J1250" i="8"/>
  <c r="CE1243" i="4"/>
  <c r="J1856" i="8"/>
  <c r="CE1849" i="4"/>
  <c r="J639" i="8"/>
  <c r="CE632" i="4"/>
  <c r="J855" i="8"/>
  <c r="CE848" i="4"/>
  <c r="J1071" i="8"/>
  <c r="CE1064" i="4"/>
  <c r="J1339" i="8"/>
  <c r="CE1332" i="4"/>
  <c r="J2259" i="8"/>
  <c r="CE2252" i="4"/>
  <c r="J1846" i="8"/>
  <c r="CE1839" i="4"/>
  <c r="J1366" i="8"/>
  <c r="CE1359" i="4"/>
  <c r="J1742" i="8"/>
  <c r="CE1735" i="4"/>
  <c r="J1268" i="8"/>
  <c r="CE1261" i="4"/>
  <c r="J1587" i="8"/>
  <c r="CE1580" i="4"/>
  <c r="J2131" i="8"/>
  <c r="CE2124" i="4"/>
  <c r="J1675" i="8"/>
  <c r="CE1668" i="4"/>
  <c r="J1891" i="8"/>
  <c r="CE1884" i="4"/>
  <c r="J2343" i="8"/>
  <c r="CE2336" i="4"/>
  <c r="J1487" i="8"/>
  <c r="CE1480" i="4"/>
  <c r="J1703" i="8"/>
  <c r="CE1696" i="4"/>
  <c r="J1932" i="8"/>
  <c r="CE1925" i="4"/>
  <c r="J2409" i="8"/>
  <c r="CE2402" i="4"/>
  <c r="J1332" i="8"/>
  <c r="CE1325" i="4"/>
  <c r="J1548" i="8"/>
  <c r="CE1541" i="4"/>
  <c r="J1764" i="8"/>
  <c r="CE1757" i="4"/>
  <c r="J2053" i="8"/>
  <c r="CE2046" i="4"/>
  <c r="J1936" i="8"/>
  <c r="CE1929" i="4"/>
  <c r="J2155" i="8"/>
  <c r="CE2148" i="4"/>
  <c r="J2414" i="8"/>
  <c r="CE2407" i="4"/>
  <c r="J2078" i="8"/>
  <c r="CE2071" i="4"/>
  <c r="J2325" i="8"/>
  <c r="CE2318" i="4"/>
  <c r="J2001" i="8"/>
  <c r="CE1994" i="4"/>
  <c r="J2233" i="8"/>
  <c r="CE2226" i="4"/>
  <c r="J2153" i="8"/>
  <c r="CE2146" i="4"/>
  <c r="J2369" i="8"/>
  <c r="CE2362" i="4"/>
  <c r="J2585" i="8"/>
  <c r="CE2578" i="4"/>
  <c r="J2581" i="8"/>
  <c r="CE2574" i="4"/>
  <c r="J2576" i="8"/>
  <c r="CE2569" i="4"/>
  <c r="J2565" i="8"/>
  <c r="CE2558" i="4"/>
  <c r="J2554" i="8"/>
  <c r="CE2547" i="4"/>
  <c r="J1643" i="8"/>
  <c r="CE1636" i="4"/>
  <c r="J1859" i="8"/>
  <c r="CE1852" i="4"/>
  <c r="J2265" i="8"/>
  <c r="CE2258" i="4"/>
  <c r="J1272" i="8"/>
  <c r="CE1265" i="4"/>
  <c r="J1488" i="8"/>
  <c r="CE1481" i="4"/>
  <c r="J1704" i="8"/>
  <c r="CE1697" i="4"/>
  <c r="J1933" i="8"/>
  <c r="CE1926" i="4"/>
  <c r="J2410" i="8"/>
  <c r="CE2403" i="4"/>
  <c r="J2092" i="8"/>
  <c r="CE2085" i="4"/>
  <c r="J2342" i="8"/>
  <c r="CE2335" i="4"/>
  <c r="J2018" i="8"/>
  <c r="CE2011" i="4"/>
  <c r="J2253" i="8"/>
  <c r="CE2246" i="4"/>
  <c r="J1941" i="8"/>
  <c r="CE1934" i="4"/>
  <c r="J2161" i="8"/>
  <c r="CE2154" i="4"/>
  <c r="J2420" i="8"/>
  <c r="CE2413" i="4"/>
  <c r="J2309" i="8"/>
  <c r="CE2302" i="4"/>
  <c r="J2525" i="8"/>
  <c r="CE2518" i="4"/>
  <c r="J2521" i="8"/>
  <c r="CE2514" i="4"/>
  <c r="J2516" i="8"/>
  <c r="CE2509" i="4"/>
  <c r="J2505" i="8"/>
  <c r="CE2498" i="4"/>
  <c r="J2494" i="8"/>
  <c r="CE2487" i="4"/>
  <c r="J1468" i="8"/>
  <c r="CE1461" i="4"/>
  <c r="J1436" i="8"/>
  <c r="CE1429" i="4"/>
  <c r="J1581" i="8"/>
  <c r="CE1574" i="4"/>
  <c r="J577" i="8"/>
  <c r="CE570" i="4"/>
  <c r="J793" i="8"/>
  <c r="CE786" i="4"/>
  <c r="J1009" i="8"/>
  <c r="CE1002" i="4"/>
  <c r="J1241" i="8"/>
  <c r="CE1234" i="4"/>
  <c r="J1828" i="8"/>
  <c r="CE1821" i="4"/>
  <c r="J638" i="8"/>
  <c r="CE631" i="4"/>
  <c r="J854" i="8"/>
  <c r="CE847" i="4"/>
  <c r="J1070" i="8"/>
  <c r="CE1063" i="4"/>
  <c r="J1336" i="8"/>
  <c r="CE1329" i="4"/>
  <c r="J2258" i="8"/>
  <c r="CE2251" i="4"/>
  <c r="J693" i="8"/>
  <c r="CE686" i="4"/>
  <c r="J909" i="8"/>
  <c r="CE902" i="4"/>
  <c r="J1125" i="8"/>
  <c r="CE1118" i="4"/>
  <c r="J1461" i="8"/>
  <c r="CE1454" i="4"/>
  <c r="J1527" i="8"/>
  <c r="CE1520" i="4"/>
  <c r="J2003" i="8"/>
  <c r="CE1996" i="4"/>
  <c r="J1448" i="8"/>
  <c r="CE1441" i="4"/>
  <c r="J1850" i="8"/>
  <c r="CE1843" i="4"/>
  <c r="J1333" i="8"/>
  <c r="CE1326" i="4"/>
  <c r="J1695" i="8"/>
  <c r="CE1688" i="4"/>
  <c r="J2389" i="8"/>
  <c r="CE2382" i="4"/>
  <c r="J1729" i="8"/>
  <c r="CE1722" i="4"/>
  <c r="J1985" i="8"/>
  <c r="CE1978" i="4"/>
  <c r="J2550" i="8"/>
  <c r="CE2543" i="4"/>
  <c r="J1541" i="8"/>
  <c r="CE1534" i="4"/>
  <c r="J1757" i="8"/>
  <c r="CE1750" i="4"/>
  <c r="J2040" i="8"/>
  <c r="CE2033" i="4"/>
  <c r="J1170" i="8"/>
  <c r="CE1163" i="4"/>
  <c r="J1386" i="8"/>
  <c r="CE1379" i="4"/>
  <c r="J1602" i="8"/>
  <c r="CE1595" i="4"/>
  <c r="J1818" i="8"/>
  <c r="CE1811" i="4"/>
  <c r="J2166" i="8"/>
  <c r="CE2159" i="4"/>
  <c r="J1990" i="8"/>
  <c r="CE1983" i="4"/>
  <c r="J2220" i="8"/>
  <c r="CE2213" i="4"/>
  <c r="J1916" i="8"/>
  <c r="CE1909" i="4"/>
  <c r="J2132" i="8"/>
  <c r="CE2125" i="4"/>
  <c r="J2390" i="8"/>
  <c r="CE2383" i="4"/>
  <c r="J2055" i="8"/>
  <c r="CE2048" i="4"/>
  <c r="J2298" i="8"/>
  <c r="CE2291" i="4"/>
  <c r="J2207" i="8"/>
  <c r="CE2200" i="4"/>
  <c r="J2423" i="8"/>
  <c r="CE2416" i="4"/>
  <c r="J2639" i="8"/>
  <c r="CE2632" i="4"/>
  <c r="J2635" i="8"/>
  <c r="CE2628" i="4"/>
  <c r="J2630" i="8"/>
  <c r="CE2623" i="4"/>
  <c r="J2619" i="8"/>
  <c r="CE2612" i="4"/>
  <c r="J2608" i="8"/>
  <c r="CE2601" i="4"/>
  <c r="J1298" i="8"/>
  <c r="CE1291" i="4"/>
  <c r="J2063" i="8"/>
  <c r="CE2056" i="4"/>
  <c r="J511" i="8"/>
  <c r="CE504" i="4"/>
  <c r="J727" i="8"/>
  <c r="CE720" i="4"/>
  <c r="J943" i="8"/>
  <c r="CE936" i="4"/>
  <c r="J1162" i="8"/>
  <c r="CE1155" i="4"/>
  <c r="J1564" i="8"/>
  <c r="CE1557" i="4"/>
  <c r="J572" i="8"/>
  <c r="CE565" i="4"/>
  <c r="J788" i="8"/>
  <c r="CE781" i="4"/>
  <c r="J1004" i="8"/>
  <c r="CE997" i="4"/>
  <c r="J1235" i="8"/>
  <c r="CE1228" i="4"/>
  <c r="J1808" i="8"/>
  <c r="CE1801" i="4"/>
  <c r="J627" i="8"/>
  <c r="CE620" i="4"/>
  <c r="J843" i="8"/>
  <c r="CE836" i="4"/>
  <c r="J1059" i="8"/>
  <c r="CE1052" i="4"/>
  <c r="J1316" i="8"/>
  <c r="CE1309" i="4"/>
  <c r="J2144" i="8"/>
  <c r="CE2137" i="4"/>
  <c r="J1822" i="8"/>
  <c r="CE1815" i="4"/>
  <c r="J1348" i="8"/>
  <c r="CE1341" i="4"/>
  <c r="J1718" i="8"/>
  <c r="CE1711" i="4"/>
  <c r="J2520" i="8"/>
  <c r="CE2513" i="4"/>
  <c r="J1563" i="8"/>
  <c r="CE1556" i="4"/>
  <c r="J2083" i="8"/>
  <c r="CE2076" i="4"/>
  <c r="J1663" i="8"/>
  <c r="CE1656" i="4"/>
  <c r="J1879" i="8"/>
  <c r="CE1872" i="4"/>
  <c r="J2314" i="8"/>
  <c r="CE2307" i="4"/>
  <c r="J1475" i="8"/>
  <c r="CE1468" i="4"/>
  <c r="J1691" i="8"/>
  <c r="CE1684" i="4"/>
  <c r="J1908" i="8"/>
  <c r="CE1901" i="4"/>
  <c r="J2380" i="8"/>
  <c r="CE2373" i="4"/>
  <c r="J1320" i="8"/>
  <c r="CE1313" i="4"/>
  <c r="J1536" i="8"/>
  <c r="CE1529" i="4"/>
  <c r="J1752" i="8"/>
  <c r="CE1745" i="4"/>
  <c r="J2029" i="8"/>
  <c r="CE2022" i="4"/>
  <c r="J1924" i="8"/>
  <c r="CE1917" i="4"/>
  <c r="J2140" i="8"/>
  <c r="CE2133" i="4"/>
  <c r="J2400" i="8"/>
  <c r="CE2393" i="4"/>
  <c r="J2066" i="8"/>
  <c r="CE2059" i="4"/>
  <c r="J2311" i="8"/>
  <c r="CE2304" i="4"/>
  <c r="J1989" i="8"/>
  <c r="CE1982" i="4"/>
  <c r="J2218" i="8"/>
  <c r="CE2211" i="4"/>
  <c r="J2141" i="8"/>
  <c r="CE2134" i="4"/>
  <c r="J2357" i="8"/>
  <c r="CE2350" i="4"/>
  <c r="J2573" i="8"/>
  <c r="CE2566" i="4"/>
  <c r="J2569" i="8"/>
  <c r="CE2562" i="4"/>
  <c r="J2564" i="8"/>
  <c r="CE2557" i="4"/>
  <c r="J2553" i="8"/>
  <c r="CE2546" i="4"/>
  <c r="J2542" i="8"/>
  <c r="CE2535" i="4"/>
  <c r="J697" i="8"/>
  <c r="CE690" i="4"/>
  <c r="J913" i="8"/>
  <c r="CE906" i="4"/>
  <c r="J1129" i="8"/>
  <c r="CE1122" i="4"/>
  <c r="J1471" i="8"/>
  <c r="CE1464" i="4"/>
  <c r="J542" i="8"/>
  <c r="CE535" i="4"/>
  <c r="J758" i="8"/>
  <c r="CE751" i="4"/>
  <c r="J974" i="8"/>
  <c r="CE967" i="4"/>
  <c r="J1199" i="8"/>
  <c r="CE1192" i="4"/>
  <c r="J1688" i="8"/>
  <c r="CE1681" i="4"/>
  <c r="J597" i="8"/>
  <c r="CE590" i="4"/>
  <c r="J813" i="8"/>
  <c r="CE806" i="4"/>
  <c r="J1029" i="8"/>
  <c r="CE1022" i="4"/>
  <c r="J1267" i="8"/>
  <c r="CE1260" i="4"/>
  <c r="J1905" i="8"/>
  <c r="CE1898" i="4"/>
  <c r="J1762" i="8"/>
  <c r="CE1755" i="4"/>
  <c r="J1310" i="8"/>
  <c r="CE1303" i="4"/>
  <c r="J1658" i="8"/>
  <c r="CE1651" i="4"/>
  <c r="J2301" i="8"/>
  <c r="CE2294" i="4"/>
  <c r="J1513" i="8"/>
  <c r="CE1506" i="4"/>
  <c r="J1963" i="8"/>
  <c r="CE1956" i="4"/>
  <c r="J1633" i="8"/>
  <c r="CE1626" i="4"/>
  <c r="J1849" i="8"/>
  <c r="CE1842" i="4"/>
  <c r="J2242" i="8"/>
  <c r="CE2235" i="4"/>
  <c r="J1445" i="8"/>
  <c r="CE1438" i="4"/>
  <c r="J1661" i="8"/>
  <c r="CE1654" i="4"/>
  <c r="J1877" i="8"/>
  <c r="CE1870" i="4"/>
  <c r="J2308" i="8"/>
  <c r="CE2301" i="4"/>
  <c r="J1290" i="8"/>
  <c r="CE1283" i="4"/>
  <c r="J1506" i="8"/>
  <c r="CE1499" i="4"/>
  <c r="J1722" i="8"/>
  <c r="CE1715" i="4"/>
  <c r="J1969" i="8"/>
  <c r="CE1962" i="4"/>
  <c r="J2562" i="8"/>
  <c r="CE2555" i="4"/>
  <c r="J2110" i="8"/>
  <c r="CE2103" i="4"/>
  <c r="J2364" i="8"/>
  <c r="CE2357" i="4"/>
  <c r="J2036" i="8"/>
  <c r="CE2029" i="4"/>
  <c r="J2275" i="8"/>
  <c r="CE2268" i="4"/>
  <c r="J1959" i="8"/>
  <c r="CE1952" i="4"/>
  <c r="J2182" i="8"/>
  <c r="CE2175" i="4"/>
  <c r="J2502" i="8"/>
  <c r="CE2495" i="4"/>
  <c r="J2327" i="8"/>
  <c r="CE2320" i="4"/>
  <c r="J2543" i="8"/>
  <c r="CE2536" i="4"/>
  <c r="J2539" i="8"/>
  <c r="CE2532" i="4"/>
  <c r="J2534" i="8"/>
  <c r="CE2527" i="4"/>
  <c r="J2523" i="8"/>
  <c r="CE2516" i="4"/>
  <c r="J2512" i="8"/>
  <c r="CE2505" i="4"/>
  <c r="BI331" i="4"/>
  <c r="DK10" i="5" s="1"/>
  <c r="DL10" i="5"/>
  <c r="J502" i="8"/>
  <c r="CE495" i="4"/>
  <c r="J219" i="8"/>
  <c r="CE212" i="4"/>
  <c r="J49" i="8"/>
  <c r="CE42" i="4"/>
  <c r="J109" i="8"/>
  <c r="CE102" i="4"/>
  <c r="J1437" i="8"/>
  <c r="CE1430" i="4"/>
  <c r="J348" i="8"/>
  <c r="CE341" i="4"/>
  <c r="J118" i="8"/>
  <c r="CE111" i="4"/>
  <c r="J103" i="8"/>
  <c r="CE96" i="4"/>
  <c r="J424" i="8"/>
  <c r="CE417" i="4"/>
  <c r="J425" i="8"/>
  <c r="CE418" i="4"/>
  <c r="J100" i="8"/>
  <c r="CE93" i="4"/>
  <c r="J827" i="8"/>
  <c r="CE820" i="4"/>
  <c r="J1465" i="8"/>
  <c r="CE1458" i="4"/>
  <c r="J245" i="8"/>
  <c r="CE238" i="4"/>
  <c r="J1055" i="8"/>
  <c r="CE1048" i="4"/>
  <c r="J157" i="8"/>
  <c r="CE150" i="4"/>
  <c r="J131" i="8"/>
  <c r="CE124" i="4"/>
  <c r="J106" i="8"/>
  <c r="CE99" i="4"/>
  <c r="J81" i="8"/>
  <c r="CE74" i="4"/>
  <c r="J461" i="8"/>
  <c r="CE454" i="4"/>
  <c r="J1497" i="8"/>
  <c r="CE1490" i="4"/>
  <c r="J486" i="8"/>
  <c r="CE479" i="4"/>
  <c r="J904" i="8"/>
  <c r="CE897" i="4"/>
  <c r="J2287" i="8"/>
  <c r="CE2280" i="4"/>
  <c r="J617" i="8"/>
  <c r="CE610" i="4"/>
  <c r="J1049" i="8"/>
  <c r="CE1042" i="4"/>
  <c r="J140" i="8"/>
  <c r="CE133" i="4"/>
  <c r="J356" i="8"/>
  <c r="CE349" i="4"/>
  <c r="J642" i="8"/>
  <c r="CE635" i="4"/>
  <c r="J1074" i="8"/>
  <c r="CE1067" i="4"/>
  <c r="J1624" i="8"/>
  <c r="CE1617" i="4"/>
  <c r="J643" i="8"/>
  <c r="CE636" i="4"/>
  <c r="J1347" i="8"/>
  <c r="CE1340" i="4"/>
  <c r="J920" i="8"/>
  <c r="CE913" i="4"/>
  <c r="J543" i="8"/>
  <c r="CE536" i="4"/>
  <c r="J1201" i="8"/>
  <c r="CE1194" i="4"/>
  <c r="J2293" i="8"/>
  <c r="CE2286" i="4"/>
  <c r="J1431" i="8"/>
  <c r="CE1424" i="4"/>
  <c r="J1795" i="8"/>
  <c r="CE1788" i="4"/>
  <c r="J1709" i="8"/>
  <c r="CE1702" i="4"/>
  <c r="J2065" i="8"/>
  <c r="CE2058" i="4"/>
  <c r="J2007" i="8"/>
  <c r="CE2000" i="4"/>
  <c r="J2582" i="8"/>
  <c r="CE2575" i="4"/>
  <c r="J1090" i="8"/>
  <c r="CE1083" i="4"/>
  <c r="J223" i="8"/>
  <c r="CE216" i="4"/>
  <c r="J1299" i="8"/>
  <c r="CE1292" i="4"/>
  <c r="J1061" i="8"/>
  <c r="CE1054" i="4"/>
  <c r="J1424" i="8"/>
  <c r="CE1417" i="4"/>
  <c r="J950" i="8"/>
  <c r="CE943" i="4"/>
  <c r="J1435" i="8"/>
  <c r="CE1428" i="4"/>
  <c r="J1018" i="8"/>
  <c r="CE1011" i="4"/>
  <c r="J299" i="8"/>
  <c r="CE292" i="4"/>
  <c r="J147" i="8"/>
  <c r="CE140" i="4"/>
  <c r="J550" i="8"/>
  <c r="CE543" i="4"/>
  <c r="J34" i="8"/>
  <c r="CE27" i="4"/>
  <c r="J337" i="8"/>
  <c r="CE330" i="4"/>
  <c r="J17" i="8"/>
  <c r="CE10" i="4"/>
  <c r="J311" i="8"/>
  <c r="CE304" i="4"/>
  <c r="J1480" i="8"/>
  <c r="CE1473" i="4"/>
  <c r="J286" i="8"/>
  <c r="CE279" i="4"/>
  <c r="J1217" i="8"/>
  <c r="CE1210" i="4"/>
  <c r="J261" i="8"/>
  <c r="CE254" i="4"/>
  <c r="J1079" i="8"/>
  <c r="CE1072" i="4"/>
  <c r="J660" i="8"/>
  <c r="CE653" i="4"/>
  <c r="J1092" i="8"/>
  <c r="CE1085" i="4"/>
  <c r="J174" i="8"/>
  <c r="CE167" i="4"/>
  <c r="J390" i="8"/>
  <c r="CE383" i="4"/>
  <c r="J712" i="8"/>
  <c r="CE705" i="4"/>
  <c r="J1144" i="8"/>
  <c r="CE1137" i="4"/>
  <c r="J463" i="8"/>
  <c r="CE456" i="4"/>
  <c r="J857" i="8"/>
  <c r="CE850" i="4"/>
  <c r="J1533" i="8"/>
  <c r="CE1526" i="4"/>
  <c r="J260" i="8"/>
  <c r="CE253" i="4"/>
  <c r="J476" i="8"/>
  <c r="CE469" i="4"/>
  <c r="J882" i="8"/>
  <c r="CE875" i="4"/>
  <c r="J1209" i="8"/>
  <c r="CE1202" i="4"/>
  <c r="J1927" i="8"/>
  <c r="CE1920" i="4"/>
  <c r="J1003" i="8"/>
  <c r="CE996" i="4"/>
  <c r="J632" i="8"/>
  <c r="CE625" i="4"/>
  <c r="J1327" i="8"/>
  <c r="CE1320" i="4"/>
  <c r="J903" i="8"/>
  <c r="CE896" i="4"/>
  <c r="J1519" i="8"/>
  <c r="CE1512" i="4"/>
  <c r="J1838" i="8"/>
  <c r="CE1831" i="4"/>
  <c r="J2360" i="8"/>
  <c r="CE2353" i="4"/>
  <c r="J2586" i="8"/>
  <c r="CE2579" i="4"/>
  <c r="J1410" i="8"/>
  <c r="CE1403" i="4"/>
  <c r="J1940" i="8"/>
  <c r="CE1933" i="4"/>
  <c r="J2447" i="8"/>
  <c r="CE2440" i="4"/>
  <c r="J357" i="8"/>
  <c r="CE350" i="4"/>
  <c r="J706" i="8"/>
  <c r="CE699" i="4"/>
  <c r="J251" i="8"/>
  <c r="CE244" i="4"/>
  <c r="J556" i="8"/>
  <c r="CE549" i="4"/>
  <c r="J218" i="8"/>
  <c r="CE211" i="4"/>
  <c r="J1557" i="8"/>
  <c r="CE1550" i="4"/>
  <c r="J734" i="8"/>
  <c r="CE727" i="4"/>
  <c r="J1005" i="8"/>
  <c r="CE998" i="4"/>
  <c r="J1610" i="8"/>
  <c r="CE1603" i="4"/>
  <c r="J2331" i="8"/>
  <c r="CE2324" i="4"/>
  <c r="J1421" i="8"/>
  <c r="CE1414" i="4"/>
  <c r="J1590" i="8"/>
  <c r="CE1583" i="4"/>
  <c r="J2120" i="8"/>
  <c r="CE2113" i="4"/>
  <c r="J2627" i="8"/>
  <c r="CE2620" i="4"/>
  <c r="J45" i="8"/>
  <c r="CE38" i="4"/>
  <c r="J50" i="8"/>
  <c r="CE43" i="4"/>
  <c r="J335" i="8"/>
  <c r="CE328" i="4"/>
  <c r="J1724" i="8"/>
  <c r="CE1717" i="4"/>
  <c r="J77" i="8"/>
  <c r="CE70" i="4"/>
  <c r="J423" i="8"/>
  <c r="CE416" i="4"/>
  <c r="J59" i="8"/>
  <c r="CE52" i="4"/>
  <c r="J383" i="8"/>
  <c r="CE376" i="4"/>
  <c r="J42" i="8"/>
  <c r="CE35" i="4"/>
  <c r="J351" i="8"/>
  <c r="CE344" i="4"/>
  <c r="J25" i="8"/>
  <c r="CE18" i="4"/>
  <c r="J323" i="8"/>
  <c r="CE316" i="4"/>
  <c r="J2172" i="8"/>
  <c r="CE2165" i="4"/>
  <c r="J744" i="8"/>
  <c r="CE737" i="4"/>
  <c r="J1203" i="8"/>
  <c r="CE1196" i="4"/>
  <c r="J216" i="8"/>
  <c r="CE209" i="4"/>
  <c r="J432" i="8"/>
  <c r="CE425" i="4"/>
  <c r="J796" i="8"/>
  <c r="CE789" i="4"/>
  <c r="J1300" i="8"/>
  <c r="CE1293" i="4"/>
  <c r="J509" i="8"/>
  <c r="CE502" i="4"/>
  <c r="J941" i="8"/>
  <c r="CE934" i="4"/>
  <c r="J86" i="8"/>
  <c r="CE79" i="4"/>
  <c r="J302" i="8"/>
  <c r="CE295" i="4"/>
  <c r="J534" i="8"/>
  <c r="CE527" i="4"/>
  <c r="J966" i="8"/>
  <c r="CE959" i="4"/>
  <c r="J1329" i="8"/>
  <c r="CE1322" i="4"/>
  <c r="J529" i="8"/>
  <c r="CE522" i="4"/>
  <c r="J1141" i="8"/>
  <c r="CE1134" i="4"/>
  <c r="J770" i="8"/>
  <c r="CE763" i="4"/>
  <c r="J1736" i="8"/>
  <c r="CE1729" i="4"/>
  <c r="J1041" i="8"/>
  <c r="CE1034" i="4"/>
  <c r="J1786" i="8"/>
  <c r="CE1779" i="4"/>
  <c r="J2359" i="8"/>
  <c r="CE2352" i="4"/>
  <c r="J1645" i="8"/>
  <c r="CE1638" i="4"/>
  <c r="J1457" i="8"/>
  <c r="CE1450" i="4"/>
  <c r="J1662" i="8"/>
  <c r="CE1655" i="4"/>
  <c r="J2203" i="8"/>
  <c r="CE2196" i="4"/>
  <c r="J2479" i="8"/>
  <c r="CE2472" i="4"/>
  <c r="J622" i="8"/>
  <c r="CE615" i="4"/>
  <c r="J47" i="8"/>
  <c r="CE40" i="4"/>
  <c r="J197" i="8"/>
  <c r="CE190" i="4"/>
  <c r="J276" i="8"/>
  <c r="CE269" i="4"/>
  <c r="J917" i="8"/>
  <c r="CE910" i="4"/>
  <c r="J327" i="8"/>
  <c r="CE320" i="4"/>
  <c r="J587" i="8"/>
  <c r="CE580" i="4"/>
  <c r="J201" i="8"/>
  <c r="CE194" i="4"/>
  <c r="J766" i="8"/>
  <c r="CE759" i="4"/>
  <c r="J46" i="8"/>
  <c r="CE39" i="4"/>
  <c r="J358" i="8"/>
  <c r="CE351" i="4"/>
  <c r="J29" i="8"/>
  <c r="CE22" i="4"/>
  <c r="J329" i="8"/>
  <c r="CE322" i="4"/>
  <c r="J12" i="8"/>
  <c r="CE5" i="4"/>
  <c r="J304" i="8"/>
  <c r="CE297" i="4"/>
  <c r="J1399" i="8"/>
  <c r="CE1392" i="4"/>
  <c r="J279" i="8"/>
  <c r="CE272" i="4"/>
  <c r="J1154" i="8"/>
  <c r="CE1147" i="4"/>
  <c r="J684" i="8"/>
  <c r="CE677" i="4"/>
  <c r="J1116" i="8"/>
  <c r="CE1109" i="4"/>
  <c r="J186" i="8"/>
  <c r="CE179" i="4"/>
  <c r="J402" i="8"/>
  <c r="CE395" i="4"/>
  <c r="J736" i="8"/>
  <c r="CE729" i="4"/>
  <c r="J1183" i="8"/>
  <c r="CE1176" i="4"/>
  <c r="J475" i="8"/>
  <c r="CE468" i="4"/>
  <c r="J881" i="8"/>
  <c r="CE874" i="4"/>
  <c r="J1820" i="8"/>
  <c r="CE1813" i="4"/>
  <c r="J272" i="8"/>
  <c r="CE265" i="4"/>
  <c r="J488" i="8"/>
  <c r="CE481" i="4"/>
  <c r="J906" i="8"/>
  <c r="CE899" i="4"/>
  <c r="J1231" i="8"/>
  <c r="CE1224" i="4"/>
  <c r="J2071" i="8"/>
  <c r="CE2064" i="4"/>
  <c r="J1039" i="8"/>
  <c r="CE1032" i="4"/>
  <c r="J668" i="8"/>
  <c r="CE661" i="4"/>
  <c r="J1406" i="8"/>
  <c r="CE1399" i="4"/>
  <c r="J939" i="8"/>
  <c r="CE932" i="4"/>
  <c r="J1582" i="8"/>
  <c r="CE1575" i="4"/>
  <c r="J1914" i="8"/>
  <c r="CE1907" i="4"/>
  <c r="J1543" i="8"/>
  <c r="CE1536" i="4"/>
  <c r="J1355" i="8"/>
  <c r="CE1348" i="4"/>
  <c r="J1482" i="8"/>
  <c r="CE1475" i="4"/>
  <c r="J2012" i="8"/>
  <c r="CE2005" i="4"/>
  <c r="J2519" i="8"/>
  <c r="CE2512" i="4"/>
  <c r="J298" i="8"/>
  <c r="CE291" i="4"/>
  <c r="J11" i="8"/>
  <c r="CE4" i="4"/>
  <c r="J89" i="8"/>
  <c r="CE82" i="4"/>
  <c r="J204" i="8"/>
  <c r="CE197" i="4"/>
  <c r="J773" i="8"/>
  <c r="CE766" i="4"/>
  <c r="J942" i="8"/>
  <c r="CE935" i="4"/>
  <c r="J436" i="8"/>
  <c r="CE429" i="4"/>
  <c r="J911" i="8"/>
  <c r="CE904" i="4"/>
  <c r="J227" i="8"/>
  <c r="CE220" i="4"/>
  <c r="J874" i="8"/>
  <c r="CE867" i="4"/>
  <c r="J52" i="8"/>
  <c r="CE45" i="4"/>
  <c r="J370" i="8"/>
  <c r="CE363" i="4"/>
  <c r="J35" i="8"/>
  <c r="CE28" i="4"/>
  <c r="J339" i="8"/>
  <c r="CE332" i="4"/>
  <c r="J18" i="8"/>
  <c r="CE11" i="4"/>
  <c r="J313" i="8"/>
  <c r="CE306" i="4"/>
  <c r="J1580" i="8"/>
  <c r="CE1573" i="4"/>
  <c r="J287" i="8"/>
  <c r="CE280" i="4"/>
  <c r="J1219" i="8"/>
  <c r="CE1212" i="4"/>
  <c r="J696" i="8"/>
  <c r="CE689" i="4"/>
  <c r="J1128" i="8"/>
  <c r="CE1121" i="4"/>
  <c r="J192" i="8"/>
  <c r="CE185" i="4"/>
  <c r="J408" i="8"/>
  <c r="CE401" i="4"/>
  <c r="J748" i="8"/>
  <c r="CE741" i="4"/>
  <c r="J1204" i="8"/>
  <c r="CE1197" i="4"/>
  <c r="J481" i="8"/>
  <c r="CE474" i="4"/>
  <c r="J893" i="8"/>
  <c r="CE886" i="4"/>
  <c r="J2022" i="8"/>
  <c r="CE2015" i="4"/>
  <c r="J278" i="8"/>
  <c r="CE271" i="4"/>
  <c r="J494" i="8"/>
  <c r="CE487" i="4"/>
  <c r="J918" i="8"/>
  <c r="CE911" i="4"/>
  <c r="J1252" i="8"/>
  <c r="CE1245" i="4"/>
  <c r="J2230" i="8"/>
  <c r="CE2223" i="4"/>
  <c r="J1069" i="8"/>
  <c r="CE1062" i="4"/>
  <c r="J698" i="8"/>
  <c r="CE691" i="4"/>
  <c r="J1472" i="8"/>
  <c r="CE1465" i="4"/>
  <c r="J969" i="8"/>
  <c r="CE962" i="4"/>
  <c r="J1642" i="8"/>
  <c r="CE1635" i="4"/>
  <c r="J2034" i="8"/>
  <c r="CE2027" i="4"/>
  <c r="J1573" i="8"/>
  <c r="CE1566" i="4"/>
  <c r="J1385" i="8"/>
  <c r="CE1378" i="4"/>
  <c r="J1518" i="8"/>
  <c r="CE1511" i="4"/>
  <c r="J2048" i="8"/>
  <c r="CE2041" i="4"/>
  <c r="J2555" i="8"/>
  <c r="CE2548" i="4"/>
  <c r="J1346" i="8"/>
  <c r="CE1339" i="4"/>
  <c r="J1396" i="8"/>
  <c r="CE1389" i="4"/>
  <c r="J1516" i="8"/>
  <c r="CE1509" i="4"/>
  <c r="J559" i="8"/>
  <c r="CE552" i="4"/>
  <c r="J775" i="8"/>
  <c r="CE768" i="4"/>
  <c r="J991" i="8"/>
  <c r="CE984" i="4"/>
  <c r="J1220" i="8"/>
  <c r="CE1213" i="4"/>
  <c r="J1756" i="8"/>
  <c r="CE1749" i="4"/>
  <c r="J620" i="8"/>
  <c r="CE613" i="4"/>
  <c r="J836" i="8"/>
  <c r="CE829" i="4"/>
  <c r="J1052" i="8"/>
  <c r="CE1045" i="4"/>
  <c r="J1305" i="8"/>
  <c r="CE1298" i="4"/>
  <c r="J2094" i="8"/>
  <c r="CE2087" i="4"/>
  <c r="J675" i="8"/>
  <c r="CE668" i="4"/>
  <c r="J891" i="8"/>
  <c r="CE884" i="4"/>
  <c r="J1107" i="8"/>
  <c r="CE1100" i="4"/>
  <c r="J1419" i="8"/>
  <c r="CE1412" i="4"/>
  <c r="J1501" i="8"/>
  <c r="CE1494" i="4"/>
  <c r="J1931" i="8"/>
  <c r="CE1924" i="4"/>
  <c r="J1420" i="8"/>
  <c r="CE1413" i="4"/>
  <c r="J1814" i="8"/>
  <c r="CE1807" i="4"/>
  <c r="J1311" i="8"/>
  <c r="CE1304" i="4"/>
  <c r="J1659" i="8"/>
  <c r="CE1652" i="4"/>
  <c r="J2302" i="8"/>
  <c r="CE2295" i="4"/>
  <c r="J1711" i="8"/>
  <c r="CE1704" i="4"/>
  <c r="J1949" i="8"/>
  <c r="CE1942" i="4"/>
  <c r="J2442" i="8"/>
  <c r="CE2435" i="4"/>
  <c r="J1523" i="8"/>
  <c r="CE1516" i="4"/>
  <c r="J1739" i="8"/>
  <c r="CE1732" i="4"/>
  <c r="J2004" i="8"/>
  <c r="CE1997" i="4"/>
  <c r="J1152" i="8"/>
  <c r="CE1145" i="4"/>
  <c r="J1368" i="8"/>
  <c r="CE1361" i="4"/>
  <c r="J1584" i="8"/>
  <c r="CE1577" i="4"/>
  <c r="J1800" i="8"/>
  <c r="CE1793" i="4"/>
  <c r="J2125" i="8"/>
  <c r="CE2118" i="4"/>
  <c r="J1972" i="8"/>
  <c r="CE1965" i="4"/>
  <c r="J2198" i="8"/>
  <c r="CE2191" i="4"/>
  <c r="J2580" i="8"/>
  <c r="CE2573" i="4"/>
  <c r="J2114" i="8"/>
  <c r="CE2107" i="4"/>
  <c r="J2368" i="8"/>
  <c r="CE2361" i="4"/>
  <c r="J2037" i="8"/>
  <c r="CE2030" i="4"/>
  <c r="J2276" i="8"/>
  <c r="CE2269" i="4"/>
  <c r="J2189" i="8"/>
  <c r="CE2182" i="4"/>
  <c r="J2405" i="8"/>
  <c r="CE2398" i="4"/>
  <c r="J2621" i="8"/>
  <c r="CE2614" i="4"/>
  <c r="J2617" i="8"/>
  <c r="CE2610" i="4"/>
  <c r="J2612" i="8"/>
  <c r="CE2605" i="4"/>
  <c r="J2601" i="8"/>
  <c r="CE2594" i="4"/>
  <c r="J2590" i="8"/>
  <c r="CE2583" i="4"/>
  <c r="J1679" i="8"/>
  <c r="CE1672" i="4"/>
  <c r="J1895" i="8"/>
  <c r="CE1888" i="4"/>
  <c r="J2352" i="8"/>
  <c r="CE2345" i="4"/>
  <c r="J1308" i="8"/>
  <c r="CE1301" i="4"/>
  <c r="J1524" i="8"/>
  <c r="CE1517" i="4"/>
  <c r="J1740" i="8"/>
  <c r="CE1733" i="4"/>
  <c r="J2005" i="8"/>
  <c r="CE1998" i="4"/>
  <c r="J1912" i="8"/>
  <c r="CE1905" i="4"/>
  <c r="J2128" i="8"/>
  <c r="CE2121" i="4"/>
  <c r="J2385" i="8"/>
  <c r="CE2378" i="4"/>
  <c r="J2054" i="8"/>
  <c r="CE2047" i="4"/>
  <c r="J2296" i="8"/>
  <c r="CE2289" i="4"/>
  <c r="J1977" i="8"/>
  <c r="CE1970" i="4"/>
  <c r="J2204" i="8"/>
  <c r="CE2197" i="4"/>
  <c r="J2610" i="8"/>
  <c r="CE2603" i="4"/>
  <c r="J2345" i="8"/>
  <c r="CE2338" i="4"/>
  <c r="J2561" i="8"/>
  <c r="CE2554" i="4"/>
  <c r="J2557" i="8"/>
  <c r="CE2550" i="4"/>
  <c r="J2552" i="8"/>
  <c r="CE2545" i="4"/>
  <c r="J2541" i="8"/>
  <c r="CE2534" i="4"/>
  <c r="J2530" i="8"/>
  <c r="CE2523" i="4"/>
  <c r="J1151" i="8"/>
  <c r="CE1144" i="4"/>
  <c r="J1532" i="8"/>
  <c r="CE1525" i="4"/>
  <c r="J1725" i="8"/>
  <c r="CE1718" i="4"/>
  <c r="J613" i="8"/>
  <c r="CE606" i="4"/>
  <c r="J829" i="8"/>
  <c r="CE822" i="4"/>
  <c r="J1045" i="8"/>
  <c r="CE1038" i="4"/>
  <c r="J1292" i="8"/>
  <c r="CE1285" i="4"/>
  <c r="J2039" i="8"/>
  <c r="CE2032" i="4"/>
  <c r="J674" i="8"/>
  <c r="CE667" i="4"/>
  <c r="J890" i="8"/>
  <c r="CE883" i="4"/>
  <c r="J1106" i="8"/>
  <c r="CE1099" i="4"/>
  <c r="J1418" i="8"/>
  <c r="CE1411" i="4"/>
  <c r="J513" i="8"/>
  <c r="CE506" i="4"/>
  <c r="J729" i="8"/>
  <c r="CE722" i="4"/>
  <c r="J945" i="8"/>
  <c r="CE938" i="4"/>
  <c r="J1165" i="8"/>
  <c r="CE1158" i="4"/>
  <c r="J1569" i="8"/>
  <c r="CE1562" i="4"/>
  <c r="J1594" i="8"/>
  <c r="CE1587" i="4"/>
  <c r="J2149" i="8"/>
  <c r="CE2142" i="4"/>
  <c r="J1502" i="8"/>
  <c r="CE1495" i="4"/>
  <c r="J1938" i="8"/>
  <c r="CE1931" i="4"/>
  <c r="J1387" i="8"/>
  <c r="CE1380" i="4"/>
  <c r="J1767" i="8"/>
  <c r="CE1760" i="4"/>
  <c r="J1549" i="8"/>
  <c r="CE1542" i="4"/>
  <c r="J1765" i="8"/>
  <c r="CE1758" i="4"/>
  <c r="J2057" i="8"/>
  <c r="CE2050" i="4"/>
  <c r="J1361" i="8"/>
  <c r="CE1354" i="4"/>
  <c r="J1577" i="8"/>
  <c r="CE1570" i="4"/>
  <c r="J1793" i="8"/>
  <c r="CE1786" i="4"/>
  <c r="J2112" i="8"/>
  <c r="CE2105" i="4"/>
  <c r="J1206" i="8"/>
  <c r="CE1199" i="4"/>
  <c r="J1422" i="8"/>
  <c r="CE1415" i="4"/>
  <c r="J1638" i="8"/>
  <c r="CE1631" i="4"/>
  <c r="J1854" i="8"/>
  <c r="CE1847" i="4"/>
  <c r="J2252" i="8"/>
  <c r="CE2245" i="4"/>
  <c r="J2026" i="8"/>
  <c r="CE2019" i="4"/>
  <c r="J2263" i="8"/>
  <c r="CE2256" i="4"/>
  <c r="J1952" i="8"/>
  <c r="CE1945" i="4"/>
  <c r="J2174" i="8"/>
  <c r="CE2167" i="4"/>
  <c r="J2460" i="8"/>
  <c r="CE2453" i="4"/>
  <c r="J2091" i="8"/>
  <c r="CE2084" i="4"/>
  <c r="J2341" i="8"/>
  <c r="CE2334" i="4"/>
  <c r="J2243" i="8"/>
  <c r="CE2236" i="4"/>
  <c r="J2459" i="8"/>
  <c r="CE2452" i="4"/>
  <c r="J2455" i="8"/>
  <c r="CE2448" i="4"/>
  <c r="J2450" i="8"/>
  <c r="CE2443" i="4"/>
  <c r="J2439" i="8"/>
  <c r="CE2432" i="4"/>
  <c r="J2428" i="8"/>
  <c r="CE2421" i="4"/>
  <c r="J2644" i="8"/>
  <c r="CE2637" i="4"/>
  <c r="J1370" i="8"/>
  <c r="CE1363" i="4"/>
  <c r="J2394" i="8"/>
  <c r="CE2387" i="4"/>
  <c r="J547" i="8"/>
  <c r="CE540" i="4"/>
  <c r="J763" i="8"/>
  <c r="CE756" i="4"/>
  <c r="J979" i="8"/>
  <c r="CE972" i="4"/>
  <c r="J1205" i="8"/>
  <c r="CE1198" i="4"/>
  <c r="J1708" i="8"/>
  <c r="CE1701" i="4"/>
  <c r="J608" i="8"/>
  <c r="CE601" i="4"/>
  <c r="J824" i="8"/>
  <c r="CE817" i="4"/>
  <c r="J1040" i="8"/>
  <c r="CE1033" i="4"/>
  <c r="J1283" i="8"/>
  <c r="CE1276" i="4"/>
  <c r="J1998" i="8"/>
  <c r="CE1991" i="4"/>
  <c r="J663" i="8"/>
  <c r="CE656" i="4"/>
  <c r="J879" i="8"/>
  <c r="CE872" i="4"/>
  <c r="J1095" i="8"/>
  <c r="CE1088" i="4"/>
  <c r="J1393" i="8"/>
  <c r="CE1386" i="4"/>
  <c r="J1483" i="8"/>
  <c r="CE1476" i="4"/>
  <c r="J1894" i="8"/>
  <c r="CE1887" i="4"/>
  <c r="J1402" i="8"/>
  <c r="CE1395" i="4"/>
  <c r="J1790" i="8"/>
  <c r="CE1783" i="4"/>
  <c r="J1297" i="8"/>
  <c r="CE1290" i="4"/>
  <c r="J1635" i="8"/>
  <c r="CE1628" i="4"/>
  <c r="J2245" i="8"/>
  <c r="CE2238" i="4"/>
  <c r="J1699" i="8"/>
  <c r="CE1692" i="4"/>
  <c r="J1925" i="8"/>
  <c r="CE1918" i="4"/>
  <c r="J2401" i="8"/>
  <c r="CE2394" i="4"/>
  <c r="J1511" i="8"/>
  <c r="CE1504" i="4"/>
  <c r="J1727" i="8"/>
  <c r="CE1720" i="4"/>
  <c r="J1980" i="8"/>
  <c r="CE1973" i="4"/>
  <c r="J2628" i="8"/>
  <c r="CE2621" i="4"/>
  <c r="J1356" i="8"/>
  <c r="CE1349" i="4"/>
  <c r="J1572" i="8"/>
  <c r="CE1565" i="4"/>
  <c r="J1788" i="8"/>
  <c r="CE1781" i="4"/>
  <c r="J2101" i="8"/>
  <c r="CE2094" i="4"/>
  <c r="J1960" i="8"/>
  <c r="CE1953" i="4"/>
  <c r="J2184" i="8"/>
  <c r="CE2177" i="4"/>
  <c r="J2508" i="8"/>
  <c r="CE2501" i="4"/>
  <c r="J2102" i="8"/>
  <c r="CE2095" i="4"/>
  <c r="J2354" i="8"/>
  <c r="CE2347" i="4"/>
  <c r="J2025" i="8"/>
  <c r="CE2018" i="4"/>
  <c r="J2262" i="8"/>
  <c r="CE2255" i="4"/>
  <c r="J2177" i="8"/>
  <c r="CE2170" i="4"/>
  <c r="J2393" i="8"/>
  <c r="CE2386" i="4"/>
  <c r="J2609" i="8"/>
  <c r="CE2602" i="4"/>
  <c r="J2605" i="8"/>
  <c r="CE2598" i="4"/>
  <c r="J2600" i="8"/>
  <c r="CE2593" i="4"/>
  <c r="J2589" i="8"/>
  <c r="CE2582" i="4"/>
  <c r="J2578" i="8"/>
  <c r="CE2571" i="4"/>
  <c r="J733" i="8"/>
  <c r="CE726" i="4"/>
  <c r="J949" i="8"/>
  <c r="CE942" i="4"/>
  <c r="J1169" i="8"/>
  <c r="CE1162" i="4"/>
  <c r="J1588" i="8"/>
  <c r="CE1581" i="4"/>
  <c r="J578" i="8"/>
  <c r="CE571" i="4"/>
  <c r="J794" i="8"/>
  <c r="CE787" i="4"/>
  <c r="J1010" i="8"/>
  <c r="CE1003" i="4"/>
  <c r="J1243" i="8"/>
  <c r="CE1236" i="4"/>
  <c r="J1832" i="8"/>
  <c r="CE1825" i="4"/>
  <c r="J633" i="8"/>
  <c r="CE626" i="4"/>
  <c r="J849" i="8"/>
  <c r="CE842" i="4"/>
  <c r="J1065" i="8"/>
  <c r="CE1058" i="4"/>
  <c r="J1328" i="8"/>
  <c r="CE1321" i="4"/>
  <c r="J2202" i="8"/>
  <c r="CE2195" i="4"/>
  <c r="J1834" i="8"/>
  <c r="CE1827" i="4"/>
  <c r="J1358" i="8"/>
  <c r="CE1351" i="4"/>
  <c r="J1730" i="8"/>
  <c r="CE1723" i="4"/>
  <c r="J1261" i="8"/>
  <c r="CE1254" i="4"/>
  <c r="J1575" i="8"/>
  <c r="CE1568" i="4"/>
  <c r="J2107" i="8"/>
  <c r="CE2100" i="4"/>
  <c r="J1669" i="8"/>
  <c r="CE1662" i="4"/>
  <c r="J1885" i="8"/>
  <c r="CE1878" i="4"/>
  <c r="J2329" i="8"/>
  <c r="CE2322" i="4"/>
  <c r="J1481" i="8"/>
  <c r="CE1474" i="4"/>
  <c r="J1697" i="8"/>
  <c r="CE1690" i="4"/>
  <c r="J1920" i="8"/>
  <c r="CE1913" i="4"/>
  <c r="J2395" i="8"/>
  <c r="CE2388" i="4"/>
  <c r="J1326" i="8"/>
  <c r="CE1319" i="4"/>
  <c r="J1542" i="8"/>
  <c r="CE1535" i="4"/>
  <c r="J1758" i="8"/>
  <c r="CE1751" i="4"/>
  <c r="J2041" i="8"/>
  <c r="CE2034" i="4"/>
  <c r="J1930" i="8"/>
  <c r="CE1923" i="4"/>
  <c r="J2148" i="8"/>
  <c r="CE2141" i="4"/>
  <c r="J2407" i="8"/>
  <c r="CE2400" i="4"/>
  <c r="J2072" i="8"/>
  <c r="CE2065" i="4"/>
  <c r="J2318" i="8"/>
  <c r="CE2311" i="4"/>
  <c r="J1995" i="8"/>
  <c r="CE1988" i="4"/>
  <c r="J2226" i="8"/>
  <c r="CE2219" i="4"/>
  <c r="J2147" i="8"/>
  <c r="CE2140" i="4"/>
  <c r="J2363" i="8"/>
  <c r="CE2356" i="4"/>
  <c r="J2579" i="8"/>
  <c r="CE2572" i="4"/>
  <c r="J2575" i="8"/>
  <c r="CE2568" i="4"/>
  <c r="J2570" i="8"/>
  <c r="CE2563" i="4"/>
  <c r="J2559" i="8"/>
  <c r="CE2552" i="4"/>
  <c r="J2548" i="8"/>
  <c r="CE2541" i="4"/>
  <c r="DL9" i="5"/>
  <c r="BI330" i="4"/>
  <c r="DK9" i="5" s="1"/>
  <c r="DH5" i="5"/>
  <c r="BJ337" i="4"/>
  <c r="AY125" i="1"/>
  <c r="B126" i="1"/>
  <c r="AS125" i="1"/>
  <c r="O12" i="8" l="1"/>
  <c r="O11" i="8"/>
  <c r="N7" i="8"/>
  <c r="B7" i="8" s="1"/>
  <c r="N6" i="8"/>
  <c r="B6" i="8" s="1"/>
  <c r="CB133" i="1"/>
  <c r="CC132" i="1"/>
  <c r="AW125" i="1"/>
  <c r="AV125" i="1"/>
  <c r="AU125" i="1"/>
  <c r="BI337" i="4"/>
  <c r="DK16" i="5" s="1"/>
  <c r="DL16" i="5"/>
  <c r="AY126" i="1"/>
  <c r="B127" i="1"/>
  <c r="AS126" i="1"/>
  <c r="O6" i="8" l="1"/>
  <c r="C6" i="8" s="1"/>
  <c r="O7" i="8"/>
  <c r="C7" i="8" s="1"/>
  <c r="AW126" i="1"/>
  <c r="AV126" i="1"/>
  <c r="AU126" i="1"/>
  <c r="CB134" i="1"/>
  <c r="CC133" i="1"/>
  <c r="AY127" i="1"/>
  <c r="B128" i="1"/>
  <c r="AS127" i="1"/>
  <c r="CP10" i="5" l="1"/>
  <c r="CP8" i="5" s="1"/>
  <c r="B8" i="5" s="1"/>
  <c r="BN249" i="4"/>
  <c r="AV127" i="1"/>
  <c r="AW127" i="1"/>
  <c r="AU127" i="1"/>
  <c r="CB135" i="1"/>
  <c r="CB136" i="1" s="1"/>
  <c r="CB137" i="1" s="1"/>
  <c r="CB138" i="1" s="1"/>
  <c r="CB139" i="1" s="1"/>
  <c r="CB140" i="1" s="1"/>
  <c r="CB141" i="1" s="1"/>
  <c r="CB142" i="1" s="1"/>
  <c r="CB143" i="1" s="1"/>
  <c r="CB144" i="1" s="1"/>
  <c r="CB145" i="1" s="1"/>
  <c r="CB146" i="1" s="1"/>
  <c r="CB147" i="1" s="1"/>
  <c r="CB148" i="1" s="1"/>
  <c r="CB149" i="1" s="1"/>
  <c r="CB150" i="1" s="1"/>
  <c r="CB151" i="1" s="1"/>
  <c r="CB152" i="1" s="1"/>
  <c r="CB153" i="1" s="1"/>
  <c r="CB154" i="1" s="1"/>
  <c r="CB155" i="1" s="1"/>
  <c r="CB156" i="1" s="1"/>
  <c r="CB157" i="1" s="1"/>
  <c r="CB158" i="1" s="1"/>
  <c r="CB159" i="1" s="1"/>
  <c r="CB160" i="1" s="1"/>
  <c r="CB161" i="1" s="1"/>
  <c r="CB162" i="1" s="1"/>
  <c r="CB163" i="1" s="1"/>
  <c r="CB164" i="1" s="1"/>
  <c r="CB165" i="1" s="1"/>
  <c r="CB166" i="1" s="1"/>
  <c r="CB167" i="1" s="1"/>
  <c r="CB168" i="1" s="1"/>
  <c r="CB169" i="1" s="1"/>
  <c r="CB170" i="1" s="1"/>
  <c r="CB171" i="1" s="1"/>
  <c r="CB172" i="1" s="1"/>
  <c r="CB173" i="1" s="1"/>
  <c r="CB174" i="1" s="1"/>
  <c r="CB175" i="1" s="1"/>
  <c r="CB176" i="1" s="1"/>
  <c r="CB177" i="1" s="1"/>
  <c r="CB178" i="1" s="1"/>
  <c r="CB179" i="1" s="1"/>
  <c r="CB180" i="1" s="1"/>
  <c r="CB181" i="1" s="1"/>
  <c r="CB182" i="1" s="1"/>
  <c r="CB183" i="1" s="1"/>
  <c r="CB184" i="1" s="1"/>
  <c r="CB185" i="1" s="1"/>
  <c r="CB186" i="1" s="1"/>
  <c r="CB187" i="1" s="1"/>
  <c r="CB188" i="1" s="1"/>
  <c r="CB189" i="1" s="1"/>
  <c r="CB190" i="1" s="1"/>
  <c r="CB191" i="1" s="1"/>
  <c r="CB192" i="1" s="1"/>
  <c r="CB193" i="1" s="1"/>
  <c r="CB194" i="1" s="1"/>
  <c r="CB195" i="1" s="1"/>
  <c r="CB196" i="1" s="1"/>
  <c r="CB197" i="1" s="1"/>
  <c r="CB198" i="1" s="1"/>
  <c r="CB199" i="1" s="1"/>
  <c r="CB200" i="1" s="1"/>
  <c r="CB201" i="1" s="1"/>
  <c r="CB202" i="1" s="1"/>
  <c r="CB203" i="1" s="1"/>
  <c r="CB204" i="1" s="1"/>
  <c r="CB205" i="1" s="1"/>
  <c r="CB206" i="1" s="1"/>
  <c r="CB207" i="1" s="1"/>
  <c r="CB208" i="1" s="1"/>
  <c r="CB209" i="1" s="1"/>
  <c r="CB210" i="1" s="1"/>
  <c r="CB211" i="1" s="1"/>
  <c r="CB212" i="1" s="1"/>
  <c r="CB213" i="1" s="1"/>
  <c r="CB214" i="1" s="1"/>
  <c r="CB215" i="1" s="1"/>
  <c r="CB216" i="1" s="1"/>
  <c r="CB217" i="1" s="1"/>
  <c r="CB218" i="1" s="1"/>
  <c r="CB219" i="1" s="1"/>
  <c r="CB220" i="1" s="1"/>
  <c r="CB221" i="1" s="1"/>
  <c r="CB222" i="1" s="1"/>
  <c r="CB223" i="1" s="1"/>
  <c r="CB224" i="1" s="1"/>
  <c r="CB225" i="1" s="1"/>
  <c r="CB226" i="1" s="1"/>
  <c r="CC134" i="1"/>
  <c r="BU257" i="4"/>
  <c r="BU255" i="4"/>
  <c r="BU249" i="4"/>
  <c r="BU254" i="4"/>
  <c r="BU256" i="4"/>
  <c r="BU250" i="4"/>
  <c r="BU258" i="4"/>
  <c r="BU248" i="4"/>
  <c r="BU259" i="4"/>
  <c r="BU252" i="4"/>
  <c r="BU253" i="4"/>
  <c r="BU251" i="4"/>
  <c r="BO256" i="4"/>
  <c r="BM249" i="4"/>
  <c r="BK252" i="4"/>
  <c r="BO259" i="4"/>
  <c r="BL258" i="4"/>
  <c r="BJ258" i="4"/>
  <c r="BI236" i="4"/>
  <c r="BK236" i="4" s="1"/>
  <c r="BR255" i="4"/>
  <c r="BJ253" i="4"/>
  <c r="BK248" i="4"/>
  <c r="BR252" i="4"/>
  <c r="BK257" i="4"/>
  <c r="BO253" i="4"/>
  <c r="BI253" i="4"/>
  <c r="BR250" i="4"/>
  <c r="BI238" i="4"/>
  <c r="BK238" i="4" s="1"/>
  <c r="BL256" i="4"/>
  <c r="BK250" i="4"/>
  <c r="BR257" i="4"/>
  <c r="BM259" i="4"/>
  <c r="BL251" i="4"/>
  <c r="BL257" i="4"/>
  <c r="BM250" i="4"/>
  <c r="BL252" i="4"/>
  <c r="BI237" i="4"/>
  <c r="BK237" i="4" s="1"/>
  <c r="BP254" i="4"/>
  <c r="BN257" i="4"/>
  <c r="BJ257" i="4"/>
  <c r="BI252" i="4"/>
  <c r="BI240" i="4"/>
  <c r="BK240" i="4" s="1"/>
  <c r="BN253" i="4"/>
  <c r="BQ251" i="4"/>
  <c r="BJ254" i="4"/>
  <c r="BI242" i="4"/>
  <c r="BK242" i="4" s="1"/>
  <c r="BQ255" i="4"/>
  <c r="BP252" i="4"/>
  <c r="BO255" i="4"/>
  <c r="BO257" i="4"/>
  <c r="BP251" i="4"/>
  <c r="BR251" i="4"/>
  <c r="BI241" i="4"/>
  <c r="BK241" i="4" s="1"/>
  <c r="BI255" i="4"/>
  <c r="BM254" i="4"/>
  <c r="BI259" i="4"/>
  <c r="BO252" i="4"/>
  <c r="BJ255" i="4"/>
  <c r="BR254" i="4"/>
  <c r="BN258" i="4"/>
  <c r="BK251" i="4"/>
  <c r="BI232" i="4"/>
  <c r="BK232" i="4" s="1"/>
  <c r="BN254" i="4"/>
  <c r="BQ254" i="4"/>
  <c r="BM258" i="4"/>
  <c r="BK253" i="4"/>
  <c r="BK249" i="4"/>
  <c r="BP248" i="4"/>
  <c r="BN250" i="4"/>
  <c r="BK258" i="4"/>
  <c r="BQ252" i="4"/>
  <c r="BI257" i="4"/>
  <c r="BQ259" i="4"/>
  <c r="BR253" i="4"/>
  <c r="BL254" i="4"/>
  <c r="BR248" i="4"/>
  <c r="BL249" i="4"/>
  <c r="BK256" i="4"/>
  <c r="BQ257" i="4"/>
  <c r="BO248" i="4"/>
  <c r="BJ252" i="4"/>
  <c r="BI250" i="4"/>
  <c r="BL255" i="4"/>
  <c r="BI249" i="4"/>
  <c r="BN255" i="4"/>
  <c r="BL259" i="4"/>
  <c r="BJ248" i="4"/>
  <c r="BI248" i="4"/>
  <c r="BM253" i="4"/>
  <c r="BR259" i="4"/>
  <c r="BQ249" i="4"/>
  <c r="BO250" i="4"/>
  <c r="BM251" i="4"/>
  <c r="BJ251" i="4"/>
  <c r="BK254" i="4"/>
  <c r="BJ249" i="4"/>
  <c r="BI234" i="4"/>
  <c r="BK234" i="4" s="1"/>
  <c r="BQ253" i="4"/>
  <c r="BM255" i="4"/>
  <c r="BP257" i="4"/>
  <c r="BP250" i="4"/>
  <c r="BI251" i="4"/>
  <c r="BI239" i="4"/>
  <c r="BK239" i="4" s="1"/>
  <c r="BJ250" i="4"/>
  <c r="BJ259" i="4"/>
  <c r="BN248" i="4"/>
  <c r="BI233" i="4"/>
  <c r="BK233" i="4" s="1"/>
  <c r="BO251" i="4"/>
  <c r="BP255" i="4"/>
  <c r="BP249" i="4"/>
  <c r="BP253" i="4"/>
  <c r="BQ250" i="4"/>
  <c r="BN252" i="4"/>
  <c r="BN251" i="4"/>
  <c r="BO258" i="4"/>
  <c r="BL250" i="4"/>
  <c r="BR249" i="4"/>
  <c r="AY128" i="1"/>
  <c r="B129" i="1"/>
  <c r="AS128" i="1"/>
  <c r="B10" i="5" l="1"/>
  <c r="BS251" i="4"/>
  <c r="BS250" i="4"/>
  <c r="BM252" i="4"/>
  <c r="BR258" i="4"/>
  <c r="BM256" i="4"/>
  <c r="BJ256" i="4"/>
  <c r="BJ262" i="4" s="1"/>
  <c r="BI262" i="4" s="1"/>
  <c r="BI256" i="4"/>
  <c r="BI235" i="4"/>
  <c r="BK235" i="4" s="1"/>
  <c r="BM248" i="4"/>
  <c r="BL253" i="4"/>
  <c r="BS253" i="4" s="1"/>
  <c r="BK259" i="4"/>
  <c r="BN259" i="4"/>
  <c r="BQ258" i="4"/>
  <c r="BO254" i="4"/>
  <c r="BP256" i="4"/>
  <c r="BP258" i="4"/>
  <c r="BP259" i="4"/>
  <c r="BI254" i="4"/>
  <c r="BQ248" i="4"/>
  <c r="BK255" i="4"/>
  <c r="BN256" i="4"/>
  <c r="BO249" i="4"/>
  <c r="BS249" i="4" s="1"/>
  <c r="BI258" i="4"/>
  <c r="BI231" i="4"/>
  <c r="BL248" i="4"/>
  <c r="BJ264" i="4" s="1"/>
  <c r="BI264" i="4" s="1"/>
  <c r="BQ256" i="4"/>
  <c r="BR256" i="4"/>
  <c r="BJ270" i="4" s="1"/>
  <c r="BI270" i="4" s="1"/>
  <c r="BM257" i="4"/>
  <c r="BS257" i="4" s="1"/>
  <c r="AW128" i="1"/>
  <c r="AV128" i="1"/>
  <c r="AU128" i="1"/>
  <c r="BS252" i="4"/>
  <c r="BS255" i="4"/>
  <c r="AY129" i="1"/>
  <c r="B130" i="1"/>
  <c r="AS129" i="1"/>
  <c r="BS254" i="4" l="1"/>
  <c r="BS259" i="4"/>
  <c r="BJ267" i="4"/>
  <c r="BI267" i="4" s="1"/>
  <c r="BJ261" i="4"/>
  <c r="BI261" i="4" s="1"/>
  <c r="BS258" i="4"/>
  <c r="BJ268" i="4"/>
  <c r="BI268" i="4" s="1"/>
  <c r="BJ263" i="4"/>
  <c r="BI263" i="4" s="1"/>
  <c r="BS256" i="4"/>
  <c r="BJ265" i="4"/>
  <c r="BI265" i="4" s="1"/>
  <c r="AW129" i="1"/>
  <c r="AV129" i="1"/>
  <c r="AU129" i="1"/>
  <c r="BJ266" i="4"/>
  <c r="BI266" i="4" s="1"/>
  <c r="BJ269" i="4"/>
  <c r="BI269" i="4" s="1"/>
  <c r="AJ239" i="4"/>
  <c r="BK231" i="4"/>
  <c r="BS248" i="4"/>
  <c r="AY130" i="1"/>
  <c r="AS130" i="1"/>
  <c r="B131" i="1"/>
  <c r="BJ271" i="4" l="1"/>
  <c r="BI271" i="4" s="1"/>
  <c r="AW130" i="1"/>
  <c r="AV130" i="1"/>
  <c r="AU130" i="1"/>
  <c r="M239" i="4"/>
  <c r="Y239" i="4"/>
  <c r="B239" i="4"/>
  <c r="AY131" i="1"/>
  <c r="AS131" i="1"/>
  <c r="B132" i="1"/>
  <c r="BD15" i="7" l="1"/>
  <c r="BD9" i="7"/>
  <c r="I22" i="5" s="1"/>
  <c r="BD17" i="7"/>
  <c r="BD10" i="7"/>
  <c r="I23" i="5" s="1"/>
  <c r="BD13" i="7"/>
  <c r="BD11" i="7"/>
  <c r="I24" i="5" s="1"/>
  <c r="BD16" i="7"/>
  <c r="BD19" i="7"/>
  <c r="BD8" i="7"/>
  <c r="I21" i="5" s="1"/>
  <c r="BD14" i="7"/>
  <c r="BD12" i="7"/>
  <c r="BD18" i="7"/>
  <c r="BC16" i="7"/>
  <c r="BC12" i="7"/>
  <c r="BC14" i="7"/>
  <c r="BC8" i="7"/>
  <c r="BC19" i="7"/>
  <c r="BC15" i="7"/>
  <c r="BC17" i="7"/>
  <c r="BC13" i="7"/>
  <c r="BC10" i="7"/>
  <c r="G23" i="5" s="1"/>
  <c r="BC11" i="7"/>
  <c r="G24" i="5" s="1"/>
  <c r="BC9" i="7"/>
  <c r="G22" i="5" s="1"/>
  <c r="BC18" i="7"/>
  <c r="BE12" i="7"/>
  <c r="BE9" i="7"/>
  <c r="K22" i="5" s="1"/>
  <c r="BE18" i="7"/>
  <c r="BE13" i="7"/>
  <c r="BE16" i="7"/>
  <c r="BE15" i="7"/>
  <c r="BE17" i="7"/>
  <c r="BE14" i="7"/>
  <c r="BE8" i="7"/>
  <c r="K21" i="5" s="1"/>
  <c r="BE19" i="7"/>
  <c r="BE10" i="7"/>
  <c r="K23" i="5" s="1"/>
  <c r="BE11" i="7"/>
  <c r="K24" i="5" s="1"/>
  <c r="AY132" i="1"/>
  <c r="AS132" i="1"/>
  <c r="B133" i="1"/>
  <c r="G21" i="5" l="1"/>
  <c r="BU17" i="4"/>
  <c r="AY133" i="1"/>
  <c r="B134" i="1"/>
  <c r="AS133" i="1"/>
  <c r="AY134" i="1" l="1"/>
  <c r="B135" i="1"/>
  <c r="AS134" i="1"/>
  <c r="AY135" i="1" l="1"/>
  <c r="B136" i="1"/>
  <c r="AS135" i="1"/>
  <c r="AY136" i="1" l="1"/>
  <c r="B137" i="1"/>
  <c r="AS136" i="1"/>
  <c r="AY137" i="1" l="1"/>
  <c r="B138" i="1"/>
  <c r="AS137" i="1"/>
  <c r="AY138" i="1" l="1"/>
  <c r="B139" i="1"/>
  <c r="AS138" i="1"/>
  <c r="AY139" i="1" l="1"/>
  <c r="B140" i="1"/>
  <c r="AS139" i="1"/>
  <c r="AY140" i="1" l="1"/>
  <c r="AS140" i="1"/>
  <c r="B141" i="1"/>
  <c r="AY141" i="1" l="1"/>
  <c r="AS141" i="1"/>
  <c r="B142" i="1"/>
  <c r="AY142" i="1" l="1"/>
  <c r="AS142" i="1"/>
  <c r="B143" i="1"/>
  <c r="AY143" i="1" l="1"/>
  <c r="B144" i="1"/>
  <c r="AS143" i="1"/>
  <c r="AY144" i="1" l="1"/>
  <c r="AS144" i="1"/>
  <c r="B145" i="1"/>
  <c r="AY145" i="1" l="1"/>
  <c r="B146" i="1"/>
  <c r="AS145" i="1"/>
  <c r="AY146" i="1" l="1"/>
  <c r="B147" i="1"/>
  <c r="AS146" i="1"/>
  <c r="AY147" i="1" l="1"/>
  <c r="AS147" i="1"/>
  <c r="B148" i="1"/>
  <c r="AY148" i="1" l="1"/>
  <c r="AS148" i="1"/>
  <c r="B149" i="1"/>
  <c r="AY149" i="1" l="1"/>
  <c r="B150" i="1"/>
  <c r="AS149" i="1"/>
  <c r="AY150" i="1" l="1"/>
  <c r="AS150" i="1"/>
  <c r="B151" i="1"/>
  <c r="AY151" i="1" l="1"/>
  <c r="B152" i="1"/>
  <c r="AS151" i="1"/>
  <c r="AY152" i="1" l="1"/>
  <c r="AS152" i="1"/>
  <c r="B153" i="1"/>
  <c r="AY153" i="1" l="1"/>
  <c r="B154" i="1"/>
  <c r="AS153" i="1"/>
  <c r="AY154" i="1" l="1"/>
  <c r="B155" i="1"/>
  <c r="AS154" i="1"/>
  <c r="AY155" i="1" l="1"/>
  <c r="AS155" i="1"/>
  <c r="B156" i="1"/>
  <c r="AY156" i="1" l="1"/>
  <c r="AS156" i="1"/>
  <c r="B157" i="1"/>
  <c r="AY157" i="1" l="1"/>
  <c r="B158" i="1"/>
  <c r="AS157" i="1"/>
  <c r="AY158" i="1" l="1"/>
  <c r="AS158" i="1"/>
  <c r="B159" i="1"/>
  <c r="AY159" i="1" l="1"/>
  <c r="B160" i="1"/>
  <c r="AS159" i="1"/>
  <c r="AY160" i="1" l="1"/>
  <c r="B161" i="1"/>
  <c r="AS160" i="1"/>
  <c r="AY161" i="1" l="1"/>
  <c r="B162" i="1"/>
  <c r="AS161" i="1"/>
  <c r="AY162" i="1" l="1"/>
  <c r="B163" i="1"/>
  <c r="AS162" i="1"/>
  <c r="AY163" i="1" l="1"/>
  <c r="B164" i="1"/>
  <c r="AS163" i="1"/>
  <c r="AY164" i="1" l="1"/>
  <c r="B165" i="1"/>
  <c r="AS164" i="1"/>
  <c r="AY165" i="1" l="1"/>
  <c r="B166" i="1"/>
  <c r="AS165" i="1"/>
  <c r="AY166" i="1" l="1"/>
  <c r="B167" i="1"/>
  <c r="AS166" i="1"/>
  <c r="AY167" i="1" l="1"/>
  <c r="B168" i="1"/>
  <c r="AS167" i="1"/>
  <c r="AY168" i="1" l="1"/>
  <c r="AS168" i="1"/>
  <c r="B169" i="1"/>
  <c r="AY169" i="1" l="1"/>
  <c r="B170" i="1"/>
  <c r="AS169" i="1"/>
  <c r="AY170" i="1" l="1"/>
  <c r="AS170" i="1"/>
  <c r="B171" i="1"/>
  <c r="AY171" i="1" l="1"/>
  <c r="B172" i="1"/>
  <c r="AS171" i="1"/>
  <c r="AY172" i="1" l="1"/>
  <c r="B173" i="1"/>
  <c r="AS172" i="1"/>
  <c r="AY173" i="1" l="1"/>
  <c r="B174" i="1"/>
  <c r="AS173" i="1"/>
  <c r="AY174" i="1" l="1"/>
  <c r="B175" i="1"/>
  <c r="AS174" i="1"/>
  <c r="AY175" i="1" l="1"/>
  <c r="AS175" i="1"/>
  <c r="B176" i="1"/>
  <c r="AY176" i="1" l="1"/>
  <c r="B177" i="1"/>
  <c r="AS176" i="1"/>
  <c r="AY177" i="1" l="1"/>
  <c r="AS177" i="1"/>
  <c r="B178" i="1"/>
  <c r="AY178" i="1" l="1"/>
  <c r="B179" i="1"/>
  <c r="AS178" i="1"/>
  <c r="AY179" i="1" l="1"/>
  <c r="B180" i="1"/>
  <c r="AS179" i="1"/>
  <c r="AY180" i="1" l="1"/>
  <c r="AS180" i="1"/>
  <c r="B181" i="1"/>
  <c r="AY181" i="1" l="1"/>
  <c r="AS181" i="1"/>
  <c r="B182" i="1"/>
  <c r="AY182" i="1" l="1"/>
  <c r="B183" i="1"/>
  <c r="AS182" i="1"/>
  <c r="AY183" i="1" l="1"/>
  <c r="B184" i="1"/>
  <c r="AS183" i="1"/>
  <c r="AY184" i="1" l="1"/>
  <c r="B185" i="1"/>
  <c r="AS184" i="1"/>
  <c r="AY185" i="1" l="1"/>
  <c r="AS185" i="1"/>
  <c r="B186" i="1"/>
  <c r="AY186" i="1" l="1"/>
  <c r="AS186" i="1"/>
  <c r="B187" i="1"/>
  <c r="AY187" i="1" l="1"/>
  <c r="B188" i="1"/>
  <c r="AS187" i="1"/>
  <c r="AY188" i="1" l="1"/>
  <c r="AS188" i="1"/>
  <c r="B189" i="1"/>
  <c r="AY189" i="1" l="1"/>
  <c r="B190" i="1"/>
  <c r="AS189" i="1"/>
  <c r="AY190" i="1" l="1"/>
  <c r="B191" i="1"/>
  <c r="AS190" i="1"/>
  <c r="AY191" i="1" l="1"/>
  <c r="AS191" i="1"/>
  <c r="B192" i="1"/>
  <c r="AY192" i="1" l="1"/>
  <c r="B193" i="1"/>
  <c r="AS192" i="1"/>
  <c r="AY193" i="1" l="1"/>
  <c r="AS193" i="1"/>
  <c r="B194" i="1"/>
  <c r="AY194" i="1" l="1"/>
  <c r="B195" i="1"/>
  <c r="AS194" i="1"/>
  <c r="AY195" i="1" l="1"/>
  <c r="B196" i="1"/>
  <c r="AS195" i="1"/>
  <c r="AY196" i="1" l="1"/>
  <c r="AS196" i="1"/>
  <c r="B197" i="1"/>
  <c r="AY197" i="1" l="1"/>
  <c r="B198" i="1"/>
  <c r="AS197" i="1"/>
  <c r="AY198" i="1" l="1"/>
  <c r="B199" i="1"/>
  <c r="AS198" i="1"/>
  <c r="AY199" i="1" l="1"/>
  <c r="B200" i="1"/>
  <c r="AS199" i="1"/>
  <c r="AY200" i="1" l="1"/>
  <c r="B201" i="1"/>
  <c r="AS200" i="1"/>
  <c r="AY201" i="1" l="1"/>
  <c r="AS201" i="1"/>
  <c r="B202" i="1"/>
  <c r="AY202" i="1" l="1"/>
  <c r="AS202" i="1"/>
  <c r="B203" i="1"/>
  <c r="AY203" i="1" l="1"/>
  <c r="B204" i="1"/>
  <c r="AS203" i="1"/>
  <c r="AY204" i="1" l="1"/>
  <c r="AS204" i="1"/>
  <c r="B205" i="1"/>
  <c r="AY205" i="1" l="1"/>
  <c r="B206" i="1"/>
  <c r="AS205" i="1"/>
  <c r="AY206" i="1" l="1"/>
  <c r="B207" i="1"/>
  <c r="AS206" i="1"/>
  <c r="AY207" i="1" l="1"/>
  <c r="AS207" i="1"/>
  <c r="B208" i="1"/>
  <c r="AY208" i="1" l="1"/>
  <c r="AS208" i="1"/>
  <c r="B209" i="1"/>
  <c r="AY209" i="1" l="1"/>
  <c r="AS209" i="1"/>
  <c r="B210" i="1"/>
  <c r="AY210" i="1" l="1"/>
  <c r="B211" i="1"/>
  <c r="AS210" i="1"/>
  <c r="AY211" i="1" l="1"/>
  <c r="B212" i="1"/>
  <c r="AS211" i="1"/>
  <c r="AY212" i="1" l="1"/>
  <c r="B213" i="1"/>
  <c r="AS212" i="1"/>
  <c r="AY213" i="1" l="1"/>
  <c r="B214" i="1"/>
  <c r="AS213" i="1"/>
  <c r="AY214" i="1" l="1"/>
  <c r="B215" i="1"/>
  <c r="AS214" i="1"/>
  <c r="AY215" i="1" l="1"/>
  <c r="B216" i="1"/>
  <c r="AS215" i="1"/>
  <c r="AY216" i="1" l="1"/>
  <c r="AS216" i="1"/>
  <c r="B217" i="1"/>
  <c r="AY217" i="1" l="1"/>
  <c r="AS217" i="1"/>
  <c r="B218" i="1"/>
  <c r="AY218" i="1" l="1"/>
  <c r="B219" i="1"/>
  <c r="AS218" i="1"/>
  <c r="AY219" i="1" l="1"/>
  <c r="B220" i="1"/>
  <c r="AS219" i="1"/>
  <c r="AY220" i="1" l="1"/>
  <c r="B221" i="1"/>
  <c r="AS220" i="1"/>
  <c r="AY221" i="1" l="1"/>
  <c r="AS221" i="1"/>
  <c r="B222" i="1"/>
  <c r="AY222" i="1" l="1"/>
  <c r="B223" i="1"/>
  <c r="AS222" i="1"/>
  <c r="AY223" i="1" l="1"/>
  <c r="B224" i="1"/>
  <c r="AS223" i="1"/>
  <c r="AY224" i="1" l="1"/>
  <c r="B225" i="1"/>
  <c r="AS224" i="1"/>
  <c r="AY225" i="1" l="1"/>
  <c r="B226" i="1"/>
  <c r="AS225" i="1"/>
  <c r="AY226" i="1" l="1"/>
  <c r="AS226" i="1"/>
  <c r="B227" i="1"/>
  <c r="AY227" i="1" l="1"/>
  <c r="AS227" i="1"/>
  <c r="B228" i="1"/>
  <c r="AY228" i="1" l="1"/>
  <c r="AS228" i="1"/>
  <c r="B229" i="1"/>
  <c r="AY229" i="1" l="1"/>
  <c r="AS229" i="1"/>
  <c r="B230" i="1"/>
  <c r="AY230" i="1" l="1"/>
  <c r="B231" i="1"/>
  <c r="AS230" i="1"/>
  <c r="AY231" i="1" l="1"/>
  <c r="B232" i="1"/>
  <c r="AS231" i="1"/>
  <c r="AY232" i="1" l="1"/>
  <c r="AS232" i="1"/>
  <c r="B233" i="1"/>
  <c r="AY233" i="1" l="1"/>
  <c r="AS233" i="1"/>
  <c r="B234" i="1"/>
  <c r="AY234" i="1" l="1"/>
  <c r="B235" i="1"/>
  <c r="AS234" i="1"/>
  <c r="AY235" i="1" l="1"/>
  <c r="B236" i="1"/>
  <c r="AS235" i="1"/>
  <c r="AY236" i="1" l="1"/>
  <c r="B237" i="1"/>
  <c r="AS236" i="1"/>
  <c r="AY237" i="1" l="1"/>
  <c r="AS237" i="1"/>
  <c r="B238" i="1"/>
  <c r="AY238" i="1" l="1"/>
  <c r="B239" i="1"/>
  <c r="AS238" i="1"/>
  <c r="AY239" i="1" l="1"/>
  <c r="B240" i="1"/>
  <c r="AS239" i="1"/>
  <c r="AY240" i="1" l="1"/>
  <c r="AS240" i="1"/>
  <c r="B241" i="1"/>
  <c r="AY241" i="1" l="1"/>
  <c r="B242" i="1"/>
  <c r="AS241" i="1"/>
  <c r="AY242" i="1" l="1"/>
  <c r="B243" i="1"/>
  <c r="AS242" i="1"/>
  <c r="AY243" i="1" l="1"/>
  <c r="B244" i="1"/>
  <c r="AS243" i="1"/>
  <c r="AY244" i="1" l="1"/>
  <c r="B245" i="1"/>
  <c r="AS244" i="1"/>
  <c r="AY245" i="1" l="1"/>
  <c r="B246" i="1"/>
  <c r="AS245" i="1"/>
  <c r="AY246" i="1" l="1"/>
  <c r="B247" i="1"/>
  <c r="AS246" i="1"/>
  <c r="AY247" i="1" l="1"/>
  <c r="AS247" i="1"/>
  <c r="B248" i="1"/>
  <c r="AY248" i="1" l="1"/>
  <c r="B249" i="1"/>
  <c r="AS248" i="1"/>
  <c r="AY249" i="1" l="1"/>
  <c r="AS249" i="1"/>
  <c r="B250" i="1"/>
  <c r="AY250" i="1" l="1"/>
  <c r="AS250" i="1"/>
  <c r="B251" i="1"/>
  <c r="AY251" i="1" l="1"/>
  <c r="B252" i="1"/>
  <c r="AS251" i="1"/>
  <c r="AY252" i="1" l="1"/>
  <c r="B253" i="1"/>
  <c r="AS252" i="1"/>
  <c r="AY253" i="1" l="1"/>
  <c r="B254" i="1"/>
  <c r="AS253" i="1"/>
  <c r="AY254" i="1" l="1"/>
  <c r="AS254" i="1"/>
  <c r="B255" i="1"/>
  <c r="AY255" i="1" l="1"/>
  <c r="B256" i="1"/>
  <c r="AS255" i="1"/>
  <c r="AY256" i="1" l="1"/>
  <c r="B257" i="1"/>
  <c r="AS256" i="1"/>
  <c r="AY257" i="1" l="1"/>
  <c r="B258" i="1"/>
  <c r="AS257" i="1"/>
  <c r="AY258" i="1" l="1"/>
  <c r="B259" i="1"/>
  <c r="AS258" i="1"/>
  <c r="AY259" i="1" l="1"/>
  <c r="B260" i="1"/>
  <c r="AS259" i="1"/>
  <c r="AY260" i="1" l="1"/>
  <c r="AS260" i="1"/>
  <c r="B261" i="1"/>
  <c r="AY261" i="1" l="1"/>
  <c r="AS261" i="1"/>
  <c r="B262" i="1"/>
  <c r="AY262" i="1" l="1"/>
  <c r="AS262" i="1"/>
  <c r="B263" i="1"/>
  <c r="AY263" i="1" l="1"/>
  <c r="B264" i="1"/>
  <c r="AS263" i="1"/>
  <c r="AY264" i="1" l="1"/>
  <c r="AS264" i="1"/>
  <c r="B265" i="1"/>
  <c r="AY265" i="1" l="1"/>
  <c r="AS265" i="1"/>
  <c r="B266" i="1"/>
  <c r="AY266" i="1" l="1"/>
  <c r="AS266" i="1"/>
  <c r="B267" i="1"/>
  <c r="AY267" i="1" l="1"/>
  <c r="B268" i="1"/>
  <c r="AS267" i="1"/>
  <c r="AY268" i="1" l="1"/>
  <c r="B269" i="1"/>
  <c r="AS268" i="1"/>
  <c r="AY269" i="1" l="1"/>
  <c r="AS269" i="1"/>
  <c r="B270" i="1"/>
  <c r="AY270" i="1" l="1"/>
  <c r="B271" i="1"/>
  <c r="AS270" i="1"/>
  <c r="AY271" i="1" l="1"/>
  <c r="AS271" i="1"/>
  <c r="B272" i="1"/>
  <c r="AY272" i="1" l="1"/>
  <c r="B273" i="1"/>
  <c r="AS272" i="1"/>
  <c r="AY273" i="1" l="1"/>
  <c r="B274" i="1"/>
  <c r="AS273" i="1"/>
  <c r="AY274" i="1" l="1"/>
  <c r="B275" i="1"/>
  <c r="AS274" i="1"/>
  <c r="AY275" i="1" l="1"/>
  <c r="AS275" i="1"/>
  <c r="B276" i="1"/>
  <c r="AY276" i="1" l="1"/>
  <c r="AS276" i="1"/>
  <c r="B277" i="1"/>
  <c r="AY277" i="1" l="1"/>
  <c r="AS277" i="1"/>
  <c r="B278" i="1"/>
  <c r="AY278" i="1" l="1"/>
  <c r="AS278" i="1"/>
  <c r="B279" i="1"/>
  <c r="AY279" i="1" l="1"/>
  <c r="B280" i="1"/>
  <c r="AS279" i="1"/>
  <c r="AY280" i="1" l="1"/>
  <c r="B281" i="1"/>
  <c r="AS280" i="1"/>
  <c r="AY281" i="1" l="1"/>
  <c r="AS281" i="1"/>
  <c r="B282" i="1"/>
  <c r="AY282" i="1" l="1"/>
  <c r="B283" i="1"/>
  <c r="AS282" i="1"/>
  <c r="AY283" i="1" l="1"/>
  <c r="AS283" i="1"/>
  <c r="B284" i="1"/>
  <c r="AY284" i="1" l="1"/>
  <c r="B285" i="1"/>
  <c r="AS284" i="1"/>
  <c r="AY285" i="1" l="1"/>
  <c r="AS285" i="1"/>
  <c r="B286" i="1"/>
  <c r="AY286" i="1" l="1"/>
  <c r="B287" i="1"/>
  <c r="AS286" i="1"/>
  <c r="AY287" i="1" l="1"/>
  <c r="AS287" i="1"/>
  <c r="B288" i="1"/>
  <c r="AY288" i="1" l="1"/>
  <c r="AS288" i="1"/>
  <c r="B289" i="1"/>
  <c r="AY289" i="1" l="1"/>
  <c r="AS289" i="1"/>
  <c r="B290" i="1"/>
  <c r="AY290" i="1" l="1"/>
  <c r="B291" i="1"/>
  <c r="AS290" i="1"/>
  <c r="AY291" i="1" l="1"/>
  <c r="B292" i="1"/>
  <c r="AS291" i="1"/>
  <c r="AY292" i="1" l="1"/>
  <c r="B293" i="1"/>
  <c r="AS292" i="1"/>
  <c r="AY293" i="1" l="1"/>
  <c r="AS293" i="1"/>
  <c r="B294" i="1"/>
  <c r="AY294" i="1" l="1"/>
  <c r="AS294" i="1"/>
  <c r="B295" i="1"/>
  <c r="AY295" i="1" l="1"/>
  <c r="AS295" i="1"/>
  <c r="B296" i="1"/>
  <c r="AY296" i="1" l="1"/>
  <c r="B297" i="1"/>
  <c r="AS296" i="1"/>
  <c r="AY297" i="1" l="1"/>
  <c r="AS297" i="1"/>
  <c r="B298" i="1"/>
  <c r="AY298" i="1" l="1"/>
  <c r="B299" i="1"/>
  <c r="AS298" i="1"/>
  <c r="AY299" i="1" l="1"/>
  <c r="AS299" i="1"/>
  <c r="B300" i="1"/>
  <c r="AY300" i="1" l="1"/>
  <c r="AS300" i="1"/>
  <c r="B301" i="1"/>
  <c r="AY301" i="1" l="1"/>
  <c r="AS301" i="1"/>
  <c r="B302" i="1"/>
  <c r="AY302" i="1" l="1"/>
  <c r="B303" i="1"/>
  <c r="AS302" i="1"/>
  <c r="AY303" i="1" l="1"/>
  <c r="B304" i="1"/>
  <c r="AS303" i="1"/>
  <c r="AY304" i="1" l="1"/>
  <c r="B305" i="1"/>
  <c r="AS304" i="1"/>
  <c r="AY305" i="1" l="1"/>
  <c r="B306" i="1"/>
  <c r="AS305" i="1"/>
  <c r="AY306" i="1" l="1"/>
  <c r="AS306" i="1"/>
  <c r="B307" i="1"/>
  <c r="AY307" i="1" l="1"/>
  <c r="AS307" i="1"/>
  <c r="B308" i="1"/>
  <c r="AY308" i="1" l="1"/>
  <c r="B309" i="1"/>
  <c r="AS308" i="1"/>
  <c r="AY309" i="1" l="1"/>
  <c r="B310" i="1"/>
  <c r="AS309" i="1"/>
  <c r="AY310" i="1" l="1"/>
  <c r="B311" i="1"/>
  <c r="AS310" i="1"/>
  <c r="AY311" i="1" l="1"/>
  <c r="AS311" i="1"/>
  <c r="B312" i="1"/>
  <c r="AY312" i="1" l="1"/>
  <c r="AS312" i="1"/>
  <c r="B313" i="1"/>
  <c r="AY313" i="1" l="1"/>
  <c r="AS313" i="1"/>
  <c r="B314" i="1"/>
  <c r="AY314" i="1" l="1"/>
  <c r="B315" i="1"/>
  <c r="AS314" i="1"/>
  <c r="AY315" i="1" l="1"/>
  <c r="B316" i="1"/>
  <c r="AS315" i="1"/>
  <c r="AY316" i="1" l="1"/>
  <c r="B317" i="1"/>
  <c r="AS316" i="1"/>
  <c r="AY317" i="1" l="1"/>
  <c r="B318" i="1"/>
  <c r="AS317" i="1"/>
  <c r="AY318" i="1" l="1"/>
  <c r="AS318" i="1"/>
  <c r="B319" i="1"/>
  <c r="AY319" i="1" l="1"/>
  <c r="AS319" i="1"/>
  <c r="B320" i="1"/>
  <c r="AY320" i="1" l="1"/>
  <c r="B321" i="1"/>
  <c r="AS320" i="1"/>
  <c r="AY321" i="1" l="1"/>
  <c r="B322" i="1"/>
  <c r="AS321" i="1"/>
  <c r="AY322" i="1" l="1"/>
  <c r="B323" i="1"/>
  <c r="AS322" i="1"/>
  <c r="AY323" i="1" l="1"/>
  <c r="B324" i="1"/>
  <c r="AS323" i="1"/>
  <c r="AY324" i="1" l="1"/>
  <c r="AS324" i="1"/>
  <c r="B325" i="1"/>
  <c r="AY325" i="1" l="1"/>
  <c r="AS325" i="1"/>
  <c r="B326" i="1"/>
  <c r="AY326" i="1" l="1"/>
  <c r="B327" i="1"/>
  <c r="AS326" i="1"/>
  <c r="AY327" i="1" l="1"/>
  <c r="B328" i="1"/>
  <c r="AS327" i="1"/>
  <c r="AY328" i="1" l="1"/>
  <c r="B329" i="1"/>
  <c r="AS328" i="1"/>
  <c r="AY329" i="1" l="1"/>
  <c r="B330" i="1"/>
  <c r="AS329" i="1"/>
  <c r="AY330" i="1" l="1"/>
  <c r="AS330" i="1"/>
  <c r="B331" i="1"/>
  <c r="AY331" i="1" l="1"/>
  <c r="AS331" i="1"/>
  <c r="B332" i="1"/>
  <c r="AY332" i="1" l="1"/>
  <c r="B333" i="1"/>
  <c r="AS332" i="1"/>
  <c r="AY333" i="1" l="1"/>
  <c r="B334" i="1"/>
  <c r="AS333" i="1"/>
  <c r="AY334" i="1" l="1"/>
  <c r="B335" i="1"/>
  <c r="AS334" i="1"/>
  <c r="AY335" i="1" l="1"/>
  <c r="B336" i="1"/>
  <c r="AS335" i="1"/>
  <c r="AY336" i="1" l="1"/>
  <c r="AS336" i="1"/>
  <c r="B337" i="1"/>
  <c r="AY337" i="1" l="1"/>
  <c r="AS337" i="1"/>
  <c r="B338" i="1"/>
  <c r="AY338" i="1" l="1"/>
  <c r="B339" i="1"/>
  <c r="AS338" i="1"/>
  <c r="AY339" i="1" l="1"/>
  <c r="B340" i="1"/>
  <c r="AS339" i="1"/>
  <c r="AY340" i="1" l="1"/>
  <c r="B341" i="1"/>
  <c r="AS340" i="1"/>
  <c r="AY341" i="1" l="1"/>
  <c r="B342" i="1"/>
  <c r="AS341" i="1"/>
  <c r="AY342" i="1" l="1"/>
  <c r="AS342" i="1"/>
  <c r="B343" i="1"/>
  <c r="AY343" i="1" l="1"/>
  <c r="B344" i="1"/>
  <c r="AS343" i="1"/>
  <c r="AY344" i="1" l="1"/>
  <c r="B345" i="1"/>
  <c r="AS344" i="1"/>
  <c r="AY345" i="1" l="1"/>
  <c r="B346" i="1"/>
  <c r="AS345" i="1"/>
  <c r="AY346" i="1" l="1"/>
  <c r="B347" i="1"/>
  <c r="AS346" i="1"/>
  <c r="AY347" i="1" l="1"/>
  <c r="AS347" i="1"/>
  <c r="B348" i="1"/>
  <c r="AY348" i="1" l="1"/>
  <c r="AS348" i="1"/>
  <c r="B349" i="1"/>
  <c r="AY349" i="1" l="1"/>
  <c r="B350" i="1"/>
  <c r="AS349" i="1"/>
  <c r="AY350" i="1" l="1"/>
  <c r="B351" i="1"/>
  <c r="AS350" i="1"/>
  <c r="AY351" i="1" l="1"/>
  <c r="B352" i="1"/>
  <c r="AS351" i="1"/>
  <c r="AY352" i="1" l="1"/>
  <c r="B353" i="1"/>
  <c r="AS352" i="1"/>
  <c r="AY353" i="1" l="1"/>
  <c r="AS353" i="1"/>
  <c r="B354" i="1"/>
  <c r="AY354" i="1" l="1"/>
  <c r="AS354" i="1"/>
  <c r="B355" i="1"/>
  <c r="AY355" i="1" l="1"/>
  <c r="B356" i="1"/>
  <c r="AS355" i="1"/>
  <c r="AY356" i="1" l="1"/>
  <c r="B357" i="1"/>
  <c r="AS356" i="1"/>
  <c r="AY357" i="1" l="1"/>
  <c r="B358" i="1"/>
  <c r="AS357" i="1"/>
  <c r="AY358" i="1" l="1"/>
  <c r="AS358" i="1"/>
  <c r="B359" i="1"/>
  <c r="AY359" i="1" l="1"/>
  <c r="AS359" i="1"/>
  <c r="B360" i="1"/>
  <c r="AY360" i="1" l="1"/>
  <c r="AS360" i="1"/>
  <c r="B361" i="1"/>
  <c r="AY361" i="1" l="1"/>
  <c r="B362" i="1"/>
  <c r="AS361" i="1"/>
  <c r="AY362" i="1" l="1"/>
  <c r="B363" i="1"/>
  <c r="AS362" i="1"/>
  <c r="AY363" i="1" l="1"/>
  <c r="B364" i="1"/>
  <c r="AS363" i="1"/>
  <c r="AY364" i="1" l="1"/>
  <c r="AS364" i="1"/>
  <c r="B365" i="1"/>
  <c r="AY365" i="1" l="1"/>
  <c r="AS365" i="1"/>
  <c r="B366" i="1"/>
  <c r="AY366" i="1" l="1"/>
  <c r="AS366" i="1"/>
  <c r="B367" i="1"/>
  <c r="AY367" i="1" l="1"/>
  <c r="B368" i="1"/>
  <c r="AS367" i="1"/>
  <c r="AY368" i="1" l="1"/>
  <c r="B369" i="1"/>
  <c r="AS368" i="1"/>
  <c r="AY369" i="1" l="1"/>
  <c r="B370" i="1"/>
  <c r="AS369" i="1"/>
  <c r="AY370" i="1" l="1"/>
  <c r="B371" i="1"/>
  <c r="AS370" i="1"/>
  <c r="AY371" i="1" l="1"/>
  <c r="B372" i="1"/>
  <c r="AS371" i="1"/>
  <c r="AY372" i="1" l="1"/>
  <c r="AS372" i="1"/>
  <c r="B373" i="1"/>
  <c r="AY373" i="1" l="1"/>
  <c r="B374" i="1"/>
  <c r="AS373" i="1"/>
  <c r="AY374" i="1" l="1"/>
  <c r="B375" i="1"/>
  <c r="AS374" i="1"/>
  <c r="AY375" i="1" l="1"/>
  <c r="B376" i="1"/>
  <c r="AS375" i="1"/>
  <c r="AS376" i="1" l="1"/>
  <c r="AY376" i="1"/>
  <c r="BI13" i="4" l="1"/>
  <c r="BJ13" i="4"/>
  <c r="CT15" i="5" s="1"/>
  <c r="BU7" i="4"/>
  <c r="BI8" i="4"/>
  <c r="BI3" i="4"/>
  <c r="CS5" i="5" s="1"/>
  <c r="BJ14" i="4"/>
  <c r="CT16" i="5" s="1"/>
  <c r="BJ7" i="4"/>
  <c r="CT9" i="5" s="1"/>
  <c r="BJ12" i="4"/>
  <c r="CT14" i="5" s="1"/>
  <c r="BU12" i="4"/>
  <c r="BJ6" i="4"/>
  <c r="CT8" i="5" s="1"/>
  <c r="BI5" i="4"/>
  <c r="BJ11" i="4"/>
  <c r="CT13" i="5" s="1"/>
  <c r="BJ5" i="4"/>
  <c r="CT7" i="5" s="1"/>
  <c r="BI11" i="4"/>
  <c r="BI4" i="4"/>
  <c r="BJ3" i="4"/>
  <c r="CT5" i="5" s="1"/>
  <c r="BI9" i="4"/>
  <c r="BJ9" i="4"/>
  <c r="CT11" i="5" s="1"/>
  <c r="BI10" i="4"/>
  <c r="BJ4" i="4"/>
  <c r="CT6" i="5" s="1"/>
  <c r="BI6" i="4"/>
  <c r="BU10" i="4"/>
  <c r="BI14" i="4"/>
  <c r="BJ10" i="4"/>
  <c r="CT12" i="5" s="1"/>
  <c r="BU13" i="4"/>
  <c r="BI28" i="4" s="1"/>
  <c r="CU15" i="5" s="1"/>
  <c r="BU4" i="4"/>
  <c r="BU6" i="4"/>
  <c r="BI21" i="4" s="1"/>
  <c r="CU8" i="5" s="1"/>
  <c r="BU5" i="4"/>
  <c r="BU8" i="4"/>
  <c r="BI7" i="4"/>
  <c r="BU11" i="4"/>
  <c r="BI12" i="4"/>
  <c r="BJ8" i="4"/>
  <c r="CT10" i="5" s="1"/>
  <c r="BU9" i="4"/>
  <c r="BU14" i="4"/>
  <c r="BI29" i="4" s="1"/>
  <c r="CU16" i="5" s="1"/>
  <c r="BU3" i="4"/>
  <c r="BI26" i="4" l="1"/>
  <c r="CU13" i="5" s="1"/>
  <c r="BI19" i="4"/>
  <c r="CU6" i="5" s="1"/>
  <c r="BI23" i="4"/>
  <c r="CU10" i="5" s="1"/>
  <c r="BI20" i="4"/>
  <c r="CU7" i="5" s="1"/>
  <c r="BI194" i="4"/>
  <c r="CS9" i="5"/>
  <c r="BI201" i="4"/>
  <c r="CS16" i="5"/>
  <c r="BI196" i="4"/>
  <c r="CS11" i="5"/>
  <c r="BI192" i="4"/>
  <c r="CS7" i="5"/>
  <c r="BI195" i="4"/>
  <c r="CS10" i="5"/>
  <c r="BI193" i="4"/>
  <c r="CS8" i="5"/>
  <c r="BI191" i="4"/>
  <c r="CS6" i="5"/>
  <c r="BI199" i="4"/>
  <c r="CS14" i="5"/>
  <c r="BI198" i="4"/>
  <c r="CS13" i="5"/>
  <c r="BI197" i="4"/>
  <c r="CS12" i="5"/>
  <c r="BI200" i="4"/>
  <c r="CS15" i="5"/>
  <c r="BI25" i="4"/>
  <c r="CU12" i="5" s="1"/>
  <c r="BI190" i="4"/>
  <c r="B7" i="4"/>
  <c r="BI18" i="4"/>
  <c r="CU5" i="5" s="1"/>
  <c r="M7" i="4"/>
  <c r="BI24" i="4"/>
  <c r="CU11" i="5" s="1"/>
  <c r="AJ7" i="4"/>
  <c r="BI27" i="4"/>
  <c r="CU14" i="5" s="1"/>
  <c r="BI22" i="4"/>
  <c r="CU9" i="5" s="1"/>
  <c r="M11" i="4" l="1"/>
  <c r="Y7" i="4"/>
  <c r="B11" i="4"/>
  <c r="AJ11" i="4"/>
  <c r="Y163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<sst xmlns="http://schemas.openxmlformats.org/spreadsheetml/2006/main" count="1079" uniqueCount="403">
  <si>
    <t>Date</t>
  </si>
  <si>
    <t>Users</t>
  </si>
  <si>
    <t>New Users</t>
  </si>
  <si>
    <t>Time</t>
  </si>
  <si>
    <t>Ave Engagement</t>
  </si>
  <si>
    <t>Source of New Users</t>
  </si>
  <si>
    <t>Source</t>
  </si>
  <si>
    <t>Count</t>
  </si>
  <si>
    <t>Direct</t>
  </si>
  <si>
    <t>Organic Search</t>
  </si>
  <si>
    <t>Organic Social</t>
  </si>
  <si>
    <t>Organic Video</t>
  </si>
  <si>
    <t>Referral</t>
  </si>
  <si>
    <t>Unassigned</t>
  </si>
  <si>
    <t>All Sessions</t>
  </si>
  <si>
    <t>Raw Data</t>
  </si>
  <si>
    <t>Events</t>
  </si>
  <si>
    <t>Event Name</t>
  </si>
  <si>
    <t>page_view</t>
  </si>
  <si>
    <t>user_engagement</t>
  </si>
  <si>
    <t>session_start</t>
  </si>
  <si>
    <t>first_visit</t>
  </si>
  <si>
    <t>scroll</t>
  </si>
  <si>
    <t>click</t>
  </si>
  <si>
    <t>form_start</t>
  </si>
  <si>
    <t>Countries</t>
  </si>
  <si>
    <t>Pages Viewed</t>
  </si>
  <si>
    <t>Page Name</t>
  </si>
  <si>
    <t>Spreadsheet Solutions - Creating business solutions through custom spreadsheets</t>
  </si>
  <si>
    <t>Free Downloads | Spreadsheet Solutions</t>
  </si>
  <si>
    <t>Basic Spreadsheet Range | Spreadsheet Solutions</t>
  </si>
  <si>
    <t>Ready-Made Spreadsheet Finder | Spreadsheet Solutions</t>
  </si>
  <si>
    <t>Store | Spreadsheet Solutions</t>
  </si>
  <si>
    <t>Ready-made Spreadsheet Solutions | Spreadsheet Solutions</t>
  </si>
  <si>
    <t>How to NOT Ruin Your Spreadsheet | Spreadsheet Solutions</t>
  </si>
  <si>
    <t>Bespoke Spreadsheets | Spreadsheet Solutions</t>
  </si>
  <si>
    <t>Selection Range | Spreadsheet Solutions</t>
  </si>
  <si>
    <t>About Our Spreadsheets | Spreadsheet Solutions</t>
  </si>
  <si>
    <t>Terms &amp; Conditions | Spreadsheet Solutions</t>
  </si>
  <si>
    <t>Tithes &amp; Offering Capture (Churches) â€“ Â£180 | Spreadsheet Solutions</t>
  </si>
  <si>
    <t>Master Dashboard â€“ Â£500 | Spreadsheet Solutions</t>
  </si>
  <si>
    <t>Buy Our Book | Spreadsheet Solutions</t>
  </si>
  <si>
    <t>Contact Us | Spreadsheet Solutions</t>
  </si>
  <si>
    <t>Fuel Consumption Logbook â€“ Â£25 | Spreadsheet Solutions</t>
  </si>
  <si>
    <t>Resources | Spreadsheet Solutions</t>
  </si>
  <si>
    <t>50 Problems Solved | Spreadsheet Solutions</t>
  </si>
  <si>
    <t>Excel Mosaic Art | Spreadsheet Solutions</t>
  </si>
  <si>
    <t>Find Out More | Spreadsheet Solutions</t>
  </si>
  <si>
    <t>How To Be Successful on LinkedIn | Spreadsheet Solutions</t>
  </si>
  <si>
    <t>Client Follow-Up Schedule â€“ Â£180 | Spreadsheet Solutions</t>
  </si>
  <si>
    <t>Meet the Team | Spreadsheet Solutions</t>
  </si>
  <si>
    <t>Pivot Table v Formulas | Spreadsheet Solutions</t>
  </si>
  <si>
    <t>Pros and Cons of Using Spreadsheets | Spreadsheet Solutions</t>
  </si>
  <si>
    <t>Social Media Analysis | Spreadsheet Solutions</t>
  </si>
  <si>
    <t>What To Expect | Spreadsheet Solutions</t>
  </si>
  <si>
    <t>eBooks &amp; PDFs | Spreadsheet Solutions</t>
  </si>
  <si>
    <t>Admin Services | Spreadsheet Solutions</t>
  </si>
  <si>
    <t>Energy Usage Report â€“ Â£325 | Spreadsheet Solutions</t>
  </si>
  <si>
    <t>Financial Report &amp; Forecast â€“ Â£280 | Spreadsheet Solutions</t>
  </si>
  <si>
    <t>Job Card &amp; Project Tracker â€“ Â£480 | Spreadsheet Solutions</t>
  </si>
  <si>
    <t>Lottery Number Checker â€“ Â£35 | Spreadsheet Solutions</t>
  </si>
  <si>
    <t>Sales Breakdown Report â€“ Â£240 | Spreadsheet Solutions</t>
  </si>
  <si>
    <t>Annual Cost Savings Calculator â€“ Â£25 | Spreadsheet Solutions</t>
  </si>
  <si>
    <t>CRM for Virtual Assistants â€“ Â£320 | Spreadsheet Solutions</t>
  </si>
  <si>
    <t>DIY Spreadsheets | Spreadsheet Solutions</t>
  </si>
  <si>
    <t>Dynamic Cashflow Forecast â€“ Â£100 | Spreadsheet Solutions</t>
  </si>
  <si>
    <t>How much should I charge per hour? | Spreadsheet Solutions</t>
  </si>
  <si>
    <t>Project Budget Tracker â€“ Â£120 | Spreadsheet Solutions</t>
  </si>
  <si>
    <t>Quote Calculator &amp; Report â€“ Â£220 | Spreadsheet Solutions</t>
  </si>
  <si>
    <t>Remote Team Workload Manager â€“ Â£200 | Spreadsheet Solutions</t>
  </si>
  <si>
    <t>Staff Task Schedule â€“ Â£35 | Spreadsheet Solutions</t>
  </si>
  <si>
    <t>Adjustable Budget Cashflow â€“ Â£25 | Spreadsheet Solutions</t>
  </si>
  <si>
    <t>Basic Sole Trader Accounts â€“ Â£35 | Spreadsheet Solutions</t>
  </si>
  <si>
    <t>Basic Time Allocator â€“ Â£35 | Spreadsheet Solutions</t>
  </si>
  <si>
    <t>Being Creative with Excel | Spreadsheet Solutions</t>
  </si>
  <si>
    <t>Direct Marketing Success Dashboard â€“ Â£210 | Spreadsheet Solutions</t>
  </si>
  <si>
    <t>Excel Mosaic Art â€“ Order Form | Spreadsheet Solutions</t>
  </si>
  <si>
    <t>Florist Recipe &amp; Stem Count â€“ Â£35 | Spreadsheet Solutions</t>
  </si>
  <si>
    <t>GDPR Policy | Spreadsheet Solutions</t>
  </si>
  <si>
    <t>House Hunting Report â€“ Â£35 | Spreadsheet Solutions</t>
  </si>
  <si>
    <t>Lead Reminder &amp; Report â€“ Â£35 | Spreadsheet Solutions</t>
  </si>
  <si>
    <t>LinkedIn Follow Up Schedule â€“ Â£250 | Spreadsheet Solutions</t>
  </si>
  <si>
    <t>Mileage for Business Use â€“ Â£25 | Spreadsheet Solutions</t>
  </si>
  <si>
    <t>Monthly Sales Tracker -Â£35 | Spreadsheet Solutions</t>
  </si>
  <si>
    <t>Product Costing &amp; Materials List â€“ Â£450 | Spreadsheet Solutions</t>
  </si>
  <si>
    <t>Project Programme Manager â€“ Â£350 | Spreadsheet Solutions</t>
  </si>
  <si>
    <t>Simple Staff Appraisal â€“ Â£35 | Spreadsheet Solutions</t>
  </si>
  <si>
    <t>Staff Succession Planner â€“ Â£360 | Spreadsheet Solutions</t>
  </si>
  <si>
    <t>Testimonials | Spreadsheet Solutions</t>
  </si>
  <si>
    <t>360 Staff Appraisal â€“ Â£415 | Spreadsheet Solutions</t>
  </si>
  <si>
    <t>5 Misconceptions of Microsoft Excel | Spreadsheet Solutions</t>
  </si>
  <si>
    <t>About Our Cookies | Spreadsheet Solutions</t>
  </si>
  <si>
    <t>Banking Financial Report â€“ Â£320 | Spreadsheet Solutions</t>
  </si>
  <si>
    <t>Between Jobs | Spreadsheet Solutions</t>
  </si>
  <si>
    <t>Client Feedback Videos | Spreadsheet Solutions</t>
  </si>
  <si>
    <t>Client Sales Database â€“ Â£190 | Spreadsheet Solutions</t>
  </si>
  <si>
    <t>Cocktail Calculator â€“ Â£280 | Spreadsheet Solutions</t>
  </si>
  <si>
    <t>Consultant Commission Calculator â€“ Â£220 | Spreadsheet Solutions</t>
  </si>
  <si>
    <t>Event Attendance Report â€“ Â£160 | Spreadsheet Solutions</t>
  </si>
  <si>
    <t>FAQ | Spreadsheet Solutions</t>
  </si>
  <si>
    <t>LinkedIn Business Marketing Report â€“ Â£120 | Spreadsheet Solutions</t>
  </si>
  <si>
    <t>Management Dashboards â€“ Traffic Lights for Your Business | Spreadsheet Solutions</t>
  </si>
  <si>
    <t>Marketing Campaign Report â€“ Â£35 | Spreadsheet Solutions</t>
  </si>
  <si>
    <t>Milestone Payment Monitor â€“ Â£320 | Spreadsheet Solutions</t>
  </si>
  <si>
    <t>Order Form â€“ Client Follow-Up Schedule | Spreadsheet Solutions</t>
  </si>
  <si>
    <t>Page Not Found | Spreadsheet Solutions</t>
  </si>
  <si>
    <t>Photographer Simple CRM â€“ Â£280 | Spreadsheet Solutions</t>
  </si>
  <si>
    <t>Privacy Policy | Spreadsheet Solutions</t>
  </si>
  <si>
    <t>Renewal Reminder â€“ Â£35 | Spreadsheet Solutions</t>
  </si>
  <si>
    <t>Repetitive Task Checklist â€“ Â£25 | Spreadsheet Solutions</t>
  </si>
  <si>
    <t>Self Employed Dashboard â€“ Â£50 to Â£220 | Spreadsheet Solutions</t>
  </si>
  <si>
    <t>Trial Balance Financial Report â€“ Â£250 â€“ Â£420 | Spreadsheet Solutions</t>
  </si>
  <si>
    <t>Why You Should Outsource Your Spreadsheet Creation | Spreadsheet Solutions</t>
  </si>
  <si>
    <t>Why You Want One of Our Spreadsheets | Spreadsheet Solutions</t>
  </si>
  <si>
    <t>10 rows</t>
  </si>
  <si>
    <t>15 rows</t>
  </si>
  <si>
    <t>220 rows</t>
  </si>
  <si>
    <t>Month</t>
  </si>
  <si>
    <t>Code</t>
  </si>
  <si>
    <t>CC</t>
  </si>
  <si>
    <t>Pages Visited</t>
  </si>
  <si>
    <t>Rank</t>
  </si>
  <si>
    <t>Processed Name</t>
  </si>
  <si>
    <t>Proper List</t>
  </si>
  <si>
    <t>Months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</si>
  <si>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</si>
  <si>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</si>
  <si>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</si>
  <si>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</si>
  <si>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</si>
  <si>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</si>
  <si>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</si>
  <si>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</si>
  <si>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</si>
  <si>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</si>
  <si>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</si>
  <si>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</si>
  <si>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United Kingdom</t>
  </si>
  <si>
    <t>United States</t>
  </si>
  <si>
    <t>India</t>
  </si>
  <si>
    <t>South Africa</t>
  </si>
  <si>
    <t>Philippines</t>
  </si>
  <si>
    <t>Finland</t>
  </si>
  <si>
    <t>France</t>
  </si>
  <si>
    <t>Netherlands</t>
  </si>
  <si>
    <t>Australia</t>
  </si>
  <si>
    <t>Austria</t>
  </si>
  <si>
    <t>Canada</t>
  </si>
  <si>
    <t>China</t>
  </si>
  <si>
    <t>Indonesia</t>
  </si>
  <si>
    <t>Brazil</t>
  </si>
  <si>
    <t>Egypt</t>
  </si>
  <si>
    <t>Ghana</t>
  </si>
  <si>
    <t>Ireland</t>
  </si>
  <si>
    <t>Japan</t>
  </si>
  <si>
    <t>Spain</t>
  </si>
  <si>
    <t>Thailand</t>
  </si>
  <si>
    <t>United Arab Emirates</t>
  </si>
  <si>
    <t>Czechia</t>
  </si>
  <si>
    <t>Malaysia</t>
  </si>
  <si>
    <t>New Zealand</t>
  </si>
  <si>
    <t>Nigeria</t>
  </si>
  <si>
    <t>Singapore</t>
  </si>
  <si>
    <t>Barbados</t>
  </si>
  <si>
    <t>Belgium</t>
  </si>
  <si>
    <t>Germany</t>
  </si>
  <si>
    <t>Greece</t>
  </si>
  <si>
    <t>Israel</t>
  </si>
  <si>
    <t>Kenya</t>
  </si>
  <si>
    <t>Mexico</t>
  </si>
  <si>
    <t>Poland</t>
  </si>
  <si>
    <t>Portugal</t>
  </si>
  <si>
    <t>Puerto Rico</t>
  </si>
  <si>
    <t>Qatar</t>
  </si>
  <si>
    <t>Romania</t>
  </si>
  <si>
    <t>Russia</t>
  </si>
  <si>
    <t>Saudi Arabia</t>
  </si>
  <si>
    <t>Tanzania</t>
  </si>
  <si>
    <t>TÃ¼rkiye</t>
  </si>
  <si>
    <t>Vietnam</t>
  </si>
  <si>
    <t>Zambia</t>
  </si>
  <si>
    <t>Country Names</t>
  </si>
  <si>
    <t>Old Country Name</t>
  </si>
  <si>
    <t>✓</t>
  </si>
  <si>
    <t>Duplicates</t>
  </si>
  <si>
    <t>Required</t>
  </si>
  <si>
    <t>✕</t>
  </si>
  <si>
    <t>Invalid</t>
  </si>
  <si>
    <t>X</t>
  </si>
  <si>
    <t>Yellow</t>
  </si>
  <si>
    <t>Red</t>
  </si>
  <si>
    <t>Used</t>
  </si>
  <si>
    <t>New Country Name</t>
  </si>
  <si>
    <t>Turkey</t>
  </si>
  <si>
    <t>Country Replacement Names</t>
  </si>
  <si>
    <t>Google Analytics Report</t>
  </si>
  <si>
    <t>Your Business</t>
  </si>
  <si>
    <t>Engagement Time</t>
  </si>
  <si>
    <t>Average Engagment Time</t>
  </si>
  <si>
    <t>Page View</t>
  </si>
  <si>
    <t>Select Data Set to Show</t>
  </si>
  <si>
    <t>Total Users</t>
  </si>
  <si>
    <t>Total Time Spent</t>
  </si>
  <si>
    <t>Average Time per User</t>
  </si>
  <si>
    <t>% of New Users</t>
  </si>
  <si>
    <t>Average Users per Month</t>
  </si>
  <si>
    <t>Average Time per Month</t>
  </si>
  <si>
    <t>Source of Visits</t>
  </si>
  <si>
    <t>Select up to 10 Sources</t>
  </si>
  <si>
    <t>Sources</t>
  </si>
  <si>
    <t>All Others</t>
  </si>
  <si>
    <t>Sources for All Sessions</t>
  </si>
  <si>
    <t>All</t>
  </si>
  <si>
    <t>Sources for New Users</t>
  </si>
  <si>
    <t>Leading Source</t>
  </si>
  <si>
    <t>Total for the Year</t>
  </si>
  <si>
    <t>% of Total</t>
  </si>
  <si>
    <t>Best in a Month</t>
  </si>
  <si>
    <t>Worst in a Month</t>
  </si>
  <si>
    <t>Average in a Month</t>
  </si>
  <si>
    <t>% of New Users from Source</t>
  </si>
  <si>
    <t>Based on all sessions</t>
  </si>
  <si>
    <t>Based on new users</t>
  </si>
  <si>
    <t>Primary Event</t>
  </si>
  <si>
    <t>Average per User</t>
  </si>
  <si>
    <t>Average per Day</t>
  </si>
  <si>
    <t>Average per Week</t>
  </si>
  <si>
    <t>Days</t>
  </si>
  <si>
    <t>Most Viewed Page</t>
  </si>
  <si>
    <t>Select up to 10 Pages</t>
  </si>
  <si>
    <t>Pages</t>
  </si>
  <si>
    <t>Users per Country</t>
  </si>
  <si>
    <t>Select Featured Country</t>
  </si>
  <si>
    <t>Select Featured Event</t>
  </si>
  <si>
    <t>Featured Country</t>
  </si>
  <si>
    <t>Improve</t>
  </si>
  <si>
    <t>Decline</t>
  </si>
  <si>
    <t>Change</t>
  </si>
  <si>
    <t>Based on all sessions and selected sources</t>
  </si>
  <si>
    <t>Select Source to Show %</t>
  </si>
  <si>
    <t>Dashboard</t>
  </si>
  <si>
    <t>Possible Data Alerts</t>
  </si>
  <si>
    <t>Data Supplied per Field and Month</t>
  </si>
  <si>
    <t>Source of All Session</t>
  </si>
  <si>
    <t>Area</t>
  </si>
  <si>
    <t>Users &amp; New Users</t>
  </si>
  <si>
    <t>Average Engagement Time</t>
  </si>
  <si>
    <t>Ave Engage Time</t>
  </si>
  <si>
    <t>As per the selection on the Analytics Report tab</t>
  </si>
  <si>
    <t>Breakdown by Country</t>
  </si>
  <si>
    <t>As per the selections on the Analytics Report tab</t>
  </si>
  <si>
    <t>Please read these notes explaining how to use this spreadsheet</t>
  </si>
  <si>
    <t>Editable Cells</t>
  </si>
  <si>
    <t>The yellow background and blue writing usually identifies cells where you can enter or edit information.</t>
  </si>
  <si>
    <t>Calculated Cells</t>
  </si>
  <si>
    <t>The blue background and yellow writing usually identifies cells which are calculated, and therefore locked.</t>
  </si>
  <si>
    <t>If you copy and paste data into this spreadsheet (from an internal or external source), ALWAYS use paste VALUES, never normal paste.</t>
  </si>
  <si>
    <t>Using the drag function is the same as copy and paste, so do not use it.</t>
  </si>
  <si>
    <t>Please complete the following sections before using this spreadsheet</t>
  </si>
  <si>
    <t>Your Name</t>
  </si>
  <si>
    <t>Your business name (or personal name) will be locked. It is like that to ensure protection for this spreadsheet. If it is wrong, please contact us.</t>
  </si>
  <si>
    <t>If you get stuck, here is a demo video</t>
  </si>
  <si>
    <t>Watch the demo on YouTube</t>
  </si>
  <si>
    <t>This spreadsheet is part of our</t>
  </si>
  <si>
    <t>This spreadsheet was created by</t>
  </si>
  <si>
    <t>Click the logo to see the other products in this range</t>
  </si>
  <si>
    <t>We do not offer support on Basic Range spreadsheets,
but if you find any errors, please let us know.</t>
  </si>
  <si>
    <t>© Sumcor Ltd - Trading as Spreadsheet Solutions</t>
  </si>
  <si>
    <t>Enter 12 Month Period Start YEAR</t>
  </si>
  <si>
    <t>Select 12 Month Period Start MONTH</t>
  </si>
  <si>
    <t>Select a start month, and enter a start year, for the 12 month period of this spreadsheet. Once complete, you are ready to import data each month.</t>
  </si>
  <si>
    <t>SSS10090 - Google Analytics Report</t>
  </si>
  <si>
    <t>Do not delete or move data or cells. You can use clear contents, or you can use the sort function where there are filters.</t>
  </si>
  <si>
    <t>Croatia</t>
  </si>
  <si>
    <t>South Korea</t>
  </si>
  <si>
    <t>Norway</t>
  </si>
  <si>
    <t>Pakistan</t>
  </si>
  <si>
    <t>Bangladesh</t>
  </si>
  <si>
    <t>Hong Kong</t>
  </si>
  <si>
    <t>Iran</t>
  </si>
  <si>
    <t>Luxembourg</t>
  </si>
  <si>
    <t>Myanmar (Burma)</t>
  </si>
  <si>
    <t>Sri Lanka</t>
  </si>
  <si>
    <t>Sweden</t>
  </si>
  <si>
    <t>Albania</t>
  </si>
  <si>
    <t>Azerbaijan</t>
  </si>
  <si>
    <t>Botswana</t>
  </si>
  <si>
    <t>El Salvador</t>
  </si>
  <si>
    <t>Guinea</t>
  </si>
  <si>
    <t>Mali</t>
  </si>
  <si>
    <t>Mozambique</t>
  </si>
  <si>
    <t>Nepal</t>
  </si>
  <si>
    <t>Slovakia</t>
  </si>
  <si>
    <t>Somalia</t>
  </si>
  <si>
    <t>St. Kitts &amp; Nevis</t>
  </si>
  <si>
    <t>Taiwan</t>
  </si>
  <si>
    <t>Trinidad &amp; Tobago</t>
  </si>
  <si>
    <t>Tunisia</t>
  </si>
  <si>
    <t>Ukraine</t>
  </si>
  <si>
    <t>Yemen</t>
  </si>
  <si>
    <t>Multiple Staff Diary â€“ Â£160 | Spreadsheet Solutions</t>
  </si>
  <si>
    <t>Activity Class Schedule â€“ Â£350 | Spreadsheet Solutions</t>
  </si>
  <si>
    <t>Client Action Manager â€“ Â£220 | Spreadsheet Solutions</t>
  </si>
  <si>
    <t>Daily Staff Placement Schedule â€“ Â£420 | Spreadsheet Solutions</t>
  </si>
  <si>
    <t>Estate Agent â€“ Buyer Property Matcher â€“ Â£350 | Spreadsheet Solutions</t>
  </si>
  <si>
    <t>Social Media Activity Comparison â€“ Â£120 | Spreadsheet Solutions</t>
  </si>
  <si>
    <t>Sales &amp; Marketing Dashboard â€“ Â£200 | Spreadsheet Solutions</t>
  </si>
  <si>
    <t>Rented Item Manager â€“ Â£350 | Spreadsheet Solutions</t>
  </si>
  <si>
    <t>Key Management Solution â€“ Â£450 | Spreadsheet Solutions</t>
  </si>
  <si>
    <t>Staff Absentee Schedule â€“ Â£180 | Spreadsheet Solutions</t>
  </si>
  <si>
    <t>Staff Succession Database â€“ Â£320 | Spreadsheet Solutions</t>
  </si>
  <si>
    <t>Re-occurring Service Reminder â€“ Â£420 | Spreadsheet Solutions</t>
  </si>
  <si>
    <t>Income &amp; Expense Report â€“ Â£150 | Spreadsheet Solutions</t>
  </si>
  <si>
    <t>Social Media Marketing Report â€“ Â£120 | Spreadsheet Solutions</t>
  </si>
  <si>
    <t>Constant Staff Appraisal â€“ Â£300 | Spreadsheet Solutions</t>
  </si>
  <si>
    <t>Sign up for our Newsletter | Spreadsheet Solutions</t>
  </si>
  <si>
    <t>5 Reasons You May Need Better Spreadsheets | Spreadsheet Solutions</t>
  </si>
  <si>
    <t>Crack the Code â€“ Free Military-style Puzzle Game | Spreadsheet Solutions</t>
  </si>
  <si>
    <t>Networking ROI Calculator â€“ Â£35 | Spreadsheet Solutions</t>
  </si>
  <si>
    <t>Annual Leave Schedule â€“ Â£220 | Spreadsheet Solutions</t>
  </si>
  <si>
    <t>Order Form â€“ Sales Breakdown Report | Spreadsheet Solutions</t>
  </si>
  <si>
    <t>Purchase Price Comparison â€“ Â£240 | Spreadsheet Solutions</t>
  </si>
  <si>
    <t>Job Application Tracker â€“ Â£25 | Spreadsheet Solutions</t>
  </si>
  <si>
    <t>Articles | Spreadsheet Solutions</t>
  </si>
  <si>
    <t>What People Want for their Businesses, and How Spreadsheets Help | Spreadsheet Solutions</t>
  </si>
  <si>
    <t>50 Business Solutions Using Spreadsheets â€“ Free eBook | Spreadsheet Solutions</t>
  </si>
  <si>
    <t>A Step by Step Guide to Making Better Spreadsheets | Spreadsheet Solutions</t>
  </si>
  <si>
    <t>Project Costs &amp; Profit Dashboard â€“ Â£80 â€“ Â£200 | Spreadsheet Solutions</t>
  </si>
  <si>
    <t>Project Expense Tracker â€“ Â£25 | Spreadsheet Solutions</t>
  </si>
  <si>
    <t>Voucher Code Database â€“ Â£120 | Spreadsheet Solutions</t>
  </si>
  <si>
    <t>Why I Love Spreadsheets | Spreadsheet Solutions</t>
  </si>
  <si>
    <t>Why Your Business Needs a Bespoke Spreadsheet | Spreadsheet Solutions</t>
  </si>
  <si>
    <t>Archives | Spreadsheet Solutions</t>
  </si>
  <si>
    <t>Can Your Spreadsheets be Improved? | Spreadsheet Solutions</t>
  </si>
  <si>
    <t>Cash Flow Forecast â€“ Â£25 | Spreadsheet Solutions</t>
  </si>
  <si>
    <t>Cold Calling Log &amp; Report â€“ Â£35 | Spreadsheet Solutions</t>
  </si>
  <si>
    <t>Consultant Time Sheet â€“ Â£210 | Spreadsheet Solutions</t>
  </si>
  <si>
    <t>Could a Spreadsheet be Used to Securely Store Passwords? | Spreadsheet Solutions</t>
  </si>
  <si>
    <t>Event Stock Management Calculator â€“ Â£220 | Spreadsheet Solutions</t>
  </si>
  <si>
    <t>Excel Your Tweets â€“ Â£96 | Spreadsheet Solutions</t>
  </si>
  <si>
    <t>File Download Report â€“ Â£25 | Spreadsheet Solutions</t>
  </si>
  <si>
    <t>Freelance Timesheet &amp; Invoice â€“ Â£295 | Spreadsheet Solutions</t>
  </si>
  <si>
    <t>LinkedIn Message Organiser â€“ Â£25 | Spreadsheet Solutions</t>
  </si>
  <si>
    <t>Location Sales Report â€“ Â£25 | Spreadsheet Solutions</t>
  </si>
  <si>
    <t>Multiple Project Manager â€“ Â£220 | Spreadsheet Solutions</t>
  </si>
  <si>
    <t>Personal Mileage Cost Calculator â€“ Â£35 | Spreadsheet Solutions</t>
  </si>
  <si>
    <t>Processes, Results, and Spreadsheets | Spreadsheet Solutions</t>
  </si>
  <si>
    <t>Product &amp; Invoice Database â€“ Â£220 | Spreadsheet Solutions</t>
  </si>
  <si>
    <t>Product Validation Report â€“ Â£180 | Spreadsheet Solutions</t>
  </si>
  <si>
    <t>Relationship Between Data and Dashboards | Spreadsheet Solutions</t>
  </si>
  <si>
    <t>Surveys, Appraisals, Questionnaires, and Feedback using Excel | Spreadsheet Solutions</t>
  </si>
  <si>
    <t>Task Calendar â€“ Â£25 | Spreadsheet Solutions</t>
  </si>
  <si>
    <t>Uncategorized | Spreadsheet Solutions</t>
  </si>
  <si>
    <t>Useful | Spreadsheet Solutions</t>
  </si>
  <si>
    <t>Why Use Excel | Spreadsheet Solutions</t>
  </si>
  <si>
    <t>annual sales report | Spreadsheet Solutions</t>
  </si>
  <si>
    <t>Hungary</t>
  </si>
  <si>
    <t>Grenada</t>
  </si>
  <si>
    <t>Iraq</t>
  </si>
  <si>
    <t>Italy</t>
  </si>
  <si>
    <t>Switzerland</t>
  </si>
  <si>
    <t>Uganda</t>
  </si>
  <si>
    <t>Belize</t>
  </si>
  <si>
    <t>Bosnia &amp; Herzegovina</t>
  </si>
  <si>
    <t>Bulgaria</t>
  </si>
  <si>
    <t>Colombia</t>
  </si>
  <si>
    <t>Congo - Kinshasa</t>
  </si>
  <si>
    <t>Lebanon</t>
  </si>
  <si>
    <t>Marshall Islands</t>
  </si>
  <si>
    <t>Peru</t>
  </si>
  <si>
    <t>Sudan</t>
  </si>
  <si>
    <t>Suriname</t>
  </si>
  <si>
    <t>Zimbabwe</t>
  </si>
  <si>
    <t>The Pros and Cons of Who Makes Your Spreadsheets | Spreadsheet Solutions</t>
  </si>
  <si>
    <t>Website Visitor Report â€“ Â£80 â€“ Â£280 | Spreadsheet Solutions</t>
  </si>
  <si>
    <t>Cash Allocator Report â€“ Â£25 | Spreadsheet Solutions</t>
  </si>
  <si>
    <t>Annual Home Budget â€“ Â£35 | Spreadsheet Solutions</t>
  </si>
  <si>
    <t>Annual Reminder â€“ Â£35 | Spreadsheet Solutions</t>
  </si>
  <si>
    <t>Insurance Contents Valuation List â€“ Â£35 | Spreadsheet Solutions</t>
  </si>
  <si>
    <t>Order Form â€“ Master Dashboard | Spreadsheet Solutions</t>
  </si>
  <si>
    <t>Social Media v Website Visits â€“ Â£25 | Spreadsheet Solutions</t>
  </si>
  <si>
    <t>Why People Still Use Spreadsheets | Spreadsheet Solutions</t>
  </si>
  <si>
    <t>Morocco</t>
  </si>
  <si>
    <t>Argentina</t>
  </si>
  <si>
    <t>Bolivia</t>
  </si>
  <si>
    <t>Cyprus</t>
  </si>
  <si>
    <t>Jamaica</t>
  </si>
  <si>
    <t>Kazakhstan</t>
  </si>
  <si>
    <t>Liberia</t>
  </si>
  <si>
    <t>Order Form â€“ Dynamic Cashflow Forecast | Spreadsheet Solutions</t>
  </si>
  <si>
    <t>Dynamic Cashflow Forecast | Spreadsheet Solutions</t>
  </si>
  <si>
    <t>Our Solutions to 10 Reasons Given for Not Using Spreadsheets | Spreadsheet Solutions</t>
  </si>
  <si>
    <t>Basic Business Plan Budget â€“ Â£35 | Spreadsheet Solutions</t>
  </si>
  <si>
    <t>Basic Range Order Form | Spreadsheet Solutions</t>
  </si>
  <si>
    <t>Flow Questionnaire â€“ Â£35 | Spreadsheet Solutions</t>
  </si>
  <si>
    <t>Order Form â€“ Estate Agent â€“ Buyer Property Matcher | Spreadsheet Solutions</t>
  </si>
  <si>
    <t>Platform Price Calculator â€“ Â£35 | Spreadsheet Solutions</t>
  </si>
  <si>
    <t>Simple Stock Manager â€“ Â£35 | Spreadsheet Solutions</t>
  </si>
  <si>
    <t>Time &amp; Expense Tracker -Â£35 | Spreadsheet Solutions</t>
  </si>
  <si>
    <t>Website Content Manager â€“ Â£35 | Spreadsheet Solutions</t>
  </si>
  <si>
    <t>Select up to 10 Countries</t>
  </si>
  <si>
    <t>Source of All Sessions</t>
  </si>
  <si>
    <t>Thanks for trying the Google Analytics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</si>
</sst>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#,##0.0000_ ;[Red]\-#,##0.0000\ "/>
    <numFmt numFmtId="166" formatCode="#,##0.0_ ;[Red]\-#,##0.0\ "/>
    <numFmt numFmtId="167" formatCode="0.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rgb="FFFFC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FFC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262">
    <xf numFmtId="0" fontId="0" fillId="0" borderId="0" xfId="0"/>
    <xf numFmtId="0" fontId="0" fillId="0" borderId="0" xfId="0" applyAlignment="1" applyProtection="1">
      <alignment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14" fontId="0" fillId="0" borderId="2" xfId="0" applyNumberFormat="1" applyBorder="1" applyAlignment="1" applyProtection="1">
      <alignment horizontal="center" shrinkToFit="1"/>
      <protection hidden="1"/>
    </xf>
    <xf numFmtId="14" fontId="0" fillId="0" borderId="3" xfId="0" applyNumberFormat="1" applyBorder="1" applyAlignment="1" applyProtection="1">
      <alignment horizontal="center" shrinkToFit="1"/>
      <protection hidden="1"/>
    </xf>
    <xf numFmtId="14" fontId="0" fillId="0" borderId="4" xfId="0" applyNumberFormat="1" applyBorder="1" applyAlignment="1" applyProtection="1">
      <alignment horizontal="center" shrinkToFit="1"/>
      <protection hidden="1"/>
    </xf>
    <xf numFmtId="0" fontId="4" fillId="2" borderId="5" xfId="0" applyFont="1" applyFill="1" applyBorder="1" applyAlignment="1" applyProtection="1">
      <alignment horizontal="center" shrinkToFit="1"/>
      <protection hidden="1"/>
    </xf>
    <xf numFmtId="0" fontId="4" fillId="2" borderId="6" xfId="0" applyFont="1" applyFill="1" applyBorder="1" applyAlignment="1" applyProtection="1">
      <alignment horizontal="center" shrinkToFit="1"/>
      <protection hidden="1"/>
    </xf>
    <xf numFmtId="0" fontId="4" fillId="2" borderId="7" xfId="0" applyFont="1" applyFill="1" applyBorder="1" applyAlignment="1" applyProtection="1">
      <alignment horizontal="center" shrinkToFit="1"/>
      <protection hidden="1"/>
    </xf>
    <xf numFmtId="0" fontId="1" fillId="2" borderId="5" xfId="0" applyFont="1" applyFill="1" applyBorder="1" applyAlignment="1" applyProtection="1">
      <alignment horizontal="center" shrinkToFit="1"/>
      <protection hidden="1"/>
    </xf>
    <xf numFmtId="0" fontId="1" fillId="2" borderId="7" xfId="0" applyFont="1" applyFill="1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left" shrinkToFit="1"/>
      <protection hidden="1"/>
    </xf>
    <xf numFmtId="0" fontId="0" fillId="0" borderId="10" xfId="0" applyBorder="1" applyAlignment="1" applyProtection="1">
      <alignment horizontal="left" shrinkToFit="1"/>
      <protection hidden="1"/>
    </xf>
    <xf numFmtId="0" fontId="0" fillId="0" borderId="12" xfId="0" applyBorder="1" applyAlignment="1" applyProtection="1">
      <alignment horizontal="left" shrinkToFit="1"/>
      <protection hidden="1"/>
    </xf>
    <xf numFmtId="0" fontId="0" fillId="0" borderId="8" xfId="0" applyBorder="1" applyAlignment="1" applyProtection="1">
      <alignment horizontal="left" shrinkToFit="1"/>
      <protection locked="0"/>
    </xf>
    <xf numFmtId="0" fontId="0" fillId="0" borderId="10" xfId="0" applyBorder="1" applyAlignment="1" applyProtection="1">
      <alignment horizontal="left" shrinkToFit="1"/>
      <protection locked="0"/>
    </xf>
    <xf numFmtId="0" fontId="0" fillId="0" borderId="12" xfId="0" applyBorder="1" applyAlignment="1" applyProtection="1">
      <alignment horizontal="left" shrinkToFit="1"/>
      <protection locked="0"/>
    </xf>
    <xf numFmtId="164" fontId="0" fillId="0" borderId="9" xfId="0" applyNumberFormat="1" applyBorder="1" applyAlignment="1" applyProtection="1">
      <alignment horizontal="right" shrinkToFit="1"/>
      <protection locked="0"/>
    </xf>
    <xf numFmtId="164" fontId="0" fillId="0" borderId="11" xfId="0" applyNumberFormat="1" applyBorder="1" applyAlignment="1" applyProtection="1">
      <alignment horizontal="right" shrinkToFit="1"/>
      <protection locked="0"/>
    </xf>
    <xf numFmtId="164" fontId="0" fillId="0" borderId="13" xfId="0" applyNumberFormat="1" applyBorder="1" applyAlignment="1" applyProtection="1">
      <alignment horizontal="right" shrinkToFit="1"/>
      <protection locked="0"/>
    </xf>
    <xf numFmtId="0" fontId="0" fillId="4" borderId="0" xfId="0" applyFill="1" applyAlignment="1" applyProtection="1">
      <alignment shrinkToFit="1"/>
      <protection hidden="1"/>
    </xf>
    <xf numFmtId="164" fontId="0" fillId="0" borderId="8" xfId="0" applyNumberFormat="1" applyBorder="1" applyAlignment="1" applyProtection="1">
      <alignment horizontal="right" shrinkToFit="1"/>
      <protection locked="0"/>
    </xf>
    <xf numFmtId="164" fontId="0" fillId="0" borderId="14" xfId="0" applyNumberFormat="1" applyBorder="1" applyAlignment="1" applyProtection="1">
      <alignment horizontal="right" shrinkToFit="1"/>
      <protection locked="0"/>
    </xf>
    <xf numFmtId="164" fontId="0" fillId="0" borderId="10" xfId="0" applyNumberFormat="1" applyBorder="1" applyAlignment="1" applyProtection="1">
      <alignment horizontal="right" shrinkToFit="1"/>
      <protection locked="0"/>
    </xf>
    <xf numFmtId="164" fontId="0" fillId="0" borderId="0" xfId="0" applyNumberFormat="1" applyAlignment="1" applyProtection="1">
      <alignment horizontal="right" shrinkToFit="1"/>
      <protection locked="0"/>
    </xf>
    <xf numFmtId="0" fontId="3" fillId="4" borderId="0" xfId="0" applyFont="1" applyFill="1" applyAlignment="1" applyProtection="1">
      <alignment horizontal="center" shrinkToFit="1"/>
      <protection hidden="1"/>
    </xf>
    <xf numFmtId="165" fontId="0" fillId="0" borderId="9" xfId="0" applyNumberFormat="1" applyBorder="1" applyAlignment="1" applyProtection="1">
      <alignment horizontal="right" shrinkToFit="1"/>
      <protection locked="0"/>
    </xf>
    <xf numFmtId="165" fontId="0" fillId="0" borderId="11" xfId="0" applyNumberFormat="1" applyBorder="1" applyAlignment="1" applyProtection="1">
      <alignment horizontal="right" shrinkToFit="1"/>
      <protection locked="0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164" fontId="0" fillId="0" borderId="9" xfId="0" applyNumberFormat="1" applyBorder="1" applyAlignment="1" applyProtection="1">
      <alignment horizontal="right" shrinkToFit="1"/>
      <protection hidden="1"/>
    </xf>
    <xf numFmtId="164" fontId="0" fillId="0" borderId="11" xfId="0" applyNumberFormat="1" applyBorder="1" applyAlignment="1" applyProtection="1">
      <alignment horizontal="right" shrinkToFit="1"/>
      <protection hidden="1"/>
    </xf>
    <xf numFmtId="164" fontId="0" fillId="0" borderId="13" xfId="0" applyNumberFormat="1" applyBorder="1" applyAlignment="1" applyProtection="1">
      <alignment horizontal="right" shrinkToFit="1"/>
      <protection hidden="1"/>
    </xf>
    <xf numFmtId="0" fontId="6" fillId="0" borderId="0" xfId="0" applyFont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center" shrinkToFit="1"/>
      <protection hidden="1"/>
    </xf>
    <xf numFmtId="0" fontId="0" fillId="0" borderId="3" xfId="0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left" shrinkToFit="1"/>
      <protection hidden="1"/>
    </xf>
    <xf numFmtId="0" fontId="0" fillId="0" borderId="3" xfId="0" applyBorder="1" applyAlignment="1" applyProtection="1">
      <alignment horizontal="left" shrinkToFit="1"/>
      <protection hidden="1"/>
    </xf>
    <xf numFmtId="0" fontId="0" fillId="0" borderId="4" xfId="0" applyBorder="1" applyAlignment="1" applyProtection="1">
      <alignment horizontal="left" shrinkToFit="1"/>
      <protection hidden="1"/>
    </xf>
    <xf numFmtId="0" fontId="6" fillId="0" borderId="0" xfId="0" applyFont="1" applyAlignment="1" applyProtection="1">
      <alignment shrinkToFit="1"/>
      <protection hidden="1"/>
    </xf>
    <xf numFmtId="0" fontId="0" fillId="4" borderId="0" xfId="0" applyFill="1" applyAlignment="1" applyProtection="1">
      <alignment horizontal="center" shrinkToFit="1"/>
      <protection hidden="1"/>
    </xf>
    <xf numFmtId="0" fontId="0" fillId="0" borderId="2" xfId="0" applyBorder="1" applyAlignment="1" applyProtection="1">
      <alignment shrinkToFit="1"/>
      <protection hidden="1"/>
    </xf>
    <xf numFmtId="0" fontId="0" fillId="0" borderId="3" xfId="0" applyBorder="1" applyAlignment="1" applyProtection="1">
      <alignment shrinkToFit="1"/>
      <protection hidden="1"/>
    </xf>
    <xf numFmtId="0" fontId="0" fillId="0" borderId="4" xfId="0" applyBorder="1" applyAlignment="1" applyProtection="1">
      <alignment shrinkToFit="1"/>
      <protection hidden="1"/>
    </xf>
    <xf numFmtId="0" fontId="4" fillId="2" borderId="8" xfId="0" applyFont="1" applyFill="1" applyBorder="1" applyAlignment="1" applyProtection="1">
      <alignment horizontal="center" shrinkToFit="1"/>
      <protection hidden="1"/>
    </xf>
    <xf numFmtId="0" fontId="4" fillId="2" borderId="9" xfId="0" applyFont="1" applyFill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hidden="1"/>
    </xf>
    <xf numFmtId="0" fontId="0" fillId="0" borderId="7" xfId="0" applyBorder="1" applyAlignment="1" applyProtection="1">
      <alignment horizontal="center" shrinkToFit="1"/>
      <protection hidden="1"/>
    </xf>
    <xf numFmtId="0" fontId="4" fillId="2" borderId="12" xfId="0" applyFont="1" applyFill="1" applyBorder="1" applyAlignment="1" applyProtection="1">
      <alignment horizontal="center" shrinkToFit="1"/>
      <protection locked="0"/>
    </xf>
    <xf numFmtId="0" fontId="4" fillId="2" borderId="13" xfId="0" applyFont="1" applyFill="1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  <xf numFmtId="0" fontId="0" fillId="0" borderId="13" xfId="0" applyBorder="1" applyAlignment="1" applyProtection="1">
      <alignment horizontal="left" shrinkToFit="1"/>
      <protection locked="0"/>
    </xf>
    <xf numFmtId="0" fontId="0" fillId="0" borderId="9" xfId="0" applyBorder="1" applyAlignment="1" applyProtection="1">
      <alignment horizontal="right" shrinkToFit="1"/>
      <protection hidden="1"/>
    </xf>
    <xf numFmtId="0" fontId="0" fillId="0" borderId="11" xfId="0" applyBorder="1" applyAlignment="1" applyProtection="1">
      <alignment horizontal="right" shrinkToFit="1"/>
      <protection hidden="1"/>
    </xf>
    <xf numFmtId="0" fontId="0" fillId="0" borderId="13" xfId="0" applyBorder="1" applyAlignment="1" applyProtection="1">
      <alignment horizontal="right" shrinkToFit="1"/>
      <protection hidden="1"/>
    </xf>
    <xf numFmtId="164" fontId="0" fillId="0" borderId="8" xfId="0" applyNumberFormat="1" applyBorder="1" applyAlignment="1" applyProtection="1">
      <alignment horizontal="right" shrinkToFit="1"/>
      <protection hidden="1"/>
    </xf>
    <xf numFmtId="164" fontId="0" fillId="0" borderId="10" xfId="0" applyNumberFormat="1" applyBorder="1" applyAlignment="1" applyProtection="1">
      <alignment horizontal="right" shrinkToFit="1"/>
      <protection hidden="1"/>
    </xf>
    <xf numFmtId="164" fontId="0" fillId="0" borderId="12" xfId="0" applyNumberFormat="1" applyBorder="1" applyAlignment="1" applyProtection="1">
      <alignment horizontal="right" shrinkToFit="1"/>
      <protection hidden="1"/>
    </xf>
    <xf numFmtId="0" fontId="0" fillId="0" borderId="2" xfId="0" applyBorder="1" applyAlignment="1" applyProtection="1">
      <alignment horizontal="right" shrinkToFit="1"/>
      <protection hidden="1"/>
    </xf>
    <xf numFmtId="0" fontId="0" fillId="0" borderId="3" xfId="0" applyBorder="1" applyAlignment="1" applyProtection="1">
      <alignment horizontal="right" shrinkToFit="1"/>
      <protection hidden="1"/>
    </xf>
    <xf numFmtId="0" fontId="0" fillId="0" borderId="4" xfId="0" applyBorder="1" applyAlignment="1" applyProtection="1">
      <alignment horizontal="right" shrinkToFit="1"/>
      <protection hidden="1"/>
    </xf>
    <xf numFmtId="164" fontId="0" fillId="0" borderId="2" xfId="0" applyNumberFormat="1" applyBorder="1" applyAlignment="1" applyProtection="1">
      <alignment horizontal="right" shrinkToFit="1"/>
      <protection hidden="1"/>
    </xf>
    <xf numFmtId="164" fontId="0" fillId="0" borderId="3" xfId="0" applyNumberFormat="1" applyBorder="1" applyAlignment="1" applyProtection="1">
      <alignment horizontal="right" shrinkToFit="1"/>
      <protection hidden="1"/>
    </xf>
    <xf numFmtId="164" fontId="0" fillId="0" borderId="4" xfId="0" applyNumberFormat="1" applyBorder="1" applyAlignment="1" applyProtection="1">
      <alignment horizontal="right" shrinkToFit="1"/>
      <protection hidden="1"/>
    </xf>
    <xf numFmtId="166" fontId="0" fillId="0" borderId="2" xfId="0" applyNumberFormat="1" applyBorder="1" applyAlignment="1" applyProtection="1">
      <alignment horizontal="right" shrinkToFit="1"/>
      <protection hidden="1"/>
    </xf>
    <xf numFmtId="166" fontId="0" fillId="0" borderId="3" xfId="0" applyNumberFormat="1" applyBorder="1" applyAlignment="1" applyProtection="1">
      <alignment horizontal="right" shrinkToFit="1"/>
      <protection hidden="1"/>
    </xf>
    <xf numFmtId="166" fontId="0" fillId="0" borderId="4" xfId="0" applyNumberFormat="1" applyBorder="1" applyAlignment="1" applyProtection="1">
      <alignment horizontal="right" shrinkToFit="1"/>
      <protection hidden="1"/>
    </xf>
    <xf numFmtId="46" fontId="0" fillId="0" borderId="2" xfId="0" applyNumberFormat="1" applyBorder="1" applyAlignment="1" applyProtection="1">
      <alignment horizontal="right" shrinkToFit="1"/>
      <protection hidden="1"/>
    </xf>
    <xf numFmtId="46" fontId="0" fillId="0" borderId="3" xfId="0" applyNumberFormat="1" applyBorder="1" applyAlignment="1" applyProtection="1">
      <alignment horizontal="right" shrinkToFit="1"/>
      <protection hidden="1"/>
    </xf>
    <xf numFmtId="46" fontId="0" fillId="0" borderId="4" xfId="0" applyNumberFormat="1" applyBorder="1" applyAlignment="1" applyProtection="1">
      <alignment horizontal="right" shrinkToFit="1"/>
      <protection hidden="1"/>
    </xf>
    <xf numFmtId="0" fontId="0" fillId="4" borderId="8" xfId="0" applyFill="1" applyBorder="1" applyAlignment="1" applyProtection="1">
      <alignment shrinkToFit="1"/>
      <protection hidden="1"/>
    </xf>
    <xf numFmtId="0" fontId="0" fillId="4" borderId="14" xfId="0" applyFill="1" applyBorder="1" applyAlignment="1" applyProtection="1">
      <alignment shrinkToFit="1"/>
      <protection hidden="1"/>
    </xf>
    <xf numFmtId="0" fontId="0" fillId="4" borderId="9" xfId="0" applyFill="1" applyBorder="1" applyAlignment="1" applyProtection="1">
      <alignment shrinkToFit="1"/>
      <protection hidden="1"/>
    </xf>
    <xf numFmtId="0" fontId="0" fillId="4" borderId="10" xfId="0" applyFill="1" applyBorder="1" applyAlignment="1" applyProtection="1">
      <alignment shrinkToFit="1"/>
      <protection hidden="1"/>
    </xf>
    <xf numFmtId="0" fontId="0" fillId="4" borderId="11" xfId="0" applyFill="1" applyBorder="1" applyAlignment="1" applyProtection="1">
      <alignment shrinkToFit="1"/>
      <protection hidden="1"/>
    </xf>
    <xf numFmtId="0" fontId="0" fillId="4" borderId="12" xfId="0" applyFill="1" applyBorder="1" applyAlignment="1" applyProtection="1">
      <alignment shrinkToFit="1"/>
      <protection hidden="1"/>
    </xf>
    <xf numFmtId="0" fontId="0" fillId="4" borderId="15" xfId="0" applyFill="1" applyBorder="1" applyAlignment="1" applyProtection="1">
      <alignment shrinkToFit="1"/>
      <protection hidden="1"/>
    </xf>
    <xf numFmtId="0" fontId="0" fillId="4" borderId="13" xfId="0" applyFill="1" applyBorder="1" applyAlignment="1" applyProtection="1">
      <alignment shrinkToFit="1"/>
      <protection hidden="1"/>
    </xf>
    <xf numFmtId="164" fontId="0" fillId="0" borderId="0" xfId="0" applyNumberFormat="1" applyAlignment="1" applyProtection="1">
      <alignment horizontal="right" shrinkToFit="1"/>
      <protection hidden="1"/>
    </xf>
    <xf numFmtId="0" fontId="0" fillId="0" borderId="1" xfId="0" applyBorder="1" applyAlignment="1" applyProtection="1">
      <alignment shrinkToFit="1"/>
      <protection hidden="1"/>
    </xf>
    <xf numFmtId="0" fontId="0" fillId="0" borderId="0" xfId="0" applyAlignment="1" applyProtection="1">
      <alignment horizontal="right" shrinkToFit="1"/>
      <protection hidden="1"/>
    </xf>
    <xf numFmtId="164" fontId="0" fillId="0" borderId="14" xfId="0" applyNumberFormat="1" applyBorder="1" applyAlignment="1" applyProtection="1">
      <alignment horizontal="right" shrinkToFit="1"/>
      <protection hidden="1"/>
    </xf>
    <xf numFmtId="164" fontId="0" fillId="0" borderId="15" xfId="0" applyNumberFormat="1" applyBorder="1" applyAlignment="1" applyProtection="1">
      <alignment horizontal="right" shrinkToFit="1"/>
      <protection hidden="1"/>
    </xf>
    <xf numFmtId="0" fontId="0" fillId="0" borderId="6" xfId="0" applyBorder="1" applyAlignment="1" applyProtection="1">
      <alignment horizontal="center" shrinkToFit="1"/>
      <protection hidden="1"/>
    </xf>
    <xf numFmtId="0" fontId="1" fillId="0" borderId="1" xfId="0" applyFont="1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1" fillId="0" borderId="0" xfId="0" applyFont="1" applyAlignment="1" applyProtection="1">
      <alignment horizontal="center" shrinkToFit="1"/>
      <protection hidden="1"/>
    </xf>
    <xf numFmtId="167" fontId="0" fillId="0" borderId="2" xfId="0" applyNumberFormat="1" applyBorder="1" applyAlignment="1" applyProtection="1">
      <alignment horizontal="right" shrinkToFit="1"/>
      <protection hidden="1"/>
    </xf>
    <xf numFmtId="167" fontId="0" fillId="0" borderId="3" xfId="0" applyNumberFormat="1" applyBorder="1" applyAlignment="1" applyProtection="1">
      <alignment horizontal="right" shrinkToFit="1"/>
      <protection hidden="1"/>
    </xf>
    <xf numFmtId="167" fontId="0" fillId="0" borderId="4" xfId="0" applyNumberFormat="1" applyBorder="1" applyAlignment="1" applyProtection="1">
      <alignment horizontal="right" shrinkToFit="1"/>
      <protection hidden="1"/>
    </xf>
    <xf numFmtId="0" fontId="0" fillId="6" borderId="0" xfId="0" applyFill="1" applyAlignment="1" applyProtection="1">
      <alignment shrinkToFit="1"/>
      <protection hidden="1"/>
    </xf>
    <xf numFmtId="14" fontId="0" fillId="0" borderId="1" xfId="0" applyNumberFormat="1" applyBorder="1" applyAlignment="1" applyProtection="1">
      <alignment horizontal="center" shrinkToFit="1"/>
      <protection hidden="1"/>
    </xf>
    <xf numFmtId="46" fontId="0" fillId="0" borderId="2" xfId="0" applyNumberFormat="1" applyBorder="1" applyAlignment="1" applyProtection="1">
      <alignment horizontal="center" shrinkToFit="1"/>
      <protection hidden="1"/>
    </xf>
    <xf numFmtId="46" fontId="0" fillId="0" borderId="3" xfId="0" applyNumberFormat="1" applyBorder="1" applyAlignment="1" applyProtection="1">
      <alignment horizontal="center" shrinkToFit="1"/>
      <protection hidden="1"/>
    </xf>
    <xf numFmtId="46" fontId="0" fillId="0" borderId="4" xfId="0" applyNumberFormat="1" applyBorder="1" applyAlignment="1" applyProtection="1">
      <alignment horizontal="center" shrinkToFit="1"/>
      <protection hidden="1"/>
    </xf>
    <xf numFmtId="0" fontId="16" fillId="4" borderId="0" xfId="0" applyFont="1" applyFill="1" applyAlignment="1" applyProtection="1">
      <alignment horizontal="center" shrinkToFit="1"/>
      <protection hidden="1"/>
    </xf>
    <xf numFmtId="0" fontId="10" fillId="4" borderId="0" xfId="0" applyFont="1" applyFill="1" applyAlignment="1" applyProtection="1">
      <alignment shrinkToFit="1"/>
      <protection hidden="1"/>
    </xf>
    <xf numFmtId="0" fontId="0" fillId="6" borderId="8" xfId="0" applyFill="1" applyBorder="1" applyAlignment="1" applyProtection="1">
      <alignment shrinkToFit="1"/>
      <protection hidden="1"/>
    </xf>
    <xf numFmtId="0" fontId="0" fillId="6" borderId="14" xfId="0" applyFill="1" applyBorder="1" applyAlignment="1" applyProtection="1">
      <alignment shrinkToFit="1"/>
      <protection hidden="1"/>
    </xf>
    <xf numFmtId="0" fontId="0" fillId="6" borderId="9" xfId="0" applyFill="1" applyBorder="1" applyAlignment="1" applyProtection="1">
      <alignment shrinkToFit="1"/>
      <protection hidden="1"/>
    </xf>
    <xf numFmtId="0" fontId="0" fillId="6" borderId="10" xfId="0" applyFill="1" applyBorder="1" applyAlignment="1" applyProtection="1">
      <alignment shrinkToFit="1"/>
      <protection hidden="1"/>
    </xf>
    <xf numFmtId="0" fontId="0" fillId="6" borderId="11" xfId="0" applyFill="1" applyBorder="1" applyAlignment="1" applyProtection="1">
      <alignment shrinkToFit="1"/>
      <protection hidden="1"/>
    </xf>
    <xf numFmtId="0" fontId="0" fillId="6" borderId="12" xfId="0" applyFill="1" applyBorder="1" applyAlignment="1" applyProtection="1">
      <alignment shrinkToFit="1"/>
      <protection hidden="1"/>
    </xf>
    <xf numFmtId="0" fontId="0" fillId="6" borderId="15" xfId="0" applyFill="1" applyBorder="1" applyAlignment="1" applyProtection="1">
      <alignment shrinkToFit="1"/>
      <protection hidden="1"/>
    </xf>
    <xf numFmtId="0" fontId="0" fillId="6" borderId="13" xfId="0" applyFill="1" applyBorder="1" applyAlignment="1" applyProtection="1">
      <alignment shrinkToFit="1"/>
      <protection hidden="1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0" fillId="0" borderId="11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9" fillId="8" borderId="5" xfId="0" applyFont="1" applyFill="1" applyBorder="1" applyAlignment="1" applyProtection="1">
      <alignment horizontal="center" shrinkToFit="1"/>
      <protection hidden="1"/>
    </xf>
    <xf numFmtId="0" fontId="9" fillId="8" borderId="6" xfId="0" applyFont="1" applyFill="1" applyBorder="1" applyAlignment="1" applyProtection="1">
      <alignment horizontal="center" shrinkToFit="1"/>
      <protection hidden="1"/>
    </xf>
    <xf numFmtId="0" fontId="9" fillId="8" borderId="7" xfId="0" applyFont="1" applyFill="1" applyBorder="1" applyAlignment="1" applyProtection="1">
      <alignment horizontal="center" shrinkToFit="1"/>
      <protection hidden="1"/>
    </xf>
    <xf numFmtId="0" fontId="1" fillId="4" borderId="8" xfId="0" applyFont="1" applyFill="1" applyBorder="1" applyAlignment="1" applyProtection="1">
      <alignment horizontal="left" vertical="center" wrapText="1"/>
      <protection hidden="1"/>
    </xf>
    <xf numFmtId="0" fontId="1" fillId="4" borderId="14" xfId="0" applyFont="1" applyFill="1" applyBorder="1" applyAlignment="1" applyProtection="1">
      <alignment horizontal="left" vertical="center" wrapText="1"/>
      <protection hidden="1"/>
    </xf>
    <xf numFmtId="0" fontId="1" fillId="4" borderId="9" xfId="0" applyFont="1" applyFill="1" applyBorder="1" applyAlignment="1" applyProtection="1">
      <alignment horizontal="left" vertical="center" wrapText="1"/>
      <protection hidden="1"/>
    </xf>
    <xf numFmtId="0" fontId="1" fillId="4" borderId="12" xfId="0" applyFont="1" applyFill="1" applyBorder="1" applyAlignment="1" applyProtection="1">
      <alignment horizontal="left" vertical="center" wrapText="1"/>
      <protection hidden="1"/>
    </xf>
    <xf numFmtId="0" fontId="1" fillId="4" borderId="15" xfId="0" applyFont="1" applyFill="1" applyBorder="1" applyAlignment="1" applyProtection="1">
      <alignment horizontal="left" vertical="center" wrapText="1"/>
      <protection hidden="1"/>
    </xf>
    <xf numFmtId="0" fontId="1" fillId="4" borderId="13" xfId="0" applyFont="1" applyFill="1" applyBorder="1" applyAlignment="1" applyProtection="1">
      <alignment horizontal="left" vertical="center" wrapText="1"/>
      <protection hidden="1"/>
    </xf>
    <xf numFmtId="0" fontId="14" fillId="4" borderId="0" xfId="0" applyFont="1" applyFill="1" applyAlignment="1" applyProtection="1">
      <alignment horizontal="center" vertical="center" shrinkToFit="1"/>
      <protection hidden="1"/>
    </xf>
    <xf numFmtId="0" fontId="14" fillId="0" borderId="8" xfId="0" applyFont="1" applyBorder="1" applyAlignment="1" applyProtection="1">
      <alignment horizontal="left" vertical="center" wrapText="1"/>
      <protection hidden="1"/>
    </xf>
    <xf numFmtId="0" fontId="14" fillId="0" borderId="14" xfId="0" applyFont="1" applyBorder="1" applyAlignment="1" applyProtection="1">
      <alignment horizontal="left" vertical="center" wrapText="1"/>
      <protection hidden="1"/>
    </xf>
    <xf numFmtId="0" fontId="14" fillId="0" borderId="9" xfId="0" applyFont="1" applyBorder="1" applyAlignment="1" applyProtection="1">
      <alignment horizontal="left" vertical="center" wrapText="1"/>
      <protection hidden="1"/>
    </xf>
    <xf numFmtId="0" fontId="14" fillId="0" borderId="10" xfId="0" applyFont="1" applyBorder="1" applyAlignment="1" applyProtection="1">
      <alignment horizontal="left" vertical="center" wrapText="1"/>
      <protection hidden="1"/>
    </xf>
    <xf numFmtId="0" fontId="14" fillId="0" borderId="0" xfId="0" applyFont="1" applyAlignment="1" applyProtection="1">
      <alignment horizontal="left" vertical="center" wrapText="1"/>
      <protection hidden="1"/>
    </xf>
    <xf numFmtId="0" fontId="14" fillId="0" borderId="11" xfId="0" applyFont="1" applyBorder="1" applyAlignment="1" applyProtection="1">
      <alignment horizontal="left" vertical="center" wrapText="1"/>
      <protection hidden="1"/>
    </xf>
    <xf numFmtId="0" fontId="14" fillId="0" borderId="12" xfId="0" applyFont="1" applyBorder="1" applyAlignment="1" applyProtection="1">
      <alignment horizontal="left" vertical="center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0" fontId="14" fillId="0" borderId="13" xfId="0" applyFont="1" applyBorder="1" applyAlignment="1" applyProtection="1">
      <alignment horizontal="left" vertical="center" wrapText="1"/>
      <protection hidden="1"/>
    </xf>
    <xf numFmtId="0" fontId="4" fillId="2" borderId="5" xfId="0" applyFont="1" applyFill="1" applyBorder="1" applyAlignment="1" applyProtection="1">
      <alignment horizontal="center" shrinkToFit="1"/>
      <protection hidden="1"/>
    </xf>
    <xf numFmtId="0" fontId="4" fillId="2" borderId="6" xfId="0" applyFont="1" applyFill="1" applyBorder="1" applyAlignment="1" applyProtection="1">
      <alignment horizontal="center" shrinkToFit="1"/>
      <protection hidden="1"/>
    </xf>
    <xf numFmtId="0" fontId="4" fillId="2" borderId="7" xfId="0" applyFon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locked="0"/>
    </xf>
    <xf numFmtId="0" fontId="0" fillId="0" borderId="6" xfId="0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3" fillId="4" borderId="8" xfId="0" applyFont="1" applyFill="1" applyBorder="1" applyAlignment="1" applyProtection="1">
      <alignment horizontal="left" vertical="top" wrapText="1"/>
      <protection hidden="1"/>
    </xf>
    <xf numFmtId="0" fontId="3" fillId="4" borderId="14" xfId="0" applyFont="1" applyFill="1" applyBorder="1" applyAlignment="1" applyProtection="1">
      <alignment horizontal="left" vertical="top" wrapText="1"/>
      <protection hidden="1"/>
    </xf>
    <xf numFmtId="0" fontId="3" fillId="4" borderId="9" xfId="0" applyFont="1" applyFill="1" applyBorder="1" applyAlignment="1" applyProtection="1">
      <alignment horizontal="left" vertical="top" wrapText="1"/>
      <protection hidden="1"/>
    </xf>
    <xf numFmtId="0" fontId="3" fillId="4" borderId="10" xfId="0" applyFont="1" applyFill="1" applyBorder="1" applyAlignment="1" applyProtection="1">
      <alignment horizontal="left" vertical="top" wrapText="1"/>
      <protection hidden="1"/>
    </xf>
    <xf numFmtId="0" fontId="3" fillId="4" borderId="0" xfId="0" applyFont="1" applyFill="1" applyAlignment="1" applyProtection="1">
      <alignment horizontal="left" vertical="top" wrapText="1"/>
      <protection hidden="1"/>
    </xf>
    <xf numFmtId="0" fontId="3" fillId="4" borderId="11" xfId="0" applyFont="1" applyFill="1" applyBorder="1" applyAlignment="1" applyProtection="1">
      <alignment horizontal="left" vertical="top" wrapText="1"/>
      <protection hidden="1"/>
    </xf>
    <xf numFmtId="0" fontId="3" fillId="4" borderId="12" xfId="0" applyFont="1" applyFill="1" applyBorder="1" applyAlignment="1" applyProtection="1">
      <alignment horizontal="left" vertical="top" wrapText="1"/>
      <protection hidden="1"/>
    </xf>
    <xf numFmtId="0" fontId="3" fillId="4" borderId="15" xfId="0" applyFont="1" applyFill="1" applyBorder="1" applyAlignment="1" applyProtection="1">
      <alignment horizontal="left" vertical="top" wrapText="1"/>
      <protection hidden="1"/>
    </xf>
    <xf numFmtId="0" fontId="3" fillId="4" borderId="13" xfId="0" applyFont="1" applyFill="1" applyBorder="1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shrinkToFit="1"/>
      <protection hidden="1"/>
    </xf>
    <xf numFmtId="0" fontId="0" fillId="0" borderId="6" xfId="0" applyBorder="1" applyAlignment="1" applyProtection="1">
      <alignment horizontal="left" shrinkToFit="1"/>
      <protection hidden="1"/>
    </xf>
    <xf numFmtId="0" fontId="0" fillId="0" borderId="7" xfId="0" applyBorder="1" applyAlignment="1" applyProtection="1">
      <alignment horizontal="left" shrinkToFit="1"/>
      <protection hidden="1"/>
    </xf>
    <xf numFmtId="0" fontId="2" fillId="3" borderId="5" xfId="0" applyFont="1" applyFill="1" applyBorder="1" applyAlignment="1" applyProtection="1">
      <alignment horizontal="center" shrinkToFit="1"/>
      <protection hidden="1"/>
    </xf>
    <xf numFmtId="0" fontId="2" fillId="3" borderId="6" xfId="0" applyFont="1" applyFill="1" applyBorder="1" applyAlignment="1" applyProtection="1">
      <alignment horizontal="center" shrinkToFit="1"/>
      <protection hidden="1"/>
    </xf>
    <xf numFmtId="0" fontId="2" fillId="3" borderId="7" xfId="0" applyFont="1" applyFill="1" applyBorder="1" applyAlignment="1" applyProtection="1">
      <alignment horizontal="center" shrinkToFit="1"/>
      <protection hidden="1"/>
    </xf>
    <xf numFmtId="0" fontId="13" fillId="0" borderId="5" xfId="0" applyFont="1" applyBorder="1" applyAlignment="1" applyProtection="1">
      <alignment horizontal="center" shrinkToFit="1"/>
      <protection hidden="1"/>
    </xf>
    <xf numFmtId="0" fontId="13" fillId="0" borderId="6" xfId="0" applyFont="1" applyBorder="1" applyAlignment="1" applyProtection="1">
      <alignment horizontal="center" shrinkToFit="1"/>
      <protection hidden="1"/>
    </xf>
    <xf numFmtId="0" fontId="13" fillId="0" borderId="7" xfId="0" applyFont="1" applyBorder="1" applyAlignment="1" applyProtection="1">
      <alignment horizontal="center" shrinkToFit="1"/>
      <protection hidden="1"/>
    </xf>
    <xf numFmtId="0" fontId="8" fillId="3" borderId="8" xfId="0" applyFont="1" applyFill="1" applyBorder="1" applyAlignment="1" applyProtection="1">
      <alignment horizontal="center" vertical="center" shrinkToFit="1"/>
      <protection hidden="1"/>
    </xf>
    <xf numFmtId="0" fontId="8" fillId="3" borderId="14" xfId="0" applyFont="1" applyFill="1" applyBorder="1" applyAlignment="1" applyProtection="1">
      <alignment horizontal="center" vertical="center" shrinkToFit="1"/>
      <protection hidden="1"/>
    </xf>
    <xf numFmtId="0" fontId="8" fillId="3" borderId="9" xfId="0" applyFont="1" applyFill="1" applyBorder="1" applyAlignment="1" applyProtection="1">
      <alignment horizontal="center" vertical="center" shrinkToFit="1"/>
      <protection hidden="1"/>
    </xf>
    <xf numFmtId="0" fontId="8" fillId="3" borderId="12" xfId="0" applyFont="1" applyFill="1" applyBorder="1" applyAlignment="1" applyProtection="1">
      <alignment horizontal="center" vertical="center" shrinkToFit="1"/>
      <protection hidden="1"/>
    </xf>
    <xf numFmtId="0" fontId="8" fillId="3" borderId="15" xfId="0" applyFont="1" applyFill="1" applyBorder="1" applyAlignment="1" applyProtection="1">
      <alignment horizontal="center" vertical="center" shrinkToFit="1"/>
      <protection hidden="1"/>
    </xf>
    <xf numFmtId="0" fontId="8" fillId="3" borderId="13" xfId="0" applyFont="1" applyFill="1" applyBorder="1" applyAlignment="1" applyProtection="1">
      <alignment horizontal="center" vertical="center" shrinkToFit="1"/>
      <protection hidden="1"/>
    </xf>
    <xf numFmtId="0" fontId="3" fillId="6" borderId="15" xfId="0" applyFont="1" applyFill="1" applyBorder="1" applyAlignment="1" applyProtection="1">
      <alignment horizontal="center" shrinkToFit="1"/>
      <protection hidden="1"/>
    </xf>
    <xf numFmtId="0" fontId="3" fillId="4" borderId="15" xfId="0" applyFont="1" applyFill="1" applyBorder="1" applyAlignment="1" applyProtection="1">
      <alignment horizontal="center" shrinkToFit="1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center" shrinkToFit="1"/>
      <protection hidden="1"/>
    </xf>
    <xf numFmtId="0" fontId="2" fillId="3" borderId="14" xfId="0" applyFont="1" applyFill="1" applyBorder="1" applyAlignment="1" applyProtection="1">
      <alignment horizontal="center" shrinkToFit="1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6" borderId="0" xfId="0" applyFill="1" applyAlignment="1" applyProtection="1">
      <alignment horizontal="center" shrinkToFit="1"/>
      <protection hidden="1"/>
    </xf>
    <xf numFmtId="0" fontId="1" fillId="6" borderId="14" xfId="0" applyFont="1" applyFill="1" applyBorder="1" applyAlignment="1" applyProtection="1">
      <alignment horizontal="center" shrinkToFit="1"/>
      <protection hidden="1"/>
    </xf>
    <xf numFmtId="0" fontId="5" fillId="2" borderId="8" xfId="0" applyFont="1" applyFill="1" applyBorder="1" applyAlignment="1" applyProtection="1">
      <alignment horizontal="center" vertical="center" shrinkToFit="1"/>
      <protection hidden="1"/>
    </xf>
    <xf numFmtId="0" fontId="5" fillId="2" borderId="14" xfId="0" applyFont="1" applyFill="1" applyBorder="1" applyAlignment="1" applyProtection="1">
      <alignment horizontal="center" vertical="center" shrinkToFit="1"/>
      <protection hidden="1"/>
    </xf>
    <xf numFmtId="0" fontId="5" fillId="2" borderId="9" xfId="0" applyFont="1" applyFill="1" applyBorder="1" applyAlignment="1" applyProtection="1">
      <alignment horizontal="center" vertical="center" shrinkToFit="1"/>
      <protection hidden="1"/>
    </xf>
    <xf numFmtId="0" fontId="5" fillId="2" borderId="12" xfId="0" applyFont="1" applyFill="1" applyBorder="1" applyAlignment="1" applyProtection="1">
      <alignment horizontal="center" vertical="center" shrinkToFit="1"/>
      <protection hidden="1"/>
    </xf>
    <xf numFmtId="0" fontId="5" fillId="2" borderId="15" xfId="0" applyFont="1" applyFill="1" applyBorder="1" applyAlignment="1" applyProtection="1">
      <alignment horizontal="center" vertical="center" shrinkToFit="1"/>
      <protection hidden="1"/>
    </xf>
    <xf numFmtId="0" fontId="5" fillId="2" borderId="13" xfId="0" applyFont="1" applyFill="1" applyBorder="1" applyAlignment="1" applyProtection="1">
      <alignment horizontal="center" vertical="center" shrinkToFit="1"/>
      <protection hidden="1"/>
    </xf>
    <xf numFmtId="0" fontId="1" fillId="4" borderId="14" xfId="0" applyFont="1" applyFill="1" applyBorder="1" applyAlignment="1" applyProtection="1">
      <alignment horizontal="center" shrinkToFit="1"/>
      <protection hidden="1"/>
    </xf>
    <xf numFmtId="0" fontId="3" fillId="4" borderId="6" xfId="0" applyFont="1" applyFill="1" applyBorder="1" applyAlignment="1" applyProtection="1">
      <alignment horizontal="center" shrinkToFit="1"/>
      <protection hidden="1"/>
    </xf>
    <xf numFmtId="0" fontId="8" fillId="3" borderId="0" xfId="0" applyFont="1" applyFill="1" applyAlignment="1" applyProtection="1">
      <alignment horizontal="center" vertical="center" shrinkToFit="1"/>
      <protection hidden="1"/>
    </xf>
    <xf numFmtId="0" fontId="1" fillId="4" borderId="0" xfId="0" applyFont="1" applyFill="1" applyAlignment="1" applyProtection="1">
      <alignment horizontal="center" shrinkToFit="1"/>
      <protection hidden="1"/>
    </xf>
    <xf numFmtId="164" fontId="11" fillId="0" borderId="8" xfId="0" applyNumberFormat="1" applyFont="1" applyBorder="1" applyAlignment="1" applyProtection="1">
      <alignment horizontal="center" vertical="center" shrinkToFit="1"/>
      <protection hidden="1"/>
    </xf>
    <xf numFmtId="164" fontId="11" fillId="0" borderId="14" xfId="0" applyNumberFormat="1" applyFont="1" applyBorder="1" applyAlignment="1" applyProtection="1">
      <alignment horizontal="center" vertical="center" shrinkToFit="1"/>
      <protection hidden="1"/>
    </xf>
    <xf numFmtId="164" fontId="11" fillId="0" borderId="9" xfId="0" applyNumberFormat="1" applyFont="1" applyBorder="1" applyAlignment="1" applyProtection="1">
      <alignment horizontal="center" vertical="center" shrinkToFit="1"/>
      <protection hidden="1"/>
    </xf>
    <xf numFmtId="164" fontId="11" fillId="0" borderId="12" xfId="0" applyNumberFormat="1" applyFont="1" applyBorder="1" applyAlignment="1" applyProtection="1">
      <alignment horizontal="center" vertical="center" shrinkToFit="1"/>
      <protection hidden="1"/>
    </xf>
    <xf numFmtId="164" fontId="11" fillId="0" borderId="15" xfId="0" applyNumberFormat="1" applyFont="1" applyBorder="1" applyAlignment="1" applyProtection="1">
      <alignment horizontal="center" vertical="center" shrinkToFit="1"/>
      <protection hidden="1"/>
    </xf>
    <xf numFmtId="164" fontId="11" fillId="0" borderId="13" xfId="0" applyNumberFormat="1" applyFont="1" applyBorder="1" applyAlignment="1" applyProtection="1">
      <alignment horizontal="center" vertical="center" shrinkToFit="1"/>
      <protection hidden="1"/>
    </xf>
    <xf numFmtId="166" fontId="11" fillId="0" borderId="8" xfId="0" applyNumberFormat="1" applyFont="1" applyBorder="1" applyAlignment="1" applyProtection="1">
      <alignment horizontal="center" vertical="center" shrinkToFit="1"/>
      <protection hidden="1"/>
    </xf>
    <xf numFmtId="166" fontId="11" fillId="0" borderId="14" xfId="0" applyNumberFormat="1" applyFont="1" applyBorder="1" applyAlignment="1" applyProtection="1">
      <alignment horizontal="center" vertical="center" shrinkToFit="1"/>
      <protection hidden="1"/>
    </xf>
    <xf numFmtId="166" fontId="11" fillId="0" borderId="9" xfId="0" applyNumberFormat="1" applyFont="1" applyBorder="1" applyAlignment="1" applyProtection="1">
      <alignment horizontal="center" vertical="center" shrinkToFit="1"/>
      <protection hidden="1"/>
    </xf>
    <xf numFmtId="166" fontId="11" fillId="0" borderId="12" xfId="0" applyNumberFormat="1" applyFont="1" applyBorder="1" applyAlignment="1" applyProtection="1">
      <alignment horizontal="center" vertical="center" shrinkToFit="1"/>
      <protection hidden="1"/>
    </xf>
    <xf numFmtId="166" fontId="11" fillId="0" borderId="15" xfId="0" applyNumberFormat="1" applyFont="1" applyBorder="1" applyAlignment="1" applyProtection="1">
      <alignment horizontal="center" vertical="center" shrinkToFit="1"/>
      <protection hidden="1"/>
    </xf>
    <xf numFmtId="166" fontId="11" fillId="0" borderId="13" xfId="0" applyNumberFormat="1" applyFont="1" applyBorder="1" applyAlignment="1" applyProtection="1">
      <alignment horizontal="center" vertical="center" shrinkToFit="1"/>
      <protection hidden="1"/>
    </xf>
    <xf numFmtId="0" fontId="0" fillId="0" borderId="10" xfId="0" applyBorder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0" fontId="0" fillId="0" borderId="15" xfId="0" applyBorder="1" applyAlignment="1" applyProtection="1">
      <alignment horizontal="center" shrinkToFit="1"/>
      <protection locked="0"/>
    </xf>
    <xf numFmtId="0" fontId="0" fillId="0" borderId="13" xfId="0" applyBorder="1" applyAlignment="1" applyProtection="1">
      <alignment horizontal="center" shrinkToFit="1"/>
      <protection locked="0"/>
    </xf>
    <xf numFmtId="0" fontId="3" fillId="4" borderId="0" xfId="0" applyFont="1" applyFill="1" applyAlignment="1" applyProtection="1">
      <alignment horizontal="center" shrinkToFit="1"/>
      <protection hidden="1"/>
    </xf>
    <xf numFmtId="0" fontId="11" fillId="0" borderId="8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0" fontId="11" fillId="0" borderId="12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11" fillId="0" borderId="13" xfId="0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shrinkToFit="1"/>
      <protection hidden="1"/>
    </xf>
    <xf numFmtId="0" fontId="1" fillId="0" borderId="6" xfId="0" applyFont="1" applyBorder="1" applyAlignment="1" applyProtection="1">
      <alignment horizontal="center" shrinkToFit="1"/>
      <protection hidden="1"/>
    </xf>
    <xf numFmtId="0" fontId="1" fillId="0" borderId="7" xfId="0" applyFont="1" applyBorder="1" applyAlignment="1" applyProtection="1">
      <alignment horizontal="center" shrinkToFit="1"/>
      <protection hidden="1"/>
    </xf>
    <xf numFmtId="0" fontId="4" fillId="2" borderId="8" xfId="0" applyFont="1" applyFill="1" applyBorder="1" applyAlignment="1" applyProtection="1">
      <alignment horizontal="center" shrinkToFit="1"/>
      <protection hidden="1"/>
    </xf>
    <xf numFmtId="0" fontId="4" fillId="2" borderId="14" xfId="0" applyFont="1" applyFill="1" applyBorder="1" applyAlignment="1" applyProtection="1">
      <alignment horizontal="center" shrinkToFit="1"/>
      <protection hidden="1"/>
    </xf>
    <xf numFmtId="0" fontId="4" fillId="2" borderId="9" xfId="0" applyFont="1" applyFill="1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center" shrinkToFit="1"/>
      <protection locked="0"/>
    </xf>
    <xf numFmtId="0" fontId="0" fillId="0" borderId="14" xfId="0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  <protection hidden="1"/>
    </xf>
    <xf numFmtId="0" fontId="11" fillId="0" borderId="14" xfId="0" applyFont="1" applyBorder="1" applyAlignment="1" applyProtection="1">
      <alignment horizontal="center" vertical="center" shrinkToFit="1"/>
      <protection hidden="1"/>
    </xf>
    <xf numFmtId="0" fontId="11" fillId="0" borderId="9" xfId="0" applyFont="1" applyBorder="1" applyAlignment="1" applyProtection="1">
      <alignment horizontal="center" vertical="center" shrinkToFit="1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15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167" fontId="11" fillId="0" borderId="8" xfId="0" applyNumberFormat="1" applyFont="1" applyBorder="1" applyAlignment="1" applyProtection="1">
      <alignment horizontal="center" vertical="center" shrinkToFit="1"/>
      <protection hidden="1"/>
    </xf>
    <xf numFmtId="167" fontId="11" fillId="0" borderId="14" xfId="0" applyNumberFormat="1" applyFont="1" applyBorder="1" applyAlignment="1" applyProtection="1">
      <alignment horizontal="center" vertical="center" shrinkToFit="1"/>
      <protection hidden="1"/>
    </xf>
    <xf numFmtId="167" fontId="11" fillId="0" borderId="9" xfId="0" applyNumberFormat="1" applyFont="1" applyBorder="1" applyAlignment="1" applyProtection="1">
      <alignment horizontal="center" vertical="center" shrinkToFit="1"/>
      <protection hidden="1"/>
    </xf>
    <xf numFmtId="167" fontId="11" fillId="0" borderId="12" xfId="0" applyNumberFormat="1" applyFont="1" applyBorder="1" applyAlignment="1" applyProtection="1">
      <alignment horizontal="center" vertical="center" shrinkToFit="1"/>
      <protection hidden="1"/>
    </xf>
    <xf numFmtId="167" fontId="11" fillId="0" borderId="15" xfId="0" applyNumberFormat="1" applyFont="1" applyBorder="1" applyAlignment="1" applyProtection="1">
      <alignment horizontal="center" vertical="center" shrinkToFit="1"/>
      <protection hidden="1"/>
    </xf>
    <xf numFmtId="167" fontId="11" fillId="0" borderId="13" xfId="0" applyNumberFormat="1" applyFont="1" applyBorder="1" applyAlignment="1" applyProtection="1">
      <alignment horizontal="center" vertical="center" shrinkToFit="1"/>
      <protection hidden="1"/>
    </xf>
    <xf numFmtId="46" fontId="11" fillId="0" borderId="8" xfId="0" applyNumberFormat="1" applyFont="1" applyBorder="1" applyAlignment="1" applyProtection="1">
      <alignment horizontal="center" vertical="center" shrinkToFit="1"/>
      <protection hidden="1"/>
    </xf>
    <xf numFmtId="46" fontId="11" fillId="0" borderId="14" xfId="0" applyNumberFormat="1" applyFont="1" applyBorder="1" applyAlignment="1" applyProtection="1">
      <alignment horizontal="center" vertical="center" shrinkToFit="1"/>
      <protection hidden="1"/>
    </xf>
    <xf numFmtId="46" fontId="11" fillId="0" borderId="9" xfId="0" applyNumberFormat="1" applyFont="1" applyBorder="1" applyAlignment="1" applyProtection="1">
      <alignment horizontal="center" vertical="center" shrinkToFit="1"/>
      <protection hidden="1"/>
    </xf>
    <xf numFmtId="46" fontId="11" fillId="0" borderId="12" xfId="0" applyNumberFormat="1" applyFont="1" applyBorder="1" applyAlignment="1" applyProtection="1">
      <alignment horizontal="center" vertical="center" shrinkToFit="1"/>
      <protection hidden="1"/>
    </xf>
    <xf numFmtId="46" fontId="11" fillId="0" borderId="15" xfId="0" applyNumberFormat="1" applyFont="1" applyBorder="1" applyAlignment="1" applyProtection="1">
      <alignment horizontal="center" vertical="center" shrinkToFit="1"/>
      <protection hidden="1"/>
    </xf>
    <xf numFmtId="46" fontId="11" fillId="0" borderId="13" xfId="0" applyNumberFormat="1" applyFont="1" applyBorder="1" applyAlignment="1" applyProtection="1">
      <alignment horizontal="center" vertical="center" shrinkToFit="1"/>
      <protection hidden="1"/>
    </xf>
    <xf numFmtId="0" fontId="15" fillId="7" borderId="8" xfId="1" applyFont="1" applyFill="1" applyBorder="1" applyAlignment="1" applyProtection="1">
      <alignment horizontal="center" vertical="center" shrinkToFit="1"/>
      <protection hidden="1"/>
    </xf>
    <xf numFmtId="0" fontId="15" fillId="7" borderId="14" xfId="1" applyFont="1" applyFill="1" applyBorder="1" applyAlignment="1" applyProtection="1">
      <alignment horizontal="center" vertical="center" shrinkToFit="1"/>
      <protection hidden="1"/>
    </xf>
    <xf numFmtId="0" fontId="15" fillId="7" borderId="9" xfId="1" applyFont="1" applyFill="1" applyBorder="1" applyAlignment="1" applyProtection="1">
      <alignment horizontal="center" vertical="center" shrinkToFit="1"/>
      <protection hidden="1"/>
    </xf>
    <xf numFmtId="0" fontId="15" fillId="7" borderId="12" xfId="1" applyFont="1" applyFill="1" applyBorder="1" applyAlignment="1" applyProtection="1">
      <alignment horizontal="center" vertical="center" shrinkToFit="1"/>
      <protection hidden="1"/>
    </xf>
    <xf numFmtId="0" fontId="15" fillId="7" borderId="15" xfId="1" applyFont="1" applyFill="1" applyBorder="1" applyAlignment="1" applyProtection="1">
      <alignment horizontal="center" vertical="center" shrinkToFit="1"/>
      <protection hidden="1"/>
    </xf>
    <xf numFmtId="0" fontId="15" fillId="7" borderId="13" xfId="1" applyFont="1" applyFill="1" applyBorder="1" applyAlignment="1" applyProtection="1">
      <alignment horizontal="center" vertical="center" shrinkToFit="1"/>
      <protection hidden="1"/>
    </xf>
    <xf numFmtId="164" fontId="0" fillId="9" borderId="8" xfId="0" applyNumberFormat="1" applyFill="1" applyBorder="1" applyAlignment="1" applyProtection="1">
      <alignment horizontal="right" shrinkToFit="1"/>
      <protection hidden="1"/>
    </xf>
    <xf numFmtId="164" fontId="0" fillId="9" borderId="14" xfId="0" applyNumberFormat="1" applyFill="1" applyBorder="1" applyAlignment="1" applyProtection="1">
      <alignment horizontal="right" shrinkToFit="1"/>
      <protection hidden="1"/>
    </xf>
    <xf numFmtId="165" fontId="0" fillId="9" borderId="9" xfId="0" applyNumberFormat="1" applyFill="1" applyBorder="1" applyAlignment="1" applyProtection="1">
      <alignment horizontal="right" shrinkToFit="1"/>
      <protection hidden="1"/>
    </xf>
    <xf numFmtId="164" fontId="0" fillId="9" borderId="10" xfId="0" applyNumberFormat="1" applyFill="1" applyBorder="1" applyAlignment="1" applyProtection="1">
      <alignment horizontal="right" shrinkToFit="1"/>
      <protection hidden="1"/>
    </xf>
    <xf numFmtId="164" fontId="0" fillId="9" borderId="0" xfId="0" applyNumberFormat="1" applyFill="1" applyBorder="1" applyAlignment="1" applyProtection="1">
      <alignment horizontal="right" shrinkToFit="1"/>
      <protection hidden="1"/>
    </xf>
    <xf numFmtId="165" fontId="0" fillId="9" borderId="11" xfId="0" applyNumberFormat="1" applyFill="1" applyBorder="1" applyAlignment="1" applyProtection="1">
      <alignment horizontal="right" shrinkToFit="1"/>
      <protection hidden="1"/>
    </xf>
    <xf numFmtId="164" fontId="0" fillId="9" borderId="12" xfId="0" applyNumberFormat="1" applyFill="1" applyBorder="1" applyAlignment="1" applyProtection="1">
      <alignment horizontal="right" shrinkToFit="1"/>
      <protection hidden="1"/>
    </xf>
    <xf numFmtId="164" fontId="0" fillId="9" borderId="15" xfId="0" applyNumberFormat="1" applyFill="1" applyBorder="1" applyAlignment="1" applyProtection="1">
      <alignment horizontal="right" shrinkToFit="1"/>
      <protection hidden="1"/>
    </xf>
    <xf numFmtId="165" fontId="0" fillId="9" borderId="13" xfId="0" applyNumberFormat="1" applyFill="1" applyBorder="1" applyAlignment="1" applyProtection="1">
      <alignment horizontal="right" shrinkToFit="1"/>
      <protection hidden="1"/>
    </xf>
    <xf numFmtId="0" fontId="0" fillId="9" borderId="8" xfId="0" applyFill="1" applyBorder="1" applyAlignment="1" applyProtection="1">
      <alignment horizontal="left" shrinkToFit="1"/>
      <protection hidden="1"/>
    </xf>
    <xf numFmtId="164" fontId="0" fillId="9" borderId="9" xfId="0" applyNumberFormat="1" applyFill="1" applyBorder="1" applyAlignment="1" applyProtection="1">
      <alignment horizontal="right" shrinkToFit="1"/>
      <protection hidden="1"/>
    </xf>
    <xf numFmtId="0" fontId="0" fillId="9" borderId="10" xfId="0" applyFill="1" applyBorder="1" applyAlignment="1" applyProtection="1">
      <alignment horizontal="left" shrinkToFit="1"/>
      <protection hidden="1"/>
    </xf>
    <xf numFmtId="164" fontId="0" fillId="9" borderId="11" xfId="0" applyNumberFormat="1" applyFill="1" applyBorder="1" applyAlignment="1" applyProtection="1">
      <alignment horizontal="right" shrinkToFit="1"/>
      <protection hidden="1"/>
    </xf>
    <xf numFmtId="0" fontId="0" fillId="9" borderId="12" xfId="0" applyFill="1" applyBorder="1" applyAlignment="1" applyProtection="1">
      <alignment horizontal="left" shrinkToFit="1"/>
      <protection hidden="1"/>
    </xf>
    <xf numFmtId="164" fontId="0" fillId="9" borderId="13" xfId="0" applyNumberFormat="1" applyFill="1" applyBorder="1" applyAlignment="1" applyProtection="1">
      <alignment horizontal="right" shrinkToFit="1"/>
      <protection hidden="1"/>
    </xf>
  </cellXfs>
  <cellStyles count="2">
    <cellStyle name="Hyperlink" xfId="1" builtinId="8"/>
    <cellStyle name="Normal" xfId="0" builtinId="0"/>
  </cellStyles>
  <dxfs count="12"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Dashboard!$CS$4</c:f>
              <c:strCache>
                <c:ptCount val="1"/>
                <c:pt idx="0">
                  <c:v>Users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Dashboard!$CS$5:$CS$16</c:f>
              <c:numCache>
                <c:formatCode>#,##0_ ;[Red]\-#,##0\ </c:formatCode>
                <c:ptCount val="12"/>
                <c:pt idx="0">
                  <c:v>1273</c:v>
                </c:pt>
                <c:pt idx="1">
                  <c:v>1014</c:v>
                </c:pt>
                <c:pt idx="2">
                  <c:v>652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E-4DEE-8A08-8420C70C11BE}"/>
            </c:ext>
          </c:extLst>
        </c:ser>
        <c:ser>
          <c:idx val="1"/>
          <c:order val="1"/>
          <c:tx>
            <c:strRef>
              <c:f>Dashboard!$CT$4</c:f>
              <c:strCache>
                <c:ptCount val="1"/>
                <c:pt idx="0">
                  <c:v>New Users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Dashboard!$CT$5:$CT$16</c:f>
              <c:numCache>
                <c:formatCode>#,##0_ ;[Red]\-#,##0\ </c:formatCode>
                <c:ptCount val="12"/>
                <c:pt idx="0">
                  <c:v>1249</c:v>
                </c:pt>
                <c:pt idx="1">
                  <c:v>971</c:v>
                </c:pt>
                <c:pt idx="2">
                  <c:v>607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E-4DEE-8A08-8420C70C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Sources for All Sessions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Report'!$BI$80</c:f>
              <c:strCache>
                <c:ptCount val="1"/>
                <c:pt idx="0">
                  <c:v>Direct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Report'!$BI$81:$BI$92</c:f>
              <c:numCache>
                <c:formatCode>#,##0_ ;[Red]\-#,##0\ </c:formatCode>
                <c:ptCount val="12"/>
                <c:pt idx="0">
                  <c:v>883</c:v>
                </c:pt>
                <c:pt idx="1">
                  <c:v>682</c:v>
                </c:pt>
                <c:pt idx="2">
                  <c:v>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5-42C7-8F83-04DA883771E1}"/>
            </c:ext>
          </c:extLst>
        </c:ser>
        <c:ser>
          <c:idx val="1"/>
          <c:order val="1"/>
          <c:tx>
            <c:strRef>
              <c:f>'Analytics Report'!$BJ$80</c:f>
              <c:strCache>
                <c:ptCount val="1"/>
                <c:pt idx="0">
                  <c:v>Organic Search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Report'!$BJ$81:$BJ$92</c:f>
              <c:numCache>
                <c:formatCode>#,##0_ ;[Red]\-#,##0\ </c:formatCode>
                <c:ptCount val="12"/>
                <c:pt idx="0">
                  <c:v>228</c:v>
                </c:pt>
                <c:pt idx="1">
                  <c:v>226</c:v>
                </c:pt>
                <c:pt idx="2">
                  <c:v>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5-42C7-8F83-04DA883771E1}"/>
            </c:ext>
          </c:extLst>
        </c:ser>
        <c:ser>
          <c:idx val="2"/>
          <c:order val="2"/>
          <c:tx>
            <c:strRef>
              <c:f>'Analytics Report'!$BK$80</c:f>
              <c:strCache>
                <c:ptCount val="1"/>
                <c:pt idx="0">
                  <c:v>Organic Social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Report'!$BK$81:$BK$92</c:f>
              <c:numCache>
                <c:formatCode>#,##0_ ;[Red]\-#,##0\ </c:formatCode>
                <c:ptCount val="12"/>
                <c:pt idx="0">
                  <c:v>127</c:v>
                </c:pt>
                <c:pt idx="1">
                  <c:v>92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5-42C7-8F83-04DA883771E1}"/>
            </c:ext>
          </c:extLst>
        </c:ser>
        <c:ser>
          <c:idx val="3"/>
          <c:order val="3"/>
          <c:tx>
            <c:strRef>
              <c:f>'Analytics Report'!$BL$80</c:f>
              <c:strCache>
                <c:ptCount val="1"/>
                <c:pt idx="0">
                  <c:v>Organic Video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Report'!$BL$81:$BL$92</c:f>
              <c:numCache>
                <c:formatCode>#,##0_ ;[Red]\-#,##0\ </c:formatCode>
                <c:ptCount val="12"/>
                <c:pt idx="0">
                  <c:v>116</c:v>
                </c:pt>
                <c:pt idx="1">
                  <c:v>109</c:v>
                </c:pt>
                <c:pt idx="2">
                  <c:v>111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5-42C7-8F83-04DA883771E1}"/>
            </c:ext>
          </c:extLst>
        </c:ser>
        <c:ser>
          <c:idx val="4"/>
          <c:order val="4"/>
          <c:tx>
            <c:strRef>
              <c:f>'Analytics Report'!$BM$80</c:f>
              <c:strCache>
                <c:ptCount val="1"/>
                <c:pt idx="0">
                  <c:v>Referral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Report'!$BM$81:$BM$92</c:f>
              <c:numCache>
                <c:formatCode>#,##0_ ;[Red]\-#,##0\ 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5-42C7-8F83-04DA883771E1}"/>
            </c:ext>
          </c:extLst>
        </c:ser>
        <c:ser>
          <c:idx val="5"/>
          <c:order val="5"/>
          <c:tx>
            <c:strRef>
              <c:f>'Analytics Report'!$BN$80</c:f>
              <c:strCache>
                <c:ptCount val="1"/>
                <c:pt idx="0">
                  <c:v>Unassigned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Report'!$BN$81:$BN$92</c:f>
              <c:numCache>
                <c:formatCode>#,##0_ ;[Red]\-#,##0\ 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B5-42C7-8F83-04DA883771E1}"/>
            </c:ext>
          </c:extLst>
        </c:ser>
        <c:ser>
          <c:idx val="6"/>
          <c:order val="6"/>
          <c:tx>
            <c:strRef>
              <c:f>'Analytics Report'!$BO$80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Report'!$BO$81:$BO$92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B5-42C7-8F83-04DA883771E1}"/>
            </c:ext>
          </c:extLst>
        </c:ser>
        <c:ser>
          <c:idx val="7"/>
          <c:order val="7"/>
          <c:tx>
            <c:strRef>
              <c:f>'Analytics Report'!$BP$80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Report'!$BP$81:$BP$92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B5-42C7-8F83-04DA883771E1}"/>
            </c:ext>
          </c:extLst>
        </c:ser>
        <c:ser>
          <c:idx val="8"/>
          <c:order val="8"/>
          <c:tx>
            <c:strRef>
              <c:f>'Analytics Report'!$BQ$80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Report'!$BQ$81:$BQ$92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5-42C7-8F83-04DA883771E1}"/>
            </c:ext>
          </c:extLst>
        </c:ser>
        <c:ser>
          <c:idx val="9"/>
          <c:order val="9"/>
          <c:tx>
            <c:strRef>
              <c:f>'Analytics Report'!$BR$80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Report'!$BR$81:$BR$92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B5-42C7-8F83-04DA883771E1}"/>
            </c:ext>
          </c:extLst>
        </c:ser>
        <c:ser>
          <c:idx val="10"/>
          <c:order val="10"/>
          <c:tx>
            <c:strRef>
              <c:f>'Analytics Report'!$BS$80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Report'!$BS$81:$BS$92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B5-42C7-8F83-04DA88377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131055"/>
        <c:axId val="37138255"/>
      </c:barChart>
      <c:catAx>
        <c:axId val="37131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8255"/>
        <c:crosses val="autoZero"/>
        <c:auto val="1"/>
        <c:lblAlgn val="ctr"/>
        <c:lblOffset val="100"/>
        <c:noMultiLvlLbl val="0"/>
      </c:catAx>
      <c:valAx>
        <c:axId val="3713825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1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Sources for All</a:t>
            </a:r>
            <a:r>
              <a:rPr lang="en-GB" baseline="0"/>
              <a:t> Sessions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F-459C-A28E-4721097F6EC0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FF-459C-A28E-4721097F6EC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FF-459C-A28E-4721097F6EC0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F-459C-A28E-4721097F6EC0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FF-459C-A28E-4721097F6EC0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FF-459C-A28E-4721097F6EC0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F-459C-A28E-4721097F6EC0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BFF-459C-A28E-4721097F6EC0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FF-459C-A28E-4721097F6EC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F-459C-A28E-4721097F6EC0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FF-459C-A28E-4721097F6EC0}"/>
              </c:ext>
            </c:extLst>
          </c:dPt>
          <c:cat>
            <c:strRef>
              <c:f>'Analytics Report'!$BH$94:$BH$103</c:f>
              <c:strCache>
                <c:ptCount val="6"/>
                <c:pt idx="0">
                  <c:v>Direct</c:v>
                </c:pt>
                <c:pt idx="1">
                  <c:v>Organic Search</c:v>
                </c:pt>
                <c:pt idx="2">
                  <c:v>Organic Social</c:v>
                </c:pt>
                <c:pt idx="3">
                  <c:v>Organic Video</c:v>
                </c:pt>
                <c:pt idx="4">
                  <c:v>Referral</c:v>
                </c:pt>
                <c:pt idx="5">
                  <c:v>Unassigned</c:v>
                </c:pt>
              </c:strCache>
            </c:strRef>
          </c:cat>
          <c:val>
            <c:numRef>
              <c:f>'Analytics Report'!$BI$94:$BI$104</c:f>
              <c:numCache>
                <c:formatCode>#,##0_ ;[Red]\-#,##0\ </c:formatCode>
                <c:ptCount val="11"/>
                <c:pt idx="0">
                  <c:v>1898</c:v>
                </c:pt>
                <c:pt idx="1">
                  <c:v>642</c:v>
                </c:pt>
                <c:pt idx="2">
                  <c:v>329</c:v>
                </c:pt>
                <c:pt idx="3">
                  <c:v>336</c:v>
                </c:pt>
                <c:pt idx="4">
                  <c:v>4</c:v>
                </c:pt>
                <c:pt idx="5">
                  <c:v>20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F-459C-A28E-4721097F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Sources for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Report'!$BI$108</c:f>
              <c:strCache>
                <c:ptCount val="1"/>
                <c:pt idx="0">
                  <c:v>Direct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Report'!$BI$109:$BI$120</c:f>
              <c:numCache>
                <c:formatCode>#,##0_ ;[Red]\-#,##0\ </c:formatCode>
                <c:ptCount val="12"/>
                <c:pt idx="0">
                  <c:v>837</c:v>
                </c:pt>
                <c:pt idx="1">
                  <c:v>625</c:v>
                </c:pt>
                <c:pt idx="2">
                  <c:v>302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618-88E7-0B0D6B7FF813}"/>
            </c:ext>
          </c:extLst>
        </c:ser>
        <c:ser>
          <c:idx val="1"/>
          <c:order val="1"/>
          <c:tx>
            <c:strRef>
              <c:f>'Analytics Report'!$BJ$108</c:f>
              <c:strCache>
                <c:ptCount val="1"/>
                <c:pt idx="0">
                  <c:v>Organic Search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Report'!$BJ$109:$BJ$120</c:f>
              <c:numCache>
                <c:formatCode>#,##0_ ;[Red]\-#,##0\ </c:formatCode>
                <c:ptCount val="12"/>
                <c:pt idx="0">
                  <c:v>198</c:v>
                </c:pt>
                <c:pt idx="1">
                  <c:v>175</c:v>
                </c:pt>
                <c:pt idx="2">
                  <c:v>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E-4618-88E7-0B0D6B7FF813}"/>
            </c:ext>
          </c:extLst>
        </c:ser>
        <c:ser>
          <c:idx val="2"/>
          <c:order val="2"/>
          <c:tx>
            <c:strRef>
              <c:f>'Analytics Report'!$BK$108</c:f>
              <c:strCache>
                <c:ptCount val="1"/>
                <c:pt idx="0">
                  <c:v>Organic Social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Report'!$BK$109:$BK$120</c:f>
              <c:numCache>
                <c:formatCode>#,##0_ ;[Red]\-#,##0\ </c:formatCode>
                <c:ptCount val="12"/>
                <c:pt idx="0">
                  <c:v>114</c:v>
                </c:pt>
                <c:pt idx="1">
                  <c:v>86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E-4618-88E7-0B0D6B7FF813}"/>
            </c:ext>
          </c:extLst>
        </c:ser>
        <c:ser>
          <c:idx val="3"/>
          <c:order val="3"/>
          <c:tx>
            <c:strRef>
              <c:f>'Analytics Report'!$BL$108</c:f>
              <c:strCache>
                <c:ptCount val="1"/>
                <c:pt idx="0">
                  <c:v>Organic Video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Report'!$BL$109:$BL$120</c:f>
              <c:numCache>
                <c:formatCode>#,##0_ ;[Red]\-#,##0\ </c:formatCode>
                <c:ptCount val="12"/>
                <c:pt idx="0">
                  <c:v>97</c:v>
                </c:pt>
                <c:pt idx="1">
                  <c:v>84</c:v>
                </c:pt>
                <c:pt idx="2">
                  <c:v>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EE-4618-88E7-0B0D6B7FF813}"/>
            </c:ext>
          </c:extLst>
        </c:ser>
        <c:ser>
          <c:idx val="4"/>
          <c:order val="4"/>
          <c:tx>
            <c:strRef>
              <c:f>'Analytics Report'!$BM$108</c:f>
              <c:strCache>
                <c:ptCount val="1"/>
                <c:pt idx="0">
                  <c:v>Referral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Report'!$BM$109:$BM$120</c:f>
              <c:numCache>
                <c:formatCode>#,##0_ ;[Red]\-#,##0\ 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E-4618-88E7-0B0D6B7FF813}"/>
            </c:ext>
          </c:extLst>
        </c:ser>
        <c:ser>
          <c:idx val="5"/>
          <c:order val="5"/>
          <c:tx>
            <c:strRef>
              <c:f>'Analytics Report'!$BN$108</c:f>
              <c:strCache>
                <c:ptCount val="1"/>
                <c:pt idx="0">
                  <c:v>Unassigned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Report'!$BN$109:$BN$120</c:f>
              <c:numCache>
                <c:formatCode>#,##0_ ;[Red]\-#,##0\ 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EE-4618-88E7-0B0D6B7FF813}"/>
            </c:ext>
          </c:extLst>
        </c:ser>
        <c:ser>
          <c:idx val="6"/>
          <c:order val="6"/>
          <c:tx>
            <c:strRef>
              <c:f>'Analytics Report'!$BO$108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Report'!$BO$109:$BO$120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EE-4618-88E7-0B0D6B7FF813}"/>
            </c:ext>
          </c:extLst>
        </c:ser>
        <c:ser>
          <c:idx val="7"/>
          <c:order val="7"/>
          <c:tx>
            <c:strRef>
              <c:f>'Analytics Report'!$BP$108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Report'!$BP$109:$BP$120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EE-4618-88E7-0B0D6B7FF813}"/>
            </c:ext>
          </c:extLst>
        </c:ser>
        <c:ser>
          <c:idx val="8"/>
          <c:order val="8"/>
          <c:tx>
            <c:strRef>
              <c:f>'Analytics Report'!$BQ$108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Report'!$BQ$109:$BQ$120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EE-4618-88E7-0B0D6B7FF813}"/>
            </c:ext>
          </c:extLst>
        </c:ser>
        <c:ser>
          <c:idx val="9"/>
          <c:order val="9"/>
          <c:tx>
            <c:strRef>
              <c:f>'Analytics Report'!$BR$108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Report'!$BR$109:$BR$120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EE-4618-88E7-0B0D6B7FF813}"/>
            </c:ext>
          </c:extLst>
        </c:ser>
        <c:ser>
          <c:idx val="10"/>
          <c:order val="10"/>
          <c:tx>
            <c:strRef>
              <c:f>'Analytics Report'!$BS$108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Report'!$BS$109:$BS$120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EE-4618-88E7-0B0D6B7F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131055"/>
        <c:axId val="37138255"/>
      </c:barChart>
      <c:catAx>
        <c:axId val="37131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8255"/>
        <c:crosses val="autoZero"/>
        <c:auto val="1"/>
        <c:lblAlgn val="ctr"/>
        <c:lblOffset val="100"/>
        <c:noMultiLvlLbl val="0"/>
      </c:catAx>
      <c:valAx>
        <c:axId val="3713825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1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Sources for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'Analytics Report'!$BI$122:$BI$132</c:f>
              <c:strCache>
                <c:ptCount val="11"/>
                <c:pt idx="0">
                  <c:v>1,764 </c:v>
                </c:pt>
                <c:pt idx="1">
                  <c:v>522 </c:v>
                </c:pt>
                <c:pt idx="2">
                  <c:v>266 </c:v>
                </c:pt>
                <c:pt idx="3">
                  <c:v>270 </c:v>
                </c:pt>
                <c:pt idx="4">
                  <c:v>3 </c:v>
                </c:pt>
                <c:pt idx="5">
                  <c:v>2 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 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B-4311-9B68-A159AC0CCAC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B-4311-9B68-A159AC0CCAC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4B-4311-9B68-A159AC0CCAC9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B-4311-9B68-A159AC0CCAC9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B-4311-9B68-A159AC0CCAC9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4B-4311-9B68-A159AC0CCAC9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4B-4311-9B68-A159AC0CCAC9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4B-4311-9B68-A159AC0CCAC9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4B-4311-9B68-A159AC0CCA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4B-4311-9B68-A159AC0CCAC9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4B-4311-9B68-A159AC0CCAC9}"/>
              </c:ext>
            </c:extLst>
          </c:dPt>
          <c:cat>
            <c:strRef>
              <c:f>'Analytics Report'!$BH$122:$BH$132</c:f>
              <c:strCache>
                <c:ptCount val="11"/>
                <c:pt idx="0">
                  <c:v>Direct</c:v>
                </c:pt>
                <c:pt idx="1">
                  <c:v>Organic Search</c:v>
                </c:pt>
                <c:pt idx="2">
                  <c:v>Organic Social</c:v>
                </c:pt>
                <c:pt idx="3">
                  <c:v>Organic Video</c:v>
                </c:pt>
                <c:pt idx="4">
                  <c:v>Referral</c:v>
                </c:pt>
                <c:pt idx="5">
                  <c:v>Unassigned</c:v>
                </c:pt>
                <c:pt idx="10">
                  <c:v>All Others</c:v>
                </c:pt>
              </c:strCache>
            </c:strRef>
          </c:cat>
          <c:val>
            <c:numRef>
              <c:f>'Analytics Report'!$BI$94:$BI$104</c:f>
              <c:numCache>
                <c:formatCode>#,##0_ ;[Red]\-#,##0\ </c:formatCode>
                <c:ptCount val="11"/>
                <c:pt idx="0">
                  <c:v>1898</c:v>
                </c:pt>
                <c:pt idx="1">
                  <c:v>642</c:v>
                </c:pt>
                <c:pt idx="2">
                  <c:v>329</c:v>
                </c:pt>
                <c:pt idx="3">
                  <c:v>336</c:v>
                </c:pt>
                <c:pt idx="4">
                  <c:v>4</c:v>
                </c:pt>
                <c:pt idx="5">
                  <c:v>20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4B-4311-9B68-A159AC0CC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Report'!$BH$155</c:f>
          <c:strCache>
            <c:ptCount val="1"/>
            <c:pt idx="0">
              <c:v>Page Views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Report'!$BI$155</c:f>
              <c:strCache>
                <c:ptCount val="1"/>
                <c:pt idx="0">
                  <c:v>Page View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Report'!$BH$156:$BH$167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Report'!$BI$156:$BI$167</c:f>
              <c:numCache>
                <c:formatCode>#,##0_ ;[Red]\-#,##0\ </c:formatCode>
                <c:ptCount val="12"/>
                <c:pt idx="0">
                  <c:v>1748</c:v>
                </c:pt>
                <c:pt idx="1">
                  <c:v>1712</c:v>
                </c:pt>
                <c:pt idx="2">
                  <c:v>1278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3-43F2-BDDE-74725ED0A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Report'!$BH$189</c:f>
          <c:strCache>
            <c:ptCount val="1"/>
            <c:pt idx="0">
              <c:v>Average Page Views per User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Report'!$BI$189</c:f>
              <c:strCache>
                <c:ptCount val="1"/>
                <c:pt idx="0">
                  <c:v>Page View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Report'!$BH$190:$BH$201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Report'!$BI$190:$BI$201</c:f>
              <c:numCache>
                <c:formatCode>#,##0.0_ ;[Red]\-#,##0.0\ </c:formatCode>
                <c:ptCount val="12"/>
                <c:pt idx="0">
                  <c:v>1.3731343283582089</c:v>
                </c:pt>
                <c:pt idx="1">
                  <c:v>1.6883629191321499</c:v>
                </c:pt>
                <c:pt idx="2">
                  <c:v>1.9601226993865031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5-499A-AA57-EDBBA348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Report'!$BH$230</c:f>
          <c:strCache>
            <c:ptCount val="1"/>
            <c:pt idx="0">
              <c:v>Spreadsheet Solutions - Creating business solutions through custom spreadsheets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Report'!$BI$230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Report'!$BH$231:$BH$242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Report'!$BI$231:$BI$242</c:f>
              <c:numCache>
                <c:formatCode>General</c:formatCode>
                <c:ptCount val="12"/>
                <c:pt idx="0">
                  <c:v>302</c:v>
                </c:pt>
                <c:pt idx="1">
                  <c:v>342</c:v>
                </c:pt>
                <c:pt idx="2">
                  <c:v>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E-4574-8CBF-A6F60D4D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0272575"/>
        <c:axId val="1700272095"/>
      </c:barChart>
      <c:catAx>
        <c:axId val="170027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095"/>
        <c:crosses val="autoZero"/>
        <c:auto val="1"/>
        <c:lblAlgn val="ctr"/>
        <c:lblOffset val="100"/>
        <c:noMultiLvlLbl val="0"/>
      </c:catAx>
      <c:valAx>
        <c:axId val="1700272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5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Pages Viewed</a:t>
            </a:r>
            <a:r>
              <a:rPr lang="en-GB" baseline="0"/>
              <a:t> per Month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Report'!$BI$247</c:f>
              <c:strCache>
                <c:ptCount val="1"/>
                <c:pt idx="0">
                  <c:v>Spreadsheet Solutions - Creating business solutions through custom spreadsheets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Report'!$BI$248:$BI$259</c:f>
              <c:numCache>
                <c:formatCode>#,##0_ ;[Red]\-#,##0\ </c:formatCode>
                <c:ptCount val="12"/>
                <c:pt idx="0">
                  <c:v>302</c:v>
                </c:pt>
                <c:pt idx="1">
                  <c:v>342</c:v>
                </c:pt>
                <c:pt idx="2">
                  <c:v>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3-4540-8320-5B247FF9441C}"/>
            </c:ext>
          </c:extLst>
        </c:ser>
        <c:ser>
          <c:idx val="1"/>
          <c:order val="1"/>
          <c:tx>
            <c:strRef>
              <c:f>'Analytics Report'!$BJ$247</c:f>
              <c:strCache>
                <c:ptCount val="1"/>
                <c:pt idx="0">
                  <c:v>50 Problems Solved | Spreadsheet Solutions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Report'!$BJ$248:$BJ$259</c:f>
              <c:numCache>
                <c:formatCode>#,##0_ ;[Red]\-#,##0\ 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3-4540-8320-5B247FF9441C}"/>
            </c:ext>
          </c:extLst>
        </c:ser>
        <c:ser>
          <c:idx val="2"/>
          <c:order val="2"/>
          <c:tx>
            <c:strRef>
              <c:f>'Analytics Report'!$BK$247</c:f>
              <c:strCache>
                <c:ptCount val="1"/>
                <c:pt idx="0">
                  <c:v>About Our Spreadsheets | Spreadsheet Solutions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Report'!$BK$248:$BK$259</c:f>
              <c:numCache>
                <c:formatCode>#,##0_ ;[Red]\-#,##0\ </c:formatCode>
                <c:ptCount val="12"/>
                <c:pt idx="0">
                  <c:v>31</c:v>
                </c:pt>
                <c:pt idx="1">
                  <c:v>28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3-4540-8320-5B247FF9441C}"/>
            </c:ext>
          </c:extLst>
        </c:ser>
        <c:ser>
          <c:idx val="3"/>
          <c:order val="3"/>
          <c:tx>
            <c:strRef>
              <c:f>'Analytics Report'!$BL$247</c:f>
              <c:strCache>
                <c:ptCount val="1"/>
                <c:pt idx="0">
                  <c:v>Admin Services | Spreadsheet Solutions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Report'!$BL$248:$BL$259</c:f>
              <c:numCache>
                <c:formatCode>#,##0_ ;[Red]\-#,##0\ 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3-4540-8320-5B247FF9441C}"/>
            </c:ext>
          </c:extLst>
        </c:ser>
        <c:ser>
          <c:idx val="4"/>
          <c:order val="4"/>
          <c:tx>
            <c:strRef>
              <c:f>'Analytics Report'!$BM$247</c:f>
              <c:strCache>
                <c:ptCount val="1"/>
                <c:pt idx="0">
                  <c:v>Bespoke Spreadsheets | Spreadsheet Solutions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Report'!$BM$248:$BM$259</c:f>
              <c:numCache>
                <c:formatCode>#,##0_ ;[Red]\-#,##0\ </c:formatCode>
                <c:ptCount val="12"/>
                <c:pt idx="0">
                  <c:v>22</c:v>
                </c:pt>
                <c:pt idx="1">
                  <c:v>47</c:v>
                </c:pt>
                <c:pt idx="2">
                  <c:v>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93-4540-8320-5B247FF9441C}"/>
            </c:ext>
          </c:extLst>
        </c:ser>
        <c:ser>
          <c:idx val="5"/>
          <c:order val="5"/>
          <c:tx>
            <c:strRef>
              <c:f>'Analytics Report'!$BN$247</c:f>
              <c:strCache>
                <c:ptCount val="1"/>
                <c:pt idx="0">
                  <c:v>Store | Spreadsheet Solutions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Report'!$BN$248:$BN$259</c:f>
              <c:numCache>
                <c:formatCode>#,##0_ ;[Red]\-#,##0\ </c:formatCode>
                <c:ptCount val="12"/>
                <c:pt idx="0">
                  <c:v>88</c:v>
                </c:pt>
                <c:pt idx="1">
                  <c:v>100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93-4540-8320-5B247FF9441C}"/>
            </c:ext>
          </c:extLst>
        </c:ser>
        <c:ser>
          <c:idx val="6"/>
          <c:order val="6"/>
          <c:tx>
            <c:strRef>
              <c:f>'Analytics Report'!$BO$247</c:f>
              <c:strCache>
                <c:ptCount val="1"/>
                <c:pt idx="0">
                  <c:v>Basic Spreadsheet Range | Spreadsheet Solutions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Report'!$BO$248:$BO$259</c:f>
              <c:numCache>
                <c:formatCode>#,##0_ ;[Red]\-#,##0\ </c:formatCode>
                <c:ptCount val="12"/>
                <c:pt idx="0">
                  <c:v>74</c:v>
                </c:pt>
                <c:pt idx="1">
                  <c:v>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540-8320-5B247FF9441C}"/>
            </c:ext>
          </c:extLst>
        </c:ser>
        <c:ser>
          <c:idx val="7"/>
          <c:order val="7"/>
          <c:tx>
            <c:strRef>
              <c:f>'Analytics Report'!$BP$247</c:f>
              <c:strCache>
                <c:ptCount val="1"/>
                <c:pt idx="0">
                  <c:v>Free Downloads | Spreadsheet Solutions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Report'!$BP$248:$BP$259</c:f>
              <c:numCache>
                <c:formatCode>#,##0_ ;[Red]\-#,##0\ </c:formatCode>
                <c:ptCount val="12"/>
                <c:pt idx="0">
                  <c:v>173</c:v>
                </c:pt>
                <c:pt idx="1">
                  <c:v>64</c:v>
                </c:pt>
                <c:pt idx="2">
                  <c:v>115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93-4540-8320-5B247FF9441C}"/>
            </c:ext>
          </c:extLst>
        </c:ser>
        <c:ser>
          <c:idx val="8"/>
          <c:order val="8"/>
          <c:tx>
            <c:strRef>
              <c:f>'Analytics Report'!$BQ$247</c:f>
              <c:strCache>
                <c:ptCount val="1"/>
                <c:pt idx="0">
                  <c:v>Terms &amp; Conditions | Spreadsheet Solutions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Report'!$BQ$248:$BQ$259</c:f>
              <c:numCache>
                <c:formatCode>#,##0_ ;[Red]\-#,##0\ </c:formatCode>
                <c:ptCount val="12"/>
                <c:pt idx="0">
                  <c:v>35</c:v>
                </c:pt>
                <c:pt idx="1">
                  <c:v>31</c:v>
                </c:pt>
                <c:pt idx="2">
                  <c:v>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93-4540-8320-5B247FF9441C}"/>
            </c:ext>
          </c:extLst>
        </c:ser>
        <c:ser>
          <c:idx val="9"/>
          <c:order val="9"/>
          <c:tx>
            <c:strRef>
              <c:f>'Analytics Report'!$BR$247</c:f>
              <c:strCache>
                <c:ptCount val="1"/>
                <c:pt idx="0">
                  <c:v>FAQ | Spreadsheet Solutions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Report'!$BR$248:$BR$259</c:f>
              <c:numCache>
                <c:formatCode>#,##0_ ;[Red]\-#,##0\ 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93-4540-8320-5B247FF9441C}"/>
            </c:ext>
          </c:extLst>
        </c:ser>
        <c:ser>
          <c:idx val="10"/>
          <c:order val="10"/>
          <c:tx>
            <c:strRef>
              <c:f>'Analytics Report'!$BS$247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Report'!$BS$248:$BS$259</c:f>
              <c:numCache>
                <c:formatCode>#,##0_ ;[Red]\-#,##0\ </c:formatCode>
                <c:ptCount val="12"/>
                <c:pt idx="0">
                  <c:v>996</c:v>
                </c:pt>
                <c:pt idx="1">
                  <c:v>975</c:v>
                </c:pt>
                <c:pt idx="2">
                  <c:v>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93-4540-8320-5B247FF9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831"/>
        <c:axId val="314271"/>
      </c:barChart>
      <c:catAx>
        <c:axId val="31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271"/>
        <c:crosses val="autoZero"/>
        <c:auto val="1"/>
        <c:lblAlgn val="ctr"/>
        <c:lblOffset val="100"/>
        <c:noMultiLvlLbl val="0"/>
      </c:catAx>
      <c:valAx>
        <c:axId val="3142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60009544261514E-2"/>
          <c:y val="0.71227896708805749"/>
          <c:w val="0.95094034836554509"/>
          <c:h val="0.27795898350674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6-40F8-B378-53841407A23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36-40F8-B378-53841407A23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6-40F8-B378-53841407A23A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6-40F8-B378-53841407A23A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36-40F8-B378-53841407A23A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36-40F8-B378-53841407A23A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6-40F8-B378-53841407A23A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36-40F8-B378-53841407A23A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36-40F8-B378-53841407A23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36-40F8-B378-53841407A23A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36-40F8-B378-53841407A23A}"/>
              </c:ext>
            </c:extLst>
          </c:dPt>
          <c:cat>
            <c:strRef>
              <c:f>'Analytics Report'!$BH$261:$BH$271</c:f>
              <c:strCache>
                <c:ptCount val="11"/>
                <c:pt idx="0">
                  <c:v>Spreadsheet Solutions - Creating business solutions through custom spreadsheets</c:v>
                </c:pt>
                <c:pt idx="1">
                  <c:v>50 Problems Solved | Spreadsheet Solutions</c:v>
                </c:pt>
                <c:pt idx="2">
                  <c:v>About Our Spreadsheets | Spreadsheet Solutions</c:v>
                </c:pt>
                <c:pt idx="3">
                  <c:v>Admin Services | Spreadsheet Solutions</c:v>
                </c:pt>
                <c:pt idx="4">
                  <c:v>Bespoke Spreadsheets | Spreadsheet Solutions</c:v>
                </c:pt>
                <c:pt idx="5">
                  <c:v>Store | Spreadsheet Solutions</c:v>
                </c:pt>
                <c:pt idx="6">
                  <c:v>Basic Spreadsheet Range | Spreadsheet Solutions</c:v>
                </c:pt>
                <c:pt idx="7">
                  <c:v>Free Downloads | Spreadsheet Solutions</c:v>
                </c:pt>
                <c:pt idx="8">
                  <c:v>Terms &amp; Conditions | Spreadsheet Solutions</c:v>
                </c:pt>
                <c:pt idx="9">
                  <c:v>FAQ | Spreadsheet Solutions</c:v>
                </c:pt>
                <c:pt idx="10">
                  <c:v>All Others</c:v>
                </c:pt>
              </c:strCache>
            </c:strRef>
          </c:cat>
          <c:val>
            <c:numRef>
              <c:f>'Analytics Report'!$BI$261:$BI$271</c:f>
              <c:numCache>
                <c:formatCode>#,##0_ ;[Red]\-#,##0\ </c:formatCode>
                <c:ptCount val="11"/>
                <c:pt idx="0">
                  <c:v>966</c:v>
                </c:pt>
                <c:pt idx="1">
                  <c:v>62</c:v>
                </c:pt>
                <c:pt idx="2">
                  <c:v>70</c:v>
                </c:pt>
                <c:pt idx="3">
                  <c:v>15</c:v>
                </c:pt>
                <c:pt idx="4">
                  <c:v>110</c:v>
                </c:pt>
                <c:pt idx="5">
                  <c:v>275</c:v>
                </c:pt>
                <c:pt idx="6">
                  <c:v>254</c:v>
                </c:pt>
                <c:pt idx="7">
                  <c:v>352</c:v>
                </c:pt>
                <c:pt idx="8">
                  <c:v>93</c:v>
                </c:pt>
                <c:pt idx="9">
                  <c:v>15</c:v>
                </c:pt>
                <c:pt idx="10">
                  <c:v>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6-40F8-B378-53841407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Report'!$BH$340</c:f>
          <c:strCache>
            <c:ptCount val="1"/>
            <c:pt idx="0">
              <c:v>United Kingdom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Report'!$BI$341</c:f>
              <c:strCache>
                <c:ptCount val="1"/>
                <c:pt idx="0">
                  <c:v>Page View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Report'!$BH$342:$BH$353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Report'!$BI$342:$BI$353</c:f>
              <c:numCache>
                <c:formatCode>#,##0_ ;[Red]\-#,##0\ </c:formatCode>
                <c:ptCount val="12"/>
                <c:pt idx="0">
                  <c:v>266</c:v>
                </c:pt>
                <c:pt idx="1">
                  <c:v>254</c:v>
                </c:pt>
                <c:pt idx="2">
                  <c:v>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3-4170-AD91-F1FB5156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0272575"/>
        <c:axId val="1700272095"/>
      </c:barChart>
      <c:catAx>
        <c:axId val="170027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095"/>
        <c:crosses val="autoZero"/>
        <c:auto val="1"/>
        <c:lblAlgn val="ctr"/>
        <c:lblOffset val="100"/>
        <c:noMultiLvlLbl val="0"/>
      </c:catAx>
      <c:valAx>
        <c:axId val="1700272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5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Dashboard!$CU$4</c:f>
              <c:strCache>
                <c:ptCount val="1"/>
                <c:pt idx="0">
                  <c:v>Ave Engage Time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Dashboard!$CU$5:$CU$16</c:f>
              <c:numCache>
                <c:formatCode>[h]:mm:ss</c:formatCode>
                <c:ptCount val="12"/>
                <c:pt idx="0">
                  <c:v>2.2191673212882919E-4</c:v>
                </c:pt>
                <c:pt idx="1">
                  <c:v>3.9881474176345941E-4</c:v>
                </c:pt>
                <c:pt idx="2">
                  <c:v>4.6260793001590535E-4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9-41D7-8BB0-D832FC26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Users </a:t>
            </a:r>
            <a:r>
              <a:rPr lang="en-GB" baseline="0"/>
              <a:t>per Month by Country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Report'!$BI$309</c:f>
              <c:strCache>
                <c:ptCount val="1"/>
                <c:pt idx="0">
                  <c:v>United Kingdom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Report'!$BI$314:$BI$325</c:f>
              <c:numCache>
                <c:formatCode>#,##0_ ;[Red]\-#,##0\ </c:formatCode>
                <c:ptCount val="12"/>
                <c:pt idx="0">
                  <c:v>266</c:v>
                </c:pt>
                <c:pt idx="1">
                  <c:v>254</c:v>
                </c:pt>
                <c:pt idx="2">
                  <c:v>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8-4847-A23F-DBE663D7A887}"/>
            </c:ext>
          </c:extLst>
        </c:ser>
        <c:ser>
          <c:idx val="1"/>
          <c:order val="1"/>
          <c:tx>
            <c:strRef>
              <c:f>'Analytics Report'!$BJ$309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Report'!$BJ$314:$BJ$325</c:f>
              <c:numCache>
                <c:formatCode>#,##0_ ;[Red]\-#,##0\ </c:formatCode>
                <c:ptCount val="12"/>
                <c:pt idx="0">
                  <c:v>648</c:v>
                </c:pt>
                <c:pt idx="1">
                  <c:v>433</c:v>
                </c:pt>
                <c:pt idx="2">
                  <c:v>185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8-4847-A23F-DBE663D7A887}"/>
            </c:ext>
          </c:extLst>
        </c:ser>
        <c:ser>
          <c:idx val="2"/>
          <c:order val="2"/>
          <c:tx>
            <c:strRef>
              <c:f>'Analytics Report'!$BK$309</c:f>
              <c:strCache>
                <c:ptCount val="1"/>
                <c:pt idx="0">
                  <c:v>South Africa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Report'!$BK$314:$BK$325</c:f>
              <c:numCache>
                <c:formatCode>#,##0_ ;[Red]\-#,##0\ </c:formatCode>
                <c:ptCount val="12"/>
                <c:pt idx="0">
                  <c:v>6</c:v>
                </c:pt>
                <c:pt idx="1">
                  <c:v>17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8-4847-A23F-DBE663D7A887}"/>
            </c:ext>
          </c:extLst>
        </c:ser>
        <c:ser>
          <c:idx val="3"/>
          <c:order val="3"/>
          <c:tx>
            <c:strRef>
              <c:f>'Analytics Report'!$BL$309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Report'!$BL$314:$BL$325</c:f>
              <c:numCache>
                <c:formatCode>#,##0_ ;[Red]\-#,##0\ </c:formatCode>
                <c:ptCount val="12"/>
                <c:pt idx="0">
                  <c:v>28</c:v>
                </c:pt>
                <c:pt idx="1">
                  <c:v>17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8-4847-A23F-DBE663D7A887}"/>
            </c:ext>
          </c:extLst>
        </c:ser>
        <c:ser>
          <c:idx val="4"/>
          <c:order val="4"/>
          <c:tx>
            <c:strRef>
              <c:f>'Analytics Report'!$BM$309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Report'!$BM$314:$BM$325</c:f>
              <c:numCache>
                <c:formatCode>#,##0_ ;[Red]\-#,##0\ 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E8-4847-A23F-DBE663D7A887}"/>
            </c:ext>
          </c:extLst>
        </c:ser>
        <c:ser>
          <c:idx val="5"/>
          <c:order val="5"/>
          <c:tx>
            <c:strRef>
              <c:f>'Analytics Report'!$BN$309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Report'!$BN$314:$BN$325</c:f>
              <c:numCache>
                <c:formatCode>#,##0_ ;[Red]\-#,##0\ </c:formatCode>
                <c:ptCount val="12"/>
                <c:pt idx="0">
                  <c:v>27</c:v>
                </c:pt>
                <c:pt idx="1">
                  <c:v>18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E8-4847-A23F-DBE663D7A887}"/>
            </c:ext>
          </c:extLst>
        </c:ser>
        <c:ser>
          <c:idx val="6"/>
          <c:order val="6"/>
          <c:tx>
            <c:strRef>
              <c:f>'Analytics Report'!$BO$309</c:f>
              <c:strCache>
                <c:ptCount val="1"/>
                <c:pt idx="0">
                  <c:v>New Zealand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Report'!$BO$314:$BO$325</c:f>
              <c:numCache>
                <c:formatCode>#,##0_ ;[Red]\-#,##0\ 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E8-4847-A23F-DBE663D7A887}"/>
            </c:ext>
          </c:extLst>
        </c:ser>
        <c:ser>
          <c:idx val="7"/>
          <c:order val="7"/>
          <c:tx>
            <c:strRef>
              <c:f>'Analytics Report'!$BP$309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Report'!$BP$314:$BP$325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E8-4847-A23F-DBE663D7A887}"/>
            </c:ext>
          </c:extLst>
        </c:ser>
        <c:ser>
          <c:idx val="8"/>
          <c:order val="8"/>
          <c:tx>
            <c:strRef>
              <c:f>'Analytics Report'!$BQ$309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Report'!$BQ$314:$BQ$325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8-4847-A23F-DBE663D7A887}"/>
            </c:ext>
          </c:extLst>
        </c:ser>
        <c:ser>
          <c:idx val="9"/>
          <c:order val="9"/>
          <c:tx>
            <c:strRef>
              <c:f>'Analytics Report'!$BR$309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Report'!$BR$314:$BR$325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E8-4847-A23F-DBE663D7A887}"/>
            </c:ext>
          </c:extLst>
        </c:ser>
        <c:ser>
          <c:idx val="10"/>
          <c:order val="10"/>
          <c:tx>
            <c:strRef>
              <c:f>'Analytics Report'!$BS$313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Report'!$BS$314:$BS$325</c:f>
              <c:numCache>
                <c:formatCode>#,##0_ ;[Red]\-#,##0\ </c:formatCode>
                <c:ptCount val="12"/>
                <c:pt idx="0">
                  <c:v>276</c:v>
                </c:pt>
                <c:pt idx="1">
                  <c:v>245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E8-4847-A23F-DBE663D7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831"/>
        <c:axId val="314271"/>
      </c:barChart>
      <c:catAx>
        <c:axId val="31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271"/>
        <c:crosses val="autoZero"/>
        <c:auto val="1"/>
        <c:lblAlgn val="ctr"/>
        <c:lblOffset val="100"/>
        <c:noMultiLvlLbl val="0"/>
      </c:catAx>
      <c:valAx>
        <c:axId val="3142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8-4C80-A30B-231A625DFF85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A8-4C80-A30B-231A625DFF8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A8-4C80-A30B-231A625DFF85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8-4C80-A30B-231A625DFF85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A8-4C80-A30B-231A625DFF85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A8-4C80-A30B-231A625DFF85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A8-4C80-A30B-231A625DFF85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A8-4C80-A30B-231A625DFF85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A8-4C80-A30B-231A625DFF8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A8-4C80-A30B-231A625DFF85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A8-4C80-A30B-231A625DFF85}"/>
              </c:ext>
            </c:extLst>
          </c:dPt>
          <c:cat>
            <c:strRef>
              <c:f>'Analytics Report'!$BH$327:$BH$337</c:f>
              <c:strCache>
                <c:ptCount val="11"/>
                <c:pt idx="0">
                  <c:v>United Kingdom</c:v>
                </c:pt>
                <c:pt idx="1">
                  <c:v>United States</c:v>
                </c:pt>
                <c:pt idx="2">
                  <c:v>South Africa</c:v>
                </c:pt>
                <c:pt idx="3">
                  <c:v>Canada</c:v>
                </c:pt>
                <c:pt idx="4">
                  <c:v>Ireland</c:v>
                </c:pt>
                <c:pt idx="5">
                  <c:v>Australia</c:v>
                </c:pt>
                <c:pt idx="6">
                  <c:v>New Zealand</c:v>
                </c:pt>
                <c:pt idx="10">
                  <c:v>All Others</c:v>
                </c:pt>
              </c:strCache>
            </c:strRef>
          </c:cat>
          <c:val>
            <c:numRef>
              <c:f>'Analytics Report'!$BI$327:$BI$337</c:f>
              <c:numCache>
                <c:formatCode>#,##0_ ;[Red]\-#,##0\ </c:formatCode>
                <c:ptCount val="11"/>
                <c:pt idx="0">
                  <c:v>716</c:v>
                </c:pt>
                <c:pt idx="1">
                  <c:v>1266</c:v>
                </c:pt>
                <c:pt idx="2">
                  <c:v>33</c:v>
                </c:pt>
                <c:pt idx="3">
                  <c:v>54</c:v>
                </c:pt>
                <c:pt idx="4">
                  <c:v>27</c:v>
                </c:pt>
                <c:pt idx="5">
                  <c:v>54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A8-4C80-A30B-231A625D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Improvement or</a:t>
            </a:r>
            <a:r>
              <a:rPr lang="en-GB" baseline="0"/>
              <a:t> Decline per Month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Report'!$BJ$209</c:f>
              <c:strCache>
                <c:ptCount val="1"/>
                <c:pt idx="0">
                  <c:v>Improve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Report'!$BH$210:$BH$221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Report'!$BJ$210:$BJ$221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4-4C34-81AC-96A9156DE10B}"/>
            </c:ext>
          </c:extLst>
        </c:ser>
        <c:ser>
          <c:idx val="1"/>
          <c:order val="1"/>
          <c:tx>
            <c:strRef>
              <c:f>'Analytics Report'!$BK$209</c:f>
              <c:strCache>
                <c:ptCount val="1"/>
                <c:pt idx="0">
                  <c:v>Decline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Report'!$BH$210:$BH$221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Report'!$BK$210:$BK$221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-36</c:v>
                </c:pt>
                <c:pt idx="2">
                  <c:v>-434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4-4C34-81AC-96A9156D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5785695"/>
        <c:axId val="1765787135"/>
      </c:barChart>
      <c:catAx>
        <c:axId val="176578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787135"/>
        <c:crosses val="autoZero"/>
        <c:auto val="1"/>
        <c:lblAlgn val="ctr"/>
        <c:lblOffset val="100"/>
        <c:noMultiLvlLbl val="0"/>
      </c:catAx>
      <c:valAx>
        <c:axId val="176578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78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Report'!$BH$136</c:f>
          <c:strCache>
            <c:ptCount val="1"/>
            <c:pt idx="0">
              <c:v>Direct Visits as a % of All Sources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Report'!$BI$139:$BI$150</c:f>
              <c:numCache>
                <c:formatCode>0.0%</c:formatCode>
                <c:ptCount val="12"/>
                <c:pt idx="0">
                  <c:v>0.64974245768947758</c:v>
                </c:pt>
                <c:pt idx="1">
                  <c:v>0.60838537020517391</c:v>
                </c:pt>
                <c:pt idx="2">
                  <c:v>0.44459279038718291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D-47E6-ACC4-928493A7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12351"/>
        <c:axId val="3152543"/>
      </c:barChart>
      <c:catAx>
        <c:axId val="31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2543"/>
        <c:crosses val="autoZero"/>
        <c:auto val="1"/>
        <c:lblAlgn val="ctr"/>
        <c:lblOffset val="100"/>
        <c:noMultiLvlLbl val="0"/>
      </c:catAx>
      <c:valAx>
        <c:axId val="3152543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51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Dashboard!$DK$18</c:f>
              <c:strCache>
                <c:ptCount val="1"/>
                <c:pt idx="0">
                  <c:v>Page Views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Dashboard!$DJ$19:$DJ$30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Dashboard!$DK$19:$DK$30</c:f>
              <c:numCache>
                <c:formatCode>#,##0_ ;[Red]\-#,##0\ </c:formatCode>
                <c:ptCount val="12"/>
                <c:pt idx="0">
                  <c:v>1748</c:v>
                </c:pt>
                <c:pt idx="1">
                  <c:v>1712</c:v>
                </c:pt>
                <c:pt idx="2">
                  <c:v>1278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1-4ED6-9A32-E5D0EE1C5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Monthly</a:t>
            </a:r>
            <a:r>
              <a:rPr lang="en-GB" sz="1100" baseline="0"/>
              <a:t> Breakdown</a:t>
            </a:r>
            <a:endParaRPr lang="en-GB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Dashboard!$CX$4</c:f>
              <c:strCache>
                <c:ptCount val="1"/>
                <c:pt idx="0">
                  <c:v>United Kingdom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Dashboard!$CX$5:$CX$16</c:f>
              <c:numCache>
                <c:formatCode>#,##0_ ;[Red]\-#,##0\ </c:formatCode>
                <c:ptCount val="12"/>
                <c:pt idx="0">
                  <c:v>266</c:v>
                </c:pt>
                <c:pt idx="1">
                  <c:v>254</c:v>
                </c:pt>
                <c:pt idx="2">
                  <c:v>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4-423E-9822-2139730F3BF2}"/>
            </c:ext>
          </c:extLst>
        </c:ser>
        <c:ser>
          <c:idx val="1"/>
          <c:order val="1"/>
          <c:tx>
            <c:strRef>
              <c:f>Dashboard!$CY$4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Dashboard!$CY$5:$CY$16</c:f>
              <c:numCache>
                <c:formatCode>#,##0_ ;[Red]\-#,##0\ </c:formatCode>
                <c:ptCount val="12"/>
                <c:pt idx="0">
                  <c:v>648</c:v>
                </c:pt>
                <c:pt idx="1">
                  <c:v>433</c:v>
                </c:pt>
                <c:pt idx="2">
                  <c:v>185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4-423E-9822-2139730F3BF2}"/>
            </c:ext>
          </c:extLst>
        </c:ser>
        <c:ser>
          <c:idx val="2"/>
          <c:order val="2"/>
          <c:tx>
            <c:strRef>
              <c:f>Dashboard!$CZ$4</c:f>
              <c:strCache>
                <c:ptCount val="1"/>
                <c:pt idx="0">
                  <c:v>South Africa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Dashboard!$CZ$5:$CZ$16</c:f>
              <c:numCache>
                <c:formatCode>#,##0_ ;[Red]\-#,##0\ </c:formatCode>
                <c:ptCount val="12"/>
                <c:pt idx="0">
                  <c:v>6</c:v>
                </c:pt>
                <c:pt idx="1">
                  <c:v>17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4-423E-9822-2139730F3BF2}"/>
            </c:ext>
          </c:extLst>
        </c:ser>
        <c:ser>
          <c:idx val="3"/>
          <c:order val="3"/>
          <c:tx>
            <c:strRef>
              <c:f>Dashboard!$DA$4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Dashboard!$DA$5:$DA$16</c:f>
              <c:numCache>
                <c:formatCode>#,##0_ ;[Red]\-#,##0\ </c:formatCode>
                <c:ptCount val="12"/>
                <c:pt idx="0">
                  <c:v>28</c:v>
                </c:pt>
                <c:pt idx="1">
                  <c:v>17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4-423E-9822-2139730F3BF2}"/>
            </c:ext>
          </c:extLst>
        </c:ser>
        <c:ser>
          <c:idx val="4"/>
          <c:order val="4"/>
          <c:tx>
            <c:strRef>
              <c:f>Dashboard!$DB$4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Dashboard!$DB$5:$DB$16</c:f>
              <c:numCache>
                <c:formatCode>#,##0_ ;[Red]\-#,##0\ 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4-423E-9822-2139730F3BF2}"/>
            </c:ext>
          </c:extLst>
        </c:ser>
        <c:ser>
          <c:idx val="5"/>
          <c:order val="5"/>
          <c:tx>
            <c:strRef>
              <c:f>Dashboard!$DC$4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Dashboard!$DC$5:$DC$16</c:f>
              <c:numCache>
                <c:formatCode>#,##0_ ;[Red]\-#,##0\ </c:formatCode>
                <c:ptCount val="12"/>
                <c:pt idx="0">
                  <c:v>27</c:v>
                </c:pt>
                <c:pt idx="1">
                  <c:v>18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4-423E-9822-2139730F3BF2}"/>
            </c:ext>
          </c:extLst>
        </c:ser>
        <c:ser>
          <c:idx val="6"/>
          <c:order val="6"/>
          <c:tx>
            <c:strRef>
              <c:f>Dashboard!$DD$4</c:f>
              <c:strCache>
                <c:ptCount val="1"/>
                <c:pt idx="0">
                  <c:v>New Zealand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Dashboard!$DD$5:$DD$16</c:f>
              <c:numCache>
                <c:formatCode>#,##0_ ;[Red]\-#,##0\ 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4-423E-9822-2139730F3BF2}"/>
            </c:ext>
          </c:extLst>
        </c:ser>
        <c:ser>
          <c:idx val="7"/>
          <c:order val="7"/>
          <c:tx>
            <c:strRef>
              <c:f>Dashboard!$DE$4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Dashboard!$DE$5:$DE$16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4-423E-9822-2139730F3BF2}"/>
            </c:ext>
          </c:extLst>
        </c:ser>
        <c:ser>
          <c:idx val="8"/>
          <c:order val="8"/>
          <c:tx>
            <c:strRef>
              <c:f>Dashboard!$DF$4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Dashboard!$DF$5:$DF$16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54-423E-9822-2139730F3BF2}"/>
            </c:ext>
          </c:extLst>
        </c:ser>
        <c:ser>
          <c:idx val="9"/>
          <c:order val="9"/>
          <c:tx>
            <c:strRef>
              <c:f>Dashboard!$DG$4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Dashboard!$DG$5:$DG$16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54-423E-9822-2139730F3BF2}"/>
            </c:ext>
          </c:extLst>
        </c:ser>
        <c:ser>
          <c:idx val="10"/>
          <c:order val="10"/>
          <c:tx>
            <c:strRef>
              <c:f>Dashboard!$DH$4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Dashboard!$DH$5:$DH$16</c:f>
              <c:numCache>
                <c:formatCode>#,##0_ ;[Red]\-#,##0\ </c:formatCode>
                <c:ptCount val="12"/>
                <c:pt idx="0">
                  <c:v>276</c:v>
                </c:pt>
                <c:pt idx="1">
                  <c:v>245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4-423E-9822-2139730F3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5314511"/>
        <c:axId val="205313071"/>
      </c:barChart>
      <c:catAx>
        <c:axId val="205314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3071"/>
        <c:crosses val="autoZero"/>
        <c:auto val="1"/>
        <c:lblAlgn val="ctr"/>
        <c:lblOffset val="100"/>
        <c:noMultiLvlLbl val="0"/>
      </c:catAx>
      <c:valAx>
        <c:axId val="2053130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58142732158483"/>
          <c:y val="2.7806524184476936E-2"/>
          <c:w val="0.23837095363079616"/>
          <c:h val="0.92738657667791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Overall</a:t>
            </a:r>
            <a:r>
              <a:rPr lang="en-GB" baseline="0"/>
              <a:t> Breakdown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12700"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3-4A1D-ADE8-97981800E25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73-4A1D-ADE8-97981800E25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73-4A1D-ADE8-97981800E25A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3-4A1D-ADE8-97981800E25A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73-4A1D-ADE8-97981800E25A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D73-4A1D-ADE8-97981800E25A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3-4A1D-ADE8-97981800E25A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D73-4A1D-ADE8-97981800E25A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73-4A1D-ADE8-97981800E25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73-4A1D-ADE8-97981800E25A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73-4A1D-ADE8-97981800E25A}"/>
              </c:ext>
            </c:extLst>
          </c:dPt>
          <c:cat>
            <c:strRef>
              <c:f>Dashboard!$DJ$6:$DJ$16</c:f>
              <c:strCache>
                <c:ptCount val="11"/>
                <c:pt idx="0">
                  <c:v>United Kingdom</c:v>
                </c:pt>
                <c:pt idx="1">
                  <c:v>United States</c:v>
                </c:pt>
                <c:pt idx="2">
                  <c:v>South Africa</c:v>
                </c:pt>
                <c:pt idx="3">
                  <c:v>Canada</c:v>
                </c:pt>
                <c:pt idx="4">
                  <c:v>Ireland</c:v>
                </c:pt>
                <c:pt idx="5">
                  <c:v>Australia</c:v>
                </c:pt>
                <c:pt idx="6">
                  <c:v>New Zealand</c:v>
                </c:pt>
                <c:pt idx="10">
                  <c:v>All Others</c:v>
                </c:pt>
              </c:strCache>
            </c:strRef>
          </c:cat>
          <c:val>
            <c:numRef>
              <c:f>Dashboard!$DK$6:$DK$16</c:f>
              <c:numCache>
                <c:formatCode>#,##0_ ;[Red]\-#,##0\ </c:formatCode>
                <c:ptCount val="11"/>
                <c:pt idx="0">
                  <c:v>716</c:v>
                </c:pt>
                <c:pt idx="1">
                  <c:v>1266</c:v>
                </c:pt>
                <c:pt idx="2">
                  <c:v>33</c:v>
                </c:pt>
                <c:pt idx="3">
                  <c:v>54</c:v>
                </c:pt>
                <c:pt idx="4">
                  <c:v>27</c:v>
                </c:pt>
                <c:pt idx="5">
                  <c:v>54</c:v>
                </c:pt>
                <c:pt idx="6">
                  <c:v>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3-4A1D-ADE8-97981800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Dashboard!$CX$18</c:f>
              <c:strCache>
                <c:ptCount val="1"/>
                <c:pt idx="0">
                  <c:v>Direct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Dashboard!$CX$19:$CX$30</c:f>
              <c:numCache>
                <c:formatCode>#,##0_ ;[Red]\-#,##0\ </c:formatCode>
                <c:ptCount val="12"/>
                <c:pt idx="0">
                  <c:v>883</c:v>
                </c:pt>
                <c:pt idx="1">
                  <c:v>682</c:v>
                </c:pt>
                <c:pt idx="2">
                  <c:v>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9-4F55-B418-49F5440CAEE5}"/>
            </c:ext>
          </c:extLst>
        </c:ser>
        <c:ser>
          <c:idx val="1"/>
          <c:order val="1"/>
          <c:tx>
            <c:strRef>
              <c:f>Dashboard!$CY$18</c:f>
              <c:strCache>
                <c:ptCount val="1"/>
                <c:pt idx="0">
                  <c:v>Organic Search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Dashboard!$CY$19:$CY$30</c:f>
              <c:numCache>
                <c:formatCode>#,##0_ ;[Red]\-#,##0\ </c:formatCode>
                <c:ptCount val="12"/>
                <c:pt idx="0">
                  <c:v>228</c:v>
                </c:pt>
                <c:pt idx="1">
                  <c:v>226</c:v>
                </c:pt>
                <c:pt idx="2">
                  <c:v>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9-4F55-B418-49F5440CAEE5}"/>
            </c:ext>
          </c:extLst>
        </c:ser>
        <c:ser>
          <c:idx val="2"/>
          <c:order val="2"/>
          <c:tx>
            <c:strRef>
              <c:f>Dashboard!$CZ$18</c:f>
              <c:strCache>
                <c:ptCount val="1"/>
                <c:pt idx="0">
                  <c:v>Organic Social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Dashboard!$CZ$19:$CZ$30</c:f>
              <c:numCache>
                <c:formatCode>#,##0_ ;[Red]\-#,##0\ </c:formatCode>
                <c:ptCount val="12"/>
                <c:pt idx="0">
                  <c:v>127</c:v>
                </c:pt>
                <c:pt idx="1">
                  <c:v>92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9-4F55-B418-49F5440CAEE5}"/>
            </c:ext>
          </c:extLst>
        </c:ser>
        <c:ser>
          <c:idx val="3"/>
          <c:order val="3"/>
          <c:tx>
            <c:strRef>
              <c:f>Dashboard!$DA$18</c:f>
              <c:strCache>
                <c:ptCount val="1"/>
                <c:pt idx="0">
                  <c:v>Organic Video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Dashboard!$DA$19:$DA$30</c:f>
              <c:numCache>
                <c:formatCode>#,##0_ ;[Red]\-#,##0\ </c:formatCode>
                <c:ptCount val="12"/>
                <c:pt idx="0">
                  <c:v>116</c:v>
                </c:pt>
                <c:pt idx="1">
                  <c:v>109</c:v>
                </c:pt>
                <c:pt idx="2">
                  <c:v>111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9-4F55-B418-49F5440CAEE5}"/>
            </c:ext>
          </c:extLst>
        </c:ser>
        <c:ser>
          <c:idx val="4"/>
          <c:order val="4"/>
          <c:tx>
            <c:strRef>
              <c:f>Dashboard!$DB$18</c:f>
              <c:strCache>
                <c:ptCount val="1"/>
                <c:pt idx="0">
                  <c:v>Referral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Dashboard!$DB$19:$DB$30</c:f>
              <c:numCache>
                <c:formatCode>#,##0_ ;[Red]\-#,##0\ 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D9-4F55-B418-49F5440CAEE5}"/>
            </c:ext>
          </c:extLst>
        </c:ser>
        <c:ser>
          <c:idx val="5"/>
          <c:order val="5"/>
          <c:tx>
            <c:strRef>
              <c:f>Dashboard!$DC$18</c:f>
              <c:strCache>
                <c:ptCount val="1"/>
                <c:pt idx="0">
                  <c:v>Unassigned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Dashboard!$DC$19:$DC$30</c:f>
              <c:numCache>
                <c:formatCode>#,##0_ ;[Red]\-#,##0\ 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D9-4F55-B418-49F5440CAEE5}"/>
            </c:ext>
          </c:extLst>
        </c:ser>
        <c:ser>
          <c:idx val="6"/>
          <c:order val="6"/>
          <c:tx>
            <c:strRef>
              <c:f>Dashboard!$DD$18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Dashboard!$DD$19:$DD$30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D9-4F55-B418-49F5440CAEE5}"/>
            </c:ext>
          </c:extLst>
        </c:ser>
        <c:ser>
          <c:idx val="7"/>
          <c:order val="7"/>
          <c:tx>
            <c:strRef>
              <c:f>Dashboard!$DE$18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Dashboard!$DE$19:$DE$30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D9-4F55-B418-49F5440CAEE5}"/>
            </c:ext>
          </c:extLst>
        </c:ser>
        <c:ser>
          <c:idx val="8"/>
          <c:order val="8"/>
          <c:tx>
            <c:strRef>
              <c:f>Dashboard!$DF$18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Dashboard!$DF$19:$DF$30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D9-4F55-B418-49F5440CAEE5}"/>
            </c:ext>
          </c:extLst>
        </c:ser>
        <c:ser>
          <c:idx val="9"/>
          <c:order val="9"/>
          <c:tx>
            <c:strRef>
              <c:f>Dashboard!$DG$18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Dashboard!$DG$19:$DG$30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D9-4F55-B418-49F5440CAEE5}"/>
            </c:ext>
          </c:extLst>
        </c:ser>
        <c:ser>
          <c:idx val="10"/>
          <c:order val="10"/>
          <c:tx>
            <c:strRef>
              <c:f>Dashboard!$DH$18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Dashboard!$DH$19:$DH$30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D9-4F55-B418-49F5440C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5314511"/>
        <c:axId val="205313071"/>
      </c:barChart>
      <c:catAx>
        <c:axId val="205314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3071"/>
        <c:crosses val="autoZero"/>
        <c:auto val="1"/>
        <c:lblAlgn val="ctr"/>
        <c:lblOffset val="100"/>
        <c:noMultiLvlLbl val="0"/>
      </c:catAx>
      <c:valAx>
        <c:axId val="2053130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58142732158483"/>
          <c:y val="2.7806524184476936E-2"/>
          <c:w val="0.23837095363079616"/>
          <c:h val="0.92738657667791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Users &amp;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Report'!$BI$2</c:f>
              <c:strCache>
                <c:ptCount val="1"/>
                <c:pt idx="0">
                  <c:v>Users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Report'!$BH$3:$BH$14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Report'!$BI$3:$BI$14</c:f>
              <c:numCache>
                <c:formatCode>#,##0_ ;[Red]\-#,##0\ </c:formatCode>
                <c:ptCount val="12"/>
                <c:pt idx="0">
                  <c:v>1273</c:v>
                </c:pt>
                <c:pt idx="1">
                  <c:v>1014</c:v>
                </c:pt>
                <c:pt idx="2">
                  <c:v>652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5-43D1-9A54-072ADF9F22A2}"/>
            </c:ext>
          </c:extLst>
        </c:ser>
        <c:ser>
          <c:idx val="1"/>
          <c:order val="1"/>
          <c:tx>
            <c:strRef>
              <c:f>'Analytics Report'!$BJ$2</c:f>
              <c:strCache>
                <c:ptCount val="1"/>
                <c:pt idx="0">
                  <c:v>New Users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Report'!$BH$3:$BH$14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Report'!$BJ$3:$BJ$14</c:f>
              <c:numCache>
                <c:formatCode>#,##0_ ;[Red]\-#,##0\ </c:formatCode>
                <c:ptCount val="12"/>
                <c:pt idx="0">
                  <c:v>1249</c:v>
                </c:pt>
                <c:pt idx="1">
                  <c:v>971</c:v>
                </c:pt>
                <c:pt idx="2">
                  <c:v>607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5-43D1-9A54-072ADF9F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55718031"/>
        <c:axId val="1755718511"/>
      </c:barChart>
      <c:catAx>
        <c:axId val="175571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718511"/>
        <c:crosses val="autoZero"/>
        <c:auto val="1"/>
        <c:lblAlgn val="ctr"/>
        <c:lblOffset val="100"/>
        <c:noMultiLvlLbl val="0"/>
      </c:catAx>
      <c:valAx>
        <c:axId val="17557185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718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Engagement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Report'!$BI$17</c:f>
              <c:strCache>
                <c:ptCount val="1"/>
                <c:pt idx="0">
                  <c:v>Average Engagment Time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Report'!$BH$18:$BH$29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Report'!$BI$18:$BI$29</c:f>
              <c:numCache>
                <c:formatCode>[h]:mm:ss</c:formatCode>
                <c:ptCount val="12"/>
                <c:pt idx="0">
                  <c:v>2.2191673212882919E-4</c:v>
                </c:pt>
                <c:pt idx="1">
                  <c:v>3.9881474176345941E-4</c:v>
                </c:pt>
                <c:pt idx="2">
                  <c:v>4.6260793001590535E-4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9-438A-B43E-6B5EA5477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87679"/>
        <c:axId val="1640188159"/>
      </c:barChart>
      <c:catAx>
        <c:axId val="164018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8159"/>
        <c:crosses val="autoZero"/>
        <c:auto val="1"/>
        <c:lblAlgn val="ctr"/>
        <c:lblOffset val="100"/>
        <c:noMultiLvlLbl val="0"/>
      </c:catAx>
      <c:valAx>
        <c:axId val="164018815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767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Report'!$BH$32</c:f>
          <c:strCache>
            <c:ptCount val="1"/>
            <c:pt idx="0">
              <c:v>Page Views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Report'!$BI$32</c:f>
              <c:strCache>
                <c:ptCount val="1"/>
                <c:pt idx="0">
                  <c:v>Page View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Report'!$BH$33:$BH$44</c:f>
              <c:strCache>
                <c:ptCount val="12"/>
                <c:pt idx="0">
                  <c:v>Jan 2023</c:v>
                </c:pt>
                <c:pt idx="1">
                  <c:v>Feb 2023</c:v>
                </c:pt>
                <c:pt idx="2">
                  <c:v>Mar 2023</c:v>
                </c:pt>
                <c:pt idx="3">
                  <c:v>Apr 2023</c:v>
                </c:pt>
                <c:pt idx="4">
                  <c:v>May 2023</c:v>
                </c:pt>
                <c:pt idx="5">
                  <c:v>Jun 2023</c:v>
                </c:pt>
                <c:pt idx="6">
                  <c:v>Jul 2023</c:v>
                </c:pt>
                <c:pt idx="7">
                  <c:v>Aug 2023</c:v>
                </c:pt>
                <c:pt idx="8">
                  <c:v>Sep 2023</c:v>
                </c:pt>
                <c:pt idx="9">
                  <c:v>Oct 2023</c:v>
                </c:pt>
                <c:pt idx="10">
                  <c:v>Nov 2023</c:v>
                </c:pt>
                <c:pt idx="11">
                  <c:v>Dec 2023</c:v>
                </c:pt>
              </c:strCache>
            </c:strRef>
          </c:cat>
          <c:val>
            <c:numRef>
              <c:f>'Analytics Report'!$BI$33:$BI$44</c:f>
              <c:numCache>
                <c:formatCode>#,##0_ ;[Red]\-#,##0\ </c:formatCode>
                <c:ptCount val="12"/>
                <c:pt idx="0">
                  <c:v>1748</c:v>
                </c:pt>
                <c:pt idx="1">
                  <c:v>1712</c:v>
                </c:pt>
                <c:pt idx="2">
                  <c:v>1278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E-4987-A143-BAABA388F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hyperlink" Target="https://spreadsheetsolutions.biz/terms-conditions/?10090" TargetMode="External"/><Relationship Id="rId7" Type="http://schemas.openxmlformats.org/officeDocument/2006/relationships/hyperlink" Target="https://spreadsheetsolutions.biz/how-to-not-ruin-your-spreadsheet/?10090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s://spreadsheetsolutions.biz/?10090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s://spreadsheetsolutions.biz/basic-spreadsheet-range/?10090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jpg"/><Relationship Id="rId9" Type="http://schemas.openxmlformats.org/officeDocument/2006/relationships/hyperlink" Target="https://spreadsheetsolutions.biz/project/google-analytics-report/?1009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</xdr:colOff>
      <xdr:row>35</xdr:row>
      <xdr:rowOff>95251</xdr:rowOff>
    </xdr:from>
    <xdr:to>
      <xdr:col>44</xdr:col>
      <xdr:colOff>167640</xdr:colOff>
      <xdr:row>41</xdr:row>
      <xdr:rowOff>122524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50F6EA-7DCB-4B34-95E7-F5186752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6724651"/>
          <a:ext cx="3920490" cy="1170273"/>
        </a:xfrm>
        <a:prstGeom prst="rect">
          <a:avLst/>
        </a:prstGeom>
      </xdr:spPr>
    </xdr:pic>
    <xdr:clientData/>
  </xdr:twoCellAnchor>
  <xdr:twoCellAnchor editAs="oneCell">
    <xdr:from>
      <xdr:col>24</xdr:col>
      <xdr:colOff>57149</xdr:colOff>
      <xdr:row>43</xdr:row>
      <xdr:rowOff>178948</xdr:rowOff>
    </xdr:from>
    <xdr:to>
      <xdr:col>44</xdr:col>
      <xdr:colOff>186690</xdr:colOff>
      <xdr:row>46</xdr:row>
      <xdr:rowOff>182879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7D2854-CDD9-4511-8179-24F1C247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099" y="8332348"/>
          <a:ext cx="3939541" cy="5754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35</xdr:row>
      <xdr:rowOff>76201</xdr:rowOff>
    </xdr:from>
    <xdr:to>
      <xdr:col>21</xdr:col>
      <xdr:colOff>186691</xdr:colOff>
      <xdr:row>41</xdr:row>
      <xdr:rowOff>123825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13202-C985-42EA-9BFE-3014704B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705601"/>
          <a:ext cx="3930016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22</xdr:col>
      <xdr:colOff>0</xdr:colOff>
      <xdr:row>46</xdr:row>
      <xdr:rowOff>52917</xdr:rowOff>
    </xdr:to>
    <xdr:pic>
      <xdr:nvPicPr>
        <xdr:cNvPr id="5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A5F043A-D0C6-4D6A-AAB6-EC1AFDB3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296275"/>
          <a:ext cx="4000500" cy="48154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23</xdr:row>
      <xdr:rowOff>47625</xdr:rowOff>
    </xdr:from>
    <xdr:to>
      <xdr:col>16</xdr:col>
      <xdr:colOff>179070</xdr:colOff>
      <xdr:row>27</xdr:row>
      <xdr:rowOff>169545</xdr:rowOff>
    </xdr:to>
    <xdr:pic>
      <xdr:nvPicPr>
        <xdr:cNvPr id="6" name="Pictur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20E1521-B2EE-4324-924B-84DA1DBF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410075"/>
          <a:ext cx="2988944" cy="883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3</xdr:row>
      <xdr:rowOff>0</xdr:rowOff>
    </xdr:from>
    <xdr:to>
      <xdr:col>45</xdr:col>
      <xdr:colOff>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1DF171-0170-4ECB-0039-A6F765FCFB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19</xdr:row>
      <xdr:rowOff>0</xdr:rowOff>
    </xdr:from>
    <xdr:to>
      <xdr:col>45</xdr:col>
      <xdr:colOff>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17FD14-BD51-4779-9311-08C453DC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3</xdr:row>
      <xdr:rowOff>0</xdr:rowOff>
    </xdr:from>
    <xdr:to>
      <xdr:col>68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27B70F-88C5-43F9-A69A-6AC0C7BD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0</xdr:colOff>
      <xdr:row>3</xdr:row>
      <xdr:rowOff>0</xdr:rowOff>
    </xdr:from>
    <xdr:to>
      <xdr:col>91</xdr:col>
      <xdr:colOff>0</xdr:colOff>
      <xdr:row>17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02A3FB-67B8-BF88-9F71-6097F8DC7E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0</xdr:colOff>
      <xdr:row>18</xdr:row>
      <xdr:rowOff>0</xdr:rowOff>
    </xdr:from>
    <xdr:to>
      <xdr:col>90</xdr:col>
      <xdr:colOff>180975</xdr:colOff>
      <xdr:row>32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13FA6B-4F64-41FE-F4E1-AE49495C9D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19</xdr:row>
      <xdr:rowOff>0</xdr:rowOff>
    </xdr:from>
    <xdr:to>
      <xdr:col>68</xdr:col>
      <xdr:colOff>0</xdr:colOff>
      <xdr:row>32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7BBB2C-2082-4F3E-B407-EBCE0561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101</xdr:row>
      <xdr:rowOff>76200</xdr:rowOff>
    </xdr:from>
    <xdr:ext cx="2731389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F5BB00-A083-9804-D17C-A0BE3F2F1045}"/>
            </a:ext>
          </a:extLst>
        </xdr:cNvPr>
        <xdr:cNvSpPr txBox="1"/>
      </xdr:nvSpPr>
      <xdr:spPr>
        <a:xfrm>
          <a:off x="1019175" y="19316700"/>
          <a:ext cx="273138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6</xdr:row>
      <xdr:rowOff>95250</xdr:rowOff>
    </xdr:from>
    <xdr:ext cx="1781175" cy="593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9D3BF8-5352-431E-9150-BAA9296D0CD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6</xdr:row>
      <xdr:rowOff>95250</xdr:rowOff>
    </xdr:from>
    <xdr:ext cx="1781175" cy="593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453BA83-9C9D-41EC-9EF0-68975D545469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6</xdr:row>
      <xdr:rowOff>95250</xdr:rowOff>
    </xdr:from>
    <xdr:ext cx="1781175" cy="593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C275074-53F8-44F0-9EEF-CF3CC8C2E19C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6</xdr:row>
      <xdr:rowOff>95250</xdr:rowOff>
    </xdr:from>
    <xdr:ext cx="1781175" cy="59323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9DBD7C9-F7A5-42F2-B054-B8D388FA3B78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6</xdr:row>
      <xdr:rowOff>95250</xdr:rowOff>
    </xdr:from>
    <xdr:ext cx="1781175" cy="59323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79A7F4F-39E3-43FA-B637-332536C04F0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6</xdr:row>
      <xdr:rowOff>95250</xdr:rowOff>
    </xdr:from>
    <xdr:ext cx="1781175" cy="59323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F47B2-BD7D-4ED9-8875-78666F42A34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6</xdr:row>
      <xdr:rowOff>95250</xdr:rowOff>
    </xdr:from>
    <xdr:ext cx="1781175" cy="59323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428E11C-33B7-4C65-AC87-C00AD9A32CF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6</xdr:row>
      <xdr:rowOff>95250</xdr:rowOff>
    </xdr:from>
    <xdr:ext cx="1781175" cy="59323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C355B0A-18CC-43D5-BC7D-0B2559EF056F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6</xdr:row>
      <xdr:rowOff>95250</xdr:rowOff>
    </xdr:from>
    <xdr:ext cx="1781175" cy="59323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C9FDBD4-2160-4DD8-8E6E-94B4EEDF377A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20</xdr:row>
      <xdr:rowOff>95250</xdr:rowOff>
    </xdr:from>
    <xdr:ext cx="1781175" cy="59323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418E9E5-8EA2-4BF7-9094-A8367B1DF1A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20</xdr:row>
      <xdr:rowOff>95250</xdr:rowOff>
    </xdr:from>
    <xdr:ext cx="1781175" cy="59323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3816333-6295-42CB-A507-8127221E64D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20</xdr:row>
      <xdr:rowOff>95250</xdr:rowOff>
    </xdr:from>
    <xdr:ext cx="1781175" cy="59323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EB7BCA7-2883-4FD9-B68C-86C32F153933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20</xdr:row>
      <xdr:rowOff>95250</xdr:rowOff>
    </xdr:from>
    <xdr:ext cx="1781175" cy="59323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10CE86D-4F4D-49A1-90CF-FC6DAD54513B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20</xdr:row>
      <xdr:rowOff>95250</xdr:rowOff>
    </xdr:from>
    <xdr:ext cx="1781175" cy="59323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388B4F5-9691-4BC2-9E45-EDE011F5CC9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20</xdr:row>
      <xdr:rowOff>95250</xdr:rowOff>
    </xdr:from>
    <xdr:ext cx="1781175" cy="59323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AB3DF43-E812-43EB-A094-584CEC27BA8D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20</xdr:row>
      <xdr:rowOff>95250</xdr:rowOff>
    </xdr:from>
    <xdr:ext cx="1781175" cy="59323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8E87143-0503-430F-BE5F-E90BDB5D3C6B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20</xdr:row>
      <xdr:rowOff>95250</xdr:rowOff>
    </xdr:from>
    <xdr:ext cx="1781175" cy="59323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FF55633-DEB2-471D-A926-6ECEA9B90487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20</xdr:row>
      <xdr:rowOff>95250</xdr:rowOff>
    </xdr:from>
    <xdr:ext cx="1781175" cy="59323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0505E16-EB91-4295-AB58-DB9121D0276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34</xdr:row>
      <xdr:rowOff>76200</xdr:rowOff>
    </xdr:from>
    <xdr:ext cx="1781175" cy="59323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025CC1C-767A-4D79-9012-3A911024D16B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34</xdr:row>
      <xdr:rowOff>76200</xdr:rowOff>
    </xdr:from>
    <xdr:ext cx="1781175" cy="59323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C6A77E4-1B63-41A4-B914-01B4D059B288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34</xdr:row>
      <xdr:rowOff>76200</xdr:rowOff>
    </xdr:from>
    <xdr:ext cx="1781175" cy="59323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1E41DC5-0034-493D-BFB1-3F1E66A20578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34</xdr:row>
      <xdr:rowOff>76200</xdr:rowOff>
    </xdr:from>
    <xdr:ext cx="1781175" cy="59323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429E114-5FEE-4CC3-9CBC-94D2573E700B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34</xdr:row>
      <xdr:rowOff>76200</xdr:rowOff>
    </xdr:from>
    <xdr:ext cx="1781175" cy="59323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6F71EA8-4180-431F-AE87-CFD3165FECED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34</xdr:row>
      <xdr:rowOff>76200</xdr:rowOff>
    </xdr:from>
    <xdr:ext cx="1781175" cy="59323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EE7A47B-C49E-4372-A8B6-D530EB8498C0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34</xdr:row>
      <xdr:rowOff>76200</xdr:rowOff>
    </xdr:from>
    <xdr:ext cx="1781175" cy="59323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CBD17-E364-421C-A236-D2C569748031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34</xdr:row>
      <xdr:rowOff>76200</xdr:rowOff>
    </xdr:from>
    <xdr:ext cx="1781175" cy="59323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F8ABAB0-435E-483E-AF9E-0792BFF0CB7E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34</xdr:row>
      <xdr:rowOff>76200</xdr:rowOff>
    </xdr:from>
    <xdr:ext cx="1781175" cy="59323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64F1B06-B6B3-49AB-8DA2-8C2F0FEBAA4A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4762</xdr:rowOff>
    </xdr:from>
    <xdr:to>
      <xdr:col>45</xdr:col>
      <xdr:colOff>0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2091A-1455-0002-2EDE-A5CFF024BD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4761</xdr:rowOff>
    </xdr:from>
    <xdr:to>
      <xdr:col>45</xdr:col>
      <xdr:colOff>0</xdr:colOff>
      <xdr:row>54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2F859-3127-7050-3310-0BF83A2A39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45</xdr:col>
      <xdr:colOff>0</xdr:colOff>
      <xdr:row>75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6F15D5-E617-AA20-AAAB-2FB5207E3C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89</xdr:row>
      <xdr:rowOff>4762</xdr:rowOff>
    </xdr:from>
    <xdr:to>
      <xdr:col>23</xdr:col>
      <xdr:colOff>0</xdr:colOff>
      <xdr:row>109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B70283-E22E-118F-36F0-C51D00B828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89</xdr:row>
      <xdr:rowOff>4762</xdr:rowOff>
    </xdr:from>
    <xdr:to>
      <xdr:col>45</xdr:col>
      <xdr:colOff>0</xdr:colOff>
      <xdr:row>109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CA514F9-9962-FED0-19A3-020863A3CE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110</xdr:row>
      <xdr:rowOff>4762</xdr:rowOff>
    </xdr:from>
    <xdr:to>
      <xdr:col>23</xdr:col>
      <xdr:colOff>0</xdr:colOff>
      <xdr:row>130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B10A6B-B4C2-4B2E-838B-57D1D702E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110</xdr:row>
      <xdr:rowOff>4762</xdr:rowOff>
    </xdr:from>
    <xdr:to>
      <xdr:col>45</xdr:col>
      <xdr:colOff>0</xdr:colOff>
      <xdr:row>130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B2D042-10A3-489F-88D8-0EA19CF3C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45</xdr:col>
      <xdr:colOff>0</xdr:colOff>
      <xdr:row>185</xdr:row>
      <xdr:rowOff>4762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040CC6-890B-40A9-AD4E-3B2E3766E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186</xdr:row>
      <xdr:rowOff>0</xdr:rowOff>
    </xdr:from>
    <xdr:to>
      <xdr:col>45</xdr:col>
      <xdr:colOff>0</xdr:colOff>
      <xdr:row>206</xdr:row>
      <xdr:rowOff>4762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B72258-D1D6-455B-8E78-AE38E7833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241</xdr:row>
      <xdr:rowOff>4762</xdr:rowOff>
    </xdr:from>
    <xdr:to>
      <xdr:col>45</xdr:col>
      <xdr:colOff>0</xdr:colOff>
      <xdr:row>261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B21D75F-2513-01BA-AB99-5CAB14A0AA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4762</xdr:rowOff>
    </xdr:from>
    <xdr:to>
      <xdr:col>23</xdr:col>
      <xdr:colOff>0</xdr:colOff>
      <xdr:row>303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63869BC-1E58-313E-4B5A-9AC87ADFF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262</xdr:row>
      <xdr:rowOff>4762</xdr:rowOff>
    </xdr:from>
    <xdr:to>
      <xdr:col>45</xdr:col>
      <xdr:colOff>0</xdr:colOff>
      <xdr:row>303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8C81E46-9C5B-1667-16F7-3F68EBB3D6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317</xdr:row>
      <xdr:rowOff>4762</xdr:rowOff>
    </xdr:from>
    <xdr:to>
      <xdr:col>45</xdr:col>
      <xdr:colOff>0</xdr:colOff>
      <xdr:row>337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A442DA0-2EA7-4215-BB9D-E2CD54240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338</xdr:row>
      <xdr:rowOff>4762</xdr:rowOff>
    </xdr:from>
    <xdr:to>
      <xdr:col>23</xdr:col>
      <xdr:colOff>0</xdr:colOff>
      <xdr:row>379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47BF35B-7408-4084-881D-C20502E0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338</xdr:row>
      <xdr:rowOff>4762</xdr:rowOff>
    </xdr:from>
    <xdr:to>
      <xdr:col>45</xdr:col>
      <xdr:colOff>0</xdr:colOff>
      <xdr:row>379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3C99CCC-F9F6-4A11-B388-383BA9AEA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190499</xdr:colOff>
      <xdr:row>207</xdr:row>
      <xdr:rowOff>4762</xdr:rowOff>
    </xdr:from>
    <xdr:to>
      <xdr:col>45</xdr:col>
      <xdr:colOff>0</xdr:colOff>
      <xdr:row>227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A2D2497-7D01-162B-9BE1-CC3FDD9B22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131</xdr:row>
      <xdr:rowOff>4762</xdr:rowOff>
    </xdr:from>
    <xdr:to>
      <xdr:col>45</xdr:col>
      <xdr:colOff>0</xdr:colOff>
      <xdr:row>151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7DA6289-A4B8-96A8-2AFE-E13E0C6C1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oUF3Ww9nN-c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B0AF5-68F6-43C2-AB7D-192BEF57B24A}">
  <sheetPr>
    <tabColor theme="1"/>
  </sheetPr>
  <dimension ref="A1:BN50"/>
  <sheetViews>
    <sheetView tabSelected="1" zoomScaleNormal="100" workbookViewId="0"/>
  </sheetViews>
  <sheetFormatPr defaultColWidth="0" defaultRowHeight="15" zeroHeight="1" x14ac:dyDescent="0.25"/>
  <cols>
    <col min="1" max="46" width="2.85546875" style="1" customWidth="1"/>
    <col min="47" max="48" width="2.85546875" style="1" hidden="1" customWidth="1"/>
    <col min="49" max="50" width="8.5703125" style="1" hidden="1" customWidth="1"/>
    <col min="51" max="51" width="2.85546875" style="1" hidden="1" customWidth="1"/>
    <col min="52" max="54" width="11.42578125" style="1" hidden="1" customWidth="1"/>
    <col min="55" max="62" width="8.5703125" style="1" hidden="1" customWidth="1"/>
    <col min="63" max="63" width="2.85546875" style="1" hidden="1" customWidth="1"/>
    <col min="64" max="64" width="7.140625" style="1" hidden="1" customWidth="1"/>
    <col min="65" max="65" width="2.85546875" style="1" hidden="1" customWidth="1"/>
    <col min="66" max="66" width="8.5703125" style="1" hidden="1" customWidth="1"/>
    <col min="67" max="16384" width="2.85546875" style="1" hidden="1"/>
  </cols>
  <sheetData>
    <row r="1" spans="1:66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</row>
    <row r="2" spans="1:66" x14ac:dyDescent="0.25">
      <c r="A2" s="21"/>
      <c r="B2" s="164" t="s">
        <v>402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  <c r="AT2" s="21"/>
    </row>
    <row r="3" spans="1:66" x14ac:dyDescent="0.25">
      <c r="A3" s="21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9"/>
      <c r="AT3" s="21"/>
    </row>
    <row r="4" spans="1:66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66" x14ac:dyDescent="0.25">
      <c r="A5" s="21"/>
      <c r="B5" s="158" t="s">
        <v>251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60"/>
      <c r="AT5" s="21"/>
    </row>
    <row r="6" spans="1:66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W6" s="35" t="s">
        <v>124</v>
      </c>
      <c r="AX6" s="35"/>
      <c r="AZ6" s="98">
        <f ca="1">TODAY()</f>
        <v>45050</v>
      </c>
    </row>
    <row r="7" spans="1:66" x14ac:dyDescent="0.25">
      <c r="A7" s="21"/>
      <c r="B7" s="140" t="s">
        <v>252</v>
      </c>
      <c r="C7" s="141"/>
      <c r="D7" s="141"/>
      <c r="E7" s="141"/>
      <c r="F7" s="141"/>
      <c r="G7" s="142"/>
      <c r="H7" s="155" t="s">
        <v>253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7"/>
      <c r="AT7" s="21"/>
      <c r="AW7" s="39"/>
      <c r="AX7" s="2"/>
      <c r="BC7" s="35" t="s">
        <v>1</v>
      </c>
      <c r="BD7" s="35" t="s">
        <v>2</v>
      </c>
      <c r="BE7" s="35" t="s">
        <v>3</v>
      </c>
      <c r="BF7" s="35" t="s">
        <v>5</v>
      </c>
      <c r="BG7" s="35" t="s">
        <v>243</v>
      </c>
      <c r="BH7" s="35" t="s">
        <v>16</v>
      </c>
      <c r="BI7" s="35" t="s">
        <v>244</v>
      </c>
      <c r="BJ7" s="35" t="s">
        <v>230</v>
      </c>
      <c r="BL7" s="35" t="s">
        <v>227</v>
      </c>
    </row>
    <row r="8" spans="1:66" x14ac:dyDescent="0.25">
      <c r="A8" s="21"/>
      <c r="B8" s="158" t="s">
        <v>254</v>
      </c>
      <c r="C8" s="159"/>
      <c r="D8" s="159"/>
      <c r="E8" s="159"/>
      <c r="F8" s="159"/>
      <c r="G8" s="160"/>
      <c r="H8" s="155" t="s">
        <v>255</v>
      </c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7"/>
      <c r="AT8" s="21"/>
      <c r="AW8" s="36" t="s">
        <v>125</v>
      </c>
      <c r="AX8" s="36">
        <v>1</v>
      </c>
      <c r="AZ8" s="4">
        <f>IFERROR(DATE($AX$23, $AX$21, 1), "")</f>
        <v>44927</v>
      </c>
      <c r="BA8" s="4">
        <f>IF(AZ8="", "", DATE(YEAR(AZ8), MONTH(AZ8)+1, DAY(AZ8)-1))</f>
        <v>44957</v>
      </c>
      <c r="BB8" s="36" t="str">
        <f>IF(AZ8="", "", TEXT(AZ8, "mmm yyyy"))</f>
        <v>Jan 2023</v>
      </c>
      <c r="BC8" s="29">
        <f>IF($BB8="", "", IF(COUNTIF('Data Entry'!AU$11:AU$376, $BB8)=0, 0, 1))</f>
        <v>1</v>
      </c>
      <c r="BD8" s="29">
        <f>IF($BB8="", "", IF(COUNTIF('Data Entry'!AV$11:AV$376, $BB8)=0, 0, 1))</f>
        <v>1</v>
      </c>
      <c r="BE8" s="29">
        <f>IF($BB8="", "", IF(COUNTIF('Data Entry'!AW$11:AW$376, $BB8)=0, 0, 1))</f>
        <v>1</v>
      </c>
      <c r="BF8" s="29">
        <f>IF($BB8="", "", COUNTIF('Data Entry'!$G$17:$AO$17, $BB8))</f>
        <v>1</v>
      </c>
      <c r="BG8" s="29">
        <f>IF($BB8="", "", COUNTIF('Data Entry'!$G$31:$AO$31, $BB8))</f>
        <v>1</v>
      </c>
      <c r="BH8" s="29">
        <f>IF($BB8="", "", COUNTIF('Data Entry'!$G$50:$AO$50, $BB8))</f>
        <v>1</v>
      </c>
      <c r="BI8" s="29">
        <f>IF($BB8="", "", COUNTIF('Data Entry'!$G$274:$AO$274, $BB8))</f>
        <v>1</v>
      </c>
      <c r="BJ8" s="36">
        <f>IF($BB8="", "", COUNTIF('Data Entry'!$G$498:$AO$498, $BB8))</f>
        <v>1</v>
      </c>
      <c r="BL8" s="65">
        <f>IFERROR(BA8-AZ8+1, "")</f>
        <v>31</v>
      </c>
      <c r="BN8" s="36" t="str">
        <f ca="1">IF($AZ$6&gt;$BA8, "X", "")</f>
        <v>X</v>
      </c>
    </row>
    <row r="9" spans="1:66" x14ac:dyDescent="0.25">
      <c r="A9" s="21"/>
      <c r="B9" s="155" t="s">
        <v>256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7"/>
      <c r="AT9" s="21"/>
      <c r="AW9" s="37" t="s">
        <v>126</v>
      </c>
      <c r="AX9" s="37">
        <v>2</v>
      </c>
      <c r="AZ9" s="4">
        <f>IF(AZ8="", "", DATE(YEAR(AZ8), MONTH(AZ8)+1, 1))</f>
        <v>44958</v>
      </c>
      <c r="BA9" s="5">
        <f t="shared" ref="BA9:BA19" si="0">IF(AZ9="", "", DATE(YEAR(AZ9), MONTH(AZ9)+1, DAY(AZ9)-1))</f>
        <v>44985</v>
      </c>
      <c r="BB9" s="37" t="str">
        <f t="shared" ref="BB9:BB19" si="1">IF(AZ9="", "", TEXT(AZ9, "mmm yyyy"))</f>
        <v>Feb 2023</v>
      </c>
      <c r="BC9" s="30">
        <f>IF($BB9="", "", IF(COUNTIF('Data Entry'!AU$11:AU$376, $BB9)=0, 0, 1))</f>
        <v>1</v>
      </c>
      <c r="BD9" s="30">
        <f>IF($BB9="", "", IF(COUNTIF('Data Entry'!AV$11:AV$376, $BB9)=0, 0, 1))</f>
        <v>1</v>
      </c>
      <c r="BE9" s="30">
        <f>IF($BB9="", "", IF(COUNTIF('Data Entry'!AW$11:AW$376, $BB9)=0, 0, 1))</f>
        <v>1</v>
      </c>
      <c r="BF9" s="30">
        <f>IF($BB9="", "", COUNTIF('Data Entry'!$G$17:$AO$17, $BB9))</f>
        <v>1</v>
      </c>
      <c r="BG9" s="30">
        <f>IF($BB9="", "", COUNTIF('Data Entry'!$G$31:$AO$31, $BB9))</f>
        <v>1</v>
      </c>
      <c r="BH9" s="30">
        <f>IF($BB9="", "", COUNTIF('Data Entry'!$G$50:$AO$50, $BB9))</f>
        <v>1</v>
      </c>
      <c r="BI9" s="30">
        <f>IF($BB9="", "", COUNTIF('Data Entry'!$G$274:$AO$274, $BB9))</f>
        <v>1</v>
      </c>
      <c r="BJ9" s="37">
        <f>IF($BB9="", "", COUNTIF('Data Entry'!$G$498:$AO$498, $BB9))</f>
        <v>1</v>
      </c>
      <c r="BL9" s="66">
        <f t="shared" ref="BL9:BL19" si="2">IFERROR(BA9-AZ9+1, "")</f>
        <v>28</v>
      </c>
      <c r="BN9" s="37" t="str">
        <f t="shared" ref="BN9:BN19" ca="1" si="3">IF($AZ$6&gt;$BA9, "X", "")</f>
        <v>X</v>
      </c>
    </row>
    <row r="10" spans="1:66" x14ac:dyDescent="0.25">
      <c r="A10" s="21"/>
      <c r="B10" s="155" t="s">
        <v>257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7"/>
      <c r="AT10" s="21"/>
      <c r="AW10" s="37" t="s">
        <v>127</v>
      </c>
      <c r="AX10" s="37">
        <v>3</v>
      </c>
      <c r="AZ10" s="5">
        <f t="shared" ref="AZ10:AZ19" si="4">IF(AZ9="", "", DATE(YEAR(AZ9), MONTH(AZ9)+1, 1))</f>
        <v>44986</v>
      </c>
      <c r="BA10" s="5">
        <f t="shared" si="0"/>
        <v>45016</v>
      </c>
      <c r="BB10" s="37" t="str">
        <f t="shared" si="1"/>
        <v>Mar 2023</v>
      </c>
      <c r="BC10" s="30">
        <f>IF($BB10="", "", IF(COUNTIF('Data Entry'!AU$11:AU$376, $BB10)=0, 0, 1))</f>
        <v>1</v>
      </c>
      <c r="BD10" s="30">
        <f>IF($BB10="", "", IF(COUNTIF('Data Entry'!AV$11:AV$376, $BB10)=0, 0, 1))</f>
        <v>1</v>
      </c>
      <c r="BE10" s="30">
        <f>IF($BB10="", "", IF(COUNTIF('Data Entry'!AW$11:AW$376, $BB10)=0, 0, 1))</f>
        <v>1</v>
      </c>
      <c r="BF10" s="30">
        <f>IF($BB10="", "", COUNTIF('Data Entry'!$G$17:$AO$17, $BB10))</f>
        <v>1</v>
      </c>
      <c r="BG10" s="30">
        <f>IF($BB10="", "", COUNTIF('Data Entry'!$G$31:$AO$31, $BB10))</f>
        <v>1</v>
      </c>
      <c r="BH10" s="30">
        <f>IF($BB10="", "", COUNTIF('Data Entry'!$G$50:$AO$50, $BB10))</f>
        <v>1</v>
      </c>
      <c r="BI10" s="30">
        <f>IF($BB10="", "", COUNTIF('Data Entry'!$G$274:$AO$274, $BB10))</f>
        <v>1</v>
      </c>
      <c r="BJ10" s="37">
        <f>IF($BB10="", "", COUNTIF('Data Entry'!$G$498:$AO$498, $BB10))</f>
        <v>1</v>
      </c>
      <c r="BL10" s="66">
        <f t="shared" si="2"/>
        <v>31</v>
      </c>
      <c r="BN10" s="37" t="str">
        <f t="shared" ca="1" si="3"/>
        <v>X</v>
      </c>
    </row>
    <row r="11" spans="1:66" x14ac:dyDescent="0.25">
      <c r="A11" s="21"/>
      <c r="B11" s="155" t="s">
        <v>272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7"/>
      <c r="AT11" s="21"/>
      <c r="AW11" s="37" t="s">
        <v>128</v>
      </c>
      <c r="AX11" s="37">
        <v>4</v>
      </c>
      <c r="AZ11" s="5">
        <f t="shared" si="4"/>
        <v>45017</v>
      </c>
      <c r="BA11" s="5">
        <f t="shared" si="0"/>
        <v>45046</v>
      </c>
      <c r="BB11" s="37" t="str">
        <f t="shared" si="1"/>
        <v>Apr 2023</v>
      </c>
      <c r="BC11" s="30">
        <f>IF($BB11="", "", IF(COUNTIF('Data Entry'!AU$11:AU$376, $BB11)=0, 0, 1))</f>
        <v>0</v>
      </c>
      <c r="BD11" s="30">
        <f>IF($BB11="", "", IF(COUNTIF('Data Entry'!AV$11:AV$376, $BB11)=0, 0, 1))</f>
        <v>0</v>
      </c>
      <c r="BE11" s="30">
        <f>IF($BB11="", "", IF(COUNTIF('Data Entry'!AW$11:AW$376, $BB11)=0, 0, 1))</f>
        <v>0</v>
      </c>
      <c r="BF11" s="30">
        <f>IF($BB11="", "", COUNTIF('Data Entry'!$G$17:$AO$17, $BB11))</f>
        <v>0</v>
      </c>
      <c r="BG11" s="30">
        <f>IF($BB11="", "", COUNTIF('Data Entry'!$G$31:$AO$31, $BB11))</f>
        <v>0</v>
      </c>
      <c r="BH11" s="30">
        <f>IF($BB11="", "", COUNTIF('Data Entry'!$G$50:$AO$50, $BB11))</f>
        <v>0</v>
      </c>
      <c r="BI11" s="30">
        <f>IF($BB11="", "", COUNTIF('Data Entry'!$G$274:$AO$274, $BB11))</f>
        <v>0</v>
      </c>
      <c r="BJ11" s="37">
        <f>IF($BB11="", "", COUNTIF('Data Entry'!$G$498:$AO$498, $BB11))</f>
        <v>0</v>
      </c>
      <c r="BL11" s="66">
        <f t="shared" si="2"/>
        <v>30</v>
      </c>
      <c r="BN11" s="37" t="str">
        <f t="shared" ca="1" si="3"/>
        <v>X</v>
      </c>
    </row>
    <row r="12" spans="1:66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W12" s="37" t="s">
        <v>129</v>
      </c>
      <c r="AX12" s="37">
        <v>5</v>
      </c>
      <c r="AZ12" s="5">
        <f t="shared" si="4"/>
        <v>45047</v>
      </c>
      <c r="BA12" s="5">
        <f t="shared" si="0"/>
        <v>45077</v>
      </c>
      <c r="BB12" s="37" t="str">
        <f t="shared" si="1"/>
        <v>May 2023</v>
      </c>
      <c r="BC12" s="30">
        <f>IF($BB12="", "", IF(COUNTIF('Data Entry'!AU$11:AU$376, $BB12)=0, 0, 1))</f>
        <v>0</v>
      </c>
      <c r="BD12" s="30">
        <f>IF($BB12="", "", IF(COUNTIF('Data Entry'!AV$11:AV$376, $BB12)=0, 0, 1))</f>
        <v>0</v>
      </c>
      <c r="BE12" s="30">
        <f>IF($BB12="", "", IF(COUNTIF('Data Entry'!AW$11:AW$376, $BB12)=0, 0, 1))</f>
        <v>0</v>
      </c>
      <c r="BF12" s="30">
        <f>IF($BB12="", "", COUNTIF('Data Entry'!$G$17:$AO$17, $BB12))</f>
        <v>0</v>
      </c>
      <c r="BG12" s="30">
        <f>IF($BB12="", "", COUNTIF('Data Entry'!$G$31:$AO$31, $BB12))</f>
        <v>0</v>
      </c>
      <c r="BH12" s="30">
        <f>IF($BB12="", "", COUNTIF('Data Entry'!$G$50:$AO$50, $BB12))</f>
        <v>0</v>
      </c>
      <c r="BI12" s="30">
        <f>IF($BB12="", "", COUNTIF('Data Entry'!$G$274:$AO$274, $BB12))</f>
        <v>0</v>
      </c>
      <c r="BJ12" s="37">
        <f>IF($BB12="", "", COUNTIF('Data Entry'!$G$498:$AO$498, $BB12))</f>
        <v>0</v>
      </c>
      <c r="BL12" s="66">
        <f t="shared" si="2"/>
        <v>31</v>
      </c>
      <c r="BN12" s="37" t="str">
        <f t="shared" ca="1" si="3"/>
        <v/>
      </c>
    </row>
    <row r="13" spans="1:66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W13" s="37" t="s">
        <v>130</v>
      </c>
      <c r="AX13" s="37">
        <v>6</v>
      </c>
      <c r="AZ13" s="5">
        <f t="shared" si="4"/>
        <v>45078</v>
      </c>
      <c r="BA13" s="5">
        <f t="shared" si="0"/>
        <v>45107</v>
      </c>
      <c r="BB13" s="37" t="str">
        <f t="shared" si="1"/>
        <v>Jun 2023</v>
      </c>
      <c r="BC13" s="30">
        <f>IF($BB13="", "", IF(COUNTIF('Data Entry'!AU$11:AU$376, $BB13)=0, 0, 1))</f>
        <v>0</v>
      </c>
      <c r="BD13" s="30">
        <f>IF($BB13="", "", IF(COUNTIF('Data Entry'!AV$11:AV$376, $BB13)=0, 0, 1))</f>
        <v>0</v>
      </c>
      <c r="BE13" s="30">
        <f>IF($BB13="", "", IF(COUNTIF('Data Entry'!AW$11:AW$376, $BB13)=0, 0, 1))</f>
        <v>0</v>
      </c>
      <c r="BF13" s="30">
        <f>IF($BB13="", "", COUNTIF('Data Entry'!$G$17:$AO$17, $BB13))</f>
        <v>0</v>
      </c>
      <c r="BG13" s="30">
        <f>IF($BB13="", "", COUNTIF('Data Entry'!$G$31:$AO$31, $BB13))</f>
        <v>0</v>
      </c>
      <c r="BH13" s="30">
        <f>IF($BB13="", "", COUNTIF('Data Entry'!$G$50:$AO$50, $BB13))</f>
        <v>0</v>
      </c>
      <c r="BI13" s="30">
        <f>IF($BB13="", "", COUNTIF('Data Entry'!$G$274:$AO$274, $BB13))</f>
        <v>0</v>
      </c>
      <c r="BJ13" s="37">
        <f>IF($BB13="", "", COUNTIF('Data Entry'!$G$498:$AO$498, $BB13))</f>
        <v>0</v>
      </c>
      <c r="BL13" s="66">
        <f t="shared" si="2"/>
        <v>30</v>
      </c>
      <c r="BN13" s="37" t="str">
        <f t="shared" ca="1" si="3"/>
        <v/>
      </c>
    </row>
    <row r="14" spans="1:66" x14ac:dyDescent="0.25">
      <c r="A14" s="21"/>
      <c r="B14" s="158" t="s">
        <v>258</v>
      </c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60"/>
      <c r="AT14" s="21"/>
      <c r="AW14" s="37" t="s">
        <v>131</v>
      </c>
      <c r="AX14" s="37">
        <v>7</v>
      </c>
      <c r="AZ14" s="5">
        <f t="shared" si="4"/>
        <v>45108</v>
      </c>
      <c r="BA14" s="5">
        <f t="shared" si="0"/>
        <v>45138</v>
      </c>
      <c r="BB14" s="37" t="str">
        <f t="shared" si="1"/>
        <v>Jul 2023</v>
      </c>
      <c r="BC14" s="30">
        <f>IF($BB14="", "", IF(COUNTIF('Data Entry'!AU$11:AU$376, $BB14)=0, 0, 1))</f>
        <v>0</v>
      </c>
      <c r="BD14" s="30">
        <f>IF($BB14="", "", IF(COUNTIF('Data Entry'!AV$11:AV$376, $BB14)=0, 0, 1))</f>
        <v>0</v>
      </c>
      <c r="BE14" s="30">
        <f>IF($BB14="", "", IF(COUNTIF('Data Entry'!AW$11:AW$376, $BB14)=0, 0, 1))</f>
        <v>0</v>
      </c>
      <c r="BF14" s="30">
        <f>IF($BB14="", "", COUNTIF('Data Entry'!$G$17:$AO$17, $BB14))</f>
        <v>0</v>
      </c>
      <c r="BG14" s="30">
        <f>IF($BB14="", "", COUNTIF('Data Entry'!$G$31:$AO$31, $BB14))</f>
        <v>0</v>
      </c>
      <c r="BH14" s="30">
        <f>IF($BB14="", "", COUNTIF('Data Entry'!$G$50:$AO$50, $BB14))</f>
        <v>0</v>
      </c>
      <c r="BI14" s="30">
        <f>IF($BB14="", "", COUNTIF('Data Entry'!$G$274:$AO$274, $BB14))</f>
        <v>0</v>
      </c>
      <c r="BJ14" s="37">
        <f>IF($BB14="", "", COUNTIF('Data Entry'!$G$498:$AO$498, $BB14))</f>
        <v>0</v>
      </c>
      <c r="BL14" s="66">
        <f t="shared" si="2"/>
        <v>31</v>
      </c>
      <c r="BN14" s="37" t="str">
        <f t="shared" ca="1" si="3"/>
        <v/>
      </c>
    </row>
    <row r="15" spans="1:66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W15" s="37" t="s">
        <v>132</v>
      </c>
      <c r="AX15" s="37">
        <v>8</v>
      </c>
      <c r="AZ15" s="5">
        <f t="shared" si="4"/>
        <v>45139</v>
      </c>
      <c r="BA15" s="5">
        <f t="shared" si="0"/>
        <v>45169</v>
      </c>
      <c r="BB15" s="37" t="str">
        <f t="shared" si="1"/>
        <v>Aug 2023</v>
      </c>
      <c r="BC15" s="30">
        <f>IF($BB15="", "", IF(COUNTIF('Data Entry'!AU$11:AU$376, $BB15)=0, 0, 1))</f>
        <v>0</v>
      </c>
      <c r="BD15" s="30">
        <f>IF($BB15="", "", IF(COUNTIF('Data Entry'!AV$11:AV$376, $BB15)=0, 0, 1))</f>
        <v>0</v>
      </c>
      <c r="BE15" s="30">
        <f>IF($BB15="", "", IF(COUNTIF('Data Entry'!AW$11:AW$376, $BB15)=0, 0, 1))</f>
        <v>0</v>
      </c>
      <c r="BF15" s="30">
        <f>IF($BB15="", "", COUNTIF('Data Entry'!$G$17:$AO$17, $BB15))</f>
        <v>0</v>
      </c>
      <c r="BG15" s="30">
        <f>IF($BB15="", "", COUNTIF('Data Entry'!$G$31:$AO$31, $BB15))</f>
        <v>0</v>
      </c>
      <c r="BH15" s="30">
        <f>IF($BB15="", "", COUNTIF('Data Entry'!$G$50:$AO$50, $BB15))</f>
        <v>0</v>
      </c>
      <c r="BI15" s="30">
        <f>IF($BB15="", "", COUNTIF('Data Entry'!$G$274:$AO$274, $BB15))</f>
        <v>0</v>
      </c>
      <c r="BJ15" s="37">
        <f>IF($BB15="", "", COUNTIF('Data Entry'!$G$498:$AO$498, $BB15))</f>
        <v>0</v>
      </c>
      <c r="BL15" s="66">
        <f t="shared" si="2"/>
        <v>31</v>
      </c>
      <c r="BN15" s="37" t="str">
        <f t="shared" ca="1" si="3"/>
        <v/>
      </c>
    </row>
    <row r="16" spans="1:66" x14ac:dyDescent="0.25">
      <c r="A16" s="21"/>
      <c r="B16" s="121" t="s">
        <v>259</v>
      </c>
      <c r="C16" s="122"/>
      <c r="D16" s="122"/>
      <c r="E16" s="122"/>
      <c r="F16" s="122"/>
      <c r="G16" s="123"/>
      <c r="H16" s="161" t="s">
        <v>196</v>
      </c>
      <c r="I16" s="162"/>
      <c r="J16" s="162"/>
      <c r="K16" s="162"/>
      <c r="L16" s="162"/>
      <c r="M16" s="162"/>
      <c r="N16" s="162"/>
      <c r="O16" s="162"/>
      <c r="P16" s="162"/>
      <c r="Q16" s="163"/>
      <c r="R16" s="21"/>
      <c r="S16" s="140" t="s">
        <v>269</v>
      </c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2"/>
      <c r="AF16" s="143" t="s">
        <v>125</v>
      </c>
      <c r="AG16" s="144"/>
      <c r="AH16" s="145"/>
      <c r="AI16" s="44" t="str">
        <f>IF(OR($AF16="", COUNTIF($AW$8:$AW$19, $AF16)=0), $AW$27, $AW$26)</f>
        <v>✓</v>
      </c>
      <c r="AJ16" s="21"/>
      <c r="AK16" s="146" t="s">
        <v>270</v>
      </c>
      <c r="AL16" s="147"/>
      <c r="AM16" s="147"/>
      <c r="AN16" s="147"/>
      <c r="AO16" s="147"/>
      <c r="AP16" s="147"/>
      <c r="AQ16" s="147"/>
      <c r="AR16" s="147"/>
      <c r="AS16" s="148"/>
      <c r="AT16" s="21"/>
      <c r="AW16" s="37" t="s">
        <v>133</v>
      </c>
      <c r="AX16" s="37">
        <v>9</v>
      </c>
      <c r="AZ16" s="5">
        <f t="shared" si="4"/>
        <v>45170</v>
      </c>
      <c r="BA16" s="5">
        <f t="shared" si="0"/>
        <v>45199</v>
      </c>
      <c r="BB16" s="37" t="str">
        <f t="shared" si="1"/>
        <v>Sep 2023</v>
      </c>
      <c r="BC16" s="30">
        <f>IF($BB16="", "", IF(COUNTIF('Data Entry'!AU$11:AU$376, $BB16)=0, 0, 1))</f>
        <v>0</v>
      </c>
      <c r="BD16" s="30">
        <f>IF($BB16="", "", IF(COUNTIF('Data Entry'!AV$11:AV$376, $BB16)=0, 0, 1))</f>
        <v>0</v>
      </c>
      <c r="BE16" s="30">
        <f>IF($BB16="", "", IF(COUNTIF('Data Entry'!AW$11:AW$376, $BB16)=0, 0, 1))</f>
        <v>0</v>
      </c>
      <c r="BF16" s="30">
        <f>IF($BB16="", "", COUNTIF('Data Entry'!$G$17:$AO$17, $BB16))</f>
        <v>0</v>
      </c>
      <c r="BG16" s="30">
        <f>IF($BB16="", "", COUNTIF('Data Entry'!$G$31:$AO$31, $BB16))</f>
        <v>0</v>
      </c>
      <c r="BH16" s="30">
        <f>IF($BB16="", "", COUNTIF('Data Entry'!$G$50:$AO$50, $BB16))</f>
        <v>0</v>
      </c>
      <c r="BI16" s="30">
        <f>IF($BB16="", "", COUNTIF('Data Entry'!$G$274:$AO$274, $BB16))</f>
        <v>0</v>
      </c>
      <c r="BJ16" s="37">
        <f>IF($BB16="", "", COUNTIF('Data Entry'!$G$498:$AO$498, $BB16))</f>
        <v>0</v>
      </c>
      <c r="BL16" s="66">
        <f t="shared" si="2"/>
        <v>30</v>
      </c>
      <c r="BN16" s="37" t="str">
        <f t="shared" ca="1" si="3"/>
        <v/>
      </c>
    </row>
    <row r="17" spans="1:66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149"/>
      <c r="AL17" s="150"/>
      <c r="AM17" s="150"/>
      <c r="AN17" s="150"/>
      <c r="AO17" s="150"/>
      <c r="AP17" s="150"/>
      <c r="AQ17" s="150"/>
      <c r="AR17" s="150"/>
      <c r="AS17" s="151"/>
      <c r="AT17" s="21"/>
      <c r="AW17" s="37" t="s">
        <v>134</v>
      </c>
      <c r="AX17" s="37">
        <v>10</v>
      </c>
      <c r="AZ17" s="5">
        <f t="shared" si="4"/>
        <v>45200</v>
      </c>
      <c r="BA17" s="5">
        <f t="shared" si="0"/>
        <v>45230</v>
      </c>
      <c r="BB17" s="37" t="str">
        <f t="shared" si="1"/>
        <v>Oct 2023</v>
      </c>
      <c r="BC17" s="30">
        <f>IF($BB17="", "", IF(COUNTIF('Data Entry'!AU$11:AU$376, $BB17)=0, 0, 1))</f>
        <v>0</v>
      </c>
      <c r="BD17" s="30">
        <f>IF($BB17="", "", IF(COUNTIF('Data Entry'!AV$11:AV$376, $BB17)=0, 0, 1))</f>
        <v>0</v>
      </c>
      <c r="BE17" s="30">
        <f>IF($BB17="", "", IF(COUNTIF('Data Entry'!AW$11:AW$376, $BB17)=0, 0, 1))</f>
        <v>0</v>
      </c>
      <c r="BF17" s="30">
        <f>IF($BB17="", "", COUNTIF('Data Entry'!$G$17:$AO$17, $BB17))</f>
        <v>0</v>
      </c>
      <c r="BG17" s="30">
        <f>IF($BB17="", "", COUNTIF('Data Entry'!$G$31:$AO$31, $BB17))</f>
        <v>0</v>
      </c>
      <c r="BH17" s="30">
        <f>IF($BB17="", "", COUNTIF('Data Entry'!$G$50:$AO$50, $BB17))</f>
        <v>0</v>
      </c>
      <c r="BI17" s="30">
        <f>IF($BB17="", "", COUNTIF('Data Entry'!$G$274:$AO$274, $BB17))</f>
        <v>0</v>
      </c>
      <c r="BJ17" s="37">
        <f>IF($BB17="", "", COUNTIF('Data Entry'!$G$498:$AO$498, $BB17))</f>
        <v>0</v>
      </c>
      <c r="BL17" s="66">
        <f t="shared" si="2"/>
        <v>31</v>
      </c>
      <c r="BN17" s="37" t="str">
        <f t="shared" ca="1" si="3"/>
        <v/>
      </c>
    </row>
    <row r="18" spans="1:66" x14ac:dyDescent="0.25">
      <c r="A18" s="21"/>
      <c r="B18" s="131" t="s">
        <v>260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21"/>
      <c r="S18" s="140" t="s">
        <v>268</v>
      </c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2"/>
      <c r="AF18" s="143">
        <v>2023</v>
      </c>
      <c r="AG18" s="144"/>
      <c r="AH18" s="145"/>
      <c r="AI18" s="44" t="str">
        <f>IF(OR($AF18="", ISNUMBER($AF18)=FALSE), $AW$27, $AW$26)</f>
        <v>✓</v>
      </c>
      <c r="AJ18" s="21"/>
      <c r="AK18" s="152"/>
      <c r="AL18" s="153"/>
      <c r="AM18" s="153"/>
      <c r="AN18" s="153"/>
      <c r="AO18" s="153"/>
      <c r="AP18" s="153"/>
      <c r="AQ18" s="153"/>
      <c r="AR18" s="153"/>
      <c r="AS18" s="154"/>
      <c r="AT18" s="21"/>
      <c r="AW18" s="37" t="s">
        <v>135</v>
      </c>
      <c r="AX18" s="37">
        <v>11</v>
      </c>
      <c r="AZ18" s="5">
        <f t="shared" si="4"/>
        <v>45231</v>
      </c>
      <c r="BA18" s="5">
        <f t="shared" si="0"/>
        <v>45260</v>
      </c>
      <c r="BB18" s="37" t="str">
        <f t="shared" si="1"/>
        <v>Nov 2023</v>
      </c>
      <c r="BC18" s="30">
        <f>IF($BB18="", "", IF(COUNTIF('Data Entry'!AU$11:AU$376, $BB18)=0, 0, 1))</f>
        <v>0</v>
      </c>
      <c r="BD18" s="30">
        <f>IF($BB18="", "", IF(COUNTIF('Data Entry'!AV$11:AV$376, $BB18)=0, 0, 1))</f>
        <v>0</v>
      </c>
      <c r="BE18" s="30">
        <f>IF($BB18="", "", IF(COUNTIF('Data Entry'!AW$11:AW$376, $BB18)=0, 0, 1))</f>
        <v>0</v>
      </c>
      <c r="BF18" s="30">
        <f>IF($BB18="", "", COUNTIF('Data Entry'!$G$17:$AO$17, $BB18))</f>
        <v>0</v>
      </c>
      <c r="BG18" s="30">
        <f>IF($BB18="", "", COUNTIF('Data Entry'!$G$31:$AO$31, $BB18))</f>
        <v>0</v>
      </c>
      <c r="BH18" s="30">
        <f>IF($BB18="", "", COUNTIF('Data Entry'!$G$50:$AO$50, $BB18))</f>
        <v>0</v>
      </c>
      <c r="BI18" s="30">
        <f>IF($BB18="", "", COUNTIF('Data Entry'!$G$274:$AO$274, $BB18))</f>
        <v>0</v>
      </c>
      <c r="BJ18" s="37">
        <f>IF($BB18="", "", COUNTIF('Data Entry'!$G$498:$AO$498, $BB18))</f>
        <v>0</v>
      </c>
      <c r="BL18" s="66">
        <f t="shared" si="2"/>
        <v>30</v>
      </c>
      <c r="BN18" s="37" t="str">
        <f t="shared" ca="1" si="3"/>
        <v/>
      </c>
    </row>
    <row r="19" spans="1:66" ht="15" customHeight="1" x14ac:dyDescent="0.25">
      <c r="A19" s="21"/>
      <c r="B19" s="134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6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W19" s="38" t="s">
        <v>136</v>
      </c>
      <c r="AX19" s="38">
        <v>12</v>
      </c>
      <c r="AZ19" s="6">
        <f t="shared" si="4"/>
        <v>45261</v>
      </c>
      <c r="BA19" s="6">
        <f t="shared" si="0"/>
        <v>45291</v>
      </c>
      <c r="BB19" s="38" t="str">
        <f t="shared" si="1"/>
        <v>Dec 2023</v>
      </c>
      <c r="BC19" s="31">
        <f>IF($BB19="", "", IF(COUNTIF('Data Entry'!AU$11:AU$376, $BB19)=0, 0, 1))</f>
        <v>0</v>
      </c>
      <c r="BD19" s="31">
        <f>IF($BB19="", "", IF(COUNTIF('Data Entry'!AV$11:AV$376, $BB19)=0, 0, 1))</f>
        <v>0</v>
      </c>
      <c r="BE19" s="31">
        <f>IF($BB19="", "", IF(COUNTIF('Data Entry'!AW$11:AW$376, $BB19)=0, 0, 1))</f>
        <v>0</v>
      </c>
      <c r="BF19" s="31">
        <f>IF($BB19="", "", COUNTIF('Data Entry'!$G$17:$AO$17, $BB19))</f>
        <v>0</v>
      </c>
      <c r="BG19" s="31">
        <f>IF($BB19="", "", COUNTIF('Data Entry'!$G$31:$AO$31, $BB19))</f>
        <v>0</v>
      </c>
      <c r="BH19" s="31">
        <f>IF($BB19="", "", COUNTIF('Data Entry'!$G$50:$AO$50, $BB19))</f>
        <v>0</v>
      </c>
      <c r="BI19" s="31">
        <f>IF($BB19="", "", COUNTIF('Data Entry'!$G$274:$AO$274, $BB19))</f>
        <v>0</v>
      </c>
      <c r="BJ19" s="38">
        <f>IF($BB19="", "", COUNTIF('Data Entry'!$G$498:$AO$498, $BB19))</f>
        <v>0</v>
      </c>
      <c r="BL19" s="67">
        <f t="shared" si="2"/>
        <v>31</v>
      </c>
      <c r="BN19" s="38" t="str">
        <f t="shared" ca="1" si="3"/>
        <v/>
      </c>
    </row>
    <row r="20" spans="1:66" x14ac:dyDescent="0.25">
      <c r="A20" s="21"/>
      <c r="B20" s="137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66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W21" s="39" t="str">
        <f>IF($AF16="", "", $AF16)</f>
        <v>Jan</v>
      </c>
      <c r="AX21" s="39">
        <f>IF($AW$21="", "", IFERROR(INDEX($AX$8:$AX$19, MATCH($AW$21, $AW$8:$AW$19, 0)), ""))</f>
        <v>1</v>
      </c>
    </row>
    <row r="22" spans="1:66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66" x14ac:dyDescent="0.25">
      <c r="A23" s="21"/>
      <c r="B23" s="121" t="s">
        <v>261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W23" s="39">
        <f>IF($AF18="", "", $AF18)</f>
        <v>2023</v>
      </c>
      <c r="AX23" s="39">
        <f>IF(OR(ISNUMBER($AW$23=""), $AW$23=""), "", $AW$23)</f>
        <v>2023</v>
      </c>
    </row>
    <row r="24" spans="1:66" x14ac:dyDescent="0.25">
      <c r="A24" s="21"/>
      <c r="B24" s="112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4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66" x14ac:dyDescent="0.25">
      <c r="A25" s="21"/>
      <c r="B25" s="115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66" x14ac:dyDescent="0.25">
      <c r="A26" s="21"/>
      <c r="B26" s="115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7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W26" s="36" t="s">
        <v>183</v>
      </c>
    </row>
    <row r="27" spans="1:66" x14ac:dyDescent="0.25">
      <c r="A27" s="21"/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W27" s="38" t="s">
        <v>186</v>
      </c>
    </row>
    <row r="28" spans="1:66" x14ac:dyDescent="0.25">
      <c r="A28" s="21"/>
      <c r="B28" s="118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66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W29" s="39">
        <f>COUNTIF($AI$16:$AI$18, $AW$27)</f>
        <v>0</v>
      </c>
    </row>
    <row r="30" spans="1:66" x14ac:dyDescent="0.25">
      <c r="A30" s="21"/>
      <c r="B30" s="241" t="s">
        <v>262</v>
      </c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3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66" x14ac:dyDescent="0.25">
      <c r="A31" s="21"/>
      <c r="B31" s="244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6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66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5">
      <c r="A35" s="21"/>
      <c r="B35" s="121" t="s">
        <v>263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3"/>
      <c r="W35" s="21"/>
      <c r="X35" s="21"/>
      <c r="Y35" s="121" t="s">
        <v>264</v>
      </c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3"/>
      <c r="AT35" s="21"/>
    </row>
    <row r="36" spans="1:46" x14ac:dyDescent="0.25">
      <c r="A36" s="21"/>
      <c r="B36" s="112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4"/>
      <c r="W36" s="21"/>
      <c r="X36" s="21"/>
      <c r="Y36" s="112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4"/>
      <c r="AT36" s="21"/>
    </row>
    <row r="37" spans="1:46" x14ac:dyDescent="0.25">
      <c r="A37" s="21"/>
      <c r="B37" s="115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7"/>
      <c r="W37" s="21"/>
      <c r="X37" s="21"/>
      <c r="Y37" s="115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7"/>
      <c r="AT37" s="21"/>
    </row>
    <row r="38" spans="1:46" x14ac:dyDescent="0.25">
      <c r="A38" s="21"/>
      <c r="B38" s="115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7"/>
      <c r="W38" s="21"/>
      <c r="X38" s="21"/>
      <c r="Y38" s="115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7"/>
      <c r="AT38" s="21"/>
    </row>
    <row r="39" spans="1:46" x14ac:dyDescent="0.25">
      <c r="A39" s="21"/>
      <c r="B39" s="115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7"/>
      <c r="W39" s="21"/>
      <c r="X39" s="21"/>
      <c r="Y39" s="115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7"/>
      <c r="AT39" s="21"/>
    </row>
    <row r="40" spans="1:46" x14ac:dyDescent="0.25">
      <c r="A40" s="21"/>
      <c r="B40" s="115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7"/>
      <c r="W40" s="21"/>
      <c r="X40" s="21"/>
      <c r="Y40" s="115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7"/>
      <c r="AT40" s="21"/>
    </row>
    <row r="41" spans="1:46" x14ac:dyDescent="0.25">
      <c r="A41" s="21"/>
      <c r="B41" s="115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7"/>
      <c r="W41" s="21"/>
      <c r="X41" s="21"/>
      <c r="Y41" s="115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7"/>
      <c r="AT41" s="21"/>
    </row>
    <row r="42" spans="1:46" x14ac:dyDescent="0.25">
      <c r="A42" s="2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20"/>
      <c r="W42" s="21"/>
      <c r="X42" s="21"/>
      <c r="Y42" s="118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20"/>
      <c r="AT42" s="21"/>
    </row>
    <row r="43" spans="1:46" x14ac:dyDescent="0.25">
      <c r="A43" s="21"/>
      <c r="B43" s="121" t="s">
        <v>265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3"/>
      <c r="W43" s="21"/>
      <c r="X43" s="21"/>
      <c r="Y43" s="121" t="s">
        <v>271</v>
      </c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3"/>
      <c r="AT43" s="21"/>
    </row>
    <row r="44" spans="1:46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</row>
    <row r="46" spans="1:46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x14ac:dyDescent="0.25">
      <c r="A48" s="21"/>
      <c r="B48" s="124" t="s">
        <v>266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6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x14ac:dyDescent="0.25">
      <c r="A49" s="21"/>
      <c r="B49" s="12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9"/>
      <c r="W49" s="21"/>
      <c r="X49" s="21"/>
      <c r="Y49" s="130" t="s">
        <v>267</v>
      </c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21"/>
    </row>
    <row r="50" spans="1:46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</sheetData>
  <sheetProtection algorithmName="SHA-512" hashValue="Ymbn6q32hSzS1B37toYn/o+idzvNZXpu5pwGrRcTiZf6RzU/hCMgq9R9kCNGL9HVZcVDP/k7WemTjsf0ghBs4w==" saltValue="jAQU+n6D2Nq/tNOR4QQndQ==" spinCount="100000" sheet="1" objects="1" scenarios="1"/>
  <mergeCells count="29">
    <mergeCell ref="B2:AS3"/>
    <mergeCell ref="B5:AS5"/>
    <mergeCell ref="B7:G7"/>
    <mergeCell ref="H7:AS7"/>
    <mergeCell ref="B8:G8"/>
    <mergeCell ref="H8:AS8"/>
    <mergeCell ref="B9:AS9"/>
    <mergeCell ref="B10:AS10"/>
    <mergeCell ref="B11:AS11"/>
    <mergeCell ref="B14:AS14"/>
    <mergeCell ref="B16:G16"/>
    <mergeCell ref="H16:Q16"/>
    <mergeCell ref="S16:AE16"/>
    <mergeCell ref="AF16:AH16"/>
    <mergeCell ref="B30:Q31"/>
    <mergeCell ref="B35:V35"/>
    <mergeCell ref="Y35:AS35"/>
    <mergeCell ref="B24:Q28"/>
    <mergeCell ref="B18:Q20"/>
    <mergeCell ref="B23:Q23"/>
    <mergeCell ref="S18:AE18"/>
    <mergeCell ref="AF18:AH18"/>
    <mergeCell ref="AK16:AS18"/>
    <mergeCell ref="B36:V42"/>
    <mergeCell ref="Y36:AS42"/>
    <mergeCell ref="B43:V43"/>
    <mergeCell ref="Y43:AS43"/>
    <mergeCell ref="B48:V49"/>
    <mergeCell ref="Y49:AS49"/>
  </mergeCells>
  <phoneticPr fontId="7" type="noConversion"/>
  <conditionalFormatting sqref="AI16">
    <cfRule type="expression" dxfId="11" priority="3">
      <formula>AI16=$AW$26</formula>
    </cfRule>
    <cfRule type="expression" dxfId="10" priority="4">
      <formula>AI16=$AW$27</formula>
    </cfRule>
  </conditionalFormatting>
  <conditionalFormatting sqref="AI18">
    <cfRule type="expression" dxfId="9" priority="1">
      <formula>AI18=$AW$26</formula>
    </cfRule>
    <cfRule type="expression" dxfId="8" priority="2">
      <formula>AI18=$AW$27</formula>
    </cfRule>
  </conditionalFormatting>
  <dataValidations count="1">
    <dataValidation type="list" allowBlank="1" showInputMessage="1" showErrorMessage="1" sqref="AF16:AH16" xr:uid="{12271491-5EC3-42AF-A0F5-459BA5A9587E}">
      <formula1>$AW$7:$AW$19</formula1>
    </dataValidation>
  </dataValidations>
  <hyperlinks>
    <hyperlink ref="B30:Q31" r:id="rId1" display="Watch the demo on YouTube" xr:uid="{26AA8C59-5B5C-42DD-BD6B-597CAE83281C}"/>
  </hyperlinks>
  <pageMargins left="0.7" right="0.7" top="0.75" bottom="0.75" header="0.3" footer="0.3"/>
  <pageSetup paperSize="9" orientation="landscape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B5F3-E971-4176-849E-4CC1BA643EBF}">
  <sheetPr>
    <tabColor rgb="FF002060"/>
  </sheetPr>
  <dimension ref="A1:DL34"/>
  <sheetViews>
    <sheetView zoomScaleNormal="100" workbookViewId="0"/>
  </sheetViews>
  <sheetFormatPr defaultColWidth="0" defaultRowHeight="15" zeroHeight="1" x14ac:dyDescent="0.25"/>
  <cols>
    <col min="1" max="92" width="2.85546875" style="1" customWidth="1"/>
    <col min="93" max="93" width="2.85546875" style="1" hidden="1" customWidth="1"/>
    <col min="94" max="94" width="8.5703125" style="1" hidden="1" customWidth="1"/>
    <col min="95" max="95" width="2.85546875" style="1" hidden="1" customWidth="1"/>
    <col min="96" max="99" width="8.5703125" style="1" hidden="1" customWidth="1"/>
    <col min="100" max="100" width="2.85546875" style="1" hidden="1" customWidth="1"/>
    <col min="101" max="112" width="8.5703125" style="1" hidden="1" customWidth="1"/>
    <col min="113" max="113" width="2.85546875" style="1" hidden="1" customWidth="1"/>
    <col min="114" max="116" width="11.42578125" style="1" hidden="1" customWidth="1"/>
    <col min="117" max="16384" width="2.85546875" style="1" hidden="1"/>
  </cols>
  <sheetData>
    <row r="1" spans="1:116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97"/>
      <c r="AV1" s="170" t="s">
        <v>248</v>
      </c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97"/>
      <c r="BR1" s="21"/>
      <c r="BS1" s="171" t="s">
        <v>250</v>
      </c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21"/>
    </row>
    <row r="2" spans="1:116" x14ac:dyDescent="0.25">
      <c r="A2" s="97"/>
      <c r="B2" s="164" t="s">
        <v>240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6"/>
      <c r="W2" s="97"/>
      <c r="X2" s="21"/>
      <c r="Y2" s="158" t="s">
        <v>245</v>
      </c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60"/>
      <c r="AT2" s="21"/>
      <c r="AU2" s="97"/>
      <c r="AV2" s="158" t="str">
        <f>$DK$18</f>
        <v>Page Views</v>
      </c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60"/>
      <c r="BQ2" s="97"/>
      <c r="BR2" s="21"/>
      <c r="BS2" s="158" t="s">
        <v>249</v>
      </c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60"/>
      <c r="CN2" s="21"/>
      <c r="CP2" s="36" t="s">
        <v>183</v>
      </c>
    </row>
    <row r="3" spans="1:116" x14ac:dyDescent="0.25">
      <c r="A3" s="97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9"/>
      <c r="W3" s="97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P3" s="38" t="s">
        <v>186</v>
      </c>
    </row>
    <row r="4" spans="1:116" x14ac:dyDescent="0.25">
      <c r="A4" s="97"/>
      <c r="B4" s="178" t="str">
        <f>IF('Intro &amp; Setup'!$H$16="", "", 'Intro &amp; Setup'!$H$16)</f>
        <v>Your Business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97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S4" s="35" t="s">
        <v>1</v>
      </c>
      <c r="CT4" s="35" t="s">
        <v>2</v>
      </c>
      <c r="CU4" s="35" t="s">
        <v>247</v>
      </c>
      <c r="CW4" s="35" t="s">
        <v>14</v>
      </c>
      <c r="CX4" s="52" t="str">
        <f>'Analytics Report'!BI$309</f>
        <v>United Kingdom</v>
      </c>
      <c r="CY4" s="90" t="str">
        <f>'Analytics Report'!BJ$309</f>
        <v>United States</v>
      </c>
      <c r="CZ4" s="90" t="str">
        <f>'Analytics Report'!BK$309</f>
        <v>South Africa</v>
      </c>
      <c r="DA4" s="90" t="str">
        <f>'Analytics Report'!BL$309</f>
        <v>Canada</v>
      </c>
      <c r="DB4" s="90" t="str">
        <f>'Analytics Report'!BM$309</f>
        <v>Ireland</v>
      </c>
      <c r="DC4" s="90" t="str">
        <f>'Analytics Report'!BN$309</f>
        <v>Australia</v>
      </c>
      <c r="DD4" s="90" t="str">
        <f>'Analytics Report'!BO$309</f>
        <v>New Zealand</v>
      </c>
      <c r="DE4" s="90" t="str">
        <f>'Analytics Report'!BP$309</f>
        <v/>
      </c>
      <c r="DF4" s="90" t="str">
        <f>'Analytics Report'!BQ$309</f>
        <v/>
      </c>
      <c r="DG4" s="53" t="str">
        <f>'Analytics Report'!BR$309</f>
        <v/>
      </c>
      <c r="DH4" s="86" t="s">
        <v>210</v>
      </c>
    </row>
    <row r="5" spans="1:116" x14ac:dyDescent="0.25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R5" s="36" t="str">
        <f>'Intro &amp; Setup'!$BB$8</f>
        <v>Jan 2023</v>
      </c>
      <c r="CS5" s="62">
        <f>'Analytics Report'!BI3</f>
        <v>1273</v>
      </c>
      <c r="CT5" s="32">
        <f>'Analytics Report'!BJ3</f>
        <v>1249</v>
      </c>
      <c r="CU5" s="99">
        <f>'Analytics Report'!$BI18</f>
        <v>2.2191673212882919E-4</v>
      </c>
      <c r="CW5" s="36" t="str">
        <f>'Intro &amp; Setup'!$BB$8</f>
        <v>Jan 2023</v>
      </c>
      <c r="CX5" s="62">
        <f>'Analytics Report'!BI314</f>
        <v>266</v>
      </c>
      <c r="CY5" s="88">
        <f>'Analytics Report'!BJ314</f>
        <v>648</v>
      </c>
      <c r="CZ5" s="88">
        <f>'Analytics Report'!BK314</f>
        <v>6</v>
      </c>
      <c r="DA5" s="88">
        <f>'Analytics Report'!BL314</f>
        <v>28</v>
      </c>
      <c r="DB5" s="88">
        <f>'Analytics Report'!BM314</f>
        <v>4</v>
      </c>
      <c r="DC5" s="88">
        <f>'Analytics Report'!BN314</f>
        <v>27</v>
      </c>
      <c r="DD5" s="88">
        <f>'Analytics Report'!BO314</f>
        <v>1</v>
      </c>
      <c r="DE5" s="88" t="str">
        <f>'Analytics Report'!BP314</f>
        <v/>
      </c>
      <c r="DF5" s="88" t="str">
        <f>'Analytics Report'!BQ314</f>
        <v/>
      </c>
      <c r="DG5" s="88" t="str">
        <f>'Analytics Report'!BR314</f>
        <v/>
      </c>
      <c r="DH5" s="68">
        <f>'Analytics Report'!BS314</f>
        <v>276</v>
      </c>
    </row>
    <row r="6" spans="1:116" x14ac:dyDescent="0.25">
      <c r="A6" s="97"/>
      <c r="B6" s="158" t="s">
        <v>241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60"/>
      <c r="W6" s="97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R6" s="37" t="str">
        <f>'Intro &amp; Setup'!$BB$9</f>
        <v>Feb 2023</v>
      </c>
      <c r="CS6" s="63">
        <f>'Analytics Report'!BI4</f>
        <v>1014</v>
      </c>
      <c r="CT6" s="33">
        <f>'Analytics Report'!BJ4</f>
        <v>971</v>
      </c>
      <c r="CU6" s="100">
        <f>'Analytics Report'!$BI19</f>
        <v>3.9881474176345941E-4</v>
      </c>
      <c r="CW6" s="37" t="str">
        <f>'Intro &amp; Setup'!$BB$9</f>
        <v>Feb 2023</v>
      </c>
      <c r="CX6" s="63">
        <f>'Analytics Report'!BI315</f>
        <v>254</v>
      </c>
      <c r="CY6" s="85">
        <f>'Analytics Report'!BJ315</f>
        <v>433</v>
      </c>
      <c r="CZ6" s="85">
        <f>'Analytics Report'!BK315</f>
        <v>17</v>
      </c>
      <c r="DA6" s="85">
        <f>'Analytics Report'!BL315</f>
        <v>17</v>
      </c>
      <c r="DB6" s="85">
        <f>'Analytics Report'!BM315</f>
        <v>6</v>
      </c>
      <c r="DC6" s="85">
        <f>'Analytics Report'!BN315</f>
        <v>18</v>
      </c>
      <c r="DD6" s="85">
        <f>'Analytics Report'!BO315</f>
        <v>1</v>
      </c>
      <c r="DE6" s="85" t="str">
        <f>'Analytics Report'!BP315</f>
        <v/>
      </c>
      <c r="DF6" s="85" t="str">
        <f>'Analytics Report'!BQ315</f>
        <v/>
      </c>
      <c r="DG6" s="85" t="str">
        <f>'Analytics Report'!BR315</f>
        <v/>
      </c>
      <c r="DH6" s="69">
        <f>'Analytics Report'!BS315</f>
        <v>245</v>
      </c>
      <c r="DJ6" s="36" t="str">
        <f>'Analytics Report'!BH327</f>
        <v>United Kingdom</v>
      </c>
      <c r="DK6" s="68">
        <f>'Analytics Report'!BI327</f>
        <v>716</v>
      </c>
      <c r="DL6" s="68">
        <f>'Analytics Report'!BJ327</f>
        <v>716</v>
      </c>
    </row>
    <row r="7" spans="1:116" x14ac:dyDescent="0.25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R7" s="37" t="str">
        <f>'Intro &amp; Setup'!$BB$10</f>
        <v>Mar 2023</v>
      </c>
      <c r="CS7" s="63">
        <f>'Analytics Report'!BI5</f>
        <v>652</v>
      </c>
      <c r="CT7" s="33">
        <f>'Analytics Report'!BJ5</f>
        <v>607</v>
      </c>
      <c r="CU7" s="100">
        <f>'Analytics Report'!$BI20</f>
        <v>4.6260793001590535E-4</v>
      </c>
      <c r="CW7" s="37" t="str">
        <f>'Intro &amp; Setup'!$BB$10</f>
        <v>Mar 2023</v>
      </c>
      <c r="CX7" s="63">
        <f>'Analytics Report'!BI316</f>
        <v>196</v>
      </c>
      <c r="CY7" s="85">
        <f>'Analytics Report'!BJ316</f>
        <v>185</v>
      </c>
      <c r="CZ7" s="85">
        <f>'Analytics Report'!BK316</f>
        <v>10</v>
      </c>
      <c r="DA7" s="85">
        <f>'Analytics Report'!BL316</f>
        <v>9</v>
      </c>
      <c r="DB7" s="85">
        <f>'Analytics Report'!BM316</f>
        <v>17</v>
      </c>
      <c r="DC7" s="85">
        <f>'Analytics Report'!BN316</f>
        <v>9</v>
      </c>
      <c r="DD7" s="85">
        <f>'Analytics Report'!BO316</f>
        <v>0</v>
      </c>
      <c r="DE7" s="85" t="str">
        <f>'Analytics Report'!BP316</f>
        <v/>
      </c>
      <c r="DF7" s="85" t="str">
        <f>'Analytics Report'!BQ316</f>
        <v/>
      </c>
      <c r="DG7" s="85" t="str">
        <f>'Analytics Report'!BR316</f>
        <v/>
      </c>
      <c r="DH7" s="69">
        <f>'Analytics Report'!BS316</f>
        <v>189</v>
      </c>
      <c r="DJ7" s="37" t="str">
        <f>'Analytics Report'!BH328</f>
        <v>United States</v>
      </c>
      <c r="DK7" s="69">
        <f>'Analytics Report'!BI328</f>
        <v>1266</v>
      </c>
      <c r="DL7" s="69">
        <f>'Analytics Report'!BJ328</f>
        <v>1266</v>
      </c>
    </row>
    <row r="8" spans="1:116" x14ac:dyDescent="0.25">
      <c r="A8" s="97"/>
      <c r="B8" s="177" t="str">
        <f>IF($CP8=0, "", "All Entered Data Looks OK")</f>
        <v>All Entered Data Looks OK</v>
      </c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97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P8" s="39">
        <f>IF(SUM($CP$9:$CP$10)=0, 1, 0)</f>
        <v>1</v>
      </c>
      <c r="CR8" s="37" t="str">
        <f>'Intro &amp; Setup'!$BB$11</f>
        <v>Apr 2023</v>
      </c>
      <c r="CS8" s="63">
        <f>'Analytics Report'!BI6</f>
        <v>0</v>
      </c>
      <c r="CT8" s="33">
        <f>'Analytics Report'!BJ6</f>
        <v>0</v>
      </c>
      <c r="CU8" s="100" t="str">
        <f>'Analytics Report'!$BI21</f>
        <v/>
      </c>
      <c r="CW8" s="37" t="str">
        <f>'Intro &amp; Setup'!$BB$11</f>
        <v>Apr 2023</v>
      </c>
      <c r="CX8" s="63">
        <f>'Analytics Report'!BI317</f>
        <v>0</v>
      </c>
      <c r="CY8" s="85">
        <f>'Analytics Report'!BJ317</f>
        <v>0</v>
      </c>
      <c r="CZ8" s="85">
        <f>'Analytics Report'!BK317</f>
        <v>0</v>
      </c>
      <c r="DA8" s="85">
        <f>'Analytics Report'!BL317</f>
        <v>0</v>
      </c>
      <c r="DB8" s="85">
        <f>'Analytics Report'!BM317</f>
        <v>0</v>
      </c>
      <c r="DC8" s="85">
        <f>'Analytics Report'!BN317</f>
        <v>0</v>
      </c>
      <c r="DD8" s="85">
        <f>'Analytics Report'!BO317</f>
        <v>0</v>
      </c>
      <c r="DE8" s="85" t="str">
        <f>'Analytics Report'!BP317</f>
        <v/>
      </c>
      <c r="DF8" s="85" t="str">
        <f>'Analytics Report'!BQ317</f>
        <v/>
      </c>
      <c r="DG8" s="85" t="str">
        <f>'Analytics Report'!BR317</f>
        <v/>
      </c>
      <c r="DH8" s="69">
        <f>'Analytics Report'!BS317</f>
        <v>0</v>
      </c>
      <c r="DJ8" s="37" t="str">
        <f>'Analytics Report'!BH329</f>
        <v>South Africa</v>
      </c>
      <c r="DK8" s="69">
        <f>'Analytics Report'!BI329</f>
        <v>33</v>
      </c>
      <c r="DL8" s="69">
        <f>'Analytics Report'!BJ329</f>
        <v>33</v>
      </c>
    </row>
    <row r="9" spans="1:116" x14ac:dyDescent="0.25">
      <c r="A9" s="97"/>
      <c r="B9" s="177" t="str">
        <f>IF($CP9=0, "", "Issues on the Intro &amp; Setup tab")</f>
        <v/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97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P9" s="39">
        <f>'Intro &amp; Setup'!$AW$29</f>
        <v>0</v>
      </c>
      <c r="CR9" s="37" t="str">
        <f>'Intro &amp; Setup'!$BB$12</f>
        <v>May 2023</v>
      </c>
      <c r="CS9" s="63">
        <f>'Analytics Report'!BI7</f>
        <v>0</v>
      </c>
      <c r="CT9" s="33">
        <f>'Analytics Report'!BJ7</f>
        <v>0</v>
      </c>
      <c r="CU9" s="100" t="str">
        <f>'Analytics Report'!$BI22</f>
        <v/>
      </c>
      <c r="CW9" s="37" t="str">
        <f>'Intro &amp; Setup'!$BB$12</f>
        <v>May 2023</v>
      </c>
      <c r="CX9" s="63">
        <f>'Analytics Report'!BI318</f>
        <v>0</v>
      </c>
      <c r="CY9" s="85">
        <f>'Analytics Report'!BJ318</f>
        <v>0</v>
      </c>
      <c r="CZ9" s="85">
        <f>'Analytics Report'!BK318</f>
        <v>0</v>
      </c>
      <c r="DA9" s="85">
        <f>'Analytics Report'!BL318</f>
        <v>0</v>
      </c>
      <c r="DB9" s="85">
        <f>'Analytics Report'!BM318</f>
        <v>0</v>
      </c>
      <c r="DC9" s="85">
        <f>'Analytics Report'!BN318</f>
        <v>0</v>
      </c>
      <c r="DD9" s="85">
        <f>'Analytics Report'!BO318</f>
        <v>0</v>
      </c>
      <c r="DE9" s="85" t="str">
        <f>'Analytics Report'!BP318</f>
        <v/>
      </c>
      <c r="DF9" s="85" t="str">
        <f>'Analytics Report'!BQ318</f>
        <v/>
      </c>
      <c r="DG9" s="85" t="str">
        <f>'Analytics Report'!BR318</f>
        <v/>
      </c>
      <c r="DH9" s="69">
        <f>'Analytics Report'!BS318</f>
        <v>0</v>
      </c>
      <c r="DJ9" s="37" t="str">
        <f>'Analytics Report'!BH330</f>
        <v>Canada</v>
      </c>
      <c r="DK9" s="69">
        <f>'Analytics Report'!BI330</f>
        <v>54</v>
      </c>
      <c r="DL9" s="69">
        <f>'Analytics Report'!BJ330</f>
        <v>54</v>
      </c>
    </row>
    <row r="10" spans="1:116" x14ac:dyDescent="0.25">
      <c r="A10" s="97"/>
      <c r="B10" s="177" t="str">
        <f>IF($CP10=0, "", "Country Name Replacement tab")</f>
        <v/>
      </c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97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P10" s="39">
        <f>SUM('Country Name Replacement'!$N$6:$O$6)+SUM('Country Name Replacement'!$N$7:$O$7)</f>
        <v>0</v>
      </c>
      <c r="CR10" s="37" t="str">
        <f>'Intro &amp; Setup'!$BB$13</f>
        <v>Jun 2023</v>
      </c>
      <c r="CS10" s="63">
        <f>'Analytics Report'!BI8</f>
        <v>0</v>
      </c>
      <c r="CT10" s="33">
        <f>'Analytics Report'!BJ8</f>
        <v>0</v>
      </c>
      <c r="CU10" s="100" t="str">
        <f>'Analytics Report'!$BI23</f>
        <v/>
      </c>
      <c r="CW10" s="37" t="str">
        <f>'Intro &amp; Setup'!$BB$13</f>
        <v>Jun 2023</v>
      </c>
      <c r="CX10" s="63">
        <f>'Analytics Report'!BI319</f>
        <v>0</v>
      </c>
      <c r="CY10" s="85">
        <f>'Analytics Report'!BJ319</f>
        <v>0</v>
      </c>
      <c r="CZ10" s="85">
        <f>'Analytics Report'!BK319</f>
        <v>0</v>
      </c>
      <c r="DA10" s="85">
        <f>'Analytics Report'!BL319</f>
        <v>0</v>
      </c>
      <c r="DB10" s="85">
        <f>'Analytics Report'!BM319</f>
        <v>0</v>
      </c>
      <c r="DC10" s="85">
        <f>'Analytics Report'!BN319</f>
        <v>0</v>
      </c>
      <c r="DD10" s="85">
        <f>'Analytics Report'!BO319</f>
        <v>0</v>
      </c>
      <c r="DE10" s="85" t="str">
        <f>'Analytics Report'!BP319</f>
        <v/>
      </c>
      <c r="DF10" s="85" t="str">
        <f>'Analytics Report'!BQ319</f>
        <v/>
      </c>
      <c r="DG10" s="85" t="str">
        <f>'Analytics Report'!BR319</f>
        <v/>
      </c>
      <c r="DH10" s="69">
        <f>'Analytics Report'!BS319</f>
        <v>0</v>
      </c>
      <c r="DJ10" s="37" t="str">
        <f>'Analytics Report'!BH331</f>
        <v>Ireland</v>
      </c>
      <c r="DK10" s="69">
        <f>'Analytics Report'!BI331</f>
        <v>27</v>
      </c>
      <c r="DL10" s="69">
        <f>'Analytics Report'!BJ331</f>
        <v>27</v>
      </c>
    </row>
    <row r="11" spans="1:116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R11" s="37" t="str">
        <f>'Intro &amp; Setup'!$BB$14</f>
        <v>Jul 2023</v>
      </c>
      <c r="CS11" s="63">
        <f>'Analytics Report'!BI9</f>
        <v>0</v>
      </c>
      <c r="CT11" s="33">
        <f>'Analytics Report'!BJ9</f>
        <v>0</v>
      </c>
      <c r="CU11" s="100" t="str">
        <f>'Analytics Report'!$BI24</f>
        <v/>
      </c>
      <c r="CW11" s="37" t="str">
        <f>'Intro &amp; Setup'!$BB$14</f>
        <v>Jul 2023</v>
      </c>
      <c r="CX11" s="63">
        <f>'Analytics Report'!BI320</f>
        <v>0</v>
      </c>
      <c r="CY11" s="85">
        <f>'Analytics Report'!BJ320</f>
        <v>0</v>
      </c>
      <c r="CZ11" s="85">
        <f>'Analytics Report'!BK320</f>
        <v>0</v>
      </c>
      <c r="DA11" s="85">
        <f>'Analytics Report'!BL320</f>
        <v>0</v>
      </c>
      <c r="DB11" s="85">
        <f>'Analytics Report'!BM320</f>
        <v>0</v>
      </c>
      <c r="DC11" s="85">
        <f>'Analytics Report'!BN320</f>
        <v>0</v>
      </c>
      <c r="DD11" s="85">
        <f>'Analytics Report'!BO320</f>
        <v>0</v>
      </c>
      <c r="DE11" s="85" t="str">
        <f>'Analytics Report'!BP320</f>
        <v/>
      </c>
      <c r="DF11" s="85" t="str">
        <f>'Analytics Report'!BQ320</f>
        <v/>
      </c>
      <c r="DG11" s="85" t="str">
        <f>'Analytics Report'!BR320</f>
        <v/>
      </c>
      <c r="DH11" s="69">
        <f>'Analytics Report'!BS320</f>
        <v>0</v>
      </c>
      <c r="DJ11" s="37" t="str">
        <f>'Analytics Report'!BH332</f>
        <v>Australia</v>
      </c>
      <c r="DK11" s="69">
        <f>'Analytics Report'!BI332</f>
        <v>54</v>
      </c>
      <c r="DL11" s="69">
        <f>'Analytics Report'!BJ332</f>
        <v>54</v>
      </c>
    </row>
    <row r="12" spans="1:116" x14ac:dyDescent="0.25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R12" s="37" t="str">
        <f>'Intro &amp; Setup'!$BB$15</f>
        <v>Aug 2023</v>
      </c>
      <c r="CS12" s="63">
        <f>'Analytics Report'!BI10</f>
        <v>0</v>
      </c>
      <c r="CT12" s="33">
        <f>'Analytics Report'!BJ10</f>
        <v>0</v>
      </c>
      <c r="CU12" s="100" t="str">
        <f>'Analytics Report'!$BI25</f>
        <v/>
      </c>
      <c r="CW12" s="37" t="str">
        <f>'Intro &amp; Setup'!$BB$15</f>
        <v>Aug 2023</v>
      </c>
      <c r="CX12" s="63">
        <f>'Analytics Report'!BI321</f>
        <v>0</v>
      </c>
      <c r="CY12" s="85">
        <f>'Analytics Report'!BJ321</f>
        <v>0</v>
      </c>
      <c r="CZ12" s="85">
        <f>'Analytics Report'!BK321</f>
        <v>0</v>
      </c>
      <c r="DA12" s="85">
        <f>'Analytics Report'!BL321</f>
        <v>0</v>
      </c>
      <c r="DB12" s="85">
        <f>'Analytics Report'!BM321</f>
        <v>0</v>
      </c>
      <c r="DC12" s="85">
        <f>'Analytics Report'!BN321</f>
        <v>0</v>
      </c>
      <c r="DD12" s="85">
        <f>'Analytics Report'!BO321</f>
        <v>0</v>
      </c>
      <c r="DE12" s="85" t="str">
        <f>'Analytics Report'!BP321</f>
        <v/>
      </c>
      <c r="DF12" s="85" t="str">
        <f>'Analytics Report'!BQ321</f>
        <v/>
      </c>
      <c r="DG12" s="85" t="str">
        <f>'Analytics Report'!BR321</f>
        <v/>
      </c>
      <c r="DH12" s="69">
        <f>'Analytics Report'!BS321</f>
        <v>0</v>
      </c>
      <c r="DJ12" s="37" t="str">
        <f>'Analytics Report'!BH333</f>
        <v>New Zealand</v>
      </c>
      <c r="DK12" s="69">
        <f>'Analytics Report'!BI333</f>
        <v>2</v>
      </c>
      <c r="DL12" s="69">
        <f>'Analytics Report'!BJ333</f>
        <v>2</v>
      </c>
    </row>
    <row r="13" spans="1:116" x14ac:dyDescent="0.25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R13" s="37" t="str">
        <f>'Intro &amp; Setup'!$BB$16</f>
        <v>Sep 2023</v>
      </c>
      <c r="CS13" s="63">
        <f>'Analytics Report'!BI11</f>
        <v>0</v>
      </c>
      <c r="CT13" s="33">
        <f>'Analytics Report'!BJ11</f>
        <v>0</v>
      </c>
      <c r="CU13" s="100" t="str">
        <f>'Analytics Report'!$BI26</f>
        <v/>
      </c>
      <c r="CW13" s="37" t="str">
        <f>'Intro &amp; Setup'!$BB$16</f>
        <v>Sep 2023</v>
      </c>
      <c r="CX13" s="63">
        <f>'Analytics Report'!BI322</f>
        <v>0</v>
      </c>
      <c r="CY13" s="85">
        <f>'Analytics Report'!BJ322</f>
        <v>0</v>
      </c>
      <c r="CZ13" s="85">
        <f>'Analytics Report'!BK322</f>
        <v>0</v>
      </c>
      <c r="DA13" s="85">
        <f>'Analytics Report'!BL322</f>
        <v>0</v>
      </c>
      <c r="DB13" s="85">
        <f>'Analytics Report'!BM322</f>
        <v>0</v>
      </c>
      <c r="DC13" s="85">
        <f>'Analytics Report'!BN322</f>
        <v>0</v>
      </c>
      <c r="DD13" s="85">
        <f>'Analytics Report'!BO322</f>
        <v>0</v>
      </c>
      <c r="DE13" s="85" t="str">
        <f>'Analytics Report'!BP322</f>
        <v/>
      </c>
      <c r="DF13" s="85" t="str">
        <f>'Analytics Report'!BQ322</f>
        <v/>
      </c>
      <c r="DG13" s="85" t="str">
        <f>'Analytics Report'!BR322</f>
        <v/>
      </c>
      <c r="DH13" s="69">
        <f>'Analytics Report'!BS322</f>
        <v>0</v>
      </c>
      <c r="DJ13" s="37" t="str">
        <f>'Analytics Report'!BH334</f>
        <v/>
      </c>
      <c r="DK13" s="69" t="e">
        <f>'Analytics Report'!BI334</f>
        <v>#N/A</v>
      </c>
      <c r="DL13" s="69">
        <f>'Analytics Report'!BJ334</f>
        <v>0</v>
      </c>
    </row>
    <row r="14" spans="1:116" x14ac:dyDescent="0.25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R14" s="37" t="str">
        <f>'Intro &amp; Setup'!$BB$17</f>
        <v>Oct 2023</v>
      </c>
      <c r="CS14" s="63">
        <f>'Analytics Report'!BI12</f>
        <v>0</v>
      </c>
      <c r="CT14" s="33">
        <f>'Analytics Report'!BJ12</f>
        <v>0</v>
      </c>
      <c r="CU14" s="100" t="str">
        <f>'Analytics Report'!$BI27</f>
        <v/>
      </c>
      <c r="CW14" s="37" t="str">
        <f>'Intro &amp; Setup'!$BB$17</f>
        <v>Oct 2023</v>
      </c>
      <c r="CX14" s="63">
        <f>'Analytics Report'!BI323</f>
        <v>0</v>
      </c>
      <c r="CY14" s="85">
        <f>'Analytics Report'!BJ323</f>
        <v>0</v>
      </c>
      <c r="CZ14" s="85">
        <f>'Analytics Report'!BK323</f>
        <v>0</v>
      </c>
      <c r="DA14" s="85">
        <f>'Analytics Report'!BL323</f>
        <v>0</v>
      </c>
      <c r="DB14" s="85">
        <f>'Analytics Report'!BM323</f>
        <v>0</v>
      </c>
      <c r="DC14" s="85">
        <f>'Analytics Report'!BN323</f>
        <v>0</v>
      </c>
      <c r="DD14" s="85">
        <f>'Analytics Report'!BO323</f>
        <v>0</v>
      </c>
      <c r="DE14" s="85" t="str">
        <f>'Analytics Report'!BP323</f>
        <v/>
      </c>
      <c r="DF14" s="85" t="str">
        <f>'Analytics Report'!BQ323</f>
        <v/>
      </c>
      <c r="DG14" s="85" t="str">
        <f>'Analytics Report'!BR323</f>
        <v/>
      </c>
      <c r="DH14" s="69">
        <f>'Analytics Report'!BS323</f>
        <v>0</v>
      </c>
      <c r="DJ14" s="37" t="str">
        <f>'Analytics Report'!BH335</f>
        <v/>
      </c>
      <c r="DK14" s="69" t="e">
        <f>'Analytics Report'!BI335</f>
        <v>#N/A</v>
      </c>
      <c r="DL14" s="69">
        <f>'Analytics Report'!BJ335</f>
        <v>0</v>
      </c>
    </row>
    <row r="15" spans="1:116" x14ac:dyDescent="0.25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R15" s="37" t="str">
        <f>'Intro &amp; Setup'!$BB$18</f>
        <v>Nov 2023</v>
      </c>
      <c r="CS15" s="63">
        <f>'Analytics Report'!BI13</f>
        <v>0</v>
      </c>
      <c r="CT15" s="33">
        <f>'Analytics Report'!BJ13</f>
        <v>0</v>
      </c>
      <c r="CU15" s="100" t="str">
        <f>'Analytics Report'!$BI28</f>
        <v/>
      </c>
      <c r="CW15" s="37" t="str">
        <f>'Intro &amp; Setup'!$BB$18</f>
        <v>Nov 2023</v>
      </c>
      <c r="CX15" s="63">
        <f>'Analytics Report'!BI324</f>
        <v>0</v>
      </c>
      <c r="CY15" s="85">
        <f>'Analytics Report'!BJ324</f>
        <v>0</v>
      </c>
      <c r="CZ15" s="85">
        <f>'Analytics Report'!BK324</f>
        <v>0</v>
      </c>
      <c r="DA15" s="85">
        <f>'Analytics Report'!BL324</f>
        <v>0</v>
      </c>
      <c r="DB15" s="85">
        <f>'Analytics Report'!BM324</f>
        <v>0</v>
      </c>
      <c r="DC15" s="85">
        <f>'Analytics Report'!BN324</f>
        <v>0</v>
      </c>
      <c r="DD15" s="85">
        <f>'Analytics Report'!BO324</f>
        <v>0</v>
      </c>
      <c r="DE15" s="85" t="str">
        <f>'Analytics Report'!BP324</f>
        <v/>
      </c>
      <c r="DF15" s="85" t="str">
        <f>'Analytics Report'!BQ324</f>
        <v/>
      </c>
      <c r="DG15" s="85" t="str">
        <f>'Analytics Report'!BR324</f>
        <v/>
      </c>
      <c r="DH15" s="69">
        <f>'Analytics Report'!BS324</f>
        <v>0</v>
      </c>
      <c r="DJ15" s="38" t="str">
        <f>'Analytics Report'!BH336</f>
        <v/>
      </c>
      <c r="DK15" s="69" t="e">
        <f>'Analytics Report'!BI336</f>
        <v>#N/A</v>
      </c>
      <c r="DL15" s="69">
        <f>'Analytics Report'!BJ336</f>
        <v>0</v>
      </c>
    </row>
    <row r="16" spans="1:116" x14ac:dyDescent="0.25">
      <c r="A16" s="97"/>
      <c r="B16" s="158" t="s">
        <v>242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60"/>
      <c r="W16" s="97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R16" s="38" t="str">
        <f>'Intro &amp; Setup'!$BB$19</f>
        <v>Dec 2023</v>
      </c>
      <c r="CS16" s="64">
        <f>'Analytics Report'!BI14</f>
        <v>0</v>
      </c>
      <c r="CT16" s="34">
        <f>'Analytics Report'!BJ14</f>
        <v>0</v>
      </c>
      <c r="CU16" s="101" t="str">
        <f>'Analytics Report'!$BI29</f>
        <v/>
      </c>
      <c r="CW16" s="38" t="str">
        <f>'Intro &amp; Setup'!$BB$19</f>
        <v>Dec 2023</v>
      </c>
      <c r="CX16" s="64">
        <f>'Analytics Report'!BI325</f>
        <v>0</v>
      </c>
      <c r="CY16" s="89">
        <f>'Analytics Report'!BJ325</f>
        <v>0</v>
      </c>
      <c r="CZ16" s="89">
        <f>'Analytics Report'!BK325</f>
        <v>0</v>
      </c>
      <c r="DA16" s="89">
        <f>'Analytics Report'!BL325</f>
        <v>0</v>
      </c>
      <c r="DB16" s="89">
        <f>'Analytics Report'!BM325</f>
        <v>0</v>
      </c>
      <c r="DC16" s="89">
        <f>'Analytics Report'!BN325</f>
        <v>0</v>
      </c>
      <c r="DD16" s="89">
        <f>'Analytics Report'!BO325</f>
        <v>0</v>
      </c>
      <c r="DE16" s="89" t="str">
        <f>'Analytics Report'!BP325</f>
        <v/>
      </c>
      <c r="DF16" s="89" t="str">
        <f>'Analytics Report'!BQ325</f>
        <v/>
      </c>
      <c r="DG16" s="89" t="str">
        <f>'Analytics Report'!BR325</f>
        <v/>
      </c>
      <c r="DH16" s="70">
        <f>'Analytics Report'!BS325</f>
        <v>0</v>
      </c>
      <c r="DJ16" s="39" t="str">
        <f>'Analytics Report'!BH337</f>
        <v>All Others</v>
      </c>
      <c r="DK16" s="70">
        <f>'Analytics Report'!BI337</f>
        <v>710</v>
      </c>
      <c r="DL16" s="70">
        <f>'Analytics Report'!BJ337</f>
        <v>710</v>
      </c>
    </row>
    <row r="17" spans="1:116" x14ac:dyDescent="0.25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97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97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</row>
    <row r="18" spans="1:116" x14ac:dyDescent="0.25">
      <c r="A18" s="97"/>
      <c r="B18" s="97"/>
      <c r="C18" s="97"/>
      <c r="D18" s="97"/>
      <c r="E18" s="97"/>
      <c r="F18" s="97"/>
      <c r="G18" s="172" t="str">
        <f>'Intro &amp; Setup'!$BC$7</f>
        <v>Users</v>
      </c>
      <c r="H18" s="172"/>
      <c r="I18" s="172" t="str">
        <f>'Intro &amp; Setup'!$BD$7</f>
        <v>New Users</v>
      </c>
      <c r="J18" s="172"/>
      <c r="K18" s="172" t="str">
        <f>'Intro &amp; Setup'!$BE$7</f>
        <v>Time</v>
      </c>
      <c r="L18" s="172"/>
      <c r="M18" s="172" t="str">
        <f>'Intro &amp; Setup'!$BF$7</f>
        <v>Source of New Users</v>
      </c>
      <c r="N18" s="172"/>
      <c r="O18" s="172" t="str">
        <f>'Intro &amp; Setup'!$BG$7</f>
        <v>Source of All Session</v>
      </c>
      <c r="P18" s="172"/>
      <c r="Q18" s="172" t="str">
        <f>'Intro &amp; Setup'!$BH$7</f>
        <v>Events</v>
      </c>
      <c r="R18" s="172"/>
      <c r="S18" s="172" t="str">
        <f>'Intro &amp; Setup'!$BI$7</f>
        <v>Area</v>
      </c>
      <c r="T18" s="172"/>
      <c r="U18" s="172" t="str">
        <f>'Intro &amp; Setup'!$BJ$7</f>
        <v>Pages</v>
      </c>
      <c r="V18" s="172"/>
      <c r="W18" s="97"/>
      <c r="X18" s="21"/>
      <c r="Y18" s="158" t="s">
        <v>246</v>
      </c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60"/>
      <c r="AT18" s="21"/>
      <c r="AU18" s="97"/>
      <c r="AV18" s="158" t="s">
        <v>401</v>
      </c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60"/>
      <c r="BQ18" s="97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W18" s="35" t="s">
        <v>14</v>
      </c>
      <c r="CX18" s="52" t="str">
        <f>'Analytics Report'!BI$80</f>
        <v>Direct</v>
      </c>
      <c r="CY18" s="90" t="str">
        <f>'Analytics Report'!BJ$80</f>
        <v>Organic Search</v>
      </c>
      <c r="CZ18" s="90" t="str">
        <f>'Analytics Report'!BK$80</f>
        <v>Organic Social</v>
      </c>
      <c r="DA18" s="90" t="str">
        <f>'Analytics Report'!BL$80</f>
        <v>Organic Video</v>
      </c>
      <c r="DB18" s="90" t="str">
        <f>'Analytics Report'!BM$80</f>
        <v>Referral</v>
      </c>
      <c r="DC18" s="90" t="str">
        <f>'Analytics Report'!BN$80</f>
        <v>Unassigned</v>
      </c>
      <c r="DD18" s="90" t="str">
        <f>'Analytics Report'!BO$80</f>
        <v/>
      </c>
      <c r="DE18" s="90" t="str">
        <f>'Analytics Report'!BP$80</f>
        <v/>
      </c>
      <c r="DF18" s="90" t="str">
        <f>'Analytics Report'!BQ$80</f>
        <v/>
      </c>
      <c r="DG18" s="53" t="str">
        <f>'Analytics Report'!BR$80</f>
        <v/>
      </c>
      <c r="DH18" s="86" t="s">
        <v>210</v>
      </c>
      <c r="DK18" s="35" t="str">
        <f>'Analytics Report'!$BH$32</f>
        <v>Page Views</v>
      </c>
      <c r="DL18" s="35" t="str">
        <f>'Analytics Report'!$BF$138</f>
        <v>Direct</v>
      </c>
    </row>
    <row r="19" spans="1:116" x14ac:dyDescent="0.25">
      <c r="A19" s="97"/>
      <c r="B19" s="97"/>
      <c r="C19" s="97"/>
      <c r="D19" s="97"/>
      <c r="E19" s="97"/>
      <c r="F19" s="97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97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W19" s="36" t="str">
        <f>'Intro &amp; Setup'!$BB$8</f>
        <v>Jan 2023</v>
      </c>
      <c r="CX19" s="62">
        <f>'Analytics Report'!BI81</f>
        <v>883</v>
      </c>
      <c r="CY19" s="88">
        <f>'Analytics Report'!BJ81</f>
        <v>228</v>
      </c>
      <c r="CZ19" s="88">
        <f>'Analytics Report'!BK81</f>
        <v>127</v>
      </c>
      <c r="DA19" s="88">
        <f>'Analytics Report'!BL81</f>
        <v>116</v>
      </c>
      <c r="DB19" s="88">
        <f>'Analytics Report'!BM81</f>
        <v>2</v>
      </c>
      <c r="DC19" s="88">
        <f>'Analytics Report'!BN81</f>
        <v>3</v>
      </c>
      <c r="DD19" s="88" t="str">
        <f>'Analytics Report'!BO81</f>
        <v/>
      </c>
      <c r="DE19" s="88" t="str">
        <f>'Analytics Report'!BP81</f>
        <v/>
      </c>
      <c r="DF19" s="88" t="str">
        <f>'Analytics Report'!BQ81</f>
        <v/>
      </c>
      <c r="DG19" s="88" t="str">
        <f>'Analytics Report'!BR81</f>
        <v/>
      </c>
      <c r="DH19" s="68">
        <f>'Analytics Report'!BS81</f>
        <v>0</v>
      </c>
      <c r="DJ19" s="36" t="str">
        <f>'Intro &amp; Setup'!$BB$8</f>
        <v>Jan 2023</v>
      </c>
      <c r="DK19" s="68">
        <f>'Analytics Report'!$BI33</f>
        <v>1748</v>
      </c>
      <c r="DL19" s="68">
        <f>'Analytics Report'!$BF139</f>
        <v>883</v>
      </c>
    </row>
    <row r="20" spans="1:116" x14ac:dyDescent="0.25">
      <c r="A20" s="97"/>
      <c r="B20" s="174" t="s">
        <v>117</v>
      </c>
      <c r="C20" s="175"/>
      <c r="D20" s="175"/>
      <c r="E20" s="176"/>
      <c r="F20" s="97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97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97"/>
      <c r="AV20" s="104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6"/>
      <c r="BQ20" s="97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W20" s="37" t="str">
        <f>'Intro &amp; Setup'!$BB$9</f>
        <v>Feb 2023</v>
      </c>
      <c r="CX20" s="63">
        <f>'Analytics Report'!BI82</f>
        <v>682</v>
      </c>
      <c r="CY20" s="85">
        <f>'Analytics Report'!BJ82</f>
        <v>226</v>
      </c>
      <c r="CZ20" s="85">
        <f>'Analytics Report'!BK82</f>
        <v>92</v>
      </c>
      <c r="DA20" s="85">
        <f>'Analytics Report'!BL82</f>
        <v>109</v>
      </c>
      <c r="DB20" s="85">
        <f>'Analytics Report'!BM82</f>
        <v>2</v>
      </c>
      <c r="DC20" s="85">
        <f>'Analytics Report'!BN82</f>
        <v>10</v>
      </c>
      <c r="DD20" s="85" t="str">
        <f>'Analytics Report'!BO82</f>
        <v/>
      </c>
      <c r="DE20" s="85" t="str">
        <f>'Analytics Report'!BP82</f>
        <v/>
      </c>
      <c r="DF20" s="85" t="str">
        <f>'Analytics Report'!BQ82</f>
        <v/>
      </c>
      <c r="DG20" s="85" t="str">
        <f>'Analytics Report'!BR82</f>
        <v/>
      </c>
      <c r="DH20" s="69">
        <f>'Analytics Report'!BS82</f>
        <v>0</v>
      </c>
      <c r="DJ20" s="37" t="str">
        <f>'Intro &amp; Setup'!$BB$9</f>
        <v>Feb 2023</v>
      </c>
      <c r="DK20" s="69">
        <f>'Analytics Report'!$BI34</f>
        <v>1712</v>
      </c>
      <c r="DL20" s="69">
        <f>'Analytics Report'!$BF140</f>
        <v>682</v>
      </c>
    </row>
    <row r="21" spans="1:116" x14ac:dyDescent="0.25">
      <c r="A21" s="97"/>
      <c r="B21" s="112" t="str">
        <f>'Intro &amp; Setup'!$BB8</f>
        <v>Jan 2023</v>
      </c>
      <c r="C21" s="113"/>
      <c r="D21" s="113"/>
      <c r="E21" s="114"/>
      <c r="F21" s="97"/>
      <c r="G21" s="112" t="str">
        <f ca="1">IF('Intro &amp; Setup'!$BN8="", "", IF('Intro &amp; Setup'!$BC8=0, $CP$3, $CP$2))</f>
        <v>✓</v>
      </c>
      <c r="H21" s="113"/>
      <c r="I21" s="113" t="str">
        <f ca="1">IF('Intro &amp; Setup'!$BN8="", "", IF('Intro &amp; Setup'!$BD8=0, $CP$3, $CP$2))</f>
        <v>✓</v>
      </c>
      <c r="J21" s="113"/>
      <c r="K21" s="113" t="str">
        <f ca="1">IF('Intro &amp; Setup'!$BN8="", "", IF('Intro &amp; Setup'!$BE8=0, $CP$3, $CP$2))</f>
        <v>✓</v>
      </c>
      <c r="L21" s="113"/>
      <c r="M21" s="113" t="str">
        <f ca="1">IF('Intro &amp; Setup'!$BN8="", "", IF('Intro &amp; Setup'!$BF8=0, $CP$3, $CP$2))</f>
        <v>✓</v>
      </c>
      <c r="N21" s="113"/>
      <c r="O21" s="113" t="str">
        <f ca="1">IF('Intro &amp; Setup'!$BN8="", "", IF('Intro &amp; Setup'!$BG8=0, $CP$3, $CP$2))</f>
        <v>✓</v>
      </c>
      <c r="P21" s="113"/>
      <c r="Q21" s="113" t="str">
        <f ca="1">IF('Intro &amp; Setup'!$BN8="", "", IF('Intro &amp; Setup'!$BH8=0, $CP$3, $CP$2))</f>
        <v>✓</v>
      </c>
      <c r="R21" s="113"/>
      <c r="S21" s="113" t="str">
        <f ca="1">IF('Intro &amp; Setup'!$BN8="", "", IF('Intro &amp; Setup'!$BI8=0, $CP$3, $CP$2))</f>
        <v>✓</v>
      </c>
      <c r="T21" s="113"/>
      <c r="U21" s="113" t="str">
        <f ca="1">IF('Intro &amp; Setup'!$BN8="", "", IF('Intro &amp; Setup'!$BJ8=0, $CP$3, $CP$2))</f>
        <v>✓</v>
      </c>
      <c r="V21" s="114"/>
      <c r="W21" s="97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97"/>
      <c r="AV21" s="10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108"/>
      <c r="BQ21" s="97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W21" s="37" t="str">
        <f>'Intro &amp; Setup'!$BB$10</f>
        <v>Mar 2023</v>
      </c>
      <c r="CX21" s="63">
        <f>'Analytics Report'!BI83</f>
        <v>333</v>
      </c>
      <c r="CY21" s="85">
        <f>'Analytics Report'!BJ83</f>
        <v>188</v>
      </c>
      <c r="CZ21" s="85">
        <f>'Analytics Report'!BK83</f>
        <v>110</v>
      </c>
      <c r="DA21" s="85">
        <f>'Analytics Report'!BL83</f>
        <v>111</v>
      </c>
      <c r="DB21" s="85">
        <f>'Analytics Report'!BM83</f>
        <v>0</v>
      </c>
      <c r="DC21" s="85">
        <f>'Analytics Report'!BN83</f>
        <v>7</v>
      </c>
      <c r="DD21" s="85" t="str">
        <f>'Analytics Report'!BO83</f>
        <v/>
      </c>
      <c r="DE21" s="85" t="str">
        <f>'Analytics Report'!BP83</f>
        <v/>
      </c>
      <c r="DF21" s="85" t="str">
        <f>'Analytics Report'!BQ83</f>
        <v/>
      </c>
      <c r="DG21" s="85" t="str">
        <f>'Analytics Report'!BR83</f>
        <v/>
      </c>
      <c r="DH21" s="69">
        <f>'Analytics Report'!BS83</f>
        <v>0</v>
      </c>
      <c r="DJ21" s="37" t="str">
        <f>'Intro &amp; Setup'!$BB$10</f>
        <v>Mar 2023</v>
      </c>
      <c r="DK21" s="69">
        <f>'Analytics Report'!$BI35</f>
        <v>1278</v>
      </c>
      <c r="DL21" s="69">
        <f>'Analytics Report'!$BF141</f>
        <v>333</v>
      </c>
    </row>
    <row r="22" spans="1:116" x14ac:dyDescent="0.25">
      <c r="A22" s="97"/>
      <c r="B22" s="115" t="str">
        <f>'Intro &amp; Setup'!$BB9</f>
        <v>Feb 2023</v>
      </c>
      <c r="C22" s="116"/>
      <c r="D22" s="116"/>
      <c r="E22" s="117"/>
      <c r="F22" s="97"/>
      <c r="G22" s="115" t="str">
        <f ca="1">IF('Intro &amp; Setup'!$BN9="", "", IF('Intro &amp; Setup'!$BC9=0, $CP$3, $CP$2))</f>
        <v>✓</v>
      </c>
      <c r="H22" s="116"/>
      <c r="I22" s="116" t="str">
        <f ca="1">IF('Intro &amp; Setup'!$BN9="", "", IF('Intro &amp; Setup'!$BD9=0, $CP$3, $CP$2))</f>
        <v>✓</v>
      </c>
      <c r="J22" s="116"/>
      <c r="K22" s="116" t="str">
        <f ca="1">IF('Intro &amp; Setup'!$BN9="", "", IF('Intro &amp; Setup'!$BE9=0, $CP$3, $CP$2))</f>
        <v>✓</v>
      </c>
      <c r="L22" s="116"/>
      <c r="M22" s="116" t="str">
        <f ca="1">IF('Intro &amp; Setup'!$BN9="", "", IF('Intro &amp; Setup'!$BF9=0, $CP$3, $CP$2))</f>
        <v>✓</v>
      </c>
      <c r="N22" s="116"/>
      <c r="O22" s="116" t="str">
        <f ca="1">IF('Intro &amp; Setup'!$BN9="", "", IF('Intro &amp; Setup'!$BG9=0, $CP$3, $CP$2))</f>
        <v>✓</v>
      </c>
      <c r="P22" s="116"/>
      <c r="Q22" s="116" t="str">
        <f ca="1">IF('Intro &amp; Setup'!$BN9="", "", IF('Intro &amp; Setup'!$BH9=0, $CP$3, $CP$2))</f>
        <v>✓</v>
      </c>
      <c r="R22" s="116"/>
      <c r="S22" s="116" t="str">
        <f ca="1">IF('Intro &amp; Setup'!$BN9="", "", IF('Intro &amp; Setup'!$BI9=0, $CP$3, $CP$2))</f>
        <v>✓</v>
      </c>
      <c r="T22" s="116"/>
      <c r="U22" s="116" t="str">
        <f ca="1">IF('Intro &amp; Setup'!$BN9="", "", IF('Intro &amp; Setup'!$BJ9=0, $CP$3, $CP$2))</f>
        <v>✓</v>
      </c>
      <c r="V22" s="117"/>
      <c r="W22" s="97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97"/>
      <c r="AV22" s="10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108"/>
      <c r="BQ22" s="97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W22" s="37" t="str">
        <f>'Intro &amp; Setup'!$BB$11</f>
        <v>Apr 2023</v>
      </c>
      <c r="CX22" s="63">
        <f>'Analytics Report'!BI84</f>
        <v>0</v>
      </c>
      <c r="CY22" s="85">
        <f>'Analytics Report'!BJ84</f>
        <v>0</v>
      </c>
      <c r="CZ22" s="85">
        <f>'Analytics Report'!BK84</f>
        <v>0</v>
      </c>
      <c r="DA22" s="85">
        <f>'Analytics Report'!BL84</f>
        <v>0</v>
      </c>
      <c r="DB22" s="85">
        <f>'Analytics Report'!BM84</f>
        <v>0</v>
      </c>
      <c r="DC22" s="85">
        <f>'Analytics Report'!BN84</f>
        <v>0</v>
      </c>
      <c r="DD22" s="85" t="str">
        <f>'Analytics Report'!BO84</f>
        <v/>
      </c>
      <c r="DE22" s="85" t="str">
        <f>'Analytics Report'!BP84</f>
        <v/>
      </c>
      <c r="DF22" s="85" t="str">
        <f>'Analytics Report'!BQ84</f>
        <v/>
      </c>
      <c r="DG22" s="85" t="str">
        <f>'Analytics Report'!BR84</f>
        <v/>
      </c>
      <c r="DH22" s="69">
        <f>'Analytics Report'!BS84</f>
        <v>0</v>
      </c>
      <c r="DJ22" s="37" t="str">
        <f>'Intro &amp; Setup'!$BB$11</f>
        <v>Apr 2023</v>
      </c>
      <c r="DK22" s="69">
        <f>'Analytics Report'!$BI36</f>
        <v>0</v>
      </c>
      <c r="DL22" s="69" t="str">
        <f>'Analytics Report'!$BF142</f>
        <v/>
      </c>
    </row>
    <row r="23" spans="1:116" x14ac:dyDescent="0.25">
      <c r="A23" s="97"/>
      <c r="B23" s="115" t="str">
        <f>'Intro &amp; Setup'!$BB10</f>
        <v>Mar 2023</v>
      </c>
      <c r="C23" s="116"/>
      <c r="D23" s="116"/>
      <c r="E23" s="117"/>
      <c r="F23" s="97"/>
      <c r="G23" s="115" t="str">
        <f ca="1">IF('Intro &amp; Setup'!$BN10="", "", IF('Intro &amp; Setup'!$BC10=0, $CP$3, $CP$2))</f>
        <v>✓</v>
      </c>
      <c r="H23" s="116"/>
      <c r="I23" s="116" t="str">
        <f ca="1">IF('Intro &amp; Setup'!$BN10="", "", IF('Intro &amp; Setup'!$BD10=0, $CP$3, $CP$2))</f>
        <v>✓</v>
      </c>
      <c r="J23" s="116"/>
      <c r="K23" s="116" t="str">
        <f ca="1">IF('Intro &amp; Setup'!$BN10="", "", IF('Intro &amp; Setup'!$BE10=0, $CP$3, $CP$2))</f>
        <v>✓</v>
      </c>
      <c r="L23" s="116"/>
      <c r="M23" s="116" t="str">
        <f ca="1">IF('Intro &amp; Setup'!$BN10="", "", IF('Intro &amp; Setup'!$BF10=0, $CP$3, $CP$2))</f>
        <v>✓</v>
      </c>
      <c r="N23" s="116"/>
      <c r="O23" s="116" t="str">
        <f ca="1">IF('Intro &amp; Setup'!$BN10="", "", IF('Intro &amp; Setup'!$BG10=0, $CP$3, $CP$2))</f>
        <v>✓</v>
      </c>
      <c r="P23" s="116"/>
      <c r="Q23" s="116" t="str">
        <f ca="1">IF('Intro &amp; Setup'!$BN10="", "", IF('Intro &amp; Setup'!$BH10=0, $CP$3, $CP$2))</f>
        <v>✓</v>
      </c>
      <c r="R23" s="116"/>
      <c r="S23" s="116" t="str">
        <f ca="1">IF('Intro &amp; Setup'!$BN10="", "", IF('Intro &amp; Setup'!$BI10=0, $CP$3, $CP$2))</f>
        <v>✓</v>
      </c>
      <c r="T23" s="116"/>
      <c r="U23" s="116" t="str">
        <f ca="1">IF('Intro &amp; Setup'!$BN10="", "", IF('Intro &amp; Setup'!$BJ10=0, $CP$3, $CP$2))</f>
        <v>✓</v>
      </c>
      <c r="V23" s="117"/>
      <c r="W23" s="97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97"/>
      <c r="AV23" s="10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108"/>
      <c r="BQ23" s="97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W23" s="37" t="str">
        <f>'Intro &amp; Setup'!$BB$12</f>
        <v>May 2023</v>
      </c>
      <c r="CX23" s="63">
        <f>'Analytics Report'!BI85</f>
        <v>0</v>
      </c>
      <c r="CY23" s="85">
        <f>'Analytics Report'!BJ85</f>
        <v>0</v>
      </c>
      <c r="CZ23" s="85">
        <f>'Analytics Report'!BK85</f>
        <v>0</v>
      </c>
      <c r="DA23" s="85">
        <f>'Analytics Report'!BL85</f>
        <v>0</v>
      </c>
      <c r="DB23" s="85">
        <f>'Analytics Report'!BM85</f>
        <v>0</v>
      </c>
      <c r="DC23" s="85">
        <f>'Analytics Report'!BN85</f>
        <v>0</v>
      </c>
      <c r="DD23" s="85" t="str">
        <f>'Analytics Report'!BO85</f>
        <v/>
      </c>
      <c r="DE23" s="85" t="str">
        <f>'Analytics Report'!BP85</f>
        <v/>
      </c>
      <c r="DF23" s="85" t="str">
        <f>'Analytics Report'!BQ85</f>
        <v/>
      </c>
      <c r="DG23" s="85" t="str">
        <f>'Analytics Report'!BR85</f>
        <v/>
      </c>
      <c r="DH23" s="69">
        <f>'Analytics Report'!BS85</f>
        <v>0</v>
      </c>
      <c r="DJ23" s="37" t="str">
        <f>'Intro &amp; Setup'!$BB$12</f>
        <v>May 2023</v>
      </c>
      <c r="DK23" s="69">
        <f>'Analytics Report'!$BI37</f>
        <v>0</v>
      </c>
      <c r="DL23" s="69" t="str">
        <f>'Analytics Report'!$BF143</f>
        <v/>
      </c>
    </row>
    <row r="24" spans="1:116" x14ac:dyDescent="0.25">
      <c r="A24" s="97"/>
      <c r="B24" s="115" t="str">
        <f>'Intro &amp; Setup'!$BB11</f>
        <v>Apr 2023</v>
      </c>
      <c r="C24" s="116"/>
      <c r="D24" s="116"/>
      <c r="E24" s="117"/>
      <c r="F24" s="97"/>
      <c r="G24" s="115" t="str">
        <f ca="1">IF('Intro &amp; Setup'!$BN11="", "", IF('Intro &amp; Setup'!$BC11=0, $CP$3, $CP$2))</f>
        <v>✕</v>
      </c>
      <c r="H24" s="116"/>
      <c r="I24" s="116" t="str">
        <f ca="1">IF('Intro &amp; Setup'!$BN11="", "", IF('Intro &amp; Setup'!$BD11=0, $CP$3, $CP$2))</f>
        <v>✕</v>
      </c>
      <c r="J24" s="116"/>
      <c r="K24" s="116" t="str">
        <f ca="1">IF('Intro &amp; Setup'!$BN11="", "", IF('Intro &amp; Setup'!$BE11=0, $CP$3, $CP$2))</f>
        <v>✕</v>
      </c>
      <c r="L24" s="116"/>
      <c r="M24" s="116" t="str">
        <f ca="1">IF('Intro &amp; Setup'!$BN11="", "", IF('Intro &amp; Setup'!$BF11=0, $CP$3, $CP$2))</f>
        <v>✕</v>
      </c>
      <c r="N24" s="116"/>
      <c r="O24" s="116" t="str">
        <f ca="1">IF('Intro &amp; Setup'!$BN11="", "", IF('Intro &amp; Setup'!$BG11=0, $CP$3, $CP$2))</f>
        <v>✕</v>
      </c>
      <c r="P24" s="116"/>
      <c r="Q24" s="116" t="str">
        <f ca="1">IF('Intro &amp; Setup'!$BN11="", "", IF('Intro &amp; Setup'!$BH11=0, $CP$3, $CP$2))</f>
        <v>✕</v>
      </c>
      <c r="R24" s="116"/>
      <c r="S24" s="116" t="str">
        <f ca="1">IF('Intro &amp; Setup'!$BN11="", "", IF('Intro &amp; Setup'!$BI11=0, $CP$3, $CP$2))</f>
        <v>✕</v>
      </c>
      <c r="T24" s="116"/>
      <c r="U24" s="116" t="str">
        <f ca="1">IF('Intro &amp; Setup'!$BN11="", "", IF('Intro &amp; Setup'!$BJ11=0, $CP$3, $CP$2))</f>
        <v>✕</v>
      </c>
      <c r="V24" s="117"/>
      <c r="W24" s="97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97"/>
      <c r="AV24" s="10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108"/>
      <c r="BQ24" s="9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W24" s="37" t="str">
        <f>'Intro &amp; Setup'!$BB$13</f>
        <v>Jun 2023</v>
      </c>
      <c r="CX24" s="63">
        <f>'Analytics Report'!BI86</f>
        <v>0</v>
      </c>
      <c r="CY24" s="85">
        <f>'Analytics Report'!BJ86</f>
        <v>0</v>
      </c>
      <c r="CZ24" s="85">
        <f>'Analytics Report'!BK86</f>
        <v>0</v>
      </c>
      <c r="DA24" s="85">
        <f>'Analytics Report'!BL86</f>
        <v>0</v>
      </c>
      <c r="DB24" s="85">
        <f>'Analytics Report'!BM86</f>
        <v>0</v>
      </c>
      <c r="DC24" s="85">
        <f>'Analytics Report'!BN86</f>
        <v>0</v>
      </c>
      <c r="DD24" s="85" t="str">
        <f>'Analytics Report'!BO86</f>
        <v/>
      </c>
      <c r="DE24" s="85" t="str">
        <f>'Analytics Report'!BP86</f>
        <v/>
      </c>
      <c r="DF24" s="85" t="str">
        <f>'Analytics Report'!BQ86</f>
        <v/>
      </c>
      <c r="DG24" s="85" t="str">
        <f>'Analytics Report'!BR86</f>
        <v/>
      </c>
      <c r="DH24" s="69">
        <f>'Analytics Report'!BS86</f>
        <v>0</v>
      </c>
      <c r="DJ24" s="37" t="str">
        <f>'Intro &amp; Setup'!$BB$13</f>
        <v>Jun 2023</v>
      </c>
      <c r="DK24" s="69">
        <f>'Analytics Report'!$BI38</f>
        <v>0</v>
      </c>
      <c r="DL24" s="69" t="str">
        <f>'Analytics Report'!$BF144</f>
        <v/>
      </c>
    </row>
    <row r="25" spans="1:116" x14ac:dyDescent="0.25">
      <c r="A25" s="97"/>
      <c r="B25" s="115" t="str">
        <f>'Intro &amp; Setup'!$BB12</f>
        <v>May 2023</v>
      </c>
      <c r="C25" s="116"/>
      <c r="D25" s="116"/>
      <c r="E25" s="117"/>
      <c r="F25" s="97"/>
      <c r="G25" s="115" t="str">
        <f ca="1">IF('Intro &amp; Setup'!$BN12="", "", IF('Intro &amp; Setup'!$BC12=0, $CP$3, $CP$2))</f>
        <v/>
      </c>
      <c r="H25" s="116"/>
      <c r="I25" s="116" t="str">
        <f ca="1">IF('Intro &amp; Setup'!$BN12="", "", IF('Intro &amp; Setup'!$BD12=0, $CP$3, $CP$2))</f>
        <v/>
      </c>
      <c r="J25" s="116"/>
      <c r="K25" s="116" t="str">
        <f ca="1">IF('Intro &amp; Setup'!$BN12="", "", IF('Intro &amp; Setup'!$BE12=0, $CP$3, $CP$2))</f>
        <v/>
      </c>
      <c r="L25" s="116"/>
      <c r="M25" s="116" t="str">
        <f ca="1">IF('Intro &amp; Setup'!$BN12="", "", IF('Intro &amp; Setup'!$BF12=0, $CP$3, $CP$2))</f>
        <v/>
      </c>
      <c r="N25" s="116"/>
      <c r="O25" s="116" t="str">
        <f ca="1">IF('Intro &amp; Setup'!$BN12="", "", IF('Intro &amp; Setup'!$BG12=0, $CP$3, $CP$2))</f>
        <v/>
      </c>
      <c r="P25" s="116"/>
      <c r="Q25" s="116" t="str">
        <f ca="1">IF('Intro &amp; Setup'!$BN12="", "", IF('Intro &amp; Setup'!$BH12=0, $CP$3, $CP$2))</f>
        <v/>
      </c>
      <c r="R25" s="116"/>
      <c r="S25" s="116" t="str">
        <f ca="1">IF('Intro &amp; Setup'!$BN12="", "", IF('Intro &amp; Setup'!$BI12=0, $CP$3, $CP$2))</f>
        <v/>
      </c>
      <c r="T25" s="116"/>
      <c r="U25" s="116" t="str">
        <f ca="1">IF('Intro &amp; Setup'!$BN12="", "", IF('Intro &amp; Setup'!$BJ12=0, $CP$3, $CP$2))</f>
        <v/>
      </c>
      <c r="V25" s="117"/>
      <c r="W25" s="97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97"/>
      <c r="AV25" s="10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108"/>
      <c r="BQ25" s="97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W25" s="37" t="str">
        <f>'Intro &amp; Setup'!$BB$14</f>
        <v>Jul 2023</v>
      </c>
      <c r="CX25" s="63">
        <f>'Analytics Report'!BI87</f>
        <v>0</v>
      </c>
      <c r="CY25" s="85">
        <f>'Analytics Report'!BJ87</f>
        <v>0</v>
      </c>
      <c r="CZ25" s="85">
        <f>'Analytics Report'!BK87</f>
        <v>0</v>
      </c>
      <c r="DA25" s="85">
        <f>'Analytics Report'!BL87</f>
        <v>0</v>
      </c>
      <c r="DB25" s="85">
        <f>'Analytics Report'!BM87</f>
        <v>0</v>
      </c>
      <c r="DC25" s="85">
        <f>'Analytics Report'!BN87</f>
        <v>0</v>
      </c>
      <c r="DD25" s="85" t="str">
        <f>'Analytics Report'!BO87</f>
        <v/>
      </c>
      <c r="DE25" s="85" t="str">
        <f>'Analytics Report'!BP87</f>
        <v/>
      </c>
      <c r="DF25" s="85" t="str">
        <f>'Analytics Report'!BQ87</f>
        <v/>
      </c>
      <c r="DG25" s="85" t="str">
        <f>'Analytics Report'!BR87</f>
        <v/>
      </c>
      <c r="DH25" s="69">
        <f>'Analytics Report'!BS87</f>
        <v>0</v>
      </c>
      <c r="DJ25" s="37" t="str">
        <f>'Intro &amp; Setup'!$BB$14</f>
        <v>Jul 2023</v>
      </c>
      <c r="DK25" s="69">
        <f>'Analytics Report'!$BI39</f>
        <v>0</v>
      </c>
      <c r="DL25" s="69" t="str">
        <f>'Analytics Report'!$BF145</f>
        <v/>
      </c>
    </row>
    <row r="26" spans="1:116" x14ac:dyDescent="0.25">
      <c r="A26" s="97"/>
      <c r="B26" s="115" t="str">
        <f>'Intro &amp; Setup'!$BB13</f>
        <v>Jun 2023</v>
      </c>
      <c r="C26" s="116"/>
      <c r="D26" s="116"/>
      <c r="E26" s="117"/>
      <c r="F26" s="97"/>
      <c r="G26" s="115" t="str">
        <f ca="1">IF('Intro &amp; Setup'!$BN13="", "", IF('Intro &amp; Setup'!$BC13=0, $CP$3, $CP$2))</f>
        <v/>
      </c>
      <c r="H26" s="116"/>
      <c r="I26" s="116" t="str">
        <f ca="1">IF('Intro &amp; Setup'!$BN13="", "", IF('Intro &amp; Setup'!$BD13=0, $CP$3, $CP$2))</f>
        <v/>
      </c>
      <c r="J26" s="116"/>
      <c r="K26" s="116" t="str">
        <f ca="1">IF('Intro &amp; Setup'!$BN13="", "", IF('Intro &amp; Setup'!$BE13=0, $CP$3, $CP$2))</f>
        <v/>
      </c>
      <c r="L26" s="116"/>
      <c r="M26" s="116" t="str">
        <f ca="1">IF('Intro &amp; Setup'!$BN13="", "", IF('Intro &amp; Setup'!$BF13=0, $CP$3, $CP$2))</f>
        <v/>
      </c>
      <c r="N26" s="116"/>
      <c r="O26" s="116" t="str">
        <f ca="1">IF('Intro &amp; Setup'!$BN13="", "", IF('Intro &amp; Setup'!$BG13=0, $CP$3, $CP$2))</f>
        <v/>
      </c>
      <c r="P26" s="116"/>
      <c r="Q26" s="116" t="str">
        <f ca="1">IF('Intro &amp; Setup'!$BN13="", "", IF('Intro &amp; Setup'!$BH13=0, $CP$3, $CP$2))</f>
        <v/>
      </c>
      <c r="R26" s="116"/>
      <c r="S26" s="116" t="str">
        <f ca="1">IF('Intro &amp; Setup'!$BN13="", "", IF('Intro &amp; Setup'!$BI13=0, $CP$3, $CP$2))</f>
        <v/>
      </c>
      <c r="T26" s="116"/>
      <c r="U26" s="116" t="str">
        <f ca="1">IF('Intro &amp; Setup'!$BN13="", "", IF('Intro &amp; Setup'!$BJ13=0, $CP$3, $CP$2))</f>
        <v/>
      </c>
      <c r="V26" s="117"/>
      <c r="W26" s="97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97"/>
      <c r="AV26" s="10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108"/>
      <c r="BQ26" s="97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W26" s="37" t="str">
        <f>'Intro &amp; Setup'!$BB$15</f>
        <v>Aug 2023</v>
      </c>
      <c r="CX26" s="63">
        <f>'Analytics Report'!BI88</f>
        <v>0</v>
      </c>
      <c r="CY26" s="85">
        <f>'Analytics Report'!BJ88</f>
        <v>0</v>
      </c>
      <c r="CZ26" s="85">
        <f>'Analytics Report'!BK88</f>
        <v>0</v>
      </c>
      <c r="DA26" s="85">
        <f>'Analytics Report'!BL88</f>
        <v>0</v>
      </c>
      <c r="DB26" s="85">
        <f>'Analytics Report'!BM88</f>
        <v>0</v>
      </c>
      <c r="DC26" s="85">
        <f>'Analytics Report'!BN88</f>
        <v>0</v>
      </c>
      <c r="DD26" s="85" t="str">
        <f>'Analytics Report'!BO88</f>
        <v/>
      </c>
      <c r="DE26" s="85" t="str">
        <f>'Analytics Report'!BP88</f>
        <v/>
      </c>
      <c r="DF26" s="85" t="str">
        <f>'Analytics Report'!BQ88</f>
        <v/>
      </c>
      <c r="DG26" s="85" t="str">
        <f>'Analytics Report'!BR88</f>
        <v/>
      </c>
      <c r="DH26" s="69">
        <f>'Analytics Report'!BS88</f>
        <v>0</v>
      </c>
      <c r="DJ26" s="37" t="str">
        <f>'Intro &amp; Setup'!$BB$15</f>
        <v>Aug 2023</v>
      </c>
      <c r="DK26" s="69">
        <f>'Analytics Report'!$BI40</f>
        <v>0</v>
      </c>
      <c r="DL26" s="69" t="str">
        <f>'Analytics Report'!$BF146</f>
        <v/>
      </c>
    </row>
    <row r="27" spans="1:116" x14ac:dyDescent="0.25">
      <c r="A27" s="97"/>
      <c r="B27" s="115" t="str">
        <f>'Intro &amp; Setup'!$BB14</f>
        <v>Jul 2023</v>
      </c>
      <c r="C27" s="116"/>
      <c r="D27" s="116"/>
      <c r="E27" s="117"/>
      <c r="F27" s="97"/>
      <c r="G27" s="115" t="str">
        <f ca="1">IF('Intro &amp; Setup'!$BN14="", "", IF('Intro &amp; Setup'!$BC14=0, $CP$3, $CP$2))</f>
        <v/>
      </c>
      <c r="H27" s="116"/>
      <c r="I27" s="116" t="str">
        <f ca="1">IF('Intro &amp; Setup'!$BN14="", "", IF('Intro &amp; Setup'!$BD14=0, $CP$3, $CP$2))</f>
        <v/>
      </c>
      <c r="J27" s="116"/>
      <c r="K27" s="116" t="str">
        <f ca="1">IF('Intro &amp; Setup'!$BN14="", "", IF('Intro &amp; Setup'!$BE14=0, $CP$3, $CP$2))</f>
        <v/>
      </c>
      <c r="L27" s="116"/>
      <c r="M27" s="116" t="str">
        <f ca="1">IF('Intro &amp; Setup'!$BN14="", "", IF('Intro &amp; Setup'!$BF14=0, $CP$3, $CP$2))</f>
        <v/>
      </c>
      <c r="N27" s="116"/>
      <c r="O27" s="116" t="str">
        <f ca="1">IF('Intro &amp; Setup'!$BN14="", "", IF('Intro &amp; Setup'!$BG14=0, $CP$3, $CP$2))</f>
        <v/>
      </c>
      <c r="P27" s="116"/>
      <c r="Q27" s="116" t="str">
        <f ca="1">IF('Intro &amp; Setup'!$BN14="", "", IF('Intro &amp; Setup'!$BH14=0, $CP$3, $CP$2))</f>
        <v/>
      </c>
      <c r="R27" s="116"/>
      <c r="S27" s="116" t="str">
        <f ca="1">IF('Intro &amp; Setup'!$BN14="", "", IF('Intro &amp; Setup'!$BI14=0, $CP$3, $CP$2))</f>
        <v/>
      </c>
      <c r="T27" s="116"/>
      <c r="U27" s="116" t="str">
        <f ca="1">IF('Intro &amp; Setup'!$BN14="", "", IF('Intro &amp; Setup'!$BJ14=0, $CP$3, $CP$2))</f>
        <v/>
      </c>
      <c r="V27" s="117"/>
      <c r="W27" s="97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97"/>
      <c r="AV27" s="10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108"/>
      <c r="BQ27" s="97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W27" s="37" t="str">
        <f>'Intro &amp; Setup'!$BB$16</f>
        <v>Sep 2023</v>
      </c>
      <c r="CX27" s="63">
        <f>'Analytics Report'!BI89</f>
        <v>0</v>
      </c>
      <c r="CY27" s="85">
        <f>'Analytics Report'!BJ89</f>
        <v>0</v>
      </c>
      <c r="CZ27" s="85">
        <f>'Analytics Report'!BK89</f>
        <v>0</v>
      </c>
      <c r="DA27" s="85">
        <f>'Analytics Report'!BL89</f>
        <v>0</v>
      </c>
      <c r="DB27" s="85">
        <f>'Analytics Report'!BM89</f>
        <v>0</v>
      </c>
      <c r="DC27" s="85">
        <f>'Analytics Report'!BN89</f>
        <v>0</v>
      </c>
      <c r="DD27" s="85" t="str">
        <f>'Analytics Report'!BO89</f>
        <v/>
      </c>
      <c r="DE27" s="85" t="str">
        <f>'Analytics Report'!BP89</f>
        <v/>
      </c>
      <c r="DF27" s="85" t="str">
        <f>'Analytics Report'!BQ89</f>
        <v/>
      </c>
      <c r="DG27" s="85" t="str">
        <f>'Analytics Report'!BR89</f>
        <v/>
      </c>
      <c r="DH27" s="69">
        <f>'Analytics Report'!BS89</f>
        <v>0</v>
      </c>
      <c r="DJ27" s="37" t="str">
        <f>'Intro &amp; Setup'!$BB$16</f>
        <v>Sep 2023</v>
      </c>
      <c r="DK27" s="69">
        <f>'Analytics Report'!$BI41</f>
        <v>0</v>
      </c>
      <c r="DL27" s="69" t="str">
        <f>'Analytics Report'!$BF147</f>
        <v/>
      </c>
    </row>
    <row r="28" spans="1:116" x14ac:dyDescent="0.25">
      <c r="A28" s="97"/>
      <c r="B28" s="115" t="str">
        <f>'Intro &amp; Setup'!$BB15</f>
        <v>Aug 2023</v>
      </c>
      <c r="C28" s="116"/>
      <c r="D28" s="116"/>
      <c r="E28" s="117"/>
      <c r="F28" s="97"/>
      <c r="G28" s="115" t="str">
        <f ca="1">IF('Intro &amp; Setup'!$BN15="", "", IF('Intro &amp; Setup'!$BC15=0, $CP$3, $CP$2))</f>
        <v/>
      </c>
      <c r="H28" s="116"/>
      <c r="I28" s="116" t="str">
        <f ca="1">IF('Intro &amp; Setup'!$BN15="", "", IF('Intro &amp; Setup'!$BD15=0, $CP$3, $CP$2))</f>
        <v/>
      </c>
      <c r="J28" s="116"/>
      <c r="K28" s="116" t="str">
        <f ca="1">IF('Intro &amp; Setup'!$BN15="", "", IF('Intro &amp; Setup'!$BE15=0, $CP$3, $CP$2))</f>
        <v/>
      </c>
      <c r="L28" s="116"/>
      <c r="M28" s="116" t="str">
        <f ca="1">IF('Intro &amp; Setup'!$BN15="", "", IF('Intro &amp; Setup'!$BF15=0, $CP$3, $CP$2))</f>
        <v/>
      </c>
      <c r="N28" s="116"/>
      <c r="O28" s="116" t="str">
        <f ca="1">IF('Intro &amp; Setup'!$BN15="", "", IF('Intro &amp; Setup'!$BG15=0, $CP$3, $CP$2))</f>
        <v/>
      </c>
      <c r="P28" s="116"/>
      <c r="Q28" s="116" t="str">
        <f ca="1">IF('Intro &amp; Setup'!$BN15="", "", IF('Intro &amp; Setup'!$BH15=0, $CP$3, $CP$2))</f>
        <v/>
      </c>
      <c r="R28" s="116"/>
      <c r="S28" s="116" t="str">
        <f ca="1">IF('Intro &amp; Setup'!$BN15="", "", IF('Intro &amp; Setup'!$BI15=0, $CP$3, $CP$2))</f>
        <v/>
      </c>
      <c r="T28" s="116"/>
      <c r="U28" s="116" t="str">
        <f ca="1">IF('Intro &amp; Setup'!$BN15="", "", IF('Intro &amp; Setup'!$BJ15=0, $CP$3, $CP$2))</f>
        <v/>
      </c>
      <c r="V28" s="117"/>
      <c r="W28" s="97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97"/>
      <c r="AV28" s="10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108"/>
      <c r="BQ28" s="97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W28" s="37" t="str">
        <f>'Intro &amp; Setup'!$BB$17</f>
        <v>Oct 2023</v>
      </c>
      <c r="CX28" s="63">
        <f>'Analytics Report'!BI90</f>
        <v>0</v>
      </c>
      <c r="CY28" s="85">
        <f>'Analytics Report'!BJ90</f>
        <v>0</v>
      </c>
      <c r="CZ28" s="85">
        <f>'Analytics Report'!BK90</f>
        <v>0</v>
      </c>
      <c r="DA28" s="85">
        <f>'Analytics Report'!BL90</f>
        <v>0</v>
      </c>
      <c r="DB28" s="85">
        <f>'Analytics Report'!BM90</f>
        <v>0</v>
      </c>
      <c r="DC28" s="85">
        <f>'Analytics Report'!BN90</f>
        <v>0</v>
      </c>
      <c r="DD28" s="85" t="str">
        <f>'Analytics Report'!BO90</f>
        <v/>
      </c>
      <c r="DE28" s="85" t="str">
        <f>'Analytics Report'!BP90</f>
        <v/>
      </c>
      <c r="DF28" s="85" t="str">
        <f>'Analytics Report'!BQ90</f>
        <v/>
      </c>
      <c r="DG28" s="85" t="str">
        <f>'Analytics Report'!BR90</f>
        <v/>
      </c>
      <c r="DH28" s="69">
        <f>'Analytics Report'!BS90</f>
        <v>0</v>
      </c>
      <c r="DJ28" s="37" t="str">
        <f>'Intro &amp; Setup'!$BB$17</f>
        <v>Oct 2023</v>
      </c>
      <c r="DK28" s="69">
        <f>'Analytics Report'!$BI42</f>
        <v>0</v>
      </c>
      <c r="DL28" s="69" t="str">
        <f>'Analytics Report'!$BF148</f>
        <v/>
      </c>
    </row>
    <row r="29" spans="1:116" x14ac:dyDescent="0.25">
      <c r="A29" s="97"/>
      <c r="B29" s="115" t="str">
        <f>'Intro &amp; Setup'!$BB16</f>
        <v>Sep 2023</v>
      </c>
      <c r="C29" s="116"/>
      <c r="D29" s="116"/>
      <c r="E29" s="117"/>
      <c r="F29" s="97"/>
      <c r="G29" s="115" t="str">
        <f ca="1">IF('Intro &amp; Setup'!$BN16="", "", IF('Intro &amp; Setup'!$BC16=0, $CP$3, $CP$2))</f>
        <v/>
      </c>
      <c r="H29" s="116"/>
      <c r="I29" s="116" t="str">
        <f ca="1">IF('Intro &amp; Setup'!$BN16="", "", IF('Intro &amp; Setup'!$BD16=0, $CP$3, $CP$2))</f>
        <v/>
      </c>
      <c r="J29" s="116"/>
      <c r="K29" s="116" t="str">
        <f ca="1">IF('Intro &amp; Setup'!$BN16="", "", IF('Intro &amp; Setup'!$BE16=0, $CP$3, $CP$2))</f>
        <v/>
      </c>
      <c r="L29" s="116"/>
      <c r="M29" s="116" t="str">
        <f ca="1">IF('Intro &amp; Setup'!$BN16="", "", IF('Intro &amp; Setup'!$BF16=0, $CP$3, $CP$2))</f>
        <v/>
      </c>
      <c r="N29" s="116"/>
      <c r="O29" s="116" t="str">
        <f ca="1">IF('Intro &amp; Setup'!$BN16="", "", IF('Intro &amp; Setup'!$BG16=0, $CP$3, $CP$2))</f>
        <v/>
      </c>
      <c r="P29" s="116"/>
      <c r="Q29" s="116" t="str">
        <f ca="1">IF('Intro &amp; Setup'!$BN16="", "", IF('Intro &amp; Setup'!$BH16=0, $CP$3, $CP$2))</f>
        <v/>
      </c>
      <c r="R29" s="116"/>
      <c r="S29" s="116" t="str">
        <f ca="1">IF('Intro &amp; Setup'!$BN16="", "", IF('Intro &amp; Setup'!$BI16=0, $CP$3, $CP$2))</f>
        <v/>
      </c>
      <c r="T29" s="116"/>
      <c r="U29" s="116" t="str">
        <f ca="1">IF('Intro &amp; Setup'!$BN16="", "", IF('Intro &amp; Setup'!$BJ16=0, $CP$3, $CP$2))</f>
        <v/>
      </c>
      <c r="V29" s="117"/>
      <c r="W29" s="97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97"/>
      <c r="AV29" s="10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108"/>
      <c r="BQ29" s="97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W29" s="37" t="str">
        <f>'Intro &amp; Setup'!$BB$18</f>
        <v>Nov 2023</v>
      </c>
      <c r="CX29" s="63">
        <f>'Analytics Report'!BI91</f>
        <v>0</v>
      </c>
      <c r="CY29" s="85">
        <f>'Analytics Report'!BJ91</f>
        <v>0</v>
      </c>
      <c r="CZ29" s="85">
        <f>'Analytics Report'!BK91</f>
        <v>0</v>
      </c>
      <c r="DA29" s="85">
        <f>'Analytics Report'!BL91</f>
        <v>0</v>
      </c>
      <c r="DB29" s="85">
        <f>'Analytics Report'!BM91</f>
        <v>0</v>
      </c>
      <c r="DC29" s="85">
        <f>'Analytics Report'!BN91</f>
        <v>0</v>
      </c>
      <c r="DD29" s="85" t="str">
        <f>'Analytics Report'!BO91</f>
        <v/>
      </c>
      <c r="DE29" s="85" t="str">
        <f>'Analytics Report'!BP91</f>
        <v/>
      </c>
      <c r="DF29" s="85" t="str">
        <f>'Analytics Report'!BQ91</f>
        <v/>
      </c>
      <c r="DG29" s="85" t="str">
        <f>'Analytics Report'!BR91</f>
        <v/>
      </c>
      <c r="DH29" s="69">
        <f>'Analytics Report'!BS91</f>
        <v>0</v>
      </c>
      <c r="DJ29" s="37" t="str">
        <f>'Intro &amp; Setup'!$BB$18</f>
        <v>Nov 2023</v>
      </c>
      <c r="DK29" s="69">
        <f>'Analytics Report'!$BI43</f>
        <v>0</v>
      </c>
      <c r="DL29" s="69" t="str">
        <f>'Analytics Report'!$BF149</f>
        <v/>
      </c>
    </row>
    <row r="30" spans="1:116" x14ac:dyDescent="0.25">
      <c r="A30" s="97"/>
      <c r="B30" s="115" t="str">
        <f>'Intro &amp; Setup'!$BB17</f>
        <v>Oct 2023</v>
      </c>
      <c r="C30" s="116"/>
      <c r="D30" s="116"/>
      <c r="E30" s="117"/>
      <c r="F30" s="97"/>
      <c r="G30" s="115" t="str">
        <f ca="1">IF('Intro &amp; Setup'!$BN17="", "", IF('Intro &amp; Setup'!$BC17=0, $CP$3, $CP$2))</f>
        <v/>
      </c>
      <c r="H30" s="116"/>
      <c r="I30" s="116" t="str">
        <f ca="1">IF('Intro &amp; Setup'!$BN17="", "", IF('Intro &amp; Setup'!$BD17=0, $CP$3, $CP$2))</f>
        <v/>
      </c>
      <c r="J30" s="116"/>
      <c r="K30" s="116" t="str">
        <f ca="1">IF('Intro &amp; Setup'!$BN17="", "", IF('Intro &amp; Setup'!$BE17=0, $CP$3, $CP$2))</f>
        <v/>
      </c>
      <c r="L30" s="116"/>
      <c r="M30" s="116" t="str">
        <f ca="1">IF('Intro &amp; Setup'!$BN17="", "", IF('Intro &amp; Setup'!$BF17=0, $CP$3, $CP$2))</f>
        <v/>
      </c>
      <c r="N30" s="116"/>
      <c r="O30" s="116" t="str">
        <f ca="1">IF('Intro &amp; Setup'!$BN17="", "", IF('Intro &amp; Setup'!$BG17=0, $CP$3, $CP$2))</f>
        <v/>
      </c>
      <c r="P30" s="116"/>
      <c r="Q30" s="116" t="str">
        <f ca="1">IF('Intro &amp; Setup'!$BN17="", "", IF('Intro &amp; Setup'!$BH17=0, $CP$3, $CP$2))</f>
        <v/>
      </c>
      <c r="R30" s="116"/>
      <c r="S30" s="116" t="str">
        <f ca="1">IF('Intro &amp; Setup'!$BN17="", "", IF('Intro &amp; Setup'!$BI17=0, $CP$3, $CP$2))</f>
        <v/>
      </c>
      <c r="T30" s="116"/>
      <c r="U30" s="116" t="str">
        <f ca="1">IF('Intro &amp; Setup'!$BN17="", "", IF('Intro &amp; Setup'!$BJ17=0, $CP$3, $CP$2))</f>
        <v/>
      </c>
      <c r="V30" s="117"/>
      <c r="W30" s="97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97"/>
      <c r="AV30" s="10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108"/>
      <c r="BQ30" s="97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W30" s="38" t="str">
        <f>'Intro &amp; Setup'!$BB$19</f>
        <v>Dec 2023</v>
      </c>
      <c r="CX30" s="64">
        <f>'Analytics Report'!BI92</f>
        <v>0</v>
      </c>
      <c r="CY30" s="89">
        <f>'Analytics Report'!BJ92</f>
        <v>0</v>
      </c>
      <c r="CZ30" s="89">
        <f>'Analytics Report'!BK92</f>
        <v>0</v>
      </c>
      <c r="DA30" s="89">
        <f>'Analytics Report'!BL92</f>
        <v>0</v>
      </c>
      <c r="DB30" s="89">
        <f>'Analytics Report'!BM92</f>
        <v>0</v>
      </c>
      <c r="DC30" s="89">
        <f>'Analytics Report'!BN92</f>
        <v>0</v>
      </c>
      <c r="DD30" s="89" t="str">
        <f>'Analytics Report'!BO92</f>
        <v/>
      </c>
      <c r="DE30" s="89" t="str">
        <f>'Analytics Report'!BP92</f>
        <v/>
      </c>
      <c r="DF30" s="89" t="str">
        <f>'Analytics Report'!BQ92</f>
        <v/>
      </c>
      <c r="DG30" s="89" t="str">
        <f>'Analytics Report'!BR92</f>
        <v/>
      </c>
      <c r="DH30" s="70">
        <f>'Analytics Report'!BS92</f>
        <v>0</v>
      </c>
      <c r="DJ30" s="38" t="str">
        <f>'Intro &amp; Setup'!$BB$19</f>
        <v>Dec 2023</v>
      </c>
      <c r="DK30" s="70">
        <f>'Analytics Report'!$BI44</f>
        <v>0</v>
      </c>
      <c r="DL30" s="70" t="str">
        <f>'Analytics Report'!$BF150</f>
        <v/>
      </c>
    </row>
    <row r="31" spans="1:116" x14ac:dyDescent="0.25">
      <c r="A31" s="97"/>
      <c r="B31" s="115" t="str">
        <f>'Intro &amp; Setup'!$BB18</f>
        <v>Nov 2023</v>
      </c>
      <c r="C31" s="116"/>
      <c r="D31" s="116"/>
      <c r="E31" s="117"/>
      <c r="F31" s="97"/>
      <c r="G31" s="115" t="str">
        <f ca="1">IF('Intro &amp; Setup'!$BN18="", "", IF('Intro &amp; Setup'!$BC18=0, $CP$3, $CP$2))</f>
        <v/>
      </c>
      <c r="H31" s="116"/>
      <c r="I31" s="116" t="str">
        <f ca="1">IF('Intro &amp; Setup'!$BN18="", "", IF('Intro &amp; Setup'!$BD18=0, $CP$3, $CP$2))</f>
        <v/>
      </c>
      <c r="J31" s="116"/>
      <c r="K31" s="116" t="str">
        <f ca="1">IF('Intro &amp; Setup'!$BN18="", "", IF('Intro &amp; Setup'!$BE18=0, $CP$3, $CP$2))</f>
        <v/>
      </c>
      <c r="L31" s="116"/>
      <c r="M31" s="116" t="str">
        <f ca="1">IF('Intro &amp; Setup'!$BN18="", "", IF('Intro &amp; Setup'!$BF18=0, $CP$3, $CP$2))</f>
        <v/>
      </c>
      <c r="N31" s="116"/>
      <c r="O31" s="116" t="str">
        <f ca="1">IF('Intro &amp; Setup'!$BN18="", "", IF('Intro &amp; Setup'!$BG18=0, $CP$3, $CP$2))</f>
        <v/>
      </c>
      <c r="P31" s="116"/>
      <c r="Q31" s="116" t="str">
        <f ca="1">IF('Intro &amp; Setup'!$BN18="", "", IF('Intro &amp; Setup'!$BH18=0, $CP$3, $CP$2))</f>
        <v/>
      </c>
      <c r="R31" s="116"/>
      <c r="S31" s="116" t="str">
        <f ca="1">IF('Intro &amp; Setup'!$BN18="", "", IF('Intro &amp; Setup'!$BI18=0, $CP$3, $CP$2))</f>
        <v/>
      </c>
      <c r="T31" s="116"/>
      <c r="U31" s="116" t="str">
        <f ca="1">IF('Intro &amp; Setup'!$BN18="", "", IF('Intro &amp; Setup'!$BJ18=0, $CP$3, $CP$2))</f>
        <v/>
      </c>
      <c r="V31" s="117"/>
      <c r="W31" s="97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97"/>
      <c r="AV31" s="10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108"/>
      <c r="BQ31" s="97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</row>
    <row r="32" spans="1:116" x14ac:dyDescent="0.25">
      <c r="A32" s="97"/>
      <c r="B32" s="118" t="str">
        <f>'Intro &amp; Setup'!$BB19</f>
        <v>Dec 2023</v>
      </c>
      <c r="C32" s="119"/>
      <c r="D32" s="119"/>
      <c r="E32" s="120"/>
      <c r="F32" s="97"/>
      <c r="G32" s="118" t="str">
        <f ca="1">IF('Intro &amp; Setup'!$BN19="", "", IF('Intro &amp; Setup'!$BC19=0, $CP$3, $CP$2))</f>
        <v/>
      </c>
      <c r="H32" s="119"/>
      <c r="I32" s="119" t="str">
        <f ca="1">IF('Intro &amp; Setup'!$BN19="", "", IF('Intro &amp; Setup'!$BD19=0, $CP$3, $CP$2))</f>
        <v/>
      </c>
      <c r="J32" s="119"/>
      <c r="K32" s="119" t="str">
        <f ca="1">IF('Intro &amp; Setup'!$BN19="", "", IF('Intro &amp; Setup'!$BE19=0, $CP$3, $CP$2))</f>
        <v/>
      </c>
      <c r="L32" s="119"/>
      <c r="M32" s="119" t="str">
        <f ca="1">IF('Intro &amp; Setup'!$BN19="", "", IF('Intro &amp; Setup'!$BF19=0, $CP$3, $CP$2))</f>
        <v/>
      </c>
      <c r="N32" s="119"/>
      <c r="O32" s="119" t="str">
        <f ca="1">IF('Intro &amp; Setup'!$BN19="", "", IF('Intro &amp; Setup'!$BG19=0, $CP$3, $CP$2))</f>
        <v/>
      </c>
      <c r="P32" s="119"/>
      <c r="Q32" s="119" t="str">
        <f ca="1">IF('Intro &amp; Setup'!$BN19="", "", IF('Intro &amp; Setup'!$BH19=0, $CP$3, $CP$2))</f>
        <v/>
      </c>
      <c r="R32" s="119"/>
      <c r="S32" s="119" t="str">
        <f ca="1">IF('Intro &amp; Setup'!$BN19="", "", IF('Intro &amp; Setup'!$BI19=0, $CP$3, $CP$2))</f>
        <v/>
      </c>
      <c r="T32" s="119"/>
      <c r="U32" s="119" t="str">
        <f ca="1">IF('Intro &amp; Setup'!$BN19="", "", IF('Intro &amp; Setup'!$BJ19=0, $CP$3, $CP$2))</f>
        <v/>
      </c>
      <c r="V32" s="120"/>
      <c r="W32" s="97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97"/>
      <c r="AV32" s="109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1"/>
      <c r="BQ32" s="97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</row>
    <row r="33" spans="1:92" x14ac:dyDescent="0.2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</row>
    <row r="34" spans="1:92" hidden="1" x14ac:dyDescent="0.25">
      <c r="AU34" s="21"/>
      <c r="BQ34" s="21"/>
    </row>
  </sheetData>
  <sheetProtection algorithmName="SHA-512" hashValue="W2Hqgd8BmH2Xjognk6SUPBQ0Z/LnB+NkIOYm6VEKHbru+HZ7s19DwnTBpbVpuZoGZToSxuGosCiNJj4PpmKuMg==" saltValue="l0YXx6QFSRJ1VNRh5s9IYA==" spinCount="100000" sheet="1" objects="1" scenarios="1"/>
  <mergeCells count="132">
    <mergeCell ref="B9:V9"/>
    <mergeCell ref="B10:V10"/>
    <mergeCell ref="B8:V8"/>
    <mergeCell ref="B16:V16"/>
    <mergeCell ref="B6:V6"/>
    <mergeCell ref="Y2:AS2"/>
    <mergeCell ref="AV2:BP2"/>
    <mergeCell ref="BS2:CM2"/>
    <mergeCell ref="B2:V3"/>
    <mergeCell ref="B4:V4"/>
    <mergeCell ref="Q18:R20"/>
    <mergeCell ref="S18:T20"/>
    <mergeCell ref="U18:V20"/>
    <mergeCell ref="B21:E21"/>
    <mergeCell ref="B22:E22"/>
    <mergeCell ref="B23:E23"/>
    <mergeCell ref="M21:N21"/>
    <mergeCell ref="O21:P21"/>
    <mergeCell ref="Q21:R21"/>
    <mergeCell ref="S21:T21"/>
    <mergeCell ref="B20:E20"/>
    <mergeCell ref="G18:H20"/>
    <mergeCell ref="I18:J20"/>
    <mergeCell ref="K18:L20"/>
    <mergeCell ref="M18:N20"/>
    <mergeCell ref="O18:P20"/>
    <mergeCell ref="U21:V21"/>
    <mergeCell ref="M22:N22"/>
    <mergeCell ref="O22:P22"/>
    <mergeCell ref="Q22:R22"/>
    <mergeCell ref="S22:T22"/>
    <mergeCell ref="U22:V22"/>
    <mergeCell ref="M23:N23"/>
    <mergeCell ref="O23:P23"/>
    <mergeCell ref="B30:E30"/>
    <mergeCell ref="B31:E31"/>
    <mergeCell ref="B32:E32"/>
    <mergeCell ref="G21:H21"/>
    <mergeCell ref="I21:J21"/>
    <mergeCell ref="K21:L21"/>
    <mergeCell ref="G23:H23"/>
    <mergeCell ref="I23:J23"/>
    <mergeCell ref="K23:L23"/>
    <mergeCell ref="G27:H27"/>
    <mergeCell ref="B24:E24"/>
    <mergeCell ref="B25:E25"/>
    <mergeCell ref="B26:E26"/>
    <mergeCell ref="B27:E27"/>
    <mergeCell ref="B28:E28"/>
    <mergeCell ref="B29:E29"/>
    <mergeCell ref="G22:H22"/>
    <mergeCell ref="I22:J22"/>
    <mergeCell ref="K22:L22"/>
    <mergeCell ref="G25:H25"/>
    <mergeCell ref="I25:J25"/>
    <mergeCell ref="K25:L25"/>
    <mergeCell ref="I30:J30"/>
    <mergeCell ref="K30:L30"/>
    <mergeCell ref="Q23:R23"/>
    <mergeCell ref="S23:T23"/>
    <mergeCell ref="U23:V23"/>
    <mergeCell ref="G24:H24"/>
    <mergeCell ref="I24:J24"/>
    <mergeCell ref="K24:L24"/>
    <mergeCell ref="M24:N24"/>
    <mergeCell ref="O24:P24"/>
    <mergeCell ref="Q24:R24"/>
    <mergeCell ref="S24:T24"/>
    <mergeCell ref="U24:V24"/>
    <mergeCell ref="M25:N25"/>
    <mergeCell ref="O25:P25"/>
    <mergeCell ref="Q25:R25"/>
    <mergeCell ref="S25:T25"/>
    <mergeCell ref="U25:V25"/>
    <mergeCell ref="G26:H26"/>
    <mergeCell ref="I26:J26"/>
    <mergeCell ref="K26:L26"/>
    <mergeCell ref="M26:N26"/>
    <mergeCell ref="O26:P26"/>
    <mergeCell ref="Q26:R26"/>
    <mergeCell ref="S26:T26"/>
    <mergeCell ref="U26:V26"/>
    <mergeCell ref="U27:V27"/>
    <mergeCell ref="G28:H28"/>
    <mergeCell ref="I28:J28"/>
    <mergeCell ref="K28:L28"/>
    <mergeCell ref="M28:N28"/>
    <mergeCell ref="O28:P28"/>
    <mergeCell ref="Q28:R28"/>
    <mergeCell ref="S28:T28"/>
    <mergeCell ref="U28:V28"/>
    <mergeCell ref="I27:J27"/>
    <mergeCell ref="K27:L27"/>
    <mergeCell ref="M27:N27"/>
    <mergeCell ref="O27:P27"/>
    <mergeCell ref="Q27:R27"/>
    <mergeCell ref="S27:T27"/>
    <mergeCell ref="M30:N30"/>
    <mergeCell ref="O30:P30"/>
    <mergeCell ref="Q30:R30"/>
    <mergeCell ref="S30:T30"/>
    <mergeCell ref="U30:V30"/>
    <mergeCell ref="G29:H29"/>
    <mergeCell ref="I29:J29"/>
    <mergeCell ref="K29:L29"/>
    <mergeCell ref="M29:N29"/>
    <mergeCell ref="O29:P29"/>
    <mergeCell ref="Q29:R29"/>
    <mergeCell ref="Y18:AS18"/>
    <mergeCell ref="AV1:BP1"/>
    <mergeCell ref="AV17:BP17"/>
    <mergeCell ref="AV18:BP18"/>
    <mergeCell ref="BS1:CM1"/>
    <mergeCell ref="S31:T31"/>
    <mergeCell ref="U31:V31"/>
    <mergeCell ref="G32:H32"/>
    <mergeCell ref="I32:J32"/>
    <mergeCell ref="K32:L32"/>
    <mergeCell ref="M32:N32"/>
    <mergeCell ref="O32:P32"/>
    <mergeCell ref="Q32:R32"/>
    <mergeCell ref="S32:T32"/>
    <mergeCell ref="U32:V32"/>
    <mergeCell ref="G31:H31"/>
    <mergeCell ref="I31:J31"/>
    <mergeCell ref="K31:L31"/>
    <mergeCell ref="M31:N31"/>
    <mergeCell ref="O31:P31"/>
    <mergeCell ref="Q31:R31"/>
    <mergeCell ref="S29:T29"/>
    <mergeCell ref="U29:V29"/>
    <mergeCell ref="G30:H30"/>
  </mergeCells>
  <conditionalFormatting sqref="B8:V8">
    <cfRule type="expression" dxfId="7" priority="4">
      <formula>NOT($B$8="")</formula>
    </cfRule>
  </conditionalFormatting>
  <conditionalFormatting sqref="B9:V10">
    <cfRule type="expression" dxfId="6" priority="3">
      <formula>NOT($B9="")</formula>
    </cfRule>
  </conditionalFormatting>
  <conditionalFormatting sqref="G21:V32">
    <cfRule type="expression" dxfId="5" priority="1">
      <formula>G21=$CP$2</formula>
    </cfRule>
    <cfRule type="expression" dxfId="4" priority="2">
      <formula>G21=$CP$3</formula>
    </cfRule>
  </conditionalFormatting>
  <pageMargins left="0.7" right="0.7" top="0.75" bottom="0.75" header="0.3" footer="0.3"/>
  <pageSetup paperSize="9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E80C4-6D9B-4BBA-9B6E-AB8B6D2B7AD6}">
  <sheetPr>
    <tabColor rgb="FFFFC000"/>
  </sheetPr>
  <dimension ref="A1:CI5288"/>
  <sheetViews>
    <sheetView zoomScaleNormal="100" workbookViewId="0"/>
  </sheetViews>
  <sheetFormatPr defaultColWidth="0" defaultRowHeight="15" zeroHeight="1" x14ac:dyDescent="0.25"/>
  <cols>
    <col min="1" max="1" width="2.85546875" style="1" customWidth="1"/>
    <col min="2" max="2" width="11.42578125" style="1" customWidth="1"/>
    <col min="3" max="5" width="14.28515625" style="1" customWidth="1"/>
    <col min="6" max="6" width="2.85546875" style="1" customWidth="1"/>
    <col min="7" max="7" width="17.140625" style="1" customWidth="1"/>
    <col min="8" max="8" width="11.42578125" style="1" customWidth="1"/>
    <col min="9" max="9" width="2.85546875" style="1" customWidth="1"/>
    <col min="10" max="10" width="17.140625" style="1" customWidth="1"/>
    <col min="11" max="11" width="11.42578125" style="1" customWidth="1"/>
    <col min="12" max="12" width="2.85546875" style="1" customWidth="1"/>
    <col min="13" max="13" width="17.140625" style="1" customWidth="1"/>
    <col min="14" max="14" width="11.42578125" style="1" customWidth="1"/>
    <col min="15" max="15" width="2.85546875" style="1" customWidth="1"/>
    <col min="16" max="16" width="17.140625" style="1" customWidth="1"/>
    <col min="17" max="17" width="11.42578125" style="1" customWidth="1"/>
    <col min="18" max="18" width="2.85546875" style="1" customWidth="1"/>
    <col min="19" max="19" width="17.140625" style="1" customWidth="1"/>
    <col min="20" max="20" width="11.42578125" style="1" customWidth="1"/>
    <col min="21" max="21" width="2.85546875" style="1" customWidth="1"/>
    <col min="22" max="22" width="17.140625" style="1" customWidth="1"/>
    <col min="23" max="23" width="11.42578125" style="1" customWidth="1"/>
    <col min="24" max="24" width="2.85546875" style="1" customWidth="1"/>
    <col min="25" max="25" width="17.140625" style="1" customWidth="1"/>
    <col min="26" max="26" width="11.42578125" style="1" customWidth="1"/>
    <col min="27" max="27" width="2.85546875" style="1" customWidth="1"/>
    <col min="28" max="28" width="17.140625" style="1" customWidth="1"/>
    <col min="29" max="29" width="11.42578125" style="1" customWidth="1"/>
    <col min="30" max="30" width="2.85546875" style="1" customWidth="1"/>
    <col min="31" max="31" width="17.140625" style="1" customWidth="1"/>
    <col min="32" max="32" width="11.42578125" style="1" customWidth="1"/>
    <col min="33" max="33" width="2.85546875" style="1" customWidth="1"/>
    <col min="34" max="34" width="17.140625" style="1" customWidth="1"/>
    <col min="35" max="35" width="11.42578125" style="1" customWidth="1"/>
    <col min="36" max="36" width="2.85546875" style="1" customWidth="1"/>
    <col min="37" max="37" width="17.140625" style="1" customWidth="1"/>
    <col min="38" max="38" width="11.42578125" style="1" customWidth="1"/>
    <col min="39" max="39" width="2.85546875" style="1" customWidth="1"/>
    <col min="40" max="40" width="17.140625" style="1" customWidth="1"/>
    <col min="41" max="41" width="11.42578125" style="1" customWidth="1"/>
    <col min="42" max="42" width="2.85546875" style="1" customWidth="1"/>
    <col min="43" max="43" width="9.140625" style="1" hidden="1" customWidth="1"/>
    <col min="44" max="44" width="2.85546875" style="1" hidden="1" customWidth="1"/>
    <col min="45" max="45" width="8.5703125" style="1" hidden="1" customWidth="1"/>
    <col min="46" max="46" width="2.85546875" style="1" hidden="1" customWidth="1"/>
    <col min="47" max="49" width="8.5703125" style="1" hidden="1" customWidth="1"/>
    <col min="50" max="50" width="2.85546875" style="1" hidden="1" customWidth="1"/>
    <col min="51" max="51" width="14.28515625" style="1" hidden="1" customWidth="1"/>
    <col min="52" max="52" width="2.85546875" style="1" hidden="1" customWidth="1"/>
    <col min="53" max="53" width="22.85546875" style="1" hidden="1" customWidth="1"/>
    <col min="54" max="55" width="8.5703125" style="1" hidden="1" customWidth="1"/>
    <col min="56" max="56" width="11.42578125" style="1" hidden="1" customWidth="1"/>
    <col min="57" max="57" width="22.85546875" style="1" hidden="1" customWidth="1"/>
    <col min="58" max="58" width="2.85546875" style="1" hidden="1" customWidth="1"/>
    <col min="59" max="59" width="22.85546875" style="1" hidden="1" customWidth="1"/>
    <col min="60" max="61" width="8.5703125" style="1" hidden="1" customWidth="1"/>
    <col min="62" max="62" width="11.42578125" style="1" hidden="1" customWidth="1"/>
    <col min="63" max="63" width="22.85546875" style="1" hidden="1" customWidth="1"/>
    <col min="64" max="64" width="2.85546875" style="1" hidden="1" customWidth="1"/>
    <col min="65" max="65" width="22.85546875" style="1" hidden="1" customWidth="1"/>
    <col min="66" max="67" width="8.5703125" style="1" hidden="1" customWidth="1"/>
    <col min="68" max="68" width="11.42578125" style="1" hidden="1" customWidth="1"/>
    <col min="69" max="69" width="22.85546875" style="1" hidden="1" customWidth="1"/>
    <col min="70" max="70" width="2.85546875" style="1" hidden="1" customWidth="1"/>
    <col min="71" max="71" width="17.140625" style="1" hidden="1" customWidth="1"/>
    <col min="72" max="73" width="8.5703125" style="1" hidden="1" customWidth="1"/>
    <col min="74" max="74" width="11.42578125" style="1" hidden="1" customWidth="1"/>
    <col min="75" max="75" width="17" style="1" hidden="1" customWidth="1"/>
    <col min="76" max="76" width="2.85546875" style="1" hidden="1" customWidth="1"/>
    <col min="77" max="77" width="45.7109375" style="1" hidden="1" customWidth="1"/>
    <col min="78" max="79" width="8.5703125" style="1" hidden="1" customWidth="1"/>
    <col min="80" max="80" width="11.42578125" style="1" hidden="1" customWidth="1"/>
    <col min="81" max="81" width="57.140625" style="1" hidden="1" customWidth="1"/>
    <col min="82" max="82" width="2.85546875" style="1" hidden="1" customWidth="1"/>
    <col min="83" max="87" width="14.28515625" style="1" hidden="1" customWidth="1"/>
    <col min="88" max="16384" width="9.140625" style="1" hidden="1"/>
  </cols>
  <sheetData>
    <row r="1" spans="1:8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</row>
    <row r="2" spans="1:81" ht="15" customHeight="1" x14ac:dyDescent="0.25">
      <c r="A2" s="21"/>
      <c r="B2" s="179" t="s">
        <v>15</v>
      </c>
      <c r="C2" s="180"/>
      <c r="D2" s="181"/>
      <c r="E2" s="21"/>
      <c r="F2" s="21"/>
      <c r="G2" s="158" t="str">
        <f>'Intro &amp; Setup'!$BB$8</f>
        <v>Jan 2023</v>
      </c>
      <c r="H2" s="160"/>
      <c r="I2" s="21"/>
      <c r="J2" s="158" t="str">
        <f>'Intro &amp; Setup'!$BB$9</f>
        <v>Feb 2023</v>
      </c>
      <c r="K2" s="160"/>
      <c r="L2" s="21"/>
      <c r="M2" s="158" t="str">
        <f>'Intro &amp; Setup'!$BB$10</f>
        <v>Mar 2023</v>
      </c>
      <c r="N2" s="160"/>
      <c r="O2" s="21"/>
      <c r="P2" s="158" t="str">
        <f>'Intro &amp; Setup'!$BB$11</f>
        <v>Apr 2023</v>
      </c>
      <c r="Q2" s="160"/>
      <c r="R2" s="21"/>
      <c r="S2" s="158" t="str">
        <f>'Intro &amp; Setup'!$BB$12</f>
        <v>May 2023</v>
      </c>
      <c r="T2" s="160"/>
      <c r="U2" s="21"/>
      <c r="V2" s="158" t="str">
        <f>'Intro &amp; Setup'!$BB$13</f>
        <v>Jun 2023</v>
      </c>
      <c r="W2" s="160"/>
      <c r="X2" s="21"/>
      <c r="Y2" s="158" t="str">
        <f>'Intro &amp; Setup'!$BB$14</f>
        <v>Jul 2023</v>
      </c>
      <c r="Z2" s="160"/>
      <c r="AA2" s="21"/>
      <c r="AB2" s="158" t="str">
        <f>'Intro &amp; Setup'!$BB$15</f>
        <v>Aug 2023</v>
      </c>
      <c r="AC2" s="160"/>
      <c r="AD2" s="21"/>
      <c r="AE2" s="158" t="str">
        <f>'Intro &amp; Setup'!$BB$16</f>
        <v>Sep 2023</v>
      </c>
      <c r="AF2" s="160"/>
      <c r="AG2" s="21"/>
      <c r="AH2" s="158" t="str">
        <f>'Intro &amp; Setup'!$BB$17</f>
        <v>Oct 2023</v>
      </c>
      <c r="AI2" s="160"/>
      <c r="AJ2" s="21"/>
      <c r="AK2" s="158" t="str">
        <f>'Intro &amp; Setup'!$BB$18</f>
        <v>Nov 2023</v>
      </c>
      <c r="AL2" s="160"/>
      <c r="AM2" s="21"/>
      <c r="AN2" s="158" t="str">
        <f>'Intro &amp; Setup'!$BB$19</f>
        <v>Dec 2023</v>
      </c>
      <c r="AO2" s="160"/>
      <c r="AP2" s="21"/>
    </row>
    <row r="3" spans="1:81" ht="15" customHeight="1" x14ac:dyDescent="0.25">
      <c r="A3" s="21"/>
      <c r="B3" s="182"/>
      <c r="C3" s="183"/>
      <c r="D3" s="184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</row>
    <row r="4" spans="1:81" x14ac:dyDescent="0.25">
      <c r="A4" s="21"/>
      <c r="B4" s="185" t="str">
        <f>IF('Intro &amp; Setup'!$H$16="", "", 'Intro &amp; Setup'!$H$16)</f>
        <v>Your Business</v>
      </c>
      <c r="C4" s="185"/>
      <c r="D4" s="185"/>
      <c r="E4" s="21"/>
      <c r="F4" s="21"/>
      <c r="G4" s="158" t="s">
        <v>5</v>
      </c>
      <c r="H4" s="160"/>
      <c r="I4" s="21"/>
      <c r="J4" s="158" t="s">
        <v>5</v>
      </c>
      <c r="K4" s="160"/>
      <c r="L4" s="21"/>
      <c r="M4" s="158" t="s">
        <v>5</v>
      </c>
      <c r="N4" s="160"/>
      <c r="O4" s="21"/>
      <c r="P4" s="158" t="s">
        <v>5</v>
      </c>
      <c r="Q4" s="160"/>
      <c r="R4" s="21"/>
      <c r="S4" s="158" t="s">
        <v>5</v>
      </c>
      <c r="T4" s="160"/>
      <c r="U4" s="21"/>
      <c r="V4" s="158" t="s">
        <v>5</v>
      </c>
      <c r="W4" s="160"/>
      <c r="X4" s="21"/>
      <c r="Y4" s="158" t="s">
        <v>5</v>
      </c>
      <c r="Z4" s="160"/>
      <c r="AA4" s="21"/>
      <c r="AB4" s="158" t="s">
        <v>5</v>
      </c>
      <c r="AC4" s="160"/>
      <c r="AD4" s="21"/>
      <c r="AE4" s="158" t="s">
        <v>5</v>
      </c>
      <c r="AF4" s="160"/>
      <c r="AG4" s="21"/>
      <c r="AH4" s="158" t="s">
        <v>5</v>
      </c>
      <c r="AI4" s="160"/>
      <c r="AJ4" s="21"/>
      <c r="AK4" s="158" t="s">
        <v>5</v>
      </c>
      <c r="AL4" s="160"/>
      <c r="AM4" s="21"/>
      <c r="AN4" s="158" t="s">
        <v>5</v>
      </c>
      <c r="AO4" s="160"/>
      <c r="AP4" s="21"/>
    </row>
    <row r="5" spans="1:81" x14ac:dyDescent="0.25">
      <c r="A5" s="21"/>
      <c r="B5" s="21"/>
      <c r="C5" s="21"/>
      <c r="D5" s="21"/>
      <c r="E5" s="21"/>
      <c r="F5" s="21"/>
      <c r="G5" s="186" t="s">
        <v>114</v>
      </c>
      <c r="H5" s="186"/>
      <c r="I5" s="21"/>
      <c r="J5" s="186" t="s">
        <v>114</v>
      </c>
      <c r="K5" s="186"/>
      <c r="L5" s="21"/>
      <c r="M5" s="186" t="s">
        <v>114</v>
      </c>
      <c r="N5" s="186"/>
      <c r="O5" s="21"/>
      <c r="P5" s="186" t="s">
        <v>114</v>
      </c>
      <c r="Q5" s="186"/>
      <c r="R5" s="21"/>
      <c r="S5" s="186" t="s">
        <v>114</v>
      </c>
      <c r="T5" s="186"/>
      <c r="U5" s="21"/>
      <c r="V5" s="186" t="s">
        <v>114</v>
      </c>
      <c r="W5" s="186"/>
      <c r="X5" s="21"/>
      <c r="Y5" s="186" t="s">
        <v>114</v>
      </c>
      <c r="Z5" s="186"/>
      <c r="AA5" s="21"/>
      <c r="AB5" s="186" t="s">
        <v>114</v>
      </c>
      <c r="AC5" s="186"/>
      <c r="AD5" s="21"/>
      <c r="AE5" s="186" t="s">
        <v>114</v>
      </c>
      <c r="AF5" s="186"/>
      <c r="AG5" s="21"/>
      <c r="AH5" s="186" t="s">
        <v>114</v>
      </c>
      <c r="AI5" s="186"/>
      <c r="AJ5" s="21"/>
      <c r="AK5" s="186" t="s">
        <v>114</v>
      </c>
      <c r="AL5" s="186"/>
      <c r="AM5" s="21"/>
      <c r="AN5" s="186" t="s">
        <v>114</v>
      </c>
      <c r="AO5" s="186"/>
      <c r="AP5" s="21"/>
    </row>
    <row r="6" spans="1:81" x14ac:dyDescent="0.25">
      <c r="A6" s="21"/>
      <c r="B6" s="21"/>
      <c r="C6" s="21"/>
      <c r="D6" s="21"/>
      <c r="E6" s="21"/>
      <c r="F6" s="21"/>
      <c r="G6" s="10" t="s">
        <v>6</v>
      </c>
      <c r="H6" s="11" t="s">
        <v>7</v>
      </c>
      <c r="I6" s="21"/>
      <c r="J6" s="10" t="s">
        <v>6</v>
      </c>
      <c r="K6" s="11" t="s">
        <v>7</v>
      </c>
      <c r="L6" s="21"/>
      <c r="M6" s="10" t="s">
        <v>6</v>
      </c>
      <c r="N6" s="11" t="s">
        <v>7</v>
      </c>
      <c r="O6" s="21"/>
      <c r="P6" s="10" t="s">
        <v>6</v>
      </c>
      <c r="Q6" s="11" t="s">
        <v>7</v>
      </c>
      <c r="R6" s="21"/>
      <c r="S6" s="10" t="s">
        <v>6</v>
      </c>
      <c r="T6" s="11" t="s">
        <v>7</v>
      </c>
      <c r="U6" s="21"/>
      <c r="V6" s="10" t="s">
        <v>6</v>
      </c>
      <c r="W6" s="11" t="s">
        <v>7</v>
      </c>
      <c r="X6" s="21"/>
      <c r="Y6" s="10" t="s">
        <v>6</v>
      </c>
      <c r="Z6" s="11" t="s">
        <v>7</v>
      </c>
      <c r="AA6" s="21"/>
      <c r="AB6" s="10" t="s">
        <v>6</v>
      </c>
      <c r="AC6" s="11" t="s">
        <v>7</v>
      </c>
      <c r="AD6" s="21"/>
      <c r="AE6" s="10" t="s">
        <v>6</v>
      </c>
      <c r="AF6" s="11" t="s">
        <v>7</v>
      </c>
      <c r="AG6" s="21"/>
      <c r="AH6" s="10" t="s">
        <v>6</v>
      </c>
      <c r="AI6" s="11" t="s">
        <v>7</v>
      </c>
      <c r="AJ6" s="21"/>
      <c r="AK6" s="10" t="s">
        <v>6</v>
      </c>
      <c r="AL6" s="11" t="s">
        <v>7</v>
      </c>
      <c r="AM6" s="21"/>
      <c r="AN6" s="10" t="s">
        <v>6</v>
      </c>
      <c r="AO6" s="11" t="s">
        <v>7</v>
      </c>
      <c r="AP6" s="21"/>
      <c r="BA6" s="35" t="s">
        <v>5</v>
      </c>
      <c r="BC6" s="39">
        <v>0</v>
      </c>
      <c r="BD6" s="35" t="s">
        <v>117</v>
      </c>
      <c r="BE6" s="35" t="s">
        <v>118</v>
      </c>
      <c r="BG6" s="35" t="s">
        <v>14</v>
      </c>
      <c r="BI6" s="39">
        <v>0</v>
      </c>
      <c r="BJ6" s="35" t="s">
        <v>117</v>
      </c>
      <c r="BK6" s="35" t="s">
        <v>118</v>
      </c>
      <c r="BM6" s="35" t="s">
        <v>16</v>
      </c>
      <c r="BO6" s="39">
        <v>0</v>
      </c>
      <c r="BP6" s="35" t="s">
        <v>117</v>
      </c>
      <c r="BQ6" s="35" t="s">
        <v>118</v>
      </c>
      <c r="BS6" s="35" t="s">
        <v>119</v>
      </c>
      <c r="BU6" s="39">
        <v>0</v>
      </c>
      <c r="BV6" s="35" t="s">
        <v>117</v>
      </c>
      <c r="BW6" s="35" t="s">
        <v>118</v>
      </c>
      <c r="BY6" s="35" t="s">
        <v>120</v>
      </c>
      <c r="CA6" s="39">
        <v>0</v>
      </c>
      <c r="CB6" s="35" t="s">
        <v>117</v>
      </c>
      <c r="CC6" s="35" t="s">
        <v>118</v>
      </c>
    </row>
    <row r="7" spans="1:81" x14ac:dyDescent="0.25">
      <c r="A7" s="21"/>
      <c r="B7" s="21"/>
      <c r="C7" s="21"/>
      <c r="D7" s="21"/>
      <c r="E7" s="21"/>
      <c r="F7" s="21"/>
      <c r="G7" s="15" t="s">
        <v>8</v>
      </c>
      <c r="H7" s="18">
        <v>837</v>
      </c>
      <c r="I7" s="21"/>
      <c r="J7" s="15" t="s">
        <v>8</v>
      </c>
      <c r="K7" s="18">
        <v>625</v>
      </c>
      <c r="L7" s="21"/>
      <c r="M7" s="15" t="s">
        <v>8</v>
      </c>
      <c r="N7" s="18">
        <v>302</v>
      </c>
      <c r="O7" s="21"/>
      <c r="P7" s="256"/>
      <c r="Q7" s="257"/>
      <c r="R7" s="21"/>
      <c r="S7" s="256"/>
      <c r="T7" s="257"/>
      <c r="U7" s="21"/>
      <c r="V7" s="256"/>
      <c r="W7" s="257"/>
      <c r="X7" s="21"/>
      <c r="Y7" s="256"/>
      <c r="Z7" s="257"/>
      <c r="AA7" s="21"/>
      <c r="AB7" s="256"/>
      <c r="AC7" s="257"/>
      <c r="AD7" s="21"/>
      <c r="AE7" s="256"/>
      <c r="AF7" s="257"/>
      <c r="AG7" s="21"/>
      <c r="AH7" s="256"/>
      <c r="AI7" s="257"/>
      <c r="AJ7" s="21"/>
      <c r="AK7" s="256"/>
      <c r="AL7" s="257"/>
      <c r="AM7" s="21"/>
      <c r="AN7" s="256"/>
      <c r="AO7" s="257"/>
      <c r="AP7" s="21"/>
      <c r="BA7" s="12" t="str">
        <f t="shared" ref="BA7:BA16" si="0">IF(G7="", "", G7)</f>
        <v>Direct</v>
      </c>
      <c r="BB7" s="32">
        <f t="shared" ref="BB7:BB16" si="1">IF(BA7="", "", H7)</f>
        <v>837</v>
      </c>
      <c r="BC7" s="36">
        <f>IF(BA7="", "", IF(COUNTIF(BA$7:BA7, BA7)&gt;1, "", MAX(BC$6:BC6)+1))</f>
        <v>1</v>
      </c>
      <c r="BD7" s="39" t="str">
        <f>'Intro &amp; Setup'!$BB$8</f>
        <v>Jan 2023</v>
      </c>
      <c r="BE7" s="40" t="str">
        <f>IF(BA7="", "", CONCATENATE(BA7, " - ", BD7))</f>
        <v>Direct - Jan 2023</v>
      </c>
      <c r="BG7" s="12" t="str">
        <f t="shared" ref="BG7:BG16" si="2">IF(G21="", "", G21)</f>
        <v>Direct</v>
      </c>
      <c r="BH7" s="32">
        <f t="shared" ref="BH7:BH16" si="3">IF(BG7="", "", H21)</f>
        <v>883</v>
      </c>
      <c r="BI7" s="36">
        <f>IF(BG7="", "", IF(COUNTIF(BG$7:BG7, BG7)&gt;1, "", MAX(BI$6:BI6)+1))</f>
        <v>1</v>
      </c>
      <c r="BJ7" s="39" t="str">
        <f>'Intro &amp; Setup'!$BB$8</f>
        <v>Jan 2023</v>
      </c>
      <c r="BK7" s="40" t="str">
        <f>IF(BG7="", "", CONCATENATE(BG7, " - ", BJ7))</f>
        <v>Direct - Jan 2023</v>
      </c>
      <c r="BM7" s="12" t="str">
        <f t="shared" ref="BM7:BM21" si="4">IF(G35="", "", G35)</f>
        <v>page_view</v>
      </c>
      <c r="BN7" s="32">
        <f t="shared" ref="BN7:BN21" si="5">IF(BM7="", "", H35)</f>
        <v>1748</v>
      </c>
      <c r="BO7" s="36">
        <f>IF(BM7="", "", IF(COUNTIF(BM$7:BM7, BM7)&gt;1, "", MAX(BO$6:BO6)+1))</f>
        <v>1</v>
      </c>
      <c r="BP7" s="39" t="str">
        <f>'Intro &amp; Setup'!$BB$8</f>
        <v>Jan 2023</v>
      </c>
      <c r="BQ7" s="40" t="str">
        <f>IF(BM7="", "", CONCATENATE(BM7, " - ", BP7))</f>
        <v>page_view - Jan 2023</v>
      </c>
      <c r="BS7" s="12" t="str">
        <f t="shared" ref="BS7:BS70" si="6">IF(G54="", "", G54)</f>
        <v>United States</v>
      </c>
      <c r="BT7" s="32">
        <f t="shared" ref="BT7:BT70" si="7">IF(BS7="", "", H54)</f>
        <v>648</v>
      </c>
      <c r="BU7" s="36">
        <f>IF(BS7="", "", IF(COUNTIF(BS$7:BS7, BS7)&gt;1, "", MAX(BU$6:BU6)+1))</f>
        <v>1</v>
      </c>
      <c r="BV7" s="39" t="str">
        <f>'Intro &amp; Setup'!$BB$8</f>
        <v>Jan 2023</v>
      </c>
      <c r="BW7" s="40" t="str">
        <f>IF(BS7="", "", CONCATENATE(BS7, " - ", BV7))</f>
        <v>United States - Jan 2023</v>
      </c>
      <c r="BY7" s="12" t="str">
        <f t="shared" ref="BY7:BY70" si="8">IF(G278="", "", G278)</f>
        <v>Spreadsheet Solutions - Creating business solutions through custom spreadsheets</v>
      </c>
      <c r="BZ7" s="32">
        <f t="shared" ref="BZ7:BZ70" si="9">IF(BY7="", "", H278)</f>
        <v>302</v>
      </c>
      <c r="CA7" s="36">
        <f>IF(BY7="", "", IF(COUNTIF(BY$7:BY7, BY7)&gt;1, "", MAX(CA$6:CA6)+1))</f>
        <v>1</v>
      </c>
      <c r="CB7" s="39" t="str">
        <f>'Intro &amp; Setup'!$BB$8</f>
        <v>Jan 2023</v>
      </c>
      <c r="CC7" s="40" t="str">
        <f>IF(BY7="", "", CONCATENATE(BY7, " - ", CB7))</f>
        <v>Spreadsheet Solutions - Creating business solutions through custom spreadsheets - Jan 2023</v>
      </c>
    </row>
    <row r="8" spans="1:81" x14ac:dyDescent="0.25">
      <c r="A8" s="21"/>
      <c r="B8" s="21"/>
      <c r="C8" s="21"/>
      <c r="D8" s="21"/>
      <c r="E8" s="21"/>
      <c r="F8" s="21"/>
      <c r="G8" s="16" t="s">
        <v>9</v>
      </c>
      <c r="H8" s="19">
        <v>198</v>
      </c>
      <c r="I8" s="21"/>
      <c r="J8" s="16" t="s">
        <v>9</v>
      </c>
      <c r="K8" s="19">
        <v>175</v>
      </c>
      <c r="L8" s="21"/>
      <c r="M8" s="16" t="s">
        <v>9</v>
      </c>
      <c r="N8" s="19">
        <v>149</v>
      </c>
      <c r="O8" s="21"/>
      <c r="P8" s="258"/>
      <c r="Q8" s="259"/>
      <c r="R8" s="21"/>
      <c r="S8" s="258"/>
      <c r="T8" s="259"/>
      <c r="U8" s="21"/>
      <c r="V8" s="258"/>
      <c r="W8" s="259"/>
      <c r="X8" s="21"/>
      <c r="Y8" s="258"/>
      <c r="Z8" s="259"/>
      <c r="AA8" s="21"/>
      <c r="AB8" s="258"/>
      <c r="AC8" s="259"/>
      <c r="AD8" s="21"/>
      <c r="AE8" s="258"/>
      <c r="AF8" s="259"/>
      <c r="AG8" s="21"/>
      <c r="AH8" s="258"/>
      <c r="AI8" s="259"/>
      <c r="AJ8" s="21"/>
      <c r="AK8" s="258"/>
      <c r="AL8" s="259"/>
      <c r="AM8" s="21"/>
      <c r="AN8" s="258"/>
      <c r="AO8" s="259"/>
      <c r="AP8" s="21"/>
      <c r="BA8" s="13" t="str">
        <f t="shared" si="0"/>
        <v>Organic Search</v>
      </c>
      <c r="BB8" s="33">
        <f t="shared" si="1"/>
        <v>198</v>
      </c>
      <c r="BC8" s="37">
        <f>IF(BA8="", "", IF(COUNTIF(BA$7:BA8, BA8)&gt;1, "", MAX(BC$6:BC7)+1))</f>
        <v>2</v>
      </c>
      <c r="BD8" s="37" t="str">
        <f>BD7</f>
        <v>Jan 2023</v>
      </c>
      <c r="BE8" s="41" t="str">
        <f t="shared" ref="BE8:BE71" si="10">IF(BA8="", "", CONCATENATE(BA8, " - ", BD8))</f>
        <v>Organic Search - Jan 2023</v>
      </c>
      <c r="BG8" s="13" t="str">
        <f t="shared" si="2"/>
        <v>Organic Search</v>
      </c>
      <c r="BH8" s="33">
        <f t="shared" si="3"/>
        <v>228</v>
      </c>
      <c r="BI8" s="37">
        <f>IF(BG8="", "", IF(COUNTIF(BG$7:BG8, BG8)&gt;1, "", MAX(BI$6:BI7)+1))</f>
        <v>2</v>
      </c>
      <c r="BJ8" s="37" t="str">
        <f>BJ7</f>
        <v>Jan 2023</v>
      </c>
      <c r="BK8" s="41" t="str">
        <f t="shared" ref="BK8:BK71" si="11">IF(BG8="", "", CONCATENATE(BG8, " - ", BJ8))</f>
        <v>Organic Search - Jan 2023</v>
      </c>
      <c r="BM8" s="13" t="str">
        <f t="shared" si="4"/>
        <v>session_start</v>
      </c>
      <c r="BN8" s="33">
        <f t="shared" si="5"/>
        <v>1359</v>
      </c>
      <c r="BO8" s="37">
        <f>IF(BM8="", "", IF(COUNTIF(BM$7:BM8, BM8)&gt;1, "", MAX(BO$6:BO7)+1))</f>
        <v>2</v>
      </c>
      <c r="BP8" s="37" t="str">
        <f t="shared" ref="BP8:BP21" si="12">BP7</f>
        <v>Jan 2023</v>
      </c>
      <c r="BQ8" s="41" t="str">
        <f t="shared" ref="BQ8:BQ71" si="13">IF(BM8="", "", CONCATENATE(BM8, " - ", BP8))</f>
        <v>session_start - Jan 2023</v>
      </c>
      <c r="BS8" s="13" t="str">
        <f t="shared" si="6"/>
        <v>United Kingdom</v>
      </c>
      <c r="BT8" s="33">
        <f t="shared" si="7"/>
        <v>266</v>
      </c>
      <c r="BU8" s="37">
        <f>IF(BS8="", "", IF(COUNTIF(BS$7:BS8, BS8)&gt;1, "", MAX(BU$6:BU7)+1))</f>
        <v>2</v>
      </c>
      <c r="BV8" s="37" t="str">
        <f>BV7</f>
        <v>Jan 2023</v>
      </c>
      <c r="BW8" s="41" t="str">
        <f t="shared" ref="BW8:BW71" si="14">IF(BS8="", "", CONCATENATE(BS8, " - ", BV8))</f>
        <v>United Kingdom - Jan 2023</v>
      </c>
      <c r="BY8" s="13" t="str">
        <f t="shared" si="8"/>
        <v>Free Downloads | Spreadsheet Solutions</v>
      </c>
      <c r="BZ8" s="33">
        <f t="shared" si="9"/>
        <v>173</v>
      </c>
      <c r="CA8" s="37">
        <f>IF(BY8="", "", IF(COUNTIF(BY$7:BY8, BY8)&gt;1, "", MAX(CA$6:CA7)+1))</f>
        <v>2</v>
      </c>
      <c r="CB8" s="37" t="str">
        <f>CB7</f>
        <v>Jan 2023</v>
      </c>
      <c r="CC8" s="41" t="str">
        <f t="shared" ref="CC8:CC71" si="15">IF(BY8="", "", CONCATENATE(BY8, " - ", CB8))</f>
        <v>Free Downloads | Spreadsheet Solutions - Jan 2023</v>
      </c>
    </row>
    <row r="9" spans="1:81" x14ac:dyDescent="0.25">
      <c r="A9" s="21"/>
      <c r="B9" s="21"/>
      <c r="C9" s="21"/>
      <c r="D9" s="21"/>
      <c r="E9" s="26" t="s">
        <v>4</v>
      </c>
      <c r="F9" s="21"/>
      <c r="G9" s="16" t="s">
        <v>10</v>
      </c>
      <c r="H9" s="19">
        <v>114</v>
      </c>
      <c r="I9" s="21"/>
      <c r="J9" s="16" t="s">
        <v>10</v>
      </c>
      <c r="K9" s="19">
        <v>86</v>
      </c>
      <c r="L9" s="21"/>
      <c r="M9" s="16" t="s">
        <v>11</v>
      </c>
      <c r="N9" s="19">
        <v>89</v>
      </c>
      <c r="O9" s="21"/>
      <c r="P9" s="258"/>
      <c r="Q9" s="259"/>
      <c r="R9" s="21"/>
      <c r="S9" s="258"/>
      <c r="T9" s="259"/>
      <c r="U9" s="21"/>
      <c r="V9" s="258"/>
      <c r="W9" s="259"/>
      <c r="X9" s="21"/>
      <c r="Y9" s="258"/>
      <c r="Z9" s="259"/>
      <c r="AA9" s="21"/>
      <c r="AB9" s="258"/>
      <c r="AC9" s="259"/>
      <c r="AD9" s="21"/>
      <c r="AE9" s="258"/>
      <c r="AF9" s="259"/>
      <c r="AG9" s="21"/>
      <c r="AH9" s="258"/>
      <c r="AI9" s="259"/>
      <c r="AJ9" s="21"/>
      <c r="AK9" s="258"/>
      <c r="AL9" s="259"/>
      <c r="AM9" s="21"/>
      <c r="AN9" s="258"/>
      <c r="AO9" s="259"/>
      <c r="AP9" s="21"/>
      <c r="BA9" s="13" t="str">
        <f t="shared" si="0"/>
        <v>Organic Social</v>
      </c>
      <c r="BB9" s="33">
        <f t="shared" si="1"/>
        <v>114</v>
      </c>
      <c r="BC9" s="37">
        <f>IF(BA9="", "", IF(COUNTIF(BA$7:BA9, BA9)&gt;1, "", MAX(BC$6:BC8)+1))</f>
        <v>3</v>
      </c>
      <c r="BD9" s="37" t="str">
        <f t="shared" ref="BD9:BD16" si="16">BD8</f>
        <v>Jan 2023</v>
      </c>
      <c r="BE9" s="41" t="str">
        <f t="shared" si="10"/>
        <v>Organic Social - Jan 2023</v>
      </c>
      <c r="BG9" s="13" t="str">
        <f t="shared" si="2"/>
        <v>Organic Social</v>
      </c>
      <c r="BH9" s="33">
        <f t="shared" si="3"/>
        <v>127</v>
      </c>
      <c r="BI9" s="37">
        <f>IF(BG9="", "", IF(COUNTIF(BG$7:BG9, BG9)&gt;1, "", MAX(BI$6:BI8)+1))</f>
        <v>3</v>
      </c>
      <c r="BJ9" s="37" t="str">
        <f t="shared" ref="BJ9:BJ16" si="17">BJ8</f>
        <v>Jan 2023</v>
      </c>
      <c r="BK9" s="41" t="str">
        <f t="shared" si="11"/>
        <v>Organic Social - Jan 2023</v>
      </c>
      <c r="BM9" s="13" t="str">
        <f t="shared" si="4"/>
        <v>first_visit</v>
      </c>
      <c r="BN9" s="33">
        <f t="shared" si="5"/>
        <v>1249</v>
      </c>
      <c r="BO9" s="37">
        <f>IF(BM9="", "", IF(COUNTIF(BM$7:BM9, BM9)&gt;1, "", MAX(BO$6:BO8)+1))</f>
        <v>3</v>
      </c>
      <c r="BP9" s="37" t="str">
        <f t="shared" si="12"/>
        <v>Jan 2023</v>
      </c>
      <c r="BQ9" s="41" t="str">
        <f t="shared" si="13"/>
        <v>first_visit - Jan 2023</v>
      </c>
      <c r="BS9" s="13" t="str">
        <f t="shared" si="6"/>
        <v>France</v>
      </c>
      <c r="BT9" s="33">
        <f t="shared" si="7"/>
        <v>56</v>
      </c>
      <c r="BU9" s="37">
        <f>IF(BS9="", "", IF(COUNTIF(BS$7:BS9, BS9)&gt;1, "", MAX(BU$6:BU8)+1))</f>
        <v>3</v>
      </c>
      <c r="BV9" s="37" t="str">
        <f t="shared" ref="BV9:BV72" si="18">BV8</f>
        <v>Jan 2023</v>
      </c>
      <c r="BW9" s="41" t="str">
        <f t="shared" si="14"/>
        <v>France - Jan 2023</v>
      </c>
      <c r="BY9" s="13" t="str">
        <f t="shared" si="8"/>
        <v>Store | Spreadsheet Solutions</v>
      </c>
      <c r="BZ9" s="33">
        <f t="shared" si="9"/>
        <v>88</v>
      </c>
      <c r="CA9" s="37">
        <f>IF(BY9="", "", IF(COUNTIF(BY$7:BY9, BY9)&gt;1, "", MAX(CA$6:CA8)+1))</f>
        <v>3</v>
      </c>
      <c r="CB9" s="37" t="str">
        <f t="shared" ref="CB9:CB72" si="19">CB8</f>
        <v>Jan 2023</v>
      </c>
      <c r="CC9" s="41" t="str">
        <f t="shared" si="15"/>
        <v>Store | Spreadsheet Solutions - Jan 2023</v>
      </c>
    </row>
    <row r="10" spans="1:81" x14ac:dyDescent="0.25">
      <c r="A10" s="21"/>
      <c r="B10" s="3" t="s">
        <v>0</v>
      </c>
      <c r="C10" s="7" t="s">
        <v>1</v>
      </c>
      <c r="D10" s="8" t="s">
        <v>2</v>
      </c>
      <c r="E10" s="9" t="s">
        <v>3</v>
      </c>
      <c r="F10" s="21"/>
      <c r="G10" s="16" t="s">
        <v>11</v>
      </c>
      <c r="H10" s="19">
        <v>97</v>
      </c>
      <c r="I10" s="21"/>
      <c r="J10" s="16" t="s">
        <v>11</v>
      </c>
      <c r="K10" s="19">
        <v>84</v>
      </c>
      <c r="L10" s="21"/>
      <c r="M10" s="16" t="s">
        <v>10</v>
      </c>
      <c r="N10" s="19">
        <v>66</v>
      </c>
      <c r="O10" s="21"/>
      <c r="P10" s="258"/>
      <c r="Q10" s="259"/>
      <c r="R10" s="21"/>
      <c r="S10" s="258"/>
      <c r="T10" s="259"/>
      <c r="U10" s="21"/>
      <c r="V10" s="258"/>
      <c r="W10" s="259"/>
      <c r="X10" s="21"/>
      <c r="Y10" s="258"/>
      <c r="Z10" s="259"/>
      <c r="AA10" s="21"/>
      <c r="AB10" s="258"/>
      <c r="AC10" s="259"/>
      <c r="AD10" s="21"/>
      <c r="AE10" s="258"/>
      <c r="AF10" s="259"/>
      <c r="AG10" s="21"/>
      <c r="AH10" s="258"/>
      <c r="AI10" s="259"/>
      <c r="AJ10" s="21"/>
      <c r="AK10" s="258"/>
      <c r="AL10" s="259"/>
      <c r="AM10" s="21"/>
      <c r="AN10" s="258"/>
      <c r="AO10" s="259"/>
      <c r="AP10" s="21"/>
      <c r="AY10" s="35" t="s">
        <v>197</v>
      </c>
      <c r="BA10" s="13" t="str">
        <f t="shared" si="0"/>
        <v>Organic Video</v>
      </c>
      <c r="BB10" s="33">
        <f t="shared" si="1"/>
        <v>97</v>
      </c>
      <c r="BC10" s="37">
        <f>IF(BA10="", "", IF(COUNTIF(BA$7:BA10, BA10)&gt;1, "", MAX(BC$6:BC9)+1))</f>
        <v>4</v>
      </c>
      <c r="BD10" s="37" t="str">
        <f t="shared" si="16"/>
        <v>Jan 2023</v>
      </c>
      <c r="BE10" s="41" t="str">
        <f t="shared" si="10"/>
        <v>Organic Video - Jan 2023</v>
      </c>
      <c r="BG10" s="13" t="str">
        <f t="shared" si="2"/>
        <v>Organic Video</v>
      </c>
      <c r="BH10" s="33">
        <f t="shared" si="3"/>
        <v>116</v>
      </c>
      <c r="BI10" s="37">
        <f>IF(BG10="", "", IF(COUNTIF(BG$7:BG10, BG10)&gt;1, "", MAX(BI$6:BI9)+1))</f>
        <v>4</v>
      </c>
      <c r="BJ10" s="37" t="str">
        <f t="shared" si="17"/>
        <v>Jan 2023</v>
      </c>
      <c r="BK10" s="41" t="str">
        <f t="shared" si="11"/>
        <v>Organic Video - Jan 2023</v>
      </c>
      <c r="BM10" s="13" t="str">
        <f t="shared" si="4"/>
        <v>user_engagement</v>
      </c>
      <c r="BN10" s="33">
        <f t="shared" si="5"/>
        <v>721</v>
      </c>
      <c r="BO10" s="37">
        <f>IF(BM10="", "", IF(COUNTIF(BM$7:BM10, BM10)&gt;1, "", MAX(BO$6:BO9)+1))</f>
        <v>4</v>
      </c>
      <c r="BP10" s="37" t="str">
        <f t="shared" si="12"/>
        <v>Jan 2023</v>
      </c>
      <c r="BQ10" s="41" t="str">
        <f t="shared" si="13"/>
        <v>user_engagement - Jan 2023</v>
      </c>
      <c r="BS10" s="13" t="str">
        <f t="shared" si="6"/>
        <v>India</v>
      </c>
      <c r="BT10" s="33">
        <f t="shared" si="7"/>
        <v>40</v>
      </c>
      <c r="BU10" s="37">
        <f>IF(BS10="", "", IF(COUNTIF(BS$7:BS10, BS10)&gt;1, "", MAX(BU$6:BU9)+1))</f>
        <v>4</v>
      </c>
      <c r="BV10" s="37" t="str">
        <f t="shared" si="18"/>
        <v>Jan 2023</v>
      </c>
      <c r="BW10" s="41" t="str">
        <f t="shared" si="14"/>
        <v>India - Jan 2023</v>
      </c>
      <c r="BY10" s="13" t="str">
        <f t="shared" si="8"/>
        <v>Basic Spreadsheet Range | Spreadsheet Solutions</v>
      </c>
      <c r="BZ10" s="33">
        <f t="shared" si="9"/>
        <v>74</v>
      </c>
      <c r="CA10" s="37">
        <f>IF(BY10="", "", IF(COUNTIF(BY$7:BY10, BY10)&gt;1, "", MAX(CA$6:CA9)+1))</f>
        <v>4</v>
      </c>
      <c r="CB10" s="37" t="str">
        <f t="shared" si="19"/>
        <v>Jan 2023</v>
      </c>
      <c r="CC10" s="41" t="str">
        <f t="shared" si="15"/>
        <v>Basic Spreadsheet Range | Spreadsheet Solutions - Jan 2023</v>
      </c>
    </row>
    <row r="11" spans="1:81" x14ac:dyDescent="0.25">
      <c r="A11" s="21"/>
      <c r="B11" s="4">
        <f>'Intro &amp; Setup'!$AZ$8</f>
        <v>44927</v>
      </c>
      <c r="C11" s="22">
        <v>30</v>
      </c>
      <c r="D11" s="23">
        <v>29</v>
      </c>
      <c r="E11" s="27">
        <v>34.200000000000003</v>
      </c>
      <c r="F11" s="21"/>
      <c r="G11" s="16" t="s">
        <v>12</v>
      </c>
      <c r="H11" s="19">
        <v>2</v>
      </c>
      <c r="I11" s="21"/>
      <c r="J11" s="16" t="s">
        <v>12</v>
      </c>
      <c r="K11" s="19">
        <v>1</v>
      </c>
      <c r="L11" s="21"/>
      <c r="M11" s="16" t="s">
        <v>13</v>
      </c>
      <c r="N11" s="19">
        <v>1</v>
      </c>
      <c r="O11" s="21"/>
      <c r="P11" s="258"/>
      <c r="Q11" s="259"/>
      <c r="R11" s="21"/>
      <c r="S11" s="258"/>
      <c r="T11" s="259"/>
      <c r="U11" s="21"/>
      <c r="V11" s="258"/>
      <c r="W11" s="259"/>
      <c r="X11" s="21"/>
      <c r="Y11" s="258"/>
      <c r="Z11" s="259"/>
      <c r="AA11" s="21"/>
      <c r="AB11" s="258"/>
      <c r="AC11" s="259"/>
      <c r="AD11" s="21"/>
      <c r="AE11" s="258"/>
      <c r="AF11" s="259"/>
      <c r="AG11" s="21"/>
      <c r="AH11" s="258"/>
      <c r="AI11" s="259"/>
      <c r="AJ11" s="21"/>
      <c r="AK11" s="258"/>
      <c r="AL11" s="259"/>
      <c r="AM11" s="21"/>
      <c r="AN11" s="258"/>
      <c r="AO11" s="259"/>
      <c r="AP11" s="21"/>
      <c r="AS11" s="36" t="str">
        <f>IF($B11="", "", TEXT($B11, "mmm yyyy"))</f>
        <v>Jan 2023</v>
      </c>
      <c r="AU11" s="36" t="str">
        <f>IF(C11="", "", $AS11)</f>
        <v>Jan 2023</v>
      </c>
      <c r="AV11" s="36" t="str">
        <f>IF(D11="", "", $AS11)</f>
        <v>Jan 2023</v>
      </c>
      <c r="AW11" s="36" t="str">
        <f>IF(E11="", "", $AS11)</f>
        <v>Jan 2023</v>
      </c>
      <c r="AY11" s="65">
        <f>IF(OR($B11="", $E11="", $C11=""), "", IFERROR($C11*$E11, ""))</f>
        <v>1026</v>
      </c>
      <c r="BA11" s="13" t="str">
        <f t="shared" si="0"/>
        <v>Referral</v>
      </c>
      <c r="BB11" s="33">
        <f t="shared" si="1"/>
        <v>2</v>
      </c>
      <c r="BC11" s="37">
        <f>IF(BA11="", "", IF(COUNTIF(BA$7:BA11, BA11)&gt;1, "", MAX(BC$6:BC10)+1))</f>
        <v>5</v>
      </c>
      <c r="BD11" s="37" t="str">
        <f t="shared" si="16"/>
        <v>Jan 2023</v>
      </c>
      <c r="BE11" s="41" t="str">
        <f t="shared" si="10"/>
        <v>Referral - Jan 2023</v>
      </c>
      <c r="BG11" s="13" t="str">
        <f t="shared" si="2"/>
        <v>Unassigned</v>
      </c>
      <c r="BH11" s="33">
        <f t="shared" si="3"/>
        <v>3</v>
      </c>
      <c r="BI11" s="37">
        <f>IF(BG11="", "", IF(COUNTIF(BG$7:BG11, BG11)&gt;1, "", MAX(BI$6:BI10)+1))</f>
        <v>5</v>
      </c>
      <c r="BJ11" s="37" t="str">
        <f t="shared" si="17"/>
        <v>Jan 2023</v>
      </c>
      <c r="BK11" s="41" t="str">
        <f t="shared" si="11"/>
        <v>Unassigned - Jan 2023</v>
      </c>
      <c r="BM11" s="13" t="str">
        <f t="shared" si="4"/>
        <v>scroll</v>
      </c>
      <c r="BN11" s="33">
        <f t="shared" si="5"/>
        <v>477</v>
      </c>
      <c r="BO11" s="37">
        <f>IF(BM11="", "", IF(COUNTIF(BM$7:BM11, BM11)&gt;1, "", MAX(BO$6:BO10)+1))</f>
        <v>5</v>
      </c>
      <c r="BP11" s="37" t="str">
        <f t="shared" si="12"/>
        <v>Jan 2023</v>
      </c>
      <c r="BQ11" s="41" t="str">
        <f t="shared" si="13"/>
        <v>scroll - Jan 2023</v>
      </c>
      <c r="BS11" s="13" t="str">
        <f t="shared" si="6"/>
        <v>Canada</v>
      </c>
      <c r="BT11" s="33">
        <f t="shared" si="7"/>
        <v>28</v>
      </c>
      <c r="BU11" s="37">
        <f>IF(BS11="", "", IF(COUNTIF(BS$7:BS11, BS11)&gt;1, "", MAX(BU$6:BU10)+1))</f>
        <v>5</v>
      </c>
      <c r="BV11" s="37" t="str">
        <f t="shared" si="18"/>
        <v>Jan 2023</v>
      </c>
      <c r="BW11" s="41" t="str">
        <f t="shared" si="14"/>
        <v>Canada - Jan 2023</v>
      </c>
      <c r="BY11" s="13" t="str">
        <f t="shared" si="8"/>
        <v>Client Follow-Up Schedule â€“ Â£180 | Spreadsheet Solutions</v>
      </c>
      <c r="BZ11" s="33">
        <f t="shared" si="9"/>
        <v>58</v>
      </c>
      <c r="CA11" s="37">
        <f>IF(BY11="", "", IF(COUNTIF(BY$7:BY11, BY11)&gt;1, "", MAX(CA$6:CA10)+1))</f>
        <v>5</v>
      </c>
      <c r="CB11" s="37" t="str">
        <f t="shared" si="19"/>
        <v>Jan 2023</v>
      </c>
      <c r="CC11" s="41" t="str">
        <f t="shared" si="15"/>
        <v>Client Follow-Up Schedule â€“ Â£180 | Spreadsheet Solutions - Jan 2023</v>
      </c>
    </row>
    <row r="12" spans="1:81" x14ac:dyDescent="0.25">
      <c r="A12" s="21"/>
      <c r="B12" s="5">
        <f>IFERROR(IF(B11+1&gt;'Intro &amp; Setup'!$BA$19, "", B11+1), "")</f>
        <v>44928</v>
      </c>
      <c r="C12" s="24">
        <v>40</v>
      </c>
      <c r="D12" s="25">
        <v>39</v>
      </c>
      <c r="E12" s="28">
        <v>29.9</v>
      </c>
      <c r="F12" s="21"/>
      <c r="G12" s="16" t="s">
        <v>13</v>
      </c>
      <c r="H12" s="19">
        <v>1</v>
      </c>
      <c r="I12" s="21"/>
      <c r="J12" s="16"/>
      <c r="K12" s="19"/>
      <c r="L12" s="21"/>
      <c r="M12" s="16"/>
      <c r="N12" s="19"/>
      <c r="O12" s="21"/>
      <c r="P12" s="258"/>
      <c r="Q12" s="259"/>
      <c r="R12" s="21"/>
      <c r="S12" s="258"/>
      <c r="T12" s="259"/>
      <c r="U12" s="21"/>
      <c r="V12" s="258"/>
      <c r="W12" s="259"/>
      <c r="X12" s="21"/>
      <c r="Y12" s="258"/>
      <c r="Z12" s="259"/>
      <c r="AA12" s="21"/>
      <c r="AB12" s="258"/>
      <c r="AC12" s="259"/>
      <c r="AD12" s="21"/>
      <c r="AE12" s="258"/>
      <c r="AF12" s="259"/>
      <c r="AG12" s="21"/>
      <c r="AH12" s="258"/>
      <c r="AI12" s="259"/>
      <c r="AJ12" s="21"/>
      <c r="AK12" s="258"/>
      <c r="AL12" s="259"/>
      <c r="AM12" s="21"/>
      <c r="AN12" s="258"/>
      <c r="AO12" s="259"/>
      <c r="AP12" s="21"/>
      <c r="AS12" s="37" t="str">
        <f t="shared" ref="AS12:AS75" si="20">IF($B12="", "", TEXT($B12, "mmm yyyy"))</f>
        <v>Jan 2023</v>
      </c>
      <c r="AU12" s="37" t="str">
        <f t="shared" ref="AU12:AW75" si="21">IF(C12="", "", $AS12)</f>
        <v>Jan 2023</v>
      </c>
      <c r="AV12" s="37" t="str">
        <f t="shared" si="21"/>
        <v>Jan 2023</v>
      </c>
      <c r="AW12" s="37" t="str">
        <f t="shared" si="21"/>
        <v>Jan 2023</v>
      </c>
      <c r="AY12" s="66">
        <f t="shared" ref="AY12:AY75" si="22">IF(OR($B12="", $E12="", $C12=""), "", IFERROR($C12*$E12, ""))</f>
        <v>1196</v>
      </c>
      <c r="BA12" s="13" t="str">
        <f t="shared" si="0"/>
        <v>Unassigned</v>
      </c>
      <c r="BB12" s="33">
        <f t="shared" si="1"/>
        <v>1</v>
      </c>
      <c r="BC12" s="37">
        <f>IF(BA12="", "", IF(COUNTIF(BA$7:BA12, BA12)&gt;1, "", MAX(BC$6:BC11)+1))</f>
        <v>6</v>
      </c>
      <c r="BD12" s="37" t="str">
        <f t="shared" si="16"/>
        <v>Jan 2023</v>
      </c>
      <c r="BE12" s="41" t="str">
        <f t="shared" si="10"/>
        <v>Unassigned - Jan 2023</v>
      </c>
      <c r="BG12" s="13" t="str">
        <f t="shared" si="2"/>
        <v>Referral</v>
      </c>
      <c r="BH12" s="33">
        <f t="shared" si="3"/>
        <v>2</v>
      </c>
      <c r="BI12" s="37">
        <f>IF(BG12="", "", IF(COUNTIF(BG$7:BG12, BG12)&gt;1, "", MAX(BI$6:BI11)+1))</f>
        <v>6</v>
      </c>
      <c r="BJ12" s="37" t="str">
        <f t="shared" si="17"/>
        <v>Jan 2023</v>
      </c>
      <c r="BK12" s="41" t="str">
        <f t="shared" si="11"/>
        <v>Referral - Jan 2023</v>
      </c>
      <c r="BM12" s="13" t="str">
        <f t="shared" si="4"/>
        <v>click</v>
      </c>
      <c r="BN12" s="33">
        <f t="shared" si="5"/>
        <v>184</v>
      </c>
      <c r="BO12" s="37">
        <f>IF(BM12="", "", IF(COUNTIF(BM$7:BM12, BM12)&gt;1, "", MAX(BO$6:BO11)+1))</f>
        <v>6</v>
      </c>
      <c r="BP12" s="37" t="str">
        <f t="shared" si="12"/>
        <v>Jan 2023</v>
      </c>
      <c r="BQ12" s="41" t="str">
        <f t="shared" si="13"/>
        <v>click - Jan 2023</v>
      </c>
      <c r="BS12" s="13" t="str">
        <f t="shared" si="6"/>
        <v>Germany</v>
      </c>
      <c r="BT12" s="33">
        <f t="shared" si="7"/>
        <v>28</v>
      </c>
      <c r="BU12" s="37">
        <f>IF(BS12="", "", IF(COUNTIF(BS$7:BS12, BS12)&gt;1, "", MAX(BU$6:BU11)+1))</f>
        <v>6</v>
      </c>
      <c r="BV12" s="37" t="str">
        <f t="shared" si="18"/>
        <v>Jan 2023</v>
      </c>
      <c r="BW12" s="41" t="str">
        <f t="shared" si="14"/>
        <v>Germany - Jan 2023</v>
      </c>
      <c r="BY12" s="13" t="str">
        <f t="shared" si="8"/>
        <v>How to NOT Ruin Your Spreadsheet | Spreadsheet Solutions</v>
      </c>
      <c r="BZ12" s="33">
        <f t="shared" si="9"/>
        <v>45</v>
      </c>
      <c r="CA12" s="37">
        <f>IF(BY12="", "", IF(COUNTIF(BY$7:BY12, BY12)&gt;1, "", MAX(CA$6:CA11)+1))</f>
        <v>6</v>
      </c>
      <c r="CB12" s="37" t="str">
        <f t="shared" si="19"/>
        <v>Jan 2023</v>
      </c>
      <c r="CC12" s="41" t="str">
        <f t="shared" si="15"/>
        <v>How to NOT Ruin Your Spreadsheet | Spreadsheet Solutions - Jan 2023</v>
      </c>
    </row>
    <row r="13" spans="1:81" x14ac:dyDescent="0.25">
      <c r="A13" s="21"/>
      <c r="B13" s="5">
        <f>IFERROR(IF(B12+1&gt;'Intro &amp; Setup'!$BA$19, "", B12+1), "")</f>
        <v>44929</v>
      </c>
      <c r="C13" s="24">
        <v>96</v>
      </c>
      <c r="D13" s="25">
        <v>96</v>
      </c>
      <c r="E13" s="28">
        <v>11.9270833333333</v>
      </c>
      <c r="F13" s="21"/>
      <c r="G13" s="16"/>
      <c r="H13" s="19"/>
      <c r="I13" s="21"/>
      <c r="J13" s="16"/>
      <c r="K13" s="19"/>
      <c r="L13" s="21"/>
      <c r="M13" s="16"/>
      <c r="N13" s="19"/>
      <c r="O13" s="21"/>
      <c r="P13" s="258"/>
      <c r="Q13" s="259"/>
      <c r="R13" s="21"/>
      <c r="S13" s="258"/>
      <c r="T13" s="259"/>
      <c r="U13" s="21"/>
      <c r="V13" s="258"/>
      <c r="W13" s="259"/>
      <c r="X13" s="21"/>
      <c r="Y13" s="258"/>
      <c r="Z13" s="259"/>
      <c r="AA13" s="21"/>
      <c r="AB13" s="258"/>
      <c r="AC13" s="259"/>
      <c r="AD13" s="21"/>
      <c r="AE13" s="258"/>
      <c r="AF13" s="259"/>
      <c r="AG13" s="21"/>
      <c r="AH13" s="258"/>
      <c r="AI13" s="259"/>
      <c r="AJ13" s="21"/>
      <c r="AK13" s="258"/>
      <c r="AL13" s="259"/>
      <c r="AM13" s="21"/>
      <c r="AN13" s="258"/>
      <c r="AO13" s="259"/>
      <c r="AP13" s="21"/>
      <c r="AS13" s="37" t="str">
        <f t="shared" si="20"/>
        <v>Jan 2023</v>
      </c>
      <c r="AU13" s="37" t="str">
        <f t="shared" si="21"/>
        <v>Jan 2023</v>
      </c>
      <c r="AV13" s="37" t="str">
        <f t="shared" si="21"/>
        <v>Jan 2023</v>
      </c>
      <c r="AW13" s="37" t="str">
        <f t="shared" si="21"/>
        <v>Jan 2023</v>
      </c>
      <c r="AY13" s="66">
        <f t="shared" si="22"/>
        <v>1144.9999999999968</v>
      </c>
      <c r="BA13" s="13" t="str">
        <f t="shared" si="0"/>
        <v/>
      </c>
      <c r="BB13" s="33" t="str">
        <f t="shared" si="1"/>
        <v/>
      </c>
      <c r="BC13" s="37" t="str">
        <f>IF(BA13="", "", IF(COUNTIF(BA$7:BA13, BA13)&gt;1, "", MAX(BC$6:BC12)+1))</f>
        <v/>
      </c>
      <c r="BD13" s="37" t="str">
        <f t="shared" si="16"/>
        <v>Jan 2023</v>
      </c>
      <c r="BE13" s="41" t="str">
        <f t="shared" si="10"/>
        <v/>
      </c>
      <c r="BG13" s="13" t="str">
        <f t="shared" si="2"/>
        <v/>
      </c>
      <c r="BH13" s="33" t="str">
        <f t="shared" si="3"/>
        <v/>
      </c>
      <c r="BI13" s="37" t="str">
        <f>IF(BG13="", "", IF(COUNTIF(BG$7:BG13, BG13)&gt;1, "", MAX(BI$6:BI12)+1))</f>
        <v/>
      </c>
      <c r="BJ13" s="37" t="str">
        <f t="shared" si="17"/>
        <v>Jan 2023</v>
      </c>
      <c r="BK13" s="41" t="str">
        <f t="shared" si="11"/>
        <v/>
      </c>
      <c r="BM13" s="13" t="str">
        <f t="shared" si="4"/>
        <v>form_start</v>
      </c>
      <c r="BN13" s="33">
        <f t="shared" si="5"/>
        <v>4</v>
      </c>
      <c r="BO13" s="37">
        <f>IF(BM13="", "", IF(COUNTIF(BM$7:BM13, BM13)&gt;1, "", MAX(BO$6:BO12)+1))</f>
        <v>7</v>
      </c>
      <c r="BP13" s="37" t="str">
        <f t="shared" si="12"/>
        <v>Jan 2023</v>
      </c>
      <c r="BQ13" s="41" t="str">
        <f t="shared" si="13"/>
        <v>form_start - Jan 2023</v>
      </c>
      <c r="BS13" s="13" t="str">
        <f t="shared" si="6"/>
        <v>Australia</v>
      </c>
      <c r="BT13" s="33">
        <f t="shared" si="7"/>
        <v>27</v>
      </c>
      <c r="BU13" s="37">
        <f>IF(BS13="", "", IF(COUNTIF(BS$7:BS13, BS13)&gt;1, "", MAX(BU$6:BU12)+1))</f>
        <v>7</v>
      </c>
      <c r="BV13" s="37" t="str">
        <f t="shared" si="18"/>
        <v>Jan 2023</v>
      </c>
      <c r="BW13" s="41" t="str">
        <f t="shared" si="14"/>
        <v>Australia - Jan 2023</v>
      </c>
      <c r="BY13" s="13" t="str">
        <f t="shared" si="8"/>
        <v>Excel Mosaic Art | Spreadsheet Solutions</v>
      </c>
      <c r="BZ13" s="33">
        <f t="shared" si="9"/>
        <v>40</v>
      </c>
      <c r="CA13" s="37">
        <f>IF(BY13="", "", IF(COUNTIF(BY$7:BY13, BY13)&gt;1, "", MAX(CA$6:CA12)+1))</f>
        <v>7</v>
      </c>
      <c r="CB13" s="37" t="str">
        <f t="shared" si="19"/>
        <v>Jan 2023</v>
      </c>
      <c r="CC13" s="41" t="str">
        <f t="shared" si="15"/>
        <v>Excel Mosaic Art | Spreadsheet Solutions - Jan 2023</v>
      </c>
    </row>
    <row r="14" spans="1:81" x14ac:dyDescent="0.25">
      <c r="A14" s="21"/>
      <c r="B14" s="5">
        <f>IFERROR(IF(B13+1&gt;'Intro &amp; Setup'!$BA$19, "", B13+1), "")</f>
        <v>44930</v>
      </c>
      <c r="C14" s="24">
        <v>34</v>
      </c>
      <c r="D14" s="25">
        <v>33</v>
      </c>
      <c r="E14" s="28">
        <v>44.852941176470502</v>
      </c>
      <c r="F14" s="21"/>
      <c r="G14" s="16"/>
      <c r="H14" s="19"/>
      <c r="I14" s="21"/>
      <c r="J14" s="16"/>
      <c r="K14" s="19"/>
      <c r="L14" s="21"/>
      <c r="M14" s="16"/>
      <c r="N14" s="19"/>
      <c r="O14" s="21"/>
      <c r="P14" s="258"/>
      <c r="Q14" s="259"/>
      <c r="R14" s="21"/>
      <c r="S14" s="258"/>
      <c r="T14" s="259"/>
      <c r="U14" s="21"/>
      <c r="V14" s="258"/>
      <c r="W14" s="259"/>
      <c r="X14" s="21"/>
      <c r="Y14" s="258"/>
      <c r="Z14" s="259"/>
      <c r="AA14" s="21"/>
      <c r="AB14" s="258"/>
      <c r="AC14" s="259"/>
      <c r="AD14" s="21"/>
      <c r="AE14" s="258"/>
      <c r="AF14" s="259"/>
      <c r="AG14" s="21"/>
      <c r="AH14" s="258"/>
      <c r="AI14" s="259"/>
      <c r="AJ14" s="21"/>
      <c r="AK14" s="258"/>
      <c r="AL14" s="259"/>
      <c r="AM14" s="21"/>
      <c r="AN14" s="258"/>
      <c r="AO14" s="259"/>
      <c r="AP14" s="21"/>
      <c r="AS14" s="37" t="str">
        <f t="shared" si="20"/>
        <v>Jan 2023</v>
      </c>
      <c r="AU14" s="37" t="str">
        <f t="shared" si="21"/>
        <v>Jan 2023</v>
      </c>
      <c r="AV14" s="37" t="str">
        <f t="shared" si="21"/>
        <v>Jan 2023</v>
      </c>
      <c r="AW14" s="37" t="str">
        <f t="shared" si="21"/>
        <v>Jan 2023</v>
      </c>
      <c r="AY14" s="66">
        <f t="shared" si="22"/>
        <v>1524.999999999997</v>
      </c>
      <c r="BA14" s="13" t="str">
        <f t="shared" si="0"/>
        <v/>
      </c>
      <c r="BB14" s="33" t="str">
        <f t="shared" si="1"/>
        <v/>
      </c>
      <c r="BC14" s="37" t="str">
        <f>IF(BA14="", "", IF(COUNTIF(BA$7:BA14, BA14)&gt;1, "", MAX(BC$6:BC13)+1))</f>
        <v/>
      </c>
      <c r="BD14" s="37" t="str">
        <f t="shared" si="16"/>
        <v>Jan 2023</v>
      </c>
      <c r="BE14" s="41" t="str">
        <f t="shared" si="10"/>
        <v/>
      </c>
      <c r="BG14" s="13" t="str">
        <f t="shared" si="2"/>
        <v/>
      </c>
      <c r="BH14" s="33" t="str">
        <f t="shared" si="3"/>
        <v/>
      </c>
      <c r="BI14" s="37" t="str">
        <f>IF(BG14="", "", IF(COUNTIF(BG$7:BG14, BG14)&gt;1, "", MAX(BI$6:BI13)+1))</f>
        <v/>
      </c>
      <c r="BJ14" s="37" t="str">
        <f t="shared" si="17"/>
        <v>Jan 2023</v>
      </c>
      <c r="BK14" s="41" t="str">
        <f t="shared" si="11"/>
        <v/>
      </c>
      <c r="BM14" s="13" t="str">
        <f t="shared" si="4"/>
        <v/>
      </c>
      <c r="BN14" s="33" t="str">
        <f t="shared" si="5"/>
        <v/>
      </c>
      <c r="BO14" s="37" t="str">
        <f>IF(BM14="", "", IF(COUNTIF(BM$7:BM14, BM14)&gt;1, "", MAX(BO$6:BO13)+1))</f>
        <v/>
      </c>
      <c r="BP14" s="37" t="str">
        <f t="shared" si="12"/>
        <v>Jan 2023</v>
      </c>
      <c r="BQ14" s="41" t="str">
        <f t="shared" si="13"/>
        <v/>
      </c>
      <c r="BS14" s="13" t="str">
        <f t="shared" si="6"/>
        <v>Singapore</v>
      </c>
      <c r="BT14" s="33">
        <f t="shared" si="7"/>
        <v>14</v>
      </c>
      <c r="BU14" s="37">
        <f>IF(BS14="", "", IF(COUNTIF(BS$7:BS14, BS14)&gt;1, "", MAX(BU$6:BU13)+1))</f>
        <v>8</v>
      </c>
      <c r="BV14" s="37" t="str">
        <f t="shared" si="18"/>
        <v>Jan 2023</v>
      </c>
      <c r="BW14" s="41" t="str">
        <f t="shared" si="14"/>
        <v>Singapore - Jan 2023</v>
      </c>
      <c r="BY14" s="13" t="str">
        <f t="shared" si="8"/>
        <v>Tithes &amp; Offering Capture (Churches) â€“ Â£180 | Spreadsheet Solutions</v>
      </c>
      <c r="BZ14" s="33">
        <f t="shared" si="9"/>
        <v>39</v>
      </c>
      <c r="CA14" s="37">
        <f>IF(BY14="", "", IF(COUNTIF(BY$7:BY14, BY14)&gt;1, "", MAX(CA$6:CA13)+1))</f>
        <v>8</v>
      </c>
      <c r="CB14" s="37" t="str">
        <f t="shared" si="19"/>
        <v>Jan 2023</v>
      </c>
      <c r="CC14" s="41" t="str">
        <f t="shared" si="15"/>
        <v>Tithes &amp; Offering Capture (Churches) â€“ Â£180 | Spreadsheet Solutions - Jan 2023</v>
      </c>
    </row>
    <row r="15" spans="1:81" x14ac:dyDescent="0.25">
      <c r="A15" s="21"/>
      <c r="B15" s="5">
        <f>IFERROR(IF(B14+1&gt;'Intro &amp; Setup'!$BA$19, "", B14+1), "")</f>
        <v>44931</v>
      </c>
      <c r="C15" s="24">
        <v>37</v>
      </c>
      <c r="D15" s="25">
        <v>36</v>
      </c>
      <c r="E15" s="28">
        <v>36.4324324324324</v>
      </c>
      <c r="F15" s="21"/>
      <c r="G15" s="16"/>
      <c r="H15" s="19"/>
      <c r="I15" s="21"/>
      <c r="J15" s="16"/>
      <c r="K15" s="19"/>
      <c r="L15" s="21"/>
      <c r="M15" s="16"/>
      <c r="N15" s="19"/>
      <c r="O15" s="21"/>
      <c r="P15" s="258"/>
      <c r="Q15" s="259"/>
      <c r="R15" s="21"/>
      <c r="S15" s="258"/>
      <c r="T15" s="259"/>
      <c r="U15" s="21"/>
      <c r="V15" s="258"/>
      <c r="W15" s="259"/>
      <c r="X15" s="21"/>
      <c r="Y15" s="258"/>
      <c r="Z15" s="259"/>
      <c r="AA15" s="21"/>
      <c r="AB15" s="258"/>
      <c r="AC15" s="259"/>
      <c r="AD15" s="21"/>
      <c r="AE15" s="258"/>
      <c r="AF15" s="259"/>
      <c r="AG15" s="21"/>
      <c r="AH15" s="258"/>
      <c r="AI15" s="259"/>
      <c r="AJ15" s="21"/>
      <c r="AK15" s="258"/>
      <c r="AL15" s="259"/>
      <c r="AM15" s="21"/>
      <c r="AN15" s="258"/>
      <c r="AO15" s="259"/>
      <c r="AP15" s="21"/>
      <c r="AS15" s="37" t="str">
        <f t="shared" si="20"/>
        <v>Jan 2023</v>
      </c>
      <c r="AU15" s="37" t="str">
        <f t="shared" si="21"/>
        <v>Jan 2023</v>
      </c>
      <c r="AV15" s="37" t="str">
        <f t="shared" si="21"/>
        <v>Jan 2023</v>
      </c>
      <c r="AW15" s="37" t="str">
        <f t="shared" si="21"/>
        <v>Jan 2023</v>
      </c>
      <c r="AY15" s="66">
        <f t="shared" si="22"/>
        <v>1347.9999999999989</v>
      </c>
      <c r="BA15" s="13" t="str">
        <f t="shared" si="0"/>
        <v/>
      </c>
      <c r="BB15" s="33" t="str">
        <f t="shared" si="1"/>
        <v/>
      </c>
      <c r="BC15" s="37" t="str">
        <f>IF(BA15="", "", IF(COUNTIF(BA$7:BA15, BA15)&gt;1, "", MAX(BC$6:BC14)+1))</f>
        <v/>
      </c>
      <c r="BD15" s="37" t="str">
        <f t="shared" si="16"/>
        <v>Jan 2023</v>
      </c>
      <c r="BE15" s="41" t="str">
        <f t="shared" si="10"/>
        <v/>
      </c>
      <c r="BG15" s="13" t="str">
        <f t="shared" si="2"/>
        <v/>
      </c>
      <c r="BH15" s="33" t="str">
        <f t="shared" si="3"/>
        <v/>
      </c>
      <c r="BI15" s="37" t="str">
        <f>IF(BG15="", "", IF(COUNTIF(BG$7:BG15, BG15)&gt;1, "", MAX(BI$6:BI14)+1))</f>
        <v/>
      </c>
      <c r="BJ15" s="37" t="str">
        <f t="shared" si="17"/>
        <v>Jan 2023</v>
      </c>
      <c r="BK15" s="41" t="str">
        <f t="shared" si="11"/>
        <v/>
      </c>
      <c r="BM15" s="13" t="str">
        <f t="shared" si="4"/>
        <v/>
      </c>
      <c r="BN15" s="33" t="str">
        <f t="shared" si="5"/>
        <v/>
      </c>
      <c r="BO15" s="37" t="str">
        <f>IF(BM15="", "", IF(COUNTIF(BM$7:BM15, BM15)&gt;1, "", MAX(BO$6:BO14)+1))</f>
        <v/>
      </c>
      <c r="BP15" s="37" t="str">
        <f t="shared" si="12"/>
        <v>Jan 2023</v>
      </c>
      <c r="BQ15" s="41" t="str">
        <f t="shared" si="13"/>
        <v/>
      </c>
      <c r="BS15" s="13" t="str">
        <f t="shared" si="6"/>
        <v>Indonesia</v>
      </c>
      <c r="BT15" s="33">
        <f t="shared" si="7"/>
        <v>11</v>
      </c>
      <c r="BU15" s="37">
        <f>IF(BS15="", "", IF(COUNTIF(BS$7:BS15, BS15)&gt;1, "", MAX(BU$6:BU14)+1))</f>
        <v>9</v>
      </c>
      <c r="BV15" s="37" t="str">
        <f t="shared" si="18"/>
        <v>Jan 2023</v>
      </c>
      <c r="BW15" s="41" t="str">
        <f t="shared" si="14"/>
        <v>Indonesia - Jan 2023</v>
      </c>
      <c r="BY15" s="13" t="str">
        <f t="shared" si="8"/>
        <v>Terms &amp; Conditions | Spreadsheet Solutions</v>
      </c>
      <c r="BZ15" s="33">
        <f t="shared" si="9"/>
        <v>35</v>
      </c>
      <c r="CA15" s="37">
        <f>IF(BY15="", "", IF(COUNTIF(BY$7:BY15, BY15)&gt;1, "", MAX(CA$6:CA14)+1))</f>
        <v>9</v>
      </c>
      <c r="CB15" s="37" t="str">
        <f t="shared" si="19"/>
        <v>Jan 2023</v>
      </c>
      <c r="CC15" s="41" t="str">
        <f t="shared" si="15"/>
        <v>Terms &amp; Conditions | Spreadsheet Solutions - Jan 2023</v>
      </c>
    </row>
    <row r="16" spans="1:81" x14ac:dyDescent="0.25">
      <c r="A16" s="21"/>
      <c r="B16" s="5">
        <f>IFERROR(IF(B15+1&gt;'Intro &amp; Setup'!$BA$19, "", B15+1), "")</f>
        <v>44932</v>
      </c>
      <c r="C16" s="24">
        <v>27</v>
      </c>
      <c r="D16" s="25">
        <v>26</v>
      </c>
      <c r="E16" s="28">
        <v>35.259259259259203</v>
      </c>
      <c r="F16" s="21"/>
      <c r="G16" s="17"/>
      <c r="H16" s="20"/>
      <c r="I16" s="21"/>
      <c r="J16" s="17"/>
      <c r="K16" s="20"/>
      <c r="L16" s="21"/>
      <c r="M16" s="17"/>
      <c r="N16" s="20"/>
      <c r="O16" s="21"/>
      <c r="P16" s="260"/>
      <c r="Q16" s="261"/>
      <c r="R16" s="21"/>
      <c r="S16" s="260"/>
      <c r="T16" s="261"/>
      <c r="U16" s="21"/>
      <c r="V16" s="260"/>
      <c r="W16" s="261"/>
      <c r="X16" s="21"/>
      <c r="Y16" s="260"/>
      <c r="Z16" s="261"/>
      <c r="AA16" s="21"/>
      <c r="AB16" s="260"/>
      <c r="AC16" s="261"/>
      <c r="AD16" s="21"/>
      <c r="AE16" s="260"/>
      <c r="AF16" s="261"/>
      <c r="AG16" s="21"/>
      <c r="AH16" s="260"/>
      <c r="AI16" s="261"/>
      <c r="AJ16" s="21"/>
      <c r="AK16" s="260"/>
      <c r="AL16" s="261"/>
      <c r="AM16" s="21"/>
      <c r="AN16" s="260"/>
      <c r="AO16" s="261"/>
      <c r="AP16" s="21"/>
      <c r="AS16" s="37" t="str">
        <f t="shared" si="20"/>
        <v>Jan 2023</v>
      </c>
      <c r="AU16" s="37" t="str">
        <f t="shared" si="21"/>
        <v>Jan 2023</v>
      </c>
      <c r="AV16" s="37" t="str">
        <f t="shared" si="21"/>
        <v>Jan 2023</v>
      </c>
      <c r="AW16" s="37" t="str">
        <f t="shared" si="21"/>
        <v>Jan 2023</v>
      </c>
      <c r="AY16" s="66">
        <f t="shared" si="22"/>
        <v>951.99999999999852</v>
      </c>
      <c r="BA16" s="14" t="str">
        <f t="shared" si="0"/>
        <v/>
      </c>
      <c r="BB16" s="34" t="str">
        <f t="shared" si="1"/>
        <v/>
      </c>
      <c r="BC16" s="37" t="str">
        <f>IF(BA16="", "", IF(COUNTIF(BA$7:BA16, BA16)&gt;1, "", MAX(BC$6:BC15)+1))</f>
        <v/>
      </c>
      <c r="BD16" s="37" t="str">
        <f t="shared" si="16"/>
        <v>Jan 2023</v>
      </c>
      <c r="BE16" s="41" t="str">
        <f t="shared" si="10"/>
        <v/>
      </c>
      <c r="BG16" s="14" t="str">
        <f t="shared" si="2"/>
        <v/>
      </c>
      <c r="BH16" s="34" t="str">
        <f t="shared" si="3"/>
        <v/>
      </c>
      <c r="BI16" s="37" t="str">
        <f>IF(BG16="", "", IF(COUNTIF(BG$7:BG16, BG16)&gt;1, "", MAX(BI$6:BI15)+1))</f>
        <v/>
      </c>
      <c r="BJ16" s="37" t="str">
        <f t="shared" si="17"/>
        <v>Jan 2023</v>
      </c>
      <c r="BK16" s="41" t="str">
        <f t="shared" si="11"/>
        <v/>
      </c>
      <c r="BM16" s="13" t="str">
        <f t="shared" si="4"/>
        <v/>
      </c>
      <c r="BN16" s="33" t="str">
        <f t="shared" si="5"/>
        <v/>
      </c>
      <c r="BO16" s="37" t="str">
        <f>IF(BM16="", "", IF(COUNTIF(BM$7:BM16, BM16)&gt;1, "", MAX(BO$6:BO15)+1))</f>
        <v/>
      </c>
      <c r="BP16" s="37" t="str">
        <f t="shared" si="12"/>
        <v>Jan 2023</v>
      </c>
      <c r="BQ16" s="41" t="str">
        <f t="shared" si="13"/>
        <v/>
      </c>
      <c r="BS16" s="13" t="str">
        <f t="shared" si="6"/>
        <v>Philippines</v>
      </c>
      <c r="BT16" s="33">
        <f t="shared" si="7"/>
        <v>11</v>
      </c>
      <c r="BU16" s="37">
        <f>IF(BS16="", "", IF(COUNTIF(BS$7:BS16, BS16)&gt;1, "", MAX(BU$6:BU15)+1))</f>
        <v>10</v>
      </c>
      <c r="BV16" s="37" t="str">
        <f t="shared" si="18"/>
        <v>Jan 2023</v>
      </c>
      <c r="BW16" s="41" t="str">
        <f t="shared" si="14"/>
        <v>Philippines - Jan 2023</v>
      </c>
      <c r="BY16" s="13" t="str">
        <f t="shared" si="8"/>
        <v>Multiple Staff Diary â€“ Â£160 | Spreadsheet Solutions</v>
      </c>
      <c r="BZ16" s="33">
        <f t="shared" si="9"/>
        <v>33</v>
      </c>
      <c r="CA16" s="37">
        <f>IF(BY16="", "", IF(COUNTIF(BY$7:BY16, BY16)&gt;1, "", MAX(CA$6:CA15)+1))</f>
        <v>10</v>
      </c>
      <c r="CB16" s="37" t="str">
        <f t="shared" si="19"/>
        <v>Jan 2023</v>
      </c>
      <c r="CC16" s="41" t="str">
        <f t="shared" si="15"/>
        <v>Multiple Staff Diary â€“ Â£160 | Spreadsheet Solutions - Jan 2023</v>
      </c>
    </row>
    <row r="17" spans="1:81" x14ac:dyDescent="0.25">
      <c r="A17" s="21"/>
      <c r="B17" s="5">
        <f>IFERROR(IF(B16+1&gt;'Intro &amp; Setup'!$BA$19, "", B16+1), "")</f>
        <v>44933</v>
      </c>
      <c r="C17" s="24">
        <v>26</v>
      </c>
      <c r="D17" s="25">
        <v>25</v>
      </c>
      <c r="E17" s="28">
        <v>24.4615384615384</v>
      </c>
      <c r="F17" s="21"/>
      <c r="G17" s="102" t="str">
        <f>IF(COUNTIF(G7:G16, "")+COUNTIF(H7:H16, "")=20, "", G$2)</f>
        <v>Jan 2023</v>
      </c>
      <c r="H17" s="103"/>
      <c r="I17" s="103"/>
      <c r="J17" s="102" t="str">
        <f t="shared" ref="J17" si="23">IF(COUNTIF(J7:J16, "")+COUNTIF(K7:K16, "")=20, "", J$2)</f>
        <v>Feb 2023</v>
      </c>
      <c r="K17" s="103"/>
      <c r="L17" s="103"/>
      <c r="M17" s="102" t="str">
        <f t="shared" ref="M17" si="24">IF(COUNTIF(M7:M16, "")+COUNTIF(N7:N16, "")=20, "", M$2)</f>
        <v>Mar 2023</v>
      </c>
      <c r="N17" s="103"/>
      <c r="O17" s="103"/>
      <c r="P17" s="102" t="str">
        <f t="shared" ref="P17" si="25">IF(COUNTIF(P7:P16, "")+COUNTIF(Q7:Q16, "")=20, "", P$2)</f>
        <v/>
      </c>
      <c r="Q17" s="103"/>
      <c r="R17" s="103"/>
      <c r="S17" s="102" t="str">
        <f t="shared" ref="S17" si="26">IF(COUNTIF(S7:S16, "")+COUNTIF(T7:T16, "")=20, "", S$2)</f>
        <v/>
      </c>
      <c r="T17" s="103"/>
      <c r="U17" s="103"/>
      <c r="V17" s="102" t="str">
        <f t="shared" ref="V17" si="27">IF(COUNTIF(V7:V16, "")+COUNTIF(W7:W16, "")=20, "", V$2)</f>
        <v/>
      </c>
      <c r="W17" s="103"/>
      <c r="X17" s="103"/>
      <c r="Y17" s="102" t="str">
        <f t="shared" ref="Y17" si="28">IF(COUNTIF(Y7:Y16, "")+COUNTIF(Z7:Z16, "")=20, "", Y$2)</f>
        <v/>
      </c>
      <c r="Z17" s="103"/>
      <c r="AA17" s="103"/>
      <c r="AB17" s="102" t="str">
        <f t="shared" ref="AB17" si="29">IF(COUNTIF(AB7:AB16, "")+COUNTIF(AC7:AC16, "")=20, "", AB$2)</f>
        <v/>
      </c>
      <c r="AC17" s="103"/>
      <c r="AD17" s="103"/>
      <c r="AE17" s="102" t="str">
        <f t="shared" ref="AE17" si="30">IF(COUNTIF(AE7:AE16, "")+COUNTIF(AF7:AF16, "")=20, "", AE$2)</f>
        <v/>
      </c>
      <c r="AF17" s="103"/>
      <c r="AG17" s="103"/>
      <c r="AH17" s="102" t="str">
        <f t="shared" ref="AH17" si="31">IF(COUNTIF(AH7:AH16, "")+COUNTIF(AI7:AI16, "")=20, "", AH$2)</f>
        <v/>
      </c>
      <c r="AI17" s="103"/>
      <c r="AJ17" s="103"/>
      <c r="AK17" s="102" t="str">
        <f t="shared" ref="AK17" si="32">IF(COUNTIF(AK7:AK16, "")+COUNTIF(AL7:AL16, "")=20, "", AK$2)</f>
        <v/>
      </c>
      <c r="AL17" s="103"/>
      <c r="AM17" s="103"/>
      <c r="AN17" s="102" t="str">
        <f t="shared" ref="AN17" si="33">IF(COUNTIF(AN7:AN16, "")+COUNTIF(AO7:AO16, "")=20, "", AN$2)</f>
        <v/>
      </c>
      <c r="AO17" s="103"/>
      <c r="AP17" s="21"/>
      <c r="AS17" s="37" t="str">
        <f t="shared" si="20"/>
        <v>Jan 2023</v>
      </c>
      <c r="AU17" s="37" t="str">
        <f t="shared" si="21"/>
        <v>Jan 2023</v>
      </c>
      <c r="AV17" s="37" t="str">
        <f t="shared" si="21"/>
        <v>Jan 2023</v>
      </c>
      <c r="AW17" s="37" t="str">
        <f t="shared" si="21"/>
        <v>Jan 2023</v>
      </c>
      <c r="AY17" s="66">
        <f t="shared" si="22"/>
        <v>635.99999999999841</v>
      </c>
      <c r="BA17" s="12" t="str">
        <f t="shared" ref="BA17:BA26" si="34">IF(J7="", "", J7)</f>
        <v>Direct</v>
      </c>
      <c r="BB17" s="32">
        <f t="shared" ref="BB17:BB26" si="35">IF(BA17="", "", K7)</f>
        <v>625</v>
      </c>
      <c r="BC17" s="37" t="str">
        <f>IF(BA17="", "", IF(COUNTIF(BA$7:BA17, BA17)&gt;1, "", MAX(BC$6:BC16)+1))</f>
        <v/>
      </c>
      <c r="BD17" s="39" t="str">
        <f>'Intro &amp; Setup'!$BB$9</f>
        <v>Feb 2023</v>
      </c>
      <c r="BE17" s="41" t="str">
        <f t="shared" si="10"/>
        <v>Direct - Feb 2023</v>
      </c>
      <c r="BG17" s="12" t="str">
        <f t="shared" ref="BG17:BG26" si="36">IF(J21="", "", J21)</f>
        <v>Direct</v>
      </c>
      <c r="BH17" s="32">
        <f t="shared" ref="BH17:BH26" si="37">IF(BG17="", "", K21)</f>
        <v>682</v>
      </c>
      <c r="BI17" s="37" t="str">
        <f>IF(BG17="", "", IF(COUNTIF(BG$7:BG17, BG17)&gt;1, "", MAX(BI$6:BI16)+1))</f>
        <v/>
      </c>
      <c r="BJ17" s="39" t="str">
        <f>'Intro &amp; Setup'!$BB$9</f>
        <v>Feb 2023</v>
      </c>
      <c r="BK17" s="41" t="str">
        <f t="shared" si="11"/>
        <v>Direct - Feb 2023</v>
      </c>
      <c r="BM17" s="13" t="str">
        <f t="shared" si="4"/>
        <v/>
      </c>
      <c r="BN17" s="33" t="str">
        <f t="shared" si="5"/>
        <v/>
      </c>
      <c r="BO17" s="37" t="str">
        <f>IF(BM17="", "", IF(COUNTIF(BM$7:BM17, BM17)&gt;1, "", MAX(BO$6:BO16)+1))</f>
        <v/>
      </c>
      <c r="BP17" s="37" t="str">
        <f t="shared" si="12"/>
        <v>Jan 2023</v>
      </c>
      <c r="BQ17" s="41" t="str">
        <f t="shared" si="13"/>
        <v/>
      </c>
      <c r="BS17" s="13" t="str">
        <f t="shared" si="6"/>
        <v>China</v>
      </c>
      <c r="BT17" s="33">
        <f t="shared" si="7"/>
        <v>10</v>
      </c>
      <c r="BU17" s="37">
        <f>IF(BS17="", "", IF(COUNTIF(BS$7:BS17, BS17)&gt;1, "", MAX(BU$6:BU16)+1))</f>
        <v>11</v>
      </c>
      <c r="BV17" s="37" t="str">
        <f t="shared" si="18"/>
        <v>Jan 2023</v>
      </c>
      <c r="BW17" s="41" t="str">
        <f t="shared" si="14"/>
        <v>China - Jan 2023</v>
      </c>
      <c r="BY17" s="13" t="str">
        <f t="shared" si="8"/>
        <v>About Our Spreadsheets | Spreadsheet Solutions</v>
      </c>
      <c r="BZ17" s="33">
        <f t="shared" si="9"/>
        <v>31</v>
      </c>
      <c r="CA17" s="37">
        <f>IF(BY17="", "", IF(COUNTIF(BY$7:BY17, BY17)&gt;1, "", MAX(CA$6:CA16)+1))</f>
        <v>11</v>
      </c>
      <c r="CB17" s="37" t="str">
        <f t="shared" si="19"/>
        <v>Jan 2023</v>
      </c>
      <c r="CC17" s="41" t="str">
        <f t="shared" si="15"/>
        <v>About Our Spreadsheets | Spreadsheet Solutions - Jan 2023</v>
      </c>
    </row>
    <row r="18" spans="1:81" x14ac:dyDescent="0.25">
      <c r="A18" s="21"/>
      <c r="B18" s="5">
        <f>IFERROR(IF(B17+1&gt;'Intro &amp; Setup'!$BA$19, "", B17+1), "")</f>
        <v>44934</v>
      </c>
      <c r="C18" s="24">
        <v>30</v>
      </c>
      <c r="D18" s="25">
        <v>30</v>
      </c>
      <c r="E18" s="28">
        <v>12.6</v>
      </c>
      <c r="F18" s="21"/>
      <c r="G18" s="158" t="s">
        <v>14</v>
      </c>
      <c r="H18" s="160"/>
      <c r="I18" s="21"/>
      <c r="J18" s="158" t="s">
        <v>14</v>
      </c>
      <c r="K18" s="160"/>
      <c r="L18" s="21"/>
      <c r="M18" s="158" t="s">
        <v>14</v>
      </c>
      <c r="N18" s="160"/>
      <c r="O18" s="21"/>
      <c r="P18" s="158" t="s">
        <v>14</v>
      </c>
      <c r="Q18" s="160"/>
      <c r="R18" s="21"/>
      <c r="S18" s="158" t="s">
        <v>14</v>
      </c>
      <c r="T18" s="160"/>
      <c r="U18" s="21"/>
      <c r="V18" s="158" t="s">
        <v>14</v>
      </c>
      <c r="W18" s="160"/>
      <c r="X18" s="21"/>
      <c r="Y18" s="158" t="s">
        <v>14</v>
      </c>
      <c r="Z18" s="160"/>
      <c r="AA18" s="21"/>
      <c r="AB18" s="158" t="s">
        <v>14</v>
      </c>
      <c r="AC18" s="160"/>
      <c r="AD18" s="21"/>
      <c r="AE18" s="158" t="s">
        <v>14</v>
      </c>
      <c r="AF18" s="160"/>
      <c r="AG18" s="21"/>
      <c r="AH18" s="158" t="s">
        <v>14</v>
      </c>
      <c r="AI18" s="160"/>
      <c r="AJ18" s="21"/>
      <c r="AK18" s="158" t="s">
        <v>14</v>
      </c>
      <c r="AL18" s="160"/>
      <c r="AM18" s="21"/>
      <c r="AN18" s="158" t="s">
        <v>14</v>
      </c>
      <c r="AO18" s="160"/>
      <c r="AP18" s="21"/>
      <c r="AS18" s="37" t="str">
        <f t="shared" si="20"/>
        <v>Jan 2023</v>
      </c>
      <c r="AU18" s="37" t="str">
        <f t="shared" si="21"/>
        <v>Jan 2023</v>
      </c>
      <c r="AV18" s="37" t="str">
        <f t="shared" si="21"/>
        <v>Jan 2023</v>
      </c>
      <c r="AW18" s="37" t="str">
        <f t="shared" si="21"/>
        <v>Jan 2023</v>
      </c>
      <c r="AY18" s="66">
        <f t="shared" si="22"/>
        <v>378</v>
      </c>
      <c r="BA18" s="13" t="str">
        <f t="shared" si="34"/>
        <v>Organic Search</v>
      </c>
      <c r="BB18" s="33">
        <f t="shared" si="35"/>
        <v>175</v>
      </c>
      <c r="BC18" s="37" t="str">
        <f>IF(BA18="", "", IF(COUNTIF(BA$7:BA18, BA18)&gt;1, "", MAX(BC$6:BC17)+1))</f>
        <v/>
      </c>
      <c r="BD18" s="37" t="str">
        <f t="shared" ref="BD18:BD26" si="38">BD17</f>
        <v>Feb 2023</v>
      </c>
      <c r="BE18" s="41" t="str">
        <f t="shared" si="10"/>
        <v>Organic Search - Feb 2023</v>
      </c>
      <c r="BG18" s="13" t="str">
        <f t="shared" si="36"/>
        <v>Organic Search</v>
      </c>
      <c r="BH18" s="33">
        <f t="shared" si="37"/>
        <v>226</v>
      </c>
      <c r="BI18" s="37" t="str">
        <f>IF(BG18="", "", IF(COUNTIF(BG$7:BG18, BG18)&gt;1, "", MAX(BI$6:BI17)+1))</f>
        <v/>
      </c>
      <c r="BJ18" s="37" t="str">
        <f t="shared" ref="BJ18:BJ26" si="39">BJ17</f>
        <v>Feb 2023</v>
      </c>
      <c r="BK18" s="41" t="str">
        <f t="shared" si="11"/>
        <v>Organic Search - Feb 2023</v>
      </c>
      <c r="BM18" s="13" t="str">
        <f t="shared" si="4"/>
        <v/>
      </c>
      <c r="BN18" s="33" t="str">
        <f t="shared" si="5"/>
        <v/>
      </c>
      <c r="BO18" s="37" t="str">
        <f>IF(BM18="", "", IF(COUNTIF(BM$7:BM18, BM18)&gt;1, "", MAX(BO$6:BO17)+1))</f>
        <v/>
      </c>
      <c r="BP18" s="37" t="str">
        <f t="shared" si="12"/>
        <v>Jan 2023</v>
      </c>
      <c r="BQ18" s="41" t="str">
        <f t="shared" si="13"/>
        <v/>
      </c>
      <c r="BS18" s="13" t="str">
        <f t="shared" si="6"/>
        <v>Croatia</v>
      </c>
      <c r="BT18" s="33">
        <f t="shared" si="7"/>
        <v>10</v>
      </c>
      <c r="BU18" s="37">
        <f>IF(BS18="", "", IF(COUNTIF(BS$7:BS18, BS18)&gt;1, "", MAX(BU$6:BU17)+1))</f>
        <v>12</v>
      </c>
      <c r="BV18" s="37" t="str">
        <f t="shared" si="18"/>
        <v>Jan 2023</v>
      </c>
      <c r="BW18" s="41" t="str">
        <f t="shared" si="14"/>
        <v>Croatia - Jan 2023</v>
      </c>
      <c r="BY18" s="13" t="str">
        <f t="shared" si="8"/>
        <v>Ready-made Spreadsheet Solutions | Spreadsheet Solutions</v>
      </c>
      <c r="BZ18" s="33">
        <f t="shared" si="9"/>
        <v>28</v>
      </c>
      <c r="CA18" s="37">
        <f>IF(BY18="", "", IF(COUNTIF(BY$7:BY18, BY18)&gt;1, "", MAX(CA$6:CA17)+1))</f>
        <v>12</v>
      </c>
      <c r="CB18" s="37" t="str">
        <f t="shared" si="19"/>
        <v>Jan 2023</v>
      </c>
      <c r="CC18" s="41" t="str">
        <f t="shared" si="15"/>
        <v>Ready-made Spreadsheet Solutions | Spreadsheet Solutions - Jan 2023</v>
      </c>
    </row>
    <row r="19" spans="1:81" x14ac:dyDescent="0.25">
      <c r="A19" s="21"/>
      <c r="B19" s="5">
        <f>IFERROR(IF(B18+1&gt;'Intro &amp; Setup'!$BA$19, "", B18+1), "")</f>
        <v>44935</v>
      </c>
      <c r="C19" s="24">
        <v>57</v>
      </c>
      <c r="D19" s="25">
        <v>57</v>
      </c>
      <c r="E19" s="28">
        <v>5.9122807017543799</v>
      </c>
      <c r="F19" s="21"/>
      <c r="G19" s="186" t="s">
        <v>114</v>
      </c>
      <c r="H19" s="186"/>
      <c r="I19" s="21"/>
      <c r="J19" s="186" t="s">
        <v>114</v>
      </c>
      <c r="K19" s="186"/>
      <c r="L19" s="21"/>
      <c r="M19" s="186" t="s">
        <v>114</v>
      </c>
      <c r="N19" s="186"/>
      <c r="O19" s="21"/>
      <c r="P19" s="186" t="s">
        <v>114</v>
      </c>
      <c r="Q19" s="186"/>
      <c r="R19" s="21"/>
      <c r="S19" s="186" t="s">
        <v>114</v>
      </c>
      <c r="T19" s="186"/>
      <c r="U19" s="21"/>
      <c r="V19" s="186" t="s">
        <v>114</v>
      </c>
      <c r="W19" s="186"/>
      <c r="X19" s="21"/>
      <c r="Y19" s="186" t="s">
        <v>114</v>
      </c>
      <c r="Z19" s="186"/>
      <c r="AA19" s="21"/>
      <c r="AB19" s="186" t="s">
        <v>114</v>
      </c>
      <c r="AC19" s="186"/>
      <c r="AD19" s="21"/>
      <c r="AE19" s="186" t="s">
        <v>114</v>
      </c>
      <c r="AF19" s="186"/>
      <c r="AG19" s="21"/>
      <c r="AH19" s="186" t="s">
        <v>114</v>
      </c>
      <c r="AI19" s="186"/>
      <c r="AJ19" s="21"/>
      <c r="AK19" s="186" t="s">
        <v>114</v>
      </c>
      <c r="AL19" s="186"/>
      <c r="AM19" s="21"/>
      <c r="AN19" s="186" t="s">
        <v>114</v>
      </c>
      <c r="AO19" s="186"/>
      <c r="AP19" s="21"/>
      <c r="AS19" s="37" t="str">
        <f t="shared" si="20"/>
        <v>Jan 2023</v>
      </c>
      <c r="AU19" s="37" t="str">
        <f t="shared" si="21"/>
        <v>Jan 2023</v>
      </c>
      <c r="AV19" s="37" t="str">
        <f t="shared" si="21"/>
        <v>Jan 2023</v>
      </c>
      <c r="AW19" s="37" t="str">
        <f t="shared" si="21"/>
        <v>Jan 2023</v>
      </c>
      <c r="AY19" s="66">
        <f t="shared" si="22"/>
        <v>336.99999999999966</v>
      </c>
      <c r="BA19" s="13" t="str">
        <f t="shared" si="34"/>
        <v>Organic Social</v>
      </c>
      <c r="BB19" s="33">
        <f t="shared" si="35"/>
        <v>86</v>
      </c>
      <c r="BC19" s="37" t="str">
        <f>IF(BA19="", "", IF(COUNTIF(BA$7:BA19, BA19)&gt;1, "", MAX(BC$6:BC18)+1))</f>
        <v/>
      </c>
      <c r="BD19" s="37" t="str">
        <f t="shared" si="38"/>
        <v>Feb 2023</v>
      </c>
      <c r="BE19" s="41" t="str">
        <f t="shared" si="10"/>
        <v>Organic Social - Feb 2023</v>
      </c>
      <c r="BG19" s="13" t="str">
        <f t="shared" si="36"/>
        <v>Organic Video</v>
      </c>
      <c r="BH19" s="33">
        <f t="shared" si="37"/>
        <v>109</v>
      </c>
      <c r="BI19" s="37" t="str">
        <f>IF(BG19="", "", IF(COUNTIF(BG$7:BG19, BG19)&gt;1, "", MAX(BI$6:BI18)+1))</f>
        <v/>
      </c>
      <c r="BJ19" s="37" t="str">
        <f t="shared" si="39"/>
        <v>Feb 2023</v>
      </c>
      <c r="BK19" s="41" t="str">
        <f t="shared" si="11"/>
        <v>Organic Video - Feb 2023</v>
      </c>
      <c r="BM19" s="13" t="str">
        <f t="shared" si="4"/>
        <v/>
      </c>
      <c r="BN19" s="33" t="str">
        <f t="shared" si="5"/>
        <v/>
      </c>
      <c r="BO19" s="37" t="str">
        <f>IF(BM19="", "", IF(COUNTIF(BM$7:BM19, BM19)&gt;1, "", MAX(BO$6:BO18)+1))</f>
        <v/>
      </c>
      <c r="BP19" s="37" t="str">
        <f t="shared" si="12"/>
        <v>Jan 2023</v>
      </c>
      <c r="BQ19" s="41" t="str">
        <f t="shared" si="13"/>
        <v/>
      </c>
      <c r="BS19" s="13" t="str">
        <f t="shared" si="6"/>
        <v>Thailand</v>
      </c>
      <c r="BT19" s="33">
        <f t="shared" si="7"/>
        <v>10</v>
      </c>
      <c r="BU19" s="37">
        <f>IF(BS19="", "", IF(COUNTIF(BS$7:BS19, BS19)&gt;1, "", MAX(BU$6:BU18)+1))</f>
        <v>13</v>
      </c>
      <c r="BV19" s="37" t="str">
        <f t="shared" si="18"/>
        <v>Jan 2023</v>
      </c>
      <c r="BW19" s="41" t="str">
        <f t="shared" si="14"/>
        <v>Thailand - Jan 2023</v>
      </c>
      <c r="BY19" s="13" t="str">
        <f t="shared" si="8"/>
        <v>Activity Class Schedule â€“ Â£350 | Spreadsheet Solutions</v>
      </c>
      <c r="BZ19" s="33">
        <f t="shared" si="9"/>
        <v>24</v>
      </c>
      <c r="CA19" s="37">
        <f>IF(BY19="", "", IF(COUNTIF(BY$7:BY19, BY19)&gt;1, "", MAX(CA$6:CA18)+1))</f>
        <v>13</v>
      </c>
      <c r="CB19" s="37" t="str">
        <f t="shared" si="19"/>
        <v>Jan 2023</v>
      </c>
      <c r="CC19" s="41" t="str">
        <f t="shared" si="15"/>
        <v>Activity Class Schedule â€“ Â£350 | Spreadsheet Solutions - Jan 2023</v>
      </c>
    </row>
    <row r="20" spans="1:81" x14ac:dyDescent="0.25">
      <c r="A20" s="21"/>
      <c r="B20" s="5">
        <f>IFERROR(IF(B19+1&gt;'Intro &amp; Setup'!$BA$19, "", B19+1), "")</f>
        <v>44936</v>
      </c>
      <c r="C20" s="24">
        <v>116</v>
      </c>
      <c r="D20" s="25">
        <v>115</v>
      </c>
      <c r="E20" s="28">
        <v>11.413793103448199</v>
      </c>
      <c r="F20" s="21"/>
      <c r="G20" s="10" t="s">
        <v>6</v>
      </c>
      <c r="H20" s="11" t="s">
        <v>7</v>
      </c>
      <c r="I20" s="21"/>
      <c r="J20" s="10" t="s">
        <v>6</v>
      </c>
      <c r="K20" s="11" t="s">
        <v>7</v>
      </c>
      <c r="L20" s="21"/>
      <c r="M20" s="10" t="s">
        <v>6</v>
      </c>
      <c r="N20" s="11" t="s">
        <v>7</v>
      </c>
      <c r="O20" s="21"/>
      <c r="P20" s="10" t="s">
        <v>6</v>
      </c>
      <c r="Q20" s="11" t="s">
        <v>7</v>
      </c>
      <c r="R20" s="21"/>
      <c r="S20" s="10" t="s">
        <v>6</v>
      </c>
      <c r="T20" s="11" t="s">
        <v>7</v>
      </c>
      <c r="U20" s="21"/>
      <c r="V20" s="10" t="s">
        <v>6</v>
      </c>
      <c r="W20" s="11" t="s">
        <v>7</v>
      </c>
      <c r="X20" s="21"/>
      <c r="Y20" s="10" t="s">
        <v>6</v>
      </c>
      <c r="Z20" s="11" t="s">
        <v>7</v>
      </c>
      <c r="AA20" s="21"/>
      <c r="AB20" s="10" t="s">
        <v>6</v>
      </c>
      <c r="AC20" s="11" t="s">
        <v>7</v>
      </c>
      <c r="AD20" s="21"/>
      <c r="AE20" s="10" t="s">
        <v>6</v>
      </c>
      <c r="AF20" s="11" t="s">
        <v>7</v>
      </c>
      <c r="AG20" s="21"/>
      <c r="AH20" s="10" t="s">
        <v>6</v>
      </c>
      <c r="AI20" s="11" t="s">
        <v>7</v>
      </c>
      <c r="AJ20" s="21"/>
      <c r="AK20" s="10" t="s">
        <v>6</v>
      </c>
      <c r="AL20" s="11" t="s">
        <v>7</v>
      </c>
      <c r="AM20" s="21"/>
      <c r="AN20" s="10" t="s">
        <v>6</v>
      </c>
      <c r="AO20" s="11" t="s">
        <v>7</v>
      </c>
      <c r="AP20" s="21"/>
      <c r="AS20" s="37" t="str">
        <f t="shared" si="20"/>
        <v>Jan 2023</v>
      </c>
      <c r="AU20" s="37" t="str">
        <f t="shared" si="21"/>
        <v>Jan 2023</v>
      </c>
      <c r="AV20" s="37" t="str">
        <f t="shared" si="21"/>
        <v>Jan 2023</v>
      </c>
      <c r="AW20" s="37" t="str">
        <f t="shared" si="21"/>
        <v>Jan 2023</v>
      </c>
      <c r="AY20" s="66">
        <f t="shared" si="22"/>
        <v>1323.9999999999911</v>
      </c>
      <c r="BA20" s="13" t="str">
        <f t="shared" si="34"/>
        <v>Organic Video</v>
      </c>
      <c r="BB20" s="33">
        <f t="shared" si="35"/>
        <v>84</v>
      </c>
      <c r="BC20" s="37" t="str">
        <f>IF(BA20="", "", IF(COUNTIF(BA$7:BA20, BA20)&gt;1, "", MAX(BC$6:BC19)+1))</f>
        <v/>
      </c>
      <c r="BD20" s="37" t="str">
        <f t="shared" si="38"/>
        <v>Feb 2023</v>
      </c>
      <c r="BE20" s="41" t="str">
        <f t="shared" si="10"/>
        <v>Organic Video - Feb 2023</v>
      </c>
      <c r="BG20" s="13" t="str">
        <f t="shared" si="36"/>
        <v>Organic Social</v>
      </c>
      <c r="BH20" s="33">
        <f t="shared" si="37"/>
        <v>92</v>
      </c>
      <c r="BI20" s="37" t="str">
        <f>IF(BG20="", "", IF(COUNTIF(BG$7:BG20, BG20)&gt;1, "", MAX(BI$6:BI19)+1))</f>
        <v/>
      </c>
      <c r="BJ20" s="37" t="str">
        <f t="shared" si="39"/>
        <v>Feb 2023</v>
      </c>
      <c r="BK20" s="41" t="str">
        <f t="shared" si="11"/>
        <v>Organic Social - Feb 2023</v>
      </c>
      <c r="BM20" s="13" t="str">
        <f t="shared" si="4"/>
        <v/>
      </c>
      <c r="BN20" s="33" t="str">
        <f t="shared" si="5"/>
        <v/>
      </c>
      <c r="BO20" s="37" t="str">
        <f>IF(BM20="", "", IF(COUNTIF(BM$7:BM20, BM20)&gt;1, "", MAX(BO$6:BO19)+1))</f>
        <v/>
      </c>
      <c r="BP20" s="37" t="str">
        <f t="shared" si="12"/>
        <v>Jan 2023</v>
      </c>
      <c r="BQ20" s="41" t="str">
        <f t="shared" si="13"/>
        <v/>
      </c>
      <c r="BS20" s="13" t="str">
        <f t="shared" si="6"/>
        <v>South Africa</v>
      </c>
      <c r="BT20" s="33">
        <f t="shared" si="7"/>
        <v>6</v>
      </c>
      <c r="BU20" s="37">
        <f>IF(BS20="", "", IF(COUNTIF(BS$7:BS20, BS20)&gt;1, "", MAX(BU$6:BU19)+1))</f>
        <v>14</v>
      </c>
      <c r="BV20" s="37" t="str">
        <f t="shared" si="18"/>
        <v>Jan 2023</v>
      </c>
      <c r="BW20" s="41" t="str">
        <f t="shared" si="14"/>
        <v>South Africa - Jan 2023</v>
      </c>
      <c r="BY20" s="13" t="str">
        <f t="shared" si="8"/>
        <v>Banking Financial Report â€“ Â£320 | Spreadsheet Solutions</v>
      </c>
      <c r="BZ20" s="33">
        <f t="shared" si="9"/>
        <v>23</v>
      </c>
      <c r="CA20" s="37">
        <f>IF(BY20="", "", IF(COUNTIF(BY$7:BY20, BY20)&gt;1, "", MAX(CA$6:CA19)+1))</f>
        <v>14</v>
      </c>
      <c r="CB20" s="37" t="str">
        <f t="shared" si="19"/>
        <v>Jan 2023</v>
      </c>
      <c r="CC20" s="41" t="str">
        <f t="shared" si="15"/>
        <v>Banking Financial Report â€“ Â£320 | Spreadsheet Solutions - Jan 2023</v>
      </c>
    </row>
    <row r="21" spans="1:81" x14ac:dyDescent="0.25">
      <c r="A21" s="21"/>
      <c r="B21" s="5">
        <f>IFERROR(IF(B20+1&gt;'Intro &amp; Setup'!$BA$19, "", B20+1), "")</f>
        <v>44937</v>
      </c>
      <c r="C21" s="24">
        <v>13</v>
      </c>
      <c r="D21" s="25">
        <v>12</v>
      </c>
      <c r="E21" s="28">
        <v>14.2307692307692</v>
      </c>
      <c r="F21" s="21"/>
      <c r="G21" s="15" t="s">
        <v>8</v>
      </c>
      <c r="H21" s="18">
        <v>883</v>
      </c>
      <c r="I21" s="21"/>
      <c r="J21" s="15" t="s">
        <v>8</v>
      </c>
      <c r="K21" s="18">
        <v>682</v>
      </c>
      <c r="L21" s="21"/>
      <c r="M21" s="15" t="s">
        <v>8</v>
      </c>
      <c r="N21" s="18">
        <v>333</v>
      </c>
      <c r="O21" s="21"/>
      <c r="P21" s="256"/>
      <c r="Q21" s="257"/>
      <c r="R21" s="21"/>
      <c r="S21" s="256"/>
      <c r="T21" s="257"/>
      <c r="U21" s="21"/>
      <c r="V21" s="256"/>
      <c r="W21" s="257"/>
      <c r="X21" s="21"/>
      <c r="Y21" s="256"/>
      <c r="Z21" s="257"/>
      <c r="AA21" s="21"/>
      <c r="AB21" s="256"/>
      <c r="AC21" s="257"/>
      <c r="AD21" s="21"/>
      <c r="AE21" s="256"/>
      <c r="AF21" s="257"/>
      <c r="AG21" s="21"/>
      <c r="AH21" s="256"/>
      <c r="AI21" s="257"/>
      <c r="AJ21" s="21"/>
      <c r="AK21" s="256"/>
      <c r="AL21" s="257"/>
      <c r="AM21" s="21"/>
      <c r="AN21" s="256"/>
      <c r="AO21" s="257"/>
      <c r="AP21" s="21"/>
      <c r="AS21" s="37" t="str">
        <f t="shared" si="20"/>
        <v>Jan 2023</v>
      </c>
      <c r="AU21" s="37" t="str">
        <f t="shared" si="21"/>
        <v>Jan 2023</v>
      </c>
      <c r="AV21" s="37" t="str">
        <f t="shared" si="21"/>
        <v>Jan 2023</v>
      </c>
      <c r="AW21" s="37" t="str">
        <f t="shared" si="21"/>
        <v>Jan 2023</v>
      </c>
      <c r="AY21" s="66">
        <f t="shared" si="22"/>
        <v>184.9999999999996</v>
      </c>
      <c r="BA21" s="13" t="str">
        <f t="shared" si="34"/>
        <v>Referral</v>
      </c>
      <c r="BB21" s="33">
        <f t="shared" si="35"/>
        <v>1</v>
      </c>
      <c r="BC21" s="37" t="str">
        <f>IF(BA21="", "", IF(COUNTIF(BA$7:BA21, BA21)&gt;1, "", MAX(BC$6:BC20)+1))</f>
        <v/>
      </c>
      <c r="BD21" s="37" t="str">
        <f t="shared" si="38"/>
        <v>Feb 2023</v>
      </c>
      <c r="BE21" s="41" t="str">
        <f t="shared" si="10"/>
        <v>Referral - Feb 2023</v>
      </c>
      <c r="BG21" s="13" t="str">
        <f t="shared" si="36"/>
        <v>Unassigned</v>
      </c>
      <c r="BH21" s="33">
        <f t="shared" si="37"/>
        <v>10</v>
      </c>
      <c r="BI21" s="37" t="str">
        <f>IF(BG21="", "", IF(COUNTIF(BG$7:BG21, BG21)&gt;1, "", MAX(BI$6:BI20)+1))</f>
        <v/>
      </c>
      <c r="BJ21" s="37" t="str">
        <f t="shared" si="39"/>
        <v>Feb 2023</v>
      </c>
      <c r="BK21" s="41" t="str">
        <f t="shared" si="11"/>
        <v>Unassigned - Feb 2023</v>
      </c>
      <c r="BM21" s="14" t="str">
        <f t="shared" si="4"/>
        <v/>
      </c>
      <c r="BN21" s="34" t="str">
        <f t="shared" si="5"/>
        <v/>
      </c>
      <c r="BO21" s="37" t="str">
        <f>IF(BM21="", "", IF(COUNTIF(BM$7:BM21, BM21)&gt;1, "", MAX(BO$6:BO20)+1))</f>
        <v/>
      </c>
      <c r="BP21" s="37" t="str">
        <f t="shared" si="12"/>
        <v>Jan 2023</v>
      </c>
      <c r="BQ21" s="41" t="str">
        <f t="shared" si="13"/>
        <v/>
      </c>
      <c r="BS21" s="13" t="str">
        <f t="shared" si="6"/>
        <v>Netherlands</v>
      </c>
      <c r="BT21" s="33">
        <f t="shared" si="7"/>
        <v>5</v>
      </c>
      <c r="BU21" s="37">
        <f>IF(BS21="", "", IF(COUNTIF(BS$7:BS21, BS21)&gt;1, "", MAX(BU$6:BU20)+1))</f>
        <v>15</v>
      </c>
      <c r="BV21" s="37" t="str">
        <f t="shared" si="18"/>
        <v>Jan 2023</v>
      </c>
      <c r="BW21" s="41" t="str">
        <f t="shared" si="14"/>
        <v>Netherlands - Jan 2023</v>
      </c>
      <c r="BY21" s="13" t="str">
        <f t="shared" si="8"/>
        <v>50 Problems Solved | Spreadsheet Solutions</v>
      </c>
      <c r="BZ21" s="33">
        <f t="shared" si="9"/>
        <v>22</v>
      </c>
      <c r="CA21" s="37">
        <f>IF(BY21="", "", IF(COUNTIF(BY$7:BY21, BY21)&gt;1, "", MAX(CA$6:CA20)+1))</f>
        <v>15</v>
      </c>
      <c r="CB21" s="37" t="str">
        <f t="shared" si="19"/>
        <v>Jan 2023</v>
      </c>
      <c r="CC21" s="41" t="str">
        <f t="shared" si="15"/>
        <v>50 Problems Solved | Spreadsheet Solutions - Jan 2023</v>
      </c>
    </row>
    <row r="22" spans="1:81" x14ac:dyDescent="0.25">
      <c r="A22" s="21"/>
      <c r="B22" s="5">
        <f>IFERROR(IF(B21+1&gt;'Intro &amp; Setup'!$BA$19, "", B21+1), "")</f>
        <v>44938</v>
      </c>
      <c r="C22" s="24">
        <v>34</v>
      </c>
      <c r="D22" s="25">
        <v>33</v>
      </c>
      <c r="E22" s="28">
        <v>24.352941176470502</v>
      </c>
      <c r="F22" s="21"/>
      <c r="G22" s="16" t="s">
        <v>9</v>
      </c>
      <c r="H22" s="19">
        <v>228</v>
      </c>
      <c r="I22" s="21"/>
      <c r="J22" s="16" t="s">
        <v>9</v>
      </c>
      <c r="K22" s="19">
        <v>226</v>
      </c>
      <c r="L22" s="21"/>
      <c r="M22" s="16" t="s">
        <v>9</v>
      </c>
      <c r="N22" s="19">
        <v>188</v>
      </c>
      <c r="O22" s="21"/>
      <c r="P22" s="258"/>
      <c r="Q22" s="259"/>
      <c r="R22" s="21"/>
      <c r="S22" s="258"/>
      <c r="T22" s="259"/>
      <c r="U22" s="21"/>
      <c r="V22" s="258"/>
      <c r="W22" s="259"/>
      <c r="X22" s="21"/>
      <c r="Y22" s="258"/>
      <c r="Z22" s="259"/>
      <c r="AA22" s="21"/>
      <c r="AB22" s="258"/>
      <c r="AC22" s="259"/>
      <c r="AD22" s="21"/>
      <c r="AE22" s="258"/>
      <c r="AF22" s="259"/>
      <c r="AG22" s="21"/>
      <c r="AH22" s="258"/>
      <c r="AI22" s="259"/>
      <c r="AJ22" s="21"/>
      <c r="AK22" s="258"/>
      <c r="AL22" s="259"/>
      <c r="AM22" s="21"/>
      <c r="AN22" s="258"/>
      <c r="AO22" s="259"/>
      <c r="AP22" s="21"/>
      <c r="AS22" s="37" t="str">
        <f t="shared" si="20"/>
        <v>Jan 2023</v>
      </c>
      <c r="AU22" s="37" t="str">
        <f t="shared" si="21"/>
        <v>Jan 2023</v>
      </c>
      <c r="AV22" s="37" t="str">
        <f t="shared" si="21"/>
        <v>Jan 2023</v>
      </c>
      <c r="AW22" s="37" t="str">
        <f t="shared" si="21"/>
        <v>Jan 2023</v>
      </c>
      <c r="AY22" s="66">
        <f t="shared" si="22"/>
        <v>827.99999999999704</v>
      </c>
      <c r="BA22" s="13" t="str">
        <f t="shared" si="34"/>
        <v/>
      </c>
      <c r="BB22" s="33" t="str">
        <f t="shared" si="35"/>
        <v/>
      </c>
      <c r="BC22" s="37" t="str">
        <f>IF(BA22="", "", IF(COUNTIF(BA$7:BA22, BA22)&gt;1, "", MAX(BC$6:BC21)+1))</f>
        <v/>
      </c>
      <c r="BD22" s="37" t="str">
        <f t="shared" si="38"/>
        <v>Feb 2023</v>
      </c>
      <c r="BE22" s="41" t="str">
        <f t="shared" si="10"/>
        <v/>
      </c>
      <c r="BG22" s="13" t="str">
        <f t="shared" si="36"/>
        <v>Referral</v>
      </c>
      <c r="BH22" s="33">
        <f t="shared" si="37"/>
        <v>2</v>
      </c>
      <c r="BI22" s="37" t="str">
        <f>IF(BG22="", "", IF(COUNTIF(BG$7:BG22, BG22)&gt;1, "", MAX(BI$6:BI21)+1))</f>
        <v/>
      </c>
      <c r="BJ22" s="37" t="str">
        <f t="shared" si="39"/>
        <v>Feb 2023</v>
      </c>
      <c r="BK22" s="41" t="str">
        <f t="shared" si="11"/>
        <v>Referral - Feb 2023</v>
      </c>
      <c r="BM22" s="12" t="str">
        <f t="shared" ref="BM22:BM36" si="40">IF(J35="", "", J35)</f>
        <v>page_view</v>
      </c>
      <c r="BN22" s="32">
        <f t="shared" ref="BN22:BN36" si="41">IF(BM22="", "", K35)</f>
        <v>1712</v>
      </c>
      <c r="BO22" s="37" t="str">
        <f>IF(BM22="", "", IF(COUNTIF(BM$7:BM22, BM22)&gt;1, "", MAX(BO$6:BO21)+1))</f>
        <v/>
      </c>
      <c r="BP22" s="39" t="str">
        <f>'Intro &amp; Setup'!$BB$9</f>
        <v>Feb 2023</v>
      </c>
      <c r="BQ22" s="41" t="str">
        <f t="shared" si="13"/>
        <v>page_view - Feb 2023</v>
      </c>
      <c r="BS22" s="13" t="str">
        <f t="shared" si="6"/>
        <v>Ireland</v>
      </c>
      <c r="BT22" s="33">
        <f t="shared" si="7"/>
        <v>4</v>
      </c>
      <c r="BU22" s="37">
        <f>IF(BS22="", "", IF(COUNTIF(BS$7:BS22, BS22)&gt;1, "", MAX(BU$6:BU21)+1))</f>
        <v>16</v>
      </c>
      <c r="BV22" s="37" t="str">
        <f t="shared" si="18"/>
        <v>Jan 2023</v>
      </c>
      <c r="BW22" s="41" t="str">
        <f t="shared" si="14"/>
        <v>Ireland - Jan 2023</v>
      </c>
      <c r="BY22" s="13" t="str">
        <f t="shared" si="8"/>
        <v>Bespoke Spreadsheets | Spreadsheet Solutions</v>
      </c>
      <c r="BZ22" s="33">
        <f t="shared" si="9"/>
        <v>22</v>
      </c>
      <c r="CA22" s="37">
        <f>IF(BY22="", "", IF(COUNTIF(BY$7:BY22, BY22)&gt;1, "", MAX(CA$6:CA21)+1))</f>
        <v>16</v>
      </c>
      <c r="CB22" s="37" t="str">
        <f t="shared" si="19"/>
        <v>Jan 2023</v>
      </c>
      <c r="CC22" s="41" t="str">
        <f t="shared" si="15"/>
        <v>Bespoke Spreadsheets | Spreadsheet Solutions - Jan 2023</v>
      </c>
    </row>
    <row r="23" spans="1:81" x14ac:dyDescent="0.25">
      <c r="A23" s="21"/>
      <c r="B23" s="5">
        <f>IFERROR(IF(B22+1&gt;'Intro &amp; Setup'!$BA$19, "", B22+1), "")</f>
        <v>44939</v>
      </c>
      <c r="C23" s="24">
        <v>31</v>
      </c>
      <c r="D23" s="25">
        <v>30</v>
      </c>
      <c r="E23" s="28">
        <v>19.0322580645161</v>
      </c>
      <c r="F23" s="21"/>
      <c r="G23" s="16" t="s">
        <v>10</v>
      </c>
      <c r="H23" s="19">
        <v>127</v>
      </c>
      <c r="I23" s="21"/>
      <c r="J23" s="16" t="s">
        <v>11</v>
      </c>
      <c r="K23" s="19">
        <v>109</v>
      </c>
      <c r="L23" s="21"/>
      <c r="M23" s="16" t="s">
        <v>11</v>
      </c>
      <c r="N23" s="19">
        <v>111</v>
      </c>
      <c r="O23" s="21"/>
      <c r="P23" s="258"/>
      <c r="Q23" s="259"/>
      <c r="R23" s="21"/>
      <c r="S23" s="258"/>
      <c r="T23" s="259"/>
      <c r="U23" s="21"/>
      <c r="V23" s="258"/>
      <c r="W23" s="259"/>
      <c r="X23" s="21"/>
      <c r="Y23" s="258"/>
      <c r="Z23" s="259"/>
      <c r="AA23" s="21"/>
      <c r="AB23" s="258"/>
      <c r="AC23" s="259"/>
      <c r="AD23" s="21"/>
      <c r="AE23" s="258"/>
      <c r="AF23" s="259"/>
      <c r="AG23" s="21"/>
      <c r="AH23" s="258"/>
      <c r="AI23" s="259"/>
      <c r="AJ23" s="21"/>
      <c r="AK23" s="258"/>
      <c r="AL23" s="259"/>
      <c r="AM23" s="21"/>
      <c r="AN23" s="258"/>
      <c r="AO23" s="259"/>
      <c r="AP23" s="21"/>
      <c r="AS23" s="37" t="str">
        <f t="shared" si="20"/>
        <v>Jan 2023</v>
      </c>
      <c r="AU23" s="37" t="str">
        <f t="shared" si="21"/>
        <v>Jan 2023</v>
      </c>
      <c r="AV23" s="37" t="str">
        <f t="shared" si="21"/>
        <v>Jan 2023</v>
      </c>
      <c r="AW23" s="37" t="str">
        <f t="shared" si="21"/>
        <v>Jan 2023</v>
      </c>
      <c r="AY23" s="66">
        <f t="shared" si="22"/>
        <v>589.99999999999909</v>
      </c>
      <c r="BA23" s="13" t="str">
        <f t="shared" si="34"/>
        <v/>
      </c>
      <c r="BB23" s="33" t="str">
        <f t="shared" si="35"/>
        <v/>
      </c>
      <c r="BC23" s="37" t="str">
        <f>IF(BA23="", "", IF(COUNTIF(BA$7:BA23, BA23)&gt;1, "", MAX(BC$6:BC22)+1))</f>
        <v/>
      </c>
      <c r="BD23" s="37" t="str">
        <f t="shared" si="38"/>
        <v>Feb 2023</v>
      </c>
      <c r="BE23" s="41" t="str">
        <f t="shared" si="10"/>
        <v/>
      </c>
      <c r="BG23" s="13" t="str">
        <f t="shared" si="36"/>
        <v/>
      </c>
      <c r="BH23" s="33" t="str">
        <f t="shared" si="37"/>
        <v/>
      </c>
      <c r="BI23" s="37" t="str">
        <f>IF(BG23="", "", IF(COUNTIF(BG$7:BG23, BG23)&gt;1, "", MAX(BI$6:BI22)+1))</f>
        <v/>
      </c>
      <c r="BJ23" s="37" t="str">
        <f t="shared" si="39"/>
        <v>Feb 2023</v>
      </c>
      <c r="BK23" s="41" t="str">
        <f t="shared" si="11"/>
        <v/>
      </c>
      <c r="BM23" s="13" t="str">
        <f t="shared" si="40"/>
        <v>session_start</v>
      </c>
      <c r="BN23" s="33">
        <f t="shared" si="41"/>
        <v>1111</v>
      </c>
      <c r="BO23" s="37" t="str">
        <f>IF(BM23="", "", IF(COUNTIF(BM$7:BM23, BM23)&gt;1, "", MAX(BO$6:BO22)+1))</f>
        <v/>
      </c>
      <c r="BP23" s="37" t="str">
        <f t="shared" ref="BP23:BP36" si="42">BP22</f>
        <v>Feb 2023</v>
      </c>
      <c r="BQ23" s="41" t="str">
        <f t="shared" si="13"/>
        <v>session_start - Feb 2023</v>
      </c>
      <c r="BS23" s="13" t="str">
        <f t="shared" si="6"/>
        <v>Poland</v>
      </c>
      <c r="BT23" s="33">
        <f t="shared" si="7"/>
        <v>4</v>
      </c>
      <c r="BU23" s="37">
        <f>IF(BS23="", "", IF(COUNTIF(BS$7:BS23, BS23)&gt;1, "", MAX(BU$6:BU22)+1))</f>
        <v>17</v>
      </c>
      <c r="BV23" s="37" t="str">
        <f t="shared" si="18"/>
        <v>Jan 2023</v>
      </c>
      <c r="BW23" s="41" t="str">
        <f t="shared" si="14"/>
        <v>Poland - Jan 2023</v>
      </c>
      <c r="BY23" s="13" t="str">
        <f t="shared" si="8"/>
        <v>Buy Our Book | Spreadsheet Solutions</v>
      </c>
      <c r="BZ23" s="33">
        <f t="shared" si="9"/>
        <v>22</v>
      </c>
      <c r="CA23" s="37">
        <f>IF(BY23="", "", IF(COUNTIF(BY$7:BY23, BY23)&gt;1, "", MAX(CA$6:CA22)+1))</f>
        <v>17</v>
      </c>
      <c r="CB23" s="37" t="str">
        <f t="shared" si="19"/>
        <v>Jan 2023</v>
      </c>
      <c r="CC23" s="41" t="str">
        <f t="shared" si="15"/>
        <v>Buy Our Book | Spreadsheet Solutions - Jan 2023</v>
      </c>
    </row>
    <row r="24" spans="1:81" x14ac:dyDescent="0.25">
      <c r="A24" s="21"/>
      <c r="B24" s="5">
        <f>IFERROR(IF(B23+1&gt;'Intro &amp; Setup'!$BA$19, "", B23+1), "")</f>
        <v>44940</v>
      </c>
      <c r="C24" s="24">
        <v>10</v>
      </c>
      <c r="D24" s="25">
        <v>10</v>
      </c>
      <c r="E24" s="28">
        <v>52.2</v>
      </c>
      <c r="F24" s="21"/>
      <c r="G24" s="16" t="s">
        <v>11</v>
      </c>
      <c r="H24" s="19">
        <v>116</v>
      </c>
      <c r="I24" s="21"/>
      <c r="J24" s="16" t="s">
        <v>10</v>
      </c>
      <c r="K24" s="19">
        <v>92</v>
      </c>
      <c r="L24" s="21"/>
      <c r="M24" s="16" t="s">
        <v>10</v>
      </c>
      <c r="N24" s="19">
        <v>110</v>
      </c>
      <c r="O24" s="21"/>
      <c r="P24" s="258"/>
      <c r="Q24" s="259"/>
      <c r="R24" s="21"/>
      <c r="S24" s="258"/>
      <c r="T24" s="259"/>
      <c r="U24" s="21"/>
      <c r="V24" s="258"/>
      <c r="W24" s="259"/>
      <c r="X24" s="21"/>
      <c r="Y24" s="258"/>
      <c r="Z24" s="259"/>
      <c r="AA24" s="21"/>
      <c r="AB24" s="258"/>
      <c r="AC24" s="259"/>
      <c r="AD24" s="21"/>
      <c r="AE24" s="258"/>
      <c r="AF24" s="259"/>
      <c r="AG24" s="21"/>
      <c r="AH24" s="258"/>
      <c r="AI24" s="259"/>
      <c r="AJ24" s="21"/>
      <c r="AK24" s="258"/>
      <c r="AL24" s="259"/>
      <c r="AM24" s="21"/>
      <c r="AN24" s="258"/>
      <c r="AO24" s="259"/>
      <c r="AP24" s="21"/>
      <c r="AS24" s="37" t="str">
        <f t="shared" si="20"/>
        <v>Jan 2023</v>
      </c>
      <c r="AU24" s="37" t="str">
        <f t="shared" si="21"/>
        <v>Jan 2023</v>
      </c>
      <c r="AV24" s="37" t="str">
        <f t="shared" si="21"/>
        <v>Jan 2023</v>
      </c>
      <c r="AW24" s="37" t="str">
        <f t="shared" si="21"/>
        <v>Jan 2023</v>
      </c>
      <c r="AY24" s="66">
        <f t="shared" si="22"/>
        <v>522</v>
      </c>
      <c r="BA24" s="13" t="str">
        <f t="shared" si="34"/>
        <v/>
      </c>
      <c r="BB24" s="33" t="str">
        <f t="shared" si="35"/>
        <v/>
      </c>
      <c r="BC24" s="37" t="str">
        <f>IF(BA24="", "", IF(COUNTIF(BA$7:BA24, BA24)&gt;1, "", MAX(BC$6:BC23)+1))</f>
        <v/>
      </c>
      <c r="BD24" s="37" t="str">
        <f t="shared" si="38"/>
        <v>Feb 2023</v>
      </c>
      <c r="BE24" s="41" t="str">
        <f t="shared" si="10"/>
        <v/>
      </c>
      <c r="BG24" s="13" t="str">
        <f t="shared" si="36"/>
        <v/>
      </c>
      <c r="BH24" s="33" t="str">
        <f t="shared" si="37"/>
        <v/>
      </c>
      <c r="BI24" s="37" t="str">
        <f>IF(BG24="", "", IF(COUNTIF(BG$7:BG24, BG24)&gt;1, "", MAX(BI$6:BI23)+1))</f>
        <v/>
      </c>
      <c r="BJ24" s="37" t="str">
        <f t="shared" si="39"/>
        <v>Feb 2023</v>
      </c>
      <c r="BK24" s="41" t="str">
        <f t="shared" si="11"/>
        <v/>
      </c>
      <c r="BM24" s="13" t="str">
        <f t="shared" si="40"/>
        <v>first_visit</v>
      </c>
      <c r="BN24" s="33">
        <f t="shared" si="41"/>
        <v>971</v>
      </c>
      <c r="BO24" s="37" t="str">
        <f>IF(BM24="", "", IF(COUNTIF(BM$7:BM24, BM24)&gt;1, "", MAX(BO$6:BO23)+1))</f>
        <v/>
      </c>
      <c r="BP24" s="37" t="str">
        <f t="shared" si="42"/>
        <v>Feb 2023</v>
      </c>
      <c r="BQ24" s="41" t="str">
        <f t="shared" si="13"/>
        <v>first_visit - Feb 2023</v>
      </c>
      <c r="BS24" s="13" t="str">
        <f t="shared" si="6"/>
        <v>Portugal</v>
      </c>
      <c r="BT24" s="33">
        <f t="shared" si="7"/>
        <v>4</v>
      </c>
      <c r="BU24" s="37">
        <f>IF(BS24="", "", IF(COUNTIF(BS$7:BS24, BS24)&gt;1, "", MAX(BU$6:BU23)+1))</f>
        <v>18</v>
      </c>
      <c r="BV24" s="37" t="str">
        <f t="shared" si="18"/>
        <v>Jan 2023</v>
      </c>
      <c r="BW24" s="41" t="str">
        <f t="shared" si="14"/>
        <v>Portugal - Jan 2023</v>
      </c>
      <c r="BY24" s="13" t="str">
        <f t="shared" si="8"/>
        <v>Quote Calculator &amp; Report â€“ Â£220 | Spreadsheet Solutions</v>
      </c>
      <c r="BZ24" s="33">
        <f t="shared" si="9"/>
        <v>20</v>
      </c>
      <c r="CA24" s="37">
        <f>IF(BY24="", "", IF(COUNTIF(BY$7:BY24, BY24)&gt;1, "", MAX(CA$6:CA23)+1))</f>
        <v>18</v>
      </c>
      <c r="CB24" s="37" t="str">
        <f t="shared" si="19"/>
        <v>Jan 2023</v>
      </c>
      <c r="CC24" s="41" t="str">
        <f t="shared" si="15"/>
        <v>Quote Calculator &amp; Report â€“ Â£220 | Spreadsheet Solutions - Jan 2023</v>
      </c>
    </row>
    <row r="25" spans="1:81" x14ac:dyDescent="0.25">
      <c r="A25" s="21"/>
      <c r="B25" s="5">
        <f>IFERROR(IF(B24+1&gt;'Intro &amp; Setup'!$BA$19, "", B24+1), "")</f>
        <v>44941</v>
      </c>
      <c r="C25" s="24">
        <v>14</v>
      </c>
      <c r="D25" s="25">
        <v>14</v>
      </c>
      <c r="E25" s="28">
        <v>3.6428571428571401</v>
      </c>
      <c r="F25" s="21"/>
      <c r="G25" s="16" t="s">
        <v>13</v>
      </c>
      <c r="H25" s="19">
        <v>3</v>
      </c>
      <c r="I25" s="21"/>
      <c r="J25" s="16" t="s">
        <v>13</v>
      </c>
      <c r="K25" s="19">
        <v>10</v>
      </c>
      <c r="L25" s="21"/>
      <c r="M25" s="16" t="s">
        <v>13</v>
      </c>
      <c r="N25" s="19">
        <v>7</v>
      </c>
      <c r="O25" s="21"/>
      <c r="P25" s="258"/>
      <c r="Q25" s="259"/>
      <c r="R25" s="21"/>
      <c r="S25" s="258"/>
      <c r="T25" s="259"/>
      <c r="U25" s="21"/>
      <c r="V25" s="258"/>
      <c r="W25" s="259"/>
      <c r="X25" s="21"/>
      <c r="Y25" s="258"/>
      <c r="Z25" s="259"/>
      <c r="AA25" s="21"/>
      <c r="AB25" s="258"/>
      <c r="AC25" s="259"/>
      <c r="AD25" s="21"/>
      <c r="AE25" s="258"/>
      <c r="AF25" s="259"/>
      <c r="AG25" s="21"/>
      <c r="AH25" s="258"/>
      <c r="AI25" s="259"/>
      <c r="AJ25" s="21"/>
      <c r="AK25" s="258"/>
      <c r="AL25" s="259"/>
      <c r="AM25" s="21"/>
      <c r="AN25" s="258"/>
      <c r="AO25" s="259"/>
      <c r="AP25" s="21"/>
      <c r="AS25" s="37" t="str">
        <f t="shared" si="20"/>
        <v>Jan 2023</v>
      </c>
      <c r="AU25" s="37" t="str">
        <f t="shared" si="21"/>
        <v>Jan 2023</v>
      </c>
      <c r="AV25" s="37" t="str">
        <f t="shared" si="21"/>
        <v>Jan 2023</v>
      </c>
      <c r="AW25" s="37" t="str">
        <f t="shared" si="21"/>
        <v>Jan 2023</v>
      </c>
      <c r="AY25" s="66">
        <f t="shared" si="22"/>
        <v>50.999999999999964</v>
      </c>
      <c r="BA25" s="13" t="str">
        <f t="shared" si="34"/>
        <v/>
      </c>
      <c r="BB25" s="33" t="str">
        <f t="shared" si="35"/>
        <v/>
      </c>
      <c r="BC25" s="37" t="str">
        <f>IF(BA25="", "", IF(COUNTIF(BA$7:BA25, BA25)&gt;1, "", MAX(BC$6:BC24)+1))</f>
        <v/>
      </c>
      <c r="BD25" s="37" t="str">
        <f t="shared" si="38"/>
        <v>Feb 2023</v>
      </c>
      <c r="BE25" s="41" t="str">
        <f t="shared" si="10"/>
        <v/>
      </c>
      <c r="BG25" s="13" t="str">
        <f t="shared" si="36"/>
        <v/>
      </c>
      <c r="BH25" s="33" t="str">
        <f t="shared" si="37"/>
        <v/>
      </c>
      <c r="BI25" s="37" t="str">
        <f>IF(BG25="", "", IF(COUNTIF(BG$7:BG25, BG25)&gt;1, "", MAX(BI$6:BI24)+1))</f>
        <v/>
      </c>
      <c r="BJ25" s="37" t="str">
        <f t="shared" si="39"/>
        <v>Feb 2023</v>
      </c>
      <c r="BK25" s="41" t="str">
        <f t="shared" si="11"/>
        <v/>
      </c>
      <c r="BM25" s="13" t="str">
        <f t="shared" si="40"/>
        <v>user_engagement</v>
      </c>
      <c r="BN25" s="33">
        <f t="shared" si="41"/>
        <v>957</v>
      </c>
      <c r="BO25" s="37" t="str">
        <f>IF(BM25="", "", IF(COUNTIF(BM$7:BM25, BM25)&gt;1, "", MAX(BO$6:BO24)+1))</f>
        <v/>
      </c>
      <c r="BP25" s="37" t="str">
        <f t="shared" si="42"/>
        <v>Feb 2023</v>
      </c>
      <c r="BQ25" s="41" t="str">
        <f t="shared" si="13"/>
        <v>user_engagement - Feb 2023</v>
      </c>
      <c r="BS25" s="13" t="str">
        <f t="shared" si="6"/>
        <v>South Korea</v>
      </c>
      <c r="BT25" s="33">
        <f t="shared" si="7"/>
        <v>4</v>
      </c>
      <c r="BU25" s="37">
        <f>IF(BS25="", "", IF(COUNTIF(BS$7:BS25, BS25)&gt;1, "", MAX(BU$6:BU24)+1))</f>
        <v>19</v>
      </c>
      <c r="BV25" s="37" t="str">
        <f t="shared" si="18"/>
        <v>Jan 2023</v>
      </c>
      <c r="BW25" s="41" t="str">
        <f t="shared" si="14"/>
        <v>South Korea - Jan 2023</v>
      </c>
      <c r="BY25" s="13" t="str">
        <f t="shared" si="8"/>
        <v>Cocktail Calculator â€“ Â£280 | Spreadsheet Solutions</v>
      </c>
      <c r="BZ25" s="33">
        <f t="shared" si="9"/>
        <v>19</v>
      </c>
      <c r="CA25" s="37">
        <f>IF(BY25="", "", IF(COUNTIF(BY$7:BY25, BY25)&gt;1, "", MAX(CA$6:CA24)+1))</f>
        <v>19</v>
      </c>
      <c r="CB25" s="37" t="str">
        <f t="shared" si="19"/>
        <v>Jan 2023</v>
      </c>
      <c r="CC25" s="41" t="str">
        <f t="shared" si="15"/>
        <v>Cocktail Calculator â€“ Â£280 | Spreadsheet Solutions - Jan 2023</v>
      </c>
    </row>
    <row r="26" spans="1:81" x14ac:dyDescent="0.25">
      <c r="A26" s="21"/>
      <c r="B26" s="5">
        <f>IFERROR(IF(B25+1&gt;'Intro &amp; Setup'!$BA$19, "", B25+1), "")</f>
        <v>44942</v>
      </c>
      <c r="C26" s="24">
        <v>24</v>
      </c>
      <c r="D26" s="25">
        <v>24</v>
      </c>
      <c r="E26" s="28">
        <v>9.0416666666666607</v>
      </c>
      <c r="F26" s="21"/>
      <c r="G26" s="16" t="s">
        <v>12</v>
      </c>
      <c r="H26" s="19">
        <v>2</v>
      </c>
      <c r="I26" s="21"/>
      <c r="J26" s="16" t="s">
        <v>12</v>
      </c>
      <c r="K26" s="19">
        <v>2</v>
      </c>
      <c r="L26" s="21"/>
      <c r="M26" s="16"/>
      <c r="N26" s="19"/>
      <c r="O26" s="21"/>
      <c r="P26" s="258"/>
      <c r="Q26" s="259"/>
      <c r="R26" s="21"/>
      <c r="S26" s="258"/>
      <c r="T26" s="259"/>
      <c r="U26" s="21"/>
      <c r="V26" s="258"/>
      <c r="W26" s="259"/>
      <c r="X26" s="21"/>
      <c r="Y26" s="258"/>
      <c r="Z26" s="259"/>
      <c r="AA26" s="21"/>
      <c r="AB26" s="258"/>
      <c r="AC26" s="259"/>
      <c r="AD26" s="21"/>
      <c r="AE26" s="258"/>
      <c r="AF26" s="259"/>
      <c r="AG26" s="21"/>
      <c r="AH26" s="258"/>
      <c r="AI26" s="259"/>
      <c r="AJ26" s="21"/>
      <c r="AK26" s="258"/>
      <c r="AL26" s="259"/>
      <c r="AM26" s="21"/>
      <c r="AN26" s="258"/>
      <c r="AO26" s="259"/>
      <c r="AP26" s="21"/>
      <c r="AS26" s="37" t="str">
        <f t="shared" si="20"/>
        <v>Jan 2023</v>
      </c>
      <c r="AU26" s="37" t="str">
        <f t="shared" si="21"/>
        <v>Jan 2023</v>
      </c>
      <c r="AV26" s="37" t="str">
        <f t="shared" si="21"/>
        <v>Jan 2023</v>
      </c>
      <c r="AW26" s="37" t="str">
        <f t="shared" si="21"/>
        <v>Jan 2023</v>
      </c>
      <c r="AY26" s="66">
        <f t="shared" si="22"/>
        <v>216.99999999999986</v>
      </c>
      <c r="BA26" s="14" t="str">
        <f t="shared" si="34"/>
        <v/>
      </c>
      <c r="BB26" s="34" t="str">
        <f t="shared" si="35"/>
        <v/>
      </c>
      <c r="BC26" s="37" t="str">
        <f>IF(BA26="", "", IF(COUNTIF(BA$7:BA26, BA26)&gt;1, "", MAX(BC$6:BC25)+1))</f>
        <v/>
      </c>
      <c r="BD26" s="37" t="str">
        <f t="shared" si="38"/>
        <v>Feb 2023</v>
      </c>
      <c r="BE26" s="41" t="str">
        <f t="shared" si="10"/>
        <v/>
      </c>
      <c r="BG26" s="14" t="str">
        <f t="shared" si="36"/>
        <v/>
      </c>
      <c r="BH26" s="34" t="str">
        <f t="shared" si="37"/>
        <v/>
      </c>
      <c r="BI26" s="37" t="str">
        <f>IF(BG26="", "", IF(COUNTIF(BG$7:BG26, BG26)&gt;1, "", MAX(BI$6:BI25)+1))</f>
        <v/>
      </c>
      <c r="BJ26" s="37" t="str">
        <f t="shared" si="39"/>
        <v>Feb 2023</v>
      </c>
      <c r="BK26" s="41" t="str">
        <f t="shared" si="11"/>
        <v/>
      </c>
      <c r="BM26" s="13" t="str">
        <f t="shared" si="40"/>
        <v>scroll</v>
      </c>
      <c r="BN26" s="33">
        <f t="shared" si="41"/>
        <v>507</v>
      </c>
      <c r="BO26" s="37" t="str">
        <f>IF(BM26="", "", IF(COUNTIF(BM$7:BM26, BM26)&gt;1, "", MAX(BO$6:BO25)+1))</f>
        <v/>
      </c>
      <c r="BP26" s="37" t="str">
        <f t="shared" si="42"/>
        <v>Feb 2023</v>
      </c>
      <c r="BQ26" s="41" t="str">
        <f t="shared" si="13"/>
        <v>scroll - Feb 2023</v>
      </c>
      <c r="BS26" s="13" t="str">
        <f t="shared" si="6"/>
        <v>Finland</v>
      </c>
      <c r="BT26" s="33">
        <f t="shared" si="7"/>
        <v>3</v>
      </c>
      <c r="BU26" s="37">
        <f>IF(BS26="", "", IF(COUNTIF(BS$7:BS26, BS26)&gt;1, "", MAX(BU$6:BU25)+1))</f>
        <v>20</v>
      </c>
      <c r="BV26" s="37" t="str">
        <f t="shared" si="18"/>
        <v>Jan 2023</v>
      </c>
      <c r="BW26" s="41" t="str">
        <f t="shared" si="14"/>
        <v>Finland - Jan 2023</v>
      </c>
      <c r="BY26" s="13" t="str">
        <f t="shared" si="8"/>
        <v>Client Action Manager â€“ Â£220 | Spreadsheet Solutions</v>
      </c>
      <c r="BZ26" s="33">
        <f t="shared" si="9"/>
        <v>18</v>
      </c>
      <c r="CA26" s="37">
        <f>IF(BY26="", "", IF(COUNTIF(BY$7:BY26, BY26)&gt;1, "", MAX(CA$6:CA25)+1))</f>
        <v>20</v>
      </c>
      <c r="CB26" s="37" t="str">
        <f t="shared" si="19"/>
        <v>Jan 2023</v>
      </c>
      <c r="CC26" s="41" t="str">
        <f t="shared" si="15"/>
        <v>Client Action Manager â€“ Â£220 | Spreadsheet Solutions - Jan 2023</v>
      </c>
    </row>
    <row r="27" spans="1:81" x14ac:dyDescent="0.25">
      <c r="A27" s="21"/>
      <c r="B27" s="5">
        <f>IFERROR(IF(B26+1&gt;'Intro &amp; Setup'!$BA$19, "", B26+1), "")</f>
        <v>44943</v>
      </c>
      <c r="C27" s="24">
        <v>18</v>
      </c>
      <c r="D27" s="25">
        <v>16</v>
      </c>
      <c r="E27" s="28">
        <v>16.2222222222222</v>
      </c>
      <c r="F27" s="21"/>
      <c r="G27" s="16"/>
      <c r="H27" s="19"/>
      <c r="I27" s="21"/>
      <c r="J27" s="16"/>
      <c r="K27" s="19"/>
      <c r="L27" s="21"/>
      <c r="M27" s="16"/>
      <c r="N27" s="19"/>
      <c r="O27" s="21"/>
      <c r="P27" s="258"/>
      <c r="Q27" s="259"/>
      <c r="R27" s="21"/>
      <c r="S27" s="258"/>
      <c r="T27" s="259"/>
      <c r="U27" s="21"/>
      <c r="V27" s="258"/>
      <c r="W27" s="259"/>
      <c r="X27" s="21"/>
      <c r="Y27" s="258"/>
      <c r="Z27" s="259"/>
      <c r="AA27" s="21"/>
      <c r="AB27" s="258"/>
      <c r="AC27" s="259"/>
      <c r="AD27" s="21"/>
      <c r="AE27" s="258"/>
      <c r="AF27" s="259"/>
      <c r="AG27" s="21"/>
      <c r="AH27" s="258"/>
      <c r="AI27" s="259"/>
      <c r="AJ27" s="21"/>
      <c r="AK27" s="258"/>
      <c r="AL27" s="259"/>
      <c r="AM27" s="21"/>
      <c r="AN27" s="258"/>
      <c r="AO27" s="259"/>
      <c r="AP27" s="21"/>
      <c r="AS27" s="37" t="str">
        <f t="shared" si="20"/>
        <v>Jan 2023</v>
      </c>
      <c r="AU27" s="37" t="str">
        <f t="shared" si="21"/>
        <v>Jan 2023</v>
      </c>
      <c r="AV27" s="37" t="str">
        <f t="shared" si="21"/>
        <v>Jan 2023</v>
      </c>
      <c r="AW27" s="37" t="str">
        <f t="shared" si="21"/>
        <v>Jan 2023</v>
      </c>
      <c r="AY27" s="66">
        <f t="shared" si="22"/>
        <v>291.9999999999996</v>
      </c>
      <c r="BA27" s="12" t="str">
        <f t="shared" ref="BA27:BA36" si="43">IF(M7="", "", M7)</f>
        <v>Direct</v>
      </c>
      <c r="BB27" s="32">
        <f t="shared" ref="BB27:BB36" si="44">IF(BA27="", "", N7)</f>
        <v>302</v>
      </c>
      <c r="BC27" s="37" t="str">
        <f>IF(BA27="", "", IF(COUNTIF(BA$7:BA27, BA27)&gt;1, "", MAX(BC$6:BC26)+1))</f>
        <v/>
      </c>
      <c r="BD27" s="39" t="str">
        <f>'Intro &amp; Setup'!$BB$10</f>
        <v>Mar 2023</v>
      </c>
      <c r="BE27" s="41" t="str">
        <f t="shared" si="10"/>
        <v>Direct - Mar 2023</v>
      </c>
      <c r="BG27" s="12" t="str">
        <f t="shared" ref="BG27:BG36" si="45">IF(M21="", "", M21)</f>
        <v>Direct</v>
      </c>
      <c r="BH27" s="32">
        <f t="shared" ref="BH27:BH36" si="46">IF(BG27="", "", N21)</f>
        <v>333</v>
      </c>
      <c r="BI27" s="37" t="str">
        <f>IF(BG27="", "", IF(COUNTIF(BG$7:BG27, BG27)&gt;1, "", MAX(BI$6:BI26)+1))</f>
        <v/>
      </c>
      <c r="BJ27" s="39" t="str">
        <f>'Intro &amp; Setup'!$BB$10</f>
        <v>Mar 2023</v>
      </c>
      <c r="BK27" s="41" t="str">
        <f t="shared" si="11"/>
        <v>Direct - Mar 2023</v>
      </c>
      <c r="BM27" s="13" t="str">
        <f t="shared" si="40"/>
        <v>click</v>
      </c>
      <c r="BN27" s="33">
        <f t="shared" si="41"/>
        <v>139</v>
      </c>
      <c r="BO27" s="37" t="str">
        <f>IF(BM27="", "", IF(COUNTIF(BM$7:BM27, BM27)&gt;1, "", MAX(BO$6:BO26)+1))</f>
        <v/>
      </c>
      <c r="BP27" s="37" t="str">
        <f t="shared" si="42"/>
        <v>Feb 2023</v>
      </c>
      <c r="BQ27" s="41" t="str">
        <f t="shared" si="13"/>
        <v>click - Feb 2023</v>
      </c>
      <c r="BS27" s="13" t="str">
        <f t="shared" si="6"/>
        <v>Japan</v>
      </c>
      <c r="BT27" s="33">
        <f t="shared" si="7"/>
        <v>3</v>
      </c>
      <c r="BU27" s="37">
        <f>IF(BS27="", "", IF(COUNTIF(BS$7:BS27, BS27)&gt;1, "", MAX(BU$6:BU26)+1))</f>
        <v>21</v>
      </c>
      <c r="BV27" s="37" t="str">
        <f t="shared" si="18"/>
        <v>Jan 2023</v>
      </c>
      <c r="BW27" s="41" t="str">
        <f t="shared" si="14"/>
        <v>Japan - Jan 2023</v>
      </c>
      <c r="BY27" s="13" t="str">
        <f t="shared" si="8"/>
        <v>DIY Spreadsheets | Spreadsheet Solutions</v>
      </c>
      <c r="BZ27" s="33">
        <f t="shared" si="9"/>
        <v>18</v>
      </c>
      <c r="CA27" s="37">
        <f>IF(BY27="", "", IF(COUNTIF(BY$7:BY27, BY27)&gt;1, "", MAX(CA$6:CA26)+1))</f>
        <v>21</v>
      </c>
      <c r="CB27" s="37" t="str">
        <f t="shared" si="19"/>
        <v>Jan 2023</v>
      </c>
      <c r="CC27" s="41" t="str">
        <f t="shared" si="15"/>
        <v>DIY Spreadsheets | Spreadsheet Solutions - Jan 2023</v>
      </c>
    </row>
    <row r="28" spans="1:81" x14ac:dyDescent="0.25">
      <c r="A28" s="21"/>
      <c r="B28" s="5">
        <f>IFERROR(IF(B27+1&gt;'Intro &amp; Setup'!$BA$19, "", B27+1), "")</f>
        <v>44944</v>
      </c>
      <c r="C28" s="24">
        <v>23</v>
      </c>
      <c r="D28" s="25">
        <v>23</v>
      </c>
      <c r="E28" s="28">
        <v>90.130434782608702</v>
      </c>
      <c r="F28" s="21"/>
      <c r="G28" s="16"/>
      <c r="H28" s="19"/>
      <c r="I28" s="21"/>
      <c r="J28" s="16"/>
      <c r="K28" s="19"/>
      <c r="L28" s="21"/>
      <c r="M28" s="16"/>
      <c r="N28" s="19"/>
      <c r="O28" s="21"/>
      <c r="P28" s="258"/>
      <c r="Q28" s="259"/>
      <c r="R28" s="21"/>
      <c r="S28" s="258"/>
      <c r="T28" s="259"/>
      <c r="U28" s="21"/>
      <c r="V28" s="258"/>
      <c r="W28" s="259"/>
      <c r="X28" s="21"/>
      <c r="Y28" s="258"/>
      <c r="Z28" s="259"/>
      <c r="AA28" s="21"/>
      <c r="AB28" s="258"/>
      <c r="AC28" s="259"/>
      <c r="AD28" s="21"/>
      <c r="AE28" s="258"/>
      <c r="AF28" s="259"/>
      <c r="AG28" s="21"/>
      <c r="AH28" s="258"/>
      <c r="AI28" s="259"/>
      <c r="AJ28" s="21"/>
      <c r="AK28" s="258"/>
      <c r="AL28" s="259"/>
      <c r="AM28" s="21"/>
      <c r="AN28" s="258"/>
      <c r="AO28" s="259"/>
      <c r="AP28" s="21"/>
      <c r="AS28" s="37" t="str">
        <f t="shared" si="20"/>
        <v>Jan 2023</v>
      </c>
      <c r="AU28" s="37" t="str">
        <f t="shared" si="21"/>
        <v>Jan 2023</v>
      </c>
      <c r="AV28" s="37" t="str">
        <f t="shared" si="21"/>
        <v>Jan 2023</v>
      </c>
      <c r="AW28" s="37" t="str">
        <f t="shared" si="21"/>
        <v>Jan 2023</v>
      </c>
      <c r="AY28" s="66">
        <f t="shared" si="22"/>
        <v>2073</v>
      </c>
      <c r="BA28" s="13" t="str">
        <f t="shared" si="43"/>
        <v>Organic Search</v>
      </c>
      <c r="BB28" s="33">
        <f t="shared" si="44"/>
        <v>149</v>
      </c>
      <c r="BC28" s="37" t="str">
        <f>IF(BA28="", "", IF(COUNTIF(BA$7:BA28, BA28)&gt;1, "", MAX(BC$6:BC27)+1))</f>
        <v/>
      </c>
      <c r="BD28" s="37" t="str">
        <f t="shared" ref="BD28:BD36" si="47">BD27</f>
        <v>Mar 2023</v>
      </c>
      <c r="BE28" s="41" t="str">
        <f t="shared" si="10"/>
        <v>Organic Search - Mar 2023</v>
      </c>
      <c r="BG28" s="13" t="str">
        <f t="shared" si="45"/>
        <v>Organic Search</v>
      </c>
      <c r="BH28" s="33">
        <f t="shared" si="46"/>
        <v>188</v>
      </c>
      <c r="BI28" s="37" t="str">
        <f>IF(BG28="", "", IF(COUNTIF(BG$7:BG28, BG28)&gt;1, "", MAX(BI$6:BI27)+1))</f>
        <v/>
      </c>
      <c r="BJ28" s="37" t="str">
        <f t="shared" ref="BJ28:BJ36" si="48">BJ27</f>
        <v>Mar 2023</v>
      </c>
      <c r="BK28" s="41" t="str">
        <f t="shared" si="11"/>
        <v>Organic Search - Mar 2023</v>
      </c>
      <c r="BM28" s="13" t="str">
        <f t="shared" si="40"/>
        <v>form_start</v>
      </c>
      <c r="BN28" s="33">
        <f t="shared" si="41"/>
        <v>3</v>
      </c>
      <c r="BO28" s="37" t="str">
        <f>IF(BM28="", "", IF(COUNTIF(BM$7:BM28, BM28)&gt;1, "", MAX(BO$6:BO27)+1))</f>
        <v/>
      </c>
      <c r="BP28" s="37" t="str">
        <f t="shared" si="42"/>
        <v>Feb 2023</v>
      </c>
      <c r="BQ28" s="41" t="str">
        <f t="shared" si="13"/>
        <v>form_start - Feb 2023</v>
      </c>
      <c r="BS28" s="13" t="str">
        <f t="shared" si="6"/>
        <v>Malaysia</v>
      </c>
      <c r="BT28" s="33">
        <f t="shared" si="7"/>
        <v>3</v>
      </c>
      <c r="BU28" s="37">
        <f>IF(BS28="", "", IF(COUNTIF(BS$7:BS28, BS28)&gt;1, "", MAX(BU$6:BU27)+1))</f>
        <v>22</v>
      </c>
      <c r="BV28" s="37" t="str">
        <f t="shared" si="18"/>
        <v>Jan 2023</v>
      </c>
      <c r="BW28" s="41" t="str">
        <f t="shared" si="14"/>
        <v>Malaysia - Jan 2023</v>
      </c>
      <c r="BY28" s="13" t="str">
        <f t="shared" si="8"/>
        <v>Daily Staff Placement Schedule â€“ Â£420 | Spreadsheet Solutions</v>
      </c>
      <c r="BZ28" s="33">
        <f t="shared" si="9"/>
        <v>18</v>
      </c>
      <c r="CA28" s="37">
        <f>IF(BY28="", "", IF(COUNTIF(BY$7:BY28, BY28)&gt;1, "", MAX(CA$6:CA27)+1))</f>
        <v>22</v>
      </c>
      <c r="CB28" s="37" t="str">
        <f t="shared" si="19"/>
        <v>Jan 2023</v>
      </c>
      <c r="CC28" s="41" t="str">
        <f t="shared" si="15"/>
        <v>Daily Staff Placement Schedule â€“ Â£420 | Spreadsheet Solutions - Jan 2023</v>
      </c>
    </row>
    <row r="29" spans="1:81" x14ac:dyDescent="0.25">
      <c r="A29" s="21"/>
      <c r="B29" s="5">
        <f>IFERROR(IF(B28+1&gt;'Intro &amp; Setup'!$BA$19, "", B28+1), "")</f>
        <v>44945</v>
      </c>
      <c r="C29" s="24">
        <v>40</v>
      </c>
      <c r="D29" s="25">
        <v>39</v>
      </c>
      <c r="E29" s="28">
        <v>17.95</v>
      </c>
      <c r="F29" s="21"/>
      <c r="G29" s="16"/>
      <c r="H29" s="19"/>
      <c r="I29" s="21"/>
      <c r="J29" s="16"/>
      <c r="K29" s="19"/>
      <c r="L29" s="21"/>
      <c r="M29" s="16"/>
      <c r="N29" s="19"/>
      <c r="O29" s="21"/>
      <c r="P29" s="258"/>
      <c r="Q29" s="259"/>
      <c r="R29" s="21"/>
      <c r="S29" s="258"/>
      <c r="T29" s="259"/>
      <c r="U29" s="21"/>
      <c r="V29" s="258"/>
      <c r="W29" s="259"/>
      <c r="X29" s="21"/>
      <c r="Y29" s="258"/>
      <c r="Z29" s="259"/>
      <c r="AA29" s="21"/>
      <c r="AB29" s="258"/>
      <c r="AC29" s="259"/>
      <c r="AD29" s="21"/>
      <c r="AE29" s="258"/>
      <c r="AF29" s="259"/>
      <c r="AG29" s="21"/>
      <c r="AH29" s="258"/>
      <c r="AI29" s="259"/>
      <c r="AJ29" s="21"/>
      <c r="AK29" s="258"/>
      <c r="AL29" s="259"/>
      <c r="AM29" s="21"/>
      <c r="AN29" s="258"/>
      <c r="AO29" s="259"/>
      <c r="AP29" s="21"/>
      <c r="AS29" s="37" t="str">
        <f t="shared" si="20"/>
        <v>Jan 2023</v>
      </c>
      <c r="AU29" s="37" t="str">
        <f t="shared" si="21"/>
        <v>Jan 2023</v>
      </c>
      <c r="AV29" s="37" t="str">
        <f t="shared" si="21"/>
        <v>Jan 2023</v>
      </c>
      <c r="AW29" s="37" t="str">
        <f t="shared" si="21"/>
        <v>Jan 2023</v>
      </c>
      <c r="AY29" s="66">
        <f t="shared" si="22"/>
        <v>718</v>
      </c>
      <c r="BA29" s="13" t="str">
        <f t="shared" si="43"/>
        <v>Organic Video</v>
      </c>
      <c r="BB29" s="33">
        <f t="shared" si="44"/>
        <v>89</v>
      </c>
      <c r="BC29" s="37" t="str">
        <f>IF(BA29="", "", IF(COUNTIF(BA$7:BA29, BA29)&gt;1, "", MAX(BC$6:BC28)+1))</f>
        <v/>
      </c>
      <c r="BD29" s="37" t="str">
        <f t="shared" si="47"/>
        <v>Mar 2023</v>
      </c>
      <c r="BE29" s="41" t="str">
        <f t="shared" si="10"/>
        <v>Organic Video - Mar 2023</v>
      </c>
      <c r="BG29" s="13" t="str">
        <f t="shared" si="45"/>
        <v>Organic Video</v>
      </c>
      <c r="BH29" s="33">
        <f t="shared" si="46"/>
        <v>111</v>
      </c>
      <c r="BI29" s="37" t="str">
        <f>IF(BG29="", "", IF(COUNTIF(BG$7:BG29, BG29)&gt;1, "", MAX(BI$6:BI28)+1))</f>
        <v/>
      </c>
      <c r="BJ29" s="37" t="str">
        <f t="shared" si="48"/>
        <v>Mar 2023</v>
      </c>
      <c r="BK29" s="41" t="str">
        <f t="shared" si="11"/>
        <v>Organic Video - Mar 2023</v>
      </c>
      <c r="BM29" s="13" t="str">
        <f t="shared" si="40"/>
        <v/>
      </c>
      <c r="BN29" s="33" t="str">
        <f t="shared" si="41"/>
        <v/>
      </c>
      <c r="BO29" s="37" t="str">
        <f>IF(BM29="", "", IF(COUNTIF(BM$7:BM29, BM29)&gt;1, "", MAX(BO$6:BO28)+1))</f>
        <v/>
      </c>
      <c r="BP29" s="37" t="str">
        <f t="shared" si="42"/>
        <v>Feb 2023</v>
      </c>
      <c r="BQ29" s="41" t="str">
        <f t="shared" si="13"/>
        <v/>
      </c>
      <c r="BS29" s="13" t="str">
        <f t="shared" si="6"/>
        <v>Norway</v>
      </c>
      <c r="BT29" s="33">
        <f t="shared" si="7"/>
        <v>3</v>
      </c>
      <c r="BU29" s="37">
        <f>IF(BS29="", "", IF(COUNTIF(BS$7:BS29, BS29)&gt;1, "", MAX(BU$6:BU28)+1))</f>
        <v>23</v>
      </c>
      <c r="BV29" s="37" t="str">
        <f t="shared" si="18"/>
        <v>Jan 2023</v>
      </c>
      <c r="BW29" s="41" t="str">
        <f t="shared" si="14"/>
        <v>Norway - Jan 2023</v>
      </c>
      <c r="BY29" s="13" t="str">
        <f t="shared" si="8"/>
        <v>Estate Agent â€“ Buyer Property Matcher â€“ Â£350 | Spreadsheet Solutions</v>
      </c>
      <c r="BZ29" s="33">
        <f t="shared" si="9"/>
        <v>18</v>
      </c>
      <c r="CA29" s="37">
        <f>IF(BY29="", "", IF(COUNTIF(BY$7:BY29, BY29)&gt;1, "", MAX(CA$6:CA28)+1))</f>
        <v>23</v>
      </c>
      <c r="CB29" s="37" t="str">
        <f t="shared" si="19"/>
        <v>Jan 2023</v>
      </c>
      <c r="CC29" s="41" t="str">
        <f t="shared" si="15"/>
        <v>Estate Agent â€“ Buyer Property Matcher â€“ Â£350 | Spreadsheet Solutions - Jan 2023</v>
      </c>
    </row>
    <row r="30" spans="1:81" x14ac:dyDescent="0.25">
      <c r="A30" s="21"/>
      <c r="B30" s="5">
        <f>IFERROR(IF(B29+1&gt;'Intro &amp; Setup'!$BA$19, "", B29+1), "")</f>
        <v>44946</v>
      </c>
      <c r="C30" s="24">
        <v>60</v>
      </c>
      <c r="D30" s="25">
        <v>57</v>
      </c>
      <c r="E30" s="28">
        <v>34.049999999999997</v>
      </c>
      <c r="F30" s="21"/>
      <c r="G30" s="17"/>
      <c r="H30" s="20"/>
      <c r="I30" s="21"/>
      <c r="J30" s="17"/>
      <c r="K30" s="20"/>
      <c r="L30" s="21"/>
      <c r="M30" s="17"/>
      <c r="N30" s="20"/>
      <c r="O30" s="21"/>
      <c r="P30" s="260"/>
      <c r="Q30" s="261"/>
      <c r="R30" s="21"/>
      <c r="S30" s="260"/>
      <c r="T30" s="261"/>
      <c r="U30" s="21"/>
      <c r="V30" s="260"/>
      <c r="W30" s="261"/>
      <c r="X30" s="21"/>
      <c r="Y30" s="260"/>
      <c r="Z30" s="261"/>
      <c r="AA30" s="21"/>
      <c r="AB30" s="260"/>
      <c r="AC30" s="261"/>
      <c r="AD30" s="21"/>
      <c r="AE30" s="260"/>
      <c r="AF30" s="261"/>
      <c r="AG30" s="21"/>
      <c r="AH30" s="260"/>
      <c r="AI30" s="261"/>
      <c r="AJ30" s="21"/>
      <c r="AK30" s="260"/>
      <c r="AL30" s="261"/>
      <c r="AM30" s="21"/>
      <c r="AN30" s="260"/>
      <c r="AO30" s="261"/>
      <c r="AP30" s="21"/>
      <c r="AS30" s="37" t="str">
        <f t="shared" si="20"/>
        <v>Jan 2023</v>
      </c>
      <c r="AU30" s="37" t="str">
        <f t="shared" si="21"/>
        <v>Jan 2023</v>
      </c>
      <c r="AV30" s="37" t="str">
        <f t="shared" si="21"/>
        <v>Jan 2023</v>
      </c>
      <c r="AW30" s="37" t="str">
        <f t="shared" si="21"/>
        <v>Jan 2023</v>
      </c>
      <c r="AY30" s="66">
        <f t="shared" si="22"/>
        <v>2042.9999999999998</v>
      </c>
      <c r="BA30" s="13" t="str">
        <f t="shared" si="43"/>
        <v>Organic Social</v>
      </c>
      <c r="BB30" s="33">
        <f t="shared" si="44"/>
        <v>66</v>
      </c>
      <c r="BC30" s="37" t="str">
        <f>IF(BA30="", "", IF(COUNTIF(BA$7:BA30, BA30)&gt;1, "", MAX(BC$6:BC29)+1))</f>
        <v/>
      </c>
      <c r="BD30" s="37" t="str">
        <f t="shared" si="47"/>
        <v>Mar 2023</v>
      </c>
      <c r="BE30" s="41" t="str">
        <f t="shared" si="10"/>
        <v>Organic Social - Mar 2023</v>
      </c>
      <c r="BG30" s="13" t="str">
        <f t="shared" si="45"/>
        <v>Organic Social</v>
      </c>
      <c r="BH30" s="33">
        <f t="shared" si="46"/>
        <v>110</v>
      </c>
      <c r="BI30" s="37" t="str">
        <f>IF(BG30="", "", IF(COUNTIF(BG$7:BG30, BG30)&gt;1, "", MAX(BI$6:BI29)+1))</f>
        <v/>
      </c>
      <c r="BJ30" s="37" t="str">
        <f t="shared" si="48"/>
        <v>Mar 2023</v>
      </c>
      <c r="BK30" s="41" t="str">
        <f t="shared" si="11"/>
        <v>Organic Social - Mar 2023</v>
      </c>
      <c r="BM30" s="13" t="str">
        <f t="shared" si="40"/>
        <v/>
      </c>
      <c r="BN30" s="33" t="str">
        <f t="shared" si="41"/>
        <v/>
      </c>
      <c r="BO30" s="37" t="str">
        <f>IF(BM30="", "", IF(COUNTIF(BM$7:BM30, BM30)&gt;1, "", MAX(BO$6:BO29)+1))</f>
        <v/>
      </c>
      <c r="BP30" s="37" t="str">
        <f t="shared" si="42"/>
        <v>Feb 2023</v>
      </c>
      <c r="BQ30" s="41" t="str">
        <f t="shared" si="13"/>
        <v/>
      </c>
      <c r="BS30" s="13" t="str">
        <f t="shared" si="6"/>
        <v>Pakistan</v>
      </c>
      <c r="BT30" s="33">
        <f t="shared" si="7"/>
        <v>3</v>
      </c>
      <c r="BU30" s="37">
        <f>IF(BS30="", "", IF(COUNTIF(BS$7:BS30, BS30)&gt;1, "", MAX(BU$6:BU29)+1))</f>
        <v>24</v>
      </c>
      <c r="BV30" s="37" t="str">
        <f t="shared" si="18"/>
        <v>Jan 2023</v>
      </c>
      <c r="BW30" s="41" t="str">
        <f t="shared" si="14"/>
        <v>Pakistan - Jan 2023</v>
      </c>
      <c r="BY30" s="13" t="str">
        <f t="shared" si="8"/>
        <v>Page Not Found | Spreadsheet Solutions</v>
      </c>
      <c r="BZ30" s="33">
        <f t="shared" si="9"/>
        <v>18</v>
      </c>
      <c r="CA30" s="37">
        <f>IF(BY30="", "", IF(COUNTIF(BY$7:BY30, BY30)&gt;1, "", MAX(CA$6:CA29)+1))</f>
        <v>24</v>
      </c>
      <c r="CB30" s="37" t="str">
        <f t="shared" si="19"/>
        <v>Jan 2023</v>
      </c>
      <c r="CC30" s="41" t="str">
        <f t="shared" si="15"/>
        <v>Page Not Found | Spreadsheet Solutions - Jan 2023</v>
      </c>
    </row>
    <row r="31" spans="1:81" x14ac:dyDescent="0.25">
      <c r="A31" s="21"/>
      <c r="B31" s="5">
        <f>IFERROR(IF(B30+1&gt;'Intro &amp; Setup'!$BA$19, "", B30+1), "")</f>
        <v>44947</v>
      </c>
      <c r="C31" s="24">
        <v>102</v>
      </c>
      <c r="D31" s="25">
        <v>102</v>
      </c>
      <c r="E31" s="28">
        <v>2.1176470588235201</v>
      </c>
      <c r="F31" s="21"/>
      <c r="G31" s="102" t="str">
        <f>IF(COUNTIF(G21:G30, "")+COUNTIF(H21:H30, "")=20, "", G$2)</f>
        <v>Jan 2023</v>
      </c>
      <c r="H31" s="103"/>
      <c r="I31" s="103"/>
      <c r="J31" s="102" t="str">
        <f t="shared" ref="J31" si="49">IF(COUNTIF(J21:J30, "")+COUNTIF(K21:K30, "")=20, "", J$2)</f>
        <v>Feb 2023</v>
      </c>
      <c r="K31" s="103"/>
      <c r="L31" s="103"/>
      <c r="M31" s="102" t="str">
        <f t="shared" ref="M31" si="50">IF(COUNTIF(M21:M30, "")+COUNTIF(N21:N30, "")=20, "", M$2)</f>
        <v>Mar 2023</v>
      </c>
      <c r="N31" s="103"/>
      <c r="O31" s="103"/>
      <c r="P31" s="102" t="str">
        <f t="shared" ref="P31" si="51">IF(COUNTIF(P21:P30, "")+COUNTIF(Q21:Q30, "")=20, "", P$2)</f>
        <v/>
      </c>
      <c r="Q31" s="103"/>
      <c r="R31" s="103"/>
      <c r="S31" s="102" t="str">
        <f t="shared" ref="S31" si="52">IF(COUNTIF(S21:S30, "")+COUNTIF(T21:T30, "")=20, "", S$2)</f>
        <v/>
      </c>
      <c r="T31" s="103"/>
      <c r="U31" s="103"/>
      <c r="V31" s="102" t="str">
        <f t="shared" ref="V31" si="53">IF(COUNTIF(V21:V30, "")+COUNTIF(W21:W30, "")=20, "", V$2)</f>
        <v/>
      </c>
      <c r="W31" s="103"/>
      <c r="X31" s="103"/>
      <c r="Y31" s="102" t="str">
        <f t="shared" ref="Y31" si="54">IF(COUNTIF(Y21:Y30, "")+COUNTIF(Z21:Z30, "")=20, "", Y$2)</f>
        <v/>
      </c>
      <c r="Z31" s="103"/>
      <c r="AA31" s="103"/>
      <c r="AB31" s="102" t="str">
        <f t="shared" ref="AB31" si="55">IF(COUNTIF(AB21:AB30, "")+COUNTIF(AC21:AC30, "")=20, "", AB$2)</f>
        <v/>
      </c>
      <c r="AC31" s="103"/>
      <c r="AD31" s="103"/>
      <c r="AE31" s="102" t="str">
        <f t="shared" ref="AE31" si="56">IF(COUNTIF(AE21:AE30, "")+COUNTIF(AF21:AF30, "")=20, "", AE$2)</f>
        <v/>
      </c>
      <c r="AF31" s="103"/>
      <c r="AG31" s="103"/>
      <c r="AH31" s="102" t="str">
        <f t="shared" ref="AH31" si="57">IF(COUNTIF(AH21:AH30, "")+COUNTIF(AI21:AI30, "")=20, "", AH$2)</f>
        <v/>
      </c>
      <c r="AI31" s="103"/>
      <c r="AJ31" s="103"/>
      <c r="AK31" s="102" t="str">
        <f t="shared" ref="AK31" si="58">IF(COUNTIF(AK21:AK30, "")+COUNTIF(AL21:AL30, "")=20, "", AK$2)</f>
        <v/>
      </c>
      <c r="AL31" s="103"/>
      <c r="AM31" s="103"/>
      <c r="AN31" s="102" t="str">
        <f t="shared" ref="AN31" si="59">IF(COUNTIF(AN21:AN30, "")+COUNTIF(AO21:AO30, "")=20, "", AN$2)</f>
        <v/>
      </c>
      <c r="AO31" s="103"/>
      <c r="AP31" s="21"/>
      <c r="AS31" s="37" t="str">
        <f t="shared" si="20"/>
        <v>Jan 2023</v>
      </c>
      <c r="AU31" s="37" t="str">
        <f t="shared" si="21"/>
        <v>Jan 2023</v>
      </c>
      <c r="AV31" s="37" t="str">
        <f t="shared" si="21"/>
        <v>Jan 2023</v>
      </c>
      <c r="AW31" s="37" t="str">
        <f t="shared" si="21"/>
        <v>Jan 2023</v>
      </c>
      <c r="AY31" s="66">
        <f t="shared" si="22"/>
        <v>215.99999999999906</v>
      </c>
      <c r="BA31" s="13" t="str">
        <f t="shared" si="43"/>
        <v>Unassigned</v>
      </c>
      <c r="BB31" s="33">
        <f t="shared" si="44"/>
        <v>1</v>
      </c>
      <c r="BC31" s="37" t="str">
        <f>IF(BA31="", "", IF(COUNTIF(BA$7:BA31, BA31)&gt;1, "", MAX(BC$6:BC30)+1))</f>
        <v/>
      </c>
      <c r="BD31" s="37" t="str">
        <f t="shared" si="47"/>
        <v>Mar 2023</v>
      </c>
      <c r="BE31" s="41" t="str">
        <f t="shared" si="10"/>
        <v>Unassigned - Mar 2023</v>
      </c>
      <c r="BG31" s="13" t="str">
        <f t="shared" si="45"/>
        <v>Unassigned</v>
      </c>
      <c r="BH31" s="33">
        <f t="shared" si="46"/>
        <v>7</v>
      </c>
      <c r="BI31" s="37" t="str">
        <f>IF(BG31="", "", IF(COUNTIF(BG$7:BG31, BG31)&gt;1, "", MAX(BI$6:BI30)+1))</f>
        <v/>
      </c>
      <c r="BJ31" s="37" t="str">
        <f t="shared" si="48"/>
        <v>Mar 2023</v>
      </c>
      <c r="BK31" s="41" t="str">
        <f t="shared" si="11"/>
        <v>Unassigned - Mar 2023</v>
      </c>
      <c r="BM31" s="13" t="str">
        <f t="shared" si="40"/>
        <v/>
      </c>
      <c r="BN31" s="33" t="str">
        <f t="shared" si="41"/>
        <v/>
      </c>
      <c r="BO31" s="37" t="str">
        <f>IF(BM31="", "", IF(COUNTIF(BM$7:BM31, BM31)&gt;1, "", MAX(BO$6:BO30)+1))</f>
        <v/>
      </c>
      <c r="BP31" s="37" t="str">
        <f t="shared" si="42"/>
        <v>Feb 2023</v>
      </c>
      <c r="BQ31" s="41" t="str">
        <f t="shared" si="13"/>
        <v/>
      </c>
      <c r="BS31" s="13" t="str">
        <f t="shared" si="6"/>
        <v>Romania</v>
      </c>
      <c r="BT31" s="33">
        <f t="shared" si="7"/>
        <v>3</v>
      </c>
      <c r="BU31" s="37">
        <f>IF(BS31="", "", IF(COUNTIF(BS$7:BS31, BS31)&gt;1, "", MAX(BU$6:BU30)+1))</f>
        <v>25</v>
      </c>
      <c r="BV31" s="37" t="str">
        <f t="shared" si="18"/>
        <v>Jan 2023</v>
      </c>
      <c r="BW31" s="41" t="str">
        <f t="shared" si="14"/>
        <v>Romania - Jan 2023</v>
      </c>
      <c r="BY31" s="13" t="str">
        <f t="shared" si="8"/>
        <v>Photographer Simple CRM â€“ Â£280 | Spreadsheet Solutions</v>
      </c>
      <c r="BZ31" s="33">
        <f t="shared" si="9"/>
        <v>18</v>
      </c>
      <c r="CA31" s="37">
        <f>IF(BY31="", "", IF(COUNTIF(BY$7:BY31, BY31)&gt;1, "", MAX(CA$6:CA30)+1))</f>
        <v>25</v>
      </c>
      <c r="CB31" s="37" t="str">
        <f t="shared" si="19"/>
        <v>Jan 2023</v>
      </c>
      <c r="CC31" s="41" t="str">
        <f t="shared" si="15"/>
        <v>Photographer Simple CRM â€“ Â£280 | Spreadsheet Solutions - Jan 2023</v>
      </c>
    </row>
    <row r="32" spans="1:81" x14ac:dyDescent="0.25">
      <c r="A32" s="21"/>
      <c r="B32" s="5">
        <f>IFERROR(IF(B31+1&gt;'Intro &amp; Setup'!$BA$19, "", B31+1), "")</f>
        <v>44948</v>
      </c>
      <c r="C32" s="24">
        <v>26</v>
      </c>
      <c r="D32" s="25">
        <v>26</v>
      </c>
      <c r="E32" s="28">
        <v>51.115384615384599</v>
      </c>
      <c r="F32" s="21"/>
      <c r="G32" s="158" t="s">
        <v>16</v>
      </c>
      <c r="H32" s="160"/>
      <c r="I32" s="21"/>
      <c r="J32" s="158" t="s">
        <v>16</v>
      </c>
      <c r="K32" s="160"/>
      <c r="L32" s="21"/>
      <c r="M32" s="158" t="s">
        <v>16</v>
      </c>
      <c r="N32" s="160"/>
      <c r="O32" s="21"/>
      <c r="P32" s="158" t="s">
        <v>16</v>
      </c>
      <c r="Q32" s="160"/>
      <c r="R32" s="21"/>
      <c r="S32" s="158" t="s">
        <v>16</v>
      </c>
      <c r="T32" s="160"/>
      <c r="U32" s="21"/>
      <c r="V32" s="158" t="s">
        <v>16</v>
      </c>
      <c r="W32" s="160"/>
      <c r="X32" s="21"/>
      <c r="Y32" s="158" t="s">
        <v>16</v>
      </c>
      <c r="Z32" s="160"/>
      <c r="AA32" s="21"/>
      <c r="AB32" s="158" t="s">
        <v>16</v>
      </c>
      <c r="AC32" s="160"/>
      <c r="AD32" s="21"/>
      <c r="AE32" s="158" t="s">
        <v>16</v>
      </c>
      <c r="AF32" s="160"/>
      <c r="AG32" s="21"/>
      <c r="AH32" s="158" t="s">
        <v>16</v>
      </c>
      <c r="AI32" s="160"/>
      <c r="AJ32" s="21"/>
      <c r="AK32" s="158" t="s">
        <v>16</v>
      </c>
      <c r="AL32" s="160"/>
      <c r="AM32" s="21"/>
      <c r="AN32" s="158" t="s">
        <v>16</v>
      </c>
      <c r="AO32" s="160"/>
      <c r="AP32" s="21"/>
      <c r="AS32" s="37" t="str">
        <f t="shared" si="20"/>
        <v>Jan 2023</v>
      </c>
      <c r="AU32" s="37" t="str">
        <f t="shared" si="21"/>
        <v>Jan 2023</v>
      </c>
      <c r="AV32" s="37" t="str">
        <f t="shared" si="21"/>
        <v>Jan 2023</v>
      </c>
      <c r="AW32" s="37" t="str">
        <f t="shared" si="21"/>
        <v>Jan 2023</v>
      </c>
      <c r="AY32" s="66">
        <f t="shared" si="22"/>
        <v>1328.9999999999995</v>
      </c>
      <c r="BA32" s="13" t="str">
        <f t="shared" si="43"/>
        <v/>
      </c>
      <c r="BB32" s="33" t="str">
        <f t="shared" si="44"/>
        <v/>
      </c>
      <c r="BC32" s="37" t="str">
        <f>IF(BA32="", "", IF(COUNTIF(BA$7:BA32, BA32)&gt;1, "", MAX(BC$6:BC31)+1))</f>
        <v/>
      </c>
      <c r="BD32" s="37" t="str">
        <f t="shared" si="47"/>
        <v>Mar 2023</v>
      </c>
      <c r="BE32" s="41" t="str">
        <f t="shared" si="10"/>
        <v/>
      </c>
      <c r="BG32" s="13" t="str">
        <f t="shared" si="45"/>
        <v/>
      </c>
      <c r="BH32" s="33" t="str">
        <f t="shared" si="46"/>
        <v/>
      </c>
      <c r="BI32" s="37" t="str">
        <f>IF(BG32="", "", IF(COUNTIF(BG$7:BG32, BG32)&gt;1, "", MAX(BI$6:BI31)+1))</f>
        <v/>
      </c>
      <c r="BJ32" s="37" t="str">
        <f t="shared" si="48"/>
        <v>Mar 2023</v>
      </c>
      <c r="BK32" s="41" t="str">
        <f t="shared" si="11"/>
        <v/>
      </c>
      <c r="BM32" s="13" t="str">
        <f t="shared" si="40"/>
        <v/>
      </c>
      <c r="BN32" s="33" t="str">
        <f t="shared" si="41"/>
        <v/>
      </c>
      <c r="BO32" s="37" t="str">
        <f>IF(BM32="", "", IF(COUNTIF(BM$7:BM32, BM32)&gt;1, "", MAX(BO$6:BO31)+1))</f>
        <v/>
      </c>
      <c r="BP32" s="37" t="str">
        <f t="shared" si="42"/>
        <v>Feb 2023</v>
      </c>
      <c r="BQ32" s="41" t="str">
        <f t="shared" si="13"/>
        <v/>
      </c>
      <c r="BS32" s="13" t="str">
        <f t="shared" si="6"/>
        <v>Spain</v>
      </c>
      <c r="BT32" s="33">
        <f t="shared" si="7"/>
        <v>3</v>
      </c>
      <c r="BU32" s="37">
        <f>IF(BS32="", "", IF(COUNTIF(BS$7:BS32, BS32)&gt;1, "", MAX(BU$6:BU31)+1))</f>
        <v>26</v>
      </c>
      <c r="BV32" s="37" t="str">
        <f t="shared" si="18"/>
        <v>Jan 2023</v>
      </c>
      <c r="BW32" s="41" t="str">
        <f t="shared" si="14"/>
        <v>Spain - Jan 2023</v>
      </c>
      <c r="BY32" s="13" t="str">
        <f t="shared" si="8"/>
        <v>Project Budget Tracker â€“ Â£120 | Spreadsheet Solutions</v>
      </c>
      <c r="BZ32" s="33">
        <f t="shared" si="9"/>
        <v>17</v>
      </c>
      <c r="CA32" s="37">
        <f>IF(BY32="", "", IF(COUNTIF(BY$7:BY32, BY32)&gt;1, "", MAX(CA$6:CA31)+1))</f>
        <v>26</v>
      </c>
      <c r="CB32" s="37" t="str">
        <f t="shared" si="19"/>
        <v>Jan 2023</v>
      </c>
      <c r="CC32" s="41" t="str">
        <f t="shared" si="15"/>
        <v>Project Budget Tracker â€“ Â£120 | Spreadsheet Solutions - Jan 2023</v>
      </c>
    </row>
    <row r="33" spans="1:81" x14ac:dyDescent="0.25">
      <c r="A33" s="21"/>
      <c r="B33" s="5">
        <f>IFERROR(IF(B32+1&gt;'Intro &amp; Setup'!$BA$19, "", B32+1), "")</f>
        <v>44949</v>
      </c>
      <c r="C33" s="24">
        <v>31</v>
      </c>
      <c r="D33" s="25">
        <v>30</v>
      </c>
      <c r="E33" s="28">
        <v>21.2903225806451</v>
      </c>
      <c r="F33" s="21"/>
      <c r="G33" s="186" t="s">
        <v>115</v>
      </c>
      <c r="H33" s="186"/>
      <c r="I33" s="21"/>
      <c r="J33" s="186" t="s">
        <v>115</v>
      </c>
      <c r="K33" s="186"/>
      <c r="L33" s="21"/>
      <c r="M33" s="186" t="s">
        <v>115</v>
      </c>
      <c r="N33" s="186"/>
      <c r="O33" s="21"/>
      <c r="P33" s="186" t="s">
        <v>115</v>
      </c>
      <c r="Q33" s="186"/>
      <c r="R33" s="21"/>
      <c r="S33" s="186" t="s">
        <v>115</v>
      </c>
      <c r="T33" s="186"/>
      <c r="U33" s="21"/>
      <c r="V33" s="186" t="s">
        <v>115</v>
      </c>
      <c r="W33" s="186"/>
      <c r="X33" s="21"/>
      <c r="Y33" s="186" t="s">
        <v>115</v>
      </c>
      <c r="Z33" s="186"/>
      <c r="AA33" s="21"/>
      <c r="AB33" s="186" t="s">
        <v>115</v>
      </c>
      <c r="AC33" s="186"/>
      <c r="AD33" s="21"/>
      <c r="AE33" s="186" t="s">
        <v>115</v>
      </c>
      <c r="AF33" s="186"/>
      <c r="AG33" s="21"/>
      <c r="AH33" s="186" t="s">
        <v>115</v>
      </c>
      <c r="AI33" s="186"/>
      <c r="AJ33" s="21"/>
      <c r="AK33" s="186" t="s">
        <v>115</v>
      </c>
      <c r="AL33" s="186"/>
      <c r="AM33" s="21"/>
      <c r="AN33" s="186" t="s">
        <v>115</v>
      </c>
      <c r="AO33" s="186"/>
      <c r="AP33" s="21"/>
      <c r="AS33" s="37" t="str">
        <f t="shared" si="20"/>
        <v>Jan 2023</v>
      </c>
      <c r="AU33" s="37" t="str">
        <f t="shared" si="21"/>
        <v>Jan 2023</v>
      </c>
      <c r="AV33" s="37" t="str">
        <f t="shared" si="21"/>
        <v>Jan 2023</v>
      </c>
      <c r="AW33" s="37" t="str">
        <f t="shared" si="21"/>
        <v>Jan 2023</v>
      </c>
      <c r="AY33" s="66">
        <f t="shared" si="22"/>
        <v>659.99999999999807</v>
      </c>
      <c r="BA33" s="13" t="str">
        <f t="shared" si="43"/>
        <v/>
      </c>
      <c r="BB33" s="33" t="str">
        <f t="shared" si="44"/>
        <v/>
      </c>
      <c r="BC33" s="37" t="str">
        <f>IF(BA33="", "", IF(COUNTIF(BA$7:BA33, BA33)&gt;1, "", MAX(BC$6:BC32)+1))</f>
        <v/>
      </c>
      <c r="BD33" s="37" t="str">
        <f t="shared" si="47"/>
        <v>Mar 2023</v>
      </c>
      <c r="BE33" s="41" t="str">
        <f t="shared" si="10"/>
        <v/>
      </c>
      <c r="BG33" s="13" t="str">
        <f t="shared" si="45"/>
        <v/>
      </c>
      <c r="BH33" s="33" t="str">
        <f t="shared" si="46"/>
        <v/>
      </c>
      <c r="BI33" s="37" t="str">
        <f>IF(BG33="", "", IF(COUNTIF(BG$7:BG33, BG33)&gt;1, "", MAX(BI$6:BI32)+1))</f>
        <v/>
      </c>
      <c r="BJ33" s="37" t="str">
        <f t="shared" si="48"/>
        <v>Mar 2023</v>
      </c>
      <c r="BK33" s="41" t="str">
        <f t="shared" si="11"/>
        <v/>
      </c>
      <c r="BM33" s="13" t="str">
        <f t="shared" si="40"/>
        <v/>
      </c>
      <c r="BN33" s="33" t="str">
        <f t="shared" si="41"/>
        <v/>
      </c>
      <c r="BO33" s="37" t="str">
        <f>IF(BM33="", "", IF(COUNTIF(BM$7:BM33, BM33)&gt;1, "", MAX(BO$6:BO32)+1))</f>
        <v/>
      </c>
      <c r="BP33" s="37" t="str">
        <f t="shared" si="42"/>
        <v>Feb 2023</v>
      </c>
      <c r="BQ33" s="41" t="str">
        <f t="shared" si="13"/>
        <v/>
      </c>
      <c r="BS33" s="13" t="str">
        <f t="shared" si="6"/>
        <v>Bangladesh</v>
      </c>
      <c r="BT33" s="33">
        <f t="shared" si="7"/>
        <v>2</v>
      </c>
      <c r="BU33" s="37">
        <f>IF(BS33="", "", IF(COUNTIF(BS$7:BS33, BS33)&gt;1, "", MAX(BU$6:BU32)+1))</f>
        <v>27</v>
      </c>
      <c r="BV33" s="37" t="str">
        <f t="shared" si="18"/>
        <v>Jan 2023</v>
      </c>
      <c r="BW33" s="41" t="str">
        <f t="shared" si="14"/>
        <v>Bangladesh - Jan 2023</v>
      </c>
      <c r="BY33" s="13" t="str">
        <f t="shared" si="8"/>
        <v>Social Media Activity Comparison â€“ Â£120 | Spreadsheet Solutions</v>
      </c>
      <c r="BZ33" s="33">
        <f t="shared" si="9"/>
        <v>17</v>
      </c>
      <c r="CA33" s="37">
        <f>IF(BY33="", "", IF(COUNTIF(BY$7:BY33, BY33)&gt;1, "", MAX(CA$6:CA32)+1))</f>
        <v>27</v>
      </c>
      <c r="CB33" s="37" t="str">
        <f t="shared" si="19"/>
        <v>Jan 2023</v>
      </c>
      <c r="CC33" s="41" t="str">
        <f t="shared" si="15"/>
        <v>Social Media Activity Comparison â€“ Â£120 | Spreadsheet Solutions - Jan 2023</v>
      </c>
    </row>
    <row r="34" spans="1:81" x14ac:dyDescent="0.25">
      <c r="A34" s="21"/>
      <c r="B34" s="5">
        <f>IFERROR(IF(B33+1&gt;'Intro &amp; Setup'!$BA$19, "", B33+1), "")</f>
        <v>44950</v>
      </c>
      <c r="C34" s="24">
        <v>20</v>
      </c>
      <c r="D34" s="25">
        <v>19</v>
      </c>
      <c r="E34" s="28">
        <v>21.1</v>
      </c>
      <c r="F34" s="21"/>
      <c r="G34" s="10" t="s">
        <v>17</v>
      </c>
      <c r="H34" s="11" t="s">
        <v>7</v>
      </c>
      <c r="I34" s="21"/>
      <c r="J34" s="10" t="s">
        <v>17</v>
      </c>
      <c r="K34" s="11" t="s">
        <v>7</v>
      </c>
      <c r="L34" s="21"/>
      <c r="M34" s="10" t="s">
        <v>17</v>
      </c>
      <c r="N34" s="11" t="s">
        <v>7</v>
      </c>
      <c r="O34" s="21"/>
      <c r="P34" s="10" t="s">
        <v>17</v>
      </c>
      <c r="Q34" s="11" t="s">
        <v>7</v>
      </c>
      <c r="R34" s="21"/>
      <c r="S34" s="10" t="s">
        <v>17</v>
      </c>
      <c r="T34" s="11" t="s">
        <v>7</v>
      </c>
      <c r="U34" s="21"/>
      <c r="V34" s="10" t="s">
        <v>17</v>
      </c>
      <c r="W34" s="11" t="s">
        <v>7</v>
      </c>
      <c r="X34" s="21"/>
      <c r="Y34" s="10" t="s">
        <v>17</v>
      </c>
      <c r="Z34" s="11" t="s">
        <v>7</v>
      </c>
      <c r="AA34" s="21"/>
      <c r="AB34" s="10" t="s">
        <v>17</v>
      </c>
      <c r="AC34" s="11" t="s">
        <v>7</v>
      </c>
      <c r="AD34" s="21"/>
      <c r="AE34" s="10" t="s">
        <v>17</v>
      </c>
      <c r="AF34" s="11" t="s">
        <v>7</v>
      </c>
      <c r="AG34" s="21"/>
      <c r="AH34" s="10" t="s">
        <v>17</v>
      </c>
      <c r="AI34" s="11" t="s">
        <v>7</v>
      </c>
      <c r="AJ34" s="21"/>
      <c r="AK34" s="10" t="s">
        <v>17</v>
      </c>
      <c r="AL34" s="11" t="s">
        <v>7</v>
      </c>
      <c r="AM34" s="21"/>
      <c r="AN34" s="10" t="s">
        <v>17</v>
      </c>
      <c r="AO34" s="11" t="s">
        <v>7</v>
      </c>
      <c r="AP34" s="21"/>
      <c r="AS34" s="37" t="str">
        <f t="shared" si="20"/>
        <v>Jan 2023</v>
      </c>
      <c r="AU34" s="37" t="str">
        <f t="shared" si="21"/>
        <v>Jan 2023</v>
      </c>
      <c r="AV34" s="37" t="str">
        <f t="shared" si="21"/>
        <v>Jan 2023</v>
      </c>
      <c r="AW34" s="37" t="str">
        <f t="shared" si="21"/>
        <v>Jan 2023</v>
      </c>
      <c r="AY34" s="66">
        <f t="shared" si="22"/>
        <v>422</v>
      </c>
      <c r="BA34" s="13" t="str">
        <f t="shared" si="43"/>
        <v/>
      </c>
      <c r="BB34" s="33" t="str">
        <f t="shared" si="44"/>
        <v/>
      </c>
      <c r="BC34" s="37" t="str">
        <f>IF(BA34="", "", IF(COUNTIF(BA$7:BA34, BA34)&gt;1, "", MAX(BC$6:BC33)+1))</f>
        <v/>
      </c>
      <c r="BD34" s="37" t="str">
        <f t="shared" si="47"/>
        <v>Mar 2023</v>
      </c>
      <c r="BE34" s="41" t="str">
        <f t="shared" si="10"/>
        <v/>
      </c>
      <c r="BG34" s="13" t="str">
        <f t="shared" si="45"/>
        <v/>
      </c>
      <c r="BH34" s="33" t="str">
        <f t="shared" si="46"/>
        <v/>
      </c>
      <c r="BI34" s="37" t="str">
        <f>IF(BG34="", "", IF(COUNTIF(BG$7:BG34, BG34)&gt;1, "", MAX(BI$6:BI33)+1))</f>
        <v/>
      </c>
      <c r="BJ34" s="37" t="str">
        <f t="shared" si="48"/>
        <v>Mar 2023</v>
      </c>
      <c r="BK34" s="41" t="str">
        <f t="shared" si="11"/>
        <v/>
      </c>
      <c r="BM34" s="13" t="str">
        <f t="shared" si="40"/>
        <v/>
      </c>
      <c r="BN34" s="33" t="str">
        <f t="shared" si="41"/>
        <v/>
      </c>
      <c r="BO34" s="37" t="str">
        <f>IF(BM34="", "", IF(COUNTIF(BM$7:BM34, BM34)&gt;1, "", MAX(BO$6:BO33)+1))</f>
        <v/>
      </c>
      <c r="BP34" s="37" t="str">
        <f t="shared" si="42"/>
        <v>Feb 2023</v>
      </c>
      <c r="BQ34" s="41" t="str">
        <f t="shared" si="13"/>
        <v/>
      </c>
      <c r="BS34" s="13" t="str">
        <f t="shared" si="6"/>
        <v>Brazil</v>
      </c>
      <c r="BT34" s="33">
        <f t="shared" si="7"/>
        <v>2</v>
      </c>
      <c r="BU34" s="37">
        <f>IF(BS34="", "", IF(COUNTIF(BS$7:BS34, BS34)&gt;1, "", MAX(BU$6:BU33)+1))</f>
        <v>28</v>
      </c>
      <c r="BV34" s="37" t="str">
        <f t="shared" si="18"/>
        <v>Jan 2023</v>
      </c>
      <c r="BW34" s="41" t="str">
        <f t="shared" si="14"/>
        <v>Brazil - Jan 2023</v>
      </c>
      <c r="BY34" s="13" t="str">
        <f t="shared" si="8"/>
        <v>Contact Us | Spreadsheet Solutions</v>
      </c>
      <c r="BZ34" s="33">
        <f t="shared" si="9"/>
        <v>16</v>
      </c>
      <c r="CA34" s="37">
        <f>IF(BY34="", "", IF(COUNTIF(BY$7:BY34, BY34)&gt;1, "", MAX(CA$6:CA33)+1))</f>
        <v>28</v>
      </c>
      <c r="CB34" s="37" t="str">
        <f t="shared" si="19"/>
        <v>Jan 2023</v>
      </c>
      <c r="CC34" s="41" t="str">
        <f t="shared" si="15"/>
        <v>Contact Us | Spreadsheet Solutions - Jan 2023</v>
      </c>
    </row>
    <row r="35" spans="1:81" x14ac:dyDescent="0.25">
      <c r="A35" s="21"/>
      <c r="B35" s="5">
        <f>IFERROR(IF(B34+1&gt;'Intro &amp; Setup'!$BA$19, "", B34+1), "")</f>
        <v>44951</v>
      </c>
      <c r="C35" s="24">
        <v>26</v>
      </c>
      <c r="D35" s="25">
        <v>26</v>
      </c>
      <c r="E35" s="28">
        <v>21.192307692307601</v>
      </c>
      <c r="F35" s="21"/>
      <c r="G35" s="15" t="s">
        <v>18</v>
      </c>
      <c r="H35" s="18">
        <v>1748</v>
      </c>
      <c r="I35" s="21"/>
      <c r="J35" s="15" t="s">
        <v>18</v>
      </c>
      <c r="K35" s="18">
        <v>1712</v>
      </c>
      <c r="L35" s="21"/>
      <c r="M35" s="15" t="s">
        <v>18</v>
      </c>
      <c r="N35" s="18">
        <v>1278</v>
      </c>
      <c r="O35" s="21"/>
      <c r="P35" s="256"/>
      <c r="Q35" s="257"/>
      <c r="R35" s="21"/>
      <c r="S35" s="256"/>
      <c r="T35" s="257"/>
      <c r="U35" s="21"/>
      <c r="V35" s="256"/>
      <c r="W35" s="257"/>
      <c r="X35" s="21"/>
      <c r="Y35" s="256"/>
      <c r="Z35" s="257"/>
      <c r="AA35" s="21"/>
      <c r="AB35" s="256"/>
      <c r="AC35" s="257"/>
      <c r="AD35" s="21"/>
      <c r="AE35" s="256"/>
      <c r="AF35" s="257"/>
      <c r="AG35" s="21"/>
      <c r="AH35" s="256"/>
      <c r="AI35" s="257"/>
      <c r="AJ35" s="21"/>
      <c r="AK35" s="256"/>
      <c r="AL35" s="257"/>
      <c r="AM35" s="21"/>
      <c r="AN35" s="256"/>
      <c r="AO35" s="257"/>
      <c r="AP35" s="21"/>
      <c r="AS35" s="37" t="str">
        <f t="shared" si="20"/>
        <v>Jan 2023</v>
      </c>
      <c r="AU35" s="37" t="str">
        <f t="shared" si="21"/>
        <v>Jan 2023</v>
      </c>
      <c r="AV35" s="37" t="str">
        <f t="shared" si="21"/>
        <v>Jan 2023</v>
      </c>
      <c r="AW35" s="37" t="str">
        <f t="shared" si="21"/>
        <v>Jan 2023</v>
      </c>
      <c r="AY35" s="66">
        <f t="shared" si="22"/>
        <v>550.99999999999761</v>
      </c>
      <c r="BA35" s="13" t="str">
        <f t="shared" si="43"/>
        <v/>
      </c>
      <c r="BB35" s="33" t="str">
        <f t="shared" si="44"/>
        <v/>
      </c>
      <c r="BC35" s="37" t="str">
        <f>IF(BA35="", "", IF(COUNTIF(BA$7:BA35, BA35)&gt;1, "", MAX(BC$6:BC34)+1))</f>
        <v/>
      </c>
      <c r="BD35" s="37" t="str">
        <f t="shared" si="47"/>
        <v>Mar 2023</v>
      </c>
      <c r="BE35" s="41" t="str">
        <f t="shared" si="10"/>
        <v/>
      </c>
      <c r="BG35" s="13" t="str">
        <f t="shared" si="45"/>
        <v/>
      </c>
      <c r="BH35" s="33" t="str">
        <f t="shared" si="46"/>
        <v/>
      </c>
      <c r="BI35" s="37" t="str">
        <f>IF(BG35="", "", IF(COUNTIF(BG$7:BG35, BG35)&gt;1, "", MAX(BI$6:BI34)+1))</f>
        <v/>
      </c>
      <c r="BJ35" s="37" t="str">
        <f t="shared" si="48"/>
        <v>Mar 2023</v>
      </c>
      <c r="BK35" s="41" t="str">
        <f t="shared" si="11"/>
        <v/>
      </c>
      <c r="BM35" s="13" t="str">
        <f t="shared" si="40"/>
        <v/>
      </c>
      <c r="BN35" s="33" t="str">
        <f t="shared" si="41"/>
        <v/>
      </c>
      <c r="BO35" s="37" t="str">
        <f>IF(BM35="", "", IF(COUNTIF(BM$7:BM35, BM35)&gt;1, "", MAX(BO$6:BO34)+1))</f>
        <v/>
      </c>
      <c r="BP35" s="37" t="str">
        <f t="shared" si="42"/>
        <v>Feb 2023</v>
      </c>
      <c r="BQ35" s="41" t="str">
        <f t="shared" si="13"/>
        <v/>
      </c>
      <c r="BS35" s="13" t="str">
        <f t="shared" si="6"/>
        <v>Egypt</v>
      </c>
      <c r="BT35" s="33">
        <f t="shared" si="7"/>
        <v>2</v>
      </c>
      <c r="BU35" s="37">
        <f>IF(BS35="", "", IF(COUNTIF(BS$7:BS35, BS35)&gt;1, "", MAX(BU$6:BU34)+1))</f>
        <v>29</v>
      </c>
      <c r="BV35" s="37" t="str">
        <f t="shared" si="18"/>
        <v>Jan 2023</v>
      </c>
      <c r="BW35" s="41" t="str">
        <f t="shared" si="14"/>
        <v>Egypt - Jan 2023</v>
      </c>
      <c r="BY35" s="13" t="str">
        <f t="shared" si="8"/>
        <v>Master Dashboard â€“ Â£500 | Spreadsheet Solutions</v>
      </c>
      <c r="BZ35" s="33">
        <f t="shared" si="9"/>
        <v>16</v>
      </c>
      <c r="CA35" s="37">
        <f>IF(BY35="", "", IF(COUNTIF(BY$7:BY35, BY35)&gt;1, "", MAX(CA$6:CA34)+1))</f>
        <v>29</v>
      </c>
      <c r="CB35" s="37" t="str">
        <f t="shared" si="19"/>
        <v>Jan 2023</v>
      </c>
      <c r="CC35" s="41" t="str">
        <f t="shared" si="15"/>
        <v>Master Dashboard â€“ Â£500 | Spreadsheet Solutions - Jan 2023</v>
      </c>
    </row>
    <row r="36" spans="1:81" x14ac:dyDescent="0.25">
      <c r="A36" s="21"/>
      <c r="B36" s="5">
        <f>IFERROR(IF(B35+1&gt;'Intro &amp; Setup'!$BA$19, "", B35+1), "")</f>
        <v>44952</v>
      </c>
      <c r="C36" s="24">
        <v>28</v>
      </c>
      <c r="D36" s="25">
        <v>27</v>
      </c>
      <c r="E36" s="28">
        <v>25.357142857142801</v>
      </c>
      <c r="F36" s="21"/>
      <c r="G36" s="16" t="s">
        <v>20</v>
      </c>
      <c r="H36" s="19">
        <v>1359</v>
      </c>
      <c r="I36" s="21"/>
      <c r="J36" s="16" t="s">
        <v>20</v>
      </c>
      <c r="K36" s="19">
        <v>1111</v>
      </c>
      <c r="L36" s="21"/>
      <c r="M36" s="16" t="s">
        <v>19</v>
      </c>
      <c r="N36" s="19">
        <v>826</v>
      </c>
      <c r="O36" s="21"/>
      <c r="P36" s="258"/>
      <c r="Q36" s="259"/>
      <c r="R36" s="21"/>
      <c r="S36" s="258"/>
      <c r="T36" s="259"/>
      <c r="U36" s="21"/>
      <c r="V36" s="258"/>
      <c r="W36" s="259"/>
      <c r="X36" s="21"/>
      <c r="Y36" s="258"/>
      <c r="Z36" s="259"/>
      <c r="AA36" s="21"/>
      <c r="AB36" s="258"/>
      <c r="AC36" s="259"/>
      <c r="AD36" s="21"/>
      <c r="AE36" s="258"/>
      <c r="AF36" s="259"/>
      <c r="AG36" s="21"/>
      <c r="AH36" s="258"/>
      <c r="AI36" s="259"/>
      <c r="AJ36" s="21"/>
      <c r="AK36" s="258"/>
      <c r="AL36" s="259"/>
      <c r="AM36" s="21"/>
      <c r="AN36" s="258"/>
      <c r="AO36" s="259"/>
      <c r="AP36" s="21"/>
      <c r="AS36" s="37" t="str">
        <f t="shared" si="20"/>
        <v>Jan 2023</v>
      </c>
      <c r="AU36" s="37" t="str">
        <f t="shared" si="21"/>
        <v>Jan 2023</v>
      </c>
      <c r="AV36" s="37" t="str">
        <f t="shared" si="21"/>
        <v>Jan 2023</v>
      </c>
      <c r="AW36" s="37" t="str">
        <f t="shared" si="21"/>
        <v>Jan 2023</v>
      </c>
      <c r="AY36" s="66">
        <f t="shared" si="22"/>
        <v>709.99999999999841</v>
      </c>
      <c r="BA36" s="14" t="str">
        <f t="shared" si="43"/>
        <v/>
      </c>
      <c r="BB36" s="34" t="str">
        <f t="shared" si="44"/>
        <v/>
      </c>
      <c r="BC36" s="37" t="str">
        <f>IF(BA36="", "", IF(COUNTIF(BA$7:BA36, BA36)&gt;1, "", MAX(BC$6:BC35)+1))</f>
        <v/>
      </c>
      <c r="BD36" s="37" t="str">
        <f t="shared" si="47"/>
        <v>Mar 2023</v>
      </c>
      <c r="BE36" s="41" t="str">
        <f t="shared" si="10"/>
        <v/>
      </c>
      <c r="BG36" s="14" t="str">
        <f t="shared" si="45"/>
        <v/>
      </c>
      <c r="BH36" s="34" t="str">
        <f t="shared" si="46"/>
        <v/>
      </c>
      <c r="BI36" s="37" t="str">
        <f>IF(BG36="", "", IF(COUNTIF(BG$7:BG36, BG36)&gt;1, "", MAX(BI$6:BI35)+1))</f>
        <v/>
      </c>
      <c r="BJ36" s="37" t="str">
        <f t="shared" si="48"/>
        <v>Mar 2023</v>
      </c>
      <c r="BK36" s="41" t="str">
        <f t="shared" si="11"/>
        <v/>
      </c>
      <c r="BM36" s="14" t="str">
        <f t="shared" si="40"/>
        <v/>
      </c>
      <c r="BN36" s="34" t="str">
        <f t="shared" si="41"/>
        <v/>
      </c>
      <c r="BO36" s="37" t="str">
        <f>IF(BM36="", "", IF(COUNTIF(BM$7:BM36, BM36)&gt;1, "", MAX(BO$6:BO35)+1))</f>
        <v/>
      </c>
      <c r="BP36" s="37" t="str">
        <f t="shared" si="42"/>
        <v>Feb 2023</v>
      </c>
      <c r="BQ36" s="41" t="str">
        <f t="shared" si="13"/>
        <v/>
      </c>
      <c r="BS36" s="13" t="str">
        <f t="shared" si="6"/>
        <v>Hong Kong</v>
      </c>
      <c r="BT36" s="33">
        <f t="shared" si="7"/>
        <v>2</v>
      </c>
      <c r="BU36" s="37">
        <f>IF(BS36="", "", IF(COUNTIF(BS$7:BS36, BS36)&gt;1, "", MAX(BU$6:BU35)+1))</f>
        <v>30</v>
      </c>
      <c r="BV36" s="37" t="str">
        <f t="shared" si="18"/>
        <v>Jan 2023</v>
      </c>
      <c r="BW36" s="41" t="str">
        <f t="shared" si="14"/>
        <v>Hong Kong - Jan 2023</v>
      </c>
      <c r="BY36" s="13" t="str">
        <f t="shared" si="8"/>
        <v>Sales &amp; Marketing Dashboard â€“ Â£200 | Spreadsheet Solutions</v>
      </c>
      <c r="BZ36" s="33">
        <f t="shared" si="9"/>
        <v>16</v>
      </c>
      <c r="CA36" s="37">
        <f>IF(BY36="", "", IF(COUNTIF(BY$7:BY36, BY36)&gt;1, "", MAX(CA$6:CA35)+1))</f>
        <v>30</v>
      </c>
      <c r="CB36" s="37" t="str">
        <f t="shared" si="19"/>
        <v>Jan 2023</v>
      </c>
      <c r="CC36" s="41" t="str">
        <f t="shared" si="15"/>
        <v>Sales &amp; Marketing Dashboard â€“ Â£200 | Spreadsheet Solutions - Jan 2023</v>
      </c>
    </row>
    <row r="37" spans="1:81" x14ac:dyDescent="0.25">
      <c r="A37" s="21"/>
      <c r="B37" s="5">
        <f>IFERROR(IF(B36+1&gt;'Intro &amp; Setup'!$BA$19, "", B36+1), "")</f>
        <v>44953</v>
      </c>
      <c r="C37" s="24">
        <v>15</v>
      </c>
      <c r="D37" s="25">
        <v>14</v>
      </c>
      <c r="E37" s="28">
        <v>26.733333333333299</v>
      </c>
      <c r="F37" s="21"/>
      <c r="G37" s="16" t="s">
        <v>21</v>
      </c>
      <c r="H37" s="19">
        <v>1249</v>
      </c>
      <c r="I37" s="21"/>
      <c r="J37" s="16" t="s">
        <v>21</v>
      </c>
      <c r="K37" s="19">
        <v>971</v>
      </c>
      <c r="L37" s="21"/>
      <c r="M37" s="16" t="s">
        <v>20</v>
      </c>
      <c r="N37" s="19">
        <v>744</v>
      </c>
      <c r="O37" s="21"/>
      <c r="P37" s="258"/>
      <c r="Q37" s="259"/>
      <c r="R37" s="21"/>
      <c r="S37" s="258"/>
      <c r="T37" s="259"/>
      <c r="U37" s="21"/>
      <c r="V37" s="258"/>
      <c r="W37" s="259"/>
      <c r="X37" s="21"/>
      <c r="Y37" s="258"/>
      <c r="Z37" s="259"/>
      <c r="AA37" s="21"/>
      <c r="AB37" s="258"/>
      <c r="AC37" s="259"/>
      <c r="AD37" s="21"/>
      <c r="AE37" s="258"/>
      <c r="AF37" s="259"/>
      <c r="AG37" s="21"/>
      <c r="AH37" s="258"/>
      <c r="AI37" s="259"/>
      <c r="AJ37" s="21"/>
      <c r="AK37" s="258"/>
      <c r="AL37" s="259"/>
      <c r="AM37" s="21"/>
      <c r="AN37" s="258"/>
      <c r="AO37" s="259"/>
      <c r="AP37" s="21"/>
      <c r="AS37" s="37" t="str">
        <f t="shared" si="20"/>
        <v>Jan 2023</v>
      </c>
      <c r="AU37" s="37" t="str">
        <f t="shared" si="21"/>
        <v>Jan 2023</v>
      </c>
      <c r="AV37" s="37" t="str">
        <f t="shared" si="21"/>
        <v>Jan 2023</v>
      </c>
      <c r="AW37" s="37" t="str">
        <f t="shared" si="21"/>
        <v>Jan 2023</v>
      </c>
      <c r="AY37" s="66">
        <f t="shared" si="22"/>
        <v>400.99999999999949</v>
      </c>
      <c r="BA37" s="12" t="str">
        <f t="shared" ref="BA37:BA46" si="60">IF(P7="", "", P7)</f>
        <v/>
      </c>
      <c r="BB37" s="32" t="str">
        <f t="shared" ref="BB37:BB46" si="61">IF(BA37="", "", Q7)</f>
        <v/>
      </c>
      <c r="BC37" s="37" t="str">
        <f>IF(BA37="", "", IF(COUNTIF(BA$7:BA37, BA37)&gt;1, "", MAX(BC$6:BC36)+1))</f>
        <v/>
      </c>
      <c r="BD37" s="39" t="str">
        <f>'Intro &amp; Setup'!$BB$11</f>
        <v>Apr 2023</v>
      </c>
      <c r="BE37" s="41" t="str">
        <f t="shared" si="10"/>
        <v/>
      </c>
      <c r="BG37" s="12" t="str">
        <f t="shared" ref="BG37:BG46" si="62">IF(P21="", "", P21)</f>
        <v/>
      </c>
      <c r="BH37" s="32" t="str">
        <f t="shared" ref="BH37:BH46" si="63">IF(BG37="", "", Q21)</f>
        <v/>
      </c>
      <c r="BI37" s="37" t="str">
        <f>IF(BG37="", "", IF(COUNTIF(BG$7:BG37, BG37)&gt;1, "", MAX(BI$6:BI36)+1))</f>
        <v/>
      </c>
      <c r="BJ37" s="39" t="str">
        <f>'Intro &amp; Setup'!$BB$11</f>
        <v>Apr 2023</v>
      </c>
      <c r="BK37" s="41" t="str">
        <f t="shared" si="11"/>
        <v/>
      </c>
      <c r="BM37" s="12" t="str">
        <f t="shared" ref="BM37:BM51" si="64">IF(M35="", "", M35)</f>
        <v>page_view</v>
      </c>
      <c r="BN37" s="32">
        <f t="shared" ref="BN37:BN51" si="65">IF(BM37="", "", N35)</f>
        <v>1278</v>
      </c>
      <c r="BO37" s="37" t="str">
        <f>IF(BM37="", "", IF(COUNTIF(BM$7:BM37, BM37)&gt;1, "", MAX(BO$6:BO36)+1))</f>
        <v/>
      </c>
      <c r="BP37" s="39" t="str">
        <f>'Intro &amp; Setup'!$BB$10</f>
        <v>Mar 2023</v>
      </c>
      <c r="BQ37" s="41" t="str">
        <f t="shared" si="13"/>
        <v>page_view - Mar 2023</v>
      </c>
      <c r="BS37" s="13" t="str">
        <f t="shared" si="6"/>
        <v>Iran</v>
      </c>
      <c r="BT37" s="33">
        <f t="shared" si="7"/>
        <v>2</v>
      </c>
      <c r="BU37" s="37">
        <f>IF(BS37="", "", IF(COUNTIF(BS$7:BS37, BS37)&gt;1, "", MAX(BU$6:BU36)+1))</f>
        <v>31</v>
      </c>
      <c r="BV37" s="37" t="str">
        <f t="shared" si="18"/>
        <v>Jan 2023</v>
      </c>
      <c r="BW37" s="41" t="str">
        <f t="shared" si="14"/>
        <v>Iran - Jan 2023</v>
      </c>
      <c r="BY37" s="13" t="str">
        <f t="shared" si="8"/>
        <v>Job Card &amp; Project Tracker â€“ Â£480 | Spreadsheet Solutions</v>
      </c>
      <c r="BZ37" s="33">
        <f t="shared" si="9"/>
        <v>15</v>
      </c>
      <c r="CA37" s="37">
        <f>IF(BY37="", "", IF(COUNTIF(BY$7:BY37, BY37)&gt;1, "", MAX(CA$6:CA36)+1))</f>
        <v>31</v>
      </c>
      <c r="CB37" s="37" t="str">
        <f t="shared" si="19"/>
        <v>Jan 2023</v>
      </c>
      <c r="CC37" s="41" t="str">
        <f t="shared" si="15"/>
        <v>Job Card &amp; Project Tracker â€“ Â£480 | Spreadsheet Solutions - Jan 2023</v>
      </c>
    </row>
    <row r="38" spans="1:81" x14ac:dyDescent="0.25">
      <c r="A38" s="21"/>
      <c r="B38" s="5">
        <f>IFERROR(IF(B37+1&gt;'Intro &amp; Setup'!$BA$19, "", B37+1), "")</f>
        <v>44954</v>
      </c>
      <c r="C38" s="24">
        <v>17</v>
      </c>
      <c r="D38" s="25">
        <v>17</v>
      </c>
      <c r="E38" s="28">
        <v>18.823529411764699</v>
      </c>
      <c r="F38" s="21"/>
      <c r="G38" s="16" t="s">
        <v>19</v>
      </c>
      <c r="H38" s="19">
        <v>721</v>
      </c>
      <c r="I38" s="21"/>
      <c r="J38" s="16" t="s">
        <v>19</v>
      </c>
      <c r="K38" s="19">
        <v>957</v>
      </c>
      <c r="L38" s="21"/>
      <c r="M38" s="16" t="s">
        <v>21</v>
      </c>
      <c r="N38" s="19">
        <v>607</v>
      </c>
      <c r="O38" s="21"/>
      <c r="P38" s="258"/>
      <c r="Q38" s="259"/>
      <c r="R38" s="21"/>
      <c r="S38" s="258"/>
      <c r="T38" s="259"/>
      <c r="U38" s="21"/>
      <c r="V38" s="258"/>
      <c r="W38" s="259"/>
      <c r="X38" s="21"/>
      <c r="Y38" s="258"/>
      <c r="Z38" s="259"/>
      <c r="AA38" s="21"/>
      <c r="AB38" s="258"/>
      <c r="AC38" s="259"/>
      <c r="AD38" s="21"/>
      <c r="AE38" s="258"/>
      <c r="AF38" s="259"/>
      <c r="AG38" s="21"/>
      <c r="AH38" s="258"/>
      <c r="AI38" s="259"/>
      <c r="AJ38" s="21"/>
      <c r="AK38" s="258"/>
      <c r="AL38" s="259"/>
      <c r="AM38" s="21"/>
      <c r="AN38" s="258"/>
      <c r="AO38" s="259"/>
      <c r="AP38" s="21"/>
      <c r="AS38" s="37" t="str">
        <f t="shared" si="20"/>
        <v>Jan 2023</v>
      </c>
      <c r="AU38" s="37" t="str">
        <f t="shared" si="21"/>
        <v>Jan 2023</v>
      </c>
      <c r="AV38" s="37" t="str">
        <f t="shared" si="21"/>
        <v>Jan 2023</v>
      </c>
      <c r="AW38" s="37" t="str">
        <f t="shared" si="21"/>
        <v>Jan 2023</v>
      </c>
      <c r="AY38" s="66">
        <f t="shared" si="22"/>
        <v>319.99999999999989</v>
      </c>
      <c r="BA38" s="13" t="str">
        <f t="shared" si="60"/>
        <v/>
      </c>
      <c r="BB38" s="33" t="str">
        <f t="shared" si="61"/>
        <v/>
      </c>
      <c r="BC38" s="37" t="str">
        <f>IF(BA38="", "", IF(COUNTIF(BA$7:BA38, BA38)&gt;1, "", MAX(BC$6:BC37)+1))</f>
        <v/>
      </c>
      <c r="BD38" s="37" t="str">
        <f t="shared" ref="BD38:BD46" si="66">BD37</f>
        <v>Apr 2023</v>
      </c>
      <c r="BE38" s="41" t="str">
        <f t="shared" si="10"/>
        <v/>
      </c>
      <c r="BG38" s="13" t="str">
        <f t="shared" si="62"/>
        <v/>
      </c>
      <c r="BH38" s="33" t="str">
        <f t="shared" si="63"/>
        <v/>
      </c>
      <c r="BI38" s="37" t="str">
        <f>IF(BG38="", "", IF(COUNTIF(BG$7:BG38, BG38)&gt;1, "", MAX(BI$6:BI37)+1))</f>
        <v/>
      </c>
      <c r="BJ38" s="37" t="str">
        <f t="shared" ref="BJ38:BJ46" si="67">BJ37</f>
        <v>Apr 2023</v>
      </c>
      <c r="BK38" s="41" t="str">
        <f t="shared" si="11"/>
        <v/>
      </c>
      <c r="BM38" s="13" t="str">
        <f t="shared" si="64"/>
        <v>user_engagement</v>
      </c>
      <c r="BN38" s="33">
        <f t="shared" si="65"/>
        <v>826</v>
      </c>
      <c r="BO38" s="37" t="str">
        <f>IF(BM38="", "", IF(COUNTIF(BM$7:BM38, BM38)&gt;1, "", MAX(BO$6:BO37)+1))</f>
        <v/>
      </c>
      <c r="BP38" s="37" t="str">
        <f t="shared" ref="BP38:BP51" si="68">BP37</f>
        <v>Mar 2023</v>
      </c>
      <c r="BQ38" s="41" t="str">
        <f t="shared" si="13"/>
        <v>user_engagement - Mar 2023</v>
      </c>
      <c r="BS38" s="13" t="str">
        <f t="shared" si="6"/>
        <v>Luxembourg</v>
      </c>
      <c r="BT38" s="33">
        <f t="shared" si="7"/>
        <v>2</v>
      </c>
      <c r="BU38" s="37">
        <f>IF(BS38="", "", IF(COUNTIF(BS$7:BS38, BS38)&gt;1, "", MAX(BU$6:BU37)+1))</f>
        <v>32</v>
      </c>
      <c r="BV38" s="37" t="str">
        <f t="shared" si="18"/>
        <v>Jan 2023</v>
      </c>
      <c r="BW38" s="41" t="str">
        <f t="shared" si="14"/>
        <v>Luxembourg - Jan 2023</v>
      </c>
      <c r="BY38" s="13" t="str">
        <f t="shared" si="8"/>
        <v>Ready-Made Spreadsheet Finder | Spreadsheet Solutions</v>
      </c>
      <c r="BZ38" s="33">
        <f t="shared" si="9"/>
        <v>15</v>
      </c>
      <c r="CA38" s="37">
        <f>IF(BY38="", "", IF(COUNTIF(BY$7:BY38, BY38)&gt;1, "", MAX(CA$6:CA37)+1))</f>
        <v>32</v>
      </c>
      <c r="CB38" s="37" t="str">
        <f t="shared" si="19"/>
        <v>Jan 2023</v>
      </c>
      <c r="CC38" s="41" t="str">
        <f t="shared" si="15"/>
        <v>Ready-Made Spreadsheet Finder | Spreadsheet Solutions - Jan 2023</v>
      </c>
    </row>
    <row r="39" spans="1:81" x14ac:dyDescent="0.25">
      <c r="A39" s="21"/>
      <c r="B39" s="5">
        <f>IFERROR(IF(B38+1&gt;'Intro &amp; Setup'!$BA$19, "", B38+1), "")</f>
        <v>44955</v>
      </c>
      <c r="C39" s="24">
        <v>181</v>
      </c>
      <c r="D39" s="25">
        <v>180</v>
      </c>
      <c r="E39" s="28">
        <v>4.7458563535911598</v>
      </c>
      <c r="F39" s="21"/>
      <c r="G39" s="16" t="s">
        <v>22</v>
      </c>
      <c r="H39" s="19">
        <v>477</v>
      </c>
      <c r="I39" s="21"/>
      <c r="J39" s="16" t="s">
        <v>22</v>
      </c>
      <c r="K39" s="19">
        <v>507</v>
      </c>
      <c r="L39" s="21"/>
      <c r="M39" s="16" t="s">
        <v>22</v>
      </c>
      <c r="N39" s="19">
        <v>326</v>
      </c>
      <c r="O39" s="21"/>
      <c r="P39" s="258"/>
      <c r="Q39" s="259"/>
      <c r="R39" s="21"/>
      <c r="S39" s="258"/>
      <c r="T39" s="259"/>
      <c r="U39" s="21"/>
      <c r="V39" s="258"/>
      <c r="W39" s="259"/>
      <c r="X39" s="21"/>
      <c r="Y39" s="258"/>
      <c r="Z39" s="259"/>
      <c r="AA39" s="21"/>
      <c r="AB39" s="258"/>
      <c r="AC39" s="259"/>
      <c r="AD39" s="21"/>
      <c r="AE39" s="258"/>
      <c r="AF39" s="259"/>
      <c r="AG39" s="21"/>
      <c r="AH39" s="258"/>
      <c r="AI39" s="259"/>
      <c r="AJ39" s="21"/>
      <c r="AK39" s="258"/>
      <c r="AL39" s="259"/>
      <c r="AM39" s="21"/>
      <c r="AN39" s="258"/>
      <c r="AO39" s="259"/>
      <c r="AP39" s="21"/>
      <c r="AS39" s="37" t="str">
        <f t="shared" si="20"/>
        <v>Jan 2023</v>
      </c>
      <c r="AU39" s="37" t="str">
        <f t="shared" si="21"/>
        <v>Jan 2023</v>
      </c>
      <c r="AV39" s="37" t="str">
        <f t="shared" si="21"/>
        <v>Jan 2023</v>
      </c>
      <c r="AW39" s="37" t="str">
        <f t="shared" si="21"/>
        <v>Jan 2023</v>
      </c>
      <c r="AY39" s="66">
        <f t="shared" si="22"/>
        <v>858.99999999999989</v>
      </c>
      <c r="BA39" s="13" t="str">
        <f t="shared" si="60"/>
        <v/>
      </c>
      <c r="BB39" s="33" t="str">
        <f t="shared" si="61"/>
        <v/>
      </c>
      <c r="BC39" s="37" t="str">
        <f>IF(BA39="", "", IF(COUNTIF(BA$7:BA39, BA39)&gt;1, "", MAX(BC$6:BC38)+1))</f>
        <v/>
      </c>
      <c r="BD39" s="37" t="str">
        <f t="shared" si="66"/>
        <v>Apr 2023</v>
      </c>
      <c r="BE39" s="41" t="str">
        <f t="shared" si="10"/>
        <v/>
      </c>
      <c r="BG39" s="13" t="str">
        <f t="shared" si="62"/>
        <v/>
      </c>
      <c r="BH39" s="33" t="str">
        <f t="shared" si="63"/>
        <v/>
      </c>
      <c r="BI39" s="37" t="str">
        <f>IF(BG39="", "", IF(COUNTIF(BG$7:BG39, BG39)&gt;1, "", MAX(BI$6:BI38)+1))</f>
        <v/>
      </c>
      <c r="BJ39" s="37" t="str">
        <f t="shared" si="67"/>
        <v>Apr 2023</v>
      </c>
      <c r="BK39" s="41" t="str">
        <f t="shared" si="11"/>
        <v/>
      </c>
      <c r="BM39" s="13" t="str">
        <f t="shared" si="64"/>
        <v>session_start</v>
      </c>
      <c r="BN39" s="33">
        <f t="shared" si="65"/>
        <v>744</v>
      </c>
      <c r="BO39" s="37" t="str">
        <f>IF(BM39="", "", IF(COUNTIF(BM$7:BM39, BM39)&gt;1, "", MAX(BO$6:BO38)+1))</f>
        <v/>
      </c>
      <c r="BP39" s="37" t="str">
        <f t="shared" si="68"/>
        <v>Mar 2023</v>
      </c>
      <c r="BQ39" s="41" t="str">
        <f t="shared" si="13"/>
        <v>session_start - Mar 2023</v>
      </c>
      <c r="BS39" s="13" t="str">
        <f t="shared" si="6"/>
        <v>Mexico</v>
      </c>
      <c r="BT39" s="33">
        <f t="shared" si="7"/>
        <v>2</v>
      </c>
      <c r="BU39" s="37">
        <f>IF(BS39="", "", IF(COUNTIF(BS$7:BS39, BS39)&gt;1, "", MAX(BU$6:BU38)+1))</f>
        <v>33</v>
      </c>
      <c r="BV39" s="37" t="str">
        <f t="shared" si="18"/>
        <v>Jan 2023</v>
      </c>
      <c r="BW39" s="41" t="str">
        <f t="shared" si="14"/>
        <v>Mexico - Jan 2023</v>
      </c>
      <c r="BY39" s="13" t="str">
        <f t="shared" si="8"/>
        <v>Remote Team Workload Manager â€“ Â£200 | Spreadsheet Solutions</v>
      </c>
      <c r="BZ39" s="33">
        <f t="shared" si="9"/>
        <v>15</v>
      </c>
      <c r="CA39" s="37">
        <f>IF(BY39="", "", IF(COUNTIF(BY$7:BY39, BY39)&gt;1, "", MAX(CA$6:CA38)+1))</f>
        <v>33</v>
      </c>
      <c r="CB39" s="37" t="str">
        <f t="shared" si="19"/>
        <v>Jan 2023</v>
      </c>
      <c r="CC39" s="41" t="str">
        <f t="shared" si="15"/>
        <v>Remote Team Workload Manager â€“ Â£200 | Spreadsheet Solutions - Jan 2023</v>
      </c>
    </row>
    <row r="40" spans="1:81" x14ac:dyDescent="0.25">
      <c r="A40" s="21"/>
      <c r="B40" s="5">
        <f>IFERROR(IF(B39+1&gt;'Intro &amp; Setup'!$BA$19, "", B39+1), "")</f>
        <v>44956</v>
      </c>
      <c r="C40" s="24">
        <v>26</v>
      </c>
      <c r="D40" s="25">
        <v>26</v>
      </c>
      <c r="E40" s="28">
        <v>22.538461538461501</v>
      </c>
      <c r="F40" s="21"/>
      <c r="G40" s="16" t="s">
        <v>23</v>
      </c>
      <c r="H40" s="19">
        <v>184</v>
      </c>
      <c r="I40" s="21"/>
      <c r="J40" s="16" t="s">
        <v>23</v>
      </c>
      <c r="K40" s="19">
        <v>139</v>
      </c>
      <c r="L40" s="21"/>
      <c r="M40" s="16" t="s">
        <v>23</v>
      </c>
      <c r="N40" s="19">
        <v>156</v>
      </c>
      <c r="O40" s="21"/>
      <c r="P40" s="258"/>
      <c r="Q40" s="259"/>
      <c r="R40" s="21"/>
      <c r="S40" s="258"/>
      <c r="T40" s="259"/>
      <c r="U40" s="21"/>
      <c r="V40" s="258"/>
      <c r="W40" s="259"/>
      <c r="X40" s="21"/>
      <c r="Y40" s="258"/>
      <c r="Z40" s="259"/>
      <c r="AA40" s="21"/>
      <c r="AB40" s="258"/>
      <c r="AC40" s="259"/>
      <c r="AD40" s="21"/>
      <c r="AE40" s="258"/>
      <c r="AF40" s="259"/>
      <c r="AG40" s="21"/>
      <c r="AH40" s="258"/>
      <c r="AI40" s="259"/>
      <c r="AJ40" s="21"/>
      <c r="AK40" s="258"/>
      <c r="AL40" s="259"/>
      <c r="AM40" s="21"/>
      <c r="AN40" s="258"/>
      <c r="AO40" s="259"/>
      <c r="AP40" s="21"/>
      <c r="AS40" s="37" t="str">
        <f t="shared" si="20"/>
        <v>Jan 2023</v>
      </c>
      <c r="AU40" s="37" t="str">
        <f t="shared" si="21"/>
        <v>Jan 2023</v>
      </c>
      <c r="AV40" s="37" t="str">
        <f t="shared" si="21"/>
        <v>Jan 2023</v>
      </c>
      <c r="AW40" s="37" t="str">
        <f t="shared" si="21"/>
        <v>Jan 2023</v>
      </c>
      <c r="AY40" s="66">
        <f t="shared" si="22"/>
        <v>585.99999999999898</v>
      </c>
      <c r="BA40" s="13" t="str">
        <f t="shared" si="60"/>
        <v/>
      </c>
      <c r="BB40" s="33" t="str">
        <f t="shared" si="61"/>
        <v/>
      </c>
      <c r="BC40" s="37" t="str">
        <f>IF(BA40="", "", IF(COUNTIF(BA$7:BA40, BA40)&gt;1, "", MAX(BC$6:BC39)+1))</f>
        <v/>
      </c>
      <c r="BD40" s="37" t="str">
        <f t="shared" si="66"/>
        <v>Apr 2023</v>
      </c>
      <c r="BE40" s="41" t="str">
        <f t="shared" si="10"/>
        <v/>
      </c>
      <c r="BG40" s="13" t="str">
        <f t="shared" si="62"/>
        <v/>
      </c>
      <c r="BH40" s="33" t="str">
        <f t="shared" si="63"/>
        <v/>
      </c>
      <c r="BI40" s="37" t="str">
        <f>IF(BG40="", "", IF(COUNTIF(BG$7:BG40, BG40)&gt;1, "", MAX(BI$6:BI39)+1))</f>
        <v/>
      </c>
      <c r="BJ40" s="37" t="str">
        <f t="shared" si="67"/>
        <v>Apr 2023</v>
      </c>
      <c r="BK40" s="41" t="str">
        <f t="shared" si="11"/>
        <v/>
      </c>
      <c r="BM40" s="13" t="str">
        <f t="shared" si="64"/>
        <v>first_visit</v>
      </c>
      <c r="BN40" s="33">
        <f t="shared" si="65"/>
        <v>607</v>
      </c>
      <c r="BO40" s="37" t="str">
        <f>IF(BM40="", "", IF(COUNTIF(BM$7:BM40, BM40)&gt;1, "", MAX(BO$6:BO39)+1))</f>
        <v/>
      </c>
      <c r="BP40" s="37" t="str">
        <f t="shared" si="68"/>
        <v>Mar 2023</v>
      </c>
      <c r="BQ40" s="41" t="str">
        <f t="shared" si="13"/>
        <v>first_visit - Mar 2023</v>
      </c>
      <c r="BS40" s="13" t="str">
        <f t="shared" si="6"/>
        <v>Myanmar (Burma)</v>
      </c>
      <c r="BT40" s="33">
        <f t="shared" si="7"/>
        <v>2</v>
      </c>
      <c r="BU40" s="37">
        <f>IF(BS40="", "", IF(COUNTIF(BS$7:BS40, BS40)&gt;1, "", MAX(BU$6:BU39)+1))</f>
        <v>34</v>
      </c>
      <c r="BV40" s="37" t="str">
        <f t="shared" si="18"/>
        <v>Jan 2023</v>
      </c>
      <c r="BW40" s="41" t="str">
        <f t="shared" si="14"/>
        <v>Myanmar (Burma) - Jan 2023</v>
      </c>
      <c r="BY40" s="13" t="str">
        <f t="shared" si="8"/>
        <v>Pivot Table v Formulas | Spreadsheet Solutions</v>
      </c>
      <c r="BZ40" s="33">
        <f t="shared" si="9"/>
        <v>14</v>
      </c>
      <c r="CA40" s="37">
        <f>IF(BY40="", "", IF(COUNTIF(BY$7:BY40, BY40)&gt;1, "", MAX(CA$6:CA39)+1))</f>
        <v>34</v>
      </c>
      <c r="CB40" s="37" t="str">
        <f t="shared" si="19"/>
        <v>Jan 2023</v>
      </c>
      <c r="CC40" s="41" t="str">
        <f t="shared" si="15"/>
        <v>Pivot Table v Formulas | Spreadsheet Solutions - Jan 2023</v>
      </c>
    </row>
    <row r="41" spans="1:81" x14ac:dyDescent="0.25">
      <c r="A41" s="21"/>
      <c r="B41" s="5">
        <f>IFERROR(IF(B40+1&gt;'Intro &amp; Setup'!$BA$19, "", B40+1), "")</f>
        <v>44957</v>
      </c>
      <c r="C41" s="24">
        <v>41</v>
      </c>
      <c r="D41" s="25">
        <v>38</v>
      </c>
      <c r="E41" s="28">
        <v>23.609756097560901</v>
      </c>
      <c r="F41" s="21"/>
      <c r="G41" s="16" t="s">
        <v>24</v>
      </c>
      <c r="H41" s="19">
        <v>4</v>
      </c>
      <c r="I41" s="21"/>
      <c r="J41" s="16" t="s">
        <v>24</v>
      </c>
      <c r="K41" s="19">
        <v>3</v>
      </c>
      <c r="L41" s="21"/>
      <c r="M41" s="16" t="s">
        <v>24</v>
      </c>
      <c r="N41" s="19">
        <v>1</v>
      </c>
      <c r="O41" s="21"/>
      <c r="P41" s="258"/>
      <c r="Q41" s="259"/>
      <c r="R41" s="21"/>
      <c r="S41" s="258"/>
      <c r="T41" s="259"/>
      <c r="U41" s="21"/>
      <c r="V41" s="258"/>
      <c r="W41" s="259"/>
      <c r="X41" s="21"/>
      <c r="Y41" s="258"/>
      <c r="Z41" s="259"/>
      <c r="AA41" s="21"/>
      <c r="AB41" s="258"/>
      <c r="AC41" s="259"/>
      <c r="AD41" s="21"/>
      <c r="AE41" s="258"/>
      <c r="AF41" s="259"/>
      <c r="AG41" s="21"/>
      <c r="AH41" s="258"/>
      <c r="AI41" s="259"/>
      <c r="AJ41" s="21"/>
      <c r="AK41" s="258"/>
      <c r="AL41" s="259"/>
      <c r="AM41" s="21"/>
      <c r="AN41" s="258"/>
      <c r="AO41" s="259"/>
      <c r="AP41" s="21"/>
      <c r="AS41" s="37" t="str">
        <f t="shared" si="20"/>
        <v>Jan 2023</v>
      </c>
      <c r="AU41" s="37" t="str">
        <f t="shared" si="21"/>
        <v>Jan 2023</v>
      </c>
      <c r="AV41" s="37" t="str">
        <f t="shared" si="21"/>
        <v>Jan 2023</v>
      </c>
      <c r="AW41" s="37" t="str">
        <f t="shared" si="21"/>
        <v>Jan 2023</v>
      </c>
      <c r="AY41" s="66">
        <f t="shared" si="22"/>
        <v>967.99999999999693</v>
      </c>
      <c r="BA41" s="13" t="str">
        <f t="shared" si="60"/>
        <v/>
      </c>
      <c r="BB41" s="33" t="str">
        <f t="shared" si="61"/>
        <v/>
      </c>
      <c r="BC41" s="37" t="str">
        <f>IF(BA41="", "", IF(COUNTIF(BA$7:BA41, BA41)&gt;1, "", MAX(BC$6:BC40)+1))</f>
        <v/>
      </c>
      <c r="BD41" s="37" t="str">
        <f t="shared" si="66"/>
        <v>Apr 2023</v>
      </c>
      <c r="BE41" s="41" t="str">
        <f t="shared" si="10"/>
        <v/>
      </c>
      <c r="BG41" s="13" t="str">
        <f t="shared" si="62"/>
        <v/>
      </c>
      <c r="BH41" s="33" t="str">
        <f t="shared" si="63"/>
        <v/>
      </c>
      <c r="BI41" s="37" t="str">
        <f>IF(BG41="", "", IF(COUNTIF(BG$7:BG41, BG41)&gt;1, "", MAX(BI$6:BI40)+1))</f>
        <v/>
      </c>
      <c r="BJ41" s="37" t="str">
        <f t="shared" si="67"/>
        <v>Apr 2023</v>
      </c>
      <c r="BK41" s="41" t="str">
        <f t="shared" si="11"/>
        <v/>
      </c>
      <c r="BM41" s="13" t="str">
        <f t="shared" si="64"/>
        <v>scroll</v>
      </c>
      <c r="BN41" s="33">
        <f t="shared" si="65"/>
        <v>326</v>
      </c>
      <c r="BO41" s="37" t="str">
        <f>IF(BM41="", "", IF(COUNTIF(BM$7:BM41, BM41)&gt;1, "", MAX(BO$6:BO40)+1))</f>
        <v/>
      </c>
      <c r="BP41" s="37" t="str">
        <f t="shared" si="68"/>
        <v>Mar 2023</v>
      </c>
      <c r="BQ41" s="41" t="str">
        <f t="shared" si="13"/>
        <v>scroll - Mar 2023</v>
      </c>
      <c r="BS41" s="13" t="str">
        <f t="shared" si="6"/>
        <v>Qatar</v>
      </c>
      <c r="BT41" s="33">
        <f t="shared" si="7"/>
        <v>2</v>
      </c>
      <c r="BU41" s="37">
        <f>IF(BS41="", "", IF(COUNTIF(BS$7:BS41, BS41)&gt;1, "", MAX(BU$6:BU40)+1))</f>
        <v>35</v>
      </c>
      <c r="BV41" s="37" t="str">
        <f t="shared" si="18"/>
        <v>Jan 2023</v>
      </c>
      <c r="BW41" s="41" t="str">
        <f t="shared" si="14"/>
        <v>Qatar - Jan 2023</v>
      </c>
      <c r="BY41" s="13" t="str">
        <f t="shared" si="8"/>
        <v>Rented Item Manager â€“ Â£350 | Spreadsheet Solutions</v>
      </c>
      <c r="BZ41" s="33">
        <f t="shared" si="9"/>
        <v>14</v>
      </c>
      <c r="CA41" s="37">
        <f>IF(BY41="", "", IF(COUNTIF(BY$7:BY41, BY41)&gt;1, "", MAX(CA$6:CA40)+1))</f>
        <v>35</v>
      </c>
      <c r="CB41" s="37" t="str">
        <f t="shared" si="19"/>
        <v>Jan 2023</v>
      </c>
      <c r="CC41" s="41" t="str">
        <f t="shared" si="15"/>
        <v>Rented Item Manager â€“ Â£350 | Spreadsheet Solutions - Jan 2023</v>
      </c>
    </row>
    <row r="42" spans="1:81" x14ac:dyDescent="0.25">
      <c r="A42" s="21"/>
      <c r="B42" s="5">
        <f>IFERROR(IF(B41+1&gt;'Intro &amp; Setup'!$BA$19, "", B41+1), "")</f>
        <v>44958</v>
      </c>
      <c r="C42" s="24">
        <v>31</v>
      </c>
      <c r="D42" s="25">
        <v>29</v>
      </c>
      <c r="E42" s="28">
        <v>60.903225806451601</v>
      </c>
      <c r="F42" s="21"/>
      <c r="G42" s="16"/>
      <c r="H42" s="19"/>
      <c r="I42" s="21"/>
      <c r="J42" s="16"/>
      <c r="K42" s="19"/>
      <c r="L42" s="21"/>
      <c r="M42" s="16"/>
      <c r="N42" s="19"/>
      <c r="O42" s="21"/>
      <c r="P42" s="258"/>
      <c r="Q42" s="259"/>
      <c r="R42" s="21"/>
      <c r="S42" s="258"/>
      <c r="T42" s="259"/>
      <c r="U42" s="21"/>
      <c r="V42" s="258"/>
      <c r="W42" s="259"/>
      <c r="X42" s="21"/>
      <c r="Y42" s="258"/>
      <c r="Z42" s="259"/>
      <c r="AA42" s="21"/>
      <c r="AB42" s="258"/>
      <c r="AC42" s="259"/>
      <c r="AD42" s="21"/>
      <c r="AE42" s="258"/>
      <c r="AF42" s="259"/>
      <c r="AG42" s="21"/>
      <c r="AH42" s="258"/>
      <c r="AI42" s="259"/>
      <c r="AJ42" s="21"/>
      <c r="AK42" s="258"/>
      <c r="AL42" s="259"/>
      <c r="AM42" s="21"/>
      <c r="AN42" s="258"/>
      <c r="AO42" s="259"/>
      <c r="AP42" s="21"/>
      <c r="AS42" s="37" t="str">
        <f t="shared" si="20"/>
        <v>Feb 2023</v>
      </c>
      <c r="AU42" s="37" t="str">
        <f t="shared" si="21"/>
        <v>Feb 2023</v>
      </c>
      <c r="AV42" s="37" t="str">
        <f t="shared" si="21"/>
        <v>Feb 2023</v>
      </c>
      <c r="AW42" s="37" t="str">
        <f t="shared" si="21"/>
        <v>Feb 2023</v>
      </c>
      <c r="AY42" s="66">
        <f t="shared" si="22"/>
        <v>1887.9999999999995</v>
      </c>
      <c r="BA42" s="13" t="str">
        <f t="shared" si="60"/>
        <v/>
      </c>
      <c r="BB42" s="33" t="str">
        <f t="shared" si="61"/>
        <v/>
      </c>
      <c r="BC42" s="37" t="str">
        <f>IF(BA42="", "", IF(COUNTIF(BA$7:BA42, BA42)&gt;1, "", MAX(BC$6:BC41)+1))</f>
        <v/>
      </c>
      <c r="BD42" s="37" t="str">
        <f t="shared" si="66"/>
        <v>Apr 2023</v>
      </c>
      <c r="BE42" s="41" t="str">
        <f t="shared" si="10"/>
        <v/>
      </c>
      <c r="BG42" s="13" t="str">
        <f t="shared" si="62"/>
        <v/>
      </c>
      <c r="BH42" s="33" t="str">
        <f t="shared" si="63"/>
        <v/>
      </c>
      <c r="BI42" s="37" t="str">
        <f>IF(BG42="", "", IF(COUNTIF(BG$7:BG42, BG42)&gt;1, "", MAX(BI$6:BI41)+1))</f>
        <v/>
      </c>
      <c r="BJ42" s="37" t="str">
        <f t="shared" si="67"/>
        <v>Apr 2023</v>
      </c>
      <c r="BK42" s="41" t="str">
        <f t="shared" si="11"/>
        <v/>
      </c>
      <c r="BM42" s="13" t="str">
        <f t="shared" si="64"/>
        <v>click</v>
      </c>
      <c r="BN42" s="33">
        <f t="shared" si="65"/>
        <v>156</v>
      </c>
      <c r="BO42" s="37" t="str">
        <f>IF(BM42="", "", IF(COUNTIF(BM$7:BM42, BM42)&gt;1, "", MAX(BO$6:BO41)+1))</f>
        <v/>
      </c>
      <c r="BP42" s="37" t="str">
        <f t="shared" si="68"/>
        <v>Mar 2023</v>
      </c>
      <c r="BQ42" s="41" t="str">
        <f t="shared" si="13"/>
        <v>click - Mar 2023</v>
      </c>
      <c r="BS42" s="13" t="str">
        <f t="shared" si="6"/>
        <v>Sri Lanka</v>
      </c>
      <c r="BT42" s="33">
        <f t="shared" si="7"/>
        <v>2</v>
      </c>
      <c r="BU42" s="37">
        <f>IF(BS42="", "", IF(COUNTIF(BS$7:BS42, BS42)&gt;1, "", MAX(BU$6:BU41)+1))</f>
        <v>36</v>
      </c>
      <c r="BV42" s="37" t="str">
        <f t="shared" si="18"/>
        <v>Jan 2023</v>
      </c>
      <c r="BW42" s="41" t="str">
        <f t="shared" si="14"/>
        <v>Sri Lanka - Jan 2023</v>
      </c>
      <c r="BY42" s="13" t="str">
        <f t="shared" si="8"/>
        <v>360 Staff Appraisal â€“ Â£415 | Spreadsheet Solutions</v>
      </c>
      <c r="BZ42" s="33">
        <f t="shared" si="9"/>
        <v>13</v>
      </c>
      <c r="CA42" s="37">
        <f>IF(BY42="", "", IF(COUNTIF(BY$7:BY42, BY42)&gt;1, "", MAX(CA$6:CA41)+1))</f>
        <v>36</v>
      </c>
      <c r="CB42" s="37" t="str">
        <f t="shared" si="19"/>
        <v>Jan 2023</v>
      </c>
      <c r="CC42" s="41" t="str">
        <f t="shared" si="15"/>
        <v>360 Staff Appraisal â€“ Â£415 | Spreadsheet Solutions - Jan 2023</v>
      </c>
    </row>
    <row r="43" spans="1:81" x14ac:dyDescent="0.25">
      <c r="A43" s="21"/>
      <c r="B43" s="5">
        <f>IFERROR(IF(B42+1&gt;'Intro &amp; Setup'!$BA$19, "", B42+1), "")</f>
        <v>44959</v>
      </c>
      <c r="C43" s="24">
        <v>22</v>
      </c>
      <c r="D43" s="25">
        <v>19</v>
      </c>
      <c r="E43" s="28">
        <v>82.181818181818102</v>
      </c>
      <c r="F43" s="21"/>
      <c r="G43" s="16"/>
      <c r="H43" s="19"/>
      <c r="I43" s="21"/>
      <c r="J43" s="16"/>
      <c r="K43" s="19"/>
      <c r="L43" s="21"/>
      <c r="M43" s="16"/>
      <c r="N43" s="19"/>
      <c r="O43" s="21"/>
      <c r="P43" s="258"/>
      <c r="Q43" s="259"/>
      <c r="R43" s="21"/>
      <c r="S43" s="258"/>
      <c r="T43" s="259"/>
      <c r="U43" s="21"/>
      <c r="V43" s="258"/>
      <c r="W43" s="259"/>
      <c r="X43" s="21"/>
      <c r="Y43" s="258"/>
      <c r="Z43" s="259"/>
      <c r="AA43" s="21"/>
      <c r="AB43" s="258"/>
      <c r="AC43" s="259"/>
      <c r="AD43" s="21"/>
      <c r="AE43" s="258"/>
      <c r="AF43" s="259"/>
      <c r="AG43" s="21"/>
      <c r="AH43" s="258"/>
      <c r="AI43" s="259"/>
      <c r="AJ43" s="21"/>
      <c r="AK43" s="258"/>
      <c r="AL43" s="259"/>
      <c r="AM43" s="21"/>
      <c r="AN43" s="258"/>
      <c r="AO43" s="259"/>
      <c r="AP43" s="21"/>
      <c r="AS43" s="37" t="str">
        <f t="shared" si="20"/>
        <v>Feb 2023</v>
      </c>
      <c r="AU43" s="37" t="str">
        <f t="shared" si="21"/>
        <v>Feb 2023</v>
      </c>
      <c r="AV43" s="37" t="str">
        <f t="shared" si="21"/>
        <v>Feb 2023</v>
      </c>
      <c r="AW43" s="37" t="str">
        <f t="shared" si="21"/>
        <v>Feb 2023</v>
      </c>
      <c r="AY43" s="66">
        <f t="shared" si="22"/>
        <v>1807.9999999999982</v>
      </c>
      <c r="BA43" s="13" t="str">
        <f t="shared" si="60"/>
        <v/>
      </c>
      <c r="BB43" s="33" t="str">
        <f t="shared" si="61"/>
        <v/>
      </c>
      <c r="BC43" s="37" t="str">
        <f>IF(BA43="", "", IF(COUNTIF(BA$7:BA43, BA43)&gt;1, "", MAX(BC$6:BC42)+1))</f>
        <v/>
      </c>
      <c r="BD43" s="37" t="str">
        <f t="shared" si="66"/>
        <v>Apr 2023</v>
      </c>
      <c r="BE43" s="41" t="str">
        <f t="shared" si="10"/>
        <v/>
      </c>
      <c r="BG43" s="13" t="str">
        <f t="shared" si="62"/>
        <v/>
      </c>
      <c r="BH43" s="33" t="str">
        <f t="shared" si="63"/>
        <v/>
      </c>
      <c r="BI43" s="37" t="str">
        <f>IF(BG43="", "", IF(COUNTIF(BG$7:BG43, BG43)&gt;1, "", MAX(BI$6:BI42)+1))</f>
        <v/>
      </c>
      <c r="BJ43" s="37" t="str">
        <f t="shared" si="67"/>
        <v>Apr 2023</v>
      </c>
      <c r="BK43" s="41" t="str">
        <f t="shared" si="11"/>
        <v/>
      </c>
      <c r="BM43" s="13" t="str">
        <f t="shared" si="64"/>
        <v>form_start</v>
      </c>
      <c r="BN43" s="33">
        <f t="shared" si="65"/>
        <v>1</v>
      </c>
      <c r="BO43" s="37" t="str">
        <f>IF(BM43="", "", IF(COUNTIF(BM$7:BM43, BM43)&gt;1, "", MAX(BO$6:BO42)+1))</f>
        <v/>
      </c>
      <c r="BP43" s="37" t="str">
        <f t="shared" si="68"/>
        <v>Mar 2023</v>
      </c>
      <c r="BQ43" s="41" t="str">
        <f t="shared" si="13"/>
        <v>form_start - Mar 2023</v>
      </c>
      <c r="BS43" s="13" t="str">
        <f t="shared" si="6"/>
        <v>Sweden</v>
      </c>
      <c r="BT43" s="33">
        <f t="shared" si="7"/>
        <v>2</v>
      </c>
      <c r="BU43" s="37">
        <f>IF(BS43="", "", IF(COUNTIF(BS$7:BS43, BS43)&gt;1, "", MAX(BU$6:BU42)+1))</f>
        <v>37</v>
      </c>
      <c r="BV43" s="37" t="str">
        <f t="shared" si="18"/>
        <v>Jan 2023</v>
      </c>
      <c r="BW43" s="41" t="str">
        <f t="shared" si="14"/>
        <v>Sweden - Jan 2023</v>
      </c>
      <c r="BY43" s="13" t="str">
        <f t="shared" si="8"/>
        <v>Fuel Consumption Logbook â€“ Â£25 | Spreadsheet Solutions</v>
      </c>
      <c r="BZ43" s="33">
        <f t="shared" si="9"/>
        <v>13</v>
      </c>
      <c r="CA43" s="37">
        <f>IF(BY43="", "", IF(COUNTIF(BY$7:BY43, BY43)&gt;1, "", MAX(CA$6:CA42)+1))</f>
        <v>37</v>
      </c>
      <c r="CB43" s="37" t="str">
        <f t="shared" si="19"/>
        <v>Jan 2023</v>
      </c>
      <c r="CC43" s="41" t="str">
        <f t="shared" si="15"/>
        <v>Fuel Consumption Logbook â€“ Â£25 | Spreadsheet Solutions - Jan 2023</v>
      </c>
    </row>
    <row r="44" spans="1:81" x14ac:dyDescent="0.25">
      <c r="A44" s="21"/>
      <c r="B44" s="5">
        <f>IFERROR(IF(B43+1&gt;'Intro &amp; Setup'!$BA$19, "", B43+1), "")</f>
        <v>44960</v>
      </c>
      <c r="C44" s="24">
        <v>27</v>
      </c>
      <c r="D44" s="25">
        <v>22</v>
      </c>
      <c r="E44" s="28">
        <v>56.407407407407398</v>
      </c>
      <c r="F44" s="21"/>
      <c r="G44" s="16"/>
      <c r="H44" s="19"/>
      <c r="I44" s="21"/>
      <c r="J44" s="16"/>
      <c r="K44" s="19"/>
      <c r="L44" s="21"/>
      <c r="M44" s="16"/>
      <c r="N44" s="19"/>
      <c r="O44" s="21"/>
      <c r="P44" s="258"/>
      <c r="Q44" s="259"/>
      <c r="R44" s="21"/>
      <c r="S44" s="258"/>
      <c r="T44" s="259"/>
      <c r="U44" s="21"/>
      <c r="V44" s="258"/>
      <c r="W44" s="259"/>
      <c r="X44" s="21"/>
      <c r="Y44" s="258"/>
      <c r="Z44" s="259"/>
      <c r="AA44" s="21"/>
      <c r="AB44" s="258"/>
      <c r="AC44" s="259"/>
      <c r="AD44" s="21"/>
      <c r="AE44" s="258"/>
      <c r="AF44" s="259"/>
      <c r="AG44" s="21"/>
      <c r="AH44" s="258"/>
      <c r="AI44" s="259"/>
      <c r="AJ44" s="21"/>
      <c r="AK44" s="258"/>
      <c r="AL44" s="259"/>
      <c r="AM44" s="21"/>
      <c r="AN44" s="258"/>
      <c r="AO44" s="259"/>
      <c r="AP44" s="21"/>
      <c r="AS44" s="37" t="str">
        <f t="shared" si="20"/>
        <v>Feb 2023</v>
      </c>
      <c r="AU44" s="37" t="str">
        <f t="shared" si="21"/>
        <v>Feb 2023</v>
      </c>
      <c r="AV44" s="37" t="str">
        <f t="shared" si="21"/>
        <v>Feb 2023</v>
      </c>
      <c r="AW44" s="37" t="str">
        <f t="shared" si="21"/>
        <v>Feb 2023</v>
      </c>
      <c r="AY44" s="66">
        <f t="shared" si="22"/>
        <v>1522.9999999999998</v>
      </c>
      <c r="BA44" s="13" t="str">
        <f t="shared" si="60"/>
        <v/>
      </c>
      <c r="BB44" s="33" t="str">
        <f t="shared" si="61"/>
        <v/>
      </c>
      <c r="BC44" s="37" t="str">
        <f>IF(BA44="", "", IF(COUNTIF(BA$7:BA44, BA44)&gt;1, "", MAX(BC$6:BC43)+1))</f>
        <v/>
      </c>
      <c r="BD44" s="37" t="str">
        <f t="shared" si="66"/>
        <v>Apr 2023</v>
      </c>
      <c r="BE44" s="41" t="str">
        <f t="shared" si="10"/>
        <v/>
      </c>
      <c r="BG44" s="13" t="str">
        <f t="shared" si="62"/>
        <v/>
      </c>
      <c r="BH44" s="33" t="str">
        <f t="shared" si="63"/>
        <v/>
      </c>
      <c r="BI44" s="37" t="str">
        <f>IF(BG44="", "", IF(COUNTIF(BG$7:BG44, BG44)&gt;1, "", MAX(BI$6:BI43)+1))</f>
        <v/>
      </c>
      <c r="BJ44" s="37" t="str">
        <f t="shared" si="67"/>
        <v>Apr 2023</v>
      </c>
      <c r="BK44" s="41" t="str">
        <f t="shared" si="11"/>
        <v/>
      </c>
      <c r="BM44" s="13" t="str">
        <f t="shared" si="64"/>
        <v/>
      </c>
      <c r="BN44" s="33" t="str">
        <f t="shared" si="65"/>
        <v/>
      </c>
      <c r="BO44" s="37" t="str">
        <f>IF(BM44="", "", IF(COUNTIF(BM$7:BM44, BM44)&gt;1, "", MAX(BO$6:BO43)+1))</f>
        <v/>
      </c>
      <c r="BP44" s="37" t="str">
        <f t="shared" si="68"/>
        <v>Mar 2023</v>
      </c>
      <c r="BQ44" s="41" t="str">
        <f t="shared" si="13"/>
        <v/>
      </c>
      <c r="BS44" s="13" t="str">
        <f t="shared" si="6"/>
        <v>Vietnam</v>
      </c>
      <c r="BT44" s="33">
        <f t="shared" si="7"/>
        <v>2</v>
      </c>
      <c r="BU44" s="37">
        <f>IF(BS44="", "", IF(COUNTIF(BS$7:BS44, BS44)&gt;1, "", MAX(BU$6:BU43)+1))</f>
        <v>38</v>
      </c>
      <c r="BV44" s="37" t="str">
        <f t="shared" si="18"/>
        <v>Jan 2023</v>
      </c>
      <c r="BW44" s="41" t="str">
        <f t="shared" si="14"/>
        <v>Vietnam - Jan 2023</v>
      </c>
      <c r="BY44" s="13" t="str">
        <f t="shared" si="8"/>
        <v>Key Management Solution â€“ Â£450 | Spreadsheet Solutions</v>
      </c>
      <c r="BZ44" s="33">
        <f t="shared" si="9"/>
        <v>13</v>
      </c>
      <c r="CA44" s="37">
        <f>IF(BY44="", "", IF(COUNTIF(BY$7:BY44, BY44)&gt;1, "", MAX(CA$6:CA43)+1))</f>
        <v>38</v>
      </c>
      <c r="CB44" s="37" t="str">
        <f t="shared" si="19"/>
        <v>Jan 2023</v>
      </c>
      <c r="CC44" s="41" t="str">
        <f t="shared" si="15"/>
        <v>Key Management Solution â€“ Â£450 | Spreadsheet Solutions - Jan 2023</v>
      </c>
    </row>
    <row r="45" spans="1:81" x14ac:dyDescent="0.25">
      <c r="A45" s="21"/>
      <c r="B45" s="5">
        <f>IFERROR(IF(B44+1&gt;'Intro &amp; Setup'!$BA$19, "", B44+1), "")</f>
        <v>44961</v>
      </c>
      <c r="C45" s="24">
        <v>25</v>
      </c>
      <c r="D45" s="25">
        <v>24</v>
      </c>
      <c r="E45" s="28">
        <v>52.52</v>
      </c>
      <c r="F45" s="21"/>
      <c r="G45" s="16"/>
      <c r="H45" s="19"/>
      <c r="I45" s="21"/>
      <c r="J45" s="16"/>
      <c r="K45" s="19"/>
      <c r="L45" s="21"/>
      <c r="M45" s="16"/>
      <c r="N45" s="19"/>
      <c r="O45" s="21"/>
      <c r="P45" s="258"/>
      <c r="Q45" s="259"/>
      <c r="R45" s="21"/>
      <c r="S45" s="258"/>
      <c r="T45" s="259"/>
      <c r="U45" s="21"/>
      <c r="V45" s="258"/>
      <c r="W45" s="259"/>
      <c r="X45" s="21"/>
      <c r="Y45" s="258"/>
      <c r="Z45" s="259"/>
      <c r="AA45" s="21"/>
      <c r="AB45" s="258"/>
      <c r="AC45" s="259"/>
      <c r="AD45" s="21"/>
      <c r="AE45" s="258"/>
      <c r="AF45" s="259"/>
      <c r="AG45" s="21"/>
      <c r="AH45" s="258"/>
      <c r="AI45" s="259"/>
      <c r="AJ45" s="21"/>
      <c r="AK45" s="258"/>
      <c r="AL45" s="259"/>
      <c r="AM45" s="21"/>
      <c r="AN45" s="258"/>
      <c r="AO45" s="259"/>
      <c r="AP45" s="21"/>
      <c r="AS45" s="37" t="str">
        <f t="shared" si="20"/>
        <v>Feb 2023</v>
      </c>
      <c r="AU45" s="37" t="str">
        <f t="shared" si="21"/>
        <v>Feb 2023</v>
      </c>
      <c r="AV45" s="37" t="str">
        <f t="shared" si="21"/>
        <v>Feb 2023</v>
      </c>
      <c r="AW45" s="37" t="str">
        <f t="shared" si="21"/>
        <v>Feb 2023</v>
      </c>
      <c r="AY45" s="66">
        <f t="shared" si="22"/>
        <v>1313</v>
      </c>
      <c r="BA45" s="13" t="str">
        <f t="shared" si="60"/>
        <v/>
      </c>
      <c r="BB45" s="33" t="str">
        <f t="shared" si="61"/>
        <v/>
      </c>
      <c r="BC45" s="37" t="str">
        <f>IF(BA45="", "", IF(COUNTIF(BA$7:BA45, BA45)&gt;1, "", MAX(BC$6:BC44)+1))</f>
        <v/>
      </c>
      <c r="BD45" s="37" t="str">
        <f t="shared" si="66"/>
        <v>Apr 2023</v>
      </c>
      <c r="BE45" s="41" t="str">
        <f t="shared" si="10"/>
        <v/>
      </c>
      <c r="BG45" s="13" t="str">
        <f t="shared" si="62"/>
        <v/>
      </c>
      <c r="BH45" s="33" t="str">
        <f t="shared" si="63"/>
        <v/>
      </c>
      <c r="BI45" s="37" t="str">
        <f>IF(BG45="", "", IF(COUNTIF(BG$7:BG45, BG45)&gt;1, "", MAX(BI$6:BI44)+1))</f>
        <v/>
      </c>
      <c r="BJ45" s="37" t="str">
        <f t="shared" si="67"/>
        <v>Apr 2023</v>
      </c>
      <c r="BK45" s="41" t="str">
        <f t="shared" si="11"/>
        <v/>
      </c>
      <c r="BM45" s="13" t="str">
        <f t="shared" si="64"/>
        <v/>
      </c>
      <c r="BN45" s="33" t="str">
        <f t="shared" si="65"/>
        <v/>
      </c>
      <c r="BO45" s="37" t="str">
        <f>IF(BM45="", "", IF(COUNTIF(BM$7:BM45, BM45)&gt;1, "", MAX(BO$6:BO44)+1))</f>
        <v/>
      </c>
      <c r="BP45" s="37" t="str">
        <f t="shared" si="68"/>
        <v>Mar 2023</v>
      </c>
      <c r="BQ45" s="41" t="str">
        <f t="shared" si="13"/>
        <v/>
      </c>
      <c r="BS45" s="13" t="str">
        <f t="shared" si="6"/>
        <v>Albania</v>
      </c>
      <c r="BT45" s="33">
        <f t="shared" si="7"/>
        <v>1</v>
      </c>
      <c r="BU45" s="37">
        <f>IF(BS45="", "", IF(COUNTIF(BS$7:BS45, BS45)&gt;1, "", MAX(BU$6:BU44)+1))</f>
        <v>39</v>
      </c>
      <c r="BV45" s="37" t="str">
        <f t="shared" si="18"/>
        <v>Jan 2023</v>
      </c>
      <c r="BW45" s="41" t="str">
        <f t="shared" si="14"/>
        <v>Albania - Jan 2023</v>
      </c>
      <c r="BY45" s="13" t="str">
        <f t="shared" si="8"/>
        <v>Staff Absentee Schedule â€“ Â£180 | Spreadsheet Solutions</v>
      </c>
      <c r="BZ45" s="33">
        <f t="shared" si="9"/>
        <v>13</v>
      </c>
      <c r="CA45" s="37">
        <f>IF(BY45="", "", IF(COUNTIF(BY$7:BY45, BY45)&gt;1, "", MAX(CA$6:CA44)+1))</f>
        <v>39</v>
      </c>
      <c r="CB45" s="37" t="str">
        <f t="shared" si="19"/>
        <v>Jan 2023</v>
      </c>
      <c r="CC45" s="41" t="str">
        <f t="shared" si="15"/>
        <v>Staff Absentee Schedule â€“ Â£180 | Spreadsheet Solutions - Jan 2023</v>
      </c>
    </row>
    <row r="46" spans="1:81" x14ac:dyDescent="0.25">
      <c r="A46" s="21"/>
      <c r="B46" s="5">
        <f>IFERROR(IF(B45+1&gt;'Intro &amp; Setup'!$BA$19, "", B45+1), "")</f>
        <v>44962</v>
      </c>
      <c r="C46" s="24">
        <v>126</v>
      </c>
      <c r="D46" s="25">
        <v>124</v>
      </c>
      <c r="E46" s="28">
        <v>7.2698412698412698</v>
      </c>
      <c r="F46" s="21"/>
      <c r="G46" s="16"/>
      <c r="H46" s="19"/>
      <c r="I46" s="21"/>
      <c r="J46" s="16"/>
      <c r="K46" s="19"/>
      <c r="L46" s="21"/>
      <c r="M46" s="16"/>
      <c r="N46" s="19"/>
      <c r="O46" s="21"/>
      <c r="P46" s="258"/>
      <c r="Q46" s="259"/>
      <c r="R46" s="21"/>
      <c r="S46" s="258"/>
      <c r="T46" s="259"/>
      <c r="U46" s="21"/>
      <c r="V46" s="258"/>
      <c r="W46" s="259"/>
      <c r="X46" s="21"/>
      <c r="Y46" s="258"/>
      <c r="Z46" s="259"/>
      <c r="AA46" s="21"/>
      <c r="AB46" s="258"/>
      <c r="AC46" s="259"/>
      <c r="AD46" s="21"/>
      <c r="AE46" s="258"/>
      <c r="AF46" s="259"/>
      <c r="AG46" s="21"/>
      <c r="AH46" s="258"/>
      <c r="AI46" s="259"/>
      <c r="AJ46" s="21"/>
      <c r="AK46" s="258"/>
      <c r="AL46" s="259"/>
      <c r="AM46" s="21"/>
      <c r="AN46" s="258"/>
      <c r="AO46" s="259"/>
      <c r="AP46" s="21"/>
      <c r="AS46" s="37" t="str">
        <f t="shared" si="20"/>
        <v>Feb 2023</v>
      </c>
      <c r="AU46" s="37" t="str">
        <f t="shared" si="21"/>
        <v>Feb 2023</v>
      </c>
      <c r="AV46" s="37" t="str">
        <f t="shared" si="21"/>
        <v>Feb 2023</v>
      </c>
      <c r="AW46" s="37" t="str">
        <f t="shared" si="21"/>
        <v>Feb 2023</v>
      </c>
      <c r="AY46" s="66">
        <f t="shared" si="22"/>
        <v>916</v>
      </c>
      <c r="BA46" s="14" t="str">
        <f t="shared" si="60"/>
        <v/>
      </c>
      <c r="BB46" s="34" t="str">
        <f t="shared" si="61"/>
        <v/>
      </c>
      <c r="BC46" s="37" t="str">
        <f>IF(BA46="", "", IF(COUNTIF(BA$7:BA46, BA46)&gt;1, "", MAX(BC$6:BC45)+1))</f>
        <v/>
      </c>
      <c r="BD46" s="37" t="str">
        <f t="shared" si="66"/>
        <v>Apr 2023</v>
      </c>
      <c r="BE46" s="41" t="str">
        <f t="shared" si="10"/>
        <v/>
      </c>
      <c r="BG46" s="14" t="str">
        <f t="shared" si="62"/>
        <v/>
      </c>
      <c r="BH46" s="34" t="str">
        <f t="shared" si="63"/>
        <v/>
      </c>
      <c r="BI46" s="37" t="str">
        <f>IF(BG46="", "", IF(COUNTIF(BG$7:BG46, BG46)&gt;1, "", MAX(BI$6:BI45)+1))</f>
        <v/>
      </c>
      <c r="BJ46" s="37" t="str">
        <f t="shared" si="67"/>
        <v>Apr 2023</v>
      </c>
      <c r="BK46" s="41" t="str">
        <f t="shared" si="11"/>
        <v/>
      </c>
      <c r="BM46" s="13" t="str">
        <f t="shared" si="64"/>
        <v/>
      </c>
      <c r="BN46" s="33" t="str">
        <f t="shared" si="65"/>
        <v/>
      </c>
      <c r="BO46" s="37" t="str">
        <f>IF(BM46="", "", IF(COUNTIF(BM$7:BM46, BM46)&gt;1, "", MAX(BO$6:BO45)+1))</f>
        <v/>
      </c>
      <c r="BP46" s="37" t="str">
        <f t="shared" si="68"/>
        <v>Mar 2023</v>
      </c>
      <c r="BQ46" s="41" t="str">
        <f t="shared" si="13"/>
        <v/>
      </c>
      <c r="BS46" s="13" t="str">
        <f t="shared" si="6"/>
        <v>Azerbaijan</v>
      </c>
      <c r="BT46" s="33">
        <f t="shared" si="7"/>
        <v>1</v>
      </c>
      <c r="BU46" s="37">
        <f>IF(BS46="", "", IF(COUNTIF(BS$7:BS46, BS46)&gt;1, "", MAX(BU$6:BU45)+1))</f>
        <v>40</v>
      </c>
      <c r="BV46" s="37" t="str">
        <f t="shared" si="18"/>
        <v>Jan 2023</v>
      </c>
      <c r="BW46" s="41" t="str">
        <f t="shared" si="14"/>
        <v>Azerbaijan - Jan 2023</v>
      </c>
      <c r="BY46" s="13" t="str">
        <f t="shared" si="8"/>
        <v>Staff Succession Database â€“ Â£320 | Spreadsheet Solutions</v>
      </c>
      <c r="BZ46" s="33">
        <f t="shared" si="9"/>
        <v>13</v>
      </c>
      <c r="CA46" s="37">
        <f>IF(BY46="", "", IF(COUNTIF(BY$7:BY46, BY46)&gt;1, "", MAX(CA$6:CA45)+1))</f>
        <v>40</v>
      </c>
      <c r="CB46" s="37" t="str">
        <f t="shared" si="19"/>
        <v>Jan 2023</v>
      </c>
      <c r="CC46" s="41" t="str">
        <f t="shared" si="15"/>
        <v>Staff Succession Database â€“ Â£320 | Spreadsheet Solutions - Jan 2023</v>
      </c>
    </row>
    <row r="47" spans="1:81" x14ac:dyDescent="0.25">
      <c r="A47" s="21"/>
      <c r="B47" s="5">
        <f>IFERROR(IF(B46+1&gt;'Intro &amp; Setup'!$BA$19, "", B46+1), "")</f>
        <v>44963</v>
      </c>
      <c r="C47" s="24">
        <v>63</v>
      </c>
      <c r="D47" s="25">
        <v>58</v>
      </c>
      <c r="E47" s="28">
        <v>27</v>
      </c>
      <c r="F47" s="21"/>
      <c r="G47" s="16"/>
      <c r="H47" s="19"/>
      <c r="I47" s="21"/>
      <c r="J47" s="16"/>
      <c r="K47" s="19"/>
      <c r="L47" s="21"/>
      <c r="M47" s="16"/>
      <c r="N47" s="19"/>
      <c r="O47" s="21"/>
      <c r="P47" s="258"/>
      <c r="Q47" s="259"/>
      <c r="R47" s="21"/>
      <c r="S47" s="258"/>
      <c r="T47" s="259"/>
      <c r="U47" s="21"/>
      <c r="V47" s="258"/>
      <c r="W47" s="259"/>
      <c r="X47" s="21"/>
      <c r="Y47" s="258"/>
      <c r="Z47" s="259"/>
      <c r="AA47" s="21"/>
      <c r="AB47" s="258"/>
      <c r="AC47" s="259"/>
      <c r="AD47" s="21"/>
      <c r="AE47" s="258"/>
      <c r="AF47" s="259"/>
      <c r="AG47" s="21"/>
      <c r="AH47" s="258"/>
      <c r="AI47" s="259"/>
      <c r="AJ47" s="21"/>
      <c r="AK47" s="258"/>
      <c r="AL47" s="259"/>
      <c r="AM47" s="21"/>
      <c r="AN47" s="258"/>
      <c r="AO47" s="259"/>
      <c r="AP47" s="21"/>
      <c r="AS47" s="37" t="str">
        <f t="shared" si="20"/>
        <v>Feb 2023</v>
      </c>
      <c r="AU47" s="37" t="str">
        <f t="shared" si="21"/>
        <v>Feb 2023</v>
      </c>
      <c r="AV47" s="37" t="str">
        <f t="shared" si="21"/>
        <v>Feb 2023</v>
      </c>
      <c r="AW47" s="37" t="str">
        <f t="shared" si="21"/>
        <v>Feb 2023</v>
      </c>
      <c r="AY47" s="66">
        <f t="shared" si="22"/>
        <v>1701</v>
      </c>
      <c r="BA47" s="12" t="str">
        <f t="shared" ref="BA47:BA56" si="69">IF(S7="", "", S7)</f>
        <v/>
      </c>
      <c r="BB47" s="32" t="str">
        <f t="shared" ref="BB47:BB56" si="70">IF(BA47="", "", T7)</f>
        <v/>
      </c>
      <c r="BC47" s="37" t="str">
        <f>IF(BA47="", "", IF(COUNTIF(BA$7:BA47, BA47)&gt;1, "", MAX(BC$6:BC46)+1))</f>
        <v/>
      </c>
      <c r="BD47" s="39" t="str">
        <f>'Intro &amp; Setup'!$BB$12</f>
        <v>May 2023</v>
      </c>
      <c r="BE47" s="41" t="str">
        <f t="shared" si="10"/>
        <v/>
      </c>
      <c r="BG47" s="12" t="str">
        <f t="shared" ref="BG47:BG56" si="71">IF(S21="", "", S21)</f>
        <v/>
      </c>
      <c r="BH47" s="32" t="str">
        <f t="shared" ref="BH47:BH56" si="72">IF(BG47="", "", T21)</f>
        <v/>
      </c>
      <c r="BI47" s="37" t="str">
        <f>IF(BG47="", "", IF(COUNTIF(BG$7:BG47, BG47)&gt;1, "", MAX(BI$6:BI46)+1))</f>
        <v/>
      </c>
      <c r="BJ47" s="39" t="str">
        <f>'Intro &amp; Setup'!$BB$12</f>
        <v>May 2023</v>
      </c>
      <c r="BK47" s="41" t="str">
        <f t="shared" si="11"/>
        <v/>
      </c>
      <c r="BM47" s="13" t="str">
        <f t="shared" si="64"/>
        <v/>
      </c>
      <c r="BN47" s="33" t="str">
        <f t="shared" si="65"/>
        <v/>
      </c>
      <c r="BO47" s="37" t="str">
        <f>IF(BM47="", "", IF(COUNTIF(BM$7:BM47, BM47)&gt;1, "", MAX(BO$6:BO46)+1))</f>
        <v/>
      </c>
      <c r="BP47" s="37" t="str">
        <f t="shared" si="68"/>
        <v>Mar 2023</v>
      </c>
      <c r="BQ47" s="41" t="str">
        <f t="shared" si="13"/>
        <v/>
      </c>
      <c r="BS47" s="13" t="str">
        <f t="shared" si="6"/>
        <v>Barbados</v>
      </c>
      <c r="BT47" s="33">
        <f t="shared" si="7"/>
        <v>1</v>
      </c>
      <c r="BU47" s="37">
        <f>IF(BS47="", "", IF(COUNTIF(BS$7:BS47, BS47)&gt;1, "", MAX(BU$6:BU46)+1))</f>
        <v>41</v>
      </c>
      <c r="BV47" s="37" t="str">
        <f t="shared" si="18"/>
        <v>Jan 2023</v>
      </c>
      <c r="BW47" s="41" t="str">
        <f t="shared" si="14"/>
        <v>Barbados - Jan 2023</v>
      </c>
      <c r="BY47" s="13" t="str">
        <f t="shared" si="8"/>
        <v>Financial Report &amp; Forecast â€“ Â£280 | Spreadsheet Solutions</v>
      </c>
      <c r="BZ47" s="33">
        <f t="shared" si="9"/>
        <v>12</v>
      </c>
      <c r="CA47" s="37">
        <f>IF(BY47="", "", IF(COUNTIF(BY$7:BY47, BY47)&gt;1, "", MAX(CA$6:CA46)+1))</f>
        <v>41</v>
      </c>
      <c r="CB47" s="37" t="str">
        <f t="shared" si="19"/>
        <v>Jan 2023</v>
      </c>
      <c r="CC47" s="41" t="str">
        <f t="shared" si="15"/>
        <v>Financial Report &amp; Forecast â€“ Â£280 | Spreadsheet Solutions - Jan 2023</v>
      </c>
    </row>
    <row r="48" spans="1:81" x14ac:dyDescent="0.25">
      <c r="A48" s="21"/>
      <c r="B48" s="5">
        <f>IFERROR(IF(B47+1&gt;'Intro &amp; Setup'!$BA$19, "", B47+1), "")</f>
        <v>44964</v>
      </c>
      <c r="C48" s="24">
        <v>6</v>
      </c>
      <c r="D48" s="25">
        <v>6</v>
      </c>
      <c r="E48" s="28">
        <v>55.6666666666666</v>
      </c>
      <c r="F48" s="21"/>
      <c r="G48" s="16"/>
      <c r="H48" s="19"/>
      <c r="I48" s="21"/>
      <c r="J48" s="16"/>
      <c r="K48" s="19"/>
      <c r="L48" s="21"/>
      <c r="M48" s="16"/>
      <c r="N48" s="19"/>
      <c r="O48" s="21"/>
      <c r="P48" s="258"/>
      <c r="Q48" s="259"/>
      <c r="R48" s="21"/>
      <c r="S48" s="258"/>
      <c r="T48" s="259"/>
      <c r="U48" s="21"/>
      <c r="V48" s="258"/>
      <c r="W48" s="259"/>
      <c r="X48" s="21"/>
      <c r="Y48" s="258"/>
      <c r="Z48" s="259"/>
      <c r="AA48" s="21"/>
      <c r="AB48" s="258"/>
      <c r="AC48" s="259"/>
      <c r="AD48" s="21"/>
      <c r="AE48" s="258"/>
      <c r="AF48" s="259"/>
      <c r="AG48" s="21"/>
      <c r="AH48" s="258"/>
      <c r="AI48" s="259"/>
      <c r="AJ48" s="21"/>
      <c r="AK48" s="258"/>
      <c r="AL48" s="259"/>
      <c r="AM48" s="21"/>
      <c r="AN48" s="258"/>
      <c r="AO48" s="259"/>
      <c r="AP48" s="21"/>
      <c r="AS48" s="37" t="str">
        <f t="shared" si="20"/>
        <v>Feb 2023</v>
      </c>
      <c r="AU48" s="37" t="str">
        <f t="shared" si="21"/>
        <v>Feb 2023</v>
      </c>
      <c r="AV48" s="37" t="str">
        <f t="shared" si="21"/>
        <v>Feb 2023</v>
      </c>
      <c r="AW48" s="37" t="str">
        <f t="shared" si="21"/>
        <v>Feb 2023</v>
      </c>
      <c r="AY48" s="66">
        <f t="shared" si="22"/>
        <v>333.9999999999996</v>
      </c>
      <c r="BA48" s="13" t="str">
        <f t="shared" si="69"/>
        <v/>
      </c>
      <c r="BB48" s="33" t="str">
        <f t="shared" si="70"/>
        <v/>
      </c>
      <c r="BC48" s="37" t="str">
        <f>IF(BA48="", "", IF(COUNTIF(BA$7:BA48, BA48)&gt;1, "", MAX(BC$6:BC47)+1))</f>
        <v/>
      </c>
      <c r="BD48" s="37" t="str">
        <f t="shared" ref="BD48:BD56" si="73">BD47</f>
        <v>May 2023</v>
      </c>
      <c r="BE48" s="41" t="str">
        <f t="shared" si="10"/>
        <v/>
      </c>
      <c r="BG48" s="13" t="str">
        <f t="shared" si="71"/>
        <v/>
      </c>
      <c r="BH48" s="33" t="str">
        <f t="shared" si="72"/>
        <v/>
      </c>
      <c r="BI48" s="37" t="str">
        <f>IF(BG48="", "", IF(COUNTIF(BG$7:BG48, BG48)&gt;1, "", MAX(BI$6:BI47)+1))</f>
        <v/>
      </c>
      <c r="BJ48" s="37" t="str">
        <f t="shared" ref="BJ48:BJ56" si="74">BJ47</f>
        <v>May 2023</v>
      </c>
      <c r="BK48" s="41" t="str">
        <f t="shared" si="11"/>
        <v/>
      </c>
      <c r="BM48" s="13" t="str">
        <f t="shared" si="64"/>
        <v/>
      </c>
      <c r="BN48" s="33" t="str">
        <f t="shared" si="65"/>
        <v/>
      </c>
      <c r="BO48" s="37" t="str">
        <f>IF(BM48="", "", IF(COUNTIF(BM$7:BM48, BM48)&gt;1, "", MAX(BO$6:BO47)+1))</f>
        <v/>
      </c>
      <c r="BP48" s="37" t="str">
        <f t="shared" si="68"/>
        <v>Mar 2023</v>
      </c>
      <c r="BQ48" s="41" t="str">
        <f t="shared" si="13"/>
        <v/>
      </c>
      <c r="BS48" s="13" t="str">
        <f t="shared" si="6"/>
        <v>Belgium</v>
      </c>
      <c r="BT48" s="33">
        <f t="shared" si="7"/>
        <v>1</v>
      </c>
      <c r="BU48" s="37">
        <f>IF(BS48="", "", IF(COUNTIF(BS$7:BS48, BS48)&gt;1, "", MAX(BU$6:BU47)+1))</f>
        <v>42</v>
      </c>
      <c r="BV48" s="37" t="str">
        <f t="shared" si="18"/>
        <v>Jan 2023</v>
      </c>
      <c r="BW48" s="41" t="str">
        <f t="shared" si="14"/>
        <v>Belgium - Jan 2023</v>
      </c>
      <c r="BY48" s="13" t="str">
        <f t="shared" si="8"/>
        <v>LinkedIn Business Marketing Report â€“ Â£120 | Spreadsheet Solutions</v>
      </c>
      <c r="BZ48" s="33">
        <f t="shared" si="9"/>
        <v>12</v>
      </c>
      <c r="CA48" s="37">
        <f>IF(BY48="", "", IF(COUNTIF(BY$7:BY48, BY48)&gt;1, "", MAX(CA$6:CA47)+1))</f>
        <v>42</v>
      </c>
      <c r="CB48" s="37" t="str">
        <f t="shared" si="19"/>
        <v>Jan 2023</v>
      </c>
      <c r="CC48" s="41" t="str">
        <f t="shared" si="15"/>
        <v>LinkedIn Business Marketing Report â€“ Â£120 | Spreadsheet Solutions - Jan 2023</v>
      </c>
    </row>
    <row r="49" spans="1:81" x14ac:dyDescent="0.25">
      <c r="A49" s="21"/>
      <c r="B49" s="5">
        <f>IFERROR(IF(B48+1&gt;'Intro &amp; Setup'!$BA$19, "", B48+1), "")</f>
        <v>44965</v>
      </c>
      <c r="C49" s="24">
        <v>27</v>
      </c>
      <c r="D49" s="25">
        <v>25</v>
      </c>
      <c r="E49" s="28">
        <v>27.7777777777777</v>
      </c>
      <c r="F49" s="21"/>
      <c r="G49" s="17"/>
      <c r="H49" s="20"/>
      <c r="I49" s="21"/>
      <c r="J49" s="17"/>
      <c r="K49" s="20"/>
      <c r="L49" s="21"/>
      <c r="M49" s="17"/>
      <c r="N49" s="20"/>
      <c r="O49" s="21"/>
      <c r="P49" s="260"/>
      <c r="Q49" s="261"/>
      <c r="R49" s="21"/>
      <c r="S49" s="260"/>
      <c r="T49" s="261"/>
      <c r="U49" s="21"/>
      <c r="V49" s="260"/>
      <c r="W49" s="261"/>
      <c r="X49" s="21"/>
      <c r="Y49" s="260"/>
      <c r="Z49" s="261"/>
      <c r="AA49" s="21"/>
      <c r="AB49" s="260"/>
      <c r="AC49" s="261"/>
      <c r="AD49" s="21"/>
      <c r="AE49" s="260"/>
      <c r="AF49" s="261"/>
      <c r="AG49" s="21"/>
      <c r="AH49" s="260"/>
      <c r="AI49" s="261"/>
      <c r="AJ49" s="21"/>
      <c r="AK49" s="260"/>
      <c r="AL49" s="261"/>
      <c r="AM49" s="21"/>
      <c r="AN49" s="260"/>
      <c r="AO49" s="261"/>
      <c r="AP49" s="21"/>
      <c r="AS49" s="37" t="str">
        <f t="shared" si="20"/>
        <v>Feb 2023</v>
      </c>
      <c r="AU49" s="37" t="str">
        <f t="shared" si="21"/>
        <v>Feb 2023</v>
      </c>
      <c r="AV49" s="37" t="str">
        <f t="shared" si="21"/>
        <v>Feb 2023</v>
      </c>
      <c r="AW49" s="37" t="str">
        <f t="shared" si="21"/>
        <v>Feb 2023</v>
      </c>
      <c r="AY49" s="66">
        <f t="shared" si="22"/>
        <v>749.99999999999795</v>
      </c>
      <c r="BA49" s="13" t="str">
        <f t="shared" si="69"/>
        <v/>
      </c>
      <c r="BB49" s="33" t="str">
        <f t="shared" si="70"/>
        <v/>
      </c>
      <c r="BC49" s="37" t="str">
        <f>IF(BA49="", "", IF(COUNTIF(BA$7:BA49, BA49)&gt;1, "", MAX(BC$6:BC48)+1))</f>
        <v/>
      </c>
      <c r="BD49" s="37" t="str">
        <f t="shared" si="73"/>
        <v>May 2023</v>
      </c>
      <c r="BE49" s="41" t="str">
        <f t="shared" si="10"/>
        <v/>
      </c>
      <c r="BG49" s="13" t="str">
        <f t="shared" si="71"/>
        <v/>
      </c>
      <c r="BH49" s="33" t="str">
        <f t="shared" si="72"/>
        <v/>
      </c>
      <c r="BI49" s="37" t="str">
        <f>IF(BG49="", "", IF(COUNTIF(BG$7:BG49, BG49)&gt;1, "", MAX(BI$6:BI48)+1))</f>
        <v/>
      </c>
      <c r="BJ49" s="37" t="str">
        <f t="shared" si="74"/>
        <v>May 2023</v>
      </c>
      <c r="BK49" s="41" t="str">
        <f t="shared" si="11"/>
        <v/>
      </c>
      <c r="BM49" s="13" t="str">
        <f t="shared" si="64"/>
        <v/>
      </c>
      <c r="BN49" s="33" t="str">
        <f t="shared" si="65"/>
        <v/>
      </c>
      <c r="BO49" s="37" t="str">
        <f>IF(BM49="", "", IF(COUNTIF(BM$7:BM49, BM49)&gt;1, "", MAX(BO$6:BO48)+1))</f>
        <v/>
      </c>
      <c r="BP49" s="37" t="str">
        <f t="shared" si="68"/>
        <v>Mar 2023</v>
      </c>
      <c r="BQ49" s="41" t="str">
        <f t="shared" si="13"/>
        <v/>
      </c>
      <c r="BS49" s="13" t="str">
        <f t="shared" si="6"/>
        <v>Botswana</v>
      </c>
      <c r="BT49" s="33">
        <f t="shared" si="7"/>
        <v>1</v>
      </c>
      <c r="BU49" s="37">
        <f>IF(BS49="", "", IF(COUNTIF(BS$7:BS49, BS49)&gt;1, "", MAX(BU$6:BU48)+1))</f>
        <v>43</v>
      </c>
      <c r="BV49" s="37" t="str">
        <f t="shared" si="18"/>
        <v>Jan 2023</v>
      </c>
      <c r="BW49" s="41" t="str">
        <f t="shared" si="14"/>
        <v>Botswana - Jan 2023</v>
      </c>
      <c r="BY49" s="13" t="str">
        <f t="shared" si="8"/>
        <v>Milestone Payment Monitor â€“ Â£320 | Spreadsheet Solutions</v>
      </c>
      <c r="BZ49" s="33">
        <f t="shared" si="9"/>
        <v>12</v>
      </c>
      <c r="CA49" s="37">
        <f>IF(BY49="", "", IF(COUNTIF(BY$7:BY49, BY49)&gt;1, "", MAX(CA$6:CA48)+1))</f>
        <v>43</v>
      </c>
      <c r="CB49" s="37" t="str">
        <f t="shared" si="19"/>
        <v>Jan 2023</v>
      </c>
      <c r="CC49" s="41" t="str">
        <f t="shared" si="15"/>
        <v>Milestone Payment Monitor â€“ Â£320 | Spreadsheet Solutions - Jan 2023</v>
      </c>
    </row>
    <row r="50" spans="1:81" x14ac:dyDescent="0.25">
      <c r="A50" s="21"/>
      <c r="B50" s="5">
        <f>IFERROR(IF(B49+1&gt;'Intro &amp; Setup'!$BA$19, "", B49+1), "")</f>
        <v>44966</v>
      </c>
      <c r="C50" s="24">
        <v>13</v>
      </c>
      <c r="D50" s="25">
        <v>12</v>
      </c>
      <c r="E50" s="28">
        <v>65</v>
      </c>
      <c r="F50" s="21"/>
      <c r="G50" s="102" t="str">
        <f>IF(COUNTIF(G35:G49, "")+COUNTIF(H35:H49, "")=30, "", G$2)</f>
        <v>Jan 2023</v>
      </c>
      <c r="H50" s="103"/>
      <c r="I50" s="103"/>
      <c r="J50" s="102" t="str">
        <f t="shared" ref="J50" si="75">IF(COUNTIF(J35:J49, "")+COUNTIF(K35:K49, "")=30, "", J$2)</f>
        <v>Feb 2023</v>
      </c>
      <c r="K50" s="103"/>
      <c r="L50" s="103"/>
      <c r="M50" s="102" t="str">
        <f t="shared" ref="M50" si="76">IF(COUNTIF(M35:M49, "")+COUNTIF(N35:N49, "")=30, "", M$2)</f>
        <v>Mar 2023</v>
      </c>
      <c r="N50" s="103"/>
      <c r="O50" s="103"/>
      <c r="P50" s="102" t="str">
        <f t="shared" ref="P50" si="77">IF(COUNTIF(P35:P49, "")+COUNTIF(Q35:Q49, "")=30, "", P$2)</f>
        <v/>
      </c>
      <c r="Q50" s="103"/>
      <c r="R50" s="103"/>
      <c r="S50" s="102" t="str">
        <f t="shared" ref="S50" si="78">IF(COUNTIF(S35:S49, "")+COUNTIF(T35:T49, "")=30, "", S$2)</f>
        <v/>
      </c>
      <c r="T50" s="103"/>
      <c r="U50" s="103"/>
      <c r="V50" s="102" t="str">
        <f t="shared" ref="V50" si="79">IF(COUNTIF(V35:V49, "")+COUNTIF(W35:W49, "")=30, "", V$2)</f>
        <v/>
      </c>
      <c r="W50" s="103"/>
      <c r="X50" s="103"/>
      <c r="Y50" s="102" t="str">
        <f t="shared" ref="Y50" si="80">IF(COUNTIF(Y35:Y49, "")+COUNTIF(Z35:Z49, "")=30, "", Y$2)</f>
        <v/>
      </c>
      <c r="Z50" s="103"/>
      <c r="AA50" s="103"/>
      <c r="AB50" s="102" t="str">
        <f t="shared" ref="AB50" si="81">IF(COUNTIF(AB35:AB49, "")+COUNTIF(AC35:AC49, "")=30, "", AB$2)</f>
        <v/>
      </c>
      <c r="AC50" s="103"/>
      <c r="AD50" s="103"/>
      <c r="AE50" s="102" t="str">
        <f t="shared" ref="AE50" si="82">IF(COUNTIF(AE35:AE49, "")+COUNTIF(AF35:AF49, "")=30, "", AE$2)</f>
        <v/>
      </c>
      <c r="AF50" s="103"/>
      <c r="AG50" s="103"/>
      <c r="AH50" s="102" t="str">
        <f t="shared" ref="AH50" si="83">IF(COUNTIF(AH35:AH49, "")+COUNTIF(AI35:AI49, "")=30, "", AH$2)</f>
        <v/>
      </c>
      <c r="AI50" s="103"/>
      <c r="AJ50" s="103"/>
      <c r="AK50" s="102" t="str">
        <f t="shared" ref="AK50" si="84">IF(COUNTIF(AK35:AK49, "")+COUNTIF(AL35:AL49, "")=30, "", AK$2)</f>
        <v/>
      </c>
      <c r="AL50" s="103"/>
      <c r="AM50" s="103"/>
      <c r="AN50" s="102" t="str">
        <f t="shared" ref="AN50" si="85">IF(COUNTIF(AN35:AN49, "")+COUNTIF(AO35:AO49, "")=30, "", AN$2)</f>
        <v/>
      </c>
      <c r="AO50" s="103"/>
      <c r="AP50" s="21"/>
      <c r="AS50" s="37" t="str">
        <f t="shared" si="20"/>
        <v>Feb 2023</v>
      </c>
      <c r="AU50" s="37" t="str">
        <f t="shared" si="21"/>
        <v>Feb 2023</v>
      </c>
      <c r="AV50" s="37" t="str">
        <f t="shared" si="21"/>
        <v>Feb 2023</v>
      </c>
      <c r="AW50" s="37" t="str">
        <f t="shared" si="21"/>
        <v>Feb 2023</v>
      </c>
      <c r="AY50" s="66">
        <f t="shared" si="22"/>
        <v>845</v>
      </c>
      <c r="BA50" s="13" t="str">
        <f t="shared" si="69"/>
        <v/>
      </c>
      <c r="BB50" s="33" t="str">
        <f t="shared" si="70"/>
        <v/>
      </c>
      <c r="BC50" s="37" t="str">
        <f>IF(BA50="", "", IF(COUNTIF(BA$7:BA50, BA50)&gt;1, "", MAX(BC$6:BC49)+1))</f>
        <v/>
      </c>
      <c r="BD50" s="37" t="str">
        <f t="shared" si="73"/>
        <v>May 2023</v>
      </c>
      <c r="BE50" s="41" t="str">
        <f t="shared" si="10"/>
        <v/>
      </c>
      <c r="BG50" s="13" t="str">
        <f t="shared" si="71"/>
        <v/>
      </c>
      <c r="BH50" s="33" t="str">
        <f t="shared" si="72"/>
        <v/>
      </c>
      <c r="BI50" s="37" t="str">
        <f>IF(BG50="", "", IF(COUNTIF(BG$7:BG50, BG50)&gt;1, "", MAX(BI$6:BI49)+1))</f>
        <v/>
      </c>
      <c r="BJ50" s="37" t="str">
        <f t="shared" si="74"/>
        <v>May 2023</v>
      </c>
      <c r="BK50" s="41" t="str">
        <f t="shared" si="11"/>
        <v/>
      </c>
      <c r="BM50" s="13" t="str">
        <f t="shared" si="64"/>
        <v/>
      </c>
      <c r="BN50" s="33" t="str">
        <f t="shared" si="65"/>
        <v/>
      </c>
      <c r="BO50" s="37" t="str">
        <f>IF(BM50="", "", IF(COUNTIF(BM$7:BM50, BM50)&gt;1, "", MAX(BO$6:BO49)+1))</f>
        <v/>
      </c>
      <c r="BP50" s="37" t="str">
        <f t="shared" si="68"/>
        <v>Mar 2023</v>
      </c>
      <c r="BQ50" s="41" t="str">
        <f t="shared" si="13"/>
        <v/>
      </c>
      <c r="BS50" s="13" t="str">
        <f t="shared" si="6"/>
        <v>Czechia</v>
      </c>
      <c r="BT50" s="33">
        <f t="shared" si="7"/>
        <v>1</v>
      </c>
      <c r="BU50" s="37">
        <f>IF(BS50="", "", IF(COUNTIF(BS$7:BS50, BS50)&gt;1, "", MAX(BU$6:BU49)+1))</f>
        <v>44</v>
      </c>
      <c r="BV50" s="37" t="str">
        <f t="shared" si="18"/>
        <v>Jan 2023</v>
      </c>
      <c r="BW50" s="41" t="str">
        <f t="shared" si="14"/>
        <v>Czechia - Jan 2023</v>
      </c>
      <c r="BY50" s="13" t="str">
        <f t="shared" si="8"/>
        <v>Re-occurring Service Reminder â€“ Â£420 | Spreadsheet Solutions</v>
      </c>
      <c r="BZ50" s="33">
        <f t="shared" si="9"/>
        <v>12</v>
      </c>
      <c r="CA50" s="37">
        <f>IF(BY50="", "", IF(COUNTIF(BY$7:BY50, BY50)&gt;1, "", MAX(CA$6:CA49)+1))</f>
        <v>44</v>
      </c>
      <c r="CB50" s="37" t="str">
        <f t="shared" si="19"/>
        <v>Jan 2023</v>
      </c>
      <c r="CC50" s="41" t="str">
        <f t="shared" si="15"/>
        <v>Re-occurring Service Reminder â€“ Â£420 | Spreadsheet Solutions - Jan 2023</v>
      </c>
    </row>
    <row r="51" spans="1:81" x14ac:dyDescent="0.25">
      <c r="A51" s="21"/>
      <c r="B51" s="5">
        <f>IFERROR(IF(B50+1&gt;'Intro &amp; Setup'!$BA$19, "", B50+1), "")</f>
        <v>44967</v>
      </c>
      <c r="C51" s="24">
        <v>11</v>
      </c>
      <c r="D51" s="25">
        <v>11</v>
      </c>
      <c r="E51" s="28">
        <v>28.727272727272702</v>
      </c>
      <c r="F51" s="21"/>
      <c r="G51" s="158" t="s">
        <v>25</v>
      </c>
      <c r="H51" s="160"/>
      <c r="I51" s="21"/>
      <c r="J51" s="158" t="s">
        <v>25</v>
      </c>
      <c r="K51" s="160"/>
      <c r="L51" s="21"/>
      <c r="M51" s="158" t="s">
        <v>25</v>
      </c>
      <c r="N51" s="160"/>
      <c r="O51" s="21"/>
      <c r="P51" s="158" t="s">
        <v>25</v>
      </c>
      <c r="Q51" s="160"/>
      <c r="R51" s="21"/>
      <c r="S51" s="158" t="s">
        <v>25</v>
      </c>
      <c r="T51" s="160"/>
      <c r="U51" s="21"/>
      <c r="V51" s="158" t="s">
        <v>25</v>
      </c>
      <c r="W51" s="160"/>
      <c r="X51" s="21"/>
      <c r="Y51" s="158" t="s">
        <v>25</v>
      </c>
      <c r="Z51" s="160"/>
      <c r="AA51" s="21"/>
      <c r="AB51" s="158" t="s">
        <v>25</v>
      </c>
      <c r="AC51" s="160"/>
      <c r="AD51" s="21"/>
      <c r="AE51" s="158" t="s">
        <v>25</v>
      </c>
      <c r="AF51" s="160"/>
      <c r="AG51" s="21"/>
      <c r="AH51" s="158" t="s">
        <v>25</v>
      </c>
      <c r="AI51" s="160"/>
      <c r="AJ51" s="21"/>
      <c r="AK51" s="158" t="s">
        <v>25</v>
      </c>
      <c r="AL51" s="160"/>
      <c r="AM51" s="21"/>
      <c r="AN51" s="158" t="s">
        <v>25</v>
      </c>
      <c r="AO51" s="160"/>
      <c r="AP51" s="21"/>
      <c r="AS51" s="37" t="str">
        <f t="shared" si="20"/>
        <v>Feb 2023</v>
      </c>
      <c r="AU51" s="37" t="str">
        <f t="shared" si="21"/>
        <v>Feb 2023</v>
      </c>
      <c r="AV51" s="37" t="str">
        <f t="shared" si="21"/>
        <v>Feb 2023</v>
      </c>
      <c r="AW51" s="37" t="str">
        <f t="shared" si="21"/>
        <v>Feb 2023</v>
      </c>
      <c r="AY51" s="66">
        <f t="shared" si="22"/>
        <v>315.99999999999972</v>
      </c>
      <c r="BA51" s="13" t="str">
        <f t="shared" si="69"/>
        <v/>
      </c>
      <c r="BB51" s="33" t="str">
        <f t="shared" si="70"/>
        <v/>
      </c>
      <c r="BC51" s="37" t="str">
        <f>IF(BA51="", "", IF(COUNTIF(BA$7:BA51, BA51)&gt;1, "", MAX(BC$6:BC50)+1))</f>
        <v/>
      </c>
      <c r="BD51" s="37" t="str">
        <f t="shared" si="73"/>
        <v>May 2023</v>
      </c>
      <c r="BE51" s="41" t="str">
        <f t="shared" si="10"/>
        <v/>
      </c>
      <c r="BG51" s="13" t="str">
        <f t="shared" si="71"/>
        <v/>
      </c>
      <c r="BH51" s="33" t="str">
        <f t="shared" si="72"/>
        <v/>
      </c>
      <c r="BI51" s="37" t="str">
        <f>IF(BG51="", "", IF(COUNTIF(BG$7:BG51, BG51)&gt;1, "", MAX(BI$6:BI50)+1))</f>
        <v/>
      </c>
      <c r="BJ51" s="37" t="str">
        <f t="shared" si="74"/>
        <v>May 2023</v>
      </c>
      <c r="BK51" s="41" t="str">
        <f t="shared" si="11"/>
        <v/>
      </c>
      <c r="BM51" s="14" t="str">
        <f t="shared" si="64"/>
        <v/>
      </c>
      <c r="BN51" s="34" t="str">
        <f t="shared" si="65"/>
        <v/>
      </c>
      <c r="BO51" s="37" t="str">
        <f>IF(BM51="", "", IF(COUNTIF(BM$7:BM51, BM51)&gt;1, "", MAX(BO$6:BO50)+1))</f>
        <v/>
      </c>
      <c r="BP51" s="37" t="str">
        <f t="shared" si="68"/>
        <v>Mar 2023</v>
      </c>
      <c r="BQ51" s="41" t="str">
        <f t="shared" si="13"/>
        <v/>
      </c>
      <c r="BS51" s="13" t="str">
        <f t="shared" si="6"/>
        <v>El Salvador</v>
      </c>
      <c r="BT51" s="33">
        <f t="shared" si="7"/>
        <v>1</v>
      </c>
      <c r="BU51" s="37">
        <f>IF(BS51="", "", IF(COUNTIF(BS$7:BS51, BS51)&gt;1, "", MAX(BU$6:BU50)+1))</f>
        <v>45</v>
      </c>
      <c r="BV51" s="37" t="str">
        <f t="shared" si="18"/>
        <v>Jan 2023</v>
      </c>
      <c r="BW51" s="41" t="str">
        <f t="shared" si="14"/>
        <v>El Salvador - Jan 2023</v>
      </c>
      <c r="BY51" s="13" t="str">
        <f t="shared" si="8"/>
        <v>Income &amp; Expense Report â€“ Â£150 | Spreadsheet Solutions</v>
      </c>
      <c r="BZ51" s="33">
        <f t="shared" si="9"/>
        <v>11</v>
      </c>
      <c r="CA51" s="37">
        <f>IF(BY51="", "", IF(COUNTIF(BY$7:BY51, BY51)&gt;1, "", MAX(CA$6:CA50)+1))</f>
        <v>45</v>
      </c>
      <c r="CB51" s="37" t="str">
        <f t="shared" si="19"/>
        <v>Jan 2023</v>
      </c>
      <c r="CC51" s="41" t="str">
        <f t="shared" si="15"/>
        <v>Income &amp; Expense Report â€“ Â£150 | Spreadsheet Solutions - Jan 2023</v>
      </c>
    </row>
    <row r="52" spans="1:81" x14ac:dyDescent="0.25">
      <c r="A52" s="21"/>
      <c r="B52" s="5">
        <f>IFERROR(IF(B51+1&gt;'Intro &amp; Setup'!$BA$19, "", B51+1), "")</f>
        <v>44968</v>
      </c>
      <c r="C52" s="24">
        <v>16</v>
      </c>
      <c r="D52" s="25">
        <v>15</v>
      </c>
      <c r="E52" s="28">
        <v>108.9375</v>
      </c>
      <c r="F52" s="21"/>
      <c r="G52" s="186" t="s">
        <v>116</v>
      </c>
      <c r="H52" s="186"/>
      <c r="I52" s="21"/>
      <c r="J52" s="186" t="s">
        <v>116</v>
      </c>
      <c r="K52" s="186"/>
      <c r="L52" s="21"/>
      <c r="M52" s="186" t="s">
        <v>116</v>
      </c>
      <c r="N52" s="186"/>
      <c r="O52" s="21"/>
      <c r="P52" s="186" t="s">
        <v>116</v>
      </c>
      <c r="Q52" s="186"/>
      <c r="R52" s="21"/>
      <c r="S52" s="186" t="s">
        <v>116</v>
      </c>
      <c r="T52" s="186"/>
      <c r="U52" s="21"/>
      <c r="V52" s="186" t="s">
        <v>116</v>
      </c>
      <c r="W52" s="186"/>
      <c r="X52" s="21"/>
      <c r="Y52" s="186" t="s">
        <v>116</v>
      </c>
      <c r="Z52" s="186"/>
      <c r="AA52" s="21"/>
      <c r="AB52" s="186" t="s">
        <v>116</v>
      </c>
      <c r="AC52" s="186"/>
      <c r="AD52" s="21"/>
      <c r="AE52" s="186" t="s">
        <v>116</v>
      </c>
      <c r="AF52" s="186"/>
      <c r="AG52" s="21"/>
      <c r="AH52" s="186" t="s">
        <v>116</v>
      </c>
      <c r="AI52" s="186"/>
      <c r="AJ52" s="21"/>
      <c r="AK52" s="186" t="s">
        <v>116</v>
      </c>
      <c r="AL52" s="186"/>
      <c r="AM52" s="21"/>
      <c r="AN52" s="186" t="s">
        <v>116</v>
      </c>
      <c r="AO52" s="186"/>
      <c r="AP52" s="21"/>
      <c r="AS52" s="37" t="str">
        <f t="shared" si="20"/>
        <v>Feb 2023</v>
      </c>
      <c r="AU52" s="37" t="str">
        <f t="shared" si="21"/>
        <v>Feb 2023</v>
      </c>
      <c r="AV52" s="37" t="str">
        <f t="shared" si="21"/>
        <v>Feb 2023</v>
      </c>
      <c r="AW52" s="37" t="str">
        <f t="shared" si="21"/>
        <v>Feb 2023</v>
      </c>
      <c r="AY52" s="66">
        <f t="shared" si="22"/>
        <v>1743</v>
      </c>
      <c r="BA52" s="13" t="str">
        <f t="shared" si="69"/>
        <v/>
      </c>
      <c r="BB52" s="33" t="str">
        <f t="shared" si="70"/>
        <v/>
      </c>
      <c r="BC52" s="37" t="str">
        <f>IF(BA52="", "", IF(COUNTIF(BA$7:BA52, BA52)&gt;1, "", MAX(BC$6:BC51)+1))</f>
        <v/>
      </c>
      <c r="BD52" s="37" t="str">
        <f t="shared" si="73"/>
        <v>May 2023</v>
      </c>
      <c r="BE52" s="41" t="str">
        <f t="shared" si="10"/>
        <v/>
      </c>
      <c r="BG52" s="13" t="str">
        <f t="shared" si="71"/>
        <v/>
      </c>
      <c r="BH52" s="33" t="str">
        <f t="shared" si="72"/>
        <v/>
      </c>
      <c r="BI52" s="37" t="str">
        <f>IF(BG52="", "", IF(COUNTIF(BG$7:BG52, BG52)&gt;1, "", MAX(BI$6:BI51)+1))</f>
        <v/>
      </c>
      <c r="BJ52" s="37" t="str">
        <f t="shared" si="74"/>
        <v>May 2023</v>
      </c>
      <c r="BK52" s="41" t="str">
        <f t="shared" si="11"/>
        <v/>
      </c>
      <c r="BM52" s="12" t="str">
        <f t="shared" ref="BM52:BM66" si="86">IF(P35="", "", P35)</f>
        <v/>
      </c>
      <c r="BN52" s="32" t="str">
        <f t="shared" ref="BN52:BN66" si="87">IF(BM52="", "", Q35)</f>
        <v/>
      </c>
      <c r="BO52" s="37" t="str">
        <f>IF(BM52="", "", IF(COUNTIF(BM$7:BM52, BM52)&gt;1, "", MAX(BO$6:BO51)+1))</f>
        <v/>
      </c>
      <c r="BP52" s="39" t="str">
        <f>'Intro &amp; Setup'!$BB$11</f>
        <v>Apr 2023</v>
      </c>
      <c r="BQ52" s="41" t="str">
        <f t="shared" si="13"/>
        <v/>
      </c>
      <c r="BS52" s="13" t="str">
        <f t="shared" si="6"/>
        <v>Guinea</v>
      </c>
      <c r="BT52" s="33">
        <f t="shared" si="7"/>
        <v>1</v>
      </c>
      <c r="BU52" s="37">
        <f>IF(BS52="", "", IF(COUNTIF(BS$7:BS52, BS52)&gt;1, "", MAX(BU$6:BU51)+1))</f>
        <v>46</v>
      </c>
      <c r="BV52" s="37" t="str">
        <f t="shared" si="18"/>
        <v>Jan 2023</v>
      </c>
      <c r="BW52" s="41" t="str">
        <f t="shared" si="14"/>
        <v>Guinea - Jan 2023</v>
      </c>
      <c r="BY52" s="13" t="str">
        <f t="shared" si="8"/>
        <v>Resources | Spreadsheet Solutions</v>
      </c>
      <c r="BZ52" s="33">
        <f t="shared" si="9"/>
        <v>11</v>
      </c>
      <c r="CA52" s="37">
        <f>IF(BY52="", "", IF(COUNTIF(BY$7:BY52, BY52)&gt;1, "", MAX(CA$6:CA51)+1))</f>
        <v>46</v>
      </c>
      <c r="CB52" s="37" t="str">
        <f t="shared" si="19"/>
        <v>Jan 2023</v>
      </c>
      <c r="CC52" s="41" t="str">
        <f t="shared" si="15"/>
        <v>Resources | Spreadsheet Solutions - Jan 2023</v>
      </c>
    </row>
    <row r="53" spans="1:81" x14ac:dyDescent="0.25">
      <c r="A53" s="21"/>
      <c r="B53" s="5">
        <f>IFERROR(IF(B52+1&gt;'Intro &amp; Setup'!$BA$19, "", B52+1), "")</f>
        <v>44969</v>
      </c>
      <c r="C53" s="24">
        <v>9</v>
      </c>
      <c r="D53" s="25">
        <v>9</v>
      </c>
      <c r="E53" s="28">
        <v>42.2222222222222</v>
      </c>
      <c r="F53" s="21"/>
      <c r="G53" s="10" t="s">
        <v>181</v>
      </c>
      <c r="H53" s="11" t="s">
        <v>7</v>
      </c>
      <c r="I53" s="21"/>
      <c r="J53" s="10" t="s">
        <v>181</v>
      </c>
      <c r="K53" s="11" t="s">
        <v>7</v>
      </c>
      <c r="L53" s="21"/>
      <c r="M53" s="10" t="s">
        <v>181</v>
      </c>
      <c r="N53" s="11" t="s">
        <v>7</v>
      </c>
      <c r="O53" s="21"/>
      <c r="P53" s="10" t="s">
        <v>181</v>
      </c>
      <c r="Q53" s="11" t="s">
        <v>7</v>
      </c>
      <c r="R53" s="21"/>
      <c r="S53" s="10" t="s">
        <v>181</v>
      </c>
      <c r="T53" s="11" t="s">
        <v>7</v>
      </c>
      <c r="U53" s="21"/>
      <c r="V53" s="10" t="s">
        <v>181</v>
      </c>
      <c r="W53" s="11" t="s">
        <v>7</v>
      </c>
      <c r="X53" s="21"/>
      <c r="Y53" s="10" t="s">
        <v>181</v>
      </c>
      <c r="Z53" s="11" t="s">
        <v>7</v>
      </c>
      <c r="AA53" s="21"/>
      <c r="AB53" s="10" t="s">
        <v>181</v>
      </c>
      <c r="AC53" s="11" t="s">
        <v>7</v>
      </c>
      <c r="AD53" s="21"/>
      <c r="AE53" s="10" t="s">
        <v>181</v>
      </c>
      <c r="AF53" s="11" t="s">
        <v>7</v>
      </c>
      <c r="AG53" s="21"/>
      <c r="AH53" s="10" t="s">
        <v>181</v>
      </c>
      <c r="AI53" s="11" t="s">
        <v>7</v>
      </c>
      <c r="AJ53" s="21"/>
      <c r="AK53" s="10" t="s">
        <v>181</v>
      </c>
      <c r="AL53" s="11" t="s">
        <v>7</v>
      </c>
      <c r="AM53" s="21"/>
      <c r="AN53" s="10" t="s">
        <v>181</v>
      </c>
      <c r="AO53" s="11" t="s">
        <v>7</v>
      </c>
      <c r="AP53" s="21"/>
      <c r="AS53" s="37" t="str">
        <f t="shared" si="20"/>
        <v>Feb 2023</v>
      </c>
      <c r="AU53" s="37" t="str">
        <f t="shared" si="21"/>
        <v>Feb 2023</v>
      </c>
      <c r="AV53" s="37" t="str">
        <f t="shared" si="21"/>
        <v>Feb 2023</v>
      </c>
      <c r="AW53" s="37" t="str">
        <f t="shared" si="21"/>
        <v>Feb 2023</v>
      </c>
      <c r="AY53" s="66">
        <f t="shared" si="22"/>
        <v>379.99999999999977</v>
      </c>
      <c r="BA53" s="13" t="str">
        <f t="shared" si="69"/>
        <v/>
      </c>
      <c r="BB53" s="33" t="str">
        <f t="shared" si="70"/>
        <v/>
      </c>
      <c r="BC53" s="37" t="str">
        <f>IF(BA53="", "", IF(COUNTIF(BA$7:BA53, BA53)&gt;1, "", MAX(BC$6:BC52)+1))</f>
        <v/>
      </c>
      <c r="BD53" s="37" t="str">
        <f t="shared" si="73"/>
        <v>May 2023</v>
      </c>
      <c r="BE53" s="41" t="str">
        <f t="shared" si="10"/>
        <v/>
      </c>
      <c r="BG53" s="13" t="str">
        <f t="shared" si="71"/>
        <v/>
      </c>
      <c r="BH53" s="33" t="str">
        <f t="shared" si="72"/>
        <v/>
      </c>
      <c r="BI53" s="37" t="str">
        <f>IF(BG53="", "", IF(COUNTIF(BG$7:BG53, BG53)&gt;1, "", MAX(BI$6:BI52)+1))</f>
        <v/>
      </c>
      <c r="BJ53" s="37" t="str">
        <f t="shared" si="74"/>
        <v>May 2023</v>
      </c>
      <c r="BK53" s="41" t="str">
        <f t="shared" si="11"/>
        <v/>
      </c>
      <c r="BM53" s="13" t="str">
        <f t="shared" si="86"/>
        <v/>
      </c>
      <c r="BN53" s="33" t="str">
        <f t="shared" si="87"/>
        <v/>
      </c>
      <c r="BO53" s="37" t="str">
        <f>IF(BM53="", "", IF(COUNTIF(BM$7:BM53, BM53)&gt;1, "", MAX(BO$6:BO52)+1))</f>
        <v/>
      </c>
      <c r="BP53" s="37" t="str">
        <f t="shared" ref="BP53:BP66" si="88">BP52</f>
        <v>Apr 2023</v>
      </c>
      <c r="BQ53" s="41" t="str">
        <f t="shared" si="13"/>
        <v/>
      </c>
      <c r="BS53" s="13" t="str">
        <f t="shared" si="6"/>
        <v>Mali</v>
      </c>
      <c r="BT53" s="33">
        <f t="shared" si="7"/>
        <v>1</v>
      </c>
      <c r="BU53" s="37">
        <f>IF(BS53="", "", IF(COUNTIF(BS$7:BS53, BS53)&gt;1, "", MAX(BU$6:BU52)+1))</f>
        <v>47</v>
      </c>
      <c r="BV53" s="37" t="str">
        <f t="shared" si="18"/>
        <v>Jan 2023</v>
      </c>
      <c r="BW53" s="41" t="str">
        <f t="shared" si="14"/>
        <v>Mali - Jan 2023</v>
      </c>
      <c r="BY53" s="13" t="str">
        <f t="shared" si="8"/>
        <v>Social Media Marketing Report â€“ Â£120 | Spreadsheet Solutions</v>
      </c>
      <c r="BZ53" s="33">
        <f t="shared" si="9"/>
        <v>11</v>
      </c>
      <c r="CA53" s="37">
        <f>IF(BY53="", "", IF(COUNTIF(BY$7:BY53, BY53)&gt;1, "", MAX(CA$6:CA52)+1))</f>
        <v>47</v>
      </c>
      <c r="CB53" s="37" t="str">
        <f t="shared" si="19"/>
        <v>Jan 2023</v>
      </c>
      <c r="CC53" s="41" t="str">
        <f t="shared" si="15"/>
        <v>Social Media Marketing Report â€“ Â£120 | Spreadsheet Solutions - Jan 2023</v>
      </c>
    </row>
    <row r="54" spans="1:81" x14ac:dyDescent="0.25">
      <c r="A54" s="21"/>
      <c r="B54" s="5">
        <f>IFERROR(IF(B53+1&gt;'Intro &amp; Setup'!$BA$19, "", B53+1), "")</f>
        <v>44970</v>
      </c>
      <c r="C54" s="24">
        <v>30</v>
      </c>
      <c r="D54" s="25">
        <v>30</v>
      </c>
      <c r="E54" s="28">
        <v>15.733333333333301</v>
      </c>
      <c r="F54" s="21"/>
      <c r="G54" s="15" t="s">
        <v>138</v>
      </c>
      <c r="H54" s="18">
        <v>648</v>
      </c>
      <c r="I54" s="21"/>
      <c r="J54" s="15" t="s">
        <v>138</v>
      </c>
      <c r="K54" s="18">
        <v>433</v>
      </c>
      <c r="L54" s="21"/>
      <c r="M54" s="15" t="s">
        <v>137</v>
      </c>
      <c r="N54" s="18">
        <v>196</v>
      </c>
      <c r="O54" s="21"/>
      <c r="P54" s="15"/>
      <c r="Q54" s="18"/>
      <c r="R54" s="21"/>
      <c r="S54" s="15"/>
      <c r="T54" s="18"/>
      <c r="U54" s="21"/>
      <c r="V54" s="15"/>
      <c r="W54" s="18"/>
      <c r="X54" s="21"/>
      <c r="Y54" s="15"/>
      <c r="Z54" s="18"/>
      <c r="AA54" s="21"/>
      <c r="AB54" s="15"/>
      <c r="AC54" s="18"/>
      <c r="AD54" s="21"/>
      <c r="AE54" s="15"/>
      <c r="AF54" s="18"/>
      <c r="AG54" s="21"/>
      <c r="AH54" s="15"/>
      <c r="AI54" s="18"/>
      <c r="AJ54" s="21"/>
      <c r="AK54" s="15"/>
      <c r="AL54" s="18"/>
      <c r="AM54" s="21"/>
      <c r="AN54" s="15"/>
      <c r="AO54" s="18"/>
      <c r="AP54" s="21"/>
      <c r="AS54" s="37" t="str">
        <f t="shared" si="20"/>
        <v>Feb 2023</v>
      </c>
      <c r="AU54" s="37" t="str">
        <f t="shared" si="21"/>
        <v>Feb 2023</v>
      </c>
      <c r="AV54" s="37" t="str">
        <f t="shared" si="21"/>
        <v>Feb 2023</v>
      </c>
      <c r="AW54" s="37" t="str">
        <f t="shared" si="21"/>
        <v>Feb 2023</v>
      </c>
      <c r="AY54" s="66">
        <f t="shared" si="22"/>
        <v>471.99999999999903</v>
      </c>
      <c r="BA54" s="13" t="str">
        <f t="shared" si="69"/>
        <v/>
      </c>
      <c r="BB54" s="33" t="str">
        <f t="shared" si="70"/>
        <v/>
      </c>
      <c r="BC54" s="37" t="str">
        <f>IF(BA54="", "", IF(COUNTIF(BA$7:BA54, BA54)&gt;1, "", MAX(BC$6:BC53)+1))</f>
        <v/>
      </c>
      <c r="BD54" s="37" t="str">
        <f t="shared" si="73"/>
        <v>May 2023</v>
      </c>
      <c r="BE54" s="41" t="str">
        <f t="shared" si="10"/>
        <v/>
      </c>
      <c r="BG54" s="13" t="str">
        <f t="shared" si="71"/>
        <v/>
      </c>
      <c r="BH54" s="33" t="str">
        <f t="shared" si="72"/>
        <v/>
      </c>
      <c r="BI54" s="37" t="str">
        <f>IF(BG54="", "", IF(COUNTIF(BG$7:BG54, BG54)&gt;1, "", MAX(BI$6:BI53)+1))</f>
        <v/>
      </c>
      <c r="BJ54" s="37" t="str">
        <f t="shared" si="74"/>
        <v>May 2023</v>
      </c>
      <c r="BK54" s="41" t="str">
        <f t="shared" si="11"/>
        <v/>
      </c>
      <c r="BM54" s="13" t="str">
        <f t="shared" si="86"/>
        <v/>
      </c>
      <c r="BN54" s="33" t="str">
        <f t="shared" si="87"/>
        <v/>
      </c>
      <c r="BO54" s="37" t="str">
        <f>IF(BM54="", "", IF(COUNTIF(BM$7:BM54, BM54)&gt;1, "", MAX(BO$6:BO53)+1))</f>
        <v/>
      </c>
      <c r="BP54" s="37" t="str">
        <f t="shared" si="88"/>
        <v>Apr 2023</v>
      </c>
      <c r="BQ54" s="41" t="str">
        <f t="shared" si="13"/>
        <v/>
      </c>
      <c r="BS54" s="13" t="str">
        <f t="shared" si="6"/>
        <v>Mozambique</v>
      </c>
      <c r="BT54" s="33">
        <f t="shared" si="7"/>
        <v>1</v>
      </c>
      <c r="BU54" s="37">
        <f>IF(BS54="", "", IF(COUNTIF(BS$7:BS54, BS54)&gt;1, "", MAX(BU$6:BU53)+1))</f>
        <v>48</v>
      </c>
      <c r="BV54" s="37" t="str">
        <f t="shared" si="18"/>
        <v>Jan 2023</v>
      </c>
      <c r="BW54" s="41" t="str">
        <f t="shared" si="14"/>
        <v>Mozambique - Jan 2023</v>
      </c>
      <c r="BY54" s="13" t="str">
        <f t="shared" si="8"/>
        <v>Constant Staff Appraisal â€“ Â£300 | Spreadsheet Solutions</v>
      </c>
      <c r="BZ54" s="33">
        <f t="shared" si="9"/>
        <v>10</v>
      </c>
      <c r="CA54" s="37">
        <f>IF(BY54="", "", IF(COUNTIF(BY$7:BY54, BY54)&gt;1, "", MAX(CA$6:CA53)+1))</f>
        <v>48</v>
      </c>
      <c r="CB54" s="37" t="str">
        <f t="shared" si="19"/>
        <v>Jan 2023</v>
      </c>
      <c r="CC54" s="41" t="str">
        <f t="shared" si="15"/>
        <v>Constant Staff Appraisal â€“ Â£300 | Spreadsheet Solutions - Jan 2023</v>
      </c>
    </row>
    <row r="55" spans="1:81" x14ac:dyDescent="0.25">
      <c r="A55" s="21"/>
      <c r="B55" s="5">
        <f>IFERROR(IF(B54+1&gt;'Intro &amp; Setup'!$BA$19, "", B54+1), "")</f>
        <v>44971</v>
      </c>
      <c r="C55" s="24">
        <v>56</v>
      </c>
      <c r="D55" s="25">
        <v>55</v>
      </c>
      <c r="E55" s="28">
        <v>7.6428571428571397</v>
      </c>
      <c r="F55" s="21"/>
      <c r="G55" s="16" t="s">
        <v>137</v>
      </c>
      <c r="H55" s="19">
        <v>266</v>
      </c>
      <c r="I55" s="21"/>
      <c r="J55" s="16" t="s">
        <v>137</v>
      </c>
      <c r="K55" s="19">
        <v>254</v>
      </c>
      <c r="L55" s="21"/>
      <c r="M55" s="16" t="s">
        <v>138</v>
      </c>
      <c r="N55" s="19">
        <v>185</v>
      </c>
      <c r="O55" s="21"/>
      <c r="P55" s="16"/>
      <c r="Q55" s="19"/>
      <c r="R55" s="21"/>
      <c r="S55" s="16"/>
      <c r="T55" s="19"/>
      <c r="U55" s="21"/>
      <c r="V55" s="16"/>
      <c r="W55" s="19"/>
      <c r="X55" s="21"/>
      <c r="Y55" s="16"/>
      <c r="Z55" s="19"/>
      <c r="AA55" s="21"/>
      <c r="AB55" s="16"/>
      <c r="AC55" s="19"/>
      <c r="AD55" s="21"/>
      <c r="AE55" s="16"/>
      <c r="AF55" s="19"/>
      <c r="AG55" s="21"/>
      <c r="AH55" s="16"/>
      <c r="AI55" s="19"/>
      <c r="AJ55" s="21"/>
      <c r="AK55" s="16"/>
      <c r="AL55" s="19"/>
      <c r="AM55" s="21"/>
      <c r="AN55" s="16"/>
      <c r="AO55" s="19"/>
      <c r="AP55" s="21"/>
      <c r="AS55" s="37" t="str">
        <f t="shared" si="20"/>
        <v>Feb 2023</v>
      </c>
      <c r="AU55" s="37" t="str">
        <f t="shared" si="21"/>
        <v>Feb 2023</v>
      </c>
      <c r="AV55" s="37" t="str">
        <f t="shared" si="21"/>
        <v>Feb 2023</v>
      </c>
      <c r="AW55" s="37" t="str">
        <f t="shared" si="21"/>
        <v>Feb 2023</v>
      </c>
      <c r="AY55" s="66">
        <f t="shared" si="22"/>
        <v>427.99999999999983</v>
      </c>
      <c r="BA55" s="13" t="str">
        <f t="shared" si="69"/>
        <v/>
      </c>
      <c r="BB55" s="33" t="str">
        <f t="shared" si="70"/>
        <v/>
      </c>
      <c r="BC55" s="37" t="str">
        <f>IF(BA55="", "", IF(COUNTIF(BA$7:BA55, BA55)&gt;1, "", MAX(BC$6:BC54)+1))</f>
        <v/>
      </c>
      <c r="BD55" s="37" t="str">
        <f t="shared" si="73"/>
        <v>May 2023</v>
      </c>
      <c r="BE55" s="41" t="str">
        <f t="shared" si="10"/>
        <v/>
      </c>
      <c r="BG55" s="13" t="str">
        <f t="shared" si="71"/>
        <v/>
      </c>
      <c r="BH55" s="33" t="str">
        <f t="shared" si="72"/>
        <v/>
      </c>
      <c r="BI55" s="37" t="str">
        <f>IF(BG55="", "", IF(COUNTIF(BG$7:BG55, BG55)&gt;1, "", MAX(BI$6:BI54)+1))</f>
        <v/>
      </c>
      <c r="BJ55" s="37" t="str">
        <f t="shared" si="74"/>
        <v>May 2023</v>
      </c>
      <c r="BK55" s="41" t="str">
        <f t="shared" si="11"/>
        <v/>
      </c>
      <c r="BM55" s="13" t="str">
        <f t="shared" si="86"/>
        <v/>
      </c>
      <c r="BN55" s="33" t="str">
        <f t="shared" si="87"/>
        <v/>
      </c>
      <c r="BO55" s="37" t="str">
        <f>IF(BM55="", "", IF(COUNTIF(BM$7:BM55, BM55)&gt;1, "", MAX(BO$6:BO54)+1))</f>
        <v/>
      </c>
      <c r="BP55" s="37" t="str">
        <f t="shared" si="88"/>
        <v>Apr 2023</v>
      </c>
      <c r="BQ55" s="41" t="str">
        <f t="shared" si="13"/>
        <v/>
      </c>
      <c r="BS55" s="13" t="str">
        <f t="shared" si="6"/>
        <v>Nepal</v>
      </c>
      <c r="BT55" s="33">
        <f t="shared" si="7"/>
        <v>1</v>
      </c>
      <c r="BU55" s="37">
        <f>IF(BS55="", "", IF(COUNTIF(BS$7:BS55, BS55)&gt;1, "", MAX(BU$6:BU54)+1))</f>
        <v>49</v>
      </c>
      <c r="BV55" s="37" t="str">
        <f t="shared" si="18"/>
        <v>Jan 2023</v>
      </c>
      <c r="BW55" s="41" t="str">
        <f t="shared" si="14"/>
        <v>Nepal - Jan 2023</v>
      </c>
      <c r="BY55" s="13" t="str">
        <f t="shared" si="8"/>
        <v>How much should I charge per hour? | Spreadsheet Solutions</v>
      </c>
      <c r="BZ55" s="33">
        <f t="shared" si="9"/>
        <v>10</v>
      </c>
      <c r="CA55" s="37">
        <f>IF(BY55="", "", IF(COUNTIF(BY$7:BY55, BY55)&gt;1, "", MAX(CA$6:CA54)+1))</f>
        <v>49</v>
      </c>
      <c r="CB55" s="37" t="str">
        <f t="shared" si="19"/>
        <v>Jan 2023</v>
      </c>
      <c r="CC55" s="41" t="str">
        <f t="shared" si="15"/>
        <v>How much should I charge per hour? | Spreadsheet Solutions - Jan 2023</v>
      </c>
    </row>
    <row r="56" spans="1:81" x14ac:dyDescent="0.25">
      <c r="A56" s="21"/>
      <c r="B56" s="5">
        <f>IFERROR(IF(B55+1&gt;'Intro &amp; Setup'!$BA$19, "", B55+1), "")</f>
        <v>44972</v>
      </c>
      <c r="C56" s="24">
        <v>42</v>
      </c>
      <c r="D56" s="25">
        <v>41</v>
      </c>
      <c r="E56" s="28">
        <v>12.7380952380952</v>
      </c>
      <c r="F56" s="21"/>
      <c r="G56" s="16" t="s">
        <v>143</v>
      </c>
      <c r="H56" s="19">
        <v>56</v>
      </c>
      <c r="I56" s="21"/>
      <c r="J56" s="16" t="s">
        <v>143</v>
      </c>
      <c r="K56" s="19">
        <v>45</v>
      </c>
      <c r="L56" s="21"/>
      <c r="M56" s="16" t="s">
        <v>139</v>
      </c>
      <c r="N56" s="19">
        <v>26</v>
      </c>
      <c r="O56" s="21"/>
      <c r="P56" s="16"/>
      <c r="Q56" s="19"/>
      <c r="R56" s="21"/>
      <c r="S56" s="16"/>
      <c r="T56" s="19"/>
      <c r="U56" s="21"/>
      <c r="V56" s="16"/>
      <c r="W56" s="19"/>
      <c r="X56" s="21"/>
      <c r="Y56" s="16"/>
      <c r="Z56" s="19"/>
      <c r="AA56" s="21"/>
      <c r="AB56" s="16"/>
      <c r="AC56" s="19"/>
      <c r="AD56" s="21"/>
      <c r="AE56" s="16"/>
      <c r="AF56" s="19"/>
      <c r="AG56" s="21"/>
      <c r="AH56" s="16"/>
      <c r="AI56" s="19"/>
      <c r="AJ56" s="21"/>
      <c r="AK56" s="16"/>
      <c r="AL56" s="19"/>
      <c r="AM56" s="21"/>
      <c r="AN56" s="16"/>
      <c r="AO56" s="19"/>
      <c r="AP56" s="21"/>
      <c r="AS56" s="37" t="str">
        <f t="shared" si="20"/>
        <v>Feb 2023</v>
      </c>
      <c r="AU56" s="37" t="str">
        <f t="shared" si="21"/>
        <v>Feb 2023</v>
      </c>
      <c r="AV56" s="37" t="str">
        <f t="shared" si="21"/>
        <v>Feb 2023</v>
      </c>
      <c r="AW56" s="37" t="str">
        <f t="shared" si="21"/>
        <v>Feb 2023</v>
      </c>
      <c r="AY56" s="66">
        <f t="shared" si="22"/>
        <v>534.99999999999841</v>
      </c>
      <c r="BA56" s="14" t="str">
        <f t="shared" si="69"/>
        <v/>
      </c>
      <c r="BB56" s="34" t="str">
        <f t="shared" si="70"/>
        <v/>
      </c>
      <c r="BC56" s="37" t="str">
        <f>IF(BA56="", "", IF(COUNTIF(BA$7:BA56, BA56)&gt;1, "", MAX(BC$6:BC55)+1))</f>
        <v/>
      </c>
      <c r="BD56" s="37" t="str">
        <f t="shared" si="73"/>
        <v>May 2023</v>
      </c>
      <c r="BE56" s="41" t="str">
        <f t="shared" si="10"/>
        <v/>
      </c>
      <c r="BG56" s="14" t="str">
        <f t="shared" si="71"/>
        <v/>
      </c>
      <c r="BH56" s="34" t="str">
        <f t="shared" si="72"/>
        <v/>
      </c>
      <c r="BI56" s="37" t="str">
        <f>IF(BG56="", "", IF(COUNTIF(BG$7:BG56, BG56)&gt;1, "", MAX(BI$6:BI55)+1))</f>
        <v/>
      </c>
      <c r="BJ56" s="37" t="str">
        <f t="shared" si="74"/>
        <v>May 2023</v>
      </c>
      <c r="BK56" s="41" t="str">
        <f t="shared" si="11"/>
        <v/>
      </c>
      <c r="BM56" s="13" t="str">
        <f t="shared" si="86"/>
        <v/>
      </c>
      <c r="BN56" s="33" t="str">
        <f t="shared" si="87"/>
        <v/>
      </c>
      <c r="BO56" s="37" t="str">
        <f>IF(BM56="", "", IF(COUNTIF(BM$7:BM56, BM56)&gt;1, "", MAX(BO$6:BO55)+1))</f>
        <v/>
      </c>
      <c r="BP56" s="37" t="str">
        <f t="shared" si="88"/>
        <v>Apr 2023</v>
      </c>
      <c r="BQ56" s="41" t="str">
        <f t="shared" si="13"/>
        <v/>
      </c>
      <c r="BS56" s="13" t="str">
        <f t="shared" si="6"/>
        <v>New Zealand</v>
      </c>
      <c r="BT56" s="33">
        <f t="shared" si="7"/>
        <v>1</v>
      </c>
      <c r="BU56" s="37">
        <f>IF(BS56="", "", IF(COUNTIF(BS$7:BS56, BS56)&gt;1, "", MAX(BU$6:BU55)+1))</f>
        <v>50</v>
      </c>
      <c r="BV56" s="37" t="str">
        <f t="shared" si="18"/>
        <v>Jan 2023</v>
      </c>
      <c r="BW56" s="41" t="str">
        <f t="shared" si="14"/>
        <v>New Zealand - Jan 2023</v>
      </c>
      <c r="BY56" s="13" t="str">
        <f t="shared" si="8"/>
        <v>LinkedIn Follow Up Schedule â€“ Â£250 | Spreadsheet Solutions</v>
      </c>
      <c r="BZ56" s="33">
        <f t="shared" si="9"/>
        <v>10</v>
      </c>
      <c r="CA56" s="37">
        <f>IF(BY56="", "", IF(COUNTIF(BY$7:BY56, BY56)&gt;1, "", MAX(CA$6:CA55)+1))</f>
        <v>50</v>
      </c>
      <c r="CB56" s="37" t="str">
        <f t="shared" si="19"/>
        <v>Jan 2023</v>
      </c>
      <c r="CC56" s="41" t="str">
        <f t="shared" si="15"/>
        <v>LinkedIn Follow Up Schedule â€“ Â£250 | Spreadsheet Solutions - Jan 2023</v>
      </c>
    </row>
    <row r="57" spans="1:81" x14ac:dyDescent="0.25">
      <c r="A57" s="21"/>
      <c r="B57" s="5">
        <f>IFERROR(IF(B56+1&gt;'Intro &amp; Setup'!$BA$19, "", B56+1), "")</f>
        <v>44973</v>
      </c>
      <c r="C57" s="24">
        <v>29</v>
      </c>
      <c r="D57" s="25">
        <v>29</v>
      </c>
      <c r="E57" s="28">
        <v>62.2068965517241</v>
      </c>
      <c r="F57" s="21"/>
      <c r="G57" s="16" t="s">
        <v>139</v>
      </c>
      <c r="H57" s="19">
        <v>40</v>
      </c>
      <c r="I57" s="21"/>
      <c r="J57" s="16" t="s">
        <v>139</v>
      </c>
      <c r="K57" s="19">
        <v>24</v>
      </c>
      <c r="L57" s="21"/>
      <c r="M57" s="16" t="s">
        <v>143</v>
      </c>
      <c r="N57" s="19">
        <v>19</v>
      </c>
      <c r="O57" s="21"/>
      <c r="P57" s="16"/>
      <c r="Q57" s="19"/>
      <c r="R57" s="21"/>
      <c r="S57" s="16"/>
      <c r="T57" s="19"/>
      <c r="U57" s="21"/>
      <c r="V57" s="16"/>
      <c r="W57" s="19"/>
      <c r="X57" s="21"/>
      <c r="Y57" s="16"/>
      <c r="Z57" s="19"/>
      <c r="AA57" s="21"/>
      <c r="AB57" s="16"/>
      <c r="AC57" s="19"/>
      <c r="AD57" s="21"/>
      <c r="AE57" s="16"/>
      <c r="AF57" s="19"/>
      <c r="AG57" s="21"/>
      <c r="AH57" s="16"/>
      <c r="AI57" s="19"/>
      <c r="AJ57" s="21"/>
      <c r="AK57" s="16"/>
      <c r="AL57" s="19"/>
      <c r="AM57" s="21"/>
      <c r="AN57" s="16"/>
      <c r="AO57" s="19"/>
      <c r="AP57" s="21"/>
      <c r="AS57" s="37" t="str">
        <f t="shared" si="20"/>
        <v>Feb 2023</v>
      </c>
      <c r="AU57" s="37" t="str">
        <f t="shared" si="21"/>
        <v>Feb 2023</v>
      </c>
      <c r="AV57" s="37" t="str">
        <f t="shared" si="21"/>
        <v>Feb 2023</v>
      </c>
      <c r="AW57" s="37" t="str">
        <f t="shared" si="21"/>
        <v>Feb 2023</v>
      </c>
      <c r="AY57" s="66">
        <f t="shared" si="22"/>
        <v>1803.9999999999989</v>
      </c>
      <c r="BA57" s="12" t="str">
        <f t="shared" ref="BA57:BA66" si="89">IF(V7="", "", V7)</f>
        <v/>
      </c>
      <c r="BB57" s="32" t="str">
        <f t="shared" ref="BB57:BB66" si="90">IF(BA57="", "", W7)</f>
        <v/>
      </c>
      <c r="BC57" s="37" t="str">
        <f>IF(BA57="", "", IF(COUNTIF(BA$7:BA57, BA57)&gt;1, "", MAX(BC$6:BC56)+1))</f>
        <v/>
      </c>
      <c r="BD57" s="39" t="str">
        <f>'Intro &amp; Setup'!$BB$13</f>
        <v>Jun 2023</v>
      </c>
      <c r="BE57" s="41" t="str">
        <f t="shared" si="10"/>
        <v/>
      </c>
      <c r="BG57" s="12" t="str">
        <f t="shared" ref="BG57:BG66" si="91">IF(V21="", "", V21)</f>
        <v/>
      </c>
      <c r="BH57" s="32" t="str">
        <f t="shared" ref="BH57:BH66" si="92">IF(BG57="", "", W21)</f>
        <v/>
      </c>
      <c r="BI57" s="37" t="str">
        <f>IF(BG57="", "", IF(COUNTIF(BG$7:BG57, BG57)&gt;1, "", MAX(BI$6:BI56)+1))</f>
        <v/>
      </c>
      <c r="BJ57" s="39" t="str">
        <f>'Intro &amp; Setup'!$BB$13</f>
        <v>Jun 2023</v>
      </c>
      <c r="BK57" s="41" t="str">
        <f t="shared" si="11"/>
        <v/>
      </c>
      <c r="BM57" s="13" t="str">
        <f t="shared" si="86"/>
        <v/>
      </c>
      <c r="BN57" s="33" t="str">
        <f t="shared" si="87"/>
        <v/>
      </c>
      <c r="BO57" s="37" t="str">
        <f>IF(BM57="", "", IF(COUNTIF(BM$7:BM57, BM57)&gt;1, "", MAX(BO$6:BO56)+1))</f>
        <v/>
      </c>
      <c r="BP57" s="37" t="str">
        <f t="shared" si="88"/>
        <v>Apr 2023</v>
      </c>
      <c r="BQ57" s="41" t="str">
        <f t="shared" si="13"/>
        <v/>
      </c>
      <c r="BS57" s="13" t="str">
        <f t="shared" si="6"/>
        <v>Nigeria</v>
      </c>
      <c r="BT57" s="33">
        <f t="shared" si="7"/>
        <v>1</v>
      </c>
      <c r="BU57" s="37">
        <f>IF(BS57="", "", IF(COUNTIF(BS$7:BS57, BS57)&gt;1, "", MAX(BU$6:BU56)+1))</f>
        <v>51</v>
      </c>
      <c r="BV57" s="37" t="str">
        <f t="shared" si="18"/>
        <v>Jan 2023</v>
      </c>
      <c r="BW57" s="41" t="str">
        <f t="shared" si="14"/>
        <v>Nigeria - Jan 2023</v>
      </c>
      <c r="BY57" s="13" t="str">
        <f t="shared" si="8"/>
        <v>Sign up for our Newsletter | Spreadsheet Solutions</v>
      </c>
      <c r="BZ57" s="33">
        <f t="shared" si="9"/>
        <v>10</v>
      </c>
      <c r="CA57" s="37">
        <f>IF(BY57="", "", IF(COUNTIF(BY$7:BY57, BY57)&gt;1, "", MAX(CA$6:CA56)+1))</f>
        <v>51</v>
      </c>
      <c r="CB57" s="37" t="str">
        <f t="shared" si="19"/>
        <v>Jan 2023</v>
      </c>
      <c r="CC57" s="41" t="str">
        <f t="shared" si="15"/>
        <v>Sign up for our Newsletter | Spreadsheet Solutions - Jan 2023</v>
      </c>
    </row>
    <row r="58" spans="1:81" x14ac:dyDescent="0.25">
      <c r="A58" s="21"/>
      <c r="B58" s="5">
        <f>IFERROR(IF(B57+1&gt;'Intro &amp; Setup'!$BA$19, "", B57+1), "")</f>
        <v>44974</v>
      </c>
      <c r="C58" s="24">
        <v>45</v>
      </c>
      <c r="D58" s="25">
        <v>42</v>
      </c>
      <c r="E58" s="28">
        <v>12.8888888888888</v>
      </c>
      <c r="F58" s="21"/>
      <c r="G58" s="16" t="s">
        <v>147</v>
      </c>
      <c r="H58" s="19">
        <v>28</v>
      </c>
      <c r="I58" s="21"/>
      <c r="J58" s="16" t="s">
        <v>145</v>
      </c>
      <c r="K58" s="19">
        <v>18</v>
      </c>
      <c r="L58" s="21"/>
      <c r="M58" s="16" t="s">
        <v>153</v>
      </c>
      <c r="N58" s="19">
        <v>17</v>
      </c>
      <c r="O58" s="21"/>
      <c r="P58" s="16"/>
      <c r="Q58" s="19"/>
      <c r="R58" s="21"/>
      <c r="S58" s="16"/>
      <c r="T58" s="19"/>
      <c r="U58" s="21"/>
      <c r="V58" s="16"/>
      <c r="W58" s="19"/>
      <c r="X58" s="21"/>
      <c r="Y58" s="16"/>
      <c r="Z58" s="19"/>
      <c r="AA58" s="21"/>
      <c r="AB58" s="16"/>
      <c r="AC58" s="19"/>
      <c r="AD58" s="21"/>
      <c r="AE58" s="16"/>
      <c r="AF58" s="19"/>
      <c r="AG58" s="21"/>
      <c r="AH58" s="16"/>
      <c r="AI58" s="19"/>
      <c r="AJ58" s="21"/>
      <c r="AK58" s="16"/>
      <c r="AL58" s="19"/>
      <c r="AM58" s="21"/>
      <c r="AN58" s="16"/>
      <c r="AO58" s="19"/>
      <c r="AP58" s="21"/>
      <c r="AS58" s="37" t="str">
        <f t="shared" si="20"/>
        <v>Feb 2023</v>
      </c>
      <c r="AU58" s="37" t="str">
        <f t="shared" si="21"/>
        <v>Feb 2023</v>
      </c>
      <c r="AV58" s="37" t="str">
        <f t="shared" si="21"/>
        <v>Feb 2023</v>
      </c>
      <c r="AW58" s="37" t="str">
        <f t="shared" si="21"/>
        <v>Feb 2023</v>
      </c>
      <c r="AY58" s="66">
        <f t="shared" si="22"/>
        <v>579.99999999999602</v>
      </c>
      <c r="BA58" s="13" t="str">
        <f t="shared" si="89"/>
        <v/>
      </c>
      <c r="BB58" s="33" t="str">
        <f t="shared" si="90"/>
        <v/>
      </c>
      <c r="BC58" s="37" t="str">
        <f>IF(BA58="", "", IF(COUNTIF(BA$7:BA58, BA58)&gt;1, "", MAX(BC$6:BC57)+1))</f>
        <v/>
      </c>
      <c r="BD58" s="37" t="str">
        <f t="shared" ref="BD58:BD66" si="93">BD57</f>
        <v>Jun 2023</v>
      </c>
      <c r="BE58" s="41" t="str">
        <f t="shared" si="10"/>
        <v/>
      </c>
      <c r="BG58" s="13" t="str">
        <f t="shared" si="91"/>
        <v/>
      </c>
      <c r="BH58" s="33" t="str">
        <f t="shared" si="92"/>
        <v/>
      </c>
      <c r="BI58" s="37" t="str">
        <f>IF(BG58="", "", IF(COUNTIF(BG$7:BG58, BG58)&gt;1, "", MAX(BI$6:BI57)+1))</f>
        <v/>
      </c>
      <c r="BJ58" s="37" t="str">
        <f t="shared" ref="BJ58:BJ66" si="94">BJ57</f>
        <v>Jun 2023</v>
      </c>
      <c r="BK58" s="41" t="str">
        <f t="shared" si="11"/>
        <v/>
      </c>
      <c r="BM58" s="13" t="str">
        <f t="shared" si="86"/>
        <v/>
      </c>
      <c r="BN58" s="33" t="str">
        <f t="shared" si="87"/>
        <v/>
      </c>
      <c r="BO58" s="37" t="str">
        <f>IF(BM58="", "", IF(COUNTIF(BM$7:BM58, BM58)&gt;1, "", MAX(BO$6:BO57)+1))</f>
        <v/>
      </c>
      <c r="BP58" s="37" t="str">
        <f t="shared" si="88"/>
        <v>Apr 2023</v>
      </c>
      <c r="BQ58" s="41" t="str">
        <f t="shared" si="13"/>
        <v/>
      </c>
      <c r="BS58" s="13" t="str">
        <f t="shared" si="6"/>
        <v>Russia</v>
      </c>
      <c r="BT58" s="33">
        <f t="shared" si="7"/>
        <v>1</v>
      </c>
      <c r="BU58" s="37">
        <f>IF(BS58="", "", IF(COUNTIF(BS$7:BS58, BS58)&gt;1, "", MAX(BU$6:BU57)+1))</f>
        <v>52</v>
      </c>
      <c r="BV58" s="37" t="str">
        <f t="shared" si="18"/>
        <v>Jan 2023</v>
      </c>
      <c r="BW58" s="41" t="str">
        <f t="shared" si="14"/>
        <v>Russia - Jan 2023</v>
      </c>
      <c r="BY58" s="13" t="str">
        <f t="shared" si="8"/>
        <v>5 Reasons You May Need Better Spreadsheets | Spreadsheet Solutions</v>
      </c>
      <c r="BZ58" s="33">
        <f t="shared" si="9"/>
        <v>9</v>
      </c>
      <c r="CA58" s="37">
        <f>IF(BY58="", "", IF(COUNTIF(BY$7:BY58, BY58)&gt;1, "", MAX(CA$6:CA57)+1))</f>
        <v>52</v>
      </c>
      <c r="CB58" s="37" t="str">
        <f t="shared" si="19"/>
        <v>Jan 2023</v>
      </c>
      <c r="CC58" s="41" t="str">
        <f t="shared" si="15"/>
        <v>5 Reasons You May Need Better Spreadsheets | Spreadsheet Solutions - Jan 2023</v>
      </c>
    </row>
    <row r="59" spans="1:81" x14ac:dyDescent="0.25">
      <c r="A59" s="21"/>
      <c r="B59" s="5">
        <f>IFERROR(IF(B58+1&gt;'Intro &amp; Setup'!$BA$19, "", B58+1), "")</f>
        <v>44975</v>
      </c>
      <c r="C59" s="24">
        <v>40</v>
      </c>
      <c r="D59" s="25">
        <v>40</v>
      </c>
      <c r="E59" s="28">
        <v>72.7</v>
      </c>
      <c r="F59" s="21"/>
      <c r="G59" s="16" t="s">
        <v>165</v>
      </c>
      <c r="H59" s="19">
        <v>28</v>
      </c>
      <c r="I59" s="21"/>
      <c r="J59" s="16" t="s">
        <v>147</v>
      </c>
      <c r="K59" s="19">
        <v>17</v>
      </c>
      <c r="L59" s="21"/>
      <c r="M59" s="16" t="s">
        <v>141</v>
      </c>
      <c r="N59" s="19">
        <v>17</v>
      </c>
      <c r="O59" s="21"/>
      <c r="P59" s="16"/>
      <c r="Q59" s="19"/>
      <c r="R59" s="21"/>
      <c r="S59" s="16"/>
      <c r="T59" s="19"/>
      <c r="U59" s="21"/>
      <c r="V59" s="16"/>
      <c r="W59" s="19"/>
      <c r="X59" s="21"/>
      <c r="Y59" s="16"/>
      <c r="Z59" s="19"/>
      <c r="AA59" s="21"/>
      <c r="AB59" s="16"/>
      <c r="AC59" s="19"/>
      <c r="AD59" s="21"/>
      <c r="AE59" s="16"/>
      <c r="AF59" s="19"/>
      <c r="AG59" s="21"/>
      <c r="AH59" s="16"/>
      <c r="AI59" s="19"/>
      <c r="AJ59" s="21"/>
      <c r="AK59" s="16"/>
      <c r="AL59" s="19"/>
      <c r="AM59" s="21"/>
      <c r="AN59" s="16"/>
      <c r="AO59" s="19"/>
      <c r="AP59" s="21"/>
      <c r="AS59" s="37" t="str">
        <f t="shared" si="20"/>
        <v>Feb 2023</v>
      </c>
      <c r="AU59" s="37" t="str">
        <f t="shared" si="21"/>
        <v>Feb 2023</v>
      </c>
      <c r="AV59" s="37" t="str">
        <f t="shared" si="21"/>
        <v>Feb 2023</v>
      </c>
      <c r="AW59" s="37" t="str">
        <f t="shared" si="21"/>
        <v>Feb 2023</v>
      </c>
      <c r="AY59" s="66">
        <f t="shared" si="22"/>
        <v>2908</v>
      </c>
      <c r="BA59" s="13" t="str">
        <f t="shared" si="89"/>
        <v/>
      </c>
      <c r="BB59" s="33" t="str">
        <f t="shared" si="90"/>
        <v/>
      </c>
      <c r="BC59" s="37" t="str">
        <f>IF(BA59="", "", IF(COUNTIF(BA$7:BA59, BA59)&gt;1, "", MAX(BC$6:BC58)+1))</f>
        <v/>
      </c>
      <c r="BD59" s="37" t="str">
        <f t="shared" si="93"/>
        <v>Jun 2023</v>
      </c>
      <c r="BE59" s="41" t="str">
        <f t="shared" si="10"/>
        <v/>
      </c>
      <c r="BG59" s="13" t="str">
        <f t="shared" si="91"/>
        <v/>
      </c>
      <c r="BH59" s="33" t="str">
        <f t="shared" si="92"/>
        <v/>
      </c>
      <c r="BI59" s="37" t="str">
        <f>IF(BG59="", "", IF(COUNTIF(BG$7:BG59, BG59)&gt;1, "", MAX(BI$6:BI58)+1))</f>
        <v/>
      </c>
      <c r="BJ59" s="37" t="str">
        <f t="shared" si="94"/>
        <v>Jun 2023</v>
      </c>
      <c r="BK59" s="41" t="str">
        <f t="shared" si="11"/>
        <v/>
      </c>
      <c r="BM59" s="13" t="str">
        <f t="shared" si="86"/>
        <v/>
      </c>
      <c r="BN59" s="33" t="str">
        <f t="shared" si="87"/>
        <v/>
      </c>
      <c r="BO59" s="37" t="str">
        <f>IF(BM59="", "", IF(COUNTIF(BM$7:BM59, BM59)&gt;1, "", MAX(BO$6:BO58)+1))</f>
        <v/>
      </c>
      <c r="BP59" s="37" t="str">
        <f t="shared" si="88"/>
        <v>Apr 2023</v>
      </c>
      <c r="BQ59" s="41" t="str">
        <f t="shared" si="13"/>
        <v/>
      </c>
      <c r="BS59" s="13" t="str">
        <f t="shared" si="6"/>
        <v>Saudi Arabia</v>
      </c>
      <c r="BT59" s="33">
        <f t="shared" si="7"/>
        <v>1</v>
      </c>
      <c r="BU59" s="37">
        <f>IF(BS59="", "", IF(COUNTIF(BS$7:BS59, BS59)&gt;1, "", MAX(BU$6:BU58)+1))</f>
        <v>53</v>
      </c>
      <c r="BV59" s="37" t="str">
        <f t="shared" si="18"/>
        <v>Jan 2023</v>
      </c>
      <c r="BW59" s="41" t="str">
        <f t="shared" si="14"/>
        <v>Saudi Arabia - Jan 2023</v>
      </c>
      <c r="BY59" s="13" t="str">
        <f t="shared" si="8"/>
        <v>Annual Cost Savings Calculator â€“ Â£25 | Spreadsheet Solutions</v>
      </c>
      <c r="BZ59" s="33">
        <f t="shared" si="9"/>
        <v>9</v>
      </c>
      <c r="CA59" s="37">
        <f>IF(BY59="", "", IF(COUNTIF(BY$7:BY59, BY59)&gt;1, "", MAX(CA$6:CA58)+1))</f>
        <v>53</v>
      </c>
      <c r="CB59" s="37" t="str">
        <f t="shared" si="19"/>
        <v>Jan 2023</v>
      </c>
      <c r="CC59" s="41" t="str">
        <f t="shared" si="15"/>
        <v>Annual Cost Savings Calculator â€“ Â£25 | Spreadsheet Solutions - Jan 2023</v>
      </c>
    </row>
    <row r="60" spans="1:81" x14ac:dyDescent="0.25">
      <c r="A60" s="21"/>
      <c r="B60" s="5">
        <f>IFERROR(IF(B59+1&gt;'Intro &amp; Setup'!$BA$19, "", B59+1), "")</f>
        <v>44976</v>
      </c>
      <c r="C60" s="24">
        <v>31</v>
      </c>
      <c r="D60" s="25">
        <v>27</v>
      </c>
      <c r="E60" s="28">
        <v>49.903225806451601</v>
      </c>
      <c r="F60" s="21"/>
      <c r="G60" s="16" t="s">
        <v>145</v>
      </c>
      <c r="H60" s="19">
        <v>27</v>
      </c>
      <c r="I60" s="21"/>
      <c r="J60" s="16" t="s">
        <v>140</v>
      </c>
      <c r="K60" s="19">
        <v>17</v>
      </c>
      <c r="L60" s="21"/>
      <c r="M60" s="16" t="s">
        <v>144</v>
      </c>
      <c r="N60" s="19">
        <v>13</v>
      </c>
      <c r="O60" s="21"/>
      <c r="P60" s="16"/>
      <c r="Q60" s="19"/>
      <c r="R60" s="21"/>
      <c r="S60" s="16"/>
      <c r="T60" s="19"/>
      <c r="U60" s="21"/>
      <c r="V60" s="16"/>
      <c r="W60" s="19"/>
      <c r="X60" s="21"/>
      <c r="Y60" s="16"/>
      <c r="Z60" s="19"/>
      <c r="AA60" s="21"/>
      <c r="AB60" s="16"/>
      <c r="AC60" s="19"/>
      <c r="AD60" s="21"/>
      <c r="AE60" s="16"/>
      <c r="AF60" s="19"/>
      <c r="AG60" s="21"/>
      <c r="AH60" s="16"/>
      <c r="AI60" s="19"/>
      <c r="AJ60" s="21"/>
      <c r="AK60" s="16"/>
      <c r="AL60" s="19"/>
      <c r="AM60" s="21"/>
      <c r="AN60" s="16"/>
      <c r="AO60" s="19"/>
      <c r="AP60" s="21"/>
      <c r="AS60" s="37" t="str">
        <f t="shared" si="20"/>
        <v>Feb 2023</v>
      </c>
      <c r="AU60" s="37" t="str">
        <f t="shared" si="21"/>
        <v>Feb 2023</v>
      </c>
      <c r="AV60" s="37" t="str">
        <f t="shared" si="21"/>
        <v>Feb 2023</v>
      </c>
      <c r="AW60" s="37" t="str">
        <f t="shared" si="21"/>
        <v>Feb 2023</v>
      </c>
      <c r="AY60" s="66">
        <f t="shared" si="22"/>
        <v>1546.9999999999995</v>
      </c>
      <c r="BA60" s="13" t="str">
        <f t="shared" si="89"/>
        <v/>
      </c>
      <c r="BB60" s="33" t="str">
        <f t="shared" si="90"/>
        <v/>
      </c>
      <c r="BC60" s="37" t="str">
        <f>IF(BA60="", "", IF(COUNTIF(BA$7:BA60, BA60)&gt;1, "", MAX(BC$6:BC59)+1))</f>
        <v/>
      </c>
      <c r="BD60" s="37" t="str">
        <f t="shared" si="93"/>
        <v>Jun 2023</v>
      </c>
      <c r="BE60" s="41" t="str">
        <f t="shared" si="10"/>
        <v/>
      </c>
      <c r="BG60" s="13" t="str">
        <f t="shared" si="91"/>
        <v/>
      </c>
      <c r="BH60" s="33" t="str">
        <f t="shared" si="92"/>
        <v/>
      </c>
      <c r="BI60" s="37" t="str">
        <f>IF(BG60="", "", IF(COUNTIF(BG$7:BG60, BG60)&gt;1, "", MAX(BI$6:BI59)+1))</f>
        <v/>
      </c>
      <c r="BJ60" s="37" t="str">
        <f t="shared" si="94"/>
        <v>Jun 2023</v>
      </c>
      <c r="BK60" s="41" t="str">
        <f t="shared" si="11"/>
        <v/>
      </c>
      <c r="BM60" s="13" t="str">
        <f t="shared" si="86"/>
        <v/>
      </c>
      <c r="BN60" s="33" t="str">
        <f t="shared" si="87"/>
        <v/>
      </c>
      <c r="BO60" s="37" t="str">
        <f>IF(BM60="", "", IF(COUNTIF(BM$7:BM60, BM60)&gt;1, "", MAX(BO$6:BO59)+1))</f>
        <v/>
      </c>
      <c r="BP60" s="37" t="str">
        <f t="shared" si="88"/>
        <v>Apr 2023</v>
      </c>
      <c r="BQ60" s="41" t="str">
        <f t="shared" si="13"/>
        <v/>
      </c>
      <c r="BS60" s="13" t="str">
        <f t="shared" si="6"/>
        <v>Slovakia</v>
      </c>
      <c r="BT60" s="33">
        <f t="shared" si="7"/>
        <v>1</v>
      </c>
      <c r="BU60" s="37">
        <f>IF(BS60="", "", IF(COUNTIF(BS$7:BS60, BS60)&gt;1, "", MAX(BU$6:BU59)+1))</f>
        <v>54</v>
      </c>
      <c r="BV60" s="37" t="str">
        <f t="shared" si="18"/>
        <v>Jan 2023</v>
      </c>
      <c r="BW60" s="41" t="str">
        <f t="shared" si="14"/>
        <v>Slovakia - Jan 2023</v>
      </c>
      <c r="BY60" s="13" t="str">
        <f t="shared" si="8"/>
        <v>Crack the Code â€“ Free Military-style Puzzle Game | Spreadsheet Solutions</v>
      </c>
      <c r="BZ60" s="33">
        <f t="shared" si="9"/>
        <v>9</v>
      </c>
      <c r="CA60" s="37">
        <f>IF(BY60="", "", IF(COUNTIF(BY$7:BY60, BY60)&gt;1, "", MAX(CA$6:CA59)+1))</f>
        <v>54</v>
      </c>
      <c r="CB60" s="37" t="str">
        <f t="shared" si="19"/>
        <v>Jan 2023</v>
      </c>
      <c r="CC60" s="41" t="str">
        <f t="shared" si="15"/>
        <v>Crack the Code â€“ Free Military-style Puzzle Game | Spreadsheet Solutions - Jan 2023</v>
      </c>
    </row>
    <row r="61" spans="1:81" x14ac:dyDescent="0.25">
      <c r="A61" s="21"/>
      <c r="B61" s="5">
        <f>IFERROR(IF(B60+1&gt;'Intro &amp; Setup'!$BA$19, "", B60+1), "")</f>
        <v>44977</v>
      </c>
      <c r="C61" s="24">
        <v>41</v>
      </c>
      <c r="D61" s="25">
        <v>40</v>
      </c>
      <c r="E61" s="28">
        <v>20.804878048780399</v>
      </c>
      <c r="F61" s="21"/>
      <c r="G61" s="16" t="s">
        <v>162</v>
      </c>
      <c r="H61" s="19">
        <v>14</v>
      </c>
      <c r="I61" s="21"/>
      <c r="J61" s="16" t="s">
        <v>165</v>
      </c>
      <c r="K61" s="19">
        <v>15</v>
      </c>
      <c r="L61" s="21"/>
      <c r="M61" s="16" t="s">
        <v>148</v>
      </c>
      <c r="N61" s="19">
        <v>11</v>
      </c>
      <c r="O61" s="21"/>
      <c r="P61" s="16"/>
      <c r="Q61" s="19"/>
      <c r="R61" s="21"/>
      <c r="S61" s="16"/>
      <c r="T61" s="19"/>
      <c r="U61" s="21"/>
      <c r="V61" s="16"/>
      <c r="W61" s="19"/>
      <c r="X61" s="21"/>
      <c r="Y61" s="16"/>
      <c r="Z61" s="19"/>
      <c r="AA61" s="21"/>
      <c r="AB61" s="16"/>
      <c r="AC61" s="19"/>
      <c r="AD61" s="21"/>
      <c r="AE61" s="16"/>
      <c r="AF61" s="19"/>
      <c r="AG61" s="21"/>
      <c r="AH61" s="16"/>
      <c r="AI61" s="19"/>
      <c r="AJ61" s="21"/>
      <c r="AK61" s="16"/>
      <c r="AL61" s="19"/>
      <c r="AM61" s="21"/>
      <c r="AN61" s="16"/>
      <c r="AO61" s="19"/>
      <c r="AP61" s="21"/>
      <c r="AS61" s="37" t="str">
        <f t="shared" si="20"/>
        <v>Feb 2023</v>
      </c>
      <c r="AU61" s="37" t="str">
        <f t="shared" si="21"/>
        <v>Feb 2023</v>
      </c>
      <c r="AV61" s="37" t="str">
        <f t="shared" si="21"/>
        <v>Feb 2023</v>
      </c>
      <c r="AW61" s="37" t="str">
        <f t="shared" si="21"/>
        <v>Feb 2023</v>
      </c>
      <c r="AY61" s="66">
        <f t="shared" si="22"/>
        <v>852.99999999999636</v>
      </c>
      <c r="BA61" s="13" t="str">
        <f t="shared" si="89"/>
        <v/>
      </c>
      <c r="BB61" s="33" t="str">
        <f t="shared" si="90"/>
        <v/>
      </c>
      <c r="BC61" s="37" t="str">
        <f>IF(BA61="", "", IF(COUNTIF(BA$7:BA61, BA61)&gt;1, "", MAX(BC$6:BC60)+1))</f>
        <v/>
      </c>
      <c r="BD61" s="37" t="str">
        <f t="shared" si="93"/>
        <v>Jun 2023</v>
      </c>
      <c r="BE61" s="41" t="str">
        <f t="shared" si="10"/>
        <v/>
      </c>
      <c r="BG61" s="13" t="str">
        <f t="shared" si="91"/>
        <v/>
      </c>
      <c r="BH61" s="33" t="str">
        <f t="shared" si="92"/>
        <v/>
      </c>
      <c r="BI61" s="37" t="str">
        <f>IF(BG61="", "", IF(COUNTIF(BG$7:BG61, BG61)&gt;1, "", MAX(BI$6:BI60)+1))</f>
        <v/>
      </c>
      <c r="BJ61" s="37" t="str">
        <f t="shared" si="94"/>
        <v>Jun 2023</v>
      </c>
      <c r="BK61" s="41" t="str">
        <f t="shared" si="11"/>
        <v/>
      </c>
      <c r="BM61" s="13" t="str">
        <f t="shared" si="86"/>
        <v/>
      </c>
      <c r="BN61" s="33" t="str">
        <f t="shared" si="87"/>
        <v/>
      </c>
      <c r="BO61" s="37" t="str">
        <f>IF(BM61="", "", IF(COUNTIF(BM$7:BM61, BM61)&gt;1, "", MAX(BO$6:BO60)+1))</f>
        <v/>
      </c>
      <c r="BP61" s="37" t="str">
        <f t="shared" si="88"/>
        <v>Apr 2023</v>
      </c>
      <c r="BQ61" s="41" t="str">
        <f t="shared" si="13"/>
        <v/>
      </c>
      <c r="BS61" s="13" t="str">
        <f t="shared" si="6"/>
        <v>Somalia</v>
      </c>
      <c r="BT61" s="33">
        <f t="shared" si="7"/>
        <v>1</v>
      </c>
      <c r="BU61" s="37">
        <f>IF(BS61="", "", IF(COUNTIF(BS$7:BS61, BS61)&gt;1, "", MAX(BU$6:BU60)+1))</f>
        <v>55</v>
      </c>
      <c r="BV61" s="37" t="str">
        <f t="shared" si="18"/>
        <v>Jan 2023</v>
      </c>
      <c r="BW61" s="41" t="str">
        <f t="shared" si="14"/>
        <v>Somalia - Jan 2023</v>
      </c>
      <c r="BY61" s="13" t="str">
        <f t="shared" si="8"/>
        <v>Testimonials | Spreadsheet Solutions</v>
      </c>
      <c r="BZ61" s="33">
        <f t="shared" si="9"/>
        <v>9</v>
      </c>
      <c r="CA61" s="37">
        <f>IF(BY61="", "", IF(COUNTIF(BY$7:BY61, BY61)&gt;1, "", MAX(CA$6:CA60)+1))</f>
        <v>55</v>
      </c>
      <c r="CB61" s="37" t="str">
        <f t="shared" si="19"/>
        <v>Jan 2023</v>
      </c>
      <c r="CC61" s="41" t="str">
        <f t="shared" si="15"/>
        <v>Testimonials | Spreadsheet Solutions - Jan 2023</v>
      </c>
    </row>
    <row r="62" spans="1:81" x14ac:dyDescent="0.25">
      <c r="A62" s="21"/>
      <c r="B62" s="5">
        <f>IFERROR(IF(B61+1&gt;'Intro &amp; Setup'!$BA$19, "", B61+1), "")</f>
        <v>44978</v>
      </c>
      <c r="C62" s="24">
        <v>26</v>
      </c>
      <c r="D62" s="25">
        <v>26</v>
      </c>
      <c r="E62" s="28">
        <v>86.692307692307693</v>
      </c>
      <c r="F62" s="21"/>
      <c r="G62" s="16" t="s">
        <v>149</v>
      </c>
      <c r="H62" s="19">
        <v>11</v>
      </c>
      <c r="I62" s="21"/>
      <c r="J62" s="16" t="s">
        <v>142</v>
      </c>
      <c r="K62" s="19">
        <v>14</v>
      </c>
      <c r="L62" s="21"/>
      <c r="M62" s="16" t="s">
        <v>165</v>
      </c>
      <c r="N62" s="19">
        <v>11</v>
      </c>
      <c r="O62" s="21"/>
      <c r="P62" s="16"/>
      <c r="Q62" s="19"/>
      <c r="R62" s="21"/>
      <c r="S62" s="16"/>
      <c r="T62" s="19"/>
      <c r="U62" s="21"/>
      <c r="V62" s="16"/>
      <c r="W62" s="19"/>
      <c r="X62" s="21"/>
      <c r="Y62" s="16"/>
      <c r="Z62" s="19"/>
      <c r="AA62" s="21"/>
      <c r="AB62" s="16"/>
      <c r="AC62" s="19"/>
      <c r="AD62" s="21"/>
      <c r="AE62" s="16"/>
      <c r="AF62" s="19"/>
      <c r="AG62" s="21"/>
      <c r="AH62" s="16"/>
      <c r="AI62" s="19"/>
      <c r="AJ62" s="21"/>
      <c r="AK62" s="16"/>
      <c r="AL62" s="19"/>
      <c r="AM62" s="21"/>
      <c r="AN62" s="16"/>
      <c r="AO62" s="19"/>
      <c r="AP62" s="21"/>
      <c r="AS62" s="37" t="str">
        <f t="shared" si="20"/>
        <v>Feb 2023</v>
      </c>
      <c r="AU62" s="37" t="str">
        <f t="shared" si="21"/>
        <v>Feb 2023</v>
      </c>
      <c r="AV62" s="37" t="str">
        <f t="shared" si="21"/>
        <v>Feb 2023</v>
      </c>
      <c r="AW62" s="37" t="str">
        <f t="shared" si="21"/>
        <v>Feb 2023</v>
      </c>
      <c r="AY62" s="66">
        <f t="shared" si="22"/>
        <v>2254</v>
      </c>
      <c r="BA62" s="13" t="str">
        <f t="shared" si="89"/>
        <v/>
      </c>
      <c r="BB62" s="33" t="str">
        <f t="shared" si="90"/>
        <v/>
      </c>
      <c r="BC62" s="37" t="str">
        <f>IF(BA62="", "", IF(COUNTIF(BA$7:BA62, BA62)&gt;1, "", MAX(BC$6:BC61)+1))</f>
        <v/>
      </c>
      <c r="BD62" s="37" t="str">
        <f t="shared" si="93"/>
        <v>Jun 2023</v>
      </c>
      <c r="BE62" s="41" t="str">
        <f t="shared" si="10"/>
        <v/>
      </c>
      <c r="BG62" s="13" t="str">
        <f t="shared" si="91"/>
        <v/>
      </c>
      <c r="BH62" s="33" t="str">
        <f t="shared" si="92"/>
        <v/>
      </c>
      <c r="BI62" s="37" t="str">
        <f>IF(BG62="", "", IF(COUNTIF(BG$7:BG62, BG62)&gt;1, "", MAX(BI$6:BI61)+1))</f>
        <v/>
      </c>
      <c r="BJ62" s="37" t="str">
        <f t="shared" si="94"/>
        <v>Jun 2023</v>
      </c>
      <c r="BK62" s="41" t="str">
        <f t="shared" si="11"/>
        <v/>
      </c>
      <c r="BM62" s="13" t="str">
        <f t="shared" si="86"/>
        <v/>
      </c>
      <c r="BN62" s="33" t="str">
        <f t="shared" si="87"/>
        <v/>
      </c>
      <c r="BO62" s="37" t="str">
        <f>IF(BM62="", "", IF(COUNTIF(BM$7:BM62, BM62)&gt;1, "", MAX(BO$6:BO61)+1))</f>
        <v/>
      </c>
      <c r="BP62" s="37" t="str">
        <f t="shared" si="88"/>
        <v>Apr 2023</v>
      </c>
      <c r="BQ62" s="41" t="str">
        <f t="shared" si="13"/>
        <v/>
      </c>
      <c r="BS62" s="13" t="str">
        <f t="shared" si="6"/>
        <v>St. Kitts &amp; Nevis</v>
      </c>
      <c r="BT62" s="33">
        <f t="shared" si="7"/>
        <v>1</v>
      </c>
      <c r="BU62" s="37">
        <f>IF(BS62="", "", IF(COUNTIF(BS$7:BS62, BS62)&gt;1, "", MAX(BU$6:BU61)+1))</f>
        <v>56</v>
      </c>
      <c r="BV62" s="37" t="str">
        <f t="shared" si="18"/>
        <v>Jan 2023</v>
      </c>
      <c r="BW62" s="41" t="str">
        <f t="shared" si="14"/>
        <v>St. Kitts &amp; Nevis - Jan 2023</v>
      </c>
      <c r="BY62" s="13" t="str">
        <f t="shared" si="8"/>
        <v>Networking ROI Calculator â€“ Â£35 | Spreadsheet Solutions</v>
      </c>
      <c r="BZ62" s="33">
        <f t="shared" si="9"/>
        <v>8</v>
      </c>
      <c r="CA62" s="37">
        <f>IF(BY62="", "", IF(COUNTIF(BY$7:BY62, BY62)&gt;1, "", MAX(CA$6:CA61)+1))</f>
        <v>56</v>
      </c>
      <c r="CB62" s="37" t="str">
        <f t="shared" si="19"/>
        <v>Jan 2023</v>
      </c>
      <c r="CC62" s="41" t="str">
        <f t="shared" si="15"/>
        <v>Networking ROI Calculator â€“ Â£35 | Spreadsheet Solutions - Jan 2023</v>
      </c>
    </row>
    <row r="63" spans="1:81" x14ac:dyDescent="0.25">
      <c r="A63" s="21"/>
      <c r="B63" s="5">
        <f>IFERROR(IF(B62+1&gt;'Intro &amp; Setup'!$BA$19, "", B62+1), "")</f>
        <v>44979</v>
      </c>
      <c r="C63" s="24">
        <v>55</v>
      </c>
      <c r="D63" s="25">
        <v>54</v>
      </c>
      <c r="E63" s="28">
        <v>39.345454545454501</v>
      </c>
      <c r="F63" s="21"/>
      <c r="G63" s="16" t="s">
        <v>141</v>
      </c>
      <c r="H63" s="19">
        <v>11</v>
      </c>
      <c r="I63" s="21"/>
      <c r="J63" s="16" t="s">
        <v>144</v>
      </c>
      <c r="K63" s="19">
        <v>14</v>
      </c>
      <c r="L63" s="21"/>
      <c r="M63" s="16" t="s">
        <v>142</v>
      </c>
      <c r="N63" s="19">
        <v>10</v>
      </c>
      <c r="O63" s="21"/>
      <c r="P63" s="16"/>
      <c r="Q63" s="19"/>
      <c r="R63" s="21"/>
      <c r="S63" s="16"/>
      <c r="T63" s="19"/>
      <c r="U63" s="21"/>
      <c r="V63" s="16"/>
      <c r="W63" s="19"/>
      <c r="X63" s="21"/>
      <c r="Y63" s="16"/>
      <c r="Z63" s="19"/>
      <c r="AA63" s="21"/>
      <c r="AB63" s="16"/>
      <c r="AC63" s="19"/>
      <c r="AD63" s="21"/>
      <c r="AE63" s="16"/>
      <c r="AF63" s="19"/>
      <c r="AG63" s="21"/>
      <c r="AH63" s="16"/>
      <c r="AI63" s="19"/>
      <c r="AJ63" s="21"/>
      <c r="AK63" s="16"/>
      <c r="AL63" s="19"/>
      <c r="AM63" s="21"/>
      <c r="AN63" s="16"/>
      <c r="AO63" s="19"/>
      <c r="AP63" s="21"/>
      <c r="AS63" s="37" t="str">
        <f t="shared" si="20"/>
        <v>Feb 2023</v>
      </c>
      <c r="AU63" s="37" t="str">
        <f t="shared" si="21"/>
        <v>Feb 2023</v>
      </c>
      <c r="AV63" s="37" t="str">
        <f t="shared" si="21"/>
        <v>Feb 2023</v>
      </c>
      <c r="AW63" s="37" t="str">
        <f t="shared" si="21"/>
        <v>Feb 2023</v>
      </c>
      <c r="AY63" s="66">
        <f t="shared" si="22"/>
        <v>2163.9999999999977</v>
      </c>
      <c r="BA63" s="13" t="str">
        <f t="shared" si="89"/>
        <v/>
      </c>
      <c r="BB63" s="33" t="str">
        <f t="shared" si="90"/>
        <v/>
      </c>
      <c r="BC63" s="37" t="str">
        <f>IF(BA63="", "", IF(COUNTIF(BA$7:BA63, BA63)&gt;1, "", MAX(BC$6:BC62)+1))</f>
        <v/>
      </c>
      <c r="BD63" s="37" t="str">
        <f t="shared" si="93"/>
        <v>Jun 2023</v>
      </c>
      <c r="BE63" s="41" t="str">
        <f t="shared" si="10"/>
        <v/>
      </c>
      <c r="BG63" s="13" t="str">
        <f t="shared" si="91"/>
        <v/>
      </c>
      <c r="BH63" s="33" t="str">
        <f t="shared" si="92"/>
        <v/>
      </c>
      <c r="BI63" s="37" t="str">
        <f>IF(BG63="", "", IF(COUNTIF(BG$7:BG63, BG63)&gt;1, "", MAX(BI$6:BI62)+1))</f>
        <v/>
      </c>
      <c r="BJ63" s="37" t="str">
        <f t="shared" si="94"/>
        <v>Jun 2023</v>
      </c>
      <c r="BK63" s="41" t="str">
        <f t="shared" si="11"/>
        <v/>
      </c>
      <c r="BM63" s="13" t="str">
        <f t="shared" si="86"/>
        <v/>
      </c>
      <c r="BN63" s="33" t="str">
        <f t="shared" si="87"/>
        <v/>
      </c>
      <c r="BO63" s="37" t="str">
        <f>IF(BM63="", "", IF(COUNTIF(BM$7:BM63, BM63)&gt;1, "", MAX(BO$6:BO62)+1))</f>
        <v/>
      </c>
      <c r="BP63" s="37" t="str">
        <f t="shared" si="88"/>
        <v>Apr 2023</v>
      </c>
      <c r="BQ63" s="41" t="str">
        <f t="shared" si="13"/>
        <v/>
      </c>
      <c r="BS63" s="13" t="str">
        <f t="shared" si="6"/>
        <v>Taiwan</v>
      </c>
      <c r="BT63" s="33">
        <f t="shared" si="7"/>
        <v>1</v>
      </c>
      <c r="BU63" s="37">
        <f>IF(BS63="", "", IF(COUNTIF(BS$7:BS63, BS63)&gt;1, "", MAX(BU$6:BU62)+1))</f>
        <v>57</v>
      </c>
      <c r="BV63" s="37" t="str">
        <f t="shared" si="18"/>
        <v>Jan 2023</v>
      </c>
      <c r="BW63" s="41" t="str">
        <f t="shared" si="14"/>
        <v>Taiwan - Jan 2023</v>
      </c>
      <c r="BY63" s="13" t="str">
        <f t="shared" si="8"/>
        <v>Annual Leave Schedule â€“ Â£220 | Spreadsheet Solutions</v>
      </c>
      <c r="BZ63" s="33">
        <f t="shared" si="9"/>
        <v>7</v>
      </c>
      <c r="CA63" s="37">
        <f>IF(BY63="", "", IF(COUNTIF(BY$7:BY63, BY63)&gt;1, "", MAX(CA$6:CA62)+1))</f>
        <v>57</v>
      </c>
      <c r="CB63" s="37" t="str">
        <f t="shared" si="19"/>
        <v>Jan 2023</v>
      </c>
      <c r="CC63" s="41" t="str">
        <f t="shared" si="15"/>
        <v>Annual Leave Schedule â€“ Â£220 | Spreadsheet Solutions - Jan 2023</v>
      </c>
    </row>
    <row r="64" spans="1:81" x14ac:dyDescent="0.25">
      <c r="A64" s="21"/>
      <c r="B64" s="5">
        <f>IFERROR(IF(B63+1&gt;'Intro &amp; Setup'!$BA$19, "", B63+1), "")</f>
        <v>44980</v>
      </c>
      <c r="C64" s="24">
        <v>71</v>
      </c>
      <c r="D64" s="25">
        <v>70</v>
      </c>
      <c r="E64" s="28">
        <v>22.704225352112601</v>
      </c>
      <c r="F64" s="21"/>
      <c r="G64" s="16" t="s">
        <v>148</v>
      </c>
      <c r="H64" s="19">
        <v>10</v>
      </c>
      <c r="I64" s="21"/>
      <c r="J64" s="16" t="s">
        <v>162</v>
      </c>
      <c r="K64" s="19">
        <v>11</v>
      </c>
      <c r="L64" s="21"/>
      <c r="M64" s="16" t="s">
        <v>140</v>
      </c>
      <c r="N64" s="19">
        <v>10</v>
      </c>
      <c r="O64" s="21"/>
      <c r="P64" s="16"/>
      <c r="Q64" s="19"/>
      <c r="R64" s="21"/>
      <c r="S64" s="16"/>
      <c r="T64" s="19"/>
      <c r="U64" s="21"/>
      <c r="V64" s="16"/>
      <c r="W64" s="19"/>
      <c r="X64" s="21"/>
      <c r="Y64" s="16"/>
      <c r="Z64" s="19"/>
      <c r="AA64" s="21"/>
      <c r="AB64" s="16"/>
      <c r="AC64" s="19"/>
      <c r="AD64" s="21"/>
      <c r="AE64" s="16"/>
      <c r="AF64" s="19"/>
      <c r="AG64" s="21"/>
      <c r="AH64" s="16"/>
      <c r="AI64" s="19"/>
      <c r="AJ64" s="21"/>
      <c r="AK64" s="16"/>
      <c r="AL64" s="19"/>
      <c r="AM64" s="21"/>
      <c r="AN64" s="16"/>
      <c r="AO64" s="19"/>
      <c r="AP64" s="21"/>
      <c r="AS64" s="37" t="str">
        <f t="shared" si="20"/>
        <v>Feb 2023</v>
      </c>
      <c r="AU64" s="37" t="str">
        <f t="shared" si="21"/>
        <v>Feb 2023</v>
      </c>
      <c r="AV64" s="37" t="str">
        <f t="shared" si="21"/>
        <v>Feb 2023</v>
      </c>
      <c r="AW64" s="37" t="str">
        <f t="shared" si="21"/>
        <v>Feb 2023</v>
      </c>
      <c r="AY64" s="66">
        <f t="shared" si="22"/>
        <v>1611.9999999999948</v>
      </c>
      <c r="BA64" s="13" t="str">
        <f t="shared" si="89"/>
        <v/>
      </c>
      <c r="BB64" s="33" t="str">
        <f t="shared" si="90"/>
        <v/>
      </c>
      <c r="BC64" s="37" t="str">
        <f>IF(BA64="", "", IF(COUNTIF(BA$7:BA64, BA64)&gt;1, "", MAX(BC$6:BC63)+1))</f>
        <v/>
      </c>
      <c r="BD64" s="37" t="str">
        <f t="shared" si="93"/>
        <v>Jun 2023</v>
      </c>
      <c r="BE64" s="41" t="str">
        <f t="shared" si="10"/>
        <v/>
      </c>
      <c r="BG64" s="13" t="str">
        <f t="shared" si="91"/>
        <v/>
      </c>
      <c r="BH64" s="33" t="str">
        <f t="shared" si="92"/>
        <v/>
      </c>
      <c r="BI64" s="37" t="str">
        <f>IF(BG64="", "", IF(COUNTIF(BG$7:BG64, BG64)&gt;1, "", MAX(BI$6:BI63)+1))</f>
        <v/>
      </c>
      <c r="BJ64" s="37" t="str">
        <f t="shared" si="94"/>
        <v>Jun 2023</v>
      </c>
      <c r="BK64" s="41" t="str">
        <f t="shared" si="11"/>
        <v/>
      </c>
      <c r="BM64" s="13" t="str">
        <f t="shared" si="86"/>
        <v/>
      </c>
      <c r="BN64" s="33" t="str">
        <f t="shared" si="87"/>
        <v/>
      </c>
      <c r="BO64" s="37" t="str">
        <f>IF(BM64="", "", IF(COUNTIF(BM$7:BM64, BM64)&gt;1, "", MAX(BO$6:BO63)+1))</f>
        <v/>
      </c>
      <c r="BP64" s="37" t="str">
        <f t="shared" si="88"/>
        <v>Apr 2023</v>
      </c>
      <c r="BQ64" s="41" t="str">
        <f t="shared" si="13"/>
        <v/>
      </c>
      <c r="BS64" s="13" t="str">
        <f t="shared" si="6"/>
        <v>Tanzania</v>
      </c>
      <c r="BT64" s="33">
        <f t="shared" si="7"/>
        <v>1</v>
      </c>
      <c r="BU64" s="37">
        <f>IF(BS64="", "", IF(COUNTIF(BS$7:BS64, BS64)&gt;1, "", MAX(BU$6:BU63)+1))</f>
        <v>58</v>
      </c>
      <c r="BV64" s="37" t="str">
        <f t="shared" si="18"/>
        <v>Jan 2023</v>
      </c>
      <c r="BW64" s="41" t="str">
        <f t="shared" si="14"/>
        <v>Tanzania - Jan 2023</v>
      </c>
      <c r="BY64" s="13" t="str">
        <f t="shared" si="8"/>
        <v>Selection Range | Spreadsheet Solutions</v>
      </c>
      <c r="BZ64" s="33">
        <f t="shared" si="9"/>
        <v>7</v>
      </c>
      <c r="CA64" s="37">
        <f>IF(BY64="", "", IF(COUNTIF(BY$7:BY64, BY64)&gt;1, "", MAX(CA$6:CA63)+1))</f>
        <v>58</v>
      </c>
      <c r="CB64" s="37" t="str">
        <f t="shared" si="19"/>
        <v>Jan 2023</v>
      </c>
      <c r="CC64" s="41" t="str">
        <f t="shared" si="15"/>
        <v>Selection Range | Spreadsheet Solutions - Jan 2023</v>
      </c>
    </row>
    <row r="65" spans="1:81" x14ac:dyDescent="0.25">
      <c r="A65" s="21"/>
      <c r="B65" s="5">
        <f>IFERROR(IF(B64+1&gt;'Intro &amp; Setup'!$BA$19, "", B64+1), "")</f>
        <v>44981</v>
      </c>
      <c r="C65" s="24">
        <v>61</v>
      </c>
      <c r="D65" s="25">
        <v>59</v>
      </c>
      <c r="E65" s="28">
        <v>27.836065573770401</v>
      </c>
      <c r="F65" s="21"/>
      <c r="G65" s="16" t="s">
        <v>273</v>
      </c>
      <c r="H65" s="19">
        <v>10</v>
      </c>
      <c r="I65" s="21"/>
      <c r="J65" s="16" t="s">
        <v>158</v>
      </c>
      <c r="K65" s="19">
        <v>9</v>
      </c>
      <c r="L65" s="21"/>
      <c r="M65" s="16" t="s">
        <v>145</v>
      </c>
      <c r="N65" s="19">
        <v>9</v>
      </c>
      <c r="O65" s="21"/>
      <c r="P65" s="16"/>
      <c r="Q65" s="19"/>
      <c r="R65" s="21"/>
      <c r="S65" s="16"/>
      <c r="T65" s="19"/>
      <c r="U65" s="21"/>
      <c r="V65" s="16"/>
      <c r="W65" s="19"/>
      <c r="X65" s="21"/>
      <c r="Y65" s="16"/>
      <c r="Z65" s="19"/>
      <c r="AA65" s="21"/>
      <c r="AB65" s="16"/>
      <c r="AC65" s="19"/>
      <c r="AD65" s="21"/>
      <c r="AE65" s="16"/>
      <c r="AF65" s="19"/>
      <c r="AG65" s="21"/>
      <c r="AH65" s="16"/>
      <c r="AI65" s="19"/>
      <c r="AJ65" s="21"/>
      <c r="AK65" s="16"/>
      <c r="AL65" s="19"/>
      <c r="AM65" s="21"/>
      <c r="AN65" s="16"/>
      <c r="AO65" s="19"/>
      <c r="AP65" s="21"/>
      <c r="AS65" s="37" t="str">
        <f t="shared" si="20"/>
        <v>Feb 2023</v>
      </c>
      <c r="AU65" s="37" t="str">
        <f t="shared" si="21"/>
        <v>Feb 2023</v>
      </c>
      <c r="AV65" s="37" t="str">
        <f t="shared" si="21"/>
        <v>Feb 2023</v>
      </c>
      <c r="AW65" s="37" t="str">
        <f t="shared" si="21"/>
        <v>Feb 2023</v>
      </c>
      <c r="AY65" s="66">
        <f t="shared" si="22"/>
        <v>1697.9999999999945</v>
      </c>
      <c r="BA65" s="13" t="str">
        <f t="shared" si="89"/>
        <v/>
      </c>
      <c r="BB65" s="33" t="str">
        <f t="shared" si="90"/>
        <v/>
      </c>
      <c r="BC65" s="37" t="str">
        <f>IF(BA65="", "", IF(COUNTIF(BA$7:BA65, BA65)&gt;1, "", MAX(BC$6:BC64)+1))</f>
        <v/>
      </c>
      <c r="BD65" s="37" t="str">
        <f t="shared" si="93"/>
        <v>Jun 2023</v>
      </c>
      <c r="BE65" s="41" t="str">
        <f t="shared" si="10"/>
        <v/>
      </c>
      <c r="BG65" s="13" t="str">
        <f t="shared" si="91"/>
        <v/>
      </c>
      <c r="BH65" s="33" t="str">
        <f t="shared" si="92"/>
        <v/>
      </c>
      <c r="BI65" s="37" t="str">
        <f>IF(BG65="", "", IF(COUNTIF(BG$7:BG65, BG65)&gt;1, "", MAX(BI$6:BI64)+1))</f>
        <v/>
      </c>
      <c r="BJ65" s="37" t="str">
        <f t="shared" si="94"/>
        <v>Jun 2023</v>
      </c>
      <c r="BK65" s="41" t="str">
        <f t="shared" si="11"/>
        <v/>
      </c>
      <c r="BM65" s="13" t="str">
        <f t="shared" si="86"/>
        <v/>
      </c>
      <c r="BN65" s="33" t="str">
        <f t="shared" si="87"/>
        <v/>
      </c>
      <c r="BO65" s="37" t="str">
        <f>IF(BM65="", "", IF(COUNTIF(BM$7:BM65, BM65)&gt;1, "", MAX(BO$6:BO64)+1))</f>
        <v/>
      </c>
      <c r="BP65" s="37" t="str">
        <f t="shared" si="88"/>
        <v>Apr 2023</v>
      </c>
      <c r="BQ65" s="41" t="str">
        <f t="shared" si="13"/>
        <v/>
      </c>
      <c r="BS65" s="13" t="str">
        <f t="shared" si="6"/>
        <v>Trinidad &amp; Tobago</v>
      </c>
      <c r="BT65" s="33">
        <f t="shared" si="7"/>
        <v>1</v>
      </c>
      <c r="BU65" s="37">
        <f>IF(BS65="", "", IF(COUNTIF(BS$7:BS65, BS65)&gt;1, "", MAX(BU$6:BU64)+1))</f>
        <v>59</v>
      </c>
      <c r="BV65" s="37" t="str">
        <f t="shared" si="18"/>
        <v>Jan 2023</v>
      </c>
      <c r="BW65" s="41" t="str">
        <f t="shared" si="14"/>
        <v>Trinidad &amp; Tobago - Jan 2023</v>
      </c>
      <c r="BY65" s="13" t="str">
        <f t="shared" si="8"/>
        <v>Find Out More | Spreadsheet Solutions</v>
      </c>
      <c r="BZ65" s="33">
        <f t="shared" si="9"/>
        <v>6</v>
      </c>
      <c r="CA65" s="37">
        <f>IF(BY65="", "", IF(COUNTIF(BY$7:BY65, BY65)&gt;1, "", MAX(CA$6:CA64)+1))</f>
        <v>59</v>
      </c>
      <c r="CB65" s="37" t="str">
        <f t="shared" si="19"/>
        <v>Jan 2023</v>
      </c>
      <c r="CC65" s="41" t="str">
        <f t="shared" si="15"/>
        <v>Find Out More | Spreadsheet Solutions - Jan 2023</v>
      </c>
    </row>
    <row r="66" spans="1:81" x14ac:dyDescent="0.25">
      <c r="A66" s="21"/>
      <c r="B66" s="5">
        <f>IFERROR(IF(B65+1&gt;'Intro &amp; Setup'!$BA$19, "", B65+1), "")</f>
        <v>44982</v>
      </c>
      <c r="C66" s="24">
        <v>22</v>
      </c>
      <c r="D66" s="25">
        <v>20</v>
      </c>
      <c r="E66" s="28">
        <v>41.818181818181799</v>
      </c>
      <c r="F66" s="21"/>
      <c r="G66" s="16" t="s">
        <v>156</v>
      </c>
      <c r="H66" s="19">
        <v>10</v>
      </c>
      <c r="I66" s="21"/>
      <c r="J66" s="16" t="s">
        <v>141</v>
      </c>
      <c r="K66" s="19">
        <v>9</v>
      </c>
      <c r="L66" s="21"/>
      <c r="M66" s="16" t="s">
        <v>147</v>
      </c>
      <c r="N66" s="19">
        <v>9</v>
      </c>
      <c r="O66" s="21"/>
      <c r="P66" s="16"/>
      <c r="Q66" s="19"/>
      <c r="R66" s="21"/>
      <c r="S66" s="16"/>
      <c r="T66" s="19"/>
      <c r="U66" s="21"/>
      <c r="V66" s="16"/>
      <c r="W66" s="19"/>
      <c r="X66" s="21"/>
      <c r="Y66" s="16"/>
      <c r="Z66" s="19"/>
      <c r="AA66" s="21"/>
      <c r="AB66" s="16"/>
      <c r="AC66" s="19"/>
      <c r="AD66" s="21"/>
      <c r="AE66" s="16"/>
      <c r="AF66" s="19"/>
      <c r="AG66" s="21"/>
      <c r="AH66" s="16"/>
      <c r="AI66" s="19"/>
      <c r="AJ66" s="21"/>
      <c r="AK66" s="16"/>
      <c r="AL66" s="19"/>
      <c r="AM66" s="21"/>
      <c r="AN66" s="16"/>
      <c r="AO66" s="19"/>
      <c r="AP66" s="21"/>
      <c r="AS66" s="37" t="str">
        <f t="shared" si="20"/>
        <v>Feb 2023</v>
      </c>
      <c r="AU66" s="37" t="str">
        <f t="shared" si="21"/>
        <v>Feb 2023</v>
      </c>
      <c r="AV66" s="37" t="str">
        <f t="shared" si="21"/>
        <v>Feb 2023</v>
      </c>
      <c r="AW66" s="37" t="str">
        <f t="shared" si="21"/>
        <v>Feb 2023</v>
      </c>
      <c r="AY66" s="66">
        <f t="shared" si="22"/>
        <v>919.99999999999955</v>
      </c>
      <c r="BA66" s="14" t="str">
        <f t="shared" si="89"/>
        <v/>
      </c>
      <c r="BB66" s="34" t="str">
        <f t="shared" si="90"/>
        <v/>
      </c>
      <c r="BC66" s="37" t="str">
        <f>IF(BA66="", "", IF(COUNTIF(BA$7:BA66, BA66)&gt;1, "", MAX(BC$6:BC65)+1))</f>
        <v/>
      </c>
      <c r="BD66" s="37" t="str">
        <f t="shared" si="93"/>
        <v>Jun 2023</v>
      </c>
      <c r="BE66" s="41" t="str">
        <f t="shared" si="10"/>
        <v/>
      </c>
      <c r="BG66" s="14" t="str">
        <f t="shared" si="91"/>
        <v/>
      </c>
      <c r="BH66" s="34" t="str">
        <f t="shared" si="92"/>
        <v/>
      </c>
      <c r="BI66" s="37" t="str">
        <f>IF(BG66="", "", IF(COUNTIF(BG$7:BG66, BG66)&gt;1, "", MAX(BI$6:BI65)+1))</f>
        <v/>
      </c>
      <c r="BJ66" s="37" t="str">
        <f t="shared" si="94"/>
        <v>Jun 2023</v>
      </c>
      <c r="BK66" s="41" t="str">
        <f t="shared" si="11"/>
        <v/>
      </c>
      <c r="BM66" s="14" t="str">
        <f t="shared" si="86"/>
        <v/>
      </c>
      <c r="BN66" s="34" t="str">
        <f t="shared" si="87"/>
        <v/>
      </c>
      <c r="BO66" s="37" t="str">
        <f>IF(BM66="", "", IF(COUNTIF(BM$7:BM66, BM66)&gt;1, "", MAX(BO$6:BO65)+1))</f>
        <v/>
      </c>
      <c r="BP66" s="37" t="str">
        <f t="shared" si="88"/>
        <v>Apr 2023</v>
      </c>
      <c r="BQ66" s="41" t="str">
        <f t="shared" si="13"/>
        <v/>
      </c>
      <c r="BS66" s="13" t="str">
        <f t="shared" si="6"/>
        <v>Tunisia</v>
      </c>
      <c r="BT66" s="33">
        <f t="shared" si="7"/>
        <v>1</v>
      </c>
      <c r="BU66" s="37">
        <f>IF(BS66="", "", IF(COUNTIF(BS$7:BS66, BS66)&gt;1, "", MAX(BU$6:BU65)+1))</f>
        <v>60</v>
      </c>
      <c r="BV66" s="37" t="str">
        <f t="shared" si="18"/>
        <v>Jan 2023</v>
      </c>
      <c r="BW66" s="41" t="str">
        <f t="shared" si="14"/>
        <v>Tunisia - Jan 2023</v>
      </c>
      <c r="BY66" s="13" t="str">
        <f t="shared" si="8"/>
        <v>Management Dashboards â€“ Traffic Lights for Your Business | Spreadsheet Solutions</v>
      </c>
      <c r="BZ66" s="33">
        <f t="shared" si="9"/>
        <v>6</v>
      </c>
      <c r="CA66" s="37">
        <f>IF(BY66="", "", IF(COUNTIF(BY$7:BY66, BY66)&gt;1, "", MAX(CA$6:CA65)+1))</f>
        <v>60</v>
      </c>
      <c r="CB66" s="37" t="str">
        <f t="shared" si="19"/>
        <v>Jan 2023</v>
      </c>
      <c r="CC66" s="41" t="str">
        <f t="shared" si="15"/>
        <v>Management Dashboards â€“ Traffic Lights for Your Business | Spreadsheet Solutions - Jan 2023</v>
      </c>
    </row>
    <row r="67" spans="1:81" x14ac:dyDescent="0.25">
      <c r="A67" s="21"/>
      <c r="B67" s="5">
        <f>IFERROR(IF(B66+1&gt;'Intro &amp; Setup'!$BA$19, "", B66+1), "")</f>
        <v>44983</v>
      </c>
      <c r="C67" s="24">
        <v>33</v>
      </c>
      <c r="D67" s="25">
        <v>33</v>
      </c>
      <c r="E67" s="28">
        <v>49.515151515151501</v>
      </c>
      <c r="F67" s="21"/>
      <c r="G67" s="16" t="s">
        <v>140</v>
      </c>
      <c r="H67" s="19">
        <v>6</v>
      </c>
      <c r="I67" s="21"/>
      <c r="J67" s="16" t="s">
        <v>149</v>
      </c>
      <c r="K67" s="19">
        <v>7</v>
      </c>
      <c r="L67" s="21"/>
      <c r="M67" s="16" t="s">
        <v>149</v>
      </c>
      <c r="N67" s="19">
        <v>7</v>
      </c>
      <c r="O67" s="21"/>
      <c r="P67" s="16"/>
      <c r="Q67" s="19"/>
      <c r="R67" s="21"/>
      <c r="S67" s="16"/>
      <c r="T67" s="19"/>
      <c r="U67" s="21"/>
      <c r="V67" s="16"/>
      <c r="W67" s="19"/>
      <c r="X67" s="21"/>
      <c r="Y67" s="16"/>
      <c r="Z67" s="19"/>
      <c r="AA67" s="21"/>
      <c r="AB67" s="16"/>
      <c r="AC67" s="19"/>
      <c r="AD67" s="21"/>
      <c r="AE67" s="16"/>
      <c r="AF67" s="19"/>
      <c r="AG67" s="21"/>
      <c r="AH67" s="16"/>
      <c r="AI67" s="19"/>
      <c r="AJ67" s="21"/>
      <c r="AK67" s="16"/>
      <c r="AL67" s="19"/>
      <c r="AM67" s="21"/>
      <c r="AN67" s="16"/>
      <c r="AO67" s="19"/>
      <c r="AP67" s="21"/>
      <c r="AS67" s="37" t="str">
        <f t="shared" si="20"/>
        <v>Feb 2023</v>
      </c>
      <c r="AU67" s="37" t="str">
        <f t="shared" si="21"/>
        <v>Feb 2023</v>
      </c>
      <c r="AV67" s="37" t="str">
        <f t="shared" si="21"/>
        <v>Feb 2023</v>
      </c>
      <c r="AW67" s="37" t="str">
        <f t="shared" si="21"/>
        <v>Feb 2023</v>
      </c>
      <c r="AY67" s="66">
        <f t="shared" si="22"/>
        <v>1633.9999999999995</v>
      </c>
      <c r="BA67" s="12" t="str">
        <f t="shared" ref="BA67:BA76" si="95">IF(Y7="", "", Y7)</f>
        <v/>
      </c>
      <c r="BB67" s="32" t="str">
        <f t="shared" ref="BB67:BB76" si="96">IF(BA67="", "", Z7)</f>
        <v/>
      </c>
      <c r="BC67" s="37" t="str">
        <f>IF(BA67="", "", IF(COUNTIF(BA$7:BA67, BA67)&gt;1, "", MAX(BC$6:BC66)+1))</f>
        <v/>
      </c>
      <c r="BD67" s="39" t="str">
        <f>'Intro &amp; Setup'!$BB$14</f>
        <v>Jul 2023</v>
      </c>
      <c r="BE67" s="41" t="str">
        <f t="shared" si="10"/>
        <v/>
      </c>
      <c r="BG67" s="12" t="str">
        <f t="shared" ref="BG67:BG76" si="97">IF(Y21="", "", Y21)</f>
        <v/>
      </c>
      <c r="BH67" s="32" t="str">
        <f t="shared" ref="BH67:BH76" si="98">IF(BG67="", "", Z21)</f>
        <v/>
      </c>
      <c r="BI67" s="37" t="str">
        <f>IF(BG67="", "", IF(COUNTIF(BG$7:BG67, BG67)&gt;1, "", MAX(BI$6:BI66)+1))</f>
        <v/>
      </c>
      <c r="BJ67" s="39" t="str">
        <f>'Intro &amp; Setup'!$BB$14</f>
        <v>Jul 2023</v>
      </c>
      <c r="BK67" s="41" t="str">
        <f t="shared" si="11"/>
        <v/>
      </c>
      <c r="BM67" s="12" t="str">
        <f t="shared" ref="BM67:BM81" si="99">IF(S35="", "", S35)</f>
        <v/>
      </c>
      <c r="BN67" s="32" t="str">
        <f t="shared" ref="BN67:BN81" si="100">IF(BM67="", "", T35)</f>
        <v/>
      </c>
      <c r="BO67" s="37" t="str">
        <f>IF(BM67="", "", IF(COUNTIF(BM$7:BM67, BM67)&gt;1, "", MAX(BO$6:BO66)+1))</f>
        <v/>
      </c>
      <c r="BP67" s="39" t="str">
        <f>'Intro &amp; Setup'!$BB$12</f>
        <v>May 2023</v>
      </c>
      <c r="BQ67" s="41" t="str">
        <f t="shared" si="13"/>
        <v/>
      </c>
      <c r="BS67" s="13" t="str">
        <f t="shared" si="6"/>
        <v>Ukraine</v>
      </c>
      <c r="BT67" s="33">
        <f t="shared" si="7"/>
        <v>1</v>
      </c>
      <c r="BU67" s="37">
        <f>IF(BS67="", "", IF(COUNTIF(BS$7:BS67, BS67)&gt;1, "", MAX(BU$6:BU66)+1))</f>
        <v>61</v>
      </c>
      <c r="BV67" s="37" t="str">
        <f t="shared" si="18"/>
        <v>Jan 2023</v>
      </c>
      <c r="BW67" s="41" t="str">
        <f t="shared" si="14"/>
        <v>Ukraine - Jan 2023</v>
      </c>
      <c r="BY67" s="13" t="str">
        <f t="shared" si="8"/>
        <v>Meet the Team | Spreadsheet Solutions</v>
      </c>
      <c r="BZ67" s="33">
        <f t="shared" si="9"/>
        <v>6</v>
      </c>
      <c r="CA67" s="37">
        <f>IF(BY67="", "", IF(COUNTIF(BY$7:BY67, BY67)&gt;1, "", MAX(CA$6:CA66)+1))</f>
        <v>61</v>
      </c>
      <c r="CB67" s="37" t="str">
        <f t="shared" si="19"/>
        <v>Jan 2023</v>
      </c>
      <c r="CC67" s="41" t="str">
        <f t="shared" si="15"/>
        <v>Meet the Team | Spreadsheet Solutions - Jan 2023</v>
      </c>
    </row>
    <row r="68" spans="1:81" x14ac:dyDescent="0.25">
      <c r="A68" s="21"/>
      <c r="B68" s="5">
        <f>IFERROR(IF(B67+1&gt;'Intro &amp; Setup'!$BA$19, "", B67+1), "")</f>
        <v>44984</v>
      </c>
      <c r="C68" s="24">
        <v>21</v>
      </c>
      <c r="D68" s="25">
        <v>18</v>
      </c>
      <c r="E68" s="28">
        <v>69.238095238095198</v>
      </c>
      <c r="F68" s="21"/>
      <c r="G68" s="16" t="s">
        <v>144</v>
      </c>
      <c r="H68" s="19">
        <v>5</v>
      </c>
      <c r="I68" s="21"/>
      <c r="J68" s="16" t="s">
        <v>148</v>
      </c>
      <c r="K68" s="19">
        <v>6</v>
      </c>
      <c r="L68" s="21"/>
      <c r="M68" s="16" t="s">
        <v>162</v>
      </c>
      <c r="N68" s="19">
        <v>5</v>
      </c>
      <c r="O68" s="21"/>
      <c r="P68" s="16"/>
      <c r="Q68" s="19"/>
      <c r="R68" s="21"/>
      <c r="S68" s="16"/>
      <c r="T68" s="19"/>
      <c r="U68" s="21"/>
      <c r="V68" s="16"/>
      <c r="W68" s="19"/>
      <c r="X68" s="21"/>
      <c r="Y68" s="16"/>
      <c r="Z68" s="19"/>
      <c r="AA68" s="21"/>
      <c r="AB68" s="16"/>
      <c r="AC68" s="19"/>
      <c r="AD68" s="21"/>
      <c r="AE68" s="16"/>
      <c r="AF68" s="19"/>
      <c r="AG68" s="21"/>
      <c r="AH68" s="16"/>
      <c r="AI68" s="19"/>
      <c r="AJ68" s="21"/>
      <c r="AK68" s="16"/>
      <c r="AL68" s="19"/>
      <c r="AM68" s="21"/>
      <c r="AN68" s="16"/>
      <c r="AO68" s="19"/>
      <c r="AP68" s="21"/>
      <c r="AS68" s="37" t="str">
        <f t="shared" si="20"/>
        <v>Feb 2023</v>
      </c>
      <c r="AU68" s="37" t="str">
        <f t="shared" si="21"/>
        <v>Feb 2023</v>
      </c>
      <c r="AV68" s="37" t="str">
        <f t="shared" si="21"/>
        <v>Feb 2023</v>
      </c>
      <c r="AW68" s="37" t="str">
        <f t="shared" si="21"/>
        <v>Feb 2023</v>
      </c>
      <c r="AY68" s="66">
        <f t="shared" si="22"/>
        <v>1453.9999999999991</v>
      </c>
      <c r="BA68" s="13" t="str">
        <f t="shared" si="95"/>
        <v/>
      </c>
      <c r="BB68" s="33" t="str">
        <f t="shared" si="96"/>
        <v/>
      </c>
      <c r="BC68" s="37" t="str">
        <f>IF(BA68="", "", IF(COUNTIF(BA$7:BA68, BA68)&gt;1, "", MAX(BC$6:BC67)+1))</f>
        <v/>
      </c>
      <c r="BD68" s="37" t="str">
        <f t="shared" ref="BD68:BD76" si="101">BD67</f>
        <v>Jul 2023</v>
      </c>
      <c r="BE68" s="41" t="str">
        <f t="shared" si="10"/>
        <v/>
      </c>
      <c r="BG68" s="13" t="str">
        <f t="shared" si="97"/>
        <v/>
      </c>
      <c r="BH68" s="33" t="str">
        <f t="shared" si="98"/>
        <v/>
      </c>
      <c r="BI68" s="37" t="str">
        <f>IF(BG68="", "", IF(COUNTIF(BG$7:BG68, BG68)&gt;1, "", MAX(BI$6:BI67)+1))</f>
        <v/>
      </c>
      <c r="BJ68" s="37" t="str">
        <f t="shared" ref="BJ68:BJ76" si="102">BJ67</f>
        <v>Jul 2023</v>
      </c>
      <c r="BK68" s="41" t="str">
        <f t="shared" si="11"/>
        <v/>
      </c>
      <c r="BM68" s="13" t="str">
        <f t="shared" si="99"/>
        <v/>
      </c>
      <c r="BN68" s="33" t="str">
        <f t="shared" si="100"/>
        <v/>
      </c>
      <c r="BO68" s="37" t="str">
        <f>IF(BM68="", "", IF(COUNTIF(BM$7:BM68, BM68)&gt;1, "", MAX(BO$6:BO67)+1))</f>
        <v/>
      </c>
      <c r="BP68" s="37" t="str">
        <f t="shared" ref="BP68:BP81" si="103">BP67</f>
        <v>May 2023</v>
      </c>
      <c r="BQ68" s="41" t="str">
        <f t="shared" si="13"/>
        <v/>
      </c>
      <c r="BS68" s="13" t="str">
        <f t="shared" si="6"/>
        <v>United Arab Emirates</v>
      </c>
      <c r="BT68" s="33">
        <f t="shared" si="7"/>
        <v>1</v>
      </c>
      <c r="BU68" s="37">
        <f>IF(BS68="", "", IF(COUNTIF(BS$7:BS68, BS68)&gt;1, "", MAX(BU$6:BU67)+1))</f>
        <v>62</v>
      </c>
      <c r="BV68" s="37" t="str">
        <f t="shared" si="18"/>
        <v>Jan 2023</v>
      </c>
      <c r="BW68" s="41" t="str">
        <f t="shared" si="14"/>
        <v>United Arab Emirates - Jan 2023</v>
      </c>
      <c r="BY68" s="13" t="str">
        <f t="shared" si="8"/>
        <v>House Hunting Report â€“ Â£35 | Spreadsheet Solutions</v>
      </c>
      <c r="BZ68" s="33">
        <f t="shared" si="9"/>
        <v>5</v>
      </c>
      <c r="CA68" s="37">
        <f>IF(BY68="", "", IF(COUNTIF(BY$7:BY68, BY68)&gt;1, "", MAX(CA$6:CA67)+1))</f>
        <v>62</v>
      </c>
      <c r="CB68" s="37" t="str">
        <f t="shared" si="19"/>
        <v>Jan 2023</v>
      </c>
      <c r="CC68" s="41" t="str">
        <f t="shared" si="15"/>
        <v>House Hunting Report â€“ Â£35 | Spreadsheet Solutions - Jan 2023</v>
      </c>
    </row>
    <row r="69" spans="1:81" x14ac:dyDescent="0.25">
      <c r="A69" s="21"/>
      <c r="B69" s="5">
        <f>IFERROR(IF(B68+1&gt;'Intro &amp; Setup'!$BA$19, "", B68+1), "")</f>
        <v>44985</v>
      </c>
      <c r="C69" s="24">
        <v>35</v>
      </c>
      <c r="D69" s="25">
        <v>33</v>
      </c>
      <c r="E69" s="28">
        <v>16</v>
      </c>
      <c r="F69" s="21"/>
      <c r="G69" s="16" t="s">
        <v>153</v>
      </c>
      <c r="H69" s="19">
        <v>4</v>
      </c>
      <c r="I69" s="21"/>
      <c r="J69" s="16" t="s">
        <v>153</v>
      </c>
      <c r="K69" s="19">
        <v>6</v>
      </c>
      <c r="L69" s="21"/>
      <c r="M69" s="16" t="s">
        <v>157</v>
      </c>
      <c r="N69" s="19">
        <v>5</v>
      </c>
      <c r="O69" s="21"/>
      <c r="P69" s="16"/>
      <c r="Q69" s="19"/>
      <c r="R69" s="21"/>
      <c r="S69" s="16"/>
      <c r="T69" s="19"/>
      <c r="U69" s="21"/>
      <c r="V69" s="16"/>
      <c r="W69" s="19"/>
      <c r="X69" s="21"/>
      <c r="Y69" s="16"/>
      <c r="Z69" s="19"/>
      <c r="AA69" s="21"/>
      <c r="AB69" s="16"/>
      <c r="AC69" s="19"/>
      <c r="AD69" s="21"/>
      <c r="AE69" s="16"/>
      <c r="AF69" s="19"/>
      <c r="AG69" s="21"/>
      <c r="AH69" s="16"/>
      <c r="AI69" s="19"/>
      <c r="AJ69" s="21"/>
      <c r="AK69" s="16"/>
      <c r="AL69" s="19"/>
      <c r="AM69" s="21"/>
      <c r="AN69" s="16"/>
      <c r="AO69" s="19"/>
      <c r="AP69" s="21"/>
      <c r="AS69" s="37" t="str">
        <f t="shared" si="20"/>
        <v>Feb 2023</v>
      </c>
      <c r="AU69" s="37" t="str">
        <f t="shared" si="21"/>
        <v>Feb 2023</v>
      </c>
      <c r="AV69" s="37" t="str">
        <f t="shared" si="21"/>
        <v>Feb 2023</v>
      </c>
      <c r="AW69" s="37" t="str">
        <f t="shared" si="21"/>
        <v>Feb 2023</v>
      </c>
      <c r="AY69" s="66">
        <f t="shared" si="22"/>
        <v>560</v>
      </c>
      <c r="BA69" s="13" t="str">
        <f t="shared" si="95"/>
        <v/>
      </c>
      <c r="BB69" s="33" t="str">
        <f t="shared" si="96"/>
        <v/>
      </c>
      <c r="BC69" s="37" t="str">
        <f>IF(BA69="", "", IF(COUNTIF(BA$7:BA69, BA69)&gt;1, "", MAX(BC$6:BC68)+1))</f>
        <v/>
      </c>
      <c r="BD69" s="37" t="str">
        <f t="shared" si="101"/>
        <v>Jul 2023</v>
      </c>
      <c r="BE69" s="41" t="str">
        <f t="shared" si="10"/>
        <v/>
      </c>
      <c r="BG69" s="13" t="str">
        <f t="shared" si="97"/>
        <v/>
      </c>
      <c r="BH69" s="33" t="str">
        <f t="shared" si="98"/>
        <v/>
      </c>
      <c r="BI69" s="37" t="str">
        <f>IF(BG69="", "", IF(COUNTIF(BG$7:BG69, BG69)&gt;1, "", MAX(BI$6:BI68)+1))</f>
        <v/>
      </c>
      <c r="BJ69" s="37" t="str">
        <f t="shared" si="102"/>
        <v>Jul 2023</v>
      </c>
      <c r="BK69" s="41" t="str">
        <f t="shared" si="11"/>
        <v/>
      </c>
      <c r="BM69" s="13" t="str">
        <f t="shared" si="99"/>
        <v/>
      </c>
      <c r="BN69" s="33" t="str">
        <f t="shared" si="100"/>
        <v/>
      </c>
      <c r="BO69" s="37" t="str">
        <f>IF(BM69="", "", IF(COUNTIF(BM$7:BM69, BM69)&gt;1, "", MAX(BO$6:BO68)+1))</f>
        <v/>
      </c>
      <c r="BP69" s="37" t="str">
        <f t="shared" si="103"/>
        <v>May 2023</v>
      </c>
      <c r="BQ69" s="41" t="str">
        <f t="shared" si="13"/>
        <v/>
      </c>
      <c r="BS69" s="13" t="str">
        <f t="shared" si="6"/>
        <v>Yemen</v>
      </c>
      <c r="BT69" s="33">
        <f t="shared" si="7"/>
        <v>1</v>
      </c>
      <c r="BU69" s="37">
        <f>IF(BS69="", "", IF(COUNTIF(BS$7:BS69, BS69)&gt;1, "", MAX(BU$6:BU68)+1))</f>
        <v>63</v>
      </c>
      <c r="BV69" s="37" t="str">
        <f t="shared" si="18"/>
        <v>Jan 2023</v>
      </c>
      <c r="BW69" s="41" t="str">
        <f t="shared" si="14"/>
        <v>Yemen - Jan 2023</v>
      </c>
      <c r="BY69" s="13" t="str">
        <f t="shared" si="8"/>
        <v>Order Form â€“ Sales Breakdown Report | Spreadsheet Solutions</v>
      </c>
      <c r="BZ69" s="33">
        <f t="shared" si="9"/>
        <v>5</v>
      </c>
      <c r="CA69" s="37">
        <f>IF(BY69="", "", IF(COUNTIF(BY$7:BY69, BY69)&gt;1, "", MAX(CA$6:CA68)+1))</f>
        <v>63</v>
      </c>
      <c r="CB69" s="37" t="str">
        <f t="shared" si="19"/>
        <v>Jan 2023</v>
      </c>
      <c r="CC69" s="41" t="str">
        <f t="shared" si="15"/>
        <v>Order Form â€“ Sales Breakdown Report | Spreadsheet Solutions - Jan 2023</v>
      </c>
    </row>
    <row r="70" spans="1:81" x14ac:dyDescent="0.25">
      <c r="A70" s="21"/>
      <c r="B70" s="5">
        <f>IFERROR(IF(B69+1&gt;'Intro &amp; Setup'!$BA$19, "", B69+1), "")</f>
        <v>44986</v>
      </c>
      <c r="C70" s="24">
        <v>24</v>
      </c>
      <c r="D70" s="25">
        <v>23</v>
      </c>
      <c r="E70" s="28">
        <v>85.5</v>
      </c>
      <c r="F70" s="21"/>
      <c r="G70" s="16" t="s">
        <v>170</v>
      </c>
      <c r="H70" s="19">
        <v>4</v>
      </c>
      <c r="I70" s="21"/>
      <c r="J70" s="16" t="s">
        <v>273</v>
      </c>
      <c r="K70" s="19">
        <v>5</v>
      </c>
      <c r="L70" s="21"/>
      <c r="M70" s="16" t="s">
        <v>151</v>
      </c>
      <c r="N70" s="19">
        <v>4</v>
      </c>
      <c r="O70" s="21"/>
      <c r="P70" s="16"/>
      <c r="Q70" s="19"/>
      <c r="R70" s="21"/>
      <c r="S70" s="16"/>
      <c r="T70" s="19"/>
      <c r="U70" s="21"/>
      <c r="V70" s="16"/>
      <c r="W70" s="19"/>
      <c r="X70" s="21"/>
      <c r="Y70" s="16"/>
      <c r="Z70" s="19"/>
      <c r="AA70" s="21"/>
      <c r="AB70" s="16"/>
      <c r="AC70" s="19"/>
      <c r="AD70" s="21"/>
      <c r="AE70" s="16"/>
      <c r="AF70" s="19"/>
      <c r="AG70" s="21"/>
      <c r="AH70" s="16"/>
      <c r="AI70" s="19"/>
      <c r="AJ70" s="21"/>
      <c r="AK70" s="16"/>
      <c r="AL70" s="19"/>
      <c r="AM70" s="21"/>
      <c r="AN70" s="16"/>
      <c r="AO70" s="19"/>
      <c r="AP70" s="21"/>
      <c r="AS70" s="37" t="str">
        <f t="shared" si="20"/>
        <v>Mar 2023</v>
      </c>
      <c r="AU70" s="37" t="str">
        <f t="shared" si="21"/>
        <v>Mar 2023</v>
      </c>
      <c r="AV70" s="37" t="str">
        <f t="shared" si="21"/>
        <v>Mar 2023</v>
      </c>
      <c r="AW70" s="37" t="str">
        <f t="shared" si="21"/>
        <v>Mar 2023</v>
      </c>
      <c r="AY70" s="66">
        <f t="shared" si="22"/>
        <v>2052</v>
      </c>
      <c r="BA70" s="13" t="str">
        <f t="shared" si="95"/>
        <v/>
      </c>
      <c r="BB70" s="33" t="str">
        <f t="shared" si="96"/>
        <v/>
      </c>
      <c r="BC70" s="37" t="str">
        <f>IF(BA70="", "", IF(COUNTIF(BA$7:BA70, BA70)&gt;1, "", MAX(BC$6:BC69)+1))</f>
        <v/>
      </c>
      <c r="BD70" s="37" t="str">
        <f t="shared" si="101"/>
        <v>Jul 2023</v>
      </c>
      <c r="BE70" s="41" t="str">
        <f t="shared" si="10"/>
        <v/>
      </c>
      <c r="BG70" s="13" t="str">
        <f t="shared" si="97"/>
        <v/>
      </c>
      <c r="BH70" s="33" t="str">
        <f t="shared" si="98"/>
        <v/>
      </c>
      <c r="BI70" s="37" t="str">
        <f>IF(BG70="", "", IF(COUNTIF(BG$7:BG70, BG70)&gt;1, "", MAX(BI$6:BI69)+1))</f>
        <v/>
      </c>
      <c r="BJ70" s="37" t="str">
        <f t="shared" si="102"/>
        <v>Jul 2023</v>
      </c>
      <c r="BK70" s="41" t="str">
        <f t="shared" si="11"/>
        <v/>
      </c>
      <c r="BM70" s="13" t="str">
        <f t="shared" si="99"/>
        <v/>
      </c>
      <c r="BN70" s="33" t="str">
        <f t="shared" si="100"/>
        <v/>
      </c>
      <c r="BO70" s="37" t="str">
        <f>IF(BM70="", "", IF(COUNTIF(BM$7:BM70, BM70)&gt;1, "", MAX(BO$6:BO69)+1))</f>
        <v/>
      </c>
      <c r="BP70" s="37" t="str">
        <f t="shared" si="103"/>
        <v>May 2023</v>
      </c>
      <c r="BQ70" s="41" t="str">
        <f t="shared" si="13"/>
        <v/>
      </c>
      <c r="BS70" s="13" t="str">
        <f t="shared" si="6"/>
        <v/>
      </c>
      <c r="BT70" s="33" t="str">
        <f t="shared" si="7"/>
        <v/>
      </c>
      <c r="BU70" s="37" t="str">
        <f>IF(BS70="", "", IF(COUNTIF(BS$7:BS70, BS70)&gt;1, "", MAX(BU$6:BU69)+1))</f>
        <v/>
      </c>
      <c r="BV70" s="37" t="str">
        <f t="shared" si="18"/>
        <v>Jan 2023</v>
      </c>
      <c r="BW70" s="41" t="str">
        <f t="shared" si="14"/>
        <v/>
      </c>
      <c r="BY70" s="13" t="str">
        <f t="shared" si="8"/>
        <v>Purchase Price Comparison â€“ Â£240 | Spreadsheet Solutions</v>
      </c>
      <c r="BZ70" s="33">
        <f t="shared" si="9"/>
        <v>5</v>
      </c>
      <c r="CA70" s="37">
        <f>IF(BY70="", "", IF(COUNTIF(BY$7:BY70, BY70)&gt;1, "", MAX(CA$6:CA69)+1))</f>
        <v>64</v>
      </c>
      <c r="CB70" s="37" t="str">
        <f t="shared" si="19"/>
        <v>Jan 2023</v>
      </c>
      <c r="CC70" s="41" t="str">
        <f t="shared" si="15"/>
        <v>Purchase Price Comparison â€“ Â£240 | Spreadsheet Solutions - Jan 2023</v>
      </c>
    </row>
    <row r="71" spans="1:81" x14ac:dyDescent="0.25">
      <c r="A71" s="21"/>
      <c r="B71" s="5">
        <f>IFERROR(IF(B70+1&gt;'Intro &amp; Setup'!$BA$19, "", B70+1), "")</f>
        <v>44987</v>
      </c>
      <c r="C71" s="24">
        <v>21</v>
      </c>
      <c r="D71" s="25">
        <v>20</v>
      </c>
      <c r="E71" s="28">
        <v>27</v>
      </c>
      <c r="F71" s="21"/>
      <c r="G71" s="16" t="s">
        <v>171</v>
      </c>
      <c r="H71" s="19">
        <v>4</v>
      </c>
      <c r="I71" s="21"/>
      <c r="J71" s="16" t="s">
        <v>159</v>
      </c>
      <c r="K71" s="19">
        <v>5</v>
      </c>
      <c r="L71" s="21"/>
      <c r="M71" s="16" t="s">
        <v>159</v>
      </c>
      <c r="N71" s="19">
        <v>4</v>
      </c>
      <c r="O71" s="21"/>
      <c r="P71" s="16"/>
      <c r="Q71" s="19"/>
      <c r="R71" s="21"/>
      <c r="S71" s="16"/>
      <c r="T71" s="19"/>
      <c r="U71" s="21"/>
      <c r="V71" s="16"/>
      <c r="W71" s="19"/>
      <c r="X71" s="21"/>
      <c r="Y71" s="16"/>
      <c r="Z71" s="19"/>
      <c r="AA71" s="21"/>
      <c r="AB71" s="16"/>
      <c r="AC71" s="19"/>
      <c r="AD71" s="21"/>
      <c r="AE71" s="16"/>
      <c r="AF71" s="19"/>
      <c r="AG71" s="21"/>
      <c r="AH71" s="16"/>
      <c r="AI71" s="19"/>
      <c r="AJ71" s="21"/>
      <c r="AK71" s="16"/>
      <c r="AL71" s="19"/>
      <c r="AM71" s="21"/>
      <c r="AN71" s="16"/>
      <c r="AO71" s="19"/>
      <c r="AP71" s="21"/>
      <c r="AS71" s="37" t="str">
        <f t="shared" si="20"/>
        <v>Mar 2023</v>
      </c>
      <c r="AU71" s="37" t="str">
        <f t="shared" si="21"/>
        <v>Mar 2023</v>
      </c>
      <c r="AV71" s="37" t="str">
        <f t="shared" si="21"/>
        <v>Mar 2023</v>
      </c>
      <c r="AW71" s="37" t="str">
        <f t="shared" si="21"/>
        <v>Mar 2023</v>
      </c>
      <c r="AY71" s="66">
        <f t="shared" si="22"/>
        <v>567</v>
      </c>
      <c r="BA71" s="13" t="str">
        <f t="shared" si="95"/>
        <v/>
      </c>
      <c r="BB71" s="33" t="str">
        <f t="shared" si="96"/>
        <v/>
      </c>
      <c r="BC71" s="37" t="str">
        <f>IF(BA71="", "", IF(COUNTIF(BA$7:BA71, BA71)&gt;1, "", MAX(BC$6:BC70)+1))</f>
        <v/>
      </c>
      <c r="BD71" s="37" t="str">
        <f t="shared" si="101"/>
        <v>Jul 2023</v>
      </c>
      <c r="BE71" s="41" t="str">
        <f t="shared" si="10"/>
        <v/>
      </c>
      <c r="BG71" s="13" t="str">
        <f t="shared" si="97"/>
        <v/>
      </c>
      <c r="BH71" s="33" t="str">
        <f t="shared" si="98"/>
        <v/>
      </c>
      <c r="BI71" s="37" t="str">
        <f>IF(BG71="", "", IF(COUNTIF(BG$7:BG71, BG71)&gt;1, "", MAX(BI$6:BI70)+1))</f>
        <v/>
      </c>
      <c r="BJ71" s="37" t="str">
        <f t="shared" si="102"/>
        <v>Jul 2023</v>
      </c>
      <c r="BK71" s="41" t="str">
        <f t="shared" si="11"/>
        <v/>
      </c>
      <c r="BM71" s="13" t="str">
        <f t="shared" si="99"/>
        <v/>
      </c>
      <c r="BN71" s="33" t="str">
        <f t="shared" si="100"/>
        <v/>
      </c>
      <c r="BO71" s="37" t="str">
        <f>IF(BM71="", "", IF(COUNTIF(BM$7:BM71, BM71)&gt;1, "", MAX(BO$6:BO70)+1))</f>
        <v/>
      </c>
      <c r="BP71" s="37" t="str">
        <f t="shared" si="103"/>
        <v>May 2023</v>
      </c>
      <c r="BQ71" s="41" t="str">
        <f t="shared" si="13"/>
        <v/>
      </c>
      <c r="BS71" s="13" t="str">
        <f t="shared" ref="BS71:BS134" si="104">IF(G118="", "", G118)</f>
        <v/>
      </c>
      <c r="BT71" s="33" t="str">
        <f t="shared" ref="BT71:BT134" si="105">IF(BS71="", "", H118)</f>
        <v/>
      </c>
      <c r="BU71" s="37" t="str">
        <f>IF(BS71="", "", IF(COUNTIF(BS$7:BS71, BS71)&gt;1, "", MAX(BU$6:BU70)+1))</f>
        <v/>
      </c>
      <c r="BV71" s="37" t="str">
        <f t="shared" si="18"/>
        <v>Jan 2023</v>
      </c>
      <c r="BW71" s="41" t="str">
        <f t="shared" si="14"/>
        <v/>
      </c>
      <c r="BY71" s="13" t="str">
        <f t="shared" ref="BY71:BY134" si="106">IF(G342="", "", G342)</f>
        <v>Job Application Tracker â€“ Â£25 | Spreadsheet Solutions</v>
      </c>
      <c r="BZ71" s="33">
        <f t="shared" ref="BZ71:BZ134" si="107">IF(BY71="", "", H342)</f>
        <v>4</v>
      </c>
      <c r="CA71" s="37">
        <f>IF(BY71="", "", IF(COUNTIF(BY$7:BY71, BY71)&gt;1, "", MAX(CA$6:CA70)+1))</f>
        <v>65</v>
      </c>
      <c r="CB71" s="37" t="str">
        <f t="shared" si="19"/>
        <v>Jan 2023</v>
      </c>
      <c r="CC71" s="41" t="str">
        <f t="shared" si="15"/>
        <v>Job Application Tracker â€“ Â£25 | Spreadsheet Solutions - Jan 2023</v>
      </c>
    </row>
    <row r="72" spans="1:81" x14ac:dyDescent="0.25">
      <c r="A72" s="21"/>
      <c r="B72" s="5">
        <f>IFERROR(IF(B71+1&gt;'Intro &amp; Setup'!$BA$19, "", B71+1), "")</f>
        <v>44988</v>
      </c>
      <c r="C72" s="24">
        <v>19</v>
      </c>
      <c r="D72" s="25">
        <v>18</v>
      </c>
      <c r="E72" s="28">
        <v>26.842105263157801</v>
      </c>
      <c r="F72" s="21"/>
      <c r="G72" s="16" t="s">
        <v>274</v>
      </c>
      <c r="H72" s="19">
        <v>4</v>
      </c>
      <c r="I72" s="21"/>
      <c r="J72" s="16" t="s">
        <v>157</v>
      </c>
      <c r="K72" s="19">
        <v>5</v>
      </c>
      <c r="L72" s="21"/>
      <c r="M72" s="16" t="s">
        <v>161</v>
      </c>
      <c r="N72" s="19">
        <v>4</v>
      </c>
      <c r="O72" s="21"/>
      <c r="P72" s="16"/>
      <c r="Q72" s="19"/>
      <c r="R72" s="21"/>
      <c r="S72" s="16"/>
      <c r="T72" s="19"/>
      <c r="U72" s="21"/>
      <c r="V72" s="16"/>
      <c r="W72" s="19"/>
      <c r="X72" s="21"/>
      <c r="Y72" s="16"/>
      <c r="Z72" s="19"/>
      <c r="AA72" s="21"/>
      <c r="AB72" s="16"/>
      <c r="AC72" s="19"/>
      <c r="AD72" s="21"/>
      <c r="AE72" s="16"/>
      <c r="AF72" s="19"/>
      <c r="AG72" s="21"/>
      <c r="AH72" s="16"/>
      <c r="AI72" s="19"/>
      <c r="AJ72" s="21"/>
      <c r="AK72" s="16"/>
      <c r="AL72" s="19"/>
      <c r="AM72" s="21"/>
      <c r="AN72" s="16"/>
      <c r="AO72" s="19"/>
      <c r="AP72" s="21"/>
      <c r="AS72" s="37" t="str">
        <f t="shared" si="20"/>
        <v>Mar 2023</v>
      </c>
      <c r="AU72" s="37" t="str">
        <f t="shared" si="21"/>
        <v>Mar 2023</v>
      </c>
      <c r="AV72" s="37" t="str">
        <f t="shared" si="21"/>
        <v>Mar 2023</v>
      </c>
      <c r="AW72" s="37" t="str">
        <f t="shared" si="21"/>
        <v>Mar 2023</v>
      </c>
      <c r="AY72" s="66">
        <f t="shared" si="22"/>
        <v>509.99999999999824</v>
      </c>
      <c r="BA72" s="13" t="str">
        <f t="shared" si="95"/>
        <v/>
      </c>
      <c r="BB72" s="33" t="str">
        <f t="shared" si="96"/>
        <v/>
      </c>
      <c r="BC72" s="37" t="str">
        <f>IF(BA72="", "", IF(COUNTIF(BA$7:BA72, BA72)&gt;1, "", MAX(BC$6:BC71)+1))</f>
        <v/>
      </c>
      <c r="BD72" s="37" t="str">
        <f t="shared" si="101"/>
        <v>Jul 2023</v>
      </c>
      <c r="BE72" s="41" t="str">
        <f t="shared" ref="BE72:BE126" si="108">IF(BA72="", "", CONCATENATE(BA72, " - ", BD72))</f>
        <v/>
      </c>
      <c r="BG72" s="13" t="str">
        <f t="shared" si="97"/>
        <v/>
      </c>
      <c r="BH72" s="33" t="str">
        <f t="shared" si="98"/>
        <v/>
      </c>
      <c r="BI72" s="37" t="str">
        <f>IF(BG72="", "", IF(COUNTIF(BG$7:BG72, BG72)&gt;1, "", MAX(BI$6:BI71)+1))</f>
        <v/>
      </c>
      <c r="BJ72" s="37" t="str">
        <f t="shared" si="102"/>
        <v>Jul 2023</v>
      </c>
      <c r="BK72" s="41" t="str">
        <f t="shared" ref="BK72:BK126" si="109">IF(BG72="", "", CONCATENATE(BG72, " - ", BJ72))</f>
        <v/>
      </c>
      <c r="BM72" s="13" t="str">
        <f t="shared" si="99"/>
        <v/>
      </c>
      <c r="BN72" s="33" t="str">
        <f t="shared" si="100"/>
        <v/>
      </c>
      <c r="BO72" s="37" t="str">
        <f>IF(BM72="", "", IF(COUNTIF(BM$7:BM72, BM72)&gt;1, "", MAX(BO$6:BO71)+1))</f>
        <v/>
      </c>
      <c r="BP72" s="37" t="str">
        <f t="shared" si="103"/>
        <v>May 2023</v>
      </c>
      <c r="BQ72" s="41" t="str">
        <f t="shared" ref="BQ72:BQ135" si="110">IF(BM72="", "", CONCATENATE(BM72, " - ", BP72))</f>
        <v/>
      </c>
      <c r="BS72" s="13" t="str">
        <f t="shared" si="104"/>
        <v/>
      </c>
      <c r="BT72" s="33" t="str">
        <f t="shared" si="105"/>
        <v/>
      </c>
      <c r="BU72" s="37" t="str">
        <f>IF(BS72="", "", IF(COUNTIF(BS$7:BS72, BS72)&gt;1, "", MAX(BU$6:BU71)+1))</f>
        <v/>
      </c>
      <c r="BV72" s="37" t="str">
        <f t="shared" si="18"/>
        <v>Jan 2023</v>
      </c>
      <c r="BW72" s="41" t="str">
        <f t="shared" ref="BW72:BW135" si="111">IF(BS72="", "", CONCATENATE(BS72, " - ", BV72))</f>
        <v/>
      </c>
      <c r="BY72" s="13" t="str">
        <f t="shared" si="106"/>
        <v>Pros and Cons of Using Spreadsheets | Spreadsheet Solutions</v>
      </c>
      <c r="BZ72" s="33">
        <f t="shared" si="107"/>
        <v>4</v>
      </c>
      <c r="CA72" s="37">
        <f>IF(BY72="", "", IF(COUNTIF(BY$7:BY72, BY72)&gt;1, "", MAX(CA$6:CA71)+1))</f>
        <v>66</v>
      </c>
      <c r="CB72" s="37" t="str">
        <f t="shared" si="19"/>
        <v>Jan 2023</v>
      </c>
      <c r="CC72" s="41" t="str">
        <f t="shared" ref="CC72:CC135" si="112">IF(BY72="", "", CONCATENATE(BY72, " - ", CB72))</f>
        <v>Pros and Cons of Using Spreadsheets | Spreadsheet Solutions - Jan 2023</v>
      </c>
    </row>
    <row r="73" spans="1:81" x14ac:dyDescent="0.25">
      <c r="A73" s="21"/>
      <c r="B73" s="5">
        <f>IFERROR(IF(B72+1&gt;'Intro &amp; Setup'!$BA$19, "", B72+1), "")</f>
        <v>44989</v>
      </c>
      <c r="C73" s="24">
        <v>16</v>
      </c>
      <c r="D73" s="25">
        <v>16</v>
      </c>
      <c r="E73" s="28">
        <v>26.25</v>
      </c>
      <c r="F73" s="21"/>
      <c r="G73" s="16" t="s">
        <v>142</v>
      </c>
      <c r="H73" s="19">
        <v>3</v>
      </c>
      <c r="I73" s="21"/>
      <c r="J73" s="16" t="s">
        <v>151</v>
      </c>
      <c r="K73" s="19">
        <v>4</v>
      </c>
      <c r="L73" s="21"/>
      <c r="M73" s="16" t="s">
        <v>171</v>
      </c>
      <c r="N73" s="19">
        <v>4</v>
      </c>
      <c r="O73" s="21"/>
      <c r="P73" s="16"/>
      <c r="Q73" s="19"/>
      <c r="R73" s="21"/>
      <c r="S73" s="16"/>
      <c r="T73" s="19"/>
      <c r="U73" s="21"/>
      <c r="V73" s="16"/>
      <c r="W73" s="19"/>
      <c r="X73" s="21"/>
      <c r="Y73" s="16"/>
      <c r="Z73" s="19"/>
      <c r="AA73" s="21"/>
      <c r="AB73" s="16"/>
      <c r="AC73" s="19"/>
      <c r="AD73" s="21"/>
      <c r="AE73" s="16"/>
      <c r="AF73" s="19"/>
      <c r="AG73" s="21"/>
      <c r="AH73" s="16"/>
      <c r="AI73" s="19"/>
      <c r="AJ73" s="21"/>
      <c r="AK73" s="16"/>
      <c r="AL73" s="19"/>
      <c r="AM73" s="21"/>
      <c r="AN73" s="16"/>
      <c r="AO73" s="19"/>
      <c r="AP73" s="21"/>
      <c r="AS73" s="37" t="str">
        <f t="shared" si="20"/>
        <v>Mar 2023</v>
      </c>
      <c r="AU73" s="37" t="str">
        <f t="shared" si="21"/>
        <v>Mar 2023</v>
      </c>
      <c r="AV73" s="37" t="str">
        <f t="shared" si="21"/>
        <v>Mar 2023</v>
      </c>
      <c r="AW73" s="37" t="str">
        <f t="shared" si="21"/>
        <v>Mar 2023</v>
      </c>
      <c r="AY73" s="66">
        <f t="shared" si="22"/>
        <v>420</v>
      </c>
      <c r="BA73" s="13" t="str">
        <f t="shared" si="95"/>
        <v/>
      </c>
      <c r="BB73" s="33" t="str">
        <f t="shared" si="96"/>
        <v/>
      </c>
      <c r="BC73" s="37" t="str">
        <f>IF(BA73="", "", IF(COUNTIF(BA$7:BA73, BA73)&gt;1, "", MAX(BC$6:BC72)+1))</f>
        <v/>
      </c>
      <c r="BD73" s="37" t="str">
        <f t="shared" si="101"/>
        <v>Jul 2023</v>
      </c>
      <c r="BE73" s="41" t="str">
        <f t="shared" si="108"/>
        <v/>
      </c>
      <c r="BG73" s="13" t="str">
        <f t="shared" si="97"/>
        <v/>
      </c>
      <c r="BH73" s="33" t="str">
        <f t="shared" si="98"/>
        <v/>
      </c>
      <c r="BI73" s="37" t="str">
        <f>IF(BG73="", "", IF(COUNTIF(BG$7:BG73, BG73)&gt;1, "", MAX(BI$6:BI72)+1))</f>
        <v/>
      </c>
      <c r="BJ73" s="37" t="str">
        <f t="shared" si="102"/>
        <v>Jul 2023</v>
      </c>
      <c r="BK73" s="41" t="str">
        <f t="shared" si="109"/>
        <v/>
      </c>
      <c r="BM73" s="13" t="str">
        <f t="shared" si="99"/>
        <v/>
      </c>
      <c r="BN73" s="33" t="str">
        <f t="shared" si="100"/>
        <v/>
      </c>
      <c r="BO73" s="37" t="str">
        <f>IF(BM73="", "", IF(COUNTIF(BM$7:BM73, BM73)&gt;1, "", MAX(BO$6:BO72)+1))</f>
        <v/>
      </c>
      <c r="BP73" s="37" t="str">
        <f t="shared" si="103"/>
        <v>May 2023</v>
      </c>
      <c r="BQ73" s="41" t="str">
        <f t="shared" si="110"/>
        <v/>
      </c>
      <c r="BS73" s="13" t="str">
        <f t="shared" si="104"/>
        <v/>
      </c>
      <c r="BT73" s="33" t="str">
        <f t="shared" si="105"/>
        <v/>
      </c>
      <c r="BU73" s="37" t="str">
        <f>IF(BS73="", "", IF(COUNTIF(BS$7:BS73, BS73)&gt;1, "", MAX(BU$6:BU72)+1))</f>
        <v/>
      </c>
      <c r="BV73" s="37" t="str">
        <f t="shared" ref="BV73:BV136" si="113">BV72</f>
        <v>Jan 2023</v>
      </c>
      <c r="BW73" s="41" t="str">
        <f t="shared" si="111"/>
        <v/>
      </c>
      <c r="BY73" s="13" t="str">
        <f t="shared" si="106"/>
        <v>Social Media Analysis | Spreadsheet Solutions</v>
      </c>
      <c r="BZ73" s="33">
        <f t="shared" si="107"/>
        <v>4</v>
      </c>
      <c r="CA73" s="37">
        <f>IF(BY73="", "", IF(COUNTIF(BY$7:BY73, BY73)&gt;1, "", MAX(CA$6:CA72)+1))</f>
        <v>67</v>
      </c>
      <c r="CB73" s="37" t="str">
        <f t="shared" ref="CB73:CB136" si="114">CB72</f>
        <v>Jan 2023</v>
      </c>
      <c r="CC73" s="41" t="str">
        <f t="shared" si="112"/>
        <v>Social Media Analysis | Spreadsheet Solutions - Jan 2023</v>
      </c>
    </row>
    <row r="74" spans="1:81" x14ac:dyDescent="0.25">
      <c r="A74" s="21"/>
      <c r="B74" s="5">
        <f>IFERROR(IF(B73+1&gt;'Intro &amp; Setup'!$BA$19, "", B73+1), "")</f>
        <v>44990</v>
      </c>
      <c r="C74" s="24">
        <v>28</v>
      </c>
      <c r="D74" s="25">
        <v>28</v>
      </c>
      <c r="E74" s="28">
        <v>43.5</v>
      </c>
      <c r="F74" s="21"/>
      <c r="G74" s="16" t="s">
        <v>154</v>
      </c>
      <c r="H74" s="19">
        <v>3</v>
      </c>
      <c r="I74" s="21"/>
      <c r="J74" s="16" t="s">
        <v>281</v>
      </c>
      <c r="K74" s="19">
        <v>4</v>
      </c>
      <c r="L74" s="21"/>
      <c r="M74" s="16" t="s">
        <v>178</v>
      </c>
      <c r="N74" s="19">
        <v>3</v>
      </c>
      <c r="O74" s="21"/>
      <c r="P74" s="16"/>
      <c r="Q74" s="19"/>
      <c r="R74" s="21"/>
      <c r="S74" s="16"/>
      <c r="T74" s="19"/>
      <c r="U74" s="21"/>
      <c r="V74" s="16"/>
      <c r="W74" s="19"/>
      <c r="X74" s="21"/>
      <c r="Y74" s="16"/>
      <c r="Z74" s="19"/>
      <c r="AA74" s="21"/>
      <c r="AB74" s="16"/>
      <c r="AC74" s="19"/>
      <c r="AD74" s="21"/>
      <c r="AE74" s="16"/>
      <c r="AF74" s="19"/>
      <c r="AG74" s="21"/>
      <c r="AH74" s="16"/>
      <c r="AI74" s="19"/>
      <c r="AJ74" s="21"/>
      <c r="AK74" s="16"/>
      <c r="AL74" s="19"/>
      <c r="AM74" s="21"/>
      <c r="AN74" s="16"/>
      <c r="AO74" s="19"/>
      <c r="AP74" s="21"/>
      <c r="AS74" s="37" t="str">
        <f t="shared" si="20"/>
        <v>Mar 2023</v>
      </c>
      <c r="AU74" s="37" t="str">
        <f t="shared" si="21"/>
        <v>Mar 2023</v>
      </c>
      <c r="AV74" s="37" t="str">
        <f t="shared" si="21"/>
        <v>Mar 2023</v>
      </c>
      <c r="AW74" s="37" t="str">
        <f t="shared" si="21"/>
        <v>Mar 2023</v>
      </c>
      <c r="AY74" s="66">
        <f t="shared" si="22"/>
        <v>1218</v>
      </c>
      <c r="BA74" s="13" t="str">
        <f t="shared" si="95"/>
        <v/>
      </c>
      <c r="BB74" s="33" t="str">
        <f t="shared" si="96"/>
        <v/>
      </c>
      <c r="BC74" s="37" t="str">
        <f>IF(BA74="", "", IF(COUNTIF(BA$7:BA74, BA74)&gt;1, "", MAX(BC$6:BC73)+1))</f>
        <v/>
      </c>
      <c r="BD74" s="37" t="str">
        <f t="shared" si="101"/>
        <v>Jul 2023</v>
      </c>
      <c r="BE74" s="41" t="str">
        <f t="shared" si="108"/>
        <v/>
      </c>
      <c r="BG74" s="13" t="str">
        <f t="shared" si="97"/>
        <v/>
      </c>
      <c r="BH74" s="33" t="str">
        <f t="shared" si="98"/>
        <v/>
      </c>
      <c r="BI74" s="37" t="str">
        <f>IF(BG74="", "", IF(COUNTIF(BG$7:BG74, BG74)&gt;1, "", MAX(BI$6:BI73)+1))</f>
        <v/>
      </c>
      <c r="BJ74" s="37" t="str">
        <f t="shared" si="102"/>
        <v>Jul 2023</v>
      </c>
      <c r="BK74" s="41" t="str">
        <f t="shared" si="109"/>
        <v/>
      </c>
      <c r="BM74" s="13" t="str">
        <f t="shared" si="99"/>
        <v/>
      </c>
      <c r="BN74" s="33" t="str">
        <f t="shared" si="100"/>
        <v/>
      </c>
      <c r="BO74" s="37" t="str">
        <f>IF(BM74="", "", IF(COUNTIF(BM$7:BM74, BM74)&gt;1, "", MAX(BO$6:BO73)+1))</f>
        <v/>
      </c>
      <c r="BP74" s="37" t="str">
        <f t="shared" si="103"/>
        <v>May 2023</v>
      </c>
      <c r="BQ74" s="41" t="str">
        <f t="shared" si="110"/>
        <v/>
      </c>
      <c r="BS74" s="13" t="str">
        <f t="shared" si="104"/>
        <v/>
      </c>
      <c r="BT74" s="33" t="str">
        <f t="shared" si="105"/>
        <v/>
      </c>
      <c r="BU74" s="37" t="str">
        <f>IF(BS74="", "", IF(COUNTIF(BS$7:BS74, BS74)&gt;1, "", MAX(BU$6:BU73)+1))</f>
        <v/>
      </c>
      <c r="BV74" s="37" t="str">
        <f t="shared" si="113"/>
        <v>Jan 2023</v>
      </c>
      <c r="BW74" s="41" t="str">
        <f t="shared" si="111"/>
        <v/>
      </c>
      <c r="BY74" s="13" t="str">
        <f t="shared" si="106"/>
        <v>About Our Cookies | Spreadsheet Solutions</v>
      </c>
      <c r="BZ74" s="33">
        <f t="shared" si="107"/>
        <v>3</v>
      </c>
      <c r="CA74" s="37">
        <f>IF(BY74="", "", IF(COUNTIF(BY$7:BY74, BY74)&gt;1, "", MAX(CA$6:CA73)+1))</f>
        <v>68</v>
      </c>
      <c r="CB74" s="37" t="str">
        <f t="shared" si="114"/>
        <v>Jan 2023</v>
      </c>
      <c r="CC74" s="41" t="str">
        <f t="shared" si="112"/>
        <v>About Our Cookies | Spreadsheet Solutions - Jan 2023</v>
      </c>
    </row>
    <row r="75" spans="1:81" x14ac:dyDescent="0.25">
      <c r="A75" s="21"/>
      <c r="B75" s="5">
        <f>IFERROR(IF(B74+1&gt;'Intro &amp; Setup'!$BA$19, "", B74+1), "")</f>
        <v>44991</v>
      </c>
      <c r="C75" s="24">
        <v>33</v>
      </c>
      <c r="D75" s="25">
        <v>28</v>
      </c>
      <c r="E75" s="28">
        <v>22.2121212121212</v>
      </c>
      <c r="F75" s="21"/>
      <c r="G75" s="16" t="s">
        <v>159</v>
      </c>
      <c r="H75" s="19">
        <v>3</v>
      </c>
      <c r="I75" s="21"/>
      <c r="J75" s="16" t="s">
        <v>176</v>
      </c>
      <c r="K75" s="19">
        <v>4</v>
      </c>
      <c r="L75" s="21"/>
      <c r="M75" s="16" t="s">
        <v>164</v>
      </c>
      <c r="N75" s="19">
        <v>2</v>
      </c>
      <c r="O75" s="21"/>
      <c r="P75" s="16"/>
      <c r="Q75" s="19"/>
      <c r="R75" s="21"/>
      <c r="S75" s="16"/>
      <c r="T75" s="19"/>
      <c r="U75" s="21"/>
      <c r="V75" s="16"/>
      <c r="W75" s="19"/>
      <c r="X75" s="21"/>
      <c r="Y75" s="16"/>
      <c r="Z75" s="19"/>
      <c r="AA75" s="21"/>
      <c r="AB75" s="16"/>
      <c r="AC75" s="19"/>
      <c r="AD75" s="21"/>
      <c r="AE75" s="16"/>
      <c r="AF75" s="19"/>
      <c r="AG75" s="21"/>
      <c r="AH75" s="16"/>
      <c r="AI75" s="19"/>
      <c r="AJ75" s="21"/>
      <c r="AK75" s="16"/>
      <c r="AL75" s="19"/>
      <c r="AM75" s="21"/>
      <c r="AN75" s="16"/>
      <c r="AO75" s="19"/>
      <c r="AP75" s="21"/>
      <c r="AS75" s="37" t="str">
        <f t="shared" si="20"/>
        <v>Mar 2023</v>
      </c>
      <c r="AU75" s="37" t="str">
        <f t="shared" si="21"/>
        <v>Mar 2023</v>
      </c>
      <c r="AV75" s="37" t="str">
        <f t="shared" si="21"/>
        <v>Mar 2023</v>
      </c>
      <c r="AW75" s="37" t="str">
        <f t="shared" si="21"/>
        <v>Mar 2023</v>
      </c>
      <c r="AY75" s="66">
        <f t="shared" si="22"/>
        <v>732.99999999999966</v>
      </c>
      <c r="BA75" s="13" t="str">
        <f t="shared" si="95"/>
        <v/>
      </c>
      <c r="BB75" s="33" t="str">
        <f t="shared" si="96"/>
        <v/>
      </c>
      <c r="BC75" s="37" t="str">
        <f>IF(BA75="", "", IF(COUNTIF(BA$7:BA75, BA75)&gt;1, "", MAX(BC$6:BC74)+1))</f>
        <v/>
      </c>
      <c r="BD75" s="37" t="str">
        <f t="shared" si="101"/>
        <v>Jul 2023</v>
      </c>
      <c r="BE75" s="41" t="str">
        <f t="shared" si="108"/>
        <v/>
      </c>
      <c r="BG75" s="13" t="str">
        <f t="shared" si="97"/>
        <v/>
      </c>
      <c r="BH75" s="33" t="str">
        <f t="shared" si="98"/>
        <v/>
      </c>
      <c r="BI75" s="37" t="str">
        <f>IF(BG75="", "", IF(COUNTIF(BG$7:BG75, BG75)&gt;1, "", MAX(BI$6:BI74)+1))</f>
        <v/>
      </c>
      <c r="BJ75" s="37" t="str">
        <f t="shared" si="102"/>
        <v>Jul 2023</v>
      </c>
      <c r="BK75" s="41" t="str">
        <f t="shared" si="109"/>
        <v/>
      </c>
      <c r="BM75" s="13" t="str">
        <f t="shared" si="99"/>
        <v/>
      </c>
      <c r="BN75" s="33" t="str">
        <f t="shared" si="100"/>
        <v/>
      </c>
      <c r="BO75" s="37" t="str">
        <f>IF(BM75="", "", IF(COUNTIF(BM$7:BM75, BM75)&gt;1, "", MAX(BO$6:BO74)+1))</f>
        <v/>
      </c>
      <c r="BP75" s="37" t="str">
        <f t="shared" si="103"/>
        <v>May 2023</v>
      </c>
      <c r="BQ75" s="41" t="str">
        <f t="shared" si="110"/>
        <v/>
      </c>
      <c r="BS75" s="13" t="str">
        <f t="shared" si="104"/>
        <v/>
      </c>
      <c r="BT75" s="33" t="str">
        <f t="shared" si="105"/>
        <v/>
      </c>
      <c r="BU75" s="37" t="str">
        <f>IF(BS75="", "", IF(COUNTIF(BS$7:BS75, BS75)&gt;1, "", MAX(BU$6:BU74)+1))</f>
        <v/>
      </c>
      <c r="BV75" s="37" t="str">
        <f t="shared" si="113"/>
        <v>Jan 2023</v>
      </c>
      <c r="BW75" s="41" t="str">
        <f t="shared" si="111"/>
        <v/>
      </c>
      <c r="BY75" s="13" t="str">
        <f t="shared" si="106"/>
        <v>Articles | Spreadsheet Solutions</v>
      </c>
      <c r="BZ75" s="33">
        <f t="shared" si="107"/>
        <v>3</v>
      </c>
      <c r="CA75" s="37">
        <f>IF(BY75="", "", IF(COUNTIF(BY$7:BY75, BY75)&gt;1, "", MAX(CA$6:CA74)+1))</f>
        <v>69</v>
      </c>
      <c r="CB75" s="37" t="str">
        <f t="shared" si="114"/>
        <v>Jan 2023</v>
      </c>
      <c r="CC75" s="41" t="str">
        <f t="shared" si="112"/>
        <v>Articles | Spreadsheet Solutions - Jan 2023</v>
      </c>
    </row>
    <row r="76" spans="1:81" x14ac:dyDescent="0.25">
      <c r="A76" s="21"/>
      <c r="B76" s="5">
        <f>IFERROR(IF(B75+1&gt;'Intro &amp; Setup'!$BA$19, "", B75+1), "")</f>
        <v>44992</v>
      </c>
      <c r="C76" s="24">
        <v>20</v>
      </c>
      <c r="D76" s="25">
        <v>20</v>
      </c>
      <c r="E76" s="28">
        <v>20.5</v>
      </c>
      <c r="F76" s="21"/>
      <c r="G76" s="16" t="s">
        <v>275</v>
      </c>
      <c r="H76" s="19">
        <v>3</v>
      </c>
      <c r="I76" s="21"/>
      <c r="J76" s="16" t="s">
        <v>155</v>
      </c>
      <c r="K76" s="19">
        <v>4</v>
      </c>
      <c r="L76" s="21"/>
      <c r="M76" s="16" t="s">
        <v>273</v>
      </c>
      <c r="N76" s="19">
        <v>2</v>
      </c>
      <c r="O76" s="21"/>
      <c r="P76" s="16"/>
      <c r="Q76" s="19"/>
      <c r="R76" s="21"/>
      <c r="S76" s="16"/>
      <c r="T76" s="19"/>
      <c r="U76" s="21"/>
      <c r="V76" s="16"/>
      <c r="W76" s="19"/>
      <c r="X76" s="21"/>
      <c r="Y76" s="16"/>
      <c r="Z76" s="19"/>
      <c r="AA76" s="21"/>
      <c r="AB76" s="16"/>
      <c r="AC76" s="19"/>
      <c r="AD76" s="21"/>
      <c r="AE76" s="16"/>
      <c r="AF76" s="19"/>
      <c r="AG76" s="21"/>
      <c r="AH76" s="16"/>
      <c r="AI76" s="19"/>
      <c r="AJ76" s="21"/>
      <c r="AK76" s="16"/>
      <c r="AL76" s="19"/>
      <c r="AM76" s="21"/>
      <c r="AN76" s="16"/>
      <c r="AO76" s="19"/>
      <c r="AP76" s="21"/>
      <c r="AS76" s="37" t="str">
        <f t="shared" ref="AS76:AS139" si="115">IF($B76="", "", TEXT($B76, "mmm yyyy"))</f>
        <v>Mar 2023</v>
      </c>
      <c r="AU76" s="37" t="str">
        <f t="shared" ref="AU76:AW139" si="116">IF(C76="", "", $AS76)</f>
        <v>Mar 2023</v>
      </c>
      <c r="AV76" s="37" t="str">
        <f t="shared" si="116"/>
        <v>Mar 2023</v>
      </c>
      <c r="AW76" s="37" t="str">
        <f t="shared" si="116"/>
        <v>Mar 2023</v>
      </c>
      <c r="AY76" s="66">
        <f t="shared" ref="AY76:AY139" si="117">IF(OR($B76="", $E76="", $C76=""), "", IFERROR($C76*$E76, ""))</f>
        <v>410</v>
      </c>
      <c r="BA76" s="14" t="str">
        <f t="shared" si="95"/>
        <v/>
      </c>
      <c r="BB76" s="34" t="str">
        <f t="shared" si="96"/>
        <v/>
      </c>
      <c r="BC76" s="37" t="str">
        <f>IF(BA76="", "", IF(COUNTIF(BA$7:BA76, BA76)&gt;1, "", MAX(BC$6:BC75)+1))</f>
        <v/>
      </c>
      <c r="BD76" s="37" t="str">
        <f t="shared" si="101"/>
        <v>Jul 2023</v>
      </c>
      <c r="BE76" s="41" t="str">
        <f t="shared" si="108"/>
        <v/>
      </c>
      <c r="BG76" s="14" t="str">
        <f t="shared" si="97"/>
        <v/>
      </c>
      <c r="BH76" s="34" t="str">
        <f t="shared" si="98"/>
        <v/>
      </c>
      <c r="BI76" s="37" t="str">
        <f>IF(BG76="", "", IF(COUNTIF(BG$7:BG76, BG76)&gt;1, "", MAX(BI$6:BI75)+1))</f>
        <v/>
      </c>
      <c r="BJ76" s="37" t="str">
        <f t="shared" si="102"/>
        <v>Jul 2023</v>
      </c>
      <c r="BK76" s="41" t="str">
        <f t="shared" si="109"/>
        <v/>
      </c>
      <c r="BM76" s="13" t="str">
        <f t="shared" si="99"/>
        <v/>
      </c>
      <c r="BN76" s="33" t="str">
        <f t="shared" si="100"/>
        <v/>
      </c>
      <c r="BO76" s="37" t="str">
        <f>IF(BM76="", "", IF(COUNTIF(BM$7:BM76, BM76)&gt;1, "", MAX(BO$6:BO75)+1))</f>
        <v/>
      </c>
      <c r="BP76" s="37" t="str">
        <f t="shared" si="103"/>
        <v>May 2023</v>
      </c>
      <c r="BQ76" s="41" t="str">
        <f t="shared" si="110"/>
        <v/>
      </c>
      <c r="BS76" s="13" t="str">
        <f t="shared" si="104"/>
        <v/>
      </c>
      <c r="BT76" s="33" t="str">
        <f t="shared" si="105"/>
        <v/>
      </c>
      <c r="BU76" s="37" t="str">
        <f>IF(BS76="", "", IF(COUNTIF(BS$7:BS76, BS76)&gt;1, "", MAX(BU$6:BU75)+1))</f>
        <v/>
      </c>
      <c r="BV76" s="37" t="str">
        <f t="shared" si="113"/>
        <v>Jan 2023</v>
      </c>
      <c r="BW76" s="41" t="str">
        <f t="shared" si="111"/>
        <v/>
      </c>
      <c r="BY76" s="13" t="str">
        <f t="shared" si="106"/>
        <v>Client Sales Database â€“ Â£190 | Spreadsheet Solutions</v>
      </c>
      <c r="BZ76" s="33">
        <f t="shared" si="107"/>
        <v>3</v>
      </c>
      <c r="CA76" s="37">
        <f>IF(BY76="", "", IF(COUNTIF(BY$7:BY76, BY76)&gt;1, "", MAX(CA$6:CA75)+1))</f>
        <v>70</v>
      </c>
      <c r="CB76" s="37" t="str">
        <f t="shared" si="114"/>
        <v>Jan 2023</v>
      </c>
      <c r="CC76" s="41" t="str">
        <f t="shared" si="112"/>
        <v>Client Sales Database â€“ Â£190 | Spreadsheet Solutions - Jan 2023</v>
      </c>
    </row>
    <row r="77" spans="1:81" x14ac:dyDescent="0.25">
      <c r="A77" s="21"/>
      <c r="B77" s="5">
        <f>IFERROR(IF(B76+1&gt;'Intro &amp; Setup'!$BA$19, "", B76+1), "")</f>
        <v>44993</v>
      </c>
      <c r="C77" s="24">
        <v>22</v>
      </c>
      <c r="D77" s="25">
        <v>20</v>
      </c>
      <c r="E77" s="28">
        <v>18.409090909090899</v>
      </c>
      <c r="F77" s="21"/>
      <c r="G77" s="16" t="s">
        <v>276</v>
      </c>
      <c r="H77" s="19">
        <v>3</v>
      </c>
      <c r="I77" s="21"/>
      <c r="J77" s="16" t="s">
        <v>277</v>
      </c>
      <c r="K77" s="19">
        <v>3</v>
      </c>
      <c r="L77" s="21"/>
      <c r="M77" s="16" t="s">
        <v>359</v>
      </c>
      <c r="N77" s="19">
        <v>2</v>
      </c>
      <c r="O77" s="21"/>
      <c r="P77" s="16"/>
      <c r="Q77" s="19"/>
      <c r="R77" s="21"/>
      <c r="S77" s="16"/>
      <c r="T77" s="19"/>
      <c r="U77" s="21"/>
      <c r="V77" s="16"/>
      <c r="W77" s="19"/>
      <c r="X77" s="21"/>
      <c r="Y77" s="16"/>
      <c r="Z77" s="19"/>
      <c r="AA77" s="21"/>
      <c r="AB77" s="16"/>
      <c r="AC77" s="19"/>
      <c r="AD77" s="21"/>
      <c r="AE77" s="16"/>
      <c r="AF77" s="19"/>
      <c r="AG77" s="21"/>
      <c r="AH77" s="16"/>
      <c r="AI77" s="19"/>
      <c r="AJ77" s="21"/>
      <c r="AK77" s="16"/>
      <c r="AL77" s="19"/>
      <c r="AM77" s="21"/>
      <c r="AN77" s="16"/>
      <c r="AO77" s="19"/>
      <c r="AP77" s="21"/>
      <c r="AS77" s="37" t="str">
        <f t="shared" si="115"/>
        <v>Mar 2023</v>
      </c>
      <c r="AU77" s="37" t="str">
        <f t="shared" si="116"/>
        <v>Mar 2023</v>
      </c>
      <c r="AV77" s="37" t="str">
        <f t="shared" si="116"/>
        <v>Mar 2023</v>
      </c>
      <c r="AW77" s="37" t="str">
        <f t="shared" si="116"/>
        <v>Mar 2023</v>
      </c>
      <c r="AY77" s="66">
        <f t="shared" si="117"/>
        <v>404.99999999999977</v>
      </c>
      <c r="BA77" s="12" t="str">
        <f t="shared" ref="BA77:BA86" si="118">IF(AB7="", "", AB7)</f>
        <v/>
      </c>
      <c r="BB77" s="32" t="str">
        <f t="shared" ref="BB77:BB86" si="119">IF(BA77="", "", AC7)</f>
        <v/>
      </c>
      <c r="BC77" s="37" t="str">
        <f>IF(BA77="", "", IF(COUNTIF(BA$7:BA77, BA77)&gt;1, "", MAX(BC$6:BC76)+1))</f>
        <v/>
      </c>
      <c r="BD77" s="39" t="str">
        <f>'Intro &amp; Setup'!$BB$15</f>
        <v>Aug 2023</v>
      </c>
      <c r="BE77" s="41" t="str">
        <f t="shared" si="108"/>
        <v/>
      </c>
      <c r="BG77" s="12" t="str">
        <f t="shared" ref="BG77:BG86" si="120">IF(AB21="", "", AB21)</f>
        <v/>
      </c>
      <c r="BH77" s="32" t="str">
        <f t="shared" ref="BH77:BH86" si="121">IF(BG77="", "", AC21)</f>
        <v/>
      </c>
      <c r="BI77" s="37" t="str">
        <f>IF(BG77="", "", IF(COUNTIF(BG$7:BG77, BG77)&gt;1, "", MAX(BI$6:BI76)+1))</f>
        <v/>
      </c>
      <c r="BJ77" s="39" t="str">
        <f>'Intro &amp; Setup'!$BB$15</f>
        <v>Aug 2023</v>
      </c>
      <c r="BK77" s="41" t="str">
        <f t="shared" si="109"/>
        <v/>
      </c>
      <c r="BM77" s="13" t="str">
        <f t="shared" si="99"/>
        <v/>
      </c>
      <c r="BN77" s="33" t="str">
        <f t="shared" si="100"/>
        <v/>
      </c>
      <c r="BO77" s="37" t="str">
        <f>IF(BM77="", "", IF(COUNTIF(BM$7:BM77, BM77)&gt;1, "", MAX(BO$6:BO76)+1))</f>
        <v/>
      </c>
      <c r="BP77" s="37" t="str">
        <f t="shared" si="103"/>
        <v>May 2023</v>
      </c>
      <c r="BQ77" s="41" t="str">
        <f t="shared" si="110"/>
        <v/>
      </c>
      <c r="BS77" s="13" t="str">
        <f t="shared" si="104"/>
        <v/>
      </c>
      <c r="BT77" s="33" t="str">
        <f t="shared" si="105"/>
        <v/>
      </c>
      <c r="BU77" s="37" t="str">
        <f>IF(BS77="", "", IF(COUNTIF(BS$7:BS77, BS77)&gt;1, "", MAX(BU$6:BU76)+1))</f>
        <v/>
      </c>
      <c r="BV77" s="37" t="str">
        <f t="shared" si="113"/>
        <v>Jan 2023</v>
      </c>
      <c r="BW77" s="41" t="str">
        <f t="shared" si="111"/>
        <v/>
      </c>
      <c r="BY77" s="13" t="str">
        <f t="shared" si="106"/>
        <v>Consultant Commission Calculator â€“ Â£220 | Spreadsheet Solutions</v>
      </c>
      <c r="BZ77" s="33">
        <f t="shared" si="107"/>
        <v>3</v>
      </c>
      <c r="CA77" s="37">
        <f>IF(BY77="", "", IF(COUNTIF(BY$7:BY77, BY77)&gt;1, "", MAX(CA$6:CA76)+1))</f>
        <v>71</v>
      </c>
      <c r="CB77" s="37" t="str">
        <f t="shared" si="114"/>
        <v>Jan 2023</v>
      </c>
      <c r="CC77" s="41" t="str">
        <f t="shared" si="112"/>
        <v>Consultant Commission Calculator â€“ Â£220 | Spreadsheet Solutions - Jan 2023</v>
      </c>
    </row>
    <row r="78" spans="1:81" x14ac:dyDescent="0.25">
      <c r="A78" s="21"/>
      <c r="B78" s="5">
        <f>IFERROR(IF(B77+1&gt;'Intro &amp; Setup'!$BA$19, "", B77+1), "")</f>
        <v>44994</v>
      </c>
      <c r="C78" s="24">
        <v>45</v>
      </c>
      <c r="D78" s="25">
        <v>38</v>
      </c>
      <c r="E78" s="28">
        <v>26.377777777777698</v>
      </c>
      <c r="F78" s="21"/>
      <c r="G78" s="16" t="s">
        <v>174</v>
      </c>
      <c r="H78" s="19">
        <v>3</v>
      </c>
      <c r="I78" s="21"/>
      <c r="J78" s="16" t="s">
        <v>166</v>
      </c>
      <c r="K78" s="19">
        <v>3</v>
      </c>
      <c r="L78" s="21"/>
      <c r="M78" s="16" t="s">
        <v>168</v>
      </c>
      <c r="N78" s="19">
        <v>2</v>
      </c>
      <c r="O78" s="21"/>
      <c r="P78" s="16"/>
      <c r="Q78" s="19"/>
      <c r="R78" s="21"/>
      <c r="S78" s="16"/>
      <c r="T78" s="19"/>
      <c r="U78" s="21"/>
      <c r="V78" s="16"/>
      <c r="W78" s="19"/>
      <c r="X78" s="21"/>
      <c r="Y78" s="16"/>
      <c r="Z78" s="19"/>
      <c r="AA78" s="21"/>
      <c r="AB78" s="16"/>
      <c r="AC78" s="19"/>
      <c r="AD78" s="21"/>
      <c r="AE78" s="16"/>
      <c r="AF78" s="19"/>
      <c r="AG78" s="21"/>
      <c r="AH78" s="16"/>
      <c r="AI78" s="19"/>
      <c r="AJ78" s="21"/>
      <c r="AK78" s="16"/>
      <c r="AL78" s="19"/>
      <c r="AM78" s="21"/>
      <c r="AN78" s="16"/>
      <c r="AO78" s="19"/>
      <c r="AP78" s="21"/>
      <c r="AS78" s="37" t="str">
        <f t="shared" si="115"/>
        <v>Mar 2023</v>
      </c>
      <c r="AU78" s="37" t="str">
        <f t="shared" si="116"/>
        <v>Mar 2023</v>
      </c>
      <c r="AV78" s="37" t="str">
        <f t="shared" si="116"/>
        <v>Mar 2023</v>
      </c>
      <c r="AW78" s="37" t="str">
        <f t="shared" si="116"/>
        <v>Mar 2023</v>
      </c>
      <c r="AY78" s="66">
        <f t="shared" si="117"/>
        <v>1186.9999999999964</v>
      </c>
      <c r="BA78" s="13" t="str">
        <f t="shared" si="118"/>
        <v/>
      </c>
      <c r="BB78" s="33" t="str">
        <f t="shared" si="119"/>
        <v/>
      </c>
      <c r="BC78" s="37" t="str">
        <f>IF(BA78="", "", IF(COUNTIF(BA$7:BA78, BA78)&gt;1, "", MAX(BC$6:BC77)+1))</f>
        <v/>
      </c>
      <c r="BD78" s="37" t="str">
        <f t="shared" ref="BD78:BD86" si="122">BD77</f>
        <v>Aug 2023</v>
      </c>
      <c r="BE78" s="41" t="str">
        <f t="shared" si="108"/>
        <v/>
      </c>
      <c r="BG78" s="13" t="str">
        <f t="shared" si="120"/>
        <v/>
      </c>
      <c r="BH78" s="33" t="str">
        <f t="shared" si="121"/>
        <v/>
      </c>
      <c r="BI78" s="37" t="str">
        <f>IF(BG78="", "", IF(COUNTIF(BG$7:BG78, BG78)&gt;1, "", MAX(BI$6:BI77)+1))</f>
        <v/>
      </c>
      <c r="BJ78" s="37" t="str">
        <f t="shared" ref="BJ78:BJ86" si="123">BJ77</f>
        <v>Aug 2023</v>
      </c>
      <c r="BK78" s="41" t="str">
        <f t="shared" si="109"/>
        <v/>
      </c>
      <c r="BM78" s="13" t="str">
        <f t="shared" si="99"/>
        <v/>
      </c>
      <c r="BN78" s="33" t="str">
        <f t="shared" si="100"/>
        <v/>
      </c>
      <c r="BO78" s="37" t="str">
        <f>IF(BM78="", "", IF(COUNTIF(BM$7:BM78, BM78)&gt;1, "", MAX(BO$6:BO77)+1))</f>
        <v/>
      </c>
      <c r="BP78" s="37" t="str">
        <f t="shared" si="103"/>
        <v>May 2023</v>
      </c>
      <c r="BQ78" s="41" t="str">
        <f t="shared" si="110"/>
        <v/>
      </c>
      <c r="BS78" s="13" t="str">
        <f t="shared" si="104"/>
        <v/>
      </c>
      <c r="BT78" s="33" t="str">
        <f t="shared" si="105"/>
        <v/>
      </c>
      <c r="BU78" s="37" t="str">
        <f>IF(BS78="", "", IF(COUNTIF(BS$7:BS78, BS78)&gt;1, "", MAX(BU$6:BU77)+1))</f>
        <v/>
      </c>
      <c r="BV78" s="37" t="str">
        <f t="shared" si="113"/>
        <v>Jan 2023</v>
      </c>
      <c r="BW78" s="41" t="str">
        <f t="shared" si="111"/>
        <v/>
      </c>
      <c r="BY78" s="13" t="str">
        <f t="shared" si="106"/>
        <v>FAQ | Spreadsheet Solutions</v>
      </c>
      <c r="BZ78" s="33">
        <f t="shared" si="107"/>
        <v>3</v>
      </c>
      <c r="CA78" s="37">
        <f>IF(BY78="", "", IF(COUNTIF(BY$7:BY78, BY78)&gt;1, "", MAX(CA$6:CA77)+1))</f>
        <v>72</v>
      </c>
      <c r="CB78" s="37" t="str">
        <f t="shared" si="114"/>
        <v>Jan 2023</v>
      </c>
      <c r="CC78" s="41" t="str">
        <f t="shared" si="112"/>
        <v>FAQ | Spreadsheet Solutions - Jan 2023</v>
      </c>
    </row>
    <row r="79" spans="1:81" x14ac:dyDescent="0.25">
      <c r="A79" s="21"/>
      <c r="B79" s="5">
        <f>IFERROR(IF(B78+1&gt;'Intro &amp; Setup'!$BA$19, "", B78+1), "")</f>
        <v>44995</v>
      </c>
      <c r="C79" s="24">
        <v>34</v>
      </c>
      <c r="D79" s="25">
        <v>31</v>
      </c>
      <c r="E79" s="28">
        <v>52</v>
      </c>
      <c r="F79" s="21"/>
      <c r="G79" s="16" t="s">
        <v>155</v>
      </c>
      <c r="H79" s="19">
        <v>3</v>
      </c>
      <c r="I79" s="21"/>
      <c r="J79" s="16" t="s">
        <v>356</v>
      </c>
      <c r="K79" s="19">
        <v>3</v>
      </c>
      <c r="L79" s="21"/>
      <c r="M79" s="16" t="s">
        <v>382</v>
      </c>
      <c r="N79" s="19">
        <v>2</v>
      </c>
      <c r="O79" s="21"/>
      <c r="P79" s="16"/>
      <c r="Q79" s="19"/>
      <c r="R79" s="21"/>
      <c r="S79" s="16"/>
      <c r="T79" s="19"/>
      <c r="U79" s="21"/>
      <c r="V79" s="16"/>
      <c r="W79" s="19"/>
      <c r="X79" s="21"/>
      <c r="Y79" s="16"/>
      <c r="Z79" s="19"/>
      <c r="AA79" s="21"/>
      <c r="AB79" s="16"/>
      <c r="AC79" s="19"/>
      <c r="AD79" s="21"/>
      <c r="AE79" s="16"/>
      <c r="AF79" s="19"/>
      <c r="AG79" s="21"/>
      <c r="AH79" s="16"/>
      <c r="AI79" s="19"/>
      <c r="AJ79" s="21"/>
      <c r="AK79" s="16"/>
      <c r="AL79" s="19"/>
      <c r="AM79" s="21"/>
      <c r="AN79" s="16"/>
      <c r="AO79" s="19"/>
      <c r="AP79" s="21"/>
      <c r="AS79" s="37" t="str">
        <f t="shared" si="115"/>
        <v>Mar 2023</v>
      </c>
      <c r="AU79" s="37" t="str">
        <f t="shared" si="116"/>
        <v>Mar 2023</v>
      </c>
      <c r="AV79" s="37" t="str">
        <f t="shared" si="116"/>
        <v>Mar 2023</v>
      </c>
      <c r="AW79" s="37" t="str">
        <f t="shared" si="116"/>
        <v>Mar 2023</v>
      </c>
      <c r="AY79" s="66">
        <f t="shared" si="117"/>
        <v>1768</v>
      </c>
      <c r="BA79" s="13" t="str">
        <f t="shared" si="118"/>
        <v/>
      </c>
      <c r="BB79" s="33" t="str">
        <f t="shared" si="119"/>
        <v/>
      </c>
      <c r="BC79" s="37" t="str">
        <f>IF(BA79="", "", IF(COUNTIF(BA$7:BA79, BA79)&gt;1, "", MAX(BC$6:BC78)+1))</f>
        <v/>
      </c>
      <c r="BD79" s="37" t="str">
        <f t="shared" si="122"/>
        <v>Aug 2023</v>
      </c>
      <c r="BE79" s="41" t="str">
        <f t="shared" si="108"/>
        <v/>
      </c>
      <c r="BG79" s="13" t="str">
        <f t="shared" si="120"/>
        <v/>
      </c>
      <c r="BH79" s="33" t="str">
        <f t="shared" si="121"/>
        <v/>
      </c>
      <c r="BI79" s="37" t="str">
        <f>IF(BG79="", "", IF(COUNTIF(BG$7:BG79, BG79)&gt;1, "", MAX(BI$6:BI78)+1))</f>
        <v/>
      </c>
      <c r="BJ79" s="37" t="str">
        <f t="shared" si="123"/>
        <v>Aug 2023</v>
      </c>
      <c r="BK79" s="41" t="str">
        <f t="shared" si="109"/>
        <v/>
      </c>
      <c r="BM79" s="13" t="str">
        <f t="shared" si="99"/>
        <v/>
      </c>
      <c r="BN79" s="33" t="str">
        <f t="shared" si="100"/>
        <v/>
      </c>
      <c r="BO79" s="37" t="str">
        <f>IF(BM79="", "", IF(COUNTIF(BM$7:BM79, BM79)&gt;1, "", MAX(BO$6:BO78)+1))</f>
        <v/>
      </c>
      <c r="BP79" s="37" t="str">
        <f t="shared" si="103"/>
        <v>May 2023</v>
      </c>
      <c r="BQ79" s="41" t="str">
        <f t="shared" si="110"/>
        <v/>
      </c>
      <c r="BS79" s="13" t="str">
        <f t="shared" si="104"/>
        <v/>
      </c>
      <c r="BT79" s="33" t="str">
        <f t="shared" si="105"/>
        <v/>
      </c>
      <c r="BU79" s="37" t="str">
        <f>IF(BS79="", "", IF(COUNTIF(BS$7:BS79, BS79)&gt;1, "", MAX(BU$6:BU78)+1))</f>
        <v/>
      </c>
      <c r="BV79" s="37" t="str">
        <f t="shared" si="113"/>
        <v>Jan 2023</v>
      </c>
      <c r="BW79" s="41" t="str">
        <f t="shared" si="111"/>
        <v/>
      </c>
      <c r="BY79" s="13" t="str">
        <f t="shared" si="106"/>
        <v>Florist Recipe &amp; Stem Count â€“ Â£35 | Spreadsheet Solutions</v>
      </c>
      <c r="BZ79" s="33">
        <f t="shared" si="107"/>
        <v>3</v>
      </c>
      <c r="CA79" s="37">
        <f>IF(BY79="", "", IF(COUNTIF(BY$7:BY79, BY79)&gt;1, "", MAX(CA$6:CA78)+1))</f>
        <v>73</v>
      </c>
      <c r="CB79" s="37" t="str">
        <f t="shared" si="114"/>
        <v>Jan 2023</v>
      </c>
      <c r="CC79" s="41" t="str">
        <f t="shared" si="112"/>
        <v>Florist Recipe &amp; Stem Count â€“ Â£35 | Spreadsheet Solutions - Jan 2023</v>
      </c>
    </row>
    <row r="80" spans="1:81" x14ac:dyDescent="0.25">
      <c r="A80" s="21"/>
      <c r="B80" s="5">
        <f>IFERROR(IF(B79+1&gt;'Intro &amp; Setup'!$BA$19, "", B79+1), "")</f>
        <v>44996</v>
      </c>
      <c r="C80" s="24">
        <v>20</v>
      </c>
      <c r="D80" s="25">
        <v>20</v>
      </c>
      <c r="E80" s="28">
        <v>120.1</v>
      </c>
      <c r="F80" s="21"/>
      <c r="G80" s="16" t="s">
        <v>277</v>
      </c>
      <c r="H80" s="19">
        <v>2</v>
      </c>
      <c r="I80" s="21"/>
      <c r="J80" s="16" t="s">
        <v>276</v>
      </c>
      <c r="K80" s="19">
        <v>3</v>
      </c>
      <c r="L80" s="21"/>
      <c r="M80" s="16" t="s">
        <v>276</v>
      </c>
      <c r="N80" s="19">
        <v>2</v>
      </c>
      <c r="O80" s="21"/>
      <c r="P80" s="16"/>
      <c r="Q80" s="19"/>
      <c r="R80" s="21"/>
      <c r="S80" s="16"/>
      <c r="T80" s="19"/>
      <c r="U80" s="21"/>
      <c r="V80" s="16"/>
      <c r="W80" s="19"/>
      <c r="X80" s="21"/>
      <c r="Y80" s="16"/>
      <c r="Z80" s="19"/>
      <c r="AA80" s="21"/>
      <c r="AB80" s="16"/>
      <c r="AC80" s="19"/>
      <c r="AD80" s="21"/>
      <c r="AE80" s="16"/>
      <c r="AF80" s="19"/>
      <c r="AG80" s="21"/>
      <c r="AH80" s="16"/>
      <c r="AI80" s="19"/>
      <c r="AJ80" s="21"/>
      <c r="AK80" s="16"/>
      <c r="AL80" s="19"/>
      <c r="AM80" s="21"/>
      <c r="AN80" s="16"/>
      <c r="AO80" s="19"/>
      <c r="AP80" s="21"/>
      <c r="AS80" s="37" t="str">
        <f t="shared" si="115"/>
        <v>Mar 2023</v>
      </c>
      <c r="AU80" s="37" t="str">
        <f t="shared" si="116"/>
        <v>Mar 2023</v>
      </c>
      <c r="AV80" s="37" t="str">
        <f t="shared" si="116"/>
        <v>Mar 2023</v>
      </c>
      <c r="AW80" s="37" t="str">
        <f t="shared" si="116"/>
        <v>Mar 2023</v>
      </c>
      <c r="AY80" s="66">
        <f t="shared" si="117"/>
        <v>2402</v>
      </c>
      <c r="BA80" s="13" t="str">
        <f t="shared" si="118"/>
        <v/>
      </c>
      <c r="BB80" s="33" t="str">
        <f t="shared" si="119"/>
        <v/>
      </c>
      <c r="BC80" s="37" t="str">
        <f>IF(BA80="", "", IF(COUNTIF(BA$7:BA80, BA80)&gt;1, "", MAX(BC$6:BC79)+1))</f>
        <v/>
      </c>
      <c r="BD80" s="37" t="str">
        <f t="shared" si="122"/>
        <v>Aug 2023</v>
      </c>
      <c r="BE80" s="41" t="str">
        <f t="shared" si="108"/>
        <v/>
      </c>
      <c r="BG80" s="13" t="str">
        <f t="shared" si="120"/>
        <v/>
      </c>
      <c r="BH80" s="33" t="str">
        <f t="shared" si="121"/>
        <v/>
      </c>
      <c r="BI80" s="37" t="str">
        <f>IF(BG80="", "", IF(COUNTIF(BG$7:BG80, BG80)&gt;1, "", MAX(BI$6:BI79)+1))</f>
        <v/>
      </c>
      <c r="BJ80" s="37" t="str">
        <f t="shared" si="123"/>
        <v>Aug 2023</v>
      </c>
      <c r="BK80" s="41" t="str">
        <f t="shared" si="109"/>
        <v/>
      </c>
      <c r="BM80" s="13" t="str">
        <f t="shared" si="99"/>
        <v/>
      </c>
      <c r="BN80" s="33" t="str">
        <f t="shared" si="100"/>
        <v/>
      </c>
      <c r="BO80" s="37" t="str">
        <f>IF(BM80="", "", IF(COUNTIF(BM$7:BM80, BM80)&gt;1, "", MAX(BO$6:BO79)+1))</f>
        <v/>
      </c>
      <c r="BP80" s="37" t="str">
        <f t="shared" si="103"/>
        <v>May 2023</v>
      </c>
      <c r="BQ80" s="41" t="str">
        <f t="shared" si="110"/>
        <v/>
      </c>
      <c r="BS80" s="13" t="str">
        <f t="shared" si="104"/>
        <v/>
      </c>
      <c r="BT80" s="33" t="str">
        <f t="shared" si="105"/>
        <v/>
      </c>
      <c r="BU80" s="37" t="str">
        <f>IF(BS80="", "", IF(COUNTIF(BS$7:BS80, BS80)&gt;1, "", MAX(BU$6:BU79)+1))</f>
        <v/>
      </c>
      <c r="BV80" s="37" t="str">
        <f t="shared" si="113"/>
        <v>Jan 2023</v>
      </c>
      <c r="BW80" s="41" t="str">
        <f t="shared" si="111"/>
        <v/>
      </c>
      <c r="BY80" s="13" t="str">
        <f t="shared" si="106"/>
        <v>Monthly Sales Tracker -Â£35 | Spreadsheet Solutions</v>
      </c>
      <c r="BZ80" s="33">
        <f t="shared" si="107"/>
        <v>3</v>
      </c>
      <c r="CA80" s="37">
        <f>IF(BY80="", "", IF(COUNTIF(BY$7:BY80, BY80)&gt;1, "", MAX(CA$6:CA79)+1))</f>
        <v>74</v>
      </c>
      <c r="CB80" s="37" t="str">
        <f t="shared" si="114"/>
        <v>Jan 2023</v>
      </c>
      <c r="CC80" s="41" t="str">
        <f t="shared" si="112"/>
        <v>Monthly Sales Tracker -Â£35 | Spreadsheet Solutions - Jan 2023</v>
      </c>
    </row>
    <row r="81" spans="1:81" x14ac:dyDescent="0.25">
      <c r="A81" s="21"/>
      <c r="B81" s="5">
        <f>IFERROR(IF(B80+1&gt;'Intro &amp; Setup'!$BA$19, "", B80+1), "")</f>
        <v>44997</v>
      </c>
      <c r="C81" s="24">
        <v>11</v>
      </c>
      <c r="D81" s="25">
        <v>10</v>
      </c>
      <c r="E81" s="28">
        <v>38.363636363636303</v>
      </c>
      <c r="F81" s="21"/>
      <c r="G81" s="16" t="s">
        <v>150</v>
      </c>
      <c r="H81" s="19">
        <v>2</v>
      </c>
      <c r="I81" s="21"/>
      <c r="J81" s="16" t="s">
        <v>146</v>
      </c>
      <c r="K81" s="19">
        <v>2</v>
      </c>
      <c r="L81" s="21"/>
      <c r="M81" s="16" t="s">
        <v>175</v>
      </c>
      <c r="N81" s="19">
        <v>2</v>
      </c>
      <c r="O81" s="21"/>
      <c r="P81" s="16"/>
      <c r="Q81" s="19"/>
      <c r="R81" s="21"/>
      <c r="S81" s="16"/>
      <c r="T81" s="19"/>
      <c r="U81" s="21"/>
      <c r="V81" s="16"/>
      <c r="W81" s="19"/>
      <c r="X81" s="21"/>
      <c r="Y81" s="16"/>
      <c r="Z81" s="19"/>
      <c r="AA81" s="21"/>
      <c r="AB81" s="16"/>
      <c r="AC81" s="19"/>
      <c r="AD81" s="21"/>
      <c r="AE81" s="16"/>
      <c r="AF81" s="19"/>
      <c r="AG81" s="21"/>
      <c r="AH81" s="16"/>
      <c r="AI81" s="19"/>
      <c r="AJ81" s="21"/>
      <c r="AK81" s="16"/>
      <c r="AL81" s="19"/>
      <c r="AM81" s="21"/>
      <c r="AN81" s="16"/>
      <c r="AO81" s="19"/>
      <c r="AP81" s="21"/>
      <c r="AS81" s="37" t="str">
        <f t="shared" si="115"/>
        <v>Mar 2023</v>
      </c>
      <c r="AU81" s="37" t="str">
        <f t="shared" si="116"/>
        <v>Mar 2023</v>
      </c>
      <c r="AV81" s="37" t="str">
        <f t="shared" si="116"/>
        <v>Mar 2023</v>
      </c>
      <c r="AW81" s="37" t="str">
        <f t="shared" si="116"/>
        <v>Mar 2023</v>
      </c>
      <c r="AY81" s="66">
        <f t="shared" si="117"/>
        <v>421.99999999999932</v>
      </c>
      <c r="BA81" s="13" t="str">
        <f t="shared" si="118"/>
        <v/>
      </c>
      <c r="BB81" s="33" t="str">
        <f t="shared" si="119"/>
        <v/>
      </c>
      <c r="BC81" s="37" t="str">
        <f>IF(BA81="", "", IF(COUNTIF(BA$7:BA81, BA81)&gt;1, "", MAX(BC$6:BC80)+1))</f>
        <v/>
      </c>
      <c r="BD81" s="37" t="str">
        <f t="shared" si="122"/>
        <v>Aug 2023</v>
      </c>
      <c r="BE81" s="41" t="str">
        <f t="shared" si="108"/>
        <v/>
      </c>
      <c r="BG81" s="13" t="str">
        <f t="shared" si="120"/>
        <v/>
      </c>
      <c r="BH81" s="33" t="str">
        <f t="shared" si="121"/>
        <v/>
      </c>
      <c r="BI81" s="37" t="str">
        <f>IF(BG81="", "", IF(COUNTIF(BG$7:BG81, BG81)&gt;1, "", MAX(BI$6:BI80)+1))</f>
        <v/>
      </c>
      <c r="BJ81" s="37" t="str">
        <f t="shared" si="123"/>
        <v>Aug 2023</v>
      </c>
      <c r="BK81" s="41" t="str">
        <f t="shared" si="109"/>
        <v/>
      </c>
      <c r="BM81" s="14" t="str">
        <f t="shared" si="99"/>
        <v/>
      </c>
      <c r="BN81" s="34" t="str">
        <f t="shared" si="100"/>
        <v/>
      </c>
      <c r="BO81" s="37" t="str">
        <f>IF(BM81="", "", IF(COUNTIF(BM$7:BM81, BM81)&gt;1, "", MAX(BO$6:BO80)+1))</f>
        <v/>
      </c>
      <c r="BP81" s="37" t="str">
        <f t="shared" si="103"/>
        <v>May 2023</v>
      </c>
      <c r="BQ81" s="41" t="str">
        <f t="shared" si="110"/>
        <v/>
      </c>
      <c r="BS81" s="13" t="str">
        <f t="shared" si="104"/>
        <v/>
      </c>
      <c r="BT81" s="33" t="str">
        <f t="shared" si="105"/>
        <v/>
      </c>
      <c r="BU81" s="37" t="str">
        <f>IF(BS81="", "", IF(COUNTIF(BS$7:BS81, BS81)&gt;1, "", MAX(BU$6:BU80)+1))</f>
        <v/>
      </c>
      <c r="BV81" s="37" t="str">
        <f t="shared" si="113"/>
        <v>Jan 2023</v>
      </c>
      <c r="BW81" s="41" t="str">
        <f t="shared" si="111"/>
        <v/>
      </c>
      <c r="BY81" s="13" t="str">
        <f t="shared" si="106"/>
        <v>Product Costing &amp; Materials List â€“ Â£450 | Spreadsheet Solutions</v>
      </c>
      <c r="BZ81" s="33">
        <f t="shared" si="107"/>
        <v>3</v>
      </c>
      <c r="CA81" s="37">
        <f>IF(BY81="", "", IF(COUNTIF(BY$7:BY81, BY81)&gt;1, "", MAX(CA$6:CA80)+1))</f>
        <v>75</v>
      </c>
      <c r="CB81" s="37" t="str">
        <f t="shared" si="114"/>
        <v>Jan 2023</v>
      </c>
      <c r="CC81" s="41" t="str">
        <f t="shared" si="112"/>
        <v>Product Costing &amp; Materials List â€“ Â£450 | Spreadsheet Solutions - Jan 2023</v>
      </c>
    </row>
    <row r="82" spans="1:81" x14ac:dyDescent="0.25">
      <c r="A82" s="21"/>
      <c r="B82" s="5">
        <f>IFERROR(IF(B81+1&gt;'Intro &amp; Setup'!$BA$19, "", B81+1), "")</f>
        <v>44998</v>
      </c>
      <c r="C82" s="24">
        <v>22</v>
      </c>
      <c r="D82" s="25">
        <v>20</v>
      </c>
      <c r="E82" s="28">
        <v>53.227272727272698</v>
      </c>
      <c r="F82" s="21"/>
      <c r="G82" s="16" t="s">
        <v>151</v>
      </c>
      <c r="H82" s="19">
        <v>2</v>
      </c>
      <c r="I82" s="21"/>
      <c r="J82" s="16" t="s">
        <v>357</v>
      </c>
      <c r="K82" s="19">
        <v>2</v>
      </c>
      <c r="L82" s="21"/>
      <c r="M82" s="16" t="s">
        <v>179</v>
      </c>
      <c r="N82" s="19">
        <v>2</v>
      </c>
      <c r="O82" s="21"/>
      <c r="P82" s="16"/>
      <c r="Q82" s="19"/>
      <c r="R82" s="21"/>
      <c r="S82" s="16"/>
      <c r="T82" s="19"/>
      <c r="U82" s="21"/>
      <c r="V82" s="16"/>
      <c r="W82" s="19"/>
      <c r="X82" s="21"/>
      <c r="Y82" s="16"/>
      <c r="Z82" s="19"/>
      <c r="AA82" s="21"/>
      <c r="AB82" s="16"/>
      <c r="AC82" s="19"/>
      <c r="AD82" s="21"/>
      <c r="AE82" s="16"/>
      <c r="AF82" s="19"/>
      <c r="AG82" s="21"/>
      <c r="AH82" s="16"/>
      <c r="AI82" s="19"/>
      <c r="AJ82" s="21"/>
      <c r="AK82" s="16"/>
      <c r="AL82" s="19"/>
      <c r="AM82" s="21"/>
      <c r="AN82" s="16"/>
      <c r="AO82" s="19"/>
      <c r="AP82" s="21"/>
      <c r="AS82" s="37" t="str">
        <f t="shared" si="115"/>
        <v>Mar 2023</v>
      </c>
      <c r="AU82" s="37" t="str">
        <f t="shared" si="116"/>
        <v>Mar 2023</v>
      </c>
      <c r="AV82" s="37" t="str">
        <f t="shared" si="116"/>
        <v>Mar 2023</v>
      </c>
      <c r="AW82" s="37" t="str">
        <f t="shared" si="116"/>
        <v>Mar 2023</v>
      </c>
      <c r="AY82" s="66">
        <f t="shared" si="117"/>
        <v>1170.9999999999993</v>
      </c>
      <c r="BA82" s="13" t="str">
        <f t="shared" si="118"/>
        <v/>
      </c>
      <c r="BB82" s="33" t="str">
        <f t="shared" si="119"/>
        <v/>
      </c>
      <c r="BC82" s="37" t="str">
        <f>IF(BA82="", "", IF(COUNTIF(BA$7:BA82, BA82)&gt;1, "", MAX(BC$6:BC81)+1))</f>
        <v/>
      </c>
      <c r="BD82" s="37" t="str">
        <f t="shared" si="122"/>
        <v>Aug 2023</v>
      </c>
      <c r="BE82" s="41" t="str">
        <f t="shared" si="108"/>
        <v/>
      </c>
      <c r="BG82" s="13" t="str">
        <f t="shared" si="120"/>
        <v/>
      </c>
      <c r="BH82" s="33" t="str">
        <f t="shared" si="121"/>
        <v/>
      </c>
      <c r="BI82" s="37" t="str">
        <f>IF(BG82="", "", IF(COUNTIF(BG$7:BG82, BG82)&gt;1, "", MAX(BI$6:BI81)+1))</f>
        <v/>
      </c>
      <c r="BJ82" s="37" t="str">
        <f t="shared" si="123"/>
        <v>Aug 2023</v>
      </c>
      <c r="BK82" s="41" t="str">
        <f t="shared" si="109"/>
        <v/>
      </c>
      <c r="BM82" s="12" t="str">
        <f t="shared" ref="BM82:BM96" si="124">IF(V35="", "", V35)</f>
        <v/>
      </c>
      <c r="BN82" s="32" t="str">
        <f t="shared" ref="BN82:BN96" si="125">IF(BM82="", "", W35)</f>
        <v/>
      </c>
      <c r="BO82" s="37" t="str">
        <f>IF(BM82="", "", IF(COUNTIF(BM$7:BM82, BM82)&gt;1, "", MAX(BO$6:BO81)+1))</f>
        <v/>
      </c>
      <c r="BP82" s="39" t="str">
        <f>'Intro &amp; Setup'!$BB$13</f>
        <v>Jun 2023</v>
      </c>
      <c r="BQ82" s="41" t="str">
        <f t="shared" si="110"/>
        <v/>
      </c>
      <c r="BS82" s="13" t="str">
        <f t="shared" si="104"/>
        <v/>
      </c>
      <c r="BT82" s="33" t="str">
        <f t="shared" si="105"/>
        <v/>
      </c>
      <c r="BU82" s="37" t="str">
        <f>IF(BS82="", "", IF(COUNTIF(BS$7:BS82, BS82)&gt;1, "", MAX(BU$6:BU81)+1))</f>
        <v/>
      </c>
      <c r="BV82" s="37" t="str">
        <f t="shared" si="113"/>
        <v>Jan 2023</v>
      </c>
      <c r="BW82" s="41" t="str">
        <f t="shared" si="111"/>
        <v/>
      </c>
      <c r="BY82" s="13" t="str">
        <f t="shared" si="106"/>
        <v>What People Want for their Businesses, and How Spreadsheets Help | Spreadsheet Solutions</v>
      </c>
      <c r="BZ82" s="33">
        <f t="shared" si="107"/>
        <v>3</v>
      </c>
      <c r="CA82" s="37">
        <f>IF(BY82="", "", IF(COUNTIF(BY$7:BY82, BY82)&gt;1, "", MAX(CA$6:CA81)+1))</f>
        <v>76</v>
      </c>
      <c r="CB82" s="37" t="str">
        <f t="shared" si="114"/>
        <v>Jan 2023</v>
      </c>
      <c r="CC82" s="41" t="str">
        <f t="shared" si="112"/>
        <v>What People Want for their Businesses, and How Spreadsheets Help | Spreadsheet Solutions - Jan 2023</v>
      </c>
    </row>
    <row r="83" spans="1:81" x14ac:dyDescent="0.25">
      <c r="A83" s="21"/>
      <c r="B83" s="5">
        <f>IFERROR(IF(B82+1&gt;'Intro &amp; Setup'!$BA$19, "", B82+1), "")</f>
        <v>44999</v>
      </c>
      <c r="C83" s="24">
        <v>25</v>
      </c>
      <c r="D83" s="25">
        <v>24</v>
      </c>
      <c r="E83" s="28">
        <v>19.079999999999998</v>
      </c>
      <c r="F83" s="21"/>
      <c r="G83" s="16" t="s">
        <v>278</v>
      </c>
      <c r="H83" s="19">
        <v>2</v>
      </c>
      <c r="I83" s="21"/>
      <c r="J83" s="16" t="s">
        <v>358</v>
      </c>
      <c r="K83" s="19">
        <v>2</v>
      </c>
      <c r="L83" s="21"/>
      <c r="M83" s="16" t="s">
        <v>284</v>
      </c>
      <c r="N83" s="19">
        <v>1</v>
      </c>
      <c r="O83" s="21"/>
      <c r="P83" s="16"/>
      <c r="Q83" s="19"/>
      <c r="R83" s="21"/>
      <c r="S83" s="16"/>
      <c r="T83" s="19"/>
      <c r="U83" s="21"/>
      <c r="V83" s="16"/>
      <c r="W83" s="19"/>
      <c r="X83" s="21"/>
      <c r="Y83" s="16"/>
      <c r="Z83" s="19"/>
      <c r="AA83" s="21"/>
      <c r="AB83" s="16"/>
      <c r="AC83" s="19"/>
      <c r="AD83" s="21"/>
      <c r="AE83" s="16"/>
      <c r="AF83" s="19"/>
      <c r="AG83" s="21"/>
      <c r="AH83" s="16"/>
      <c r="AI83" s="19"/>
      <c r="AJ83" s="21"/>
      <c r="AK83" s="16"/>
      <c r="AL83" s="19"/>
      <c r="AM83" s="21"/>
      <c r="AN83" s="16"/>
      <c r="AO83" s="19"/>
      <c r="AP83" s="21"/>
      <c r="AS83" s="37" t="str">
        <f t="shared" si="115"/>
        <v>Mar 2023</v>
      </c>
      <c r="AU83" s="37" t="str">
        <f t="shared" si="116"/>
        <v>Mar 2023</v>
      </c>
      <c r="AV83" s="37" t="str">
        <f t="shared" si="116"/>
        <v>Mar 2023</v>
      </c>
      <c r="AW83" s="37" t="str">
        <f t="shared" si="116"/>
        <v>Mar 2023</v>
      </c>
      <c r="AY83" s="66">
        <f t="shared" si="117"/>
        <v>476.99999999999994</v>
      </c>
      <c r="BA83" s="13" t="str">
        <f t="shared" si="118"/>
        <v/>
      </c>
      <c r="BB83" s="33" t="str">
        <f t="shared" si="119"/>
        <v/>
      </c>
      <c r="BC83" s="37" t="str">
        <f>IF(BA83="", "", IF(COUNTIF(BA$7:BA83, BA83)&gt;1, "", MAX(BC$6:BC82)+1))</f>
        <v/>
      </c>
      <c r="BD83" s="37" t="str">
        <f t="shared" si="122"/>
        <v>Aug 2023</v>
      </c>
      <c r="BE83" s="41" t="str">
        <f t="shared" si="108"/>
        <v/>
      </c>
      <c r="BG83" s="13" t="str">
        <f t="shared" si="120"/>
        <v/>
      </c>
      <c r="BH83" s="33" t="str">
        <f t="shared" si="121"/>
        <v/>
      </c>
      <c r="BI83" s="37" t="str">
        <f>IF(BG83="", "", IF(COUNTIF(BG$7:BG83, BG83)&gt;1, "", MAX(BI$6:BI82)+1))</f>
        <v/>
      </c>
      <c r="BJ83" s="37" t="str">
        <f t="shared" si="123"/>
        <v>Aug 2023</v>
      </c>
      <c r="BK83" s="41" t="str">
        <f t="shared" si="109"/>
        <v/>
      </c>
      <c r="BM83" s="13" t="str">
        <f t="shared" si="124"/>
        <v/>
      </c>
      <c r="BN83" s="33" t="str">
        <f t="shared" si="125"/>
        <v/>
      </c>
      <c r="BO83" s="37" t="str">
        <f>IF(BM83="", "", IF(COUNTIF(BM$7:BM83, BM83)&gt;1, "", MAX(BO$6:BO82)+1))</f>
        <v/>
      </c>
      <c r="BP83" s="37" t="str">
        <f t="shared" ref="BP83:BP96" si="126">BP82</f>
        <v>Jun 2023</v>
      </c>
      <c r="BQ83" s="41" t="str">
        <f t="shared" si="110"/>
        <v/>
      </c>
      <c r="BS83" s="13" t="str">
        <f t="shared" si="104"/>
        <v/>
      </c>
      <c r="BT83" s="33" t="str">
        <f t="shared" si="105"/>
        <v/>
      </c>
      <c r="BU83" s="37" t="str">
        <f>IF(BS83="", "", IF(COUNTIF(BS$7:BS83, BS83)&gt;1, "", MAX(BU$6:BU82)+1))</f>
        <v/>
      </c>
      <c r="BV83" s="37" t="str">
        <f t="shared" si="113"/>
        <v>Jan 2023</v>
      </c>
      <c r="BW83" s="41" t="str">
        <f t="shared" si="111"/>
        <v/>
      </c>
      <c r="BY83" s="13" t="str">
        <f t="shared" si="106"/>
        <v>5 Misconceptions of Microsoft Excel | Spreadsheet Solutions</v>
      </c>
      <c r="BZ83" s="33">
        <f t="shared" si="107"/>
        <v>2</v>
      </c>
      <c r="CA83" s="37">
        <f>IF(BY83="", "", IF(COUNTIF(BY$7:BY83, BY83)&gt;1, "", MAX(CA$6:CA82)+1))</f>
        <v>77</v>
      </c>
      <c r="CB83" s="37" t="str">
        <f t="shared" si="114"/>
        <v>Jan 2023</v>
      </c>
      <c r="CC83" s="41" t="str">
        <f t="shared" si="112"/>
        <v>5 Misconceptions of Microsoft Excel | Spreadsheet Solutions - Jan 2023</v>
      </c>
    </row>
    <row r="84" spans="1:81" x14ac:dyDescent="0.25">
      <c r="A84" s="21"/>
      <c r="B84" s="5">
        <f>IFERROR(IF(B83+1&gt;'Intro &amp; Setup'!$BA$19, "", B83+1), "")</f>
        <v>45000</v>
      </c>
      <c r="C84" s="24">
        <v>52</v>
      </c>
      <c r="D84" s="25">
        <v>50</v>
      </c>
      <c r="E84" s="28">
        <v>22.307692307692299</v>
      </c>
      <c r="F84" s="21"/>
      <c r="G84" s="16" t="s">
        <v>279</v>
      </c>
      <c r="H84" s="19">
        <v>2</v>
      </c>
      <c r="I84" s="21"/>
      <c r="J84" s="16" t="s">
        <v>359</v>
      </c>
      <c r="K84" s="19">
        <v>2</v>
      </c>
      <c r="L84" s="21"/>
      <c r="M84" s="16" t="s">
        <v>383</v>
      </c>
      <c r="N84" s="19">
        <v>1</v>
      </c>
      <c r="O84" s="21"/>
      <c r="P84" s="16"/>
      <c r="Q84" s="19"/>
      <c r="R84" s="21"/>
      <c r="S84" s="16"/>
      <c r="T84" s="19"/>
      <c r="U84" s="21"/>
      <c r="V84" s="16"/>
      <c r="W84" s="19"/>
      <c r="X84" s="21"/>
      <c r="Y84" s="16"/>
      <c r="Z84" s="19"/>
      <c r="AA84" s="21"/>
      <c r="AB84" s="16"/>
      <c r="AC84" s="19"/>
      <c r="AD84" s="21"/>
      <c r="AE84" s="16"/>
      <c r="AF84" s="19"/>
      <c r="AG84" s="21"/>
      <c r="AH84" s="16"/>
      <c r="AI84" s="19"/>
      <c r="AJ84" s="21"/>
      <c r="AK84" s="16"/>
      <c r="AL84" s="19"/>
      <c r="AM84" s="21"/>
      <c r="AN84" s="16"/>
      <c r="AO84" s="19"/>
      <c r="AP84" s="21"/>
      <c r="AS84" s="37" t="str">
        <f t="shared" si="115"/>
        <v>Mar 2023</v>
      </c>
      <c r="AU84" s="37" t="str">
        <f t="shared" si="116"/>
        <v>Mar 2023</v>
      </c>
      <c r="AV84" s="37" t="str">
        <f t="shared" si="116"/>
        <v>Mar 2023</v>
      </c>
      <c r="AW84" s="37" t="str">
        <f t="shared" si="116"/>
        <v>Mar 2023</v>
      </c>
      <c r="AY84" s="66">
        <f t="shared" si="117"/>
        <v>1159.9999999999995</v>
      </c>
      <c r="BA84" s="13" t="str">
        <f t="shared" si="118"/>
        <v/>
      </c>
      <c r="BB84" s="33" t="str">
        <f t="shared" si="119"/>
        <v/>
      </c>
      <c r="BC84" s="37" t="str">
        <f>IF(BA84="", "", IF(COUNTIF(BA$7:BA84, BA84)&gt;1, "", MAX(BC$6:BC83)+1))</f>
        <v/>
      </c>
      <c r="BD84" s="37" t="str">
        <f t="shared" si="122"/>
        <v>Aug 2023</v>
      </c>
      <c r="BE84" s="41" t="str">
        <f t="shared" si="108"/>
        <v/>
      </c>
      <c r="BG84" s="13" t="str">
        <f t="shared" si="120"/>
        <v/>
      </c>
      <c r="BH84" s="33" t="str">
        <f t="shared" si="121"/>
        <v/>
      </c>
      <c r="BI84" s="37" t="str">
        <f>IF(BG84="", "", IF(COUNTIF(BG$7:BG84, BG84)&gt;1, "", MAX(BI$6:BI83)+1))</f>
        <v/>
      </c>
      <c r="BJ84" s="37" t="str">
        <f t="shared" si="123"/>
        <v>Aug 2023</v>
      </c>
      <c r="BK84" s="41" t="str">
        <f t="shared" si="109"/>
        <v/>
      </c>
      <c r="BM84" s="13" t="str">
        <f t="shared" si="124"/>
        <v/>
      </c>
      <c r="BN84" s="33" t="str">
        <f t="shared" si="125"/>
        <v/>
      </c>
      <c r="BO84" s="37" t="str">
        <f>IF(BM84="", "", IF(COUNTIF(BM$7:BM84, BM84)&gt;1, "", MAX(BO$6:BO83)+1))</f>
        <v/>
      </c>
      <c r="BP84" s="37" t="str">
        <f t="shared" si="126"/>
        <v>Jun 2023</v>
      </c>
      <c r="BQ84" s="41" t="str">
        <f t="shared" si="110"/>
        <v/>
      </c>
      <c r="BS84" s="13" t="str">
        <f t="shared" si="104"/>
        <v/>
      </c>
      <c r="BT84" s="33" t="str">
        <f t="shared" si="105"/>
        <v/>
      </c>
      <c r="BU84" s="37" t="str">
        <f>IF(BS84="", "", IF(COUNTIF(BS$7:BS84, BS84)&gt;1, "", MAX(BU$6:BU83)+1))</f>
        <v/>
      </c>
      <c r="BV84" s="37" t="str">
        <f t="shared" si="113"/>
        <v>Jan 2023</v>
      </c>
      <c r="BW84" s="41" t="str">
        <f t="shared" si="111"/>
        <v/>
      </c>
      <c r="BY84" s="13" t="str">
        <f t="shared" si="106"/>
        <v>50 Business Solutions Using Spreadsheets â€“ Free eBook | Spreadsheet Solutions</v>
      </c>
      <c r="BZ84" s="33">
        <f t="shared" si="107"/>
        <v>2</v>
      </c>
      <c r="CA84" s="37">
        <f>IF(BY84="", "", IF(COUNTIF(BY$7:BY84, BY84)&gt;1, "", MAX(CA$6:CA83)+1))</f>
        <v>78</v>
      </c>
      <c r="CB84" s="37" t="str">
        <f t="shared" si="114"/>
        <v>Jan 2023</v>
      </c>
      <c r="CC84" s="41" t="str">
        <f t="shared" si="112"/>
        <v>50 Business Solutions Using Spreadsheets â€“ Free eBook | Spreadsheet Solutions - Jan 2023</v>
      </c>
    </row>
    <row r="85" spans="1:81" x14ac:dyDescent="0.25">
      <c r="A85" s="21"/>
      <c r="B85" s="5">
        <f>IFERROR(IF(B84+1&gt;'Intro &amp; Setup'!$BA$19, "", B84+1), "")</f>
        <v>45001</v>
      </c>
      <c r="C85" s="24">
        <v>10</v>
      </c>
      <c r="D85" s="25">
        <v>10</v>
      </c>
      <c r="E85" s="28">
        <v>73.7</v>
      </c>
      <c r="F85" s="21"/>
      <c r="G85" s="16" t="s">
        <v>280</v>
      </c>
      <c r="H85" s="19">
        <v>2</v>
      </c>
      <c r="I85" s="21"/>
      <c r="J85" s="16" t="s">
        <v>291</v>
      </c>
      <c r="K85" s="19">
        <v>2</v>
      </c>
      <c r="L85" s="21"/>
      <c r="M85" s="16" t="s">
        <v>146</v>
      </c>
      <c r="N85" s="19">
        <v>1</v>
      </c>
      <c r="O85" s="21"/>
      <c r="P85" s="16"/>
      <c r="Q85" s="19"/>
      <c r="R85" s="21"/>
      <c r="S85" s="16"/>
      <c r="T85" s="19"/>
      <c r="U85" s="21"/>
      <c r="V85" s="16"/>
      <c r="W85" s="19"/>
      <c r="X85" s="21"/>
      <c r="Y85" s="16"/>
      <c r="Z85" s="19"/>
      <c r="AA85" s="21"/>
      <c r="AB85" s="16"/>
      <c r="AC85" s="19"/>
      <c r="AD85" s="21"/>
      <c r="AE85" s="16"/>
      <c r="AF85" s="19"/>
      <c r="AG85" s="21"/>
      <c r="AH85" s="16"/>
      <c r="AI85" s="19"/>
      <c r="AJ85" s="21"/>
      <c r="AK85" s="16"/>
      <c r="AL85" s="19"/>
      <c r="AM85" s="21"/>
      <c r="AN85" s="16"/>
      <c r="AO85" s="19"/>
      <c r="AP85" s="21"/>
      <c r="AS85" s="37" t="str">
        <f t="shared" si="115"/>
        <v>Mar 2023</v>
      </c>
      <c r="AU85" s="37" t="str">
        <f t="shared" si="116"/>
        <v>Mar 2023</v>
      </c>
      <c r="AV85" s="37" t="str">
        <f t="shared" si="116"/>
        <v>Mar 2023</v>
      </c>
      <c r="AW85" s="37" t="str">
        <f t="shared" si="116"/>
        <v>Mar 2023</v>
      </c>
      <c r="AY85" s="66">
        <f t="shared" si="117"/>
        <v>737</v>
      </c>
      <c r="BA85" s="13" t="str">
        <f t="shared" si="118"/>
        <v/>
      </c>
      <c r="BB85" s="33" t="str">
        <f t="shared" si="119"/>
        <v/>
      </c>
      <c r="BC85" s="37" t="str">
        <f>IF(BA85="", "", IF(COUNTIF(BA$7:BA85, BA85)&gt;1, "", MAX(BC$6:BC84)+1))</f>
        <v/>
      </c>
      <c r="BD85" s="37" t="str">
        <f t="shared" si="122"/>
        <v>Aug 2023</v>
      </c>
      <c r="BE85" s="41" t="str">
        <f t="shared" si="108"/>
        <v/>
      </c>
      <c r="BG85" s="13" t="str">
        <f t="shared" si="120"/>
        <v/>
      </c>
      <c r="BH85" s="33" t="str">
        <f t="shared" si="121"/>
        <v/>
      </c>
      <c r="BI85" s="37" t="str">
        <f>IF(BG85="", "", IF(COUNTIF(BG$7:BG85, BG85)&gt;1, "", MAX(BI$6:BI84)+1))</f>
        <v/>
      </c>
      <c r="BJ85" s="37" t="str">
        <f t="shared" si="123"/>
        <v>Aug 2023</v>
      </c>
      <c r="BK85" s="41" t="str">
        <f t="shared" si="109"/>
        <v/>
      </c>
      <c r="BM85" s="13" t="str">
        <f t="shared" si="124"/>
        <v/>
      </c>
      <c r="BN85" s="33" t="str">
        <f t="shared" si="125"/>
        <v/>
      </c>
      <c r="BO85" s="37" t="str">
        <f>IF(BM85="", "", IF(COUNTIF(BM$7:BM85, BM85)&gt;1, "", MAX(BO$6:BO84)+1))</f>
        <v/>
      </c>
      <c r="BP85" s="37" t="str">
        <f t="shared" si="126"/>
        <v>Jun 2023</v>
      </c>
      <c r="BQ85" s="41" t="str">
        <f t="shared" si="110"/>
        <v/>
      </c>
      <c r="BS85" s="13" t="str">
        <f t="shared" si="104"/>
        <v/>
      </c>
      <c r="BT85" s="33" t="str">
        <f t="shared" si="105"/>
        <v/>
      </c>
      <c r="BU85" s="37" t="str">
        <f>IF(BS85="", "", IF(COUNTIF(BS$7:BS85, BS85)&gt;1, "", MAX(BU$6:BU84)+1))</f>
        <v/>
      </c>
      <c r="BV85" s="37" t="str">
        <f t="shared" si="113"/>
        <v>Jan 2023</v>
      </c>
      <c r="BW85" s="41" t="str">
        <f t="shared" si="111"/>
        <v/>
      </c>
      <c r="BY85" s="13" t="str">
        <f t="shared" si="106"/>
        <v>A Step by Step Guide to Making Better Spreadsheets | Spreadsheet Solutions</v>
      </c>
      <c r="BZ85" s="33">
        <f t="shared" si="107"/>
        <v>2</v>
      </c>
      <c r="CA85" s="37">
        <f>IF(BY85="", "", IF(COUNTIF(BY$7:BY85, BY85)&gt;1, "", MAX(CA$6:CA84)+1))</f>
        <v>79</v>
      </c>
      <c r="CB85" s="37" t="str">
        <f t="shared" si="114"/>
        <v>Jan 2023</v>
      </c>
      <c r="CC85" s="41" t="str">
        <f t="shared" si="112"/>
        <v>A Step by Step Guide to Making Better Spreadsheets | Spreadsheet Solutions - Jan 2023</v>
      </c>
    </row>
    <row r="86" spans="1:81" x14ac:dyDescent="0.25">
      <c r="A86" s="21"/>
      <c r="B86" s="5">
        <f>IFERROR(IF(B85+1&gt;'Intro &amp; Setup'!$BA$19, "", B85+1), "")</f>
        <v>45002</v>
      </c>
      <c r="C86" s="24">
        <v>17</v>
      </c>
      <c r="D86" s="25">
        <v>16</v>
      </c>
      <c r="E86" s="28">
        <v>35.705882352941103</v>
      </c>
      <c r="F86" s="21"/>
      <c r="G86" s="16" t="s">
        <v>169</v>
      </c>
      <c r="H86" s="19">
        <v>2</v>
      </c>
      <c r="I86" s="21"/>
      <c r="J86" s="16" t="s">
        <v>275</v>
      </c>
      <c r="K86" s="19">
        <v>2</v>
      </c>
      <c r="L86" s="21"/>
      <c r="M86" s="16" t="s">
        <v>163</v>
      </c>
      <c r="N86" s="19">
        <v>1</v>
      </c>
      <c r="O86" s="21"/>
      <c r="P86" s="16"/>
      <c r="Q86" s="19"/>
      <c r="R86" s="21"/>
      <c r="S86" s="16"/>
      <c r="T86" s="19"/>
      <c r="U86" s="21"/>
      <c r="V86" s="16"/>
      <c r="W86" s="19"/>
      <c r="X86" s="21"/>
      <c r="Y86" s="16"/>
      <c r="Z86" s="19"/>
      <c r="AA86" s="21"/>
      <c r="AB86" s="16"/>
      <c r="AC86" s="19"/>
      <c r="AD86" s="21"/>
      <c r="AE86" s="16"/>
      <c r="AF86" s="19"/>
      <c r="AG86" s="21"/>
      <c r="AH86" s="16"/>
      <c r="AI86" s="19"/>
      <c r="AJ86" s="21"/>
      <c r="AK86" s="16"/>
      <c r="AL86" s="19"/>
      <c r="AM86" s="21"/>
      <c r="AN86" s="16"/>
      <c r="AO86" s="19"/>
      <c r="AP86" s="21"/>
      <c r="AS86" s="37" t="str">
        <f t="shared" si="115"/>
        <v>Mar 2023</v>
      </c>
      <c r="AU86" s="37" t="str">
        <f t="shared" si="116"/>
        <v>Mar 2023</v>
      </c>
      <c r="AV86" s="37" t="str">
        <f t="shared" si="116"/>
        <v>Mar 2023</v>
      </c>
      <c r="AW86" s="37" t="str">
        <f t="shared" si="116"/>
        <v>Mar 2023</v>
      </c>
      <c r="AY86" s="66">
        <f t="shared" si="117"/>
        <v>606.99999999999875</v>
      </c>
      <c r="BA86" s="14" t="str">
        <f t="shared" si="118"/>
        <v/>
      </c>
      <c r="BB86" s="34" t="str">
        <f t="shared" si="119"/>
        <v/>
      </c>
      <c r="BC86" s="37" t="str">
        <f>IF(BA86="", "", IF(COUNTIF(BA$7:BA86, BA86)&gt;1, "", MAX(BC$6:BC85)+1))</f>
        <v/>
      </c>
      <c r="BD86" s="37" t="str">
        <f t="shared" si="122"/>
        <v>Aug 2023</v>
      </c>
      <c r="BE86" s="41" t="str">
        <f t="shared" si="108"/>
        <v/>
      </c>
      <c r="BG86" s="14" t="str">
        <f t="shared" si="120"/>
        <v/>
      </c>
      <c r="BH86" s="34" t="str">
        <f t="shared" si="121"/>
        <v/>
      </c>
      <c r="BI86" s="37" t="str">
        <f>IF(BG86="", "", IF(COUNTIF(BG$7:BG86, BG86)&gt;1, "", MAX(BI$6:BI85)+1))</f>
        <v/>
      </c>
      <c r="BJ86" s="37" t="str">
        <f t="shared" si="123"/>
        <v>Aug 2023</v>
      </c>
      <c r="BK86" s="41" t="str">
        <f t="shared" si="109"/>
        <v/>
      </c>
      <c r="BM86" s="13" t="str">
        <f t="shared" si="124"/>
        <v/>
      </c>
      <c r="BN86" s="33" t="str">
        <f t="shared" si="125"/>
        <v/>
      </c>
      <c r="BO86" s="37" t="str">
        <f>IF(BM86="", "", IF(COUNTIF(BM$7:BM86, BM86)&gt;1, "", MAX(BO$6:BO85)+1))</f>
        <v/>
      </c>
      <c r="BP86" s="37" t="str">
        <f t="shared" si="126"/>
        <v>Jun 2023</v>
      </c>
      <c r="BQ86" s="41" t="str">
        <f t="shared" si="110"/>
        <v/>
      </c>
      <c r="BS86" s="13" t="str">
        <f t="shared" si="104"/>
        <v/>
      </c>
      <c r="BT86" s="33" t="str">
        <f t="shared" si="105"/>
        <v/>
      </c>
      <c r="BU86" s="37" t="str">
        <f>IF(BS86="", "", IF(COUNTIF(BS$7:BS86, BS86)&gt;1, "", MAX(BU$6:BU85)+1))</f>
        <v/>
      </c>
      <c r="BV86" s="37" t="str">
        <f t="shared" si="113"/>
        <v>Jan 2023</v>
      </c>
      <c r="BW86" s="41" t="str">
        <f t="shared" si="111"/>
        <v/>
      </c>
      <c r="BY86" s="13" t="str">
        <f t="shared" si="106"/>
        <v>Admin Services | Spreadsheet Solutions</v>
      </c>
      <c r="BZ86" s="33">
        <f t="shared" si="107"/>
        <v>2</v>
      </c>
      <c r="CA86" s="37">
        <f>IF(BY86="", "", IF(COUNTIF(BY$7:BY86, BY86)&gt;1, "", MAX(CA$6:CA85)+1))</f>
        <v>80</v>
      </c>
      <c r="CB86" s="37" t="str">
        <f t="shared" si="114"/>
        <v>Jan 2023</v>
      </c>
      <c r="CC86" s="41" t="str">
        <f t="shared" si="112"/>
        <v>Admin Services | Spreadsheet Solutions - Jan 2023</v>
      </c>
    </row>
    <row r="87" spans="1:81" x14ac:dyDescent="0.25">
      <c r="A87" s="21"/>
      <c r="B87" s="5">
        <f>IFERROR(IF(B86+1&gt;'Intro &amp; Setup'!$BA$19, "", B86+1), "")</f>
        <v>45003</v>
      </c>
      <c r="C87" s="24">
        <v>10</v>
      </c>
      <c r="D87" s="25">
        <v>10</v>
      </c>
      <c r="E87" s="28">
        <v>23.6</v>
      </c>
      <c r="F87" s="21"/>
      <c r="G87" s="16" t="s">
        <v>281</v>
      </c>
      <c r="H87" s="19">
        <v>2</v>
      </c>
      <c r="I87" s="21"/>
      <c r="J87" s="16" t="s">
        <v>175</v>
      </c>
      <c r="K87" s="19">
        <v>2</v>
      </c>
      <c r="L87" s="21"/>
      <c r="M87" s="16" t="s">
        <v>384</v>
      </c>
      <c r="N87" s="19">
        <v>1</v>
      </c>
      <c r="O87" s="21"/>
      <c r="P87" s="16"/>
      <c r="Q87" s="19"/>
      <c r="R87" s="21"/>
      <c r="S87" s="16"/>
      <c r="T87" s="19"/>
      <c r="U87" s="21"/>
      <c r="V87" s="16"/>
      <c r="W87" s="19"/>
      <c r="X87" s="21"/>
      <c r="Y87" s="16"/>
      <c r="Z87" s="19"/>
      <c r="AA87" s="21"/>
      <c r="AB87" s="16"/>
      <c r="AC87" s="19"/>
      <c r="AD87" s="21"/>
      <c r="AE87" s="16"/>
      <c r="AF87" s="19"/>
      <c r="AG87" s="21"/>
      <c r="AH87" s="16"/>
      <c r="AI87" s="19"/>
      <c r="AJ87" s="21"/>
      <c r="AK87" s="16"/>
      <c r="AL87" s="19"/>
      <c r="AM87" s="21"/>
      <c r="AN87" s="16"/>
      <c r="AO87" s="19"/>
      <c r="AP87" s="21"/>
      <c r="AS87" s="37" t="str">
        <f t="shared" si="115"/>
        <v>Mar 2023</v>
      </c>
      <c r="AU87" s="37" t="str">
        <f t="shared" si="116"/>
        <v>Mar 2023</v>
      </c>
      <c r="AV87" s="37" t="str">
        <f t="shared" si="116"/>
        <v>Mar 2023</v>
      </c>
      <c r="AW87" s="37" t="str">
        <f t="shared" si="116"/>
        <v>Mar 2023</v>
      </c>
      <c r="AY87" s="66">
        <f t="shared" si="117"/>
        <v>236</v>
      </c>
      <c r="BA87" s="12" t="str">
        <f t="shared" ref="BA87:BA96" si="127">IF(AE7="", "", AE7)</f>
        <v/>
      </c>
      <c r="BB87" s="32" t="str">
        <f t="shared" ref="BB87:BB96" si="128">IF(BA87="", "", AF7)</f>
        <v/>
      </c>
      <c r="BC87" s="37" t="str">
        <f>IF(BA87="", "", IF(COUNTIF(BA$7:BA87, BA87)&gt;1, "", MAX(BC$6:BC86)+1))</f>
        <v/>
      </c>
      <c r="BD87" s="39" t="str">
        <f>'Intro &amp; Setup'!$BB$16</f>
        <v>Sep 2023</v>
      </c>
      <c r="BE87" s="41" t="str">
        <f t="shared" si="108"/>
        <v/>
      </c>
      <c r="BG87" s="12" t="str">
        <f t="shared" ref="BG87:BG96" si="129">IF(AE21="", "", AE21)</f>
        <v/>
      </c>
      <c r="BH87" s="32" t="str">
        <f t="shared" ref="BH87:BH96" si="130">IF(BG87="", "", AF21)</f>
        <v/>
      </c>
      <c r="BI87" s="37" t="str">
        <f>IF(BG87="", "", IF(COUNTIF(BG$7:BG87, BG87)&gt;1, "", MAX(BI$6:BI86)+1))</f>
        <v/>
      </c>
      <c r="BJ87" s="39" t="str">
        <f>'Intro &amp; Setup'!$BB$16</f>
        <v>Sep 2023</v>
      </c>
      <c r="BK87" s="41" t="str">
        <f t="shared" si="109"/>
        <v/>
      </c>
      <c r="BM87" s="13" t="str">
        <f t="shared" si="124"/>
        <v/>
      </c>
      <c r="BN87" s="33" t="str">
        <f t="shared" si="125"/>
        <v/>
      </c>
      <c r="BO87" s="37" t="str">
        <f>IF(BM87="", "", IF(COUNTIF(BM$7:BM87, BM87)&gt;1, "", MAX(BO$6:BO86)+1))</f>
        <v/>
      </c>
      <c r="BP87" s="37" t="str">
        <f t="shared" si="126"/>
        <v>Jun 2023</v>
      </c>
      <c r="BQ87" s="41" t="str">
        <f t="shared" si="110"/>
        <v/>
      </c>
      <c r="BS87" s="13" t="str">
        <f t="shared" si="104"/>
        <v/>
      </c>
      <c r="BT87" s="33" t="str">
        <f t="shared" si="105"/>
        <v/>
      </c>
      <c r="BU87" s="37" t="str">
        <f>IF(BS87="", "", IF(COUNTIF(BS$7:BS87, BS87)&gt;1, "", MAX(BU$6:BU86)+1))</f>
        <v/>
      </c>
      <c r="BV87" s="37" t="str">
        <f t="shared" si="113"/>
        <v>Jan 2023</v>
      </c>
      <c r="BW87" s="41" t="str">
        <f t="shared" si="111"/>
        <v/>
      </c>
      <c r="BY87" s="13" t="str">
        <f t="shared" si="106"/>
        <v>Energy Usage Report â€“ Â£325 | Spreadsheet Solutions</v>
      </c>
      <c r="BZ87" s="33">
        <f t="shared" si="107"/>
        <v>2</v>
      </c>
      <c r="CA87" s="37">
        <f>IF(BY87="", "", IF(COUNTIF(BY$7:BY87, BY87)&gt;1, "", MAX(CA$6:CA86)+1))</f>
        <v>81</v>
      </c>
      <c r="CB87" s="37" t="str">
        <f t="shared" si="114"/>
        <v>Jan 2023</v>
      </c>
      <c r="CC87" s="41" t="str">
        <f t="shared" si="112"/>
        <v>Energy Usage Report â€“ Â£325 | Spreadsheet Solutions - Jan 2023</v>
      </c>
    </row>
    <row r="88" spans="1:81" x14ac:dyDescent="0.25">
      <c r="A88" s="21"/>
      <c r="B88" s="5">
        <f>IFERROR(IF(B87+1&gt;'Intro &amp; Setup'!$BA$19, "", B87+1), "")</f>
        <v>45004</v>
      </c>
      <c r="C88" s="24">
        <v>18</v>
      </c>
      <c r="D88" s="25">
        <v>17</v>
      </c>
      <c r="E88" s="28">
        <v>69.3888888888888</v>
      </c>
      <c r="F88" s="21"/>
      <c r="G88" s="16" t="s">
        <v>173</v>
      </c>
      <c r="H88" s="19">
        <v>2</v>
      </c>
      <c r="I88" s="21"/>
      <c r="J88" s="16" t="s">
        <v>282</v>
      </c>
      <c r="K88" s="19">
        <v>2</v>
      </c>
      <c r="L88" s="21"/>
      <c r="M88" s="16" t="s">
        <v>364</v>
      </c>
      <c r="N88" s="19">
        <v>1</v>
      </c>
      <c r="O88" s="21"/>
      <c r="P88" s="16"/>
      <c r="Q88" s="19"/>
      <c r="R88" s="21"/>
      <c r="S88" s="16"/>
      <c r="T88" s="19"/>
      <c r="U88" s="21"/>
      <c r="V88" s="16"/>
      <c r="W88" s="19"/>
      <c r="X88" s="21"/>
      <c r="Y88" s="16"/>
      <c r="Z88" s="19"/>
      <c r="AA88" s="21"/>
      <c r="AB88" s="16"/>
      <c r="AC88" s="19"/>
      <c r="AD88" s="21"/>
      <c r="AE88" s="16"/>
      <c r="AF88" s="19"/>
      <c r="AG88" s="21"/>
      <c r="AH88" s="16"/>
      <c r="AI88" s="19"/>
      <c r="AJ88" s="21"/>
      <c r="AK88" s="16"/>
      <c r="AL88" s="19"/>
      <c r="AM88" s="21"/>
      <c r="AN88" s="16"/>
      <c r="AO88" s="19"/>
      <c r="AP88" s="21"/>
      <c r="AS88" s="37" t="str">
        <f t="shared" si="115"/>
        <v>Mar 2023</v>
      </c>
      <c r="AU88" s="37" t="str">
        <f t="shared" si="116"/>
        <v>Mar 2023</v>
      </c>
      <c r="AV88" s="37" t="str">
        <f t="shared" si="116"/>
        <v>Mar 2023</v>
      </c>
      <c r="AW88" s="37" t="str">
        <f t="shared" si="116"/>
        <v>Mar 2023</v>
      </c>
      <c r="AY88" s="66">
        <f t="shared" si="117"/>
        <v>1248.9999999999984</v>
      </c>
      <c r="BA88" s="13" t="str">
        <f t="shared" si="127"/>
        <v/>
      </c>
      <c r="BB88" s="33" t="str">
        <f t="shared" si="128"/>
        <v/>
      </c>
      <c r="BC88" s="37" t="str">
        <f>IF(BA88="", "", IF(COUNTIF(BA$7:BA88, BA88)&gt;1, "", MAX(BC$6:BC87)+1))</f>
        <v/>
      </c>
      <c r="BD88" s="37" t="str">
        <f t="shared" ref="BD88:BD96" si="131">BD87</f>
        <v>Sep 2023</v>
      </c>
      <c r="BE88" s="41" t="str">
        <f t="shared" si="108"/>
        <v/>
      </c>
      <c r="BG88" s="13" t="str">
        <f t="shared" si="129"/>
        <v/>
      </c>
      <c r="BH88" s="33" t="str">
        <f t="shared" si="130"/>
        <v/>
      </c>
      <c r="BI88" s="37" t="str">
        <f>IF(BG88="", "", IF(COUNTIF(BG$7:BG88, BG88)&gt;1, "", MAX(BI$6:BI87)+1))</f>
        <v/>
      </c>
      <c r="BJ88" s="37" t="str">
        <f t="shared" ref="BJ88:BJ96" si="132">BJ87</f>
        <v>Sep 2023</v>
      </c>
      <c r="BK88" s="41" t="str">
        <f t="shared" si="109"/>
        <v/>
      </c>
      <c r="BM88" s="13" t="str">
        <f t="shared" si="124"/>
        <v/>
      </c>
      <c r="BN88" s="33" t="str">
        <f t="shared" si="125"/>
        <v/>
      </c>
      <c r="BO88" s="37" t="str">
        <f>IF(BM88="", "", IF(COUNTIF(BM$7:BM88, BM88)&gt;1, "", MAX(BO$6:BO87)+1))</f>
        <v/>
      </c>
      <c r="BP88" s="37" t="str">
        <f t="shared" si="126"/>
        <v>Jun 2023</v>
      </c>
      <c r="BQ88" s="41" t="str">
        <f t="shared" si="110"/>
        <v/>
      </c>
      <c r="BS88" s="13" t="str">
        <f t="shared" si="104"/>
        <v/>
      </c>
      <c r="BT88" s="33" t="str">
        <f t="shared" si="105"/>
        <v/>
      </c>
      <c r="BU88" s="37" t="str">
        <f>IF(BS88="", "", IF(COUNTIF(BS$7:BS88, BS88)&gt;1, "", MAX(BU$6:BU87)+1))</f>
        <v/>
      </c>
      <c r="BV88" s="37" t="str">
        <f t="shared" si="113"/>
        <v>Jan 2023</v>
      </c>
      <c r="BW88" s="41" t="str">
        <f t="shared" si="111"/>
        <v/>
      </c>
      <c r="BY88" s="13" t="str">
        <f t="shared" si="106"/>
        <v>GDPR Policy | Spreadsheet Solutions</v>
      </c>
      <c r="BZ88" s="33">
        <f t="shared" si="107"/>
        <v>2</v>
      </c>
      <c r="CA88" s="37">
        <f>IF(BY88="", "", IF(COUNTIF(BY$7:BY88, BY88)&gt;1, "", MAX(CA$6:CA87)+1))</f>
        <v>82</v>
      </c>
      <c r="CB88" s="37" t="str">
        <f t="shared" si="114"/>
        <v>Jan 2023</v>
      </c>
      <c r="CC88" s="41" t="str">
        <f t="shared" si="112"/>
        <v>GDPR Policy | Spreadsheet Solutions - Jan 2023</v>
      </c>
    </row>
    <row r="89" spans="1:81" x14ac:dyDescent="0.25">
      <c r="A89" s="21"/>
      <c r="B89" s="5">
        <f>IFERROR(IF(B88+1&gt;'Intro &amp; Setup'!$BA$19, "", B88+1), "")</f>
        <v>45005</v>
      </c>
      <c r="C89" s="24">
        <v>8</v>
      </c>
      <c r="D89" s="25">
        <v>7</v>
      </c>
      <c r="E89" s="28">
        <v>52.375</v>
      </c>
      <c r="F89" s="21"/>
      <c r="G89" s="16" t="s">
        <v>282</v>
      </c>
      <c r="H89" s="19">
        <v>2</v>
      </c>
      <c r="I89" s="21"/>
      <c r="J89" s="16" t="s">
        <v>360</v>
      </c>
      <c r="K89" s="19">
        <v>2</v>
      </c>
      <c r="L89" s="21"/>
      <c r="M89" s="16" t="s">
        <v>385</v>
      </c>
      <c r="N89" s="19">
        <v>1</v>
      </c>
      <c r="O89" s="21"/>
      <c r="P89" s="16"/>
      <c r="Q89" s="19"/>
      <c r="R89" s="21"/>
      <c r="S89" s="16"/>
      <c r="T89" s="19"/>
      <c r="U89" s="21"/>
      <c r="V89" s="16"/>
      <c r="W89" s="19"/>
      <c r="X89" s="21"/>
      <c r="Y89" s="16"/>
      <c r="Z89" s="19"/>
      <c r="AA89" s="21"/>
      <c r="AB89" s="16"/>
      <c r="AC89" s="19"/>
      <c r="AD89" s="21"/>
      <c r="AE89" s="16"/>
      <c r="AF89" s="19"/>
      <c r="AG89" s="21"/>
      <c r="AH89" s="16"/>
      <c r="AI89" s="19"/>
      <c r="AJ89" s="21"/>
      <c r="AK89" s="16"/>
      <c r="AL89" s="19"/>
      <c r="AM89" s="21"/>
      <c r="AN89" s="16"/>
      <c r="AO89" s="19"/>
      <c r="AP89" s="21"/>
      <c r="AS89" s="37" t="str">
        <f t="shared" si="115"/>
        <v>Mar 2023</v>
      </c>
      <c r="AU89" s="37" t="str">
        <f t="shared" si="116"/>
        <v>Mar 2023</v>
      </c>
      <c r="AV89" s="37" t="str">
        <f t="shared" si="116"/>
        <v>Mar 2023</v>
      </c>
      <c r="AW89" s="37" t="str">
        <f t="shared" si="116"/>
        <v>Mar 2023</v>
      </c>
      <c r="AY89" s="66">
        <f t="shared" si="117"/>
        <v>419</v>
      </c>
      <c r="BA89" s="13" t="str">
        <f t="shared" si="127"/>
        <v/>
      </c>
      <c r="BB89" s="33" t="str">
        <f t="shared" si="128"/>
        <v/>
      </c>
      <c r="BC89" s="37" t="str">
        <f>IF(BA89="", "", IF(COUNTIF(BA$7:BA89, BA89)&gt;1, "", MAX(BC$6:BC88)+1))</f>
        <v/>
      </c>
      <c r="BD89" s="37" t="str">
        <f t="shared" si="131"/>
        <v>Sep 2023</v>
      </c>
      <c r="BE89" s="41" t="str">
        <f t="shared" si="108"/>
        <v/>
      </c>
      <c r="BG89" s="13" t="str">
        <f t="shared" si="129"/>
        <v/>
      </c>
      <c r="BH89" s="33" t="str">
        <f t="shared" si="130"/>
        <v/>
      </c>
      <c r="BI89" s="37" t="str">
        <f>IF(BG89="", "", IF(COUNTIF(BG$7:BG89, BG89)&gt;1, "", MAX(BI$6:BI88)+1))</f>
        <v/>
      </c>
      <c r="BJ89" s="37" t="str">
        <f t="shared" si="132"/>
        <v>Sep 2023</v>
      </c>
      <c r="BK89" s="41" t="str">
        <f t="shared" si="109"/>
        <v/>
      </c>
      <c r="BM89" s="13" t="str">
        <f t="shared" si="124"/>
        <v/>
      </c>
      <c r="BN89" s="33" t="str">
        <f t="shared" si="125"/>
        <v/>
      </c>
      <c r="BO89" s="37" t="str">
        <f>IF(BM89="", "", IF(COUNTIF(BM$7:BM89, BM89)&gt;1, "", MAX(BO$6:BO88)+1))</f>
        <v/>
      </c>
      <c r="BP89" s="37" t="str">
        <f t="shared" si="126"/>
        <v>Jun 2023</v>
      </c>
      <c r="BQ89" s="41" t="str">
        <f t="shared" si="110"/>
        <v/>
      </c>
      <c r="BS89" s="13" t="str">
        <f t="shared" si="104"/>
        <v/>
      </c>
      <c r="BT89" s="33" t="str">
        <f t="shared" si="105"/>
        <v/>
      </c>
      <c r="BU89" s="37" t="str">
        <f>IF(BS89="", "", IF(COUNTIF(BS$7:BS89, BS89)&gt;1, "", MAX(BU$6:BU88)+1))</f>
        <v/>
      </c>
      <c r="BV89" s="37" t="str">
        <f t="shared" si="113"/>
        <v>Jan 2023</v>
      </c>
      <c r="BW89" s="41" t="str">
        <f t="shared" si="111"/>
        <v/>
      </c>
      <c r="BY89" s="13" t="str">
        <f t="shared" si="106"/>
        <v>How To Be Successful on LinkedIn | Spreadsheet Solutions</v>
      </c>
      <c r="BZ89" s="33">
        <f t="shared" si="107"/>
        <v>2</v>
      </c>
      <c r="CA89" s="37">
        <f>IF(BY89="", "", IF(COUNTIF(BY$7:BY89, BY89)&gt;1, "", MAX(CA$6:CA88)+1))</f>
        <v>83</v>
      </c>
      <c r="CB89" s="37" t="str">
        <f t="shared" si="114"/>
        <v>Jan 2023</v>
      </c>
      <c r="CC89" s="41" t="str">
        <f t="shared" si="112"/>
        <v>How To Be Successful on LinkedIn | Spreadsheet Solutions - Jan 2023</v>
      </c>
    </row>
    <row r="90" spans="1:81" x14ac:dyDescent="0.25">
      <c r="A90" s="21"/>
      <c r="B90" s="5">
        <f>IFERROR(IF(B89+1&gt;'Intro &amp; Setup'!$BA$19, "", B89+1), "")</f>
        <v>45006</v>
      </c>
      <c r="C90" s="24">
        <v>16</v>
      </c>
      <c r="D90" s="25">
        <v>15</v>
      </c>
      <c r="E90" s="28">
        <v>53.625</v>
      </c>
      <c r="F90" s="21"/>
      <c r="G90" s="16" t="s">
        <v>283</v>
      </c>
      <c r="H90" s="19">
        <v>2</v>
      </c>
      <c r="I90" s="21"/>
      <c r="J90" s="16" t="s">
        <v>156</v>
      </c>
      <c r="K90" s="19">
        <v>2</v>
      </c>
      <c r="L90" s="21"/>
      <c r="M90" s="16" t="s">
        <v>158</v>
      </c>
      <c r="N90" s="19">
        <v>1</v>
      </c>
      <c r="O90" s="21"/>
      <c r="P90" s="16"/>
      <c r="Q90" s="19"/>
      <c r="R90" s="21"/>
      <c r="S90" s="16"/>
      <c r="T90" s="19"/>
      <c r="U90" s="21"/>
      <c r="V90" s="16"/>
      <c r="W90" s="19"/>
      <c r="X90" s="21"/>
      <c r="Y90" s="16"/>
      <c r="Z90" s="19"/>
      <c r="AA90" s="21"/>
      <c r="AB90" s="16"/>
      <c r="AC90" s="19"/>
      <c r="AD90" s="21"/>
      <c r="AE90" s="16"/>
      <c r="AF90" s="19"/>
      <c r="AG90" s="21"/>
      <c r="AH90" s="16"/>
      <c r="AI90" s="19"/>
      <c r="AJ90" s="21"/>
      <c r="AK90" s="16"/>
      <c r="AL90" s="19"/>
      <c r="AM90" s="21"/>
      <c r="AN90" s="16"/>
      <c r="AO90" s="19"/>
      <c r="AP90" s="21"/>
      <c r="AS90" s="37" t="str">
        <f t="shared" si="115"/>
        <v>Mar 2023</v>
      </c>
      <c r="AU90" s="37" t="str">
        <f t="shared" si="116"/>
        <v>Mar 2023</v>
      </c>
      <c r="AV90" s="37" t="str">
        <f t="shared" si="116"/>
        <v>Mar 2023</v>
      </c>
      <c r="AW90" s="37" t="str">
        <f t="shared" si="116"/>
        <v>Mar 2023</v>
      </c>
      <c r="AY90" s="66">
        <f t="shared" si="117"/>
        <v>858</v>
      </c>
      <c r="BA90" s="13" t="str">
        <f t="shared" si="127"/>
        <v/>
      </c>
      <c r="BB90" s="33" t="str">
        <f t="shared" si="128"/>
        <v/>
      </c>
      <c r="BC90" s="37" t="str">
        <f>IF(BA90="", "", IF(COUNTIF(BA$7:BA90, BA90)&gt;1, "", MAX(BC$6:BC89)+1))</f>
        <v/>
      </c>
      <c r="BD90" s="37" t="str">
        <f t="shared" si="131"/>
        <v>Sep 2023</v>
      </c>
      <c r="BE90" s="41" t="str">
        <f t="shared" si="108"/>
        <v/>
      </c>
      <c r="BG90" s="13" t="str">
        <f t="shared" si="129"/>
        <v/>
      </c>
      <c r="BH90" s="33" t="str">
        <f t="shared" si="130"/>
        <v/>
      </c>
      <c r="BI90" s="37" t="str">
        <f>IF(BG90="", "", IF(COUNTIF(BG$7:BG90, BG90)&gt;1, "", MAX(BI$6:BI89)+1))</f>
        <v/>
      </c>
      <c r="BJ90" s="37" t="str">
        <f t="shared" si="132"/>
        <v>Sep 2023</v>
      </c>
      <c r="BK90" s="41" t="str">
        <f t="shared" si="109"/>
        <v/>
      </c>
      <c r="BM90" s="13" t="str">
        <f t="shared" si="124"/>
        <v/>
      </c>
      <c r="BN90" s="33" t="str">
        <f t="shared" si="125"/>
        <v/>
      </c>
      <c r="BO90" s="37" t="str">
        <f>IF(BM90="", "", IF(COUNTIF(BM$7:BM90, BM90)&gt;1, "", MAX(BO$6:BO89)+1))</f>
        <v/>
      </c>
      <c r="BP90" s="37" t="str">
        <f t="shared" si="126"/>
        <v>Jun 2023</v>
      </c>
      <c r="BQ90" s="41" t="str">
        <f t="shared" si="110"/>
        <v/>
      </c>
      <c r="BS90" s="13" t="str">
        <f t="shared" si="104"/>
        <v/>
      </c>
      <c r="BT90" s="33" t="str">
        <f t="shared" si="105"/>
        <v/>
      </c>
      <c r="BU90" s="37" t="str">
        <f>IF(BS90="", "", IF(COUNTIF(BS$7:BS90, BS90)&gt;1, "", MAX(BU$6:BU89)+1))</f>
        <v/>
      </c>
      <c r="BV90" s="37" t="str">
        <f t="shared" si="113"/>
        <v>Jan 2023</v>
      </c>
      <c r="BW90" s="41" t="str">
        <f t="shared" si="111"/>
        <v/>
      </c>
      <c r="BY90" s="13" t="str">
        <f t="shared" si="106"/>
        <v>Order Form â€“ Client Follow-Up Schedule | Spreadsheet Solutions</v>
      </c>
      <c r="BZ90" s="33">
        <f t="shared" si="107"/>
        <v>2</v>
      </c>
      <c r="CA90" s="37">
        <f>IF(BY90="", "", IF(COUNTIF(BY$7:BY90, BY90)&gt;1, "", MAX(CA$6:CA89)+1))</f>
        <v>84</v>
      </c>
      <c r="CB90" s="37" t="str">
        <f t="shared" si="114"/>
        <v>Jan 2023</v>
      </c>
      <c r="CC90" s="41" t="str">
        <f t="shared" si="112"/>
        <v>Order Form â€“ Client Follow-Up Schedule | Spreadsheet Solutions - Jan 2023</v>
      </c>
    </row>
    <row r="91" spans="1:81" x14ac:dyDescent="0.25">
      <c r="A91" s="21"/>
      <c r="B91" s="5">
        <f>IFERROR(IF(B90+1&gt;'Intro &amp; Setup'!$BA$19, "", B90+1), "")</f>
        <v>45007</v>
      </c>
      <c r="C91" s="24">
        <v>14</v>
      </c>
      <c r="D91" s="25">
        <v>14</v>
      </c>
      <c r="E91" s="28">
        <v>32.285714285714199</v>
      </c>
      <c r="F91" s="21"/>
      <c r="G91" s="16" t="s">
        <v>179</v>
      </c>
      <c r="H91" s="19">
        <v>2</v>
      </c>
      <c r="I91" s="21"/>
      <c r="J91" s="16" t="s">
        <v>178</v>
      </c>
      <c r="K91" s="19">
        <v>2</v>
      </c>
      <c r="L91" s="21"/>
      <c r="M91" s="16" t="s">
        <v>356</v>
      </c>
      <c r="N91" s="19">
        <v>1</v>
      </c>
      <c r="O91" s="21"/>
      <c r="P91" s="16"/>
      <c r="Q91" s="19"/>
      <c r="R91" s="21"/>
      <c r="S91" s="16"/>
      <c r="T91" s="19"/>
      <c r="U91" s="21"/>
      <c r="V91" s="16"/>
      <c r="W91" s="19"/>
      <c r="X91" s="21"/>
      <c r="Y91" s="16"/>
      <c r="Z91" s="19"/>
      <c r="AA91" s="21"/>
      <c r="AB91" s="16"/>
      <c r="AC91" s="19"/>
      <c r="AD91" s="21"/>
      <c r="AE91" s="16"/>
      <c r="AF91" s="19"/>
      <c r="AG91" s="21"/>
      <c r="AH91" s="16"/>
      <c r="AI91" s="19"/>
      <c r="AJ91" s="21"/>
      <c r="AK91" s="16"/>
      <c r="AL91" s="19"/>
      <c r="AM91" s="21"/>
      <c r="AN91" s="16"/>
      <c r="AO91" s="19"/>
      <c r="AP91" s="21"/>
      <c r="AS91" s="37" t="str">
        <f t="shared" si="115"/>
        <v>Mar 2023</v>
      </c>
      <c r="AU91" s="37" t="str">
        <f t="shared" si="116"/>
        <v>Mar 2023</v>
      </c>
      <c r="AV91" s="37" t="str">
        <f t="shared" si="116"/>
        <v>Mar 2023</v>
      </c>
      <c r="AW91" s="37" t="str">
        <f t="shared" si="116"/>
        <v>Mar 2023</v>
      </c>
      <c r="AY91" s="66">
        <f t="shared" si="117"/>
        <v>451.99999999999881</v>
      </c>
      <c r="BA91" s="13" t="str">
        <f t="shared" si="127"/>
        <v/>
      </c>
      <c r="BB91" s="33" t="str">
        <f t="shared" si="128"/>
        <v/>
      </c>
      <c r="BC91" s="37" t="str">
        <f>IF(BA91="", "", IF(COUNTIF(BA$7:BA91, BA91)&gt;1, "", MAX(BC$6:BC90)+1))</f>
        <v/>
      </c>
      <c r="BD91" s="37" t="str">
        <f t="shared" si="131"/>
        <v>Sep 2023</v>
      </c>
      <c r="BE91" s="41" t="str">
        <f t="shared" si="108"/>
        <v/>
      </c>
      <c r="BG91" s="13" t="str">
        <f t="shared" si="129"/>
        <v/>
      </c>
      <c r="BH91" s="33" t="str">
        <f t="shared" si="130"/>
        <v/>
      </c>
      <c r="BI91" s="37" t="str">
        <f>IF(BG91="", "", IF(COUNTIF(BG$7:BG91, BG91)&gt;1, "", MAX(BI$6:BI90)+1))</f>
        <v/>
      </c>
      <c r="BJ91" s="37" t="str">
        <f t="shared" si="132"/>
        <v>Sep 2023</v>
      </c>
      <c r="BK91" s="41" t="str">
        <f t="shared" si="109"/>
        <v/>
      </c>
      <c r="BM91" s="13" t="str">
        <f t="shared" si="124"/>
        <v/>
      </c>
      <c r="BN91" s="33" t="str">
        <f t="shared" si="125"/>
        <v/>
      </c>
      <c r="BO91" s="37" t="str">
        <f>IF(BM91="", "", IF(COUNTIF(BM$7:BM91, BM91)&gt;1, "", MAX(BO$6:BO90)+1))</f>
        <v/>
      </c>
      <c r="BP91" s="37" t="str">
        <f t="shared" si="126"/>
        <v>Jun 2023</v>
      </c>
      <c r="BQ91" s="41" t="str">
        <f t="shared" si="110"/>
        <v/>
      </c>
      <c r="BS91" s="13" t="str">
        <f t="shared" si="104"/>
        <v/>
      </c>
      <c r="BT91" s="33" t="str">
        <f t="shared" si="105"/>
        <v/>
      </c>
      <c r="BU91" s="37" t="str">
        <f>IF(BS91="", "", IF(COUNTIF(BS$7:BS91, BS91)&gt;1, "", MAX(BU$6:BU90)+1))</f>
        <v/>
      </c>
      <c r="BV91" s="37" t="str">
        <f t="shared" si="113"/>
        <v>Jan 2023</v>
      </c>
      <c r="BW91" s="41" t="str">
        <f t="shared" si="111"/>
        <v/>
      </c>
      <c r="BY91" s="13" t="str">
        <f t="shared" si="106"/>
        <v>Privacy Policy | Spreadsheet Solutions</v>
      </c>
      <c r="BZ91" s="33">
        <f t="shared" si="107"/>
        <v>2</v>
      </c>
      <c r="CA91" s="37">
        <f>IF(BY91="", "", IF(COUNTIF(BY$7:BY91, BY91)&gt;1, "", MAX(CA$6:CA90)+1))</f>
        <v>85</v>
      </c>
      <c r="CB91" s="37" t="str">
        <f t="shared" si="114"/>
        <v>Jan 2023</v>
      </c>
      <c r="CC91" s="41" t="str">
        <f t="shared" si="112"/>
        <v>Privacy Policy | Spreadsheet Solutions - Jan 2023</v>
      </c>
    </row>
    <row r="92" spans="1:81" x14ac:dyDescent="0.25">
      <c r="A92" s="21"/>
      <c r="B92" s="5">
        <f>IFERROR(IF(B91+1&gt;'Intro &amp; Setup'!$BA$19, "", B91+1), "")</f>
        <v>45008</v>
      </c>
      <c r="C92" s="24">
        <v>15</v>
      </c>
      <c r="D92" s="25">
        <v>12</v>
      </c>
      <c r="E92" s="28">
        <v>67.066666666666606</v>
      </c>
      <c r="F92" s="21"/>
      <c r="G92" s="16" t="s">
        <v>284</v>
      </c>
      <c r="H92" s="19">
        <v>1</v>
      </c>
      <c r="I92" s="21"/>
      <c r="J92" s="16" t="s">
        <v>361</v>
      </c>
      <c r="K92" s="19">
        <v>2</v>
      </c>
      <c r="L92" s="21"/>
      <c r="M92" s="16" t="s">
        <v>279</v>
      </c>
      <c r="N92" s="19">
        <v>1</v>
      </c>
      <c r="O92" s="21"/>
      <c r="P92" s="16"/>
      <c r="Q92" s="19"/>
      <c r="R92" s="21"/>
      <c r="S92" s="16"/>
      <c r="T92" s="19"/>
      <c r="U92" s="21"/>
      <c r="V92" s="16"/>
      <c r="W92" s="19"/>
      <c r="X92" s="21"/>
      <c r="Y92" s="16"/>
      <c r="Z92" s="19"/>
      <c r="AA92" s="21"/>
      <c r="AB92" s="16"/>
      <c r="AC92" s="19"/>
      <c r="AD92" s="21"/>
      <c r="AE92" s="16"/>
      <c r="AF92" s="19"/>
      <c r="AG92" s="21"/>
      <c r="AH92" s="16"/>
      <c r="AI92" s="19"/>
      <c r="AJ92" s="21"/>
      <c r="AK92" s="16"/>
      <c r="AL92" s="19"/>
      <c r="AM92" s="21"/>
      <c r="AN92" s="16"/>
      <c r="AO92" s="19"/>
      <c r="AP92" s="21"/>
      <c r="AS92" s="37" t="str">
        <f t="shared" si="115"/>
        <v>Mar 2023</v>
      </c>
      <c r="AU92" s="37" t="str">
        <f t="shared" si="116"/>
        <v>Mar 2023</v>
      </c>
      <c r="AV92" s="37" t="str">
        <f t="shared" si="116"/>
        <v>Mar 2023</v>
      </c>
      <c r="AW92" s="37" t="str">
        <f t="shared" si="116"/>
        <v>Mar 2023</v>
      </c>
      <c r="AY92" s="66">
        <f t="shared" si="117"/>
        <v>1005.9999999999991</v>
      </c>
      <c r="BA92" s="13" t="str">
        <f t="shared" si="127"/>
        <v/>
      </c>
      <c r="BB92" s="33" t="str">
        <f t="shared" si="128"/>
        <v/>
      </c>
      <c r="BC92" s="37" t="str">
        <f>IF(BA92="", "", IF(COUNTIF(BA$7:BA92, BA92)&gt;1, "", MAX(BC$6:BC91)+1))</f>
        <v/>
      </c>
      <c r="BD92" s="37" t="str">
        <f t="shared" si="131"/>
        <v>Sep 2023</v>
      </c>
      <c r="BE92" s="41" t="str">
        <f t="shared" si="108"/>
        <v/>
      </c>
      <c r="BG92" s="13" t="str">
        <f t="shared" si="129"/>
        <v/>
      </c>
      <c r="BH92" s="33" t="str">
        <f t="shared" si="130"/>
        <v/>
      </c>
      <c r="BI92" s="37" t="str">
        <f>IF(BG92="", "", IF(COUNTIF(BG$7:BG92, BG92)&gt;1, "", MAX(BI$6:BI91)+1))</f>
        <v/>
      </c>
      <c r="BJ92" s="37" t="str">
        <f t="shared" si="132"/>
        <v>Sep 2023</v>
      </c>
      <c r="BK92" s="41" t="str">
        <f t="shared" si="109"/>
        <v/>
      </c>
      <c r="BM92" s="13" t="str">
        <f t="shared" si="124"/>
        <v/>
      </c>
      <c r="BN92" s="33" t="str">
        <f t="shared" si="125"/>
        <v/>
      </c>
      <c r="BO92" s="37" t="str">
        <f>IF(BM92="", "", IF(COUNTIF(BM$7:BM92, BM92)&gt;1, "", MAX(BO$6:BO91)+1))</f>
        <v/>
      </c>
      <c r="BP92" s="37" t="str">
        <f t="shared" si="126"/>
        <v>Jun 2023</v>
      </c>
      <c r="BQ92" s="41" t="str">
        <f t="shared" si="110"/>
        <v/>
      </c>
      <c r="BS92" s="13" t="str">
        <f t="shared" si="104"/>
        <v/>
      </c>
      <c r="BT92" s="33" t="str">
        <f t="shared" si="105"/>
        <v/>
      </c>
      <c r="BU92" s="37" t="str">
        <f>IF(BS92="", "", IF(COUNTIF(BS$7:BS92, BS92)&gt;1, "", MAX(BU$6:BU91)+1))</f>
        <v/>
      </c>
      <c r="BV92" s="37" t="str">
        <f t="shared" si="113"/>
        <v>Jan 2023</v>
      </c>
      <c r="BW92" s="41" t="str">
        <f t="shared" si="111"/>
        <v/>
      </c>
      <c r="BY92" s="13" t="str">
        <f t="shared" si="106"/>
        <v>Project Costs &amp; Profit Dashboard â€“ Â£80 â€“ Â£200 | Spreadsheet Solutions</v>
      </c>
      <c r="BZ92" s="33">
        <f t="shared" si="107"/>
        <v>2</v>
      </c>
      <c r="CA92" s="37">
        <f>IF(BY92="", "", IF(COUNTIF(BY$7:BY92, BY92)&gt;1, "", MAX(CA$6:CA91)+1))</f>
        <v>86</v>
      </c>
      <c r="CB92" s="37" t="str">
        <f t="shared" si="114"/>
        <v>Jan 2023</v>
      </c>
      <c r="CC92" s="41" t="str">
        <f t="shared" si="112"/>
        <v>Project Costs &amp; Profit Dashboard â€“ Â£80 â€“ Â£200 | Spreadsheet Solutions - Jan 2023</v>
      </c>
    </row>
    <row r="93" spans="1:81" x14ac:dyDescent="0.25">
      <c r="A93" s="21"/>
      <c r="B93" s="5">
        <f>IFERROR(IF(B92+1&gt;'Intro &amp; Setup'!$BA$19, "", B92+1), "")</f>
        <v>45009</v>
      </c>
      <c r="C93" s="24">
        <v>14</v>
      </c>
      <c r="D93" s="25">
        <v>13</v>
      </c>
      <c r="E93" s="28">
        <v>40.428571428571402</v>
      </c>
      <c r="F93" s="21"/>
      <c r="G93" s="16" t="s">
        <v>285</v>
      </c>
      <c r="H93" s="19">
        <v>1</v>
      </c>
      <c r="I93" s="21"/>
      <c r="J93" s="16" t="s">
        <v>362</v>
      </c>
      <c r="K93" s="19">
        <v>1</v>
      </c>
      <c r="L93" s="21"/>
      <c r="M93" s="16" t="s">
        <v>167</v>
      </c>
      <c r="N93" s="19">
        <v>1</v>
      </c>
      <c r="O93" s="21"/>
      <c r="P93" s="16"/>
      <c r="Q93" s="19"/>
      <c r="R93" s="21"/>
      <c r="S93" s="16"/>
      <c r="T93" s="19"/>
      <c r="U93" s="21"/>
      <c r="V93" s="16"/>
      <c r="W93" s="19"/>
      <c r="X93" s="21"/>
      <c r="Y93" s="16"/>
      <c r="Z93" s="19"/>
      <c r="AA93" s="21"/>
      <c r="AB93" s="16"/>
      <c r="AC93" s="19"/>
      <c r="AD93" s="21"/>
      <c r="AE93" s="16"/>
      <c r="AF93" s="19"/>
      <c r="AG93" s="21"/>
      <c r="AH93" s="16"/>
      <c r="AI93" s="19"/>
      <c r="AJ93" s="21"/>
      <c r="AK93" s="16"/>
      <c r="AL93" s="19"/>
      <c r="AM93" s="21"/>
      <c r="AN93" s="16"/>
      <c r="AO93" s="19"/>
      <c r="AP93" s="21"/>
      <c r="AS93" s="37" t="str">
        <f t="shared" si="115"/>
        <v>Mar 2023</v>
      </c>
      <c r="AU93" s="37" t="str">
        <f t="shared" si="116"/>
        <v>Mar 2023</v>
      </c>
      <c r="AV93" s="37" t="str">
        <f t="shared" si="116"/>
        <v>Mar 2023</v>
      </c>
      <c r="AW93" s="37" t="str">
        <f t="shared" si="116"/>
        <v>Mar 2023</v>
      </c>
      <c r="AY93" s="66">
        <f t="shared" si="117"/>
        <v>565.99999999999966</v>
      </c>
      <c r="BA93" s="13" t="str">
        <f t="shared" si="127"/>
        <v/>
      </c>
      <c r="BB93" s="33" t="str">
        <f t="shared" si="128"/>
        <v/>
      </c>
      <c r="BC93" s="37" t="str">
        <f>IF(BA93="", "", IF(COUNTIF(BA$7:BA93, BA93)&gt;1, "", MAX(BC$6:BC92)+1))</f>
        <v/>
      </c>
      <c r="BD93" s="37" t="str">
        <f t="shared" si="131"/>
        <v>Sep 2023</v>
      </c>
      <c r="BE93" s="41" t="str">
        <f t="shared" si="108"/>
        <v/>
      </c>
      <c r="BG93" s="13" t="str">
        <f t="shared" si="129"/>
        <v/>
      </c>
      <c r="BH93" s="33" t="str">
        <f t="shared" si="130"/>
        <v/>
      </c>
      <c r="BI93" s="37" t="str">
        <f>IF(BG93="", "", IF(COUNTIF(BG$7:BG93, BG93)&gt;1, "", MAX(BI$6:BI92)+1))</f>
        <v/>
      </c>
      <c r="BJ93" s="37" t="str">
        <f t="shared" si="132"/>
        <v>Sep 2023</v>
      </c>
      <c r="BK93" s="41" t="str">
        <f t="shared" si="109"/>
        <v/>
      </c>
      <c r="BM93" s="13" t="str">
        <f t="shared" si="124"/>
        <v/>
      </c>
      <c r="BN93" s="33" t="str">
        <f t="shared" si="125"/>
        <v/>
      </c>
      <c r="BO93" s="37" t="str">
        <f>IF(BM93="", "", IF(COUNTIF(BM$7:BM93, BM93)&gt;1, "", MAX(BO$6:BO92)+1))</f>
        <v/>
      </c>
      <c r="BP93" s="37" t="str">
        <f t="shared" si="126"/>
        <v>Jun 2023</v>
      </c>
      <c r="BQ93" s="41" t="str">
        <f t="shared" si="110"/>
        <v/>
      </c>
      <c r="BS93" s="13" t="str">
        <f t="shared" si="104"/>
        <v/>
      </c>
      <c r="BT93" s="33" t="str">
        <f t="shared" si="105"/>
        <v/>
      </c>
      <c r="BU93" s="37" t="str">
        <f>IF(BS93="", "", IF(COUNTIF(BS$7:BS93, BS93)&gt;1, "", MAX(BU$6:BU92)+1))</f>
        <v/>
      </c>
      <c r="BV93" s="37" t="str">
        <f t="shared" si="113"/>
        <v>Jan 2023</v>
      </c>
      <c r="BW93" s="41" t="str">
        <f t="shared" si="111"/>
        <v/>
      </c>
      <c r="BY93" s="13" t="str">
        <f t="shared" si="106"/>
        <v>Project Expense Tracker â€“ Â£25 | Spreadsheet Solutions</v>
      </c>
      <c r="BZ93" s="33">
        <f t="shared" si="107"/>
        <v>2</v>
      </c>
      <c r="CA93" s="37">
        <f>IF(BY93="", "", IF(COUNTIF(BY$7:BY93, BY93)&gt;1, "", MAX(CA$6:CA92)+1))</f>
        <v>87</v>
      </c>
      <c r="CB93" s="37" t="str">
        <f t="shared" si="114"/>
        <v>Jan 2023</v>
      </c>
      <c r="CC93" s="41" t="str">
        <f t="shared" si="112"/>
        <v>Project Expense Tracker â€“ Â£25 | Spreadsheet Solutions - Jan 2023</v>
      </c>
    </row>
    <row r="94" spans="1:81" x14ac:dyDescent="0.25">
      <c r="A94" s="21"/>
      <c r="B94" s="5">
        <f>IFERROR(IF(B93+1&gt;'Intro &amp; Setup'!$BA$19, "", B93+1), "")</f>
        <v>45010</v>
      </c>
      <c r="C94" s="24">
        <v>6</v>
      </c>
      <c r="D94" s="25">
        <v>5</v>
      </c>
      <c r="E94" s="28">
        <v>81.3333333333333</v>
      </c>
      <c r="F94" s="21"/>
      <c r="G94" s="16" t="s">
        <v>163</v>
      </c>
      <c r="H94" s="19">
        <v>1</v>
      </c>
      <c r="I94" s="21"/>
      <c r="J94" s="16" t="s">
        <v>363</v>
      </c>
      <c r="K94" s="19">
        <v>1</v>
      </c>
      <c r="L94" s="21"/>
      <c r="M94" s="16" t="s">
        <v>386</v>
      </c>
      <c r="N94" s="19">
        <v>1</v>
      </c>
      <c r="O94" s="21"/>
      <c r="P94" s="16"/>
      <c r="Q94" s="19"/>
      <c r="R94" s="21"/>
      <c r="S94" s="16"/>
      <c r="T94" s="19"/>
      <c r="U94" s="21"/>
      <c r="V94" s="16"/>
      <c r="W94" s="19"/>
      <c r="X94" s="21"/>
      <c r="Y94" s="16"/>
      <c r="Z94" s="19"/>
      <c r="AA94" s="21"/>
      <c r="AB94" s="16"/>
      <c r="AC94" s="19"/>
      <c r="AD94" s="21"/>
      <c r="AE94" s="16"/>
      <c r="AF94" s="19"/>
      <c r="AG94" s="21"/>
      <c r="AH94" s="16"/>
      <c r="AI94" s="19"/>
      <c r="AJ94" s="21"/>
      <c r="AK94" s="16"/>
      <c r="AL94" s="19"/>
      <c r="AM94" s="21"/>
      <c r="AN94" s="16"/>
      <c r="AO94" s="19"/>
      <c r="AP94" s="21"/>
      <c r="AS94" s="37" t="str">
        <f t="shared" si="115"/>
        <v>Mar 2023</v>
      </c>
      <c r="AU94" s="37" t="str">
        <f t="shared" si="116"/>
        <v>Mar 2023</v>
      </c>
      <c r="AV94" s="37" t="str">
        <f t="shared" si="116"/>
        <v>Mar 2023</v>
      </c>
      <c r="AW94" s="37" t="str">
        <f t="shared" si="116"/>
        <v>Mar 2023</v>
      </c>
      <c r="AY94" s="66">
        <f t="shared" si="117"/>
        <v>487.99999999999977</v>
      </c>
      <c r="BA94" s="13" t="str">
        <f t="shared" si="127"/>
        <v/>
      </c>
      <c r="BB94" s="33" t="str">
        <f t="shared" si="128"/>
        <v/>
      </c>
      <c r="BC94" s="37" t="str">
        <f>IF(BA94="", "", IF(COUNTIF(BA$7:BA94, BA94)&gt;1, "", MAX(BC$6:BC93)+1))</f>
        <v/>
      </c>
      <c r="BD94" s="37" t="str">
        <f t="shared" si="131"/>
        <v>Sep 2023</v>
      </c>
      <c r="BE94" s="41" t="str">
        <f t="shared" si="108"/>
        <v/>
      </c>
      <c r="BG94" s="13" t="str">
        <f t="shared" si="129"/>
        <v/>
      </c>
      <c r="BH94" s="33" t="str">
        <f t="shared" si="130"/>
        <v/>
      </c>
      <c r="BI94" s="37" t="str">
        <f>IF(BG94="", "", IF(COUNTIF(BG$7:BG94, BG94)&gt;1, "", MAX(BI$6:BI93)+1))</f>
        <v/>
      </c>
      <c r="BJ94" s="37" t="str">
        <f t="shared" si="132"/>
        <v>Sep 2023</v>
      </c>
      <c r="BK94" s="41" t="str">
        <f t="shared" si="109"/>
        <v/>
      </c>
      <c r="BM94" s="13" t="str">
        <f t="shared" si="124"/>
        <v/>
      </c>
      <c r="BN94" s="33" t="str">
        <f t="shared" si="125"/>
        <v/>
      </c>
      <c r="BO94" s="37" t="str">
        <f>IF(BM94="", "", IF(COUNTIF(BM$7:BM94, BM94)&gt;1, "", MAX(BO$6:BO93)+1))</f>
        <v/>
      </c>
      <c r="BP94" s="37" t="str">
        <f t="shared" si="126"/>
        <v>Jun 2023</v>
      </c>
      <c r="BQ94" s="41" t="str">
        <f t="shared" si="110"/>
        <v/>
      </c>
      <c r="BS94" s="13" t="str">
        <f t="shared" si="104"/>
        <v/>
      </c>
      <c r="BT94" s="33" t="str">
        <f t="shared" si="105"/>
        <v/>
      </c>
      <c r="BU94" s="37" t="str">
        <f>IF(BS94="", "", IF(COUNTIF(BS$7:BS94, BS94)&gt;1, "", MAX(BU$6:BU93)+1))</f>
        <v/>
      </c>
      <c r="BV94" s="37" t="str">
        <f t="shared" si="113"/>
        <v>Jan 2023</v>
      </c>
      <c r="BW94" s="41" t="str">
        <f t="shared" si="111"/>
        <v/>
      </c>
      <c r="BY94" s="13" t="str">
        <f t="shared" si="106"/>
        <v>Project Programme Manager â€“ Â£350 | Spreadsheet Solutions</v>
      </c>
      <c r="BZ94" s="33">
        <f t="shared" si="107"/>
        <v>2</v>
      </c>
      <c r="CA94" s="37">
        <f>IF(BY94="", "", IF(COUNTIF(BY$7:BY94, BY94)&gt;1, "", MAX(CA$6:CA93)+1))</f>
        <v>88</v>
      </c>
      <c r="CB94" s="37" t="str">
        <f t="shared" si="114"/>
        <v>Jan 2023</v>
      </c>
      <c r="CC94" s="41" t="str">
        <f t="shared" si="112"/>
        <v>Project Programme Manager â€“ Â£350 | Spreadsheet Solutions - Jan 2023</v>
      </c>
    </row>
    <row r="95" spans="1:81" x14ac:dyDescent="0.25">
      <c r="A95" s="21"/>
      <c r="B95" s="5">
        <f>IFERROR(IF(B94+1&gt;'Intro &amp; Setup'!$BA$19, "", B94+1), "")</f>
        <v>45011</v>
      </c>
      <c r="C95" s="24">
        <v>12</v>
      </c>
      <c r="D95" s="25">
        <v>11</v>
      </c>
      <c r="E95" s="28">
        <v>109.25</v>
      </c>
      <c r="F95" s="21"/>
      <c r="G95" s="16" t="s">
        <v>164</v>
      </c>
      <c r="H95" s="19">
        <v>1</v>
      </c>
      <c r="I95" s="21"/>
      <c r="J95" s="16" t="s">
        <v>364</v>
      </c>
      <c r="K95" s="19">
        <v>1</v>
      </c>
      <c r="L95" s="21"/>
      <c r="M95" s="16" t="s">
        <v>154</v>
      </c>
      <c r="N95" s="19">
        <v>1</v>
      </c>
      <c r="O95" s="21"/>
      <c r="P95" s="16"/>
      <c r="Q95" s="19"/>
      <c r="R95" s="21"/>
      <c r="S95" s="16"/>
      <c r="T95" s="19"/>
      <c r="U95" s="21"/>
      <c r="V95" s="16"/>
      <c r="W95" s="19"/>
      <c r="X95" s="21"/>
      <c r="Y95" s="16"/>
      <c r="Z95" s="19"/>
      <c r="AA95" s="21"/>
      <c r="AB95" s="16"/>
      <c r="AC95" s="19"/>
      <c r="AD95" s="21"/>
      <c r="AE95" s="16"/>
      <c r="AF95" s="19"/>
      <c r="AG95" s="21"/>
      <c r="AH95" s="16"/>
      <c r="AI95" s="19"/>
      <c r="AJ95" s="21"/>
      <c r="AK95" s="16"/>
      <c r="AL95" s="19"/>
      <c r="AM95" s="21"/>
      <c r="AN95" s="16"/>
      <c r="AO95" s="19"/>
      <c r="AP95" s="21"/>
      <c r="AS95" s="37" t="str">
        <f t="shared" si="115"/>
        <v>Mar 2023</v>
      </c>
      <c r="AU95" s="37" t="str">
        <f t="shared" si="116"/>
        <v>Mar 2023</v>
      </c>
      <c r="AV95" s="37" t="str">
        <f t="shared" si="116"/>
        <v>Mar 2023</v>
      </c>
      <c r="AW95" s="37" t="str">
        <f t="shared" si="116"/>
        <v>Mar 2023</v>
      </c>
      <c r="AY95" s="66">
        <f t="shared" si="117"/>
        <v>1311</v>
      </c>
      <c r="BA95" s="13" t="str">
        <f t="shared" si="127"/>
        <v/>
      </c>
      <c r="BB95" s="33" t="str">
        <f t="shared" si="128"/>
        <v/>
      </c>
      <c r="BC95" s="37" t="str">
        <f>IF(BA95="", "", IF(COUNTIF(BA$7:BA95, BA95)&gt;1, "", MAX(BC$6:BC94)+1))</f>
        <v/>
      </c>
      <c r="BD95" s="37" t="str">
        <f t="shared" si="131"/>
        <v>Sep 2023</v>
      </c>
      <c r="BE95" s="41" t="str">
        <f t="shared" si="108"/>
        <v/>
      </c>
      <c r="BG95" s="13" t="str">
        <f t="shared" si="129"/>
        <v/>
      </c>
      <c r="BH95" s="33" t="str">
        <f t="shared" si="130"/>
        <v/>
      </c>
      <c r="BI95" s="37" t="str">
        <f>IF(BG95="", "", IF(COUNTIF(BG$7:BG95, BG95)&gt;1, "", MAX(BI$6:BI94)+1))</f>
        <v/>
      </c>
      <c r="BJ95" s="37" t="str">
        <f t="shared" si="132"/>
        <v>Sep 2023</v>
      </c>
      <c r="BK95" s="41" t="str">
        <f t="shared" si="109"/>
        <v/>
      </c>
      <c r="BM95" s="13" t="str">
        <f t="shared" si="124"/>
        <v/>
      </c>
      <c r="BN95" s="33" t="str">
        <f t="shared" si="125"/>
        <v/>
      </c>
      <c r="BO95" s="37" t="str">
        <f>IF(BM95="", "", IF(COUNTIF(BM$7:BM95, BM95)&gt;1, "", MAX(BO$6:BO94)+1))</f>
        <v/>
      </c>
      <c r="BP95" s="37" t="str">
        <f t="shared" si="126"/>
        <v>Jun 2023</v>
      </c>
      <c r="BQ95" s="41" t="str">
        <f t="shared" si="110"/>
        <v/>
      </c>
      <c r="BS95" s="13" t="str">
        <f t="shared" si="104"/>
        <v/>
      </c>
      <c r="BT95" s="33" t="str">
        <f t="shared" si="105"/>
        <v/>
      </c>
      <c r="BU95" s="37" t="str">
        <f>IF(BS95="", "", IF(COUNTIF(BS$7:BS95, BS95)&gt;1, "", MAX(BU$6:BU94)+1))</f>
        <v/>
      </c>
      <c r="BV95" s="37" t="str">
        <f t="shared" si="113"/>
        <v>Jan 2023</v>
      </c>
      <c r="BW95" s="41" t="str">
        <f t="shared" si="111"/>
        <v/>
      </c>
      <c r="BY95" s="13" t="str">
        <f t="shared" si="106"/>
        <v>Sales Breakdown Report â€“ Â£240 | Spreadsheet Solutions</v>
      </c>
      <c r="BZ95" s="33">
        <f t="shared" si="107"/>
        <v>2</v>
      </c>
      <c r="CA95" s="37">
        <f>IF(BY95="", "", IF(COUNTIF(BY$7:BY95, BY95)&gt;1, "", MAX(CA$6:CA94)+1))</f>
        <v>89</v>
      </c>
      <c r="CB95" s="37" t="str">
        <f t="shared" si="114"/>
        <v>Jan 2023</v>
      </c>
      <c r="CC95" s="41" t="str">
        <f t="shared" si="112"/>
        <v>Sales Breakdown Report â€“ Â£240 | Spreadsheet Solutions - Jan 2023</v>
      </c>
    </row>
    <row r="96" spans="1:81" x14ac:dyDescent="0.25">
      <c r="A96" s="21"/>
      <c r="B96" s="5">
        <f>IFERROR(IF(B95+1&gt;'Intro &amp; Setup'!$BA$19, "", B95+1), "")</f>
        <v>45012</v>
      </c>
      <c r="C96" s="24">
        <v>29</v>
      </c>
      <c r="D96" s="25">
        <v>27</v>
      </c>
      <c r="E96" s="28">
        <v>25.965517241379299</v>
      </c>
      <c r="F96" s="21"/>
      <c r="G96" s="16" t="s">
        <v>286</v>
      </c>
      <c r="H96" s="19">
        <v>1</v>
      </c>
      <c r="I96" s="21"/>
      <c r="J96" s="16" t="s">
        <v>365</v>
      </c>
      <c r="K96" s="19">
        <v>1</v>
      </c>
      <c r="L96" s="21"/>
      <c r="M96" s="16" t="s">
        <v>387</v>
      </c>
      <c r="N96" s="19">
        <v>1</v>
      </c>
      <c r="O96" s="21"/>
      <c r="P96" s="16"/>
      <c r="Q96" s="19"/>
      <c r="R96" s="21"/>
      <c r="S96" s="16"/>
      <c r="T96" s="19"/>
      <c r="U96" s="21"/>
      <c r="V96" s="16"/>
      <c r="W96" s="19"/>
      <c r="X96" s="21"/>
      <c r="Y96" s="16"/>
      <c r="Z96" s="19"/>
      <c r="AA96" s="21"/>
      <c r="AB96" s="16"/>
      <c r="AC96" s="19"/>
      <c r="AD96" s="21"/>
      <c r="AE96" s="16"/>
      <c r="AF96" s="19"/>
      <c r="AG96" s="21"/>
      <c r="AH96" s="16"/>
      <c r="AI96" s="19"/>
      <c r="AJ96" s="21"/>
      <c r="AK96" s="16"/>
      <c r="AL96" s="19"/>
      <c r="AM96" s="21"/>
      <c r="AN96" s="16"/>
      <c r="AO96" s="19"/>
      <c r="AP96" s="21"/>
      <c r="AS96" s="37" t="str">
        <f t="shared" si="115"/>
        <v>Mar 2023</v>
      </c>
      <c r="AU96" s="37" t="str">
        <f t="shared" si="116"/>
        <v>Mar 2023</v>
      </c>
      <c r="AV96" s="37" t="str">
        <f t="shared" si="116"/>
        <v>Mar 2023</v>
      </c>
      <c r="AW96" s="37" t="str">
        <f t="shared" si="116"/>
        <v>Mar 2023</v>
      </c>
      <c r="AY96" s="66">
        <f t="shared" si="117"/>
        <v>752.99999999999966</v>
      </c>
      <c r="BA96" s="14" t="str">
        <f t="shared" si="127"/>
        <v/>
      </c>
      <c r="BB96" s="34" t="str">
        <f t="shared" si="128"/>
        <v/>
      </c>
      <c r="BC96" s="37" t="str">
        <f>IF(BA96="", "", IF(COUNTIF(BA$7:BA96, BA96)&gt;1, "", MAX(BC$6:BC95)+1))</f>
        <v/>
      </c>
      <c r="BD96" s="37" t="str">
        <f t="shared" si="131"/>
        <v>Sep 2023</v>
      </c>
      <c r="BE96" s="41" t="str">
        <f t="shared" si="108"/>
        <v/>
      </c>
      <c r="BG96" s="14" t="str">
        <f t="shared" si="129"/>
        <v/>
      </c>
      <c r="BH96" s="34" t="str">
        <f t="shared" si="130"/>
        <v/>
      </c>
      <c r="BI96" s="37" t="str">
        <f>IF(BG96="", "", IF(COUNTIF(BG$7:BG96, BG96)&gt;1, "", MAX(BI$6:BI95)+1))</f>
        <v/>
      </c>
      <c r="BJ96" s="37" t="str">
        <f t="shared" si="132"/>
        <v>Sep 2023</v>
      </c>
      <c r="BK96" s="41" t="str">
        <f t="shared" si="109"/>
        <v/>
      </c>
      <c r="BM96" s="14" t="str">
        <f t="shared" si="124"/>
        <v/>
      </c>
      <c r="BN96" s="34" t="str">
        <f t="shared" si="125"/>
        <v/>
      </c>
      <c r="BO96" s="37" t="str">
        <f>IF(BM96="", "", IF(COUNTIF(BM$7:BM96, BM96)&gt;1, "", MAX(BO$6:BO95)+1))</f>
        <v/>
      </c>
      <c r="BP96" s="37" t="str">
        <f t="shared" si="126"/>
        <v>Jun 2023</v>
      </c>
      <c r="BQ96" s="41" t="str">
        <f t="shared" si="110"/>
        <v/>
      </c>
      <c r="BS96" s="13" t="str">
        <f t="shared" si="104"/>
        <v/>
      </c>
      <c r="BT96" s="33" t="str">
        <f t="shared" si="105"/>
        <v/>
      </c>
      <c r="BU96" s="37" t="str">
        <f>IF(BS96="", "", IF(COUNTIF(BS$7:BS96, BS96)&gt;1, "", MAX(BU$6:BU95)+1))</f>
        <v/>
      </c>
      <c r="BV96" s="37" t="str">
        <f t="shared" si="113"/>
        <v>Jan 2023</v>
      </c>
      <c r="BW96" s="41" t="str">
        <f t="shared" si="111"/>
        <v/>
      </c>
      <c r="BY96" s="13" t="str">
        <f t="shared" si="106"/>
        <v>Staff Succession Planner â€“ Â£360 | Spreadsheet Solutions</v>
      </c>
      <c r="BZ96" s="33">
        <f t="shared" si="107"/>
        <v>2</v>
      </c>
      <c r="CA96" s="37">
        <f>IF(BY96="", "", IF(COUNTIF(BY$7:BY96, BY96)&gt;1, "", MAX(CA$6:CA95)+1))</f>
        <v>90</v>
      </c>
      <c r="CB96" s="37" t="str">
        <f t="shared" si="114"/>
        <v>Jan 2023</v>
      </c>
      <c r="CC96" s="41" t="str">
        <f t="shared" si="112"/>
        <v>Staff Succession Planner â€“ Â£360 | Spreadsheet Solutions - Jan 2023</v>
      </c>
    </row>
    <row r="97" spans="1:81" x14ac:dyDescent="0.25">
      <c r="A97" s="21"/>
      <c r="B97" s="5">
        <f>IFERROR(IF(B96+1&gt;'Intro &amp; Setup'!$BA$19, "", B96+1), "")</f>
        <v>45013</v>
      </c>
      <c r="C97" s="24">
        <v>28</v>
      </c>
      <c r="D97" s="25">
        <v>27</v>
      </c>
      <c r="E97" s="28">
        <v>25.25</v>
      </c>
      <c r="F97" s="21"/>
      <c r="G97" s="16" t="s">
        <v>158</v>
      </c>
      <c r="H97" s="19">
        <v>1</v>
      </c>
      <c r="I97" s="21"/>
      <c r="J97" s="16" t="s">
        <v>366</v>
      </c>
      <c r="K97" s="19">
        <v>1</v>
      </c>
      <c r="L97" s="21"/>
      <c r="M97" s="16" t="s">
        <v>388</v>
      </c>
      <c r="N97" s="19">
        <v>1</v>
      </c>
      <c r="O97" s="21"/>
      <c r="P97" s="16"/>
      <c r="Q97" s="19"/>
      <c r="R97" s="21"/>
      <c r="S97" s="16"/>
      <c r="T97" s="19"/>
      <c r="U97" s="21"/>
      <c r="V97" s="16"/>
      <c r="W97" s="19"/>
      <c r="X97" s="21"/>
      <c r="Y97" s="16"/>
      <c r="Z97" s="19"/>
      <c r="AA97" s="21"/>
      <c r="AB97" s="16"/>
      <c r="AC97" s="19"/>
      <c r="AD97" s="21"/>
      <c r="AE97" s="16"/>
      <c r="AF97" s="19"/>
      <c r="AG97" s="21"/>
      <c r="AH97" s="16"/>
      <c r="AI97" s="19"/>
      <c r="AJ97" s="21"/>
      <c r="AK97" s="16"/>
      <c r="AL97" s="19"/>
      <c r="AM97" s="21"/>
      <c r="AN97" s="16"/>
      <c r="AO97" s="19"/>
      <c r="AP97" s="21"/>
      <c r="AS97" s="37" t="str">
        <f t="shared" si="115"/>
        <v>Mar 2023</v>
      </c>
      <c r="AU97" s="37" t="str">
        <f t="shared" si="116"/>
        <v>Mar 2023</v>
      </c>
      <c r="AV97" s="37" t="str">
        <f t="shared" si="116"/>
        <v>Mar 2023</v>
      </c>
      <c r="AW97" s="37" t="str">
        <f t="shared" si="116"/>
        <v>Mar 2023</v>
      </c>
      <c r="AY97" s="66">
        <f t="shared" si="117"/>
        <v>707</v>
      </c>
      <c r="BA97" s="12" t="str">
        <f t="shared" ref="BA97:BA106" si="133">IF(AH7="", "", AH7)</f>
        <v/>
      </c>
      <c r="BB97" s="32" t="str">
        <f t="shared" ref="BB97:BB106" si="134">IF(BA97="", "", AI7)</f>
        <v/>
      </c>
      <c r="BC97" s="37" t="str">
        <f>IF(BA97="", "", IF(COUNTIF(BA$7:BA97, BA97)&gt;1, "", MAX(BC$6:BC96)+1))</f>
        <v/>
      </c>
      <c r="BD97" s="39" t="str">
        <f>'Intro &amp; Setup'!$BB$17</f>
        <v>Oct 2023</v>
      </c>
      <c r="BE97" s="41" t="str">
        <f t="shared" si="108"/>
        <v/>
      </c>
      <c r="BG97" s="12" t="str">
        <f t="shared" ref="BG97:BG106" si="135">IF(AH21="", "", AH21)</f>
        <v/>
      </c>
      <c r="BH97" s="32" t="str">
        <f t="shared" ref="BH97:BH106" si="136">IF(BG97="", "", AI21)</f>
        <v/>
      </c>
      <c r="BI97" s="37" t="str">
        <f>IF(BG97="", "", IF(COUNTIF(BG$7:BG97, BG97)&gt;1, "", MAX(BI$6:BI96)+1))</f>
        <v/>
      </c>
      <c r="BJ97" s="39" t="str">
        <f>'Intro &amp; Setup'!$BB$17</f>
        <v>Oct 2023</v>
      </c>
      <c r="BK97" s="41" t="str">
        <f t="shared" si="109"/>
        <v/>
      </c>
      <c r="BM97" s="12" t="str">
        <f t="shared" ref="BM97:BM111" si="137">IF(Y35="", "", Y35)</f>
        <v/>
      </c>
      <c r="BN97" s="32" t="str">
        <f t="shared" ref="BN97:BN111" si="138">IF(BM97="", "", Z35)</f>
        <v/>
      </c>
      <c r="BO97" s="37" t="str">
        <f>IF(BM97="", "", IF(COUNTIF(BM$7:BM97, BM97)&gt;1, "", MAX(BO$6:BO96)+1))</f>
        <v/>
      </c>
      <c r="BP97" s="39" t="str">
        <f>'Intro &amp; Setup'!$BB$14</f>
        <v>Jul 2023</v>
      </c>
      <c r="BQ97" s="41" t="str">
        <f t="shared" si="110"/>
        <v/>
      </c>
      <c r="BS97" s="13" t="str">
        <f t="shared" si="104"/>
        <v/>
      </c>
      <c r="BT97" s="33" t="str">
        <f t="shared" si="105"/>
        <v/>
      </c>
      <c r="BU97" s="37" t="str">
        <f>IF(BS97="", "", IF(COUNTIF(BS$7:BS97, BS97)&gt;1, "", MAX(BU$6:BU96)+1))</f>
        <v/>
      </c>
      <c r="BV97" s="37" t="str">
        <f t="shared" si="113"/>
        <v>Jan 2023</v>
      </c>
      <c r="BW97" s="41" t="str">
        <f t="shared" si="111"/>
        <v/>
      </c>
      <c r="BY97" s="13" t="str">
        <f t="shared" si="106"/>
        <v>Voucher Code Database â€“ Â£120 | Spreadsheet Solutions</v>
      </c>
      <c r="BZ97" s="33">
        <f t="shared" si="107"/>
        <v>2</v>
      </c>
      <c r="CA97" s="37">
        <f>IF(BY97="", "", IF(COUNTIF(BY$7:BY97, BY97)&gt;1, "", MAX(CA$6:CA96)+1))</f>
        <v>91</v>
      </c>
      <c r="CB97" s="37" t="str">
        <f t="shared" si="114"/>
        <v>Jan 2023</v>
      </c>
      <c r="CC97" s="41" t="str">
        <f t="shared" si="112"/>
        <v>Voucher Code Database â€“ Â£120 | Spreadsheet Solutions - Jan 2023</v>
      </c>
    </row>
    <row r="98" spans="1:81" x14ac:dyDescent="0.25">
      <c r="A98" s="21"/>
      <c r="B98" s="5">
        <f>IFERROR(IF(B97+1&gt;'Intro &amp; Setup'!$BA$19, "", B97+1), "")</f>
        <v>45014</v>
      </c>
      <c r="C98" s="24">
        <v>31</v>
      </c>
      <c r="D98" s="25">
        <v>28</v>
      </c>
      <c r="E98" s="28">
        <v>31.258064516129</v>
      </c>
      <c r="F98" s="21"/>
      <c r="G98" s="16" t="s">
        <v>287</v>
      </c>
      <c r="H98" s="19">
        <v>1</v>
      </c>
      <c r="I98" s="21"/>
      <c r="J98" s="16" t="s">
        <v>152</v>
      </c>
      <c r="K98" s="19">
        <v>1</v>
      </c>
      <c r="L98" s="21"/>
      <c r="M98" s="16" t="s">
        <v>280</v>
      </c>
      <c r="N98" s="19">
        <v>1</v>
      </c>
      <c r="O98" s="21"/>
      <c r="P98" s="16"/>
      <c r="Q98" s="19"/>
      <c r="R98" s="21"/>
      <c r="S98" s="16"/>
      <c r="T98" s="19"/>
      <c r="U98" s="21"/>
      <c r="V98" s="16"/>
      <c r="W98" s="19"/>
      <c r="X98" s="21"/>
      <c r="Y98" s="16"/>
      <c r="Z98" s="19"/>
      <c r="AA98" s="21"/>
      <c r="AB98" s="16"/>
      <c r="AC98" s="19"/>
      <c r="AD98" s="21"/>
      <c r="AE98" s="16"/>
      <c r="AF98" s="19"/>
      <c r="AG98" s="21"/>
      <c r="AH98" s="16"/>
      <c r="AI98" s="19"/>
      <c r="AJ98" s="21"/>
      <c r="AK98" s="16"/>
      <c r="AL98" s="19"/>
      <c r="AM98" s="21"/>
      <c r="AN98" s="16"/>
      <c r="AO98" s="19"/>
      <c r="AP98" s="21"/>
      <c r="AS98" s="37" t="str">
        <f t="shared" si="115"/>
        <v>Mar 2023</v>
      </c>
      <c r="AU98" s="37" t="str">
        <f t="shared" si="116"/>
        <v>Mar 2023</v>
      </c>
      <c r="AV98" s="37" t="str">
        <f t="shared" si="116"/>
        <v>Mar 2023</v>
      </c>
      <c r="AW98" s="37" t="str">
        <f t="shared" si="116"/>
        <v>Mar 2023</v>
      </c>
      <c r="AY98" s="66">
        <f t="shared" si="117"/>
        <v>968.99999999999898</v>
      </c>
      <c r="BA98" s="13" t="str">
        <f t="shared" si="133"/>
        <v/>
      </c>
      <c r="BB98" s="33" t="str">
        <f t="shared" si="134"/>
        <v/>
      </c>
      <c r="BC98" s="37" t="str">
        <f>IF(BA98="", "", IF(COUNTIF(BA$7:BA98, BA98)&gt;1, "", MAX(BC$6:BC97)+1))</f>
        <v/>
      </c>
      <c r="BD98" s="37" t="str">
        <f t="shared" ref="BD98:BD106" si="139">BD97</f>
        <v>Oct 2023</v>
      </c>
      <c r="BE98" s="41" t="str">
        <f t="shared" si="108"/>
        <v/>
      </c>
      <c r="BG98" s="13" t="str">
        <f t="shared" si="135"/>
        <v/>
      </c>
      <c r="BH98" s="33" t="str">
        <f t="shared" si="136"/>
        <v/>
      </c>
      <c r="BI98" s="37" t="str">
        <f>IF(BG98="", "", IF(COUNTIF(BG$7:BG98, BG98)&gt;1, "", MAX(BI$6:BI97)+1))</f>
        <v/>
      </c>
      <c r="BJ98" s="37" t="str">
        <f t="shared" ref="BJ98:BJ106" si="140">BJ97</f>
        <v>Oct 2023</v>
      </c>
      <c r="BK98" s="41" t="str">
        <f t="shared" si="109"/>
        <v/>
      </c>
      <c r="BM98" s="13" t="str">
        <f t="shared" si="137"/>
        <v/>
      </c>
      <c r="BN98" s="33" t="str">
        <f t="shared" si="138"/>
        <v/>
      </c>
      <c r="BO98" s="37" t="str">
        <f>IF(BM98="", "", IF(COUNTIF(BM$7:BM98, BM98)&gt;1, "", MAX(BO$6:BO97)+1))</f>
        <v/>
      </c>
      <c r="BP98" s="37" t="str">
        <f t="shared" ref="BP98:BP111" si="141">BP97</f>
        <v>Jul 2023</v>
      </c>
      <c r="BQ98" s="41" t="str">
        <f t="shared" si="110"/>
        <v/>
      </c>
      <c r="BS98" s="13" t="str">
        <f t="shared" si="104"/>
        <v/>
      </c>
      <c r="BT98" s="33" t="str">
        <f t="shared" si="105"/>
        <v/>
      </c>
      <c r="BU98" s="37" t="str">
        <f>IF(BS98="", "", IF(COUNTIF(BS$7:BS98, BS98)&gt;1, "", MAX(BU$6:BU97)+1))</f>
        <v/>
      </c>
      <c r="BV98" s="37" t="str">
        <f t="shared" si="113"/>
        <v>Jan 2023</v>
      </c>
      <c r="BW98" s="41" t="str">
        <f t="shared" si="111"/>
        <v/>
      </c>
      <c r="BY98" s="13" t="str">
        <f t="shared" si="106"/>
        <v>What To Expect | Spreadsheet Solutions</v>
      </c>
      <c r="BZ98" s="33">
        <f t="shared" si="107"/>
        <v>2</v>
      </c>
      <c r="CA98" s="37">
        <f>IF(BY98="", "", IF(COUNTIF(BY$7:BY98, BY98)&gt;1, "", MAX(CA$6:CA97)+1))</f>
        <v>92</v>
      </c>
      <c r="CB98" s="37" t="str">
        <f t="shared" si="114"/>
        <v>Jan 2023</v>
      </c>
      <c r="CC98" s="41" t="str">
        <f t="shared" si="112"/>
        <v>What To Expect | Spreadsheet Solutions - Jan 2023</v>
      </c>
    </row>
    <row r="99" spans="1:81" x14ac:dyDescent="0.25">
      <c r="A99" s="21"/>
      <c r="B99" s="5">
        <f>IFERROR(IF(B98+1&gt;'Intro &amp; Setup'!$BA$19, "", B98+1), "")</f>
        <v>45015</v>
      </c>
      <c r="C99" s="24">
        <v>19</v>
      </c>
      <c r="D99" s="25">
        <v>17</v>
      </c>
      <c r="E99" s="28">
        <v>21.315789473684202</v>
      </c>
      <c r="F99" s="21"/>
      <c r="G99" s="16" t="s">
        <v>288</v>
      </c>
      <c r="H99" s="19">
        <v>1</v>
      </c>
      <c r="I99" s="21"/>
      <c r="J99" s="16" t="s">
        <v>279</v>
      </c>
      <c r="K99" s="19">
        <v>1</v>
      </c>
      <c r="L99" s="21"/>
      <c r="M99" s="16" t="s">
        <v>169</v>
      </c>
      <c r="N99" s="19">
        <v>1</v>
      </c>
      <c r="O99" s="21"/>
      <c r="P99" s="16"/>
      <c r="Q99" s="19"/>
      <c r="R99" s="21"/>
      <c r="S99" s="16"/>
      <c r="T99" s="19"/>
      <c r="U99" s="21"/>
      <c r="V99" s="16"/>
      <c r="W99" s="19"/>
      <c r="X99" s="21"/>
      <c r="Y99" s="16"/>
      <c r="Z99" s="19"/>
      <c r="AA99" s="21"/>
      <c r="AB99" s="16"/>
      <c r="AC99" s="19"/>
      <c r="AD99" s="21"/>
      <c r="AE99" s="16"/>
      <c r="AF99" s="19"/>
      <c r="AG99" s="21"/>
      <c r="AH99" s="16"/>
      <c r="AI99" s="19"/>
      <c r="AJ99" s="21"/>
      <c r="AK99" s="16"/>
      <c r="AL99" s="19"/>
      <c r="AM99" s="21"/>
      <c r="AN99" s="16"/>
      <c r="AO99" s="19"/>
      <c r="AP99" s="21"/>
      <c r="AS99" s="37" t="str">
        <f t="shared" si="115"/>
        <v>Mar 2023</v>
      </c>
      <c r="AU99" s="37" t="str">
        <f t="shared" si="116"/>
        <v>Mar 2023</v>
      </c>
      <c r="AV99" s="37" t="str">
        <f t="shared" si="116"/>
        <v>Mar 2023</v>
      </c>
      <c r="AW99" s="37" t="str">
        <f t="shared" si="116"/>
        <v>Mar 2023</v>
      </c>
      <c r="AY99" s="66">
        <f t="shared" si="117"/>
        <v>404.99999999999983</v>
      </c>
      <c r="BA99" s="13" t="str">
        <f t="shared" si="133"/>
        <v/>
      </c>
      <c r="BB99" s="33" t="str">
        <f t="shared" si="134"/>
        <v/>
      </c>
      <c r="BC99" s="37" t="str">
        <f>IF(BA99="", "", IF(COUNTIF(BA$7:BA99, BA99)&gt;1, "", MAX(BC$6:BC98)+1))</f>
        <v/>
      </c>
      <c r="BD99" s="37" t="str">
        <f t="shared" si="139"/>
        <v>Oct 2023</v>
      </c>
      <c r="BE99" s="41" t="str">
        <f t="shared" si="108"/>
        <v/>
      </c>
      <c r="BG99" s="13" t="str">
        <f t="shared" si="135"/>
        <v/>
      </c>
      <c r="BH99" s="33" t="str">
        <f t="shared" si="136"/>
        <v/>
      </c>
      <c r="BI99" s="37" t="str">
        <f>IF(BG99="", "", IF(COUNTIF(BG$7:BG99, BG99)&gt;1, "", MAX(BI$6:BI98)+1))</f>
        <v/>
      </c>
      <c r="BJ99" s="37" t="str">
        <f t="shared" si="140"/>
        <v>Oct 2023</v>
      </c>
      <c r="BK99" s="41" t="str">
        <f t="shared" si="109"/>
        <v/>
      </c>
      <c r="BM99" s="13" t="str">
        <f t="shared" si="137"/>
        <v/>
      </c>
      <c r="BN99" s="33" t="str">
        <f t="shared" si="138"/>
        <v/>
      </c>
      <c r="BO99" s="37" t="str">
        <f>IF(BM99="", "", IF(COUNTIF(BM$7:BM99, BM99)&gt;1, "", MAX(BO$6:BO98)+1))</f>
        <v/>
      </c>
      <c r="BP99" s="37" t="str">
        <f t="shared" si="141"/>
        <v>Jul 2023</v>
      </c>
      <c r="BQ99" s="41" t="str">
        <f t="shared" si="110"/>
        <v/>
      </c>
      <c r="BS99" s="13" t="str">
        <f t="shared" si="104"/>
        <v/>
      </c>
      <c r="BT99" s="33" t="str">
        <f t="shared" si="105"/>
        <v/>
      </c>
      <c r="BU99" s="37" t="str">
        <f>IF(BS99="", "", IF(COUNTIF(BS$7:BS99, BS99)&gt;1, "", MAX(BU$6:BU98)+1))</f>
        <v/>
      </c>
      <c r="BV99" s="37" t="str">
        <f t="shared" si="113"/>
        <v>Jan 2023</v>
      </c>
      <c r="BW99" s="41" t="str">
        <f t="shared" si="111"/>
        <v/>
      </c>
      <c r="BY99" s="13" t="str">
        <f t="shared" si="106"/>
        <v>Why I Love Spreadsheets | Spreadsheet Solutions</v>
      </c>
      <c r="BZ99" s="33">
        <f t="shared" si="107"/>
        <v>2</v>
      </c>
      <c r="CA99" s="37">
        <f>IF(BY99="", "", IF(COUNTIF(BY$7:BY99, BY99)&gt;1, "", MAX(CA$6:CA98)+1))</f>
        <v>93</v>
      </c>
      <c r="CB99" s="37" t="str">
        <f t="shared" si="114"/>
        <v>Jan 2023</v>
      </c>
      <c r="CC99" s="41" t="str">
        <f t="shared" si="112"/>
        <v>Why I Love Spreadsheets | Spreadsheet Solutions - Jan 2023</v>
      </c>
    </row>
    <row r="100" spans="1:81" x14ac:dyDescent="0.25">
      <c r="A100" s="21"/>
      <c r="B100" s="5">
        <f>IFERROR(IF(B99+1&gt;'Intro &amp; Setup'!$BA$19, "", B99+1), "")</f>
        <v>45016</v>
      </c>
      <c r="C100" s="24">
        <v>13</v>
      </c>
      <c r="D100" s="25">
        <v>12</v>
      </c>
      <c r="E100" s="28">
        <v>30.384615384615302</v>
      </c>
      <c r="F100" s="21"/>
      <c r="G100" s="16" t="s">
        <v>289</v>
      </c>
      <c r="H100" s="19">
        <v>1</v>
      </c>
      <c r="I100" s="21"/>
      <c r="J100" s="16" t="s">
        <v>167</v>
      </c>
      <c r="K100" s="19">
        <v>1</v>
      </c>
      <c r="L100" s="21"/>
      <c r="M100" s="16" t="s">
        <v>281</v>
      </c>
      <c r="N100" s="19">
        <v>1</v>
      </c>
      <c r="O100" s="21"/>
      <c r="P100" s="16"/>
      <c r="Q100" s="19"/>
      <c r="R100" s="21"/>
      <c r="S100" s="16"/>
      <c r="T100" s="19"/>
      <c r="U100" s="21"/>
      <c r="V100" s="16"/>
      <c r="W100" s="19"/>
      <c r="X100" s="21"/>
      <c r="Y100" s="16"/>
      <c r="Z100" s="19"/>
      <c r="AA100" s="21"/>
      <c r="AB100" s="16"/>
      <c r="AC100" s="19"/>
      <c r="AD100" s="21"/>
      <c r="AE100" s="16"/>
      <c r="AF100" s="19"/>
      <c r="AG100" s="21"/>
      <c r="AH100" s="16"/>
      <c r="AI100" s="19"/>
      <c r="AJ100" s="21"/>
      <c r="AK100" s="16"/>
      <c r="AL100" s="19"/>
      <c r="AM100" s="21"/>
      <c r="AN100" s="16"/>
      <c r="AO100" s="19"/>
      <c r="AP100" s="21"/>
      <c r="AS100" s="37" t="str">
        <f t="shared" si="115"/>
        <v>Mar 2023</v>
      </c>
      <c r="AU100" s="37" t="str">
        <f t="shared" si="116"/>
        <v>Mar 2023</v>
      </c>
      <c r="AV100" s="37" t="str">
        <f t="shared" si="116"/>
        <v>Mar 2023</v>
      </c>
      <c r="AW100" s="37" t="str">
        <f t="shared" si="116"/>
        <v>Mar 2023</v>
      </c>
      <c r="AY100" s="66">
        <f t="shared" si="117"/>
        <v>394.99999999999892</v>
      </c>
      <c r="BA100" s="13" t="str">
        <f t="shared" si="133"/>
        <v/>
      </c>
      <c r="BB100" s="33" t="str">
        <f t="shared" si="134"/>
        <v/>
      </c>
      <c r="BC100" s="37" t="str">
        <f>IF(BA100="", "", IF(COUNTIF(BA$7:BA100, BA100)&gt;1, "", MAX(BC$6:BC99)+1))</f>
        <v/>
      </c>
      <c r="BD100" s="37" t="str">
        <f t="shared" si="139"/>
        <v>Oct 2023</v>
      </c>
      <c r="BE100" s="41" t="str">
        <f t="shared" si="108"/>
        <v/>
      </c>
      <c r="BG100" s="13" t="str">
        <f t="shared" si="135"/>
        <v/>
      </c>
      <c r="BH100" s="33" t="str">
        <f t="shared" si="136"/>
        <v/>
      </c>
      <c r="BI100" s="37" t="str">
        <f>IF(BG100="", "", IF(COUNTIF(BG$7:BG100, BG100)&gt;1, "", MAX(BI$6:BI99)+1))</f>
        <v/>
      </c>
      <c r="BJ100" s="37" t="str">
        <f t="shared" si="140"/>
        <v>Oct 2023</v>
      </c>
      <c r="BK100" s="41" t="str">
        <f t="shared" si="109"/>
        <v/>
      </c>
      <c r="BM100" s="13" t="str">
        <f t="shared" si="137"/>
        <v/>
      </c>
      <c r="BN100" s="33" t="str">
        <f t="shared" si="138"/>
        <v/>
      </c>
      <c r="BO100" s="37" t="str">
        <f>IF(BM100="", "", IF(COUNTIF(BM$7:BM100, BM100)&gt;1, "", MAX(BO$6:BO99)+1))</f>
        <v/>
      </c>
      <c r="BP100" s="37" t="str">
        <f t="shared" si="141"/>
        <v>Jul 2023</v>
      </c>
      <c r="BQ100" s="41" t="str">
        <f t="shared" si="110"/>
        <v/>
      </c>
      <c r="BS100" s="13" t="str">
        <f t="shared" si="104"/>
        <v/>
      </c>
      <c r="BT100" s="33" t="str">
        <f t="shared" si="105"/>
        <v/>
      </c>
      <c r="BU100" s="37" t="str">
        <f>IF(BS100="", "", IF(COUNTIF(BS$7:BS100, BS100)&gt;1, "", MAX(BU$6:BU99)+1))</f>
        <v/>
      </c>
      <c r="BV100" s="37" t="str">
        <f t="shared" si="113"/>
        <v>Jan 2023</v>
      </c>
      <c r="BW100" s="41" t="str">
        <f t="shared" si="111"/>
        <v/>
      </c>
      <c r="BY100" s="13" t="str">
        <f t="shared" si="106"/>
        <v>Why Your Business Needs a Bespoke Spreadsheet | Spreadsheet Solutions</v>
      </c>
      <c r="BZ100" s="33">
        <f t="shared" si="107"/>
        <v>2</v>
      </c>
      <c r="CA100" s="37">
        <f>IF(BY100="", "", IF(COUNTIF(BY$7:BY100, BY100)&gt;1, "", MAX(CA$6:CA99)+1))</f>
        <v>94</v>
      </c>
      <c r="CB100" s="37" t="str">
        <f t="shared" si="114"/>
        <v>Jan 2023</v>
      </c>
      <c r="CC100" s="41" t="str">
        <f t="shared" si="112"/>
        <v>Why Your Business Needs a Bespoke Spreadsheet | Spreadsheet Solutions - Jan 2023</v>
      </c>
    </row>
    <row r="101" spans="1:81" x14ac:dyDescent="0.25">
      <c r="A101" s="21"/>
      <c r="B101" s="5">
        <f>IFERROR(IF(B100+1&gt;'Intro &amp; Setup'!$BA$19, "", B100+1), "")</f>
        <v>45017</v>
      </c>
      <c r="C101" s="24"/>
      <c r="D101" s="25"/>
      <c r="E101" s="28"/>
      <c r="F101" s="21"/>
      <c r="G101" s="16" t="s">
        <v>290</v>
      </c>
      <c r="H101" s="19">
        <v>1</v>
      </c>
      <c r="I101" s="21"/>
      <c r="J101" s="16" t="s">
        <v>154</v>
      </c>
      <c r="K101" s="19">
        <v>1</v>
      </c>
      <c r="L101" s="21"/>
      <c r="M101" s="16" t="s">
        <v>275</v>
      </c>
      <c r="N101" s="19">
        <v>1</v>
      </c>
      <c r="O101" s="21"/>
      <c r="P101" s="16"/>
      <c r="Q101" s="19"/>
      <c r="R101" s="21"/>
      <c r="S101" s="16"/>
      <c r="T101" s="19"/>
      <c r="U101" s="21"/>
      <c r="V101" s="16"/>
      <c r="W101" s="19"/>
      <c r="X101" s="21"/>
      <c r="Y101" s="16"/>
      <c r="Z101" s="19"/>
      <c r="AA101" s="21"/>
      <c r="AB101" s="16"/>
      <c r="AC101" s="19"/>
      <c r="AD101" s="21"/>
      <c r="AE101" s="16"/>
      <c r="AF101" s="19"/>
      <c r="AG101" s="21"/>
      <c r="AH101" s="16"/>
      <c r="AI101" s="19"/>
      <c r="AJ101" s="21"/>
      <c r="AK101" s="16"/>
      <c r="AL101" s="19"/>
      <c r="AM101" s="21"/>
      <c r="AN101" s="16"/>
      <c r="AO101" s="19"/>
      <c r="AP101" s="21"/>
      <c r="AS101" s="37" t="str">
        <f t="shared" si="115"/>
        <v>Apr 2023</v>
      </c>
      <c r="AU101" s="37" t="str">
        <f t="shared" si="116"/>
        <v/>
      </c>
      <c r="AV101" s="37" t="str">
        <f t="shared" si="116"/>
        <v/>
      </c>
      <c r="AW101" s="37" t="str">
        <f t="shared" si="116"/>
        <v/>
      </c>
      <c r="AY101" s="66" t="str">
        <f t="shared" si="117"/>
        <v/>
      </c>
      <c r="BA101" s="13" t="str">
        <f t="shared" si="133"/>
        <v/>
      </c>
      <c r="BB101" s="33" t="str">
        <f t="shared" si="134"/>
        <v/>
      </c>
      <c r="BC101" s="37" t="str">
        <f>IF(BA101="", "", IF(COUNTIF(BA$7:BA101, BA101)&gt;1, "", MAX(BC$6:BC100)+1))</f>
        <v/>
      </c>
      <c r="BD101" s="37" t="str">
        <f t="shared" si="139"/>
        <v>Oct 2023</v>
      </c>
      <c r="BE101" s="41" t="str">
        <f t="shared" si="108"/>
        <v/>
      </c>
      <c r="BG101" s="13" t="str">
        <f t="shared" si="135"/>
        <v/>
      </c>
      <c r="BH101" s="33" t="str">
        <f t="shared" si="136"/>
        <v/>
      </c>
      <c r="BI101" s="37" t="str">
        <f>IF(BG101="", "", IF(COUNTIF(BG$7:BG101, BG101)&gt;1, "", MAX(BI$6:BI100)+1))</f>
        <v/>
      </c>
      <c r="BJ101" s="37" t="str">
        <f t="shared" si="140"/>
        <v>Oct 2023</v>
      </c>
      <c r="BK101" s="41" t="str">
        <f t="shared" si="109"/>
        <v/>
      </c>
      <c r="BM101" s="13" t="str">
        <f t="shared" si="137"/>
        <v/>
      </c>
      <c r="BN101" s="33" t="str">
        <f t="shared" si="138"/>
        <v/>
      </c>
      <c r="BO101" s="37" t="str">
        <f>IF(BM101="", "", IF(COUNTIF(BM$7:BM101, BM101)&gt;1, "", MAX(BO$6:BO100)+1))</f>
        <v/>
      </c>
      <c r="BP101" s="37" t="str">
        <f t="shared" si="141"/>
        <v>Jul 2023</v>
      </c>
      <c r="BQ101" s="41" t="str">
        <f t="shared" si="110"/>
        <v/>
      </c>
      <c r="BS101" s="13" t="str">
        <f t="shared" si="104"/>
        <v/>
      </c>
      <c r="BT101" s="33" t="str">
        <f t="shared" si="105"/>
        <v/>
      </c>
      <c r="BU101" s="37" t="str">
        <f>IF(BS101="", "", IF(COUNTIF(BS$7:BS101, BS101)&gt;1, "", MAX(BU$6:BU100)+1))</f>
        <v/>
      </c>
      <c r="BV101" s="37" t="str">
        <f t="shared" si="113"/>
        <v>Jan 2023</v>
      </c>
      <c r="BW101" s="41" t="str">
        <f t="shared" si="111"/>
        <v/>
      </c>
      <c r="BY101" s="13" t="str">
        <f t="shared" si="106"/>
        <v>eBooks &amp; PDFs | Spreadsheet Solutions</v>
      </c>
      <c r="BZ101" s="33">
        <f t="shared" si="107"/>
        <v>2</v>
      </c>
      <c r="CA101" s="37">
        <f>IF(BY101="", "", IF(COUNTIF(BY$7:BY101, BY101)&gt;1, "", MAX(CA$6:CA100)+1))</f>
        <v>95</v>
      </c>
      <c r="CB101" s="37" t="str">
        <f t="shared" si="114"/>
        <v>Jan 2023</v>
      </c>
      <c r="CC101" s="41" t="str">
        <f t="shared" si="112"/>
        <v>eBooks &amp; PDFs | Spreadsheet Solutions - Jan 2023</v>
      </c>
    </row>
    <row r="102" spans="1:81" x14ac:dyDescent="0.25">
      <c r="A102" s="21"/>
      <c r="B102" s="5">
        <f>IFERROR(IF(B101+1&gt;'Intro &amp; Setup'!$BA$19, "", B101+1), "")</f>
        <v>45018</v>
      </c>
      <c r="C102" s="247"/>
      <c r="D102" s="248"/>
      <c r="E102" s="249"/>
      <c r="F102" s="21"/>
      <c r="G102" s="16" t="s">
        <v>291</v>
      </c>
      <c r="H102" s="19">
        <v>1</v>
      </c>
      <c r="I102" s="21"/>
      <c r="J102" s="16" t="s">
        <v>168</v>
      </c>
      <c r="K102" s="19">
        <v>1</v>
      </c>
      <c r="L102" s="21"/>
      <c r="M102" s="16" t="s">
        <v>172</v>
      </c>
      <c r="N102" s="19">
        <v>1</v>
      </c>
      <c r="O102" s="21"/>
      <c r="P102" s="16"/>
      <c r="Q102" s="19"/>
      <c r="R102" s="21"/>
      <c r="S102" s="16"/>
      <c r="T102" s="19"/>
      <c r="U102" s="21"/>
      <c r="V102" s="16"/>
      <c r="W102" s="19"/>
      <c r="X102" s="21"/>
      <c r="Y102" s="16"/>
      <c r="Z102" s="19"/>
      <c r="AA102" s="21"/>
      <c r="AB102" s="16"/>
      <c r="AC102" s="19"/>
      <c r="AD102" s="21"/>
      <c r="AE102" s="16"/>
      <c r="AF102" s="19"/>
      <c r="AG102" s="21"/>
      <c r="AH102" s="16"/>
      <c r="AI102" s="19"/>
      <c r="AJ102" s="21"/>
      <c r="AK102" s="16"/>
      <c r="AL102" s="19"/>
      <c r="AM102" s="21"/>
      <c r="AN102" s="16"/>
      <c r="AO102" s="19"/>
      <c r="AP102" s="21"/>
      <c r="AS102" s="37" t="str">
        <f t="shared" si="115"/>
        <v>Apr 2023</v>
      </c>
      <c r="AU102" s="37" t="str">
        <f t="shared" si="116"/>
        <v/>
      </c>
      <c r="AV102" s="37" t="str">
        <f t="shared" si="116"/>
        <v/>
      </c>
      <c r="AW102" s="37" t="str">
        <f t="shared" si="116"/>
        <v/>
      </c>
      <c r="AY102" s="66" t="str">
        <f t="shared" si="117"/>
        <v/>
      </c>
      <c r="BA102" s="13" t="str">
        <f t="shared" si="133"/>
        <v/>
      </c>
      <c r="BB102" s="33" t="str">
        <f t="shared" si="134"/>
        <v/>
      </c>
      <c r="BC102" s="37" t="str">
        <f>IF(BA102="", "", IF(COUNTIF(BA$7:BA102, BA102)&gt;1, "", MAX(BC$6:BC101)+1))</f>
        <v/>
      </c>
      <c r="BD102" s="37" t="str">
        <f t="shared" si="139"/>
        <v>Oct 2023</v>
      </c>
      <c r="BE102" s="41" t="str">
        <f t="shared" si="108"/>
        <v/>
      </c>
      <c r="BG102" s="13" t="str">
        <f t="shared" si="135"/>
        <v/>
      </c>
      <c r="BH102" s="33" t="str">
        <f t="shared" si="136"/>
        <v/>
      </c>
      <c r="BI102" s="37" t="str">
        <f>IF(BG102="", "", IF(COUNTIF(BG$7:BG102, BG102)&gt;1, "", MAX(BI$6:BI101)+1))</f>
        <v/>
      </c>
      <c r="BJ102" s="37" t="str">
        <f t="shared" si="140"/>
        <v>Oct 2023</v>
      </c>
      <c r="BK102" s="41" t="str">
        <f t="shared" si="109"/>
        <v/>
      </c>
      <c r="BM102" s="13" t="str">
        <f t="shared" si="137"/>
        <v/>
      </c>
      <c r="BN102" s="33" t="str">
        <f t="shared" si="138"/>
        <v/>
      </c>
      <c r="BO102" s="37" t="str">
        <f>IF(BM102="", "", IF(COUNTIF(BM$7:BM102, BM102)&gt;1, "", MAX(BO$6:BO101)+1))</f>
        <v/>
      </c>
      <c r="BP102" s="37" t="str">
        <f t="shared" si="141"/>
        <v>Jul 2023</v>
      </c>
      <c r="BQ102" s="41" t="str">
        <f t="shared" si="110"/>
        <v/>
      </c>
      <c r="BS102" s="13" t="str">
        <f t="shared" si="104"/>
        <v/>
      </c>
      <c r="BT102" s="33" t="str">
        <f t="shared" si="105"/>
        <v/>
      </c>
      <c r="BU102" s="37" t="str">
        <f>IF(BS102="", "", IF(COUNTIF(BS$7:BS102, BS102)&gt;1, "", MAX(BU$6:BU101)+1))</f>
        <v/>
      </c>
      <c r="BV102" s="37" t="str">
        <f t="shared" si="113"/>
        <v>Jan 2023</v>
      </c>
      <c r="BW102" s="41" t="str">
        <f t="shared" si="111"/>
        <v/>
      </c>
      <c r="BY102" s="13" t="str">
        <f t="shared" si="106"/>
        <v>Adjustable Budget Cashflow â€“ Â£25 | Spreadsheet Solutions</v>
      </c>
      <c r="BZ102" s="33">
        <f t="shared" si="107"/>
        <v>1</v>
      </c>
      <c r="CA102" s="37">
        <f>IF(BY102="", "", IF(COUNTIF(BY$7:BY102, BY102)&gt;1, "", MAX(CA$6:CA101)+1))</f>
        <v>96</v>
      </c>
      <c r="CB102" s="37" t="str">
        <f t="shared" si="114"/>
        <v>Jan 2023</v>
      </c>
      <c r="CC102" s="41" t="str">
        <f t="shared" si="112"/>
        <v>Adjustable Budget Cashflow â€“ Â£25 | Spreadsheet Solutions - Jan 2023</v>
      </c>
    </row>
    <row r="103" spans="1:81" x14ac:dyDescent="0.25">
      <c r="A103" s="21"/>
      <c r="B103" s="5">
        <f>IFERROR(IF(B102+1&gt;'Intro &amp; Setup'!$BA$19, "", B102+1), "")</f>
        <v>45019</v>
      </c>
      <c r="C103" s="250"/>
      <c r="D103" s="251"/>
      <c r="E103" s="252"/>
      <c r="F103" s="21"/>
      <c r="G103" s="16" t="s">
        <v>160</v>
      </c>
      <c r="H103" s="19">
        <v>1</v>
      </c>
      <c r="I103" s="21"/>
      <c r="J103" s="16" t="s">
        <v>367</v>
      </c>
      <c r="K103" s="19">
        <v>1</v>
      </c>
      <c r="L103" s="21"/>
      <c r="M103" s="16" t="s">
        <v>173</v>
      </c>
      <c r="N103" s="19">
        <v>1</v>
      </c>
      <c r="O103" s="21"/>
      <c r="P103" s="16"/>
      <c r="Q103" s="19"/>
      <c r="R103" s="21"/>
      <c r="S103" s="16"/>
      <c r="T103" s="19"/>
      <c r="U103" s="21"/>
      <c r="V103" s="16"/>
      <c r="W103" s="19"/>
      <c r="X103" s="21"/>
      <c r="Y103" s="16"/>
      <c r="Z103" s="19"/>
      <c r="AA103" s="21"/>
      <c r="AB103" s="16"/>
      <c r="AC103" s="19"/>
      <c r="AD103" s="21"/>
      <c r="AE103" s="16"/>
      <c r="AF103" s="19"/>
      <c r="AG103" s="21"/>
      <c r="AH103" s="16"/>
      <c r="AI103" s="19"/>
      <c r="AJ103" s="21"/>
      <c r="AK103" s="16"/>
      <c r="AL103" s="19"/>
      <c r="AM103" s="21"/>
      <c r="AN103" s="16"/>
      <c r="AO103" s="19"/>
      <c r="AP103" s="21"/>
      <c r="AS103" s="37" t="str">
        <f t="shared" si="115"/>
        <v>Apr 2023</v>
      </c>
      <c r="AU103" s="37" t="str">
        <f t="shared" si="116"/>
        <v/>
      </c>
      <c r="AV103" s="37" t="str">
        <f t="shared" si="116"/>
        <v/>
      </c>
      <c r="AW103" s="37" t="str">
        <f t="shared" si="116"/>
        <v/>
      </c>
      <c r="AY103" s="66" t="str">
        <f t="shared" si="117"/>
        <v/>
      </c>
      <c r="BA103" s="13" t="str">
        <f t="shared" si="133"/>
        <v/>
      </c>
      <c r="BB103" s="33" t="str">
        <f t="shared" si="134"/>
        <v/>
      </c>
      <c r="BC103" s="37" t="str">
        <f>IF(BA103="", "", IF(COUNTIF(BA$7:BA103, BA103)&gt;1, "", MAX(BC$6:BC102)+1))</f>
        <v/>
      </c>
      <c r="BD103" s="37" t="str">
        <f t="shared" si="139"/>
        <v>Oct 2023</v>
      </c>
      <c r="BE103" s="41" t="str">
        <f t="shared" si="108"/>
        <v/>
      </c>
      <c r="BG103" s="13" t="str">
        <f t="shared" si="135"/>
        <v/>
      </c>
      <c r="BH103" s="33" t="str">
        <f t="shared" si="136"/>
        <v/>
      </c>
      <c r="BI103" s="37" t="str">
        <f>IF(BG103="", "", IF(COUNTIF(BG$7:BG103, BG103)&gt;1, "", MAX(BI$6:BI102)+1))</f>
        <v/>
      </c>
      <c r="BJ103" s="37" t="str">
        <f t="shared" si="140"/>
        <v>Oct 2023</v>
      </c>
      <c r="BK103" s="41" t="str">
        <f t="shared" si="109"/>
        <v/>
      </c>
      <c r="BM103" s="13" t="str">
        <f t="shared" si="137"/>
        <v/>
      </c>
      <c r="BN103" s="33" t="str">
        <f t="shared" si="138"/>
        <v/>
      </c>
      <c r="BO103" s="37" t="str">
        <f>IF(BM103="", "", IF(COUNTIF(BM$7:BM103, BM103)&gt;1, "", MAX(BO$6:BO102)+1))</f>
        <v/>
      </c>
      <c r="BP103" s="37" t="str">
        <f t="shared" si="141"/>
        <v>Jul 2023</v>
      </c>
      <c r="BQ103" s="41" t="str">
        <f t="shared" si="110"/>
        <v/>
      </c>
      <c r="BS103" s="13" t="str">
        <f t="shared" si="104"/>
        <v/>
      </c>
      <c r="BT103" s="33" t="str">
        <f t="shared" si="105"/>
        <v/>
      </c>
      <c r="BU103" s="37" t="str">
        <f>IF(BS103="", "", IF(COUNTIF(BS$7:BS103, BS103)&gt;1, "", MAX(BU$6:BU102)+1))</f>
        <v/>
      </c>
      <c r="BV103" s="37" t="str">
        <f t="shared" si="113"/>
        <v>Jan 2023</v>
      </c>
      <c r="BW103" s="41" t="str">
        <f t="shared" si="111"/>
        <v/>
      </c>
      <c r="BY103" s="13" t="str">
        <f t="shared" si="106"/>
        <v>Archives | Spreadsheet Solutions</v>
      </c>
      <c r="BZ103" s="33">
        <f t="shared" si="107"/>
        <v>1</v>
      </c>
      <c r="CA103" s="37">
        <f>IF(BY103="", "", IF(COUNTIF(BY$7:BY103, BY103)&gt;1, "", MAX(CA$6:CA102)+1))</f>
        <v>97</v>
      </c>
      <c r="CB103" s="37" t="str">
        <f t="shared" si="114"/>
        <v>Jan 2023</v>
      </c>
      <c r="CC103" s="41" t="str">
        <f t="shared" si="112"/>
        <v>Archives | Spreadsheet Solutions - Jan 2023</v>
      </c>
    </row>
    <row r="104" spans="1:81" x14ac:dyDescent="0.25">
      <c r="A104" s="21"/>
      <c r="B104" s="5">
        <f>IFERROR(IF(B103+1&gt;'Intro &amp; Setup'!$BA$19, "", B103+1), "")</f>
        <v>45020</v>
      </c>
      <c r="C104" s="250"/>
      <c r="D104" s="251"/>
      <c r="E104" s="252"/>
      <c r="F104" s="21"/>
      <c r="G104" s="16" t="s">
        <v>161</v>
      </c>
      <c r="H104" s="19">
        <v>1</v>
      </c>
      <c r="I104" s="21"/>
      <c r="J104" s="16" t="s">
        <v>289</v>
      </c>
      <c r="K104" s="19">
        <v>1</v>
      </c>
      <c r="L104" s="21"/>
      <c r="M104" s="16" t="s">
        <v>174</v>
      </c>
      <c r="N104" s="19">
        <v>1</v>
      </c>
      <c r="O104" s="21"/>
      <c r="P104" s="16"/>
      <c r="Q104" s="19"/>
      <c r="R104" s="21"/>
      <c r="S104" s="16"/>
      <c r="T104" s="19"/>
      <c r="U104" s="21"/>
      <c r="V104" s="16"/>
      <c r="W104" s="19"/>
      <c r="X104" s="21"/>
      <c r="Y104" s="16"/>
      <c r="Z104" s="19"/>
      <c r="AA104" s="21"/>
      <c r="AB104" s="16"/>
      <c r="AC104" s="19"/>
      <c r="AD104" s="21"/>
      <c r="AE104" s="16"/>
      <c r="AF104" s="19"/>
      <c r="AG104" s="21"/>
      <c r="AH104" s="16"/>
      <c r="AI104" s="19"/>
      <c r="AJ104" s="21"/>
      <c r="AK104" s="16"/>
      <c r="AL104" s="19"/>
      <c r="AM104" s="21"/>
      <c r="AN104" s="16"/>
      <c r="AO104" s="19"/>
      <c r="AP104" s="21"/>
      <c r="AS104" s="37" t="str">
        <f t="shared" si="115"/>
        <v>Apr 2023</v>
      </c>
      <c r="AU104" s="37" t="str">
        <f t="shared" si="116"/>
        <v/>
      </c>
      <c r="AV104" s="37" t="str">
        <f t="shared" si="116"/>
        <v/>
      </c>
      <c r="AW104" s="37" t="str">
        <f t="shared" si="116"/>
        <v/>
      </c>
      <c r="AY104" s="66" t="str">
        <f t="shared" si="117"/>
        <v/>
      </c>
      <c r="BA104" s="13" t="str">
        <f t="shared" si="133"/>
        <v/>
      </c>
      <c r="BB104" s="33" t="str">
        <f t="shared" si="134"/>
        <v/>
      </c>
      <c r="BC104" s="37" t="str">
        <f>IF(BA104="", "", IF(COUNTIF(BA$7:BA104, BA104)&gt;1, "", MAX(BC$6:BC103)+1))</f>
        <v/>
      </c>
      <c r="BD104" s="37" t="str">
        <f t="shared" si="139"/>
        <v>Oct 2023</v>
      </c>
      <c r="BE104" s="41" t="str">
        <f t="shared" si="108"/>
        <v/>
      </c>
      <c r="BG104" s="13" t="str">
        <f t="shared" si="135"/>
        <v/>
      </c>
      <c r="BH104" s="33" t="str">
        <f t="shared" si="136"/>
        <v/>
      </c>
      <c r="BI104" s="37" t="str">
        <f>IF(BG104="", "", IF(COUNTIF(BG$7:BG104, BG104)&gt;1, "", MAX(BI$6:BI103)+1))</f>
        <v/>
      </c>
      <c r="BJ104" s="37" t="str">
        <f t="shared" si="140"/>
        <v>Oct 2023</v>
      </c>
      <c r="BK104" s="41" t="str">
        <f t="shared" si="109"/>
        <v/>
      </c>
      <c r="BM104" s="13" t="str">
        <f t="shared" si="137"/>
        <v/>
      </c>
      <c r="BN104" s="33" t="str">
        <f t="shared" si="138"/>
        <v/>
      </c>
      <c r="BO104" s="37" t="str">
        <f>IF(BM104="", "", IF(COUNTIF(BM$7:BM104, BM104)&gt;1, "", MAX(BO$6:BO103)+1))</f>
        <v/>
      </c>
      <c r="BP104" s="37" t="str">
        <f t="shared" si="141"/>
        <v>Jul 2023</v>
      </c>
      <c r="BQ104" s="41" t="str">
        <f t="shared" si="110"/>
        <v/>
      </c>
      <c r="BS104" s="13" t="str">
        <f t="shared" si="104"/>
        <v/>
      </c>
      <c r="BT104" s="33" t="str">
        <f t="shared" si="105"/>
        <v/>
      </c>
      <c r="BU104" s="37" t="str">
        <f>IF(BS104="", "", IF(COUNTIF(BS$7:BS104, BS104)&gt;1, "", MAX(BU$6:BU103)+1))</f>
        <v/>
      </c>
      <c r="BV104" s="37" t="str">
        <f t="shared" si="113"/>
        <v>Jan 2023</v>
      </c>
      <c r="BW104" s="41" t="str">
        <f t="shared" si="111"/>
        <v/>
      </c>
      <c r="BY104" s="13" t="str">
        <f t="shared" si="106"/>
        <v>Basic Sole Trader Accounts â€“ Â£35 | Spreadsheet Solutions</v>
      </c>
      <c r="BZ104" s="33">
        <f t="shared" si="107"/>
        <v>1</v>
      </c>
      <c r="CA104" s="37">
        <f>IF(BY104="", "", IF(COUNTIF(BY$7:BY104, BY104)&gt;1, "", MAX(CA$6:CA103)+1))</f>
        <v>98</v>
      </c>
      <c r="CB104" s="37" t="str">
        <f t="shared" si="114"/>
        <v>Jan 2023</v>
      </c>
      <c r="CC104" s="41" t="str">
        <f t="shared" si="112"/>
        <v>Basic Sole Trader Accounts â€“ Â£35 | Spreadsheet Solutions - Jan 2023</v>
      </c>
    </row>
    <row r="105" spans="1:81" x14ac:dyDescent="0.25">
      <c r="A105" s="21"/>
      <c r="B105" s="5">
        <f>IFERROR(IF(B104+1&gt;'Intro &amp; Setup'!$BA$19, "", B104+1), "")</f>
        <v>45021</v>
      </c>
      <c r="C105" s="250"/>
      <c r="D105" s="251"/>
      <c r="E105" s="252"/>
      <c r="F105" s="21"/>
      <c r="G105" s="16" t="s">
        <v>175</v>
      </c>
      <c r="H105" s="19">
        <v>1</v>
      </c>
      <c r="I105" s="21"/>
      <c r="J105" s="16" t="s">
        <v>368</v>
      </c>
      <c r="K105" s="19">
        <v>1</v>
      </c>
      <c r="L105" s="21"/>
      <c r="M105" s="16" t="s">
        <v>176</v>
      </c>
      <c r="N105" s="19">
        <v>1</v>
      </c>
      <c r="O105" s="21"/>
      <c r="P105" s="16"/>
      <c r="Q105" s="19"/>
      <c r="R105" s="21"/>
      <c r="S105" s="16"/>
      <c r="T105" s="19"/>
      <c r="U105" s="21"/>
      <c r="V105" s="16"/>
      <c r="W105" s="19"/>
      <c r="X105" s="21"/>
      <c r="Y105" s="16"/>
      <c r="Z105" s="19"/>
      <c r="AA105" s="21"/>
      <c r="AB105" s="16"/>
      <c r="AC105" s="19"/>
      <c r="AD105" s="21"/>
      <c r="AE105" s="16"/>
      <c r="AF105" s="19"/>
      <c r="AG105" s="21"/>
      <c r="AH105" s="16"/>
      <c r="AI105" s="19"/>
      <c r="AJ105" s="21"/>
      <c r="AK105" s="16"/>
      <c r="AL105" s="19"/>
      <c r="AM105" s="21"/>
      <c r="AN105" s="16"/>
      <c r="AO105" s="19"/>
      <c r="AP105" s="21"/>
      <c r="AS105" s="37" t="str">
        <f t="shared" si="115"/>
        <v>Apr 2023</v>
      </c>
      <c r="AU105" s="37" t="str">
        <f t="shared" si="116"/>
        <v/>
      </c>
      <c r="AV105" s="37" t="str">
        <f t="shared" si="116"/>
        <v/>
      </c>
      <c r="AW105" s="37" t="str">
        <f t="shared" si="116"/>
        <v/>
      </c>
      <c r="AY105" s="66" t="str">
        <f t="shared" si="117"/>
        <v/>
      </c>
      <c r="BA105" s="13" t="str">
        <f t="shared" si="133"/>
        <v/>
      </c>
      <c r="BB105" s="33" t="str">
        <f t="shared" si="134"/>
        <v/>
      </c>
      <c r="BC105" s="37" t="str">
        <f>IF(BA105="", "", IF(COUNTIF(BA$7:BA105, BA105)&gt;1, "", MAX(BC$6:BC104)+1))</f>
        <v/>
      </c>
      <c r="BD105" s="37" t="str">
        <f t="shared" si="139"/>
        <v>Oct 2023</v>
      </c>
      <c r="BE105" s="41" t="str">
        <f t="shared" si="108"/>
        <v/>
      </c>
      <c r="BG105" s="13" t="str">
        <f t="shared" si="135"/>
        <v/>
      </c>
      <c r="BH105" s="33" t="str">
        <f t="shared" si="136"/>
        <v/>
      </c>
      <c r="BI105" s="37" t="str">
        <f>IF(BG105="", "", IF(COUNTIF(BG$7:BG105, BG105)&gt;1, "", MAX(BI$6:BI104)+1))</f>
        <v/>
      </c>
      <c r="BJ105" s="37" t="str">
        <f t="shared" si="140"/>
        <v>Oct 2023</v>
      </c>
      <c r="BK105" s="41" t="str">
        <f t="shared" si="109"/>
        <v/>
      </c>
      <c r="BM105" s="13" t="str">
        <f t="shared" si="137"/>
        <v/>
      </c>
      <c r="BN105" s="33" t="str">
        <f t="shared" si="138"/>
        <v/>
      </c>
      <c r="BO105" s="37" t="str">
        <f>IF(BM105="", "", IF(COUNTIF(BM$7:BM105, BM105)&gt;1, "", MAX(BO$6:BO104)+1))</f>
        <v/>
      </c>
      <c r="BP105" s="37" t="str">
        <f t="shared" si="141"/>
        <v>Jul 2023</v>
      </c>
      <c r="BQ105" s="41" t="str">
        <f t="shared" si="110"/>
        <v/>
      </c>
      <c r="BS105" s="13" t="str">
        <f t="shared" si="104"/>
        <v/>
      </c>
      <c r="BT105" s="33" t="str">
        <f t="shared" si="105"/>
        <v/>
      </c>
      <c r="BU105" s="37" t="str">
        <f>IF(BS105="", "", IF(COUNTIF(BS$7:BS105, BS105)&gt;1, "", MAX(BU$6:BU104)+1))</f>
        <v/>
      </c>
      <c r="BV105" s="37" t="str">
        <f t="shared" si="113"/>
        <v>Jan 2023</v>
      </c>
      <c r="BW105" s="41" t="str">
        <f t="shared" si="111"/>
        <v/>
      </c>
      <c r="BY105" s="13" t="str">
        <f t="shared" si="106"/>
        <v>CRM for Virtual Assistants â€“ Â£320 | Spreadsheet Solutions</v>
      </c>
      <c r="BZ105" s="33">
        <f t="shared" si="107"/>
        <v>1</v>
      </c>
      <c r="CA105" s="37">
        <f>IF(BY105="", "", IF(COUNTIF(BY$7:BY105, BY105)&gt;1, "", MAX(CA$6:CA104)+1))</f>
        <v>99</v>
      </c>
      <c r="CB105" s="37" t="str">
        <f t="shared" si="114"/>
        <v>Jan 2023</v>
      </c>
      <c r="CC105" s="41" t="str">
        <f t="shared" si="112"/>
        <v>CRM for Virtual Assistants â€“ Â£320 | Spreadsheet Solutions - Jan 2023</v>
      </c>
    </row>
    <row r="106" spans="1:81" x14ac:dyDescent="0.25">
      <c r="A106" s="21"/>
      <c r="B106" s="5">
        <f>IFERROR(IF(B105+1&gt;'Intro &amp; Setup'!$BA$19, "", B105+1), "")</f>
        <v>45022</v>
      </c>
      <c r="C106" s="250"/>
      <c r="D106" s="251"/>
      <c r="E106" s="252"/>
      <c r="F106" s="21"/>
      <c r="G106" s="16" t="s">
        <v>176</v>
      </c>
      <c r="H106" s="19">
        <v>1</v>
      </c>
      <c r="I106" s="21"/>
      <c r="J106" s="16" t="s">
        <v>169</v>
      </c>
      <c r="K106" s="19">
        <v>1</v>
      </c>
      <c r="L106" s="21"/>
      <c r="M106" s="16" t="s">
        <v>155</v>
      </c>
      <c r="N106" s="19">
        <v>1</v>
      </c>
      <c r="O106" s="21"/>
      <c r="P106" s="16"/>
      <c r="Q106" s="19"/>
      <c r="R106" s="21"/>
      <c r="S106" s="16"/>
      <c r="T106" s="19"/>
      <c r="U106" s="21"/>
      <c r="V106" s="16"/>
      <c r="W106" s="19"/>
      <c r="X106" s="21"/>
      <c r="Y106" s="16"/>
      <c r="Z106" s="19"/>
      <c r="AA106" s="21"/>
      <c r="AB106" s="16"/>
      <c r="AC106" s="19"/>
      <c r="AD106" s="21"/>
      <c r="AE106" s="16"/>
      <c r="AF106" s="19"/>
      <c r="AG106" s="21"/>
      <c r="AH106" s="16"/>
      <c r="AI106" s="19"/>
      <c r="AJ106" s="21"/>
      <c r="AK106" s="16"/>
      <c r="AL106" s="19"/>
      <c r="AM106" s="21"/>
      <c r="AN106" s="16"/>
      <c r="AO106" s="19"/>
      <c r="AP106" s="21"/>
      <c r="AS106" s="37" t="str">
        <f t="shared" si="115"/>
        <v>Apr 2023</v>
      </c>
      <c r="AU106" s="37" t="str">
        <f t="shared" si="116"/>
        <v/>
      </c>
      <c r="AV106" s="37" t="str">
        <f t="shared" si="116"/>
        <v/>
      </c>
      <c r="AW106" s="37" t="str">
        <f t="shared" si="116"/>
        <v/>
      </c>
      <c r="AY106" s="66" t="str">
        <f t="shared" si="117"/>
        <v/>
      </c>
      <c r="BA106" s="14" t="str">
        <f t="shared" si="133"/>
        <v/>
      </c>
      <c r="BB106" s="34" t="str">
        <f t="shared" si="134"/>
        <v/>
      </c>
      <c r="BC106" s="37" t="str">
        <f>IF(BA106="", "", IF(COUNTIF(BA$7:BA106, BA106)&gt;1, "", MAX(BC$6:BC105)+1))</f>
        <v/>
      </c>
      <c r="BD106" s="37" t="str">
        <f t="shared" si="139"/>
        <v>Oct 2023</v>
      </c>
      <c r="BE106" s="41" t="str">
        <f t="shared" si="108"/>
        <v/>
      </c>
      <c r="BG106" s="14" t="str">
        <f t="shared" si="135"/>
        <v/>
      </c>
      <c r="BH106" s="34" t="str">
        <f t="shared" si="136"/>
        <v/>
      </c>
      <c r="BI106" s="37" t="str">
        <f>IF(BG106="", "", IF(COUNTIF(BG$7:BG106, BG106)&gt;1, "", MAX(BI$6:BI105)+1))</f>
        <v/>
      </c>
      <c r="BJ106" s="37" t="str">
        <f t="shared" si="140"/>
        <v>Oct 2023</v>
      </c>
      <c r="BK106" s="41" t="str">
        <f t="shared" si="109"/>
        <v/>
      </c>
      <c r="BM106" s="13" t="str">
        <f t="shared" si="137"/>
        <v/>
      </c>
      <c r="BN106" s="33" t="str">
        <f t="shared" si="138"/>
        <v/>
      </c>
      <c r="BO106" s="37" t="str">
        <f>IF(BM106="", "", IF(COUNTIF(BM$7:BM106, BM106)&gt;1, "", MAX(BO$6:BO105)+1))</f>
        <v/>
      </c>
      <c r="BP106" s="37" t="str">
        <f t="shared" si="141"/>
        <v>Jul 2023</v>
      </c>
      <c r="BQ106" s="41" t="str">
        <f t="shared" si="110"/>
        <v/>
      </c>
      <c r="BS106" s="13" t="str">
        <f t="shared" si="104"/>
        <v/>
      </c>
      <c r="BT106" s="33" t="str">
        <f t="shared" si="105"/>
        <v/>
      </c>
      <c r="BU106" s="37" t="str">
        <f>IF(BS106="", "", IF(COUNTIF(BS$7:BS106, BS106)&gt;1, "", MAX(BU$6:BU105)+1))</f>
        <v/>
      </c>
      <c r="BV106" s="37" t="str">
        <f t="shared" si="113"/>
        <v>Jan 2023</v>
      </c>
      <c r="BW106" s="41" t="str">
        <f t="shared" si="111"/>
        <v/>
      </c>
      <c r="BY106" s="13" t="str">
        <f t="shared" si="106"/>
        <v>Can Your Spreadsheets be Improved? | Spreadsheet Solutions</v>
      </c>
      <c r="BZ106" s="33">
        <f t="shared" si="107"/>
        <v>1</v>
      </c>
      <c r="CA106" s="37">
        <f>IF(BY106="", "", IF(COUNTIF(BY$7:BY106, BY106)&gt;1, "", MAX(CA$6:CA105)+1))</f>
        <v>100</v>
      </c>
      <c r="CB106" s="37" t="str">
        <f t="shared" si="114"/>
        <v>Jan 2023</v>
      </c>
      <c r="CC106" s="41" t="str">
        <f t="shared" si="112"/>
        <v>Can Your Spreadsheets be Improved? | Spreadsheet Solutions - Jan 2023</v>
      </c>
    </row>
    <row r="107" spans="1:81" x14ac:dyDescent="0.25">
      <c r="A107" s="21"/>
      <c r="B107" s="5">
        <f>IFERROR(IF(B106+1&gt;'Intro &amp; Setup'!$BA$19, "", B106+1), "")</f>
        <v>45023</v>
      </c>
      <c r="C107" s="250"/>
      <c r="D107" s="251"/>
      <c r="E107" s="252"/>
      <c r="F107" s="21"/>
      <c r="G107" s="16" t="s">
        <v>292</v>
      </c>
      <c r="H107" s="19">
        <v>1</v>
      </c>
      <c r="I107" s="21"/>
      <c r="J107" s="16" t="s">
        <v>160</v>
      </c>
      <c r="K107" s="19">
        <v>1</v>
      </c>
      <c r="L107" s="21"/>
      <c r="M107" s="16" t="s">
        <v>177</v>
      </c>
      <c r="N107" s="19">
        <v>1</v>
      </c>
      <c r="O107" s="21"/>
      <c r="P107" s="16"/>
      <c r="Q107" s="19"/>
      <c r="R107" s="21"/>
      <c r="S107" s="16"/>
      <c r="T107" s="19"/>
      <c r="U107" s="21"/>
      <c r="V107" s="16"/>
      <c r="W107" s="19"/>
      <c r="X107" s="21"/>
      <c r="Y107" s="16"/>
      <c r="Z107" s="19"/>
      <c r="AA107" s="21"/>
      <c r="AB107" s="16"/>
      <c r="AC107" s="19"/>
      <c r="AD107" s="21"/>
      <c r="AE107" s="16"/>
      <c r="AF107" s="19"/>
      <c r="AG107" s="21"/>
      <c r="AH107" s="16"/>
      <c r="AI107" s="19"/>
      <c r="AJ107" s="21"/>
      <c r="AK107" s="16"/>
      <c r="AL107" s="19"/>
      <c r="AM107" s="21"/>
      <c r="AN107" s="16"/>
      <c r="AO107" s="19"/>
      <c r="AP107" s="21"/>
      <c r="AS107" s="37" t="str">
        <f t="shared" si="115"/>
        <v>Apr 2023</v>
      </c>
      <c r="AU107" s="37" t="str">
        <f t="shared" si="116"/>
        <v/>
      </c>
      <c r="AV107" s="37" t="str">
        <f t="shared" si="116"/>
        <v/>
      </c>
      <c r="AW107" s="37" t="str">
        <f t="shared" si="116"/>
        <v/>
      </c>
      <c r="AY107" s="66" t="str">
        <f t="shared" si="117"/>
        <v/>
      </c>
      <c r="BA107" s="12" t="str">
        <f t="shared" ref="BA107:BA116" si="142">IF(AK7="", "", AK7)</f>
        <v/>
      </c>
      <c r="BB107" s="32" t="str">
        <f t="shared" ref="BB107:BB116" si="143">IF(BA107="", "", AL7)</f>
        <v/>
      </c>
      <c r="BC107" s="37" t="str">
        <f>IF(BA107="", "", IF(COUNTIF(BA$7:BA107, BA107)&gt;1, "", MAX(BC$6:BC106)+1))</f>
        <v/>
      </c>
      <c r="BD107" s="39" t="str">
        <f>'Intro &amp; Setup'!$BB$18</f>
        <v>Nov 2023</v>
      </c>
      <c r="BE107" s="41" t="str">
        <f t="shared" si="108"/>
        <v/>
      </c>
      <c r="BG107" s="12" t="str">
        <f t="shared" ref="BG107:BG116" si="144">IF(AK21="", "", AK21)</f>
        <v/>
      </c>
      <c r="BH107" s="32" t="str">
        <f t="shared" ref="BH107:BH116" si="145">IF(BG107="", "", AL21)</f>
        <v/>
      </c>
      <c r="BI107" s="37" t="str">
        <f>IF(BG107="", "", IF(COUNTIF(BG$7:BG107, BG107)&gt;1, "", MAX(BI$6:BI106)+1))</f>
        <v/>
      </c>
      <c r="BJ107" s="39" t="str">
        <f>'Intro &amp; Setup'!$BB$18</f>
        <v>Nov 2023</v>
      </c>
      <c r="BK107" s="41" t="str">
        <f t="shared" si="109"/>
        <v/>
      </c>
      <c r="BM107" s="13" t="str">
        <f t="shared" si="137"/>
        <v/>
      </c>
      <c r="BN107" s="33" t="str">
        <f t="shared" si="138"/>
        <v/>
      </c>
      <c r="BO107" s="37" t="str">
        <f>IF(BM107="", "", IF(COUNTIF(BM$7:BM107, BM107)&gt;1, "", MAX(BO$6:BO106)+1))</f>
        <v/>
      </c>
      <c r="BP107" s="37" t="str">
        <f t="shared" si="141"/>
        <v>Jul 2023</v>
      </c>
      <c r="BQ107" s="41" t="str">
        <f t="shared" si="110"/>
        <v/>
      </c>
      <c r="BS107" s="13" t="str">
        <f t="shared" si="104"/>
        <v/>
      </c>
      <c r="BT107" s="33" t="str">
        <f t="shared" si="105"/>
        <v/>
      </c>
      <c r="BU107" s="37" t="str">
        <f>IF(BS107="", "", IF(COUNTIF(BS$7:BS107, BS107)&gt;1, "", MAX(BU$6:BU106)+1))</f>
        <v/>
      </c>
      <c r="BV107" s="37" t="str">
        <f t="shared" si="113"/>
        <v>Jan 2023</v>
      </c>
      <c r="BW107" s="41" t="str">
        <f t="shared" si="111"/>
        <v/>
      </c>
      <c r="BY107" s="13" t="str">
        <f t="shared" si="106"/>
        <v>Cash Flow Forecast â€“ Â£25 | Spreadsheet Solutions</v>
      </c>
      <c r="BZ107" s="33">
        <f t="shared" si="107"/>
        <v>1</v>
      </c>
      <c r="CA107" s="37">
        <f>IF(BY107="", "", IF(COUNTIF(BY$7:BY107, BY107)&gt;1, "", MAX(CA$6:CA106)+1))</f>
        <v>101</v>
      </c>
      <c r="CB107" s="37" t="str">
        <f t="shared" si="114"/>
        <v>Jan 2023</v>
      </c>
      <c r="CC107" s="41" t="str">
        <f t="shared" si="112"/>
        <v>Cash Flow Forecast â€“ Â£25 | Spreadsheet Solutions - Jan 2023</v>
      </c>
    </row>
    <row r="108" spans="1:81" x14ac:dyDescent="0.25">
      <c r="A108" s="21"/>
      <c r="B108" s="5">
        <f>IFERROR(IF(B107+1&gt;'Intro &amp; Setup'!$BA$19, "", B107+1), "")</f>
        <v>45024</v>
      </c>
      <c r="C108" s="250"/>
      <c r="D108" s="251"/>
      <c r="E108" s="252"/>
      <c r="F108" s="21"/>
      <c r="G108" s="16" t="s">
        <v>293</v>
      </c>
      <c r="H108" s="19">
        <v>1</v>
      </c>
      <c r="I108" s="21"/>
      <c r="J108" s="16" t="s">
        <v>161</v>
      </c>
      <c r="K108" s="19">
        <v>1</v>
      </c>
      <c r="L108" s="21"/>
      <c r="M108" s="16" t="s">
        <v>296</v>
      </c>
      <c r="N108" s="19">
        <v>1</v>
      </c>
      <c r="O108" s="21"/>
      <c r="P108" s="16"/>
      <c r="Q108" s="19"/>
      <c r="R108" s="21"/>
      <c r="S108" s="16"/>
      <c r="T108" s="19"/>
      <c r="U108" s="21"/>
      <c r="V108" s="16"/>
      <c r="W108" s="19"/>
      <c r="X108" s="21"/>
      <c r="Y108" s="16"/>
      <c r="Z108" s="19"/>
      <c r="AA108" s="21"/>
      <c r="AB108" s="16"/>
      <c r="AC108" s="19"/>
      <c r="AD108" s="21"/>
      <c r="AE108" s="16"/>
      <c r="AF108" s="19"/>
      <c r="AG108" s="21"/>
      <c r="AH108" s="16"/>
      <c r="AI108" s="19"/>
      <c r="AJ108" s="21"/>
      <c r="AK108" s="16"/>
      <c r="AL108" s="19"/>
      <c r="AM108" s="21"/>
      <c r="AN108" s="16"/>
      <c r="AO108" s="19"/>
      <c r="AP108" s="21"/>
      <c r="AS108" s="37" t="str">
        <f t="shared" si="115"/>
        <v>Apr 2023</v>
      </c>
      <c r="AU108" s="37" t="str">
        <f t="shared" si="116"/>
        <v/>
      </c>
      <c r="AV108" s="37" t="str">
        <f t="shared" si="116"/>
        <v/>
      </c>
      <c r="AW108" s="37" t="str">
        <f t="shared" si="116"/>
        <v/>
      </c>
      <c r="AY108" s="66" t="str">
        <f t="shared" si="117"/>
        <v/>
      </c>
      <c r="BA108" s="13" t="str">
        <f t="shared" si="142"/>
        <v/>
      </c>
      <c r="BB108" s="33" t="str">
        <f t="shared" si="143"/>
        <v/>
      </c>
      <c r="BC108" s="37" t="str">
        <f>IF(BA108="", "", IF(COUNTIF(BA$7:BA108, BA108)&gt;1, "", MAX(BC$6:BC107)+1))</f>
        <v/>
      </c>
      <c r="BD108" s="37" t="str">
        <f t="shared" ref="BD108:BD116" si="146">BD107</f>
        <v>Nov 2023</v>
      </c>
      <c r="BE108" s="41" t="str">
        <f t="shared" si="108"/>
        <v/>
      </c>
      <c r="BG108" s="13" t="str">
        <f t="shared" si="144"/>
        <v/>
      </c>
      <c r="BH108" s="33" t="str">
        <f t="shared" si="145"/>
        <v/>
      </c>
      <c r="BI108" s="37" t="str">
        <f>IF(BG108="", "", IF(COUNTIF(BG$7:BG108, BG108)&gt;1, "", MAX(BI$6:BI107)+1))</f>
        <v/>
      </c>
      <c r="BJ108" s="37" t="str">
        <f t="shared" ref="BJ108:BJ116" si="147">BJ107</f>
        <v>Nov 2023</v>
      </c>
      <c r="BK108" s="41" t="str">
        <f t="shared" si="109"/>
        <v/>
      </c>
      <c r="BM108" s="13" t="str">
        <f t="shared" si="137"/>
        <v/>
      </c>
      <c r="BN108" s="33" t="str">
        <f t="shared" si="138"/>
        <v/>
      </c>
      <c r="BO108" s="37" t="str">
        <f>IF(BM108="", "", IF(COUNTIF(BM$7:BM108, BM108)&gt;1, "", MAX(BO$6:BO107)+1))</f>
        <v/>
      </c>
      <c r="BP108" s="37" t="str">
        <f t="shared" si="141"/>
        <v>Jul 2023</v>
      </c>
      <c r="BQ108" s="41" t="str">
        <f t="shared" si="110"/>
        <v/>
      </c>
      <c r="BS108" s="13" t="str">
        <f t="shared" si="104"/>
        <v/>
      </c>
      <c r="BT108" s="33" t="str">
        <f t="shared" si="105"/>
        <v/>
      </c>
      <c r="BU108" s="37" t="str">
        <f>IF(BS108="", "", IF(COUNTIF(BS$7:BS108, BS108)&gt;1, "", MAX(BU$6:BU107)+1))</f>
        <v/>
      </c>
      <c r="BV108" s="37" t="str">
        <f t="shared" si="113"/>
        <v>Jan 2023</v>
      </c>
      <c r="BW108" s="41" t="str">
        <f t="shared" si="111"/>
        <v/>
      </c>
      <c r="BY108" s="13" t="str">
        <f t="shared" si="106"/>
        <v>Client Feedback Videos | Spreadsheet Solutions</v>
      </c>
      <c r="BZ108" s="33">
        <f t="shared" si="107"/>
        <v>1</v>
      </c>
      <c r="CA108" s="37">
        <f>IF(BY108="", "", IF(COUNTIF(BY$7:BY108, BY108)&gt;1, "", MAX(CA$6:CA107)+1))</f>
        <v>102</v>
      </c>
      <c r="CB108" s="37" t="str">
        <f t="shared" si="114"/>
        <v>Jan 2023</v>
      </c>
      <c r="CC108" s="41" t="str">
        <f t="shared" si="112"/>
        <v>Client Feedback Videos | Spreadsheet Solutions - Jan 2023</v>
      </c>
    </row>
    <row r="109" spans="1:81" x14ac:dyDescent="0.25">
      <c r="A109" s="21"/>
      <c r="B109" s="5">
        <f>IFERROR(IF(B108+1&gt;'Intro &amp; Setup'!$BA$19, "", B108+1), "")</f>
        <v>45025</v>
      </c>
      <c r="C109" s="250"/>
      <c r="D109" s="251"/>
      <c r="E109" s="252"/>
      <c r="F109" s="21"/>
      <c r="G109" s="16" t="s">
        <v>294</v>
      </c>
      <c r="H109" s="19">
        <v>1</v>
      </c>
      <c r="I109" s="21"/>
      <c r="J109" s="16" t="s">
        <v>369</v>
      </c>
      <c r="K109" s="19">
        <v>1</v>
      </c>
      <c r="L109" s="21"/>
      <c r="M109" s="16" t="s">
        <v>361</v>
      </c>
      <c r="N109" s="19">
        <v>1</v>
      </c>
      <c r="O109" s="21"/>
      <c r="P109" s="16"/>
      <c r="Q109" s="19"/>
      <c r="R109" s="21"/>
      <c r="S109" s="16"/>
      <c r="T109" s="19"/>
      <c r="U109" s="21"/>
      <c r="V109" s="16"/>
      <c r="W109" s="19"/>
      <c r="X109" s="21"/>
      <c r="Y109" s="16"/>
      <c r="Z109" s="19"/>
      <c r="AA109" s="21"/>
      <c r="AB109" s="16"/>
      <c r="AC109" s="19"/>
      <c r="AD109" s="21"/>
      <c r="AE109" s="16"/>
      <c r="AF109" s="19"/>
      <c r="AG109" s="21"/>
      <c r="AH109" s="16"/>
      <c r="AI109" s="19"/>
      <c r="AJ109" s="21"/>
      <c r="AK109" s="16"/>
      <c r="AL109" s="19"/>
      <c r="AM109" s="21"/>
      <c r="AN109" s="16"/>
      <c r="AO109" s="19"/>
      <c r="AP109" s="21"/>
      <c r="AS109" s="37" t="str">
        <f t="shared" si="115"/>
        <v>Apr 2023</v>
      </c>
      <c r="AU109" s="37" t="str">
        <f t="shared" si="116"/>
        <v/>
      </c>
      <c r="AV109" s="37" t="str">
        <f t="shared" si="116"/>
        <v/>
      </c>
      <c r="AW109" s="37" t="str">
        <f t="shared" si="116"/>
        <v/>
      </c>
      <c r="AY109" s="66" t="str">
        <f t="shared" si="117"/>
        <v/>
      </c>
      <c r="BA109" s="13" t="str">
        <f t="shared" si="142"/>
        <v/>
      </c>
      <c r="BB109" s="33" t="str">
        <f t="shared" si="143"/>
        <v/>
      </c>
      <c r="BC109" s="37" t="str">
        <f>IF(BA109="", "", IF(COUNTIF(BA$7:BA109, BA109)&gt;1, "", MAX(BC$6:BC108)+1))</f>
        <v/>
      </c>
      <c r="BD109" s="37" t="str">
        <f t="shared" si="146"/>
        <v>Nov 2023</v>
      </c>
      <c r="BE109" s="41" t="str">
        <f t="shared" si="108"/>
        <v/>
      </c>
      <c r="BG109" s="13" t="str">
        <f t="shared" si="144"/>
        <v/>
      </c>
      <c r="BH109" s="33" t="str">
        <f t="shared" si="145"/>
        <v/>
      </c>
      <c r="BI109" s="37" t="str">
        <f>IF(BG109="", "", IF(COUNTIF(BG$7:BG109, BG109)&gt;1, "", MAX(BI$6:BI108)+1))</f>
        <v/>
      </c>
      <c r="BJ109" s="37" t="str">
        <f t="shared" si="147"/>
        <v>Nov 2023</v>
      </c>
      <c r="BK109" s="41" t="str">
        <f t="shared" si="109"/>
        <v/>
      </c>
      <c r="BM109" s="13" t="str">
        <f t="shared" si="137"/>
        <v/>
      </c>
      <c r="BN109" s="33" t="str">
        <f t="shared" si="138"/>
        <v/>
      </c>
      <c r="BO109" s="37" t="str">
        <f>IF(BM109="", "", IF(COUNTIF(BM$7:BM109, BM109)&gt;1, "", MAX(BO$6:BO108)+1))</f>
        <v/>
      </c>
      <c r="BP109" s="37" t="str">
        <f t="shared" si="141"/>
        <v>Jul 2023</v>
      </c>
      <c r="BQ109" s="41" t="str">
        <f t="shared" si="110"/>
        <v/>
      </c>
      <c r="BS109" s="13" t="str">
        <f t="shared" si="104"/>
        <v/>
      </c>
      <c r="BT109" s="33" t="str">
        <f t="shared" si="105"/>
        <v/>
      </c>
      <c r="BU109" s="37" t="str">
        <f>IF(BS109="", "", IF(COUNTIF(BS$7:BS109, BS109)&gt;1, "", MAX(BU$6:BU108)+1))</f>
        <v/>
      </c>
      <c r="BV109" s="37" t="str">
        <f t="shared" si="113"/>
        <v>Jan 2023</v>
      </c>
      <c r="BW109" s="41" t="str">
        <f t="shared" si="111"/>
        <v/>
      </c>
      <c r="BY109" s="13" t="str">
        <f t="shared" si="106"/>
        <v>Cold Calling Log &amp; Report â€“ Â£35 | Spreadsheet Solutions</v>
      </c>
      <c r="BZ109" s="33">
        <f t="shared" si="107"/>
        <v>1</v>
      </c>
      <c r="CA109" s="37">
        <f>IF(BY109="", "", IF(COUNTIF(BY$7:BY109, BY109)&gt;1, "", MAX(CA$6:CA108)+1))</f>
        <v>103</v>
      </c>
      <c r="CB109" s="37" t="str">
        <f t="shared" si="114"/>
        <v>Jan 2023</v>
      </c>
      <c r="CC109" s="41" t="str">
        <f t="shared" si="112"/>
        <v>Cold Calling Log &amp; Report â€“ Â£35 | Spreadsheet Solutions - Jan 2023</v>
      </c>
    </row>
    <row r="110" spans="1:81" x14ac:dyDescent="0.25">
      <c r="A110" s="21"/>
      <c r="B110" s="5">
        <f>IFERROR(IF(B109+1&gt;'Intro &amp; Setup'!$BA$19, "", B109+1), "")</f>
        <v>45026</v>
      </c>
      <c r="C110" s="250"/>
      <c r="D110" s="251"/>
      <c r="E110" s="252"/>
      <c r="F110" s="21"/>
      <c r="G110" s="16" t="s">
        <v>295</v>
      </c>
      <c r="H110" s="19">
        <v>1</v>
      </c>
      <c r="I110" s="21"/>
      <c r="J110" s="16" t="s">
        <v>370</v>
      </c>
      <c r="K110" s="19">
        <v>1</v>
      </c>
      <c r="L110" s="21"/>
      <c r="M110" s="16" t="s">
        <v>298</v>
      </c>
      <c r="N110" s="19">
        <v>1</v>
      </c>
      <c r="O110" s="21"/>
      <c r="P110" s="16"/>
      <c r="Q110" s="19"/>
      <c r="R110" s="21"/>
      <c r="S110" s="16"/>
      <c r="T110" s="19"/>
      <c r="U110" s="21"/>
      <c r="V110" s="16"/>
      <c r="W110" s="19"/>
      <c r="X110" s="21"/>
      <c r="Y110" s="16"/>
      <c r="Z110" s="19"/>
      <c r="AA110" s="21"/>
      <c r="AB110" s="16"/>
      <c r="AC110" s="19"/>
      <c r="AD110" s="21"/>
      <c r="AE110" s="16"/>
      <c r="AF110" s="19"/>
      <c r="AG110" s="21"/>
      <c r="AH110" s="16"/>
      <c r="AI110" s="19"/>
      <c r="AJ110" s="21"/>
      <c r="AK110" s="16"/>
      <c r="AL110" s="19"/>
      <c r="AM110" s="21"/>
      <c r="AN110" s="16"/>
      <c r="AO110" s="19"/>
      <c r="AP110" s="21"/>
      <c r="AS110" s="37" t="str">
        <f t="shared" si="115"/>
        <v>Apr 2023</v>
      </c>
      <c r="AU110" s="37" t="str">
        <f t="shared" si="116"/>
        <v/>
      </c>
      <c r="AV110" s="37" t="str">
        <f t="shared" si="116"/>
        <v/>
      </c>
      <c r="AW110" s="37" t="str">
        <f t="shared" si="116"/>
        <v/>
      </c>
      <c r="AY110" s="66" t="str">
        <f t="shared" si="117"/>
        <v/>
      </c>
      <c r="BA110" s="13" t="str">
        <f t="shared" si="142"/>
        <v/>
      </c>
      <c r="BB110" s="33" t="str">
        <f t="shared" si="143"/>
        <v/>
      </c>
      <c r="BC110" s="37" t="str">
        <f>IF(BA110="", "", IF(COUNTIF(BA$7:BA110, BA110)&gt;1, "", MAX(BC$6:BC109)+1))</f>
        <v/>
      </c>
      <c r="BD110" s="37" t="str">
        <f t="shared" si="146"/>
        <v>Nov 2023</v>
      </c>
      <c r="BE110" s="41" t="str">
        <f t="shared" si="108"/>
        <v/>
      </c>
      <c r="BG110" s="13" t="str">
        <f t="shared" si="144"/>
        <v/>
      </c>
      <c r="BH110" s="33" t="str">
        <f t="shared" si="145"/>
        <v/>
      </c>
      <c r="BI110" s="37" t="str">
        <f>IF(BG110="", "", IF(COUNTIF(BG$7:BG110, BG110)&gt;1, "", MAX(BI$6:BI109)+1))</f>
        <v/>
      </c>
      <c r="BJ110" s="37" t="str">
        <f t="shared" si="147"/>
        <v>Nov 2023</v>
      </c>
      <c r="BK110" s="41" t="str">
        <f t="shared" si="109"/>
        <v/>
      </c>
      <c r="BM110" s="13" t="str">
        <f t="shared" si="137"/>
        <v/>
      </c>
      <c r="BN110" s="33" t="str">
        <f t="shared" si="138"/>
        <v/>
      </c>
      <c r="BO110" s="37" t="str">
        <f>IF(BM110="", "", IF(COUNTIF(BM$7:BM110, BM110)&gt;1, "", MAX(BO$6:BO109)+1))</f>
        <v/>
      </c>
      <c r="BP110" s="37" t="str">
        <f t="shared" si="141"/>
        <v>Jul 2023</v>
      </c>
      <c r="BQ110" s="41" t="str">
        <f t="shared" si="110"/>
        <v/>
      </c>
      <c r="BS110" s="13" t="str">
        <f t="shared" si="104"/>
        <v/>
      </c>
      <c r="BT110" s="33" t="str">
        <f t="shared" si="105"/>
        <v/>
      </c>
      <c r="BU110" s="37" t="str">
        <f>IF(BS110="", "", IF(COUNTIF(BS$7:BS110, BS110)&gt;1, "", MAX(BU$6:BU109)+1))</f>
        <v/>
      </c>
      <c r="BV110" s="37" t="str">
        <f t="shared" si="113"/>
        <v>Jan 2023</v>
      </c>
      <c r="BW110" s="41" t="str">
        <f t="shared" si="111"/>
        <v/>
      </c>
      <c r="BY110" s="13" t="str">
        <f t="shared" si="106"/>
        <v>Consultant Time Sheet â€“ Â£210 | Spreadsheet Solutions</v>
      </c>
      <c r="BZ110" s="33">
        <f t="shared" si="107"/>
        <v>1</v>
      </c>
      <c r="CA110" s="37">
        <f>IF(BY110="", "", IF(COUNTIF(BY$7:BY110, BY110)&gt;1, "", MAX(CA$6:CA109)+1))</f>
        <v>104</v>
      </c>
      <c r="CB110" s="37" t="str">
        <f t="shared" si="114"/>
        <v>Jan 2023</v>
      </c>
      <c r="CC110" s="41" t="str">
        <f t="shared" si="112"/>
        <v>Consultant Time Sheet â€“ Â£210 | Spreadsheet Solutions - Jan 2023</v>
      </c>
    </row>
    <row r="111" spans="1:81" x14ac:dyDescent="0.25">
      <c r="A111" s="21"/>
      <c r="B111" s="5">
        <f>IFERROR(IF(B110+1&gt;'Intro &amp; Setup'!$BA$19, "", B110+1), "")</f>
        <v>45027</v>
      </c>
      <c r="C111" s="250"/>
      <c r="D111" s="251"/>
      <c r="E111" s="252"/>
      <c r="F111" s="21"/>
      <c r="G111" s="16" t="s">
        <v>177</v>
      </c>
      <c r="H111" s="19">
        <v>1</v>
      </c>
      <c r="I111" s="21"/>
      <c r="J111" s="16" t="s">
        <v>371</v>
      </c>
      <c r="K111" s="19">
        <v>1</v>
      </c>
      <c r="L111" s="21"/>
      <c r="M111" s="16" t="s">
        <v>299</v>
      </c>
      <c r="N111" s="19">
        <v>1</v>
      </c>
      <c r="O111" s="21"/>
      <c r="P111" s="16"/>
      <c r="Q111" s="19"/>
      <c r="R111" s="21"/>
      <c r="S111" s="16"/>
      <c r="T111" s="19"/>
      <c r="U111" s="21"/>
      <c r="V111" s="16"/>
      <c r="W111" s="19"/>
      <c r="X111" s="21"/>
      <c r="Y111" s="16"/>
      <c r="Z111" s="19"/>
      <c r="AA111" s="21"/>
      <c r="AB111" s="16"/>
      <c r="AC111" s="19"/>
      <c r="AD111" s="21"/>
      <c r="AE111" s="16"/>
      <c r="AF111" s="19"/>
      <c r="AG111" s="21"/>
      <c r="AH111" s="16"/>
      <c r="AI111" s="19"/>
      <c r="AJ111" s="21"/>
      <c r="AK111" s="16"/>
      <c r="AL111" s="19"/>
      <c r="AM111" s="21"/>
      <c r="AN111" s="16"/>
      <c r="AO111" s="19"/>
      <c r="AP111" s="21"/>
      <c r="AS111" s="37" t="str">
        <f t="shared" si="115"/>
        <v>Apr 2023</v>
      </c>
      <c r="AU111" s="37" t="str">
        <f t="shared" si="116"/>
        <v/>
      </c>
      <c r="AV111" s="37" t="str">
        <f t="shared" si="116"/>
        <v/>
      </c>
      <c r="AW111" s="37" t="str">
        <f t="shared" si="116"/>
        <v/>
      </c>
      <c r="AY111" s="66" t="str">
        <f t="shared" si="117"/>
        <v/>
      </c>
      <c r="BA111" s="13" t="str">
        <f t="shared" si="142"/>
        <v/>
      </c>
      <c r="BB111" s="33" t="str">
        <f t="shared" si="143"/>
        <v/>
      </c>
      <c r="BC111" s="37" t="str">
        <f>IF(BA111="", "", IF(COUNTIF(BA$7:BA111, BA111)&gt;1, "", MAX(BC$6:BC110)+1))</f>
        <v/>
      </c>
      <c r="BD111" s="37" t="str">
        <f t="shared" si="146"/>
        <v>Nov 2023</v>
      </c>
      <c r="BE111" s="41" t="str">
        <f t="shared" si="108"/>
        <v/>
      </c>
      <c r="BG111" s="13" t="str">
        <f t="shared" si="144"/>
        <v/>
      </c>
      <c r="BH111" s="33" t="str">
        <f t="shared" si="145"/>
        <v/>
      </c>
      <c r="BI111" s="37" t="str">
        <f>IF(BG111="", "", IF(COUNTIF(BG$7:BG111, BG111)&gt;1, "", MAX(BI$6:BI110)+1))</f>
        <v/>
      </c>
      <c r="BJ111" s="37" t="str">
        <f t="shared" si="147"/>
        <v>Nov 2023</v>
      </c>
      <c r="BK111" s="41" t="str">
        <f t="shared" si="109"/>
        <v/>
      </c>
      <c r="BM111" s="14" t="str">
        <f t="shared" si="137"/>
        <v/>
      </c>
      <c r="BN111" s="34" t="str">
        <f t="shared" si="138"/>
        <v/>
      </c>
      <c r="BO111" s="37" t="str">
        <f>IF(BM111="", "", IF(COUNTIF(BM$7:BM111, BM111)&gt;1, "", MAX(BO$6:BO110)+1))</f>
        <v/>
      </c>
      <c r="BP111" s="37" t="str">
        <f t="shared" si="141"/>
        <v>Jul 2023</v>
      </c>
      <c r="BQ111" s="41" t="str">
        <f t="shared" si="110"/>
        <v/>
      </c>
      <c r="BS111" s="13" t="str">
        <f t="shared" si="104"/>
        <v/>
      </c>
      <c r="BT111" s="33" t="str">
        <f t="shared" si="105"/>
        <v/>
      </c>
      <c r="BU111" s="37" t="str">
        <f>IF(BS111="", "", IF(COUNTIF(BS$7:BS111, BS111)&gt;1, "", MAX(BU$6:BU110)+1))</f>
        <v/>
      </c>
      <c r="BV111" s="37" t="str">
        <f t="shared" si="113"/>
        <v>Jan 2023</v>
      </c>
      <c r="BW111" s="41" t="str">
        <f t="shared" si="111"/>
        <v/>
      </c>
      <c r="BY111" s="13" t="str">
        <f t="shared" si="106"/>
        <v>Could a Spreadsheet be Used to Securely Store Passwords? | Spreadsheet Solutions</v>
      </c>
      <c r="BZ111" s="33">
        <f t="shared" si="107"/>
        <v>1</v>
      </c>
      <c r="CA111" s="37">
        <f>IF(BY111="", "", IF(COUNTIF(BY$7:BY111, BY111)&gt;1, "", MAX(CA$6:CA110)+1))</f>
        <v>105</v>
      </c>
      <c r="CB111" s="37" t="str">
        <f t="shared" si="114"/>
        <v>Jan 2023</v>
      </c>
      <c r="CC111" s="41" t="str">
        <f t="shared" si="112"/>
        <v>Could a Spreadsheet be Used to Securely Store Passwords? | Spreadsheet Solutions - Jan 2023</v>
      </c>
    </row>
    <row r="112" spans="1:81" x14ac:dyDescent="0.25">
      <c r="A112" s="21"/>
      <c r="B112" s="5">
        <f>IFERROR(IF(B111+1&gt;'Intro &amp; Setup'!$BA$19, "", B111+1), "")</f>
        <v>45028</v>
      </c>
      <c r="C112" s="250"/>
      <c r="D112" s="251"/>
      <c r="E112" s="252"/>
      <c r="F112" s="21"/>
      <c r="G112" s="16" t="s">
        <v>296</v>
      </c>
      <c r="H112" s="19">
        <v>1</v>
      </c>
      <c r="I112" s="21"/>
      <c r="J112" s="16" t="s">
        <v>283</v>
      </c>
      <c r="K112" s="19">
        <v>1</v>
      </c>
      <c r="L112" s="21"/>
      <c r="M112" s="16" t="s">
        <v>180</v>
      </c>
      <c r="N112" s="19">
        <v>1</v>
      </c>
      <c r="O112" s="21"/>
      <c r="P112" s="16"/>
      <c r="Q112" s="19"/>
      <c r="R112" s="21"/>
      <c r="S112" s="16"/>
      <c r="T112" s="19"/>
      <c r="U112" s="21"/>
      <c r="V112" s="16"/>
      <c r="W112" s="19"/>
      <c r="X112" s="21"/>
      <c r="Y112" s="16"/>
      <c r="Z112" s="19"/>
      <c r="AA112" s="21"/>
      <c r="AB112" s="16"/>
      <c r="AC112" s="19"/>
      <c r="AD112" s="21"/>
      <c r="AE112" s="16"/>
      <c r="AF112" s="19"/>
      <c r="AG112" s="21"/>
      <c r="AH112" s="16"/>
      <c r="AI112" s="19"/>
      <c r="AJ112" s="21"/>
      <c r="AK112" s="16"/>
      <c r="AL112" s="19"/>
      <c r="AM112" s="21"/>
      <c r="AN112" s="16"/>
      <c r="AO112" s="19"/>
      <c r="AP112" s="21"/>
      <c r="AS112" s="37" t="str">
        <f t="shared" si="115"/>
        <v>Apr 2023</v>
      </c>
      <c r="AU112" s="37" t="str">
        <f t="shared" si="116"/>
        <v/>
      </c>
      <c r="AV112" s="37" t="str">
        <f t="shared" si="116"/>
        <v/>
      </c>
      <c r="AW112" s="37" t="str">
        <f t="shared" si="116"/>
        <v/>
      </c>
      <c r="AY112" s="66" t="str">
        <f t="shared" si="117"/>
        <v/>
      </c>
      <c r="BA112" s="13" t="str">
        <f t="shared" si="142"/>
        <v/>
      </c>
      <c r="BB112" s="33" t="str">
        <f t="shared" si="143"/>
        <v/>
      </c>
      <c r="BC112" s="37" t="str">
        <f>IF(BA112="", "", IF(COUNTIF(BA$7:BA112, BA112)&gt;1, "", MAX(BC$6:BC111)+1))</f>
        <v/>
      </c>
      <c r="BD112" s="37" t="str">
        <f t="shared" si="146"/>
        <v>Nov 2023</v>
      </c>
      <c r="BE112" s="41" t="str">
        <f t="shared" si="108"/>
        <v/>
      </c>
      <c r="BG112" s="13" t="str">
        <f t="shared" si="144"/>
        <v/>
      </c>
      <c r="BH112" s="33" t="str">
        <f t="shared" si="145"/>
        <v/>
      </c>
      <c r="BI112" s="37" t="str">
        <f>IF(BG112="", "", IF(COUNTIF(BG$7:BG112, BG112)&gt;1, "", MAX(BI$6:BI111)+1))</f>
        <v/>
      </c>
      <c r="BJ112" s="37" t="str">
        <f t="shared" si="147"/>
        <v>Nov 2023</v>
      </c>
      <c r="BK112" s="41" t="str">
        <f t="shared" si="109"/>
        <v/>
      </c>
      <c r="BM112" s="12" t="str">
        <f t="shared" ref="BM112:BM126" si="148">IF(AB35="", "", AB35)</f>
        <v/>
      </c>
      <c r="BN112" s="32" t="str">
        <f t="shared" ref="BN112:BN126" si="149">IF(BM112="", "", AC35)</f>
        <v/>
      </c>
      <c r="BO112" s="37" t="str">
        <f>IF(BM112="", "", IF(COUNTIF(BM$7:BM112, BM112)&gt;1, "", MAX(BO$6:BO111)+1))</f>
        <v/>
      </c>
      <c r="BP112" s="39" t="str">
        <f>'Intro &amp; Setup'!$BB$15</f>
        <v>Aug 2023</v>
      </c>
      <c r="BQ112" s="41" t="str">
        <f t="shared" si="110"/>
        <v/>
      </c>
      <c r="BS112" s="13" t="str">
        <f t="shared" si="104"/>
        <v/>
      </c>
      <c r="BT112" s="33" t="str">
        <f t="shared" si="105"/>
        <v/>
      </c>
      <c r="BU112" s="37" t="str">
        <f>IF(BS112="", "", IF(COUNTIF(BS$7:BS112, BS112)&gt;1, "", MAX(BU$6:BU111)+1))</f>
        <v/>
      </c>
      <c r="BV112" s="37" t="str">
        <f t="shared" si="113"/>
        <v>Jan 2023</v>
      </c>
      <c r="BW112" s="41" t="str">
        <f t="shared" si="111"/>
        <v/>
      </c>
      <c r="BY112" s="13" t="str">
        <f t="shared" si="106"/>
        <v>Event Stock Management Calculator â€“ Â£220 | Spreadsheet Solutions</v>
      </c>
      <c r="BZ112" s="33">
        <f t="shared" si="107"/>
        <v>1</v>
      </c>
      <c r="CA112" s="37">
        <f>IF(BY112="", "", IF(COUNTIF(BY$7:BY112, BY112)&gt;1, "", MAX(CA$6:CA111)+1))</f>
        <v>106</v>
      </c>
      <c r="CB112" s="37" t="str">
        <f t="shared" si="114"/>
        <v>Jan 2023</v>
      </c>
      <c r="CC112" s="41" t="str">
        <f t="shared" si="112"/>
        <v>Event Stock Management Calculator â€“ Â£220 | Spreadsheet Solutions - Jan 2023</v>
      </c>
    </row>
    <row r="113" spans="1:81" x14ac:dyDescent="0.25">
      <c r="A113" s="21"/>
      <c r="B113" s="5">
        <f>IFERROR(IF(B112+1&gt;'Intro &amp; Setup'!$BA$19, "", B112+1), "")</f>
        <v>45029</v>
      </c>
      <c r="C113" s="250"/>
      <c r="D113" s="251"/>
      <c r="E113" s="252"/>
      <c r="F113" s="21"/>
      <c r="G113" s="16" t="s">
        <v>297</v>
      </c>
      <c r="H113" s="19">
        <v>1</v>
      </c>
      <c r="I113" s="21"/>
      <c r="J113" s="16" t="s">
        <v>295</v>
      </c>
      <c r="K113" s="19">
        <v>1</v>
      </c>
      <c r="L113" s="21"/>
      <c r="M113" s="16"/>
      <c r="N113" s="19"/>
      <c r="O113" s="21"/>
      <c r="P113" s="16"/>
      <c r="Q113" s="19"/>
      <c r="R113" s="21"/>
      <c r="S113" s="16"/>
      <c r="T113" s="19"/>
      <c r="U113" s="21"/>
      <c r="V113" s="16"/>
      <c r="W113" s="19"/>
      <c r="X113" s="21"/>
      <c r="Y113" s="16"/>
      <c r="Z113" s="19"/>
      <c r="AA113" s="21"/>
      <c r="AB113" s="16"/>
      <c r="AC113" s="19"/>
      <c r="AD113" s="21"/>
      <c r="AE113" s="16"/>
      <c r="AF113" s="19"/>
      <c r="AG113" s="21"/>
      <c r="AH113" s="16"/>
      <c r="AI113" s="19"/>
      <c r="AJ113" s="21"/>
      <c r="AK113" s="16"/>
      <c r="AL113" s="19"/>
      <c r="AM113" s="21"/>
      <c r="AN113" s="16"/>
      <c r="AO113" s="19"/>
      <c r="AP113" s="21"/>
      <c r="AS113" s="37" t="str">
        <f t="shared" si="115"/>
        <v>Apr 2023</v>
      </c>
      <c r="AU113" s="37" t="str">
        <f t="shared" si="116"/>
        <v/>
      </c>
      <c r="AV113" s="37" t="str">
        <f t="shared" si="116"/>
        <v/>
      </c>
      <c r="AW113" s="37" t="str">
        <f t="shared" si="116"/>
        <v/>
      </c>
      <c r="AY113" s="66" t="str">
        <f t="shared" si="117"/>
        <v/>
      </c>
      <c r="BA113" s="13" t="str">
        <f t="shared" si="142"/>
        <v/>
      </c>
      <c r="BB113" s="33" t="str">
        <f t="shared" si="143"/>
        <v/>
      </c>
      <c r="BC113" s="37" t="str">
        <f>IF(BA113="", "", IF(COUNTIF(BA$7:BA113, BA113)&gt;1, "", MAX(BC$6:BC112)+1))</f>
        <v/>
      </c>
      <c r="BD113" s="37" t="str">
        <f t="shared" si="146"/>
        <v>Nov 2023</v>
      </c>
      <c r="BE113" s="41" t="str">
        <f t="shared" si="108"/>
        <v/>
      </c>
      <c r="BG113" s="13" t="str">
        <f t="shared" si="144"/>
        <v/>
      </c>
      <c r="BH113" s="33" t="str">
        <f t="shared" si="145"/>
        <v/>
      </c>
      <c r="BI113" s="37" t="str">
        <f>IF(BG113="", "", IF(COUNTIF(BG$7:BG113, BG113)&gt;1, "", MAX(BI$6:BI112)+1))</f>
        <v/>
      </c>
      <c r="BJ113" s="37" t="str">
        <f t="shared" si="147"/>
        <v>Nov 2023</v>
      </c>
      <c r="BK113" s="41" t="str">
        <f t="shared" si="109"/>
        <v/>
      </c>
      <c r="BM113" s="13" t="str">
        <f t="shared" si="148"/>
        <v/>
      </c>
      <c r="BN113" s="33" t="str">
        <f t="shared" si="149"/>
        <v/>
      </c>
      <c r="BO113" s="37" t="str">
        <f>IF(BM113="", "", IF(COUNTIF(BM$7:BM113, BM113)&gt;1, "", MAX(BO$6:BO112)+1))</f>
        <v/>
      </c>
      <c r="BP113" s="37" t="str">
        <f t="shared" ref="BP113:BP126" si="150">BP112</f>
        <v>Aug 2023</v>
      </c>
      <c r="BQ113" s="41" t="str">
        <f t="shared" si="110"/>
        <v/>
      </c>
      <c r="BS113" s="13" t="str">
        <f t="shared" si="104"/>
        <v/>
      </c>
      <c r="BT113" s="33" t="str">
        <f t="shared" si="105"/>
        <v/>
      </c>
      <c r="BU113" s="37" t="str">
        <f>IF(BS113="", "", IF(COUNTIF(BS$7:BS113, BS113)&gt;1, "", MAX(BU$6:BU112)+1))</f>
        <v/>
      </c>
      <c r="BV113" s="37" t="str">
        <f t="shared" si="113"/>
        <v>Jan 2023</v>
      </c>
      <c r="BW113" s="41" t="str">
        <f t="shared" si="111"/>
        <v/>
      </c>
      <c r="BY113" s="13" t="str">
        <f t="shared" si="106"/>
        <v>Excel Your Tweets â€“ Â£96 | Spreadsheet Solutions</v>
      </c>
      <c r="BZ113" s="33">
        <f t="shared" si="107"/>
        <v>1</v>
      </c>
      <c r="CA113" s="37">
        <f>IF(BY113="", "", IF(COUNTIF(BY$7:BY113, BY113)&gt;1, "", MAX(CA$6:CA112)+1))</f>
        <v>107</v>
      </c>
      <c r="CB113" s="37" t="str">
        <f t="shared" si="114"/>
        <v>Jan 2023</v>
      </c>
      <c r="CC113" s="41" t="str">
        <f t="shared" si="112"/>
        <v>Excel Your Tweets â€“ Â£96 | Spreadsheet Solutions - Jan 2023</v>
      </c>
    </row>
    <row r="114" spans="1:81" x14ac:dyDescent="0.25">
      <c r="A114" s="21"/>
      <c r="B114" s="5">
        <f>IFERROR(IF(B113+1&gt;'Intro &amp; Setup'!$BA$19, "", B113+1), "")</f>
        <v>45030</v>
      </c>
      <c r="C114" s="250"/>
      <c r="D114" s="251"/>
      <c r="E114" s="252"/>
      <c r="F114" s="21"/>
      <c r="G114" s="16" t="s">
        <v>298</v>
      </c>
      <c r="H114" s="19">
        <v>1</v>
      </c>
      <c r="I114" s="21"/>
      <c r="J114" s="16" t="s">
        <v>177</v>
      </c>
      <c r="K114" s="19">
        <v>1</v>
      </c>
      <c r="L114" s="21"/>
      <c r="M114" s="16"/>
      <c r="N114" s="19"/>
      <c r="O114" s="21"/>
      <c r="P114" s="16"/>
      <c r="Q114" s="19"/>
      <c r="R114" s="21"/>
      <c r="S114" s="16"/>
      <c r="T114" s="19"/>
      <c r="U114" s="21"/>
      <c r="V114" s="16"/>
      <c r="W114" s="19"/>
      <c r="X114" s="21"/>
      <c r="Y114" s="16"/>
      <c r="Z114" s="19"/>
      <c r="AA114" s="21"/>
      <c r="AB114" s="16"/>
      <c r="AC114" s="19"/>
      <c r="AD114" s="21"/>
      <c r="AE114" s="16"/>
      <c r="AF114" s="19"/>
      <c r="AG114" s="21"/>
      <c r="AH114" s="16"/>
      <c r="AI114" s="19"/>
      <c r="AJ114" s="21"/>
      <c r="AK114" s="16"/>
      <c r="AL114" s="19"/>
      <c r="AM114" s="21"/>
      <c r="AN114" s="16"/>
      <c r="AO114" s="19"/>
      <c r="AP114" s="21"/>
      <c r="AS114" s="37" t="str">
        <f t="shared" si="115"/>
        <v>Apr 2023</v>
      </c>
      <c r="AU114" s="37" t="str">
        <f t="shared" si="116"/>
        <v/>
      </c>
      <c r="AV114" s="37" t="str">
        <f t="shared" si="116"/>
        <v/>
      </c>
      <c r="AW114" s="37" t="str">
        <f t="shared" si="116"/>
        <v/>
      </c>
      <c r="AY114" s="66" t="str">
        <f t="shared" si="117"/>
        <v/>
      </c>
      <c r="BA114" s="13" t="str">
        <f t="shared" si="142"/>
        <v/>
      </c>
      <c r="BB114" s="33" t="str">
        <f t="shared" si="143"/>
        <v/>
      </c>
      <c r="BC114" s="37" t="str">
        <f>IF(BA114="", "", IF(COUNTIF(BA$7:BA114, BA114)&gt;1, "", MAX(BC$6:BC113)+1))</f>
        <v/>
      </c>
      <c r="BD114" s="37" t="str">
        <f t="shared" si="146"/>
        <v>Nov 2023</v>
      </c>
      <c r="BE114" s="41" t="str">
        <f t="shared" si="108"/>
        <v/>
      </c>
      <c r="BG114" s="13" t="str">
        <f t="shared" si="144"/>
        <v/>
      </c>
      <c r="BH114" s="33" t="str">
        <f t="shared" si="145"/>
        <v/>
      </c>
      <c r="BI114" s="37" t="str">
        <f>IF(BG114="", "", IF(COUNTIF(BG$7:BG114, BG114)&gt;1, "", MAX(BI$6:BI113)+1))</f>
        <v/>
      </c>
      <c r="BJ114" s="37" t="str">
        <f t="shared" si="147"/>
        <v>Nov 2023</v>
      </c>
      <c r="BK114" s="41" t="str">
        <f t="shared" si="109"/>
        <v/>
      </c>
      <c r="BM114" s="13" t="str">
        <f t="shared" si="148"/>
        <v/>
      </c>
      <c r="BN114" s="33" t="str">
        <f t="shared" si="149"/>
        <v/>
      </c>
      <c r="BO114" s="37" t="str">
        <f>IF(BM114="", "", IF(COUNTIF(BM$7:BM114, BM114)&gt;1, "", MAX(BO$6:BO113)+1))</f>
        <v/>
      </c>
      <c r="BP114" s="37" t="str">
        <f t="shared" si="150"/>
        <v>Aug 2023</v>
      </c>
      <c r="BQ114" s="41" t="str">
        <f t="shared" si="110"/>
        <v/>
      </c>
      <c r="BS114" s="13" t="str">
        <f t="shared" si="104"/>
        <v/>
      </c>
      <c r="BT114" s="33" t="str">
        <f t="shared" si="105"/>
        <v/>
      </c>
      <c r="BU114" s="37" t="str">
        <f>IF(BS114="", "", IF(COUNTIF(BS$7:BS114, BS114)&gt;1, "", MAX(BU$6:BU113)+1))</f>
        <v/>
      </c>
      <c r="BV114" s="37" t="str">
        <f t="shared" si="113"/>
        <v>Jan 2023</v>
      </c>
      <c r="BW114" s="41" t="str">
        <f t="shared" si="111"/>
        <v/>
      </c>
      <c r="BY114" s="13" t="str">
        <f t="shared" si="106"/>
        <v>File Download Report â€“ Â£25 | Spreadsheet Solutions</v>
      </c>
      <c r="BZ114" s="33">
        <f t="shared" si="107"/>
        <v>1</v>
      </c>
      <c r="CA114" s="37">
        <f>IF(BY114="", "", IF(COUNTIF(BY$7:BY114, BY114)&gt;1, "", MAX(CA$6:CA113)+1))</f>
        <v>108</v>
      </c>
      <c r="CB114" s="37" t="str">
        <f t="shared" si="114"/>
        <v>Jan 2023</v>
      </c>
      <c r="CC114" s="41" t="str">
        <f t="shared" si="112"/>
        <v>File Download Report â€“ Â£25 | Spreadsheet Solutions - Jan 2023</v>
      </c>
    </row>
    <row r="115" spans="1:81" x14ac:dyDescent="0.25">
      <c r="A115" s="21"/>
      <c r="B115" s="5">
        <f>IFERROR(IF(B114+1&gt;'Intro &amp; Setup'!$BA$19, "", B114+1), "")</f>
        <v>45031</v>
      </c>
      <c r="C115" s="250"/>
      <c r="D115" s="251"/>
      <c r="E115" s="252"/>
      <c r="F115" s="21"/>
      <c r="G115" s="16" t="s">
        <v>157</v>
      </c>
      <c r="H115" s="19">
        <v>1</v>
      </c>
      <c r="I115" s="21"/>
      <c r="J115" s="16" t="s">
        <v>298</v>
      </c>
      <c r="K115" s="19">
        <v>1</v>
      </c>
      <c r="L115" s="21"/>
      <c r="M115" s="16"/>
      <c r="N115" s="19"/>
      <c r="O115" s="21"/>
      <c r="P115" s="16"/>
      <c r="Q115" s="19"/>
      <c r="R115" s="21"/>
      <c r="S115" s="16"/>
      <c r="T115" s="19"/>
      <c r="U115" s="21"/>
      <c r="V115" s="16"/>
      <c r="W115" s="19"/>
      <c r="X115" s="21"/>
      <c r="Y115" s="16"/>
      <c r="Z115" s="19"/>
      <c r="AA115" s="21"/>
      <c r="AB115" s="16"/>
      <c r="AC115" s="19"/>
      <c r="AD115" s="21"/>
      <c r="AE115" s="16"/>
      <c r="AF115" s="19"/>
      <c r="AG115" s="21"/>
      <c r="AH115" s="16"/>
      <c r="AI115" s="19"/>
      <c r="AJ115" s="21"/>
      <c r="AK115" s="16"/>
      <c r="AL115" s="19"/>
      <c r="AM115" s="21"/>
      <c r="AN115" s="16"/>
      <c r="AO115" s="19"/>
      <c r="AP115" s="21"/>
      <c r="AS115" s="37" t="str">
        <f t="shared" si="115"/>
        <v>Apr 2023</v>
      </c>
      <c r="AU115" s="37" t="str">
        <f t="shared" si="116"/>
        <v/>
      </c>
      <c r="AV115" s="37" t="str">
        <f t="shared" si="116"/>
        <v/>
      </c>
      <c r="AW115" s="37" t="str">
        <f t="shared" si="116"/>
        <v/>
      </c>
      <c r="AY115" s="66" t="str">
        <f t="shared" si="117"/>
        <v/>
      </c>
      <c r="BA115" s="13" t="str">
        <f t="shared" si="142"/>
        <v/>
      </c>
      <c r="BB115" s="33" t="str">
        <f t="shared" si="143"/>
        <v/>
      </c>
      <c r="BC115" s="37" t="str">
        <f>IF(BA115="", "", IF(COUNTIF(BA$7:BA115, BA115)&gt;1, "", MAX(BC$6:BC114)+1))</f>
        <v/>
      </c>
      <c r="BD115" s="37" t="str">
        <f t="shared" si="146"/>
        <v>Nov 2023</v>
      </c>
      <c r="BE115" s="41" t="str">
        <f t="shared" si="108"/>
        <v/>
      </c>
      <c r="BG115" s="13" t="str">
        <f t="shared" si="144"/>
        <v/>
      </c>
      <c r="BH115" s="33" t="str">
        <f t="shared" si="145"/>
        <v/>
      </c>
      <c r="BI115" s="37" t="str">
        <f>IF(BG115="", "", IF(COUNTIF(BG$7:BG115, BG115)&gt;1, "", MAX(BI$6:BI114)+1))</f>
        <v/>
      </c>
      <c r="BJ115" s="37" t="str">
        <f t="shared" si="147"/>
        <v>Nov 2023</v>
      </c>
      <c r="BK115" s="41" t="str">
        <f t="shared" si="109"/>
        <v/>
      </c>
      <c r="BM115" s="13" t="str">
        <f t="shared" si="148"/>
        <v/>
      </c>
      <c r="BN115" s="33" t="str">
        <f t="shared" si="149"/>
        <v/>
      </c>
      <c r="BO115" s="37" t="str">
        <f>IF(BM115="", "", IF(COUNTIF(BM$7:BM115, BM115)&gt;1, "", MAX(BO$6:BO114)+1))</f>
        <v/>
      </c>
      <c r="BP115" s="37" t="str">
        <f t="shared" si="150"/>
        <v>Aug 2023</v>
      </c>
      <c r="BQ115" s="41" t="str">
        <f t="shared" si="110"/>
        <v/>
      </c>
      <c r="BS115" s="13" t="str">
        <f t="shared" si="104"/>
        <v/>
      </c>
      <c r="BT115" s="33" t="str">
        <f t="shared" si="105"/>
        <v/>
      </c>
      <c r="BU115" s="37" t="str">
        <f>IF(BS115="", "", IF(COUNTIF(BS$7:BS115, BS115)&gt;1, "", MAX(BU$6:BU114)+1))</f>
        <v/>
      </c>
      <c r="BV115" s="37" t="str">
        <f t="shared" si="113"/>
        <v>Jan 2023</v>
      </c>
      <c r="BW115" s="41" t="str">
        <f t="shared" si="111"/>
        <v/>
      </c>
      <c r="BY115" s="13" t="str">
        <f t="shared" si="106"/>
        <v>Freelance Timesheet &amp; Invoice â€“ Â£295 | Spreadsheet Solutions</v>
      </c>
      <c r="BZ115" s="33">
        <f t="shared" si="107"/>
        <v>1</v>
      </c>
      <c r="CA115" s="37">
        <f>IF(BY115="", "", IF(COUNTIF(BY$7:BY115, BY115)&gt;1, "", MAX(CA$6:CA114)+1))</f>
        <v>109</v>
      </c>
      <c r="CB115" s="37" t="str">
        <f t="shared" si="114"/>
        <v>Jan 2023</v>
      </c>
      <c r="CC115" s="41" t="str">
        <f t="shared" si="112"/>
        <v>Freelance Timesheet &amp; Invoice â€“ Â£295 | Spreadsheet Solutions - Jan 2023</v>
      </c>
    </row>
    <row r="116" spans="1:81" x14ac:dyDescent="0.25">
      <c r="A116" s="21"/>
      <c r="B116" s="5">
        <f>IFERROR(IF(B115+1&gt;'Intro &amp; Setup'!$BA$19, "", B115+1), "")</f>
        <v>45032</v>
      </c>
      <c r="C116" s="250"/>
      <c r="D116" s="251"/>
      <c r="E116" s="252"/>
      <c r="F116" s="21"/>
      <c r="G116" s="16" t="s">
        <v>299</v>
      </c>
      <c r="H116" s="19">
        <v>1</v>
      </c>
      <c r="I116" s="21"/>
      <c r="J116" s="16" t="s">
        <v>179</v>
      </c>
      <c r="K116" s="19">
        <v>1</v>
      </c>
      <c r="L116" s="21"/>
      <c r="M116" s="16"/>
      <c r="N116" s="19"/>
      <c r="O116" s="21"/>
      <c r="P116" s="16"/>
      <c r="Q116" s="19"/>
      <c r="R116" s="21"/>
      <c r="S116" s="16"/>
      <c r="T116" s="19"/>
      <c r="U116" s="21"/>
      <c r="V116" s="16"/>
      <c r="W116" s="19"/>
      <c r="X116" s="21"/>
      <c r="Y116" s="16"/>
      <c r="Z116" s="19"/>
      <c r="AA116" s="21"/>
      <c r="AB116" s="16"/>
      <c r="AC116" s="19"/>
      <c r="AD116" s="21"/>
      <c r="AE116" s="16"/>
      <c r="AF116" s="19"/>
      <c r="AG116" s="21"/>
      <c r="AH116" s="16"/>
      <c r="AI116" s="19"/>
      <c r="AJ116" s="21"/>
      <c r="AK116" s="16"/>
      <c r="AL116" s="19"/>
      <c r="AM116" s="21"/>
      <c r="AN116" s="16"/>
      <c r="AO116" s="19"/>
      <c r="AP116" s="21"/>
      <c r="AS116" s="37" t="str">
        <f t="shared" si="115"/>
        <v>Apr 2023</v>
      </c>
      <c r="AU116" s="37" t="str">
        <f t="shared" si="116"/>
        <v/>
      </c>
      <c r="AV116" s="37" t="str">
        <f t="shared" si="116"/>
        <v/>
      </c>
      <c r="AW116" s="37" t="str">
        <f t="shared" si="116"/>
        <v/>
      </c>
      <c r="AY116" s="66" t="str">
        <f t="shared" si="117"/>
        <v/>
      </c>
      <c r="BA116" s="14" t="str">
        <f t="shared" si="142"/>
        <v/>
      </c>
      <c r="BB116" s="34" t="str">
        <f t="shared" si="143"/>
        <v/>
      </c>
      <c r="BC116" s="37" t="str">
        <f>IF(BA116="", "", IF(COUNTIF(BA$7:BA116, BA116)&gt;1, "", MAX(BC$6:BC115)+1))</f>
        <v/>
      </c>
      <c r="BD116" s="37" t="str">
        <f t="shared" si="146"/>
        <v>Nov 2023</v>
      </c>
      <c r="BE116" s="41" t="str">
        <f t="shared" si="108"/>
        <v/>
      </c>
      <c r="BG116" s="14" t="str">
        <f t="shared" si="144"/>
        <v/>
      </c>
      <c r="BH116" s="34" t="str">
        <f t="shared" si="145"/>
        <v/>
      </c>
      <c r="BI116" s="37" t="str">
        <f>IF(BG116="", "", IF(COUNTIF(BG$7:BG116, BG116)&gt;1, "", MAX(BI$6:BI115)+1))</f>
        <v/>
      </c>
      <c r="BJ116" s="37" t="str">
        <f t="shared" si="147"/>
        <v>Nov 2023</v>
      </c>
      <c r="BK116" s="41" t="str">
        <f t="shared" si="109"/>
        <v/>
      </c>
      <c r="BM116" s="13" t="str">
        <f t="shared" si="148"/>
        <v/>
      </c>
      <c r="BN116" s="33" t="str">
        <f t="shared" si="149"/>
        <v/>
      </c>
      <c r="BO116" s="37" t="str">
        <f>IF(BM116="", "", IF(COUNTIF(BM$7:BM116, BM116)&gt;1, "", MAX(BO$6:BO115)+1))</f>
        <v/>
      </c>
      <c r="BP116" s="37" t="str">
        <f t="shared" si="150"/>
        <v>Aug 2023</v>
      </c>
      <c r="BQ116" s="41" t="str">
        <f t="shared" si="110"/>
        <v/>
      </c>
      <c r="BS116" s="13" t="str">
        <f t="shared" si="104"/>
        <v/>
      </c>
      <c r="BT116" s="33" t="str">
        <f t="shared" si="105"/>
        <v/>
      </c>
      <c r="BU116" s="37" t="str">
        <f>IF(BS116="", "", IF(COUNTIF(BS$7:BS116, BS116)&gt;1, "", MAX(BU$6:BU115)+1))</f>
        <v/>
      </c>
      <c r="BV116" s="37" t="str">
        <f t="shared" si="113"/>
        <v>Jan 2023</v>
      </c>
      <c r="BW116" s="41" t="str">
        <f t="shared" si="111"/>
        <v/>
      </c>
      <c r="BY116" s="13" t="str">
        <f t="shared" si="106"/>
        <v>Lead Reminder &amp; Report â€“ Â£35 | Spreadsheet Solutions</v>
      </c>
      <c r="BZ116" s="33">
        <f t="shared" si="107"/>
        <v>1</v>
      </c>
      <c r="CA116" s="37">
        <f>IF(BY116="", "", IF(COUNTIF(BY$7:BY116, BY116)&gt;1, "", MAX(CA$6:CA115)+1))</f>
        <v>110</v>
      </c>
      <c r="CB116" s="37" t="str">
        <f t="shared" si="114"/>
        <v>Jan 2023</v>
      </c>
      <c r="CC116" s="41" t="str">
        <f t="shared" si="112"/>
        <v>Lead Reminder &amp; Report â€“ Â£35 | Spreadsheet Solutions - Jan 2023</v>
      </c>
    </row>
    <row r="117" spans="1:81" x14ac:dyDescent="0.25">
      <c r="A117" s="21"/>
      <c r="B117" s="5">
        <f>IFERROR(IF(B116+1&gt;'Intro &amp; Setup'!$BA$19, "", B116+1), "")</f>
        <v>45033</v>
      </c>
      <c r="C117" s="250"/>
      <c r="D117" s="251"/>
      <c r="E117" s="252"/>
      <c r="F117" s="21"/>
      <c r="G117" s="16"/>
      <c r="H117" s="19"/>
      <c r="I117" s="21"/>
      <c r="J117" s="16" t="s">
        <v>372</v>
      </c>
      <c r="K117" s="19">
        <v>1</v>
      </c>
      <c r="L117" s="21"/>
      <c r="M117" s="16"/>
      <c r="N117" s="19"/>
      <c r="O117" s="21"/>
      <c r="P117" s="16"/>
      <c r="Q117" s="19"/>
      <c r="R117" s="21"/>
      <c r="S117" s="16"/>
      <c r="T117" s="19"/>
      <c r="U117" s="21"/>
      <c r="V117" s="16"/>
      <c r="W117" s="19"/>
      <c r="X117" s="21"/>
      <c r="Y117" s="16"/>
      <c r="Z117" s="19"/>
      <c r="AA117" s="21"/>
      <c r="AB117" s="16"/>
      <c r="AC117" s="19"/>
      <c r="AD117" s="21"/>
      <c r="AE117" s="16"/>
      <c r="AF117" s="19"/>
      <c r="AG117" s="21"/>
      <c r="AH117" s="16"/>
      <c r="AI117" s="19"/>
      <c r="AJ117" s="21"/>
      <c r="AK117" s="16"/>
      <c r="AL117" s="19"/>
      <c r="AM117" s="21"/>
      <c r="AN117" s="16"/>
      <c r="AO117" s="19"/>
      <c r="AP117" s="21"/>
      <c r="AS117" s="37" t="str">
        <f t="shared" si="115"/>
        <v>Apr 2023</v>
      </c>
      <c r="AU117" s="37" t="str">
        <f t="shared" si="116"/>
        <v/>
      </c>
      <c r="AV117" s="37" t="str">
        <f t="shared" si="116"/>
        <v/>
      </c>
      <c r="AW117" s="37" t="str">
        <f t="shared" si="116"/>
        <v/>
      </c>
      <c r="AY117" s="66" t="str">
        <f t="shared" si="117"/>
        <v/>
      </c>
      <c r="BA117" s="12" t="str">
        <f t="shared" ref="BA117:BA126" si="151">IF(AN7="", "", AN7)</f>
        <v/>
      </c>
      <c r="BB117" s="32" t="str">
        <f t="shared" ref="BB117:BB126" si="152">IF(BA117="", "", AO7)</f>
        <v/>
      </c>
      <c r="BC117" s="37" t="str">
        <f>IF(BA117="", "", IF(COUNTIF(BA$7:BA117, BA117)&gt;1, "", MAX(BC$6:BC116)+1))</f>
        <v/>
      </c>
      <c r="BD117" s="39" t="str">
        <f>'Intro &amp; Setup'!$BB$19</f>
        <v>Dec 2023</v>
      </c>
      <c r="BE117" s="41" t="str">
        <f t="shared" si="108"/>
        <v/>
      </c>
      <c r="BG117" s="12" t="str">
        <f t="shared" ref="BG117:BG126" si="153">IF(AN21="", "", AN21)</f>
        <v/>
      </c>
      <c r="BH117" s="32" t="str">
        <f t="shared" ref="BH117:BH126" si="154">IF(BG117="", "", AO21)</f>
        <v/>
      </c>
      <c r="BI117" s="37" t="str">
        <f>IF(BG117="", "", IF(COUNTIF(BG$7:BG117, BG117)&gt;1, "", MAX(BI$6:BI116)+1))</f>
        <v/>
      </c>
      <c r="BJ117" s="39" t="str">
        <f>'Intro &amp; Setup'!$BB$19</f>
        <v>Dec 2023</v>
      </c>
      <c r="BK117" s="41" t="str">
        <f t="shared" si="109"/>
        <v/>
      </c>
      <c r="BM117" s="13" t="str">
        <f t="shared" si="148"/>
        <v/>
      </c>
      <c r="BN117" s="33" t="str">
        <f t="shared" si="149"/>
        <v/>
      </c>
      <c r="BO117" s="37" t="str">
        <f>IF(BM117="", "", IF(COUNTIF(BM$7:BM117, BM117)&gt;1, "", MAX(BO$6:BO116)+1))</f>
        <v/>
      </c>
      <c r="BP117" s="37" t="str">
        <f t="shared" si="150"/>
        <v>Aug 2023</v>
      </c>
      <c r="BQ117" s="41" t="str">
        <f t="shared" si="110"/>
        <v/>
      </c>
      <c r="BS117" s="13" t="str">
        <f t="shared" si="104"/>
        <v/>
      </c>
      <c r="BT117" s="33" t="str">
        <f t="shared" si="105"/>
        <v/>
      </c>
      <c r="BU117" s="37" t="str">
        <f>IF(BS117="", "", IF(COUNTIF(BS$7:BS117, BS117)&gt;1, "", MAX(BU$6:BU116)+1))</f>
        <v/>
      </c>
      <c r="BV117" s="37" t="str">
        <f t="shared" si="113"/>
        <v>Jan 2023</v>
      </c>
      <c r="BW117" s="41" t="str">
        <f t="shared" si="111"/>
        <v/>
      </c>
      <c r="BY117" s="13" t="str">
        <f t="shared" si="106"/>
        <v>LinkedIn Message Organiser â€“ Â£25 | Spreadsheet Solutions</v>
      </c>
      <c r="BZ117" s="33">
        <f t="shared" si="107"/>
        <v>1</v>
      </c>
      <c r="CA117" s="37">
        <f>IF(BY117="", "", IF(COUNTIF(BY$7:BY117, BY117)&gt;1, "", MAX(CA$6:CA116)+1))</f>
        <v>111</v>
      </c>
      <c r="CB117" s="37" t="str">
        <f t="shared" si="114"/>
        <v>Jan 2023</v>
      </c>
      <c r="CC117" s="41" t="str">
        <f t="shared" si="112"/>
        <v>LinkedIn Message Organiser â€“ Â£25 | Spreadsheet Solutions - Jan 2023</v>
      </c>
    </row>
    <row r="118" spans="1:81" x14ac:dyDescent="0.25">
      <c r="A118" s="21"/>
      <c r="B118" s="5">
        <f>IFERROR(IF(B117+1&gt;'Intro &amp; Setup'!$BA$19, "", B117+1), "")</f>
        <v>45034</v>
      </c>
      <c r="C118" s="250"/>
      <c r="D118" s="251"/>
      <c r="E118" s="252"/>
      <c r="F118" s="21"/>
      <c r="G118" s="16"/>
      <c r="H118" s="19"/>
      <c r="I118" s="21"/>
      <c r="J118" s="16"/>
      <c r="K118" s="19"/>
      <c r="L118" s="21"/>
      <c r="M118" s="16"/>
      <c r="N118" s="19"/>
      <c r="O118" s="21"/>
      <c r="P118" s="16"/>
      <c r="Q118" s="19"/>
      <c r="R118" s="21"/>
      <c r="S118" s="16"/>
      <c r="T118" s="19"/>
      <c r="U118" s="21"/>
      <c r="V118" s="16"/>
      <c r="W118" s="19"/>
      <c r="X118" s="21"/>
      <c r="Y118" s="16"/>
      <c r="Z118" s="19"/>
      <c r="AA118" s="21"/>
      <c r="AB118" s="16"/>
      <c r="AC118" s="19"/>
      <c r="AD118" s="21"/>
      <c r="AE118" s="16"/>
      <c r="AF118" s="19"/>
      <c r="AG118" s="21"/>
      <c r="AH118" s="16"/>
      <c r="AI118" s="19"/>
      <c r="AJ118" s="21"/>
      <c r="AK118" s="16"/>
      <c r="AL118" s="19"/>
      <c r="AM118" s="21"/>
      <c r="AN118" s="16"/>
      <c r="AO118" s="19"/>
      <c r="AP118" s="21"/>
      <c r="AS118" s="37" t="str">
        <f t="shared" si="115"/>
        <v>Apr 2023</v>
      </c>
      <c r="AU118" s="37" t="str">
        <f t="shared" si="116"/>
        <v/>
      </c>
      <c r="AV118" s="37" t="str">
        <f t="shared" si="116"/>
        <v/>
      </c>
      <c r="AW118" s="37" t="str">
        <f t="shared" si="116"/>
        <v/>
      </c>
      <c r="AY118" s="66" t="str">
        <f t="shared" si="117"/>
        <v/>
      </c>
      <c r="BA118" s="13" t="str">
        <f t="shared" si="151"/>
        <v/>
      </c>
      <c r="BB118" s="33" t="str">
        <f t="shared" si="152"/>
        <v/>
      </c>
      <c r="BC118" s="37" t="str">
        <f>IF(BA118="", "", IF(COUNTIF(BA$7:BA118, BA118)&gt;1, "", MAX(BC$6:BC117)+1))</f>
        <v/>
      </c>
      <c r="BD118" s="37" t="str">
        <f t="shared" ref="BD118:BD125" si="155">BD117</f>
        <v>Dec 2023</v>
      </c>
      <c r="BE118" s="41" t="str">
        <f t="shared" si="108"/>
        <v/>
      </c>
      <c r="BG118" s="13" t="str">
        <f t="shared" si="153"/>
        <v/>
      </c>
      <c r="BH118" s="33" t="str">
        <f t="shared" si="154"/>
        <v/>
      </c>
      <c r="BI118" s="37" t="str">
        <f>IF(BG118="", "", IF(COUNTIF(BG$7:BG118, BG118)&gt;1, "", MAX(BI$6:BI117)+1))</f>
        <v/>
      </c>
      <c r="BJ118" s="37" t="str">
        <f t="shared" ref="BJ118:BJ125" si="156">BJ117</f>
        <v>Dec 2023</v>
      </c>
      <c r="BK118" s="41" t="str">
        <f t="shared" si="109"/>
        <v/>
      </c>
      <c r="BM118" s="13" t="str">
        <f t="shared" si="148"/>
        <v/>
      </c>
      <c r="BN118" s="33" t="str">
        <f t="shared" si="149"/>
        <v/>
      </c>
      <c r="BO118" s="37" t="str">
        <f>IF(BM118="", "", IF(COUNTIF(BM$7:BM118, BM118)&gt;1, "", MAX(BO$6:BO117)+1))</f>
        <v/>
      </c>
      <c r="BP118" s="37" t="str">
        <f t="shared" si="150"/>
        <v>Aug 2023</v>
      </c>
      <c r="BQ118" s="41" t="str">
        <f t="shared" si="110"/>
        <v/>
      </c>
      <c r="BS118" s="13" t="str">
        <f t="shared" si="104"/>
        <v/>
      </c>
      <c r="BT118" s="33" t="str">
        <f t="shared" si="105"/>
        <v/>
      </c>
      <c r="BU118" s="37" t="str">
        <f>IF(BS118="", "", IF(COUNTIF(BS$7:BS118, BS118)&gt;1, "", MAX(BU$6:BU117)+1))</f>
        <v/>
      </c>
      <c r="BV118" s="37" t="str">
        <f t="shared" si="113"/>
        <v>Jan 2023</v>
      </c>
      <c r="BW118" s="41" t="str">
        <f t="shared" si="111"/>
        <v/>
      </c>
      <c r="BY118" s="13" t="str">
        <f t="shared" si="106"/>
        <v>Location Sales Report â€“ Â£25 | Spreadsheet Solutions</v>
      </c>
      <c r="BZ118" s="33">
        <f t="shared" si="107"/>
        <v>1</v>
      </c>
      <c r="CA118" s="37">
        <f>IF(BY118="", "", IF(COUNTIF(BY$7:BY118, BY118)&gt;1, "", MAX(CA$6:CA117)+1))</f>
        <v>112</v>
      </c>
      <c r="CB118" s="37" t="str">
        <f t="shared" si="114"/>
        <v>Jan 2023</v>
      </c>
      <c r="CC118" s="41" t="str">
        <f t="shared" si="112"/>
        <v>Location Sales Report â€“ Â£25 | Spreadsheet Solutions - Jan 2023</v>
      </c>
    </row>
    <row r="119" spans="1:81" x14ac:dyDescent="0.25">
      <c r="A119" s="21"/>
      <c r="B119" s="5">
        <f>IFERROR(IF(B118+1&gt;'Intro &amp; Setup'!$BA$19, "", B118+1), "")</f>
        <v>45035</v>
      </c>
      <c r="C119" s="250"/>
      <c r="D119" s="251"/>
      <c r="E119" s="252"/>
      <c r="F119" s="21"/>
      <c r="G119" s="16"/>
      <c r="H119" s="19"/>
      <c r="I119" s="21"/>
      <c r="J119" s="16"/>
      <c r="K119" s="19"/>
      <c r="L119" s="21"/>
      <c r="M119" s="16"/>
      <c r="N119" s="19"/>
      <c r="O119" s="21"/>
      <c r="P119" s="16"/>
      <c r="Q119" s="19"/>
      <c r="R119" s="21"/>
      <c r="S119" s="16"/>
      <c r="T119" s="19"/>
      <c r="U119" s="21"/>
      <c r="V119" s="16"/>
      <c r="W119" s="19"/>
      <c r="X119" s="21"/>
      <c r="Y119" s="16"/>
      <c r="Z119" s="19"/>
      <c r="AA119" s="21"/>
      <c r="AB119" s="16"/>
      <c r="AC119" s="19"/>
      <c r="AD119" s="21"/>
      <c r="AE119" s="16"/>
      <c r="AF119" s="19"/>
      <c r="AG119" s="21"/>
      <c r="AH119" s="16"/>
      <c r="AI119" s="19"/>
      <c r="AJ119" s="21"/>
      <c r="AK119" s="16"/>
      <c r="AL119" s="19"/>
      <c r="AM119" s="21"/>
      <c r="AN119" s="16"/>
      <c r="AO119" s="19"/>
      <c r="AP119" s="21"/>
      <c r="AS119" s="37" t="str">
        <f t="shared" si="115"/>
        <v>Apr 2023</v>
      </c>
      <c r="AU119" s="37" t="str">
        <f t="shared" si="116"/>
        <v/>
      </c>
      <c r="AV119" s="37" t="str">
        <f t="shared" si="116"/>
        <v/>
      </c>
      <c r="AW119" s="37" t="str">
        <f t="shared" si="116"/>
        <v/>
      </c>
      <c r="AY119" s="66" t="str">
        <f t="shared" si="117"/>
        <v/>
      </c>
      <c r="BA119" s="13" t="str">
        <f t="shared" si="151"/>
        <v/>
      </c>
      <c r="BB119" s="33" t="str">
        <f t="shared" si="152"/>
        <v/>
      </c>
      <c r="BC119" s="37" t="str">
        <f>IF(BA119="", "", IF(COUNTIF(BA$7:BA119, BA119)&gt;1, "", MAX(BC$6:BC118)+1))</f>
        <v/>
      </c>
      <c r="BD119" s="37" t="str">
        <f t="shared" si="155"/>
        <v>Dec 2023</v>
      </c>
      <c r="BE119" s="41" t="str">
        <f t="shared" si="108"/>
        <v/>
      </c>
      <c r="BG119" s="13" t="str">
        <f t="shared" si="153"/>
        <v/>
      </c>
      <c r="BH119" s="33" t="str">
        <f t="shared" si="154"/>
        <v/>
      </c>
      <c r="BI119" s="37" t="str">
        <f>IF(BG119="", "", IF(COUNTIF(BG$7:BG119, BG119)&gt;1, "", MAX(BI$6:BI118)+1))</f>
        <v/>
      </c>
      <c r="BJ119" s="37" t="str">
        <f t="shared" si="156"/>
        <v>Dec 2023</v>
      </c>
      <c r="BK119" s="41" t="str">
        <f t="shared" si="109"/>
        <v/>
      </c>
      <c r="BM119" s="13" t="str">
        <f t="shared" si="148"/>
        <v/>
      </c>
      <c r="BN119" s="33" t="str">
        <f t="shared" si="149"/>
        <v/>
      </c>
      <c r="BO119" s="37" t="str">
        <f>IF(BM119="", "", IF(COUNTIF(BM$7:BM119, BM119)&gt;1, "", MAX(BO$6:BO118)+1))</f>
        <v/>
      </c>
      <c r="BP119" s="37" t="str">
        <f t="shared" si="150"/>
        <v>Aug 2023</v>
      </c>
      <c r="BQ119" s="41" t="str">
        <f t="shared" si="110"/>
        <v/>
      </c>
      <c r="BS119" s="13" t="str">
        <f t="shared" si="104"/>
        <v/>
      </c>
      <c r="BT119" s="33" t="str">
        <f t="shared" si="105"/>
        <v/>
      </c>
      <c r="BU119" s="37" t="str">
        <f>IF(BS119="", "", IF(COUNTIF(BS$7:BS119, BS119)&gt;1, "", MAX(BU$6:BU118)+1))</f>
        <v/>
      </c>
      <c r="BV119" s="37" t="str">
        <f t="shared" si="113"/>
        <v>Jan 2023</v>
      </c>
      <c r="BW119" s="41" t="str">
        <f t="shared" si="111"/>
        <v/>
      </c>
      <c r="BY119" s="13" t="str">
        <f t="shared" si="106"/>
        <v>Lottery Number Checker â€“ Â£35 | Spreadsheet Solutions</v>
      </c>
      <c r="BZ119" s="33">
        <f t="shared" si="107"/>
        <v>1</v>
      </c>
      <c r="CA119" s="37">
        <f>IF(BY119="", "", IF(COUNTIF(BY$7:BY119, BY119)&gt;1, "", MAX(CA$6:CA118)+1))</f>
        <v>113</v>
      </c>
      <c r="CB119" s="37" t="str">
        <f t="shared" si="114"/>
        <v>Jan 2023</v>
      </c>
      <c r="CC119" s="41" t="str">
        <f t="shared" si="112"/>
        <v>Lottery Number Checker â€“ Â£35 | Spreadsheet Solutions - Jan 2023</v>
      </c>
    </row>
    <row r="120" spans="1:81" x14ac:dyDescent="0.25">
      <c r="A120" s="21"/>
      <c r="B120" s="5">
        <f>IFERROR(IF(B119+1&gt;'Intro &amp; Setup'!$BA$19, "", B119+1), "")</f>
        <v>45036</v>
      </c>
      <c r="C120" s="250"/>
      <c r="D120" s="251"/>
      <c r="E120" s="252"/>
      <c r="F120" s="21"/>
      <c r="G120" s="16"/>
      <c r="H120" s="19"/>
      <c r="I120" s="21"/>
      <c r="J120" s="16"/>
      <c r="K120" s="19"/>
      <c r="L120" s="21"/>
      <c r="M120" s="16"/>
      <c r="N120" s="19"/>
      <c r="O120" s="21"/>
      <c r="P120" s="16"/>
      <c r="Q120" s="19"/>
      <c r="R120" s="21"/>
      <c r="S120" s="16"/>
      <c r="T120" s="19"/>
      <c r="U120" s="21"/>
      <c r="V120" s="16"/>
      <c r="W120" s="19"/>
      <c r="X120" s="21"/>
      <c r="Y120" s="16"/>
      <c r="Z120" s="19"/>
      <c r="AA120" s="21"/>
      <c r="AB120" s="16"/>
      <c r="AC120" s="19"/>
      <c r="AD120" s="21"/>
      <c r="AE120" s="16"/>
      <c r="AF120" s="19"/>
      <c r="AG120" s="21"/>
      <c r="AH120" s="16"/>
      <c r="AI120" s="19"/>
      <c r="AJ120" s="21"/>
      <c r="AK120" s="16"/>
      <c r="AL120" s="19"/>
      <c r="AM120" s="21"/>
      <c r="AN120" s="16"/>
      <c r="AO120" s="19"/>
      <c r="AP120" s="21"/>
      <c r="AS120" s="37" t="str">
        <f t="shared" si="115"/>
        <v>Apr 2023</v>
      </c>
      <c r="AU120" s="37" t="str">
        <f t="shared" si="116"/>
        <v/>
      </c>
      <c r="AV120" s="37" t="str">
        <f t="shared" si="116"/>
        <v/>
      </c>
      <c r="AW120" s="37" t="str">
        <f t="shared" si="116"/>
        <v/>
      </c>
      <c r="AY120" s="66" t="str">
        <f t="shared" si="117"/>
        <v/>
      </c>
      <c r="BA120" s="13" t="str">
        <f t="shared" si="151"/>
        <v/>
      </c>
      <c r="BB120" s="33" t="str">
        <f t="shared" si="152"/>
        <v/>
      </c>
      <c r="BC120" s="37" t="str">
        <f>IF(BA120="", "", IF(COUNTIF(BA$7:BA120, BA120)&gt;1, "", MAX(BC$6:BC119)+1))</f>
        <v/>
      </c>
      <c r="BD120" s="37" t="str">
        <f t="shared" si="155"/>
        <v>Dec 2023</v>
      </c>
      <c r="BE120" s="41" t="str">
        <f t="shared" si="108"/>
        <v/>
      </c>
      <c r="BG120" s="13" t="str">
        <f t="shared" si="153"/>
        <v/>
      </c>
      <c r="BH120" s="33" t="str">
        <f t="shared" si="154"/>
        <v/>
      </c>
      <c r="BI120" s="37" t="str">
        <f>IF(BG120="", "", IF(COUNTIF(BG$7:BG120, BG120)&gt;1, "", MAX(BI$6:BI119)+1))</f>
        <v/>
      </c>
      <c r="BJ120" s="37" t="str">
        <f t="shared" si="156"/>
        <v>Dec 2023</v>
      </c>
      <c r="BK120" s="41" t="str">
        <f t="shared" si="109"/>
        <v/>
      </c>
      <c r="BM120" s="13" t="str">
        <f t="shared" si="148"/>
        <v/>
      </c>
      <c r="BN120" s="33" t="str">
        <f t="shared" si="149"/>
        <v/>
      </c>
      <c r="BO120" s="37" t="str">
        <f>IF(BM120="", "", IF(COUNTIF(BM$7:BM120, BM120)&gt;1, "", MAX(BO$6:BO119)+1))</f>
        <v/>
      </c>
      <c r="BP120" s="37" t="str">
        <f t="shared" si="150"/>
        <v>Aug 2023</v>
      </c>
      <c r="BQ120" s="41" t="str">
        <f t="shared" si="110"/>
        <v/>
      </c>
      <c r="BS120" s="13" t="str">
        <f t="shared" si="104"/>
        <v/>
      </c>
      <c r="BT120" s="33" t="str">
        <f t="shared" si="105"/>
        <v/>
      </c>
      <c r="BU120" s="37" t="str">
        <f>IF(BS120="", "", IF(COUNTIF(BS$7:BS120, BS120)&gt;1, "", MAX(BU$6:BU119)+1))</f>
        <v/>
      </c>
      <c r="BV120" s="37" t="str">
        <f t="shared" si="113"/>
        <v>Jan 2023</v>
      </c>
      <c r="BW120" s="41" t="str">
        <f t="shared" si="111"/>
        <v/>
      </c>
      <c r="BY120" s="13" t="str">
        <f t="shared" si="106"/>
        <v>Multiple Project Manager â€“ Â£220 | Spreadsheet Solutions</v>
      </c>
      <c r="BZ120" s="33">
        <f t="shared" si="107"/>
        <v>1</v>
      </c>
      <c r="CA120" s="37">
        <f>IF(BY120="", "", IF(COUNTIF(BY$7:BY120, BY120)&gt;1, "", MAX(CA$6:CA119)+1))</f>
        <v>114</v>
      </c>
      <c r="CB120" s="37" t="str">
        <f t="shared" si="114"/>
        <v>Jan 2023</v>
      </c>
      <c r="CC120" s="41" t="str">
        <f t="shared" si="112"/>
        <v>Multiple Project Manager â€“ Â£220 | Spreadsheet Solutions - Jan 2023</v>
      </c>
    </row>
    <row r="121" spans="1:81" x14ac:dyDescent="0.25">
      <c r="A121" s="21"/>
      <c r="B121" s="5">
        <f>IFERROR(IF(B120+1&gt;'Intro &amp; Setup'!$BA$19, "", B120+1), "")</f>
        <v>45037</v>
      </c>
      <c r="C121" s="250"/>
      <c r="D121" s="251"/>
      <c r="E121" s="252"/>
      <c r="F121" s="21"/>
      <c r="G121" s="16"/>
      <c r="H121" s="19"/>
      <c r="I121" s="21"/>
      <c r="J121" s="16"/>
      <c r="K121" s="19"/>
      <c r="L121" s="21"/>
      <c r="M121" s="16"/>
      <c r="N121" s="19"/>
      <c r="O121" s="21"/>
      <c r="P121" s="16"/>
      <c r="Q121" s="19"/>
      <c r="R121" s="21"/>
      <c r="S121" s="16"/>
      <c r="T121" s="19"/>
      <c r="U121" s="21"/>
      <c r="V121" s="16"/>
      <c r="W121" s="19"/>
      <c r="X121" s="21"/>
      <c r="Y121" s="16"/>
      <c r="Z121" s="19"/>
      <c r="AA121" s="21"/>
      <c r="AB121" s="16"/>
      <c r="AC121" s="19"/>
      <c r="AD121" s="21"/>
      <c r="AE121" s="16"/>
      <c r="AF121" s="19"/>
      <c r="AG121" s="21"/>
      <c r="AH121" s="16"/>
      <c r="AI121" s="19"/>
      <c r="AJ121" s="21"/>
      <c r="AK121" s="16"/>
      <c r="AL121" s="19"/>
      <c r="AM121" s="21"/>
      <c r="AN121" s="16"/>
      <c r="AO121" s="19"/>
      <c r="AP121" s="21"/>
      <c r="AS121" s="37" t="str">
        <f t="shared" si="115"/>
        <v>Apr 2023</v>
      </c>
      <c r="AU121" s="37" t="str">
        <f t="shared" si="116"/>
        <v/>
      </c>
      <c r="AV121" s="37" t="str">
        <f t="shared" si="116"/>
        <v/>
      </c>
      <c r="AW121" s="37" t="str">
        <f t="shared" si="116"/>
        <v/>
      </c>
      <c r="AY121" s="66" t="str">
        <f t="shared" si="117"/>
        <v/>
      </c>
      <c r="BA121" s="13" t="str">
        <f t="shared" si="151"/>
        <v/>
      </c>
      <c r="BB121" s="33" t="str">
        <f t="shared" si="152"/>
        <v/>
      </c>
      <c r="BC121" s="37" t="str">
        <f>IF(BA121="", "", IF(COUNTIF(BA$7:BA121, BA121)&gt;1, "", MAX(BC$6:BC120)+1))</f>
        <v/>
      </c>
      <c r="BD121" s="37" t="str">
        <f t="shared" si="155"/>
        <v>Dec 2023</v>
      </c>
      <c r="BE121" s="41" t="str">
        <f t="shared" si="108"/>
        <v/>
      </c>
      <c r="BG121" s="13" t="str">
        <f t="shared" si="153"/>
        <v/>
      </c>
      <c r="BH121" s="33" t="str">
        <f t="shared" si="154"/>
        <v/>
      </c>
      <c r="BI121" s="37" t="str">
        <f>IF(BG121="", "", IF(COUNTIF(BG$7:BG121, BG121)&gt;1, "", MAX(BI$6:BI120)+1))</f>
        <v/>
      </c>
      <c r="BJ121" s="37" t="str">
        <f t="shared" si="156"/>
        <v>Dec 2023</v>
      </c>
      <c r="BK121" s="41" t="str">
        <f t="shared" si="109"/>
        <v/>
      </c>
      <c r="BM121" s="13" t="str">
        <f t="shared" si="148"/>
        <v/>
      </c>
      <c r="BN121" s="33" t="str">
        <f t="shared" si="149"/>
        <v/>
      </c>
      <c r="BO121" s="37" t="str">
        <f>IF(BM121="", "", IF(COUNTIF(BM$7:BM121, BM121)&gt;1, "", MAX(BO$6:BO120)+1))</f>
        <v/>
      </c>
      <c r="BP121" s="37" t="str">
        <f t="shared" si="150"/>
        <v>Aug 2023</v>
      </c>
      <c r="BQ121" s="41" t="str">
        <f t="shared" si="110"/>
        <v/>
      </c>
      <c r="BS121" s="13" t="str">
        <f t="shared" si="104"/>
        <v/>
      </c>
      <c r="BT121" s="33" t="str">
        <f t="shared" si="105"/>
        <v/>
      </c>
      <c r="BU121" s="37" t="str">
        <f>IF(BS121="", "", IF(COUNTIF(BS$7:BS121, BS121)&gt;1, "", MAX(BU$6:BU120)+1))</f>
        <v/>
      </c>
      <c r="BV121" s="37" t="str">
        <f t="shared" si="113"/>
        <v>Jan 2023</v>
      </c>
      <c r="BW121" s="41" t="str">
        <f t="shared" si="111"/>
        <v/>
      </c>
      <c r="BY121" s="13" t="str">
        <f t="shared" si="106"/>
        <v>Personal Mileage Cost Calculator â€“ Â£35 | Spreadsheet Solutions</v>
      </c>
      <c r="BZ121" s="33">
        <f t="shared" si="107"/>
        <v>1</v>
      </c>
      <c r="CA121" s="37">
        <f>IF(BY121="", "", IF(COUNTIF(BY$7:BY121, BY121)&gt;1, "", MAX(CA$6:CA120)+1))</f>
        <v>115</v>
      </c>
      <c r="CB121" s="37" t="str">
        <f t="shared" si="114"/>
        <v>Jan 2023</v>
      </c>
      <c r="CC121" s="41" t="str">
        <f t="shared" si="112"/>
        <v>Personal Mileage Cost Calculator â€“ Â£35 | Spreadsheet Solutions - Jan 2023</v>
      </c>
    </row>
    <row r="122" spans="1:81" x14ac:dyDescent="0.25">
      <c r="A122" s="21"/>
      <c r="B122" s="5">
        <f>IFERROR(IF(B121+1&gt;'Intro &amp; Setup'!$BA$19, "", B121+1), "")</f>
        <v>45038</v>
      </c>
      <c r="C122" s="250"/>
      <c r="D122" s="251"/>
      <c r="E122" s="252"/>
      <c r="F122" s="21"/>
      <c r="G122" s="16"/>
      <c r="H122" s="19"/>
      <c r="I122" s="21"/>
      <c r="J122" s="16"/>
      <c r="K122" s="19"/>
      <c r="L122" s="21"/>
      <c r="M122" s="16"/>
      <c r="N122" s="19"/>
      <c r="O122" s="21"/>
      <c r="P122" s="16"/>
      <c r="Q122" s="19"/>
      <c r="R122" s="21"/>
      <c r="S122" s="16"/>
      <c r="T122" s="19"/>
      <c r="U122" s="21"/>
      <c r="V122" s="16"/>
      <c r="W122" s="19"/>
      <c r="X122" s="21"/>
      <c r="Y122" s="16"/>
      <c r="Z122" s="19"/>
      <c r="AA122" s="21"/>
      <c r="AB122" s="16"/>
      <c r="AC122" s="19"/>
      <c r="AD122" s="21"/>
      <c r="AE122" s="16"/>
      <c r="AF122" s="19"/>
      <c r="AG122" s="21"/>
      <c r="AH122" s="16"/>
      <c r="AI122" s="19"/>
      <c r="AJ122" s="21"/>
      <c r="AK122" s="16"/>
      <c r="AL122" s="19"/>
      <c r="AM122" s="21"/>
      <c r="AN122" s="16"/>
      <c r="AO122" s="19"/>
      <c r="AP122" s="21"/>
      <c r="AS122" s="37" t="str">
        <f t="shared" si="115"/>
        <v>Apr 2023</v>
      </c>
      <c r="AU122" s="37" t="str">
        <f t="shared" si="116"/>
        <v/>
      </c>
      <c r="AV122" s="37" t="str">
        <f t="shared" si="116"/>
        <v/>
      </c>
      <c r="AW122" s="37" t="str">
        <f t="shared" si="116"/>
        <v/>
      </c>
      <c r="AY122" s="66" t="str">
        <f t="shared" si="117"/>
        <v/>
      </c>
      <c r="BA122" s="13" t="str">
        <f t="shared" si="151"/>
        <v/>
      </c>
      <c r="BB122" s="33" t="str">
        <f t="shared" si="152"/>
        <v/>
      </c>
      <c r="BC122" s="37" t="str">
        <f>IF(BA122="", "", IF(COUNTIF(BA$7:BA122, BA122)&gt;1, "", MAX(BC$6:BC121)+1))</f>
        <v/>
      </c>
      <c r="BD122" s="37" t="str">
        <f t="shared" si="155"/>
        <v>Dec 2023</v>
      </c>
      <c r="BE122" s="41" t="str">
        <f t="shared" si="108"/>
        <v/>
      </c>
      <c r="BG122" s="13" t="str">
        <f t="shared" si="153"/>
        <v/>
      </c>
      <c r="BH122" s="33" t="str">
        <f t="shared" si="154"/>
        <v/>
      </c>
      <c r="BI122" s="37" t="str">
        <f>IF(BG122="", "", IF(COUNTIF(BG$7:BG122, BG122)&gt;1, "", MAX(BI$6:BI121)+1))</f>
        <v/>
      </c>
      <c r="BJ122" s="37" t="str">
        <f t="shared" si="156"/>
        <v>Dec 2023</v>
      </c>
      <c r="BK122" s="41" t="str">
        <f t="shared" si="109"/>
        <v/>
      </c>
      <c r="BM122" s="13" t="str">
        <f t="shared" si="148"/>
        <v/>
      </c>
      <c r="BN122" s="33" t="str">
        <f t="shared" si="149"/>
        <v/>
      </c>
      <c r="BO122" s="37" t="str">
        <f>IF(BM122="", "", IF(COUNTIF(BM$7:BM122, BM122)&gt;1, "", MAX(BO$6:BO121)+1))</f>
        <v/>
      </c>
      <c r="BP122" s="37" t="str">
        <f t="shared" si="150"/>
        <v>Aug 2023</v>
      </c>
      <c r="BQ122" s="41" t="str">
        <f t="shared" si="110"/>
        <v/>
      </c>
      <c r="BS122" s="13" t="str">
        <f t="shared" si="104"/>
        <v/>
      </c>
      <c r="BT122" s="33" t="str">
        <f t="shared" si="105"/>
        <v/>
      </c>
      <c r="BU122" s="37" t="str">
        <f>IF(BS122="", "", IF(COUNTIF(BS$7:BS122, BS122)&gt;1, "", MAX(BU$6:BU121)+1))</f>
        <v/>
      </c>
      <c r="BV122" s="37" t="str">
        <f t="shared" si="113"/>
        <v>Jan 2023</v>
      </c>
      <c r="BW122" s="41" t="str">
        <f t="shared" si="111"/>
        <v/>
      </c>
      <c r="BY122" s="13" t="str">
        <f t="shared" si="106"/>
        <v>Processes, Results, and Spreadsheets | Spreadsheet Solutions</v>
      </c>
      <c r="BZ122" s="33">
        <f t="shared" si="107"/>
        <v>1</v>
      </c>
      <c r="CA122" s="37">
        <f>IF(BY122="", "", IF(COUNTIF(BY$7:BY122, BY122)&gt;1, "", MAX(CA$6:CA121)+1))</f>
        <v>116</v>
      </c>
      <c r="CB122" s="37" t="str">
        <f t="shared" si="114"/>
        <v>Jan 2023</v>
      </c>
      <c r="CC122" s="41" t="str">
        <f t="shared" si="112"/>
        <v>Processes, Results, and Spreadsheets | Spreadsheet Solutions - Jan 2023</v>
      </c>
    </row>
    <row r="123" spans="1:81" x14ac:dyDescent="0.25">
      <c r="A123" s="21"/>
      <c r="B123" s="5">
        <f>IFERROR(IF(B122+1&gt;'Intro &amp; Setup'!$BA$19, "", B122+1), "")</f>
        <v>45039</v>
      </c>
      <c r="C123" s="250"/>
      <c r="D123" s="251"/>
      <c r="E123" s="252"/>
      <c r="F123" s="21"/>
      <c r="G123" s="16"/>
      <c r="H123" s="19"/>
      <c r="I123" s="21"/>
      <c r="J123" s="16"/>
      <c r="K123" s="19"/>
      <c r="L123" s="21"/>
      <c r="M123" s="16"/>
      <c r="N123" s="19"/>
      <c r="O123" s="21"/>
      <c r="P123" s="16"/>
      <c r="Q123" s="19"/>
      <c r="R123" s="21"/>
      <c r="S123" s="16"/>
      <c r="T123" s="19"/>
      <c r="U123" s="21"/>
      <c r="V123" s="16"/>
      <c r="W123" s="19"/>
      <c r="X123" s="21"/>
      <c r="Y123" s="16"/>
      <c r="Z123" s="19"/>
      <c r="AA123" s="21"/>
      <c r="AB123" s="16"/>
      <c r="AC123" s="19"/>
      <c r="AD123" s="21"/>
      <c r="AE123" s="16"/>
      <c r="AF123" s="19"/>
      <c r="AG123" s="21"/>
      <c r="AH123" s="16"/>
      <c r="AI123" s="19"/>
      <c r="AJ123" s="21"/>
      <c r="AK123" s="16"/>
      <c r="AL123" s="19"/>
      <c r="AM123" s="21"/>
      <c r="AN123" s="16"/>
      <c r="AO123" s="19"/>
      <c r="AP123" s="21"/>
      <c r="AS123" s="37" t="str">
        <f t="shared" si="115"/>
        <v>Apr 2023</v>
      </c>
      <c r="AU123" s="37" t="str">
        <f t="shared" si="116"/>
        <v/>
      </c>
      <c r="AV123" s="37" t="str">
        <f t="shared" si="116"/>
        <v/>
      </c>
      <c r="AW123" s="37" t="str">
        <f t="shared" si="116"/>
        <v/>
      </c>
      <c r="AY123" s="66" t="str">
        <f t="shared" si="117"/>
        <v/>
      </c>
      <c r="BA123" s="13" t="str">
        <f t="shared" si="151"/>
        <v/>
      </c>
      <c r="BB123" s="33" t="str">
        <f t="shared" si="152"/>
        <v/>
      </c>
      <c r="BC123" s="37" t="str">
        <f>IF(BA123="", "", IF(COUNTIF(BA$7:BA123, BA123)&gt;1, "", MAX(BC$6:BC122)+1))</f>
        <v/>
      </c>
      <c r="BD123" s="37" t="str">
        <f t="shared" si="155"/>
        <v>Dec 2023</v>
      </c>
      <c r="BE123" s="41" t="str">
        <f t="shared" si="108"/>
        <v/>
      </c>
      <c r="BG123" s="13" t="str">
        <f t="shared" si="153"/>
        <v/>
      </c>
      <c r="BH123" s="33" t="str">
        <f t="shared" si="154"/>
        <v/>
      </c>
      <c r="BI123" s="37" t="str">
        <f>IF(BG123="", "", IF(COUNTIF(BG$7:BG123, BG123)&gt;1, "", MAX(BI$6:BI122)+1))</f>
        <v/>
      </c>
      <c r="BJ123" s="37" t="str">
        <f t="shared" si="156"/>
        <v>Dec 2023</v>
      </c>
      <c r="BK123" s="41" t="str">
        <f t="shared" si="109"/>
        <v/>
      </c>
      <c r="BM123" s="13" t="str">
        <f t="shared" si="148"/>
        <v/>
      </c>
      <c r="BN123" s="33" t="str">
        <f t="shared" si="149"/>
        <v/>
      </c>
      <c r="BO123" s="37" t="str">
        <f>IF(BM123="", "", IF(COUNTIF(BM$7:BM123, BM123)&gt;1, "", MAX(BO$6:BO122)+1))</f>
        <v/>
      </c>
      <c r="BP123" s="37" t="str">
        <f t="shared" si="150"/>
        <v>Aug 2023</v>
      </c>
      <c r="BQ123" s="41" t="str">
        <f t="shared" si="110"/>
        <v/>
      </c>
      <c r="BS123" s="13" t="str">
        <f t="shared" si="104"/>
        <v/>
      </c>
      <c r="BT123" s="33" t="str">
        <f t="shared" si="105"/>
        <v/>
      </c>
      <c r="BU123" s="37" t="str">
        <f>IF(BS123="", "", IF(COUNTIF(BS$7:BS123, BS123)&gt;1, "", MAX(BU$6:BU122)+1))</f>
        <v/>
      </c>
      <c r="BV123" s="37" t="str">
        <f t="shared" si="113"/>
        <v>Jan 2023</v>
      </c>
      <c r="BW123" s="41" t="str">
        <f t="shared" si="111"/>
        <v/>
      </c>
      <c r="BY123" s="13" t="str">
        <f t="shared" si="106"/>
        <v>Product &amp; Invoice Database â€“ Â£220 | Spreadsheet Solutions</v>
      </c>
      <c r="BZ123" s="33">
        <f t="shared" si="107"/>
        <v>1</v>
      </c>
      <c r="CA123" s="37">
        <f>IF(BY123="", "", IF(COUNTIF(BY$7:BY123, BY123)&gt;1, "", MAX(CA$6:CA122)+1))</f>
        <v>117</v>
      </c>
      <c r="CB123" s="37" t="str">
        <f t="shared" si="114"/>
        <v>Jan 2023</v>
      </c>
      <c r="CC123" s="41" t="str">
        <f t="shared" si="112"/>
        <v>Product &amp; Invoice Database â€“ Â£220 | Spreadsheet Solutions - Jan 2023</v>
      </c>
    </row>
    <row r="124" spans="1:81" x14ac:dyDescent="0.25">
      <c r="A124" s="21"/>
      <c r="B124" s="5">
        <f>IFERROR(IF(B123+1&gt;'Intro &amp; Setup'!$BA$19, "", B123+1), "")</f>
        <v>45040</v>
      </c>
      <c r="C124" s="250"/>
      <c r="D124" s="251"/>
      <c r="E124" s="252"/>
      <c r="F124" s="21"/>
      <c r="G124" s="16"/>
      <c r="H124" s="19"/>
      <c r="I124" s="21"/>
      <c r="J124" s="16"/>
      <c r="K124" s="19"/>
      <c r="L124" s="21"/>
      <c r="M124" s="16"/>
      <c r="N124" s="19"/>
      <c r="O124" s="21"/>
      <c r="P124" s="16"/>
      <c r="Q124" s="19"/>
      <c r="R124" s="21"/>
      <c r="S124" s="16"/>
      <c r="T124" s="19"/>
      <c r="U124" s="21"/>
      <c r="V124" s="16"/>
      <c r="W124" s="19"/>
      <c r="X124" s="21"/>
      <c r="Y124" s="16"/>
      <c r="Z124" s="19"/>
      <c r="AA124" s="21"/>
      <c r="AB124" s="16"/>
      <c r="AC124" s="19"/>
      <c r="AD124" s="21"/>
      <c r="AE124" s="16"/>
      <c r="AF124" s="19"/>
      <c r="AG124" s="21"/>
      <c r="AH124" s="16"/>
      <c r="AI124" s="19"/>
      <c r="AJ124" s="21"/>
      <c r="AK124" s="16"/>
      <c r="AL124" s="19"/>
      <c r="AM124" s="21"/>
      <c r="AN124" s="16"/>
      <c r="AO124" s="19"/>
      <c r="AP124" s="21"/>
      <c r="AS124" s="37" t="str">
        <f t="shared" si="115"/>
        <v>Apr 2023</v>
      </c>
      <c r="AU124" s="37" t="str">
        <f t="shared" si="116"/>
        <v/>
      </c>
      <c r="AV124" s="37" t="str">
        <f t="shared" si="116"/>
        <v/>
      </c>
      <c r="AW124" s="37" t="str">
        <f t="shared" si="116"/>
        <v/>
      </c>
      <c r="AY124" s="66" t="str">
        <f t="shared" si="117"/>
        <v/>
      </c>
      <c r="BA124" s="13" t="str">
        <f t="shared" si="151"/>
        <v/>
      </c>
      <c r="BB124" s="33" t="str">
        <f t="shared" si="152"/>
        <v/>
      </c>
      <c r="BC124" s="37" t="str">
        <f>IF(BA124="", "", IF(COUNTIF(BA$7:BA124, BA124)&gt;1, "", MAX(BC$6:BC123)+1))</f>
        <v/>
      </c>
      <c r="BD124" s="37" t="str">
        <f t="shared" si="155"/>
        <v>Dec 2023</v>
      </c>
      <c r="BE124" s="41" t="str">
        <f t="shared" si="108"/>
        <v/>
      </c>
      <c r="BG124" s="13" t="str">
        <f t="shared" si="153"/>
        <v/>
      </c>
      <c r="BH124" s="33" t="str">
        <f t="shared" si="154"/>
        <v/>
      </c>
      <c r="BI124" s="37" t="str">
        <f>IF(BG124="", "", IF(COUNTIF(BG$7:BG124, BG124)&gt;1, "", MAX(BI$6:BI123)+1))</f>
        <v/>
      </c>
      <c r="BJ124" s="37" t="str">
        <f t="shared" si="156"/>
        <v>Dec 2023</v>
      </c>
      <c r="BK124" s="41" t="str">
        <f t="shared" si="109"/>
        <v/>
      </c>
      <c r="BM124" s="13" t="str">
        <f t="shared" si="148"/>
        <v/>
      </c>
      <c r="BN124" s="33" t="str">
        <f t="shared" si="149"/>
        <v/>
      </c>
      <c r="BO124" s="37" t="str">
        <f>IF(BM124="", "", IF(COUNTIF(BM$7:BM124, BM124)&gt;1, "", MAX(BO$6:BO123)+1))</f>
        <v/>
      </c>
      <c r="BP124" s="37" t="str">
        <f t="shared" si="150"/>
        <v>Aug 2023</v>
      </c>
      <c r="BQ124" s="41" t="str">
        <f t="shared" si="110"/>
        <v/>
      </c>
      <c r="BS124" s="13" t="str">
        <f t="shared" si="104"/>
        <v/>
      </c>
      <c r="BT124" s="33" t="str">
        <f t="shared" si="105"/>
        <v/>
      </c>
      <c r="BU124" s="37" t="str">
        <f>IF(BS124="", "", IF(COUNTIF(BS$7:BS124, BS124)&gt;1, "", MAX(BU$6:BU123)+1))</f>
        <v/>
      </c>
      <c r="BV124" s="37" t="str">
        <f t="shared" si="113"/>
        <v>Jan 2023</v>
      </c>
      <c r="BW124" s="41" t="str">
        <f t="shared" si="111"/>
        <v/>
      </c>
      <c r="BY124" s="13" t="str">
        <f t="shared" si="106"/>
        <v>Product Validation Report â€“ Â£180 | Spreadsheet Solutions</v>
      </c>
      <c r="BZ124" s="33">
        <f t="shared" si="107"/>
        <v>1</v>
      </c>
      <c r="CA124" s="37">
        <f>IF(BY124="", "", IF(COUNTIF(BY$7:BY124, BY124)&gt;1, "", MAX(CA$6:CA123)+1))</f>
        <v>118</v>
      </c>
      <c r="CB124" s="37" t="str">
        <f t="shared" si="114"/>
        <v>Jan 2023</v>
      </c>
      <c r="CC124" s="41" t="str">
        <f t="shared" si="112"/>
        <v>Product Validation Report â€“ Â£180 | Spreadsheet Solutions - Jan 2023</v>
      </c>
    </row>
    <row r="125" spans="1:81" x14ac:dyDescent="0.25">
      <c r="A125" s="21"/>
      <c r="B125" s="5">
        <f>IFERROR(IF(B124+1&gt;'Intro &amp; Setup'!$BA$19, "", B124+1), "")</f>
        <v>45041</v>
      </c>
      <c r="C125" s="250"/>
      <c r="D125" s="251"/>
      <c r="E125" s="252"/>
      <c r="F125" s="21"/>
      <c r="G125" s="16"/>
      <c r="H125" s="19"/>
      <c r="I125" s="21"/>
      <c r="J125" s="16"/>
      <c r="K125" s="19"/>
      <c r="L125" s="21"/>
      <c r="M125" s="16"/>
      <c r="N125" s="19"/>
      <c r="O125" s="21"/>
      <c r="P125" s="16"/>
      <c r="Q125" s="19"/>
      <c r="R125" s="21"/>
      <c r="S125" s="16"/>
      <c r="T125" s="19"/>
      <c r="U125" s="21"/>
      <c r="V125" s="16"/>
      <c r="W125" s="19"/>
      <c r="X125" s="21"/>
      <c r="Y125" s="16"/>
      <c r="Z125" s="19"/>
      <c r="AA125" s="21"/>
      <c r="AB125" s="16"/>
      <c r="AC125" s="19"/>
      <c r="AD125" s="21"/>
      <c r="AE125" s="16"/>
      <c r="AF125" s="19"/>
      <c r="AG125" s="21"/>
      <c r="AH125" s="16"/>
      <c r="AI125" s="19"/>
      <c r="AJ125" s="21"/>
      <c r="AK125" s="16"/>
      <c r="AL125" s="19"/>
      <c r="AM125" s="21"/>
      <c r="AN125" s="16"/>
      <c r="AO125" s="19"/>
      <c r="AP125" s="21"/>
      <c r="AS125" s="37" t="str">
        <f t="shared" si="115"/>
        <v>Apr 2023</v>
      </c>
      <c r="AU125" s="37" t="str">
        <f t="shared" si="116"/>
        <v/>
      </c>
      <c r="AV125" s="37" t="str">
        <f t="shared" si="116"/>
        <v/>
      </c>
      <c r="AW125" s="37" t="str">
        <f t="shared" si="116"/>
        <v/>
      </c>
      <c r="AY125" s="66" t="str">
        <f t="shared" si="117"/>
        <v/>
      </c>
      <c r="BA125" s="13" t="str">
        <f t="shared" si="151"/>
        <v/>
      </c>
      <c r="BB125" s="33" t="str">
        <f t="shared" si="152"/>
        <v/>
      </c>
      <c r="BC125" s="37" t="str">
        <f>IF(BA125="", "", IF(COUNTIF(BA$7:BA125, BA125)&gt;1, "", MAX(BC$6:BC124)+1))</f>
        <v/>
      </c>
      <c r="BD125" s="37" t="str">
        <f t="shared" si="155"/>
        <v>Dec 2023</v>
      </c>
      <c r="BE125" s="41" t="str">
        <f t="shared" si="108"/>
        <v/>
      </c>
      <c r="BG125" s="13" t="str">
        <f t="shared" si="153"/>
        <v/>
      </c>
      <c r="BH125" s="33" t="str">
        <f t="shared" si="154"/>
        <v/>
      </c>
      <c r="BI125" s="37" t="str">
        <f>IF(BG125="", "", IF(COUNTIF(BG$7:BG125, BG125)&gt;1, "", MAX(BI$6:BI124)+1))</f>
        <v/>
      </c>
      <c r="BJ125" s="37" t="str">
        <f t="shared" si="156"/>
        <v>Dec 2023</v>
      </c>
      <c r="BK125" s="41" t="str">
        <f t="shared" si="109"/>
        <v/>
      </c>
      <c r="BM125" s="13" t="str">
        <f t="shared" si="148"/>
        <v/>
      </c>
      <c r="BN125" s="33" t="str">
        <f t="shared" si="149"/>
        <v/>
      </c>
      <c r="BO125" s="37" t="str">
        <f>IF(BM125="", "", IF(COUNTIF(BM$7:BM125, BM125)&gt;1, "", MAX(BO$6:BO124)+1))</f>
        <v/>
      </c>
      <c r="BP125" s="37" t="str">
        <f t="shared" si="150"/>
        <v>Aug 2023</v>
      </c>
      <c r="BQ125" s="41" t="str">
        <f t="shared" si="110"/>
        <v/>
      </c>
      <c r="BS125" s="13" t="str">
        <f t="shared" si="104"/>
        <v/>
      </c>
      <c r="BT125" s="33" t="str">
        <f t="shared" si="105"/>
        <v/>
      </c>
      <c r="BU125" s="37" t="str">
        <f>IF(BS125="", "", IF(COUNTIF(BS$7:BS125, BS125)&gt;1, "", MAX(BU$6:BU124)+1))</f>
        <v/>
      </c>
      <c r="BV125" s="37" t="str">
        <f t="shared" si="113"/>
        <v>Jan 2023</v>
      </c>
      <c r="BW125" s="41" t="str">
        <f t="shared" si="111"/>
        <v/>
      </c>
      <c r="BY125" s="13" t="str">
        <f t="shared" si="106"/>
        <v>Relationship Between Data and Dashboards | Spreadsheet Solutions</v>
      </c>
      <c r="BZ125" s="33">
        <f t="shared" si="107"/>
        <v>1</v>
      </c>
      <c r="CA125" s="37">
        <f>IF(BY125="", "", IF(COUNTIF(BY$7:BY125, BY125)&gt;1, "", MAX(CA$6:CA124)+1))</f>
        <v>119</v>
      </c>
      <c r="CB125" s="37" t="str">
        <f t="shared" si="114"/>
        <v>Jan 2023</v>
      </c>
      <c r="CC125" s="41" t="str">
        <f t="shared" si="112"/>
        <v>Relationship Between Data and Dashboards | Spreadsheet Solutions - Jan 2023</v>
      </c>
    </row>
    <row r="126" spans="1:81" x14ac:dyDescent="0.25">
      <c r="A126" s="21"/>
      <c r="B126" s="5">
        <f>IFERROR(IF(B125+1&gt;'Intro &amp; Setup'!$BA$19, "", B125+1), "")</f>
        <v>45042</v>
      </c>
      <c r="C126" s="250"/>
      <c r="D126" s="251"/>
      <c r="E126" s="252"/>
      <c r="F126" s="21"/>
      <c r="G126" s="16"/>
      <c r="H126" s="19"/>
      <c r="I126" s="21"/>
      <c r="J126" s="16"/>
      <c r="K126" s="19"/>
      <c r="L126" s="21"/>
      <c r="M126" s="16"/>
      <c r="N126" s="19"/>
      <c r="O126" s="21"/>
      <c r="P126" s="16"/>
      <c r="Q126" s="19"/>
      <c r="R126" s="21"/>
      <c r="S126" s="16"/>
      <c r="T126" s="19"/>
      <c r="U126" s="21"/>
      <c r="V126" s="16"/>
      <c r="W126" s="19"/>
      <c r="X126" s="21"/>
      <c r="Y126" s="16"/>
      <c r="Z126" s="19"/>
      <c r="AA126" s="21"/>
      <c r="AB126" s="16"/>
      <c r="AC126" s="19"/>
      <c r="AD126" s="21"/>
      <c r="AE126" s="16"/>
      <c r="AF126" s="19"/>
      <c r="AG126" s="21"/>
      <c r="AH126" s="16"/>
      <c r="AI126" s="19"/>
      <c r="AJ126" s="21"/>
      <c r="AK126" s="16"/>
      <c r="AL126" s="19"/>
      <c r="AM126" s="21"/>
      <c r="AN126" s="16"/>
      <c r="AO126" s="19"/>
      <c r="AP126" s="21"/>
      <c r="AS126" s="37" t="str">
        <f t="shared" si="115"/>
        <v>Apr 2023</v>
      </c>
      <c r="AU126" s="37" t="str">
        <f t="shared" si="116"/>
        <v/>
      </c>
      <c r="AV126" s="37" t="str">
        <f t="shared" si="116"/>
        <v/>
      </c>
      <c r="AW126" s="37" t="str">
        <f t="shared" si="116"/>
        <v/>
      </c>
      <c r="AY126" s="66" t="str">
        <f t="shared" si="117"/>
        <v/>
      </c>
      <c r="BA126" s="14" t="str">
        <f t="shared" si="151"/>
        <v/>
      </c>
      <c r="BB126" s="34" t="str">
        <f t="shared" si="152"/>
        <v/>
      </c>
      <c r="BC126" s="38" t="str">
        <f>IF(BA126="", "", IF(COUNTIF(BA$7:BA126, BA126)&gt;1, "", MAX(BC$6:BC125)+1))</f>
        <v/>
      </c>
      <c r="BD126" s="38" t="str">
        <f>BD125</f>
        <v>Dec 2023</v>
      </c>
      <c r="BE126" s="42" t="str">
        <f t="shared" si="108"/>
        <v/>
      </c>
      <c r="BG126" s="14" t="str">
        <f t="shared" si="153"/>
        <v/>
      </c>
      <c r="BH126" s="34" t="str">
        <f t="shared" si="154"/>
        <v/>
      </c>
      <c r="BI126" s="38" t="str">
        <f>IF(BG126="", "", IF(COUNTIF(BG$7:BG126, BG126)&gt;1, "", MAX(BI$6:BI125)+1))</f>
        <v/>
      </c>
      <c r="BJ126" s="38" t="str">
        <f>BJ125</f>
        <v>Dec 2023</v>
      </c>
      <c r="BK126" s="42" t="str">
        <f t="shared" si="109"/>
        <v/>
      </c>
      <c r="BM126" s="14" t="str">
        <f t="shared" si="148"/>
        <v/>
      </c>
      <c r="BN126" s="34" t="str">
        <f t="shared" si="149"/>
        <v/>
      </c>
      <c r="BO126" s="37" t="str">
        <f>IF(BM126="", "", IF(COUNTIF(BM$7:BM126, BM126)&gt;1, "", MAX(BO$6:BO125)+1))</f>
        <v/>
      </c>
      <c r="BP126" s="37" t="str">
        <f t="shared" si="150"/>
        <v>Aug 2023</v>
      </c>
      <c r="BQ126" s="41" t="str">
        <f t="shared" si="110"/>
        <v/>
      </c>
      <c r="BS126" s="13" t="str">
        <f t="shared" si="104"/>
        <v/>
      </c>
      <c r="BT126" s="33" t="str">
        <f t="shared" si="105"/>
        <v/>
      </c>
      <c r="BU126" s="37" t="str">
        <f>IF(BS126="", "", IF(COUNTIF(BS$7:BS126, BS126)&gt;1, "", MAX(BU$6:BU125)+1))</f>
        <v/>
      </c>
      <c r="BV126" s="37" t="str">
        <f t="shared" si="113"/>
        <v>Jan 2023</v>
      </c>
      <c r="BW126" s="41" t="str">
        <f t="shared" si="111"/>
        <v/>
      </c>
      <c r="BY126" s="13" t="str">
        <f t="shared" si="106"/>
        <v>Renewal Reminder â€“ Â£35 | Spreadsheet Solutions</v>
      </c>
      <c r="BZ126" s="33">
        <f t="shared" si="107"/>
        <v>1</v>
      </c>
      <c r="CA126" s="37">
        <f>IF(BY126="", "", IF(COUNTIF(BY$7:BY126, BY126)&gt;1, "", MAX(CA$6:CA125)+1))</f>
        <v>120</v>
      </c>
      <c r="CB126" s="37" t="str">
        <f t="shared" si="114"/>
        <v>Jan 2023</v>
      </c>
      <c r="CC126" s="41" t="str">
        <f t="shared" si="112"/>
        <v>Renewal Reminder â€“ Â£35 | Spreadsheet Solutions - Jan 2023</v>
      </c>
    </row>
    <row r="127" spans="1:81" x14ac:dyDescent="0.25">
      <c r="A127" s="21"/>
      <c r="B127" s="5">
        <f>IFERROR(IF(B126+1&gt;'Intro &amp; Setup'!$BA$19, "", B126+1), "")</f>
        <v>45043</v>
      </c>
      <c r="C127" s="250"/>
      <c r="D127" s="251"/>
      <c r="E127" s="252"/>
      <c r="F127" s="21"/>
      <c r="G127" s="16"/>
      <c r="H127" s="19"/>
      <c r="I127" s="21"/>
      <c r="J127" s="16"/>
      <c r="K127" s="19"/>
      <c r="L127" s="21"/>
      <c r="M127" s="16"/>
      <c r="N127" s="19"/>
      <c r="O127" s="21"/>
      <c r="P127" s="16"/>
      <c r="Q127" s="19"/>
      <c r="R127" s="21"/>
      <c r="S127" s="16"/>
      <c r="T127" s="19"/>
      <c r="U127" s="21"/>
      <c r="V127" s="16"/>
      <c r="W127" s="19"/>
      <c r="X127" s="21"/>
      <c r="Y127" s="16"/>
      <c r="Z127" s="19"/>
      <c r="AA127" s="21"/>
      <c r="AB127" s="16"/>
      <c r="AC127" s="19"/>
      <c r="AD127" s="21"/>
      <c r="AE127" s="16"/>
      <c r="AF127" s="19"/>
      <c r="AG127" s="21"/>
      <c r="AH127" s="16"/>
      <c r="AI127" s="19"/>
      <c r="AJ127" s="21"/>
      <c r="AK127" s="16"/>
      <c r="AL127" s="19"/>
      <c r="AM127" s="21"/>
      <c r="AN127" s="16"/>
      <c r="AO127" s="19"/>
      <c r="AP127" s="21"/>
      <c r="AS127" s="37" t="str">
        <f t="shared" si="115"/>
        <v>Apr 2023</v>
      </c>
      <c r="AU127" s="37" t="str">
        <f t="shared" si="116"/>
        <v/>
      </c>
      <c r="AV127" s="37" t="str">
        <f t="shared" si="116"/>
        <v/>
      </c>
      <c r="AW127" s="37" t="str">
        <f t="shared" si="116"/>
        <v/>
      </c>
      <c r="AY127" s="66" t="str">
        <f t="shared" si="117"/>
        <v/>
      </c>
      <c r="BM127" s="12" t="str">
        <f t="shared" ref="BM127:BM141" si="157">IF(AE35="", "", AE35)</f>
        <v/>
      </c>
      <c r="BN127" s="32" t="str">
        <f t="shared" ref="BN127:BN141" si="158">IF(BM127="", "", AF35)</f>
        <v/>
      </c>
      <c r="BO127" s="37" t="str">
        <f>IF(BM127="", "", IF(COUNTIF(BM$7:BM127, BM127)&gt;1, "", MAX(BO$6:BO126)+1))</f>
        <v/>
      </c>
      <c r="BP127" s="39" t="str">
        <f>'Intro &amp; Setup'!$BB$16</f>
        <v>Sep 2023</v>
      </c>
      <c r="BQ127" s="41" t="str">
        <f t="shared" si="110"/>
        <v/>
      </c>
      <c r="BS127" s="13" t="str">
        <f t="shared" si="104"/>
        <v/>
      </c>
      <c r="BT127" s="33" t="str">
        <f t="shared" si="105"/>
        <v/>
      </c>
      <c r="BU127" s="37" t="str">
        <f>IF(BS127="", "", IF(COUNTIF(BS$7:BS127, BS127)&gt;1, "", MAX(BU$6:BU126)+1))</f>
        <v/>
      </c>
      <c r="BV127" s="37" t="str">
        <f t="shared" si="113"/>
        <v>Jan 2023</v>
      </c>
      <c r="BW127" s="41" t="str">
        <f t="shared" si="111"/>
        <v/>
      </c>
      <c r="BY127" s="13" t="str">
        <f t="shared" si="106"/>
        <v>Staff Task Schedule â€“ Â£35 | Spreadsheet Solutions</v>
      </c>
      <c r="BZ127" s="33">
        <f t="shared" si="107"/>
        <v>1</v>
      </c>
      <c r="CA127" s="37">
        <f>IF(BY127="", "", IF(COUNTIF(BY$7:BY127, BY127)&gt;1, "", MAX(CA$6:CA126)+1))</f>
        <v>121</v>
      </c>
      <c r="CB127" s="37" t="str">
        <f t="shared" si="114"/>
        <v>Jan 2023</v>
      </c>
      <c r="CC127" s="41" t="str">
        <f t="shared" si="112"/>
        <v>Staff Task Schedule â€“ Â£35 | Spreadsheet Solutions - Jan 2023</v>
      </c>
    </row>
    <row r="128" spans="1:81" x14ac:dyDescent="0.25">
      <c r="A128" s="21"/>
      <c r="B128" s="5">
        <f>IFERROR(IF(B127+1&gt;'Intro &amp; Setup'!$BA$19, "", B127+1), "")</f>
        <v>45044</v>
      </c>
      <c r="C128" s="250"/>
      <c r="D128" s="251"/>
      <c r="E128" s="252"/>
      <c r="F128" s="21"/>
      <c r="G128" s="16"/>
      <c r="H128" s="19"/>
      <c r="I128" s="21"/>
      <c r="J128" s="16"/>
      <c r="K128" s="19"/>
      <c r="L128" s="21"/>
      <c r="M128" s="16"/>
      <c r="N128" s="19"/>
      <c r="O128" s="21"/>
      <c r="P128" s="16"/>
      <c r="Q128" s="19"/>
      <c r="R128" s="21"/>
      <c r="S128" s="16"/>
      <c r="T128" s="19"/>
      <c r="U128" s="21"/>
      <c r="V128" s="16"/>
      <c r="W128" s="19"/>
      <c r="X128" s="21"/>
      <c r="Y128" s="16"/>
      <c r="Z128" s="19"/>
      <c r="AA128" s="21"/>
      <c r="AB128" s="16"/>
      <c r="AC128" s="19"/>
      <c r="AD128" s="21"/>
      <c r="AE128" s="16"/>
      <c r="AF128" s="19"/>
      <c r="AG128" s="21"/>
      <c r="AH128" s="16"/>
      <c r="AI128" s="19"/>
      <c r="AJ128" s="21"/>
      <c r="AK128" s="16"/>
      <c r="AL128" s="19"/>
      <c r="AM128" s="21"/>
      <c r="AN128" s="16"/>
      <c r="AO128" s="19"/>
      <c r="AP128" s="21"/>
      <c r="AS128" s="37" t="str">
        <f t="shared" si="115"/>
        <v>Apr 2023</v>
      </c>
      <c r="AU128" s="37" t="str">
        <f t="shared" si="116"/>
        <v/>
      </c>
      <c r="AV128" s="37" t="str">
        <f t="shared" si="116"/>
        <v/>
      </c>
      <c r="AW128" s="37" t="str">
        <f t="shared" si="116"/>
        <v/>
      </c>
      <c r="AY128" s="66" t="str">
        <f t="shared" si="117"/>
        <v/>
      </c>
      <c r="BM128" s="13" t="str">
        <f t="shared" si="157"/>
        <v/>
      </c>
      <c r="BN128" s="33" t="str">
        <f t="shared" si="158"/>
        <v/>
      </c>
      <c r="BO128" s="37" t="str">
        <f>IF(BM128="", "", IF(COUNTIF(BM$7:BM128, BM128)&gt;1, "", MAX(BO$6:BO127)+1))</f>
        <v/>
      </c>
      <c r="BP128" s="37" t="str">
        <f t="shared" ref="BP128:BP141" si="159">BP127</f>
        <v>Sep 2023</v>
      </c>
      <c r="BQ128" s="41" t="str">
        <f t="shared" si="110"/>
        <v/>
      </c>
      <c r="BS128" s="13" t="str">
        <f t="shared" si="104"/>
        <v/>
      </c>
      <c r="BT128" s="33" t="str">
        <f t="shared" si="105"/>
        <v/>
      </c>
      <c r="BU128" s="37" t="str">
        <f>IF(BS128="", "", IF(COUNTIF(BS$7:BS128, BS128)&gt;1, "", MAX(BU$6:BU127)+1))</f>
        <v/>
      </c>
      <c r="BV128" s="37" t="str">
        <f t="shared" si="113"/>
        <v>Jan 2023</v>
      </c>
      <c r="BW128" s="41" t="str">
        <f t="shared" si="111"/>
        <v/>
      </c>
      <c r="BY128" s="13" t="str">
        <f t="shared" si="106"/>
        <v>Surveys, Appraisals, Questionnaires, and Feedback using Excel | Spreadsheet Solutions</v>
      </c>
      <c r="BZ128" s="33">
        <f t="shared" si="107"/>
        <v>1</v>
      </c>
      <c r="CA128" s="37">
        <f>IF(BY128="", "", IF(COUNTIF(BY$7:BY128, BY128)&gt;1, "", MAX(CA$6:CA127)+1))</f>
        <v>122</v>
      </c>
      <c r="CB128" s="37" t="str">
        <f t="shared" si="114"/>
        <v>Jan 2023</v>
      </c>
      <c r="CC128" s="41" t="str">
        <f t="shared" si="112"/>
        <v>Surveys, Appraisals, Questionnaires, and Feedback using Excel | Spreadsheet Solutions - Jan 2023</v>
      </c>
    </row>
    <row r="129" spans="1:81" x14ac:dyDescent="0.25">
      <c r="A129" s="21"/>
      <c r="B129" s="5">
        <f>IFERROR(IF(B128+1&gt;'Intro &amp; Setup'!$BA$19, "", B128+1), "")</f>
        <v>45045</v>
      </c>
      <c r="C129" s="250"/>
      <c r="D129" s="251"/>
      <c r="E129" s="252"/>
      <c r="F129" s="21"/>
      <c r="G129" s="16"/>
      <c r="H129" s="19"/>
      <c r="I129" s="21"/>
      <c r="J129" s="16"/>
      <c r="K129" s="19"/>
      <c r="L129" s="21"/>
      <c r="M129" s="16"/>
      <c r="N129" s="19"/>
      <c r="O129" s="21"/>
      <c r="P129" s="16"/>
      <c r="Q129" s="19"/>
      <c r="R129" s="21"/>
      <c r="S129" s="16"/>
      <c r="T129" s="19"/>
      <c r="U129" s="21"/>
      <c r="V129" s="16"/>
      <c r="W129" s="19"/>
      <c r="X129" s="21"/>
      <c r="Y129" s="16"/>
      <c r="Z129" s="19"/>
      <c r="AA129" s="21"/>
      <c r="AB129" s="16"/>
      <c r="AC129" s="19"/>
      <c r="AD129" s="21"/>
      <c r="AE129" s="16"/>
      <c r="AF129" s="19"/>
      <c r="AG129" s="21"/>
      <c r="AH129" s="16"/>
      <c r="AI129" s="19"/>
      <c r="AJ129" s="21"/>
      <c r="AK129" s="16"/>
      <c r="AL129" s="19"/>
      <c r="AM129" s="21"/>
      <c r="AN129" s="16"/>
      <c r="AO129" s="19"/>
      <c r="AP129" s="21"/>
      <c r="AS129" s="37" t="str">
        <f t="shared" si="115"/>
        <v>Apr 2023</v>
      </c>
      <c r="AU129" s="37" t="str">
        <f t="shared" si="116"/>
        <v/>
      </c>
      <c r="AV129" s="37" t="str">
        <f t="shared" si="116"/>
        <v/>
      </c>
      <c r="AW129" s="37" t="str">
        <f t="shared" si="116"/>
        <v/>
      </c>
      <c r="AY129" s="66" t="str">
        <f t="shared" si="117"/>
        <v/>
      </c>
      <c r="BM129" s="13" t="str">
        <f t="shared" si="157"/>
        <v/>
      </c>
      <c r="BN129" s="33" t="str">
        <f t="shared" si="158"/>
        <v/>
      </c>
      <c r="BO129" s="37" t="str">
        <f>IF(BM129="", "", IF(COUNTIF(BM$7:BM129, BM129)&gt;1, "", MAX(BO$6:BO128)+1))</f>
        <v/>
      </c>
      <c r="BP129" s="37" t="str">
        <f t="shared" si="159"/>
        <v>Sep 2023</v>
      </c>
      <c r="BQ129" s="41" t="str">
        <f t="shared" si="110"/>
        <v/>
      </c>
      <c r="BS129" s="13" t="str">
        <f t="shared" si="104"/>
        <v/>
      </c>
      <c r="BT129" s="33" t="str">
        <f t="shared" si="105"/>
        <v/>
      </c>
      <c r="BU129" s="37" t="str">
        <f>IF(BS129="", "", IF(COUNTIF(BS$7:BS129, BS129)&gt;1, "", MAX(BU$6:BU128)+1))</f>
        <v/>
      </c>
      <c r="BV129" s="37" t="str">
        <f t="shared" si="113"/>
        <v>Jan 2023</v>
      </c>
      <c r="BW129" s="41" t="str">
        <f t="shared" si="111"/>
        <v/>
      </c>
      <c r="BY129" s="13" t="str">
        <f t="shared" si="106"/>
        <v>Task Calendar â€“ Â£25 | Spreadsheet Solutions</v>
      </c>
      <c r="BZ129" s="33">
        <f t="shared" si="107"/>
        <v>1</v>
      </c>
      <c r="CA129" s="37">
        <f>IF(BY129="", "", IF(COUNTIF(BY$7:BY129, BY129)&gt;1, "", MAX(CA$6:CA128)+1))</f>
        <v>123</v>
      </c>
      <c r="CB129" s="37" t="str">
        <f t="shared" si="114"/>
        <v>Jan 2023</v>
      </c>
      <c r="CC129" s="41" t="str">
        <f t="shared" si="112"/>
        <v>Task Calendar â€“ Â£25 | Spreadsheet Solutions - Jan 2023</v>
      </c>
    </row>
    <row r="130" spans="1:81" x14ac:dyDescent="0.25">
      <c r="A130" s="21"/>
      <c r="B130" s="5">
        <f>IFERROR(IF(B129+1&gt;'Intro &amp; Setup'!$BA$19, "", B129+1), "")</f>
        <v>45046</v>
      </c>
      <c r="C130" s="250"/>
      <c r="D130" s="251"/>
      <c r="E130" s="252"/>
      <c r="F130" s="21"/>
      <c r="G130" s="16"/>
      <c r="H130" s="19"/>
      <c r="I130" s="21"/>
      <c r="J130" s="16"/>
      <c r="K130" s="19"/>
      <c r="L130" s="21"/>
      <c r="M130" s="16"/>
      <c r="N130" s="19"/>
      <c r="O130" s="21"/>
      <c r="P130" s="16"/>
      <c r="Q130" s="19"/>
      <c r="R130" s="21"/>
      <c r="S130" s="16"/>
      <c r="T130" s="19"/>
      <c r="U130" s="21"/>
      <c r="V130" s="16"/>
      <c r="W130" s="19"/>
      <c r="X130" s="21"/>
      <c r="Y130" s="16"/>
      <c r="Z130" s="19"/>
      <c r="AA130" s="21"/>
      <c r="AB130" s="16"/>
      <c r="AC130" s="19"/>
      <c r="AD130" s="21"/>
      <c r="AE130" s="16"/>
      <c r="AF130" s="19"/>
      <c r="AG130" s="21"/>
      <c r="AH130" s="16"/>
      <c r="AI130" s="19"/>
      <c r="AJ130" s="21"/>
      <c r="AK130" s="16"/>
      <c r="AL130" s="19"/>
      <c r="AM130" s="21"/>
      <c r="AN130" s="16"/>
      <c r="AO130" s="19"/>
      <c r="AP130" s="21"/>
      <c r="AS130" s="37" t="str">
        <f t="shared" si="115"/>
        <v>Apr 2023</v>
      </c>
      <c r="AU130" s="37" t="str">
        <f t="shared" si="116"/>
        <v/>
      </c>
      <c r="AV130" s="37" t="str">
        <f t="shared" si="116"/>
        <v/>
      </c>
      <c r="AW130" s="37" t="str">
        <f t="shared" si="116"/>
        <v/>
      </c>
      <c r="AY130" s="66" t="str">
        <f t="shared" si="117"/>
        <v/>
      </c>
      <c r="BM130" s="13" t="str">
        <f t="shared" si="157"/>
        <v/>
      </c>
      <c r="BN130" s="33" t="str">
        <f t="shared" si="158"/>
        <v/>
      </c>
      <c r="BO130" s="37" t="str">
        <f>IF(BM130="", "", IF(COUNTIF(BM$7:BM130, BM130)&gt;1, "", MAX(BO$6:BO129)+1))</f>
        <v/>
      </c>
      <c r="BP130" s="37" t="str">
        <f t="shared" si="159"/>
        <v>Sep 2023</v>
      </c>
      <c r="BQ130" s="41" t="str">
        <f t="shared" si="110"/>
        <v/>
      </c>
      <c r="BS130" s="13" t="str">
        <f t="shared" si="104"/>
        <v/>
      </c>
      <c r="BT130" s="33" t="str">
        <f t="shared" si="105"/>
        <v/>
      </c>
      <c r="BU130" s="37" t="str">
        <f>IF(BS130="", "", IF(COUNTIF(BS$7:BS130, BS130)&gt;1, "", MAX(BU$6:BU129)+1))</f>
        <v/>
      </c>
      <c r="BV130" s="37" t="str">
        <f t="shared" si="113"/>
        <v>Jan 2023</v>
      </c>
      <c r="BW130" s="41" t="str">
        <f t="shared" si="111"/>
        <v/>
      </c>
      <c r="BY130" s="13" t="str">
        <f t="shared" si="106"/>
        <v>Uncategorized | Spreadsheet Solutions</v>
      </c>
      <c r="BZ130" s="33">
        <f t="shared" si="107"/>
        <v>1</v>
      </c>
      <c r="CA130" s="37">
        <f>IF(BY130="", "", IF(COUNTIF(BY$7:BY130, BY130)&gt;1, "", MAX(CA$6:CA129)+1))</f>
        <v>124</v>
      </c>
      <c r="CB130" s="37" t="str">
        <f t="shared" si="114"/>
        <v>Jan 2023</v>
      </c>
      <c r="CC130" s="41" t="str">
        <f t="shared" si="112"/>
        <v>Uncategorized | Spreadsheet Solutions - Jan 2023</v>
      </c>
    </row>
    <row r="131" spans="1:81" x14ac:dyDescent="0.25">
      <c r="A131" s="21"/>
      <c r="B131" s="5">
        <f>IFERROR(IF(B130+1&gt;'Intro &amp; Setup'!$BA$19, "", B130+1), "")</f>
        <v>45047</v>
      </c>
      <c r="C131" s="250"/>
      <c r="D131" s="251"/>
      <c r="E131" s="252"/>
      <c r="F131" s="21"/>
      <c r="G131" s="16"/>
      <c r="H131" s="19"/>
      <c r="I131" s="21"/>
      <c r="J131" s="16"/>
      <c r="K131" s="19"/>
      <c r="L131" s="21"/>
      <c r="M131" s="16"/>
      <c r="N131" s="19"/>
      <c r="O131" s="21"/>
      <c r="P131" s="16"/>
      <c r="Q131" s="19"/>
      <c r="R131" s="21"/>
      <c r="S131" s="16"/>
      <c r="T131" s="19"/>
      <c r="U131" s="21"/>
      <c r="V131" s="16"/>
      <c r="W131" s="19"/>
      <c r="X131" s="21"/>
      <c r="Y131" s="16"/>
      <c r="Z131" s="19"/>
      <c r="AA131" s="21"/>
      <c r="AB131" s="16"/>
      <c r="AC131" s="19"/>
      <c r="AD131" s="21"/>
      <c r="AE131" s="16"/>
      <c r="AF131" s="19"/>
      <c r="AG131" s="21"/>
      <c r="AH131" s="16"/>
      <c r="AI131" s="19"/>
      <c r="AJ131" s="21"/>
      <c r="AK131" s="16"/>
      <c r="AL131" s="19"/>
      <c r="AM131" s="21"/>
      <c r="AN131" s="16"/>
      <c r="AO131" s="19"/>
      <c r="AP131" s="21"/>
      <c r="AS131" s="37" t="str">
        <f t="shared" si="115"/>
        <v>May 2023</v>
      </c>
      <c r="AU131" s="37" t="str">
        <f t="shared" si="116"/>
        <v/>
      </c>
      <c r="AV131" s="37" t="str">
        <f t="shared" si="116"/>
        <v/>
      </c>
      <c r="AW131" s="37" t="str">
        <f t="shared" si="116"/>
        <v/>
      </c>
      <c r="AY131" s="66" t="str">
        <f t="shared" si="117"/>
        <v/>
      </c>
      <c r="BM131" s="13" t="str">
        <f t="shared" si="157"/>
        <v/>
      </c>
      <c r="BN131" s="33" t="str">
        <f t="shared" si="158"/>
        <v/>
      </c>
      <c r="BO131" s="37" t="str">
        <f>IF(BM131="", "", IF(COUNTIF(BM$7:BM131, BM131)&gt;1, "", MAX(BO$6:BO130)+1))</f>
        <v/>
      </c>
      <c r="BP131" s="37" t="str">
        <f t="shared" si="159"/>
        <v>Sep 2023</v>
      </c>
      <c r="BQ131" s="41" t="str">
        <f t="shared" si="110"/>
        <v/>
      </c>
      <c r="BS131" s="13" t="str">
        <f t="shared" si="104"/>
        <v/>
      </c>
      <c r="BT131" s="33" t="str">
        <f t="shared" si="105"/>
        <v/>
      </c>
      <c r="BU131" s="37" t="str">
        <f>IF(BS131="", "", IF(COUNTIF(BS$7:BS131, BS131)&gt;1, "", MAX(BU$6:BU130)+1))</f>
        <v/>
      </c>
      <c r="BV131" s="37" t="str">
        <f t="shared" si="113"/>
        <v>Jan 2023</v>
      </c>
      <c r="BW131" s="41" t="str">
        <f t="shared" si="111"/>
        <v/>
      </c>
      <c r="BY131" s="13" t="str">
        <f t="shared" si="106"/>
        <v>Useful | Spreadsheet Solutions</v>
      </c>
      <c r="BZ131" s="33">
        <f t="shared" si="107"/>
        <v>1</v>
      </c>
      <c r="CA131" s="37">
        <f>IF(BY131="", "", IF(COUNTIF(BY$7:BY131, BY131)&gt;1, "", MAX(CA$6:CA130)+1))</f>
        <v>125</v>
      </c>
      <c r="CB131" s="37" t="str">
        <f t="shared" si="114"/>
        <v>Jan 2023</v>
      </c>
      <c r="CC131" s="41" t="str">
        <f t="shared" si="112"/>
        <v>Useful | Spreadsheet Solutions - Jan 2023</v>
      </c>
    </row>
    <row r="132" spans="1:81" x14ac:dyDescent="0.25">
      <c r="A132" s="21"/>
      <c r="B132" s="5">
        <f>IFERROR(IF(B131+1&gt;'Intro &amp; Setup'!$BA$19, "", B131+1), "")</f>
        <v>45048</v>
      </c>
      <c r="C132" s="250"/>
      <c r="D132" s="251"/>
      <c r="E132" s="252"/>
      <c r="F132" s="21"/>
      <c r="G132" s="16"/>
      <c r="H132" s="19"/>
      <c r="I132" s="21"/>
      <c r="J132" s="16"/>
      <c r="K132" s="19"/>
      <c r="L132" s="21"/>
      <c r="M132" s="16"/>
      <c r="N132" s="19"/>
      <c r="O132" s="21"/>
      <c r="P132" s="16"/>
      <c r="Q132" s="19"/>
      <c r="R132" s="21"/>
      <c r="S132" s="16"/>
      <c r="T132" s="19"/>
      <c r="U132" s="21"/>
      <c r="V132" s="16"/>
      <c r="W132" s="19"/>
      <c r="X132" s="21"/>
      <c r="Y132" s="16"/>
      <c r="Z132" s="19"/>
      <c r="AA132" s="21"/>
      <c r="AB132" s="16"/>
      <c r="AC132" s="19"/>
      <c r="AD132" s="21"/>
      <c r="AE132" s="16"/>
      <c r="AF132" s="19"/>
      <c r="AG132" s="21"/>
      <c r="AH132" s="16"/>
      <c r="AI132" s="19"/>
      <c r="AJ132" s="21"/>
      <c r="AK132" s="16"/>
      <c r="AL132" s="19"/>
      <c r="AM132" s="21"/>
      <c r="AN132" s="16"/>
      <c r="AO132" s="19"/>
      <c r="AP132" s="21"/>
      <c r="AS132" s="37" t="str">
        <f t="shared" si="115"/>
        <v>May 2023</v>
      </c>
      <c r="AU132" s="37" t="str">
        <f t="shared" si="116"/>
        <v/>
      </c>
      <c r="AV132" s="37" t="str">
        <f t="shared" si="116"/>
        <v/>
      </c>
      <c r="AW132" s="37" t="str">
        <f t="shared" si="116"/>
        <v/>
      </c>
      <c r="AY132" s="66" t="str">
        <f t="shared" si="117"/>
        <v/>
      </c>
      <c r="BM132" s="13" t="str">
        <f t="shared" si="157"/>
        <v/>
      </c>
      <c r="BN132" s="33" t="str">
        <f t="shared" si="158"/>
        <v/>
      </c>
      <c r="BO132" s="37" t="str">
        <f>IF(BM132="", "", IF(COUNTIF(BM$7:BM132, BM132)&gt;1, "", MAX(BO$6:BO131)+1))</f>
        <v/>
      </c>
      <c r="BP132" s="37" t="str">
        <f t="shared" si="159"/>
        <v>Sep 2023</v>
      </c>
      <c r="BQ132" s="41" t="str">
        <f t="shared" si="110"/>
        <v/>
      </c>
      <c r="BS132" s="13" t="str">
        <f t="shared" si="104"/>
        <v/>
      </c>
      <c r="BT132" s="33" t="str">
        <f t="shared" si="105"/>
        <v/>
      </c>
      <c r="BU132" s="37" t="str">
        <f>IF(BS132="", "", IF(COUNTIF(BS$7:BS132, BS132)&gt;1, "", MAX(BU$6:BU131)+1))</f>
        <v/>
      </c>
      <c r="BV132" s="37" t="str">
        <f t="shared" si="113"/>
        <v>Jan 2023</v>
      </c>
      <c r="BW132" s="41" t="str">
        <f t="shared" si="111"/>
        <v/>
      </c>
      <c r="BY132" s="13" t="str">
        <f t="shared" si="106"/>
        <v>Why Use Excel | Spreadsheet Solutions</v>
      </c>
      <c r="BZ132" s="33">
        <f t="shared" si="107"/>
        <v>1</v>
      </c>
      <c r="CA132" s="37">
        <f>IF(BY132="", "", IF(COUNTIF(BY$7:BY132, BY132)&gt;1, "", MAX(CA$6:CA131)+1))</f>
        <v>126</v>
      </c>
      <c r="CB132" s="37" t="str">
        <f t="shared" si="114"/>
        <v>Jan 2023</v>
      </c>
      <c r="CC132" s="41" t="str">
        <f t="shared" si="112"/>
        <v>Why Use Excel | Spreadsheet Solutions - Jan 2023</v>
      </c>
    </row>
    <row r="133" spans="1:81" x14ac:dyDescent="0.25">
      <c r="A133" s="21"/>
      <c r="B133" s="5">
        <f>IFERROR(IF(B132+1&gt;'Intro &amp; Setup'!$BA$19, "", B132+1), "")</f>
        <v>45049</v>
      </c>
      <c r="C133" s="250"/>
      <c r="D133" s="251"/>
      <c r="E133" s="252"/>
      <c r="F133" s="21"/>
      <c r="G133" s="16"/>
      <c r="H133" s="19"/>
      <c r="I133" s="21"/>
      <c r="J133" s="16"/>
      <c r="K133" s="19"/>
      <c r="L133" s="21"/>
      <c r="M133" s="16"/>
      <c r="N133" s="19"/>
      <c r="O133" s="21"/>
      <c r="P133" s="16"/>
      <c r="Q133" s="19"/>
      <c r="R133" s="21"/>
      <c r="S133" s="16"/>
      <c r="T133" s="19"/>
      <c r="U133" s="21"/>
      <c r="V133" s="16"/>
      <c r="W133" s="19"/>
      <c r="X133" s="21"/>
      <c r="Y133" s="16"/>
      <c r="Z133" s="19"/>
      <c r="AA133" s="21"/>
      <c r="AB133" s="16"/>
      <c r="AC133" s="19"/>
      <c r="AD133" s="21"/>
      <c r="AE133" s="16"/>
      <c r="AF133" s="19"/>
      <c r="AG133" s="21"/>
      <c r="AH133" s="16"/>
      <c r="AI133" s="19"/>
      <c r="AJ133" s="21"/>
      <c r="AK133" s="16"/>
      <c r="AL133" s="19"/>
      <c r="AM133" s="21"/>
      <c r="AN133" s="16"/>
      <c r="AO133" s="19"/>
      <c r="AP133" s="21"/>
      <c r="AS133" s="37" t="str">
        <f t="shared" si="115"/>
        <v>May 2023</v>
      </c>
      <c r="AU133" s="37" t="str">
        <f t="shared" si="116"/>
        <v/>
      </c>
      <c r="AV133" s="37" t="str">
        <f t="shared" si="116"/>
        <v/>
      </c>
      <c r="AW133" s="37" t="str">
        <f t="shared" si="116"/>
        <v/>
      </c>
      <c r="AY133" s="66" t="str">
        <f t="shared" si="117"/>
        <v/>
      </c>
      <c r="BM133" s="13" t="str">
        <f t="shared" si="157"/>
        <v/>
      </c>
      <c r="BN133" s="33" t="str">
        <f t="shared" si="158"/>
        <v/>
      </c>
      <c r="BO133" s="37" t="str">
        <f>IF(BM133="", "", IF(COUNTIF(BM$7:BM133, BM133)&gt;1, "", MAX(BO$6:BO132)+1))</f>
        <v/>
      </c>
      <c r="BP133" s="37" t="str">
        <f t="shared" si="159"/>
        <v>Sep 2023</v>
      </c>
      <c r="BQ133" s="41" t="str">
        <f t="shared" si="110"/>
        <v/>
      </c>
      <c r="BS133" s="13" t="str">
        <f t="shared" si="104"/>
        <v/>
      </c>
      <c r="BT133" s="33" t="str">
        <f t="shared" si="105"/>
        <v/>
      </c>
      <c r="BU133" s="37" t="str">
        <f>IF(BS133="", "", IF(COUNTIF(BS$7:BS133, BS133)&gt;1, "", MAX(BU$6:BU132)+1))</f>
        <v/>
      </c>
      <c r="BV133" s="37" t="str">
        <f t="shared" si="113"/>
        <v>Jan 2023</v>
      </c>
      <c r="BW133" s="41" t="str">
        <f t="shared" si="111"/>
        <v/>
      </c>
      <c r="BY133" s="13" t="str">
        <f t="shared" si="106"/>
        <v>Why You Want One of Our Spreadsheets | Spreadsheet Solutions</v>
      </c>
      <c r="BZ133" s="33">
        <f t="shared" si="107"/>
        <v>1</v>
      </c>
      <c r="CA133" s="37">
        <f>IF(BY133="", "", IF(COUNTIF(BY$7:BY133, BY133)&gt;1, "", MAX(CA$6:CA132)+1))</f>
        <v>127</v>
      </c>
      <c r="CB133" s="37" t="str">
        <f t="shared" si="114"/>
        <v>Jan 2023</v>
      </c>
      <c r="CC133" s="41" t="str">
        <f t="shared" si="112"/>
        <v>Why You Want One of Our Spreadsheets | Spreadsheet Solutions - Jan 2023</v>
      </c>
    </row>
    <row r="134" spans="1:81" x14ac:dyDescent="0.25">
      <c r="A134" s="21"/>
      <c r="B134" s="5">
        <f>IFERROR(IF(B133+1&gt;'Intro &amp; Setup'!$BA$19, "", B133+1), "")</f>
        <v>45050</v>
      </c>
      <c r="C134" s="250"/>
      <c r="D134" s="251"/>
      <c r="E134" s="252"/>
      <c r="F134" s="21"/>
      <c r="G134" s="16"/>
      <c r="H134" s="19"/>
      <c r="I134" s="21"/>
      <c r="J134" s="16"/>
      <c r="K134" s="19"/>
      <c r="L134" s="21"/>
      <c r="M134" s="16"/>
      <c r="N134" s="19"/>
      <c r="O134" s="21"/>
      <c r="P134" s="16"/>
      <c r="Q134" s="19"/>
      <c r="R134" s="21"/>
      <c r="S134" s="16"/>
      <c r="T134" s="19"/>
      <c r="U134" s="21"/>
      <c r="V134" s="16"/>
      <c r="W134" s="19"/>
      <c r="X134" s="21"/>
      <c r="Y134" s="16"/>
      <c r="Z134" s="19"/>
      <c r="AA134" s="21"/>
      <c r="AB134" s="16"/>
      <c r="AC134" s="19"/>
      <c r="AD134" s="21"/>
      <c r="AE134" s="16"/>
      <c r="AF134" s="19"/>
      <c r="AG134" s="21"/>
      <c r="AH134" s="16"/>
      <c r="AI134" s="19"/>
      <c r="AJ134" s="21"/>
      <c r="AK134" s="16"/>
      <c r="AL134" s="19"/>
      <c r="AM134" s="21"/>
      <c r="AN134" s="16"/>
      <c r="AO134" s="19"/>
      <c r="AP134" s="21"/>
      <c r="AS134" s="37" t="str">
        <f t="shared" si="115"/>
        <v>May 2023</v>
      </c>
      <c r="AU134" s="37" t="str">
        <f t="shared" si="116"/>
        <v/>
      </c>
      <c r="AV134" s="37" t="str">
        <f t="shared" si="116"/>
        <v/>
      </c>
      <c r="AW134" s="37" t="str">
        <f t="shared" si="116"/>
        <v/>
      </c>
      <c r="AY134" s="66" t="str">
        <f t="shared" si="117"/>
        <v/>
      </c>
      <c r="BM134" s="13" t="str">
        <f t="shared" si="157"/>
        <v/>
      </c>
      <c r="BN134" s="33" t="str">
        <f t="shared" si="158"/>
        <v/>
      </c>
      <c r="BO134" s="37" t="str">
        <f>IF(BM134="", "", IF(COUNTIF(BM$7:BM134, BM134)&gt;1, "", MAX(BO$6:BO133)+1))</f>
        <v/>
      </c>
      <c r="BP134" s="37" t="str">
        <f t="shared" si="159"/>
        <v>Sep 2023</v>
      </c>
      <c r="BQ134" s="41" t="str">
        <f t="shared" si="110"/>
        <v/>
      </c>
      <c r="BS134" s="13" t="str">
        <f t="shared" si="104"/>
        <v/>
      </c>
      <c r="BT134" s="33" t="str">
        <f t="shared" si="105"/>
        <v/>
      </c>
      <c r="BU134" s="37" t="str">
        <f>IF(BS134="", "", IF(COUNTIF(BS$7:BS134, BS134)&gt;1, "", MAX(BU$6:BU133)+1))</f>
        <v/>
      </c>
      <c r="BV134" s="37" t="str">
        <f t="shared" si="113"/>
        <v>Jan 2023</v>
      </c>
      <c r="BW134" s="41" t="str">
        <f t="shared" si="111"/>
        <v/>
      </c>
      <c r="BY134" s="13" t="str">
        <f t="shared" si="106"/>
        <v>annual sales report | Spreadsheet Solutions</v>
      </c>
      <c r="BZ134" s="33">
        <f t="shared" si="107"/>
        <v>1</v>
      </c>
      <c r="CA134" s="37">
        <f>IF(BY134="", "", IF(COUNTIF(BY$7:BY134, BY134)&gt;1, "", MAX(CA$6:CA133)+1))</f>
        <v>128</v>
      </c>
      <c r="CB134" s="37" t="str">
        <f t="shared" si="114"/>
        <v>Jan 2023</v>
      </c>
      <c r="CC134" s="41" t="str">
        <f t="shared" si="112"/>
        <v>annual sales report | Spreadsheet Solutions - Jan 2023</v>
      </c>
    </row>
    <row r="135" spans="1:81" x14ac:dyDescent="0.25">
      <c r="A135" s="21"/>
      <c r="B135" s="5">
        <f>IFERROR(IF(B134+1&gt;'Intro &amp; Setup'!$BA$19, "", B134+1), "")</f>
        <v>45051</v>
      </c>
      <c r="C135" s="250"/>
      <c r="D135" s="251"/>
      <c r="E135" s="252"/>
      <c r="F135" s="21"/>
      <c r="G135" s="16"/>
      <c r="H135" s="19"/>
      <c r="I135" s="21"/>
      <c r="J135" s="16"/>
      <c r="K135" s="19"/>
      <c r="L135" s="21"/>
      <c r="M135" s="16"/>
      <c r="N135" s="19"/>
      <c r="O135" s="21"/>
      <c r="P135" s="16"/>
      <c r="Q135" s="19"/>
      <c r="R135" s="21"/>
      <c r="S135" s="16"/>
      <c r="T135" s="19"/>
      <c r="U135" s="21"/>
      <c r="V135" s="16"/>
      <c r="W135" s="19"/>
      <c r="X135" s="21"/>
      <c r="Y135" s="16"/>
      <c r="Z135" s="19"/>
      <c r="AA135" s="21"/>
      <c r="AB135" s="16"/>
      <c r="AC135" s="19"/>
      <c r="AD135" s="21"/>
      <c r="AE135" s="16"/>
      <c r="AF135" s="19"/>
      <c r="AG135" s="21"/>
      <c r="AH135" s="16"/>
      <c r="AI135" s="19"/>
      <c r="AJ135" s="21"/>
      <c r="AK135" s="16"/>
      <c r="AL135" s="19"/>
      <c r="AM135" s="21"/>
      <c r="AN135" s="16"/>
      <c r="AO135" s="19"/>
      <c r="AP135" s="21"/>
      <c r="AS135" s="37" t="str">
        <f t="shared" si="115"/>
        <v>May 2023</v>
      </c>
      <c r="AU135" s="37" t="str">
        <f t="shared" si="116"/>
        <v/>
      </c>
      <c r="AV135" s="37" t="str">
        <f t="shared" si="116"/>
        <v/>
      </c>
      <c r="AW135" s="37" t="str">
        <f t="shared" si="116"/>
        <v/>
      </c>
      <c r="AY135" s="66" t="str">
        <f t="shared" si="117"/>
        <v/>
      </c>
      <c r="BM135" s="13" t="str">
        <f t="shared" si="157"/>
        <v/>
      </c>
      <c r="BN135" s="33" t="str">
        <f t="shared" si="158"/>
        <v/>
      </c>
      <c r="BO135" s="37" t="str">
        <f>IF(BM135="", "", IF(COUNTIF(BM$7:BM135, BM135)&gt;1, "", MAX(BO$6:BO134)+1))</f>
        <v/>
      </c>
      <c r="BP135" s="37" t="str">
        <f t="shared" si="159"/>
        <v>Sep 2023</v>
      </c>
      <c r="BQ135" s="41" t="str">
        <f t="shared" si="110"/>
        <v/>
      </c>
      <c r="BS135" s="13" t="str">
        <f t="shared" ref="BS135:BS198" si="160">IF(G182="", "", G182)</f>
        <v/>
      </c>
      <c r="BT135" s="33" t="str">
        <f t="shared" ref="BT135:BT198" si="161">IF(BS135="", "", H182)</f>
        <v/>
      </c>
      <c r="BU135" s="37" t="str">
        <f>IF(BS135="", "", IF(COUNTIF(BS$7:BS135, BS135)&gt;1, "", MAX(BU$6:BU134)+1))</f>
        <v/>
      </c>
      <c r="BV135" s="37" t="str">
        <f t="shared" si="113"/>
        <v>Jan 2023</v>
      </c>
      <c r="BW135" s="41" t="str">
        <f t="shared" si="111"/>
        <v/>
      </c>
      <c r="BY135" s="13" t="str">
        <f t="shared" ref="BY135:BY198" si="162">IF(G406="", "", G406)</f>
        <v/>
      </c>
      <c r="BZ135" s="33" t="str">
        <f t="shared" ref="BZ135:BZ198" si="163">IF(BY135="", "", H406)</f>
        <v/>
      </c>
      <c r="CA135" s="37" t="str">
        <f>IF(BY135="", "", IF(COUNTIF(BY$7:BY135, BY135)&gt;1, "", MAX(CA$6:CA134)+1))</f>
        <v/>
      </c>
      <c r="CB135" s="37" t="str">
        <f t="shared" si="114"/>
        <v>Jan 2023</v>
      </c>
      <c r="CC135" s="41" t="str">
        <f t="shared" si="112"/>
        <v/>
      </c>
    </row>
    <row r="136" spans="1:81" x14ac:dyDescent="0.25">
      <c r="A136" s="21"/>
      <c r="B136" s="5">
        <f>IFERROR(IF(B135+1&gt;'Intro &amp; Setup'!$BA$19, "", B135+1), "")</f>
        <v>45052</v>
      </c>
      <c r="C136" s="250"/>
      <c r="D136" s="251"/>
      <c r="E136" s="252"/>
      <c r="F136" s="21"/>
      <c r="G136" s="16"/>
      <c r="H136" s="19"/>
      <c r="I136" s="21"/>
      <c r="J136" s="16"/>
      <c r="K136" s="19"/>
      <c r="L136" s="21"/>
      <c r="M136" s="16"/>
      <c r="N136" s="19"/>
      <c r="O136" s="21"/>
      <c r="P136" s="16"/>
      <c r="Q136" s="19"/>
      <c r="R136" s="21"/>
      <c r="S136" s="16"/>
      <c r="T136" s="19"/>
      <c r="U136" s="21"/>
      <c r="V136" s="16"/>
      <c r="W136" s="19"/>
      <c r="X136" s="21"/>
      <c r="Y136" s="16"/>
      <c r="Z136" s="19"/>
      <c r="AA136" s="21"/>
      <c r="AB136" s="16"/>
      <c r="AC136" s="19"/>
      <c r="AD136" s="21"/>
      <c r="AE136" s="16"/>
      <c r="AF136" s="19"/>
      <c r="AG136" s="21"/>
      <c r="AH136" s="16"/>
      <c r="AI136" s="19"/>
      <c r="AJ136" s="21"/>
      <c r="AK136" s="16"/>
      <c r="AL136" s="19"/>
      <c r="AM136" s="21"/>
      <c r="AN136" s="16"/>
      <c r="AO136" s="19"/>
      <c r="AP136" s="21"/>
      <c r="AS136" s="37" t="str">
        <f t="shared" si="115"/>
        <v>May 2023</v>
      </c>
      <c r="AU136" s="37" t="str">
        <f t="shared" si="116"/>
        <v/>
      </c>
      <c r="AV136" s="37" t="str">
        <f t="shared" si="116"/>
        <v/>
      </c>
      <c r="AW136" s="37" t="str">
        <f t="shared" si="116"/>
        <v/>
      </c>
      <c r="AY136" s="66" t="str">
        <f t="shared" si="117"/>
        <v/>
      </c>
      <c r="BM136" s="13" t="str">
        <f t="shared" si="157"/>
        <v/>
      </c>
      <c r="BN136" s="33" t="str">
        <f t="shared" si="158"/>
        <v/>
      </c>
      <c r="BO136" s="37" t="str">
        <f>IF(BM136="", "", IF(COUNTIF(BM$7:BM136, BM136)&gt;1, "", MAX(BO$6:BO135)+1))</f>
        <v/>
      </c>
      <c r="BP136" s="37" t="str">
        <f t="shared" si="159"/>
        <v>Sep 2023</v>
      </c>
      <c r="BQ136" s="41" t="str">
        <f t="shared" ref="BQ136:BQ186" si="164">IF(BM136="", "", CONCATENATE(BM136, " - ", BP136))</f>
        <v/>
      </c>
      <c r="BS136" s="13" t="str">
        <f t="shared" si="160"/>
        <v/>
      </c>
      <c r="BT136" s="33" t="str">
        <f t="shared" si="161"/>
        <v/>
      </c>
      <c r="BU136" s="37" t="str">
        <f>IF(BS136="", "", IF(COUNTIF(BS$7:BS136, BS136)&gt;1, "", MAX(BU$6:BU135)+1))</f>
        <v/>
      </c>
      <c r="BV136" s="37" t="str">
        <f t="shared" si="113"/>
        <v>Jan 2023</v>
      </c>
      <c r="BW136" s="41" t="str">
        <f t="shared" ref="BW136:BW199" si="165">IF(BS136="", "", CONCATENATE(BS136, " - ", BV136))</f>
        <v/>
      </c>
      <c r="BY136" s="13" t="str">
        <f t="shared" si="162"/>
        <v/>
      </c>
      <c r="BZ136" s="33" t="str">
        <f t="shared" si="163"/>
        <v/>
      </c>
      <c r="CA136" s="37" t="str">
        <f>IF(BY136="", "", IF(COUNTIF(BY$7:BY136, BY136)&gt;1, "", MAX(CA$6:CA135)+1))</f>
        <v/>
      </c>
      <c r="CB136" s="37" t="str">
        <f t="shared" si="114"/>
        <v>Jan 2023</v>
      </c>
      <c r="CC136" s="41" t="str">
        <f t="shared" ref="CC136:CC199" si="166">IF(BY136="", "", CONCATENATE(BY136, " - ", CB136))</f>
        <v/>
      </c>
    </row>
    <row r="137" spans="1:81" x14ac:dyDescent="0.25">
      <c r="A137" s="21"/>
      <c r="B137" s="5">
        <f>IFERROR(IF(B136+1&gt;'Intro &amp; Setup'!$BA$19, "", B136+1), "")</f>
        <v>45053</v>
      </c>
      <c r="C137" s="250"/>
      <c r="D137" s="251"/>
      <c r="E137" s="252"/>
      <c r="F137" s="21"/>
      <c r="G137" s="16"/>
      <c r="H137" s="19"/>
      <c r="I137" s="21"/>
      <c r="J137" s="16"/>
      <c r="K137" s="19"/>
      <c r="L137" s="21"/>
      <c r="M137" s="16"/>
      <c r="N137" s="19"/>
      <c r="O137" s="21"/>
      <c r="P137" s="16"/>
      <c r="Q137" s="19"/>
      <c r="R137" s="21"/>
      <c r="S137" s="16"/>
      <c r="T137" s="19"/>
      <c r="U137" s="21"/>
      <c r="V137" s="16"/>
      <c r="W137" s="19"/>
      <c r="X137" s="21"/>
      <c r="Y137" s="16"/>
      <c r="Z137" s="19"/>
      <c r="AA137" s="21"/>
      <c r="AB137" s="16"/>
      <c r="AC137" s="19"/>
      <c r="AD137" s="21"/>
      <c r="AE137" s="16"/>
      <c r="AF137" s="19"/>
      <c r="AG137" s="21"/>
      <c r="AH137" s="16"/>
      <c r="AI137" s="19"/>
      <c r="AJ137" s="21"/>
      <c r="AK137" s="16"/>
      <c r="AL137" s="19"/>
      <c r="AM137" s="21"/>
      <c r="AN137" s="16"/>
      <c r="AO137" s="19"/>
      <c r="AP137" s="21"/>
      <c r="AS137" s="37" t="str">
        <f t="shared" si="115"/>
        <v>May 2023</v>
      </c>
      <c r="AU137" s="37" t="str">
        <f t="shared" si="116"/>
        <v/>
      </c>
      <c r="AV137" s="37" t="str">
        <f t="shared" si="116"/>
        <v/>
      </c>
      <c r="AW137" s="37" t="str">
        <f t="shared" si="116"/>
        <v/>
      </c>
      <c r="AY137" s="66" t="str">
        <f t="shared" si="117"/>
        <v/>
      </c>
      <c r="BM137" s="13" t="str">
        <f t="shared" si="157"/>
        <v/>
      </c>
      <c r="BN137" s="33" t="str">
        <f t="shared" si="158"/>
        <v/>
      </c>
      <c r="BO137" s="37" t="str">
        <f>IF(BM137="", "", IF(COUNTIF(BM$7:BM137, BM137)&gt;1, "", MAX(BO$6:BO136)+1))</f>
        <v/>
      </c>
      <c r="BP137" s="37" t="str">
        <f t="shared" si="159"/>
        <v>Sep 2023</v>
      </c>
      <c r="BQ137" s="41" t="str">
        <f t="shared" si="164"/>
        <v/>
      </c>
      <c r="BS137" s="13" t="str">
        <f t="shared" si="160"/>
        <v/>
      </c>
      <c r="BT137" s="33" t="str">
        <f t="shared" si="161"/>
        <v/>
      </c>
      <c r="BU137" s="37" t="str">
        <f>IF(BS137="", "", IF(COUNTIF(BS$7:BS137, BS137)&gt;1, "", MAX(BU$6:BU136)+1))</f>
        <v/>
      </c>
      <c r="BV137" s="37" t="str">
        <f t="shared" ref="BV137:BV200" si="167">BV136</f>
        <v>Jan 2023</v>
      </c>
      <c r="BW137" s="41" t="str">
        <f t="shared" si="165"/>
        <v/>
      </c>
      <c r="BY137" s="13" t="str">
        <f t="shared" si="162"/>
        <v/>
      </c>
      <c r="BZ137" s="33" t="str">
        <f t="shared" si="163"/>
        <v/>
      </c>
      <c r="CA137" s="37" t="str">
        <f>IF(BY137="", "", IF(COUNTIF(BY$7:BY137, BY137)&gt;1, "", MAX(CA$6:CA136)+1))</f>
        <v/>
      </c>
      <c r="CB137" s="37" t="str">
        <f t="shared" ref="CB137:CB200" si="168">CB136</f>
        <v>Jan 2023</v>
      </c>
      <c r="CC137" s="41" t="str">
        <f t="shared" si="166"/>
        <v/>
      </c>
    </row>
    <row r="138" spans="1:81" x14ac:dyDescent="0.25">
      <c r="A138" s="21"/>
      <c r="B138" s="5">
        <f>IFERROR(IF(B137+1&gt;'Intro &amp; Setup'!$BA$19, "", B137+1), "")</f>
        <v>45054</v>
      </c>
      <c r="C138" s="250"/>
      <c r="D138" s="251"/>
      <c r="E138" s="252"/>
      <c r="F138" s="21"/>
      <c r="G138" s="16"/>
      <c r="H138" s="19"/>
      <c r="I138" s="21"/>
      <c r="J138" s="16"/>
      <c r="K138" s="19"/>
      <c r="L138" s="21"/>
      <c r="M138" s="16"/>
      <c r="N138" s="19"/>
      <c r="O138" s="21"/>
      <c r="P138" s="16"/>
      <c r="Q138" s="19"/>
      <c r="R138" s="21"/>
      <c r="S138" s="16"/>
      <c r="T138" s="19"/>
      <c r="U138" s="21"/>
      <c r="V138" s="16"/>
      <c r="W138" s="19"/>
      <c r="X138" s="21"/>
      <c r="Y138" s="16"/>
      <c r="Z138" s="19"/>
      <c r="AA138" s="21"/>
      <c r="AB138" s="16"/>
      <c r="AC138" s="19"/>
      <c r="AD138" s="21"/>
      <c r="AE138" s="16"/>
      <c r="AF138" s="19"/>
      <c r="AG138" s="21"/>
      <c r="AH138" s="16"/>
      <c r="AI138" s="19"/>
      <c r="AJ138" s="21"/>
      <c r="AK138" s="16"/>
      <c r="AL138" s="19"/>
      <c r="AM138" s="21"/>
      <c r="AN138" s="16"/>
      <c r="AO138" s="19"/>
      <c r="AP138" s="21"/>
      <c r="AS138" s="37" t="str">
        <f t="shared" si="115"/>
        <v>May 2023</v>
      </c>
      <c r="AU138" s="37" t="str">
        <f t="shared" si="116"/>
        <v/>
      </c>
      <c r="AV138" s="37" t="str">
        <f t="shared" si="116"/>
        <v/>
      </c>
      <c r="AW138" s="37" t="str">
        <f t="shared" si="116"/>
        <v/>
      </c>
      <c r="AY138" s="66" t="str">
        <f t="shared" si="117"/>
        <v/>
      </c>
      <c r="BM138" s="13" t="str">
        <f t="shared" si="157"/>
        <v/>
      </c>
      <c r="BN138" s="33" t="str">
        <f t="shared" si="158"/>
        <v/>
      </c>
      <c r="BO138" s="37" t="str">
        <f>IF(BM138="", "", IF(COUNTIF(BM$7:BM138, BM138)&gt;1, "", MAX(BO$6:BO137)+1))</f>
        <v/>
      </c>
      <c r="BP138" s="37" t="str">
        <f t="shared" si="159"/>
        <v>Sep 2023</v>
      </c>
      <c r="BQ138" s="41" t="str">
        <f t="shared" si="164"/>
        <v/>
      </c>
      <c r="BS138" s="13" t="str">
        <f t="shared" si="160"/>
        <v/>
      </c>
      <c r="BT138" s="33" t="str">
        <f t="shared" si="161"/>
        <v/>
      </c>
      <c r="BU138" s="37" t="str">
        <f>IF(BS138="", "", IF(COUNTIF(BS$7:BS138, BS138)&gt;1, "", MAX(BU$6:BU137)+1))</f>
        <v/>
      </c>
      <c r="BV138" s="37" t="str">
        <f t="shared" si="167"/>
        <v>Jan 2023</v>
      </c>
      <c r="BW138" s="41" t="str">
        <f t="shared" si="165"/>
        <v/>
      </c>
      <c r="BY138" s="13" t="str">
        <f t="shared" si="162"/>
        <v/>
      </c>
      <c r="BZ138" s="33" t="str">
        <f t="shared" si="163"/>
        <v/>
      </c>
      <c r="CA138" s="37" t="str">
        <f>IF(BY138="", "", IF(COUNTIF(BY$7:BY138, BY138)&gt;1, "", MAX(CA$6:CA137)+1))</f>
        <v/>
      </c>
      <c r="CB138" s="37" t="str">
        <f t="shared" si="168"/>
        <v>Jan 2023</v>
      </c>
      <c r="CC138" s="41" t="str">
        <f t="shared" si="166"/>
        <v/>
      </c>
    </row>
    <row r="139" spans="1:81" x14ac:dyDescent="0.25">
      <c r="A139" s="21"/>
      <c r="B139" s="5">
        <f>IFERROR(IF(B138+1&gt;'Intro &amp; Setup'!$BA$19, "", B138+1), "")</f>
        <v>45055</v>
      </c>
      <c r="C139" s="250"/>
      <c r="D139" s="251"/>
      <c r="E139" s="252"/>
      <c r="F139" s="21"/>
      <c r="G139" s="16"/>
      <c r="H139" s="19"/>
      <c r="I139" s="21"/>
      <c r="J139" s="16"/>
      <c r="K139" s="19"/>
      <c r="L139" s="21"/>
      <c r="M139" s="16"/>
      <c r="N139" s="19"/>
      <c r="O139" s="21"/>
      <c r="P139" s="16"/>
      <c r="Q139" s="19"/>
      <c r="R139" s="21"/>
      <c r="S139" s="16"/>
      <c r="T139" s="19"/>
      <c r="U139" s="21"/>
      <c r="V139" s="16"/>
      <c r="W139" s="19"/>
      <c r="X139" s="21"/>
      <c r="Y139" s="16"/>
      <c r="Z139" s="19"/>
      <c r="AA139" s="21"/>
      <c r="AB139" s="16"/>
      <c r="AC139" s="19"/>
      <c r="AD139" s="21"/>
      <c r="AE139" s="16"/>
      <c r="AF139" s="19"/>
      <c r="AG139" s="21"/>
      <c r="AH139" s="16"/>
      <c r="AI139" s="19"/>
      <c r="AJ139" s="21"/>
      <c r="AK139" s="16"/>
      <c r="AL139" s="19"/>
      <c r="AM139" s="21"/>
      <c r="AN139" s="16"/>
      <c r="AO139" s="19"/>
      <c r="AP139" s="21"/>
      <c r="AS139" s="37" t="str">
        <f t="shared" si="115"/>
        <v>May 2023</v>
      </c>
      <c r="AU139" s="37" t="str">
        <f t="shared" si="116"/>
        <v/>
      </c>
      <c r="AV139" s="37" t="str">
        <f t="shared" si="116"/>
        <v/>
      </c>
      <c r="AW139" s="37" t="str">
        <f t="shared" si="116"/>
        <v/>
      </c>
      <c r="AY139" s="66" t="str">
        <f t="shared" si="117"/>
        <v/>
      </c>
      <c r="BM139" s="13" t="str">
        <f t="shared" si="157"/>
        <v/>
      </c>
      <c r="BN139" s="33" t="str">
        <f t="shared" si="158"/>
        <v/>
      </c>
      <c r="BO139" s="37" t="str">
        <f>IF(BM139="", "", IF(COUNTIF(BM$7:BM139, BM139)&gt;1, "", MAX(BO$6:BO138)+1))</f>
        <v/>
      </c>
      <c r="BP139" s="37" t="str">
        <f t="shared" si="159"/>
        <v>Sep 2023</v>
      </c>
      <c r="BQ139" s="41" t="str">
        <f t="shared" si="164"/>
        <v/>
      </c>
      <c r="BS139" s="13" t="str">
        <f t="shared" si="160"/>
        <v/>
      </c>
      <c r="BT139" s="33" t="str">
        <f t="shared" si="161"/>
        <v/>
      </c>
      <c r="BU139" s="37" t="str">
        <f>IF(BS139="", "", IF(COUNTIF(BS$7:BS139, BS139)&gt;1, "", MAX(BU$6:BU138)+1))</f>
        <v/>
      </c>
      <c r="BV139" s="37" t="str">
        <f t="shared" si="167"/>
        <v>Jan 2023</v>
      </c>
      <c r="BW139" s="41" t="str">
        <f t="shared" si="165"/>
        <v/>
      </c>
      <c r="BY139" s="13" t="str">
        <f t="shared" si="162"/>
        <v/>
      </c>
      <c r="BZ139" s="33" t="str">
        <f t="shared" si="163"/>
        <v/>
      </c>
      <c r="CA139" s="37" t="str">
        <f>IF(BY139="", "", IF(COUNTIF(BY$7:BY139, BY139)&gt;1, "", MAX(CA$6:CA138)+1))</f>
        <v/>
      </c>
      <c r="CB139" s="37" t="str">
        <f t="shared" si="168"/>
        <v>Jan 2023</v>
      </c>
      <c r="CC139" s="41" t="str">
        <f t="shared" si="166"/>
        <v/>
      </c>
    </row>
    <row r="140" spans="1:81" x14ac:dyDescent="0.25">
      <c r="A140" s="21"/>
      <c r="B140" s="5">
        <f>IFERROR(IF(B139+1&gt;'Intro &amp; Setup'!$BA$19, "", B139+1), "")</f>
        <v>45056</v>
      </c>
      <c r="C140" s="250"/>
      <c r="D140" s="251"/>
      <c r="E140" s="252"/>
      <c r="F140" s="21"/>
      <c r="G140" s="16"/>
      <c r="H140" s="19"/>
      <c r="I140" s="21"/>
      <c r="J140" s="16"/>
      <c r="K140" s="19"/>
      <c r="L140" s="21"/>
      <c r="M140" s="16"/>
      <c r="N140" s="19"/>
      <c r="O140" s="21"/>
      <c r="P140" s="16"/>
      <c r="Q140" s="19"/>
      <c r="R140" s="21"/>
      <c r="S140" s="16"/>
      <c r="T140" s="19"/>
      <c r="U140" s="21"/>
      <c r="V140" s="16"/>
      <c r="W140" s="19"/>
      <c r="X140" s="21"/>
      <c r="Y140" s="16"/>
      <c r="Z140" s="19"/>
      <c r="AA140" s="21"/>
      <c r="AB140" s="16"/>
      <c r="AC140" s="19"/>
      <c r="AD140" s="21"/>
      <c r="AE140" s="16"/>
      <c r="AF140" s="19"/>
      <c r="AG140" s="21"/>
      <c r="AH140" s="16"/>
      <c r="AI140" s="19"/>
      <c r="AJ140" s="21"/>
      <c r="AK140" s="16"/>
      <c r="AL140" s="19"/>
      <c r="AM140" s="21"/>
      <c r="AN140" s="16"/>
      <c r="AO140" s="19"/>
      <c r="AP140" s="21"/>
      <c r="AS140" s="37" t="str">
        <f t="shared" ref="AS140:AS203" si="169">IF($B140="", "", TEXT($B140, "mmm yyyy"))</f>
        <v>May 2023</v>
      </c>
      <c r="AU140" s="37" t="str">
        <f t="shared" ref="AU140:AW203" si="170">IF(C140="", "", $AS140)</f>
        <v/>
      </c>
      <c r="AV140" s="37" t="str">
        <f t="shared" si="170"/>
        <v/>
      </c>
      <c r="AW140" s="37" t="str">
        <f t="shared" si="170"/>
        <v/>
      </c>
      <c r="AY140" s="66" t="str">
        <f t="shared" ref="AY140:AY203" si="171">IF(OR($B140="", $E140="", $C140=""), "", IFERROR($C140*$E140, ""))</f>
        <v/>
      </c>
      <c r="BM140" s="13" t="str">
        <f t="shared" si="157"/>
        <v/>
      </c>
      <c r="BN140" s="33" t="str">
        <f t="shared" si="158"/>
        <v/>
      </c>
      <c r="BO140" s="37" t="str">
        <f>IF(BM140="", "", IF(COUNTIF(BM$7:BM140, BM140)&gt;1, "", MAX(BO$6:BO139)+1))</f>
        <v/>
      </c>
      <c r="BP140" s="37" t="str">
        <f t="shared" si="159"/>
        <v>Sep 2023</v>
      </c>
      <c r="BQ140" s="41" t="str">
        <f t="shared" si="164"/>
        <v/>
      </c>
      <c r="BS140" s="13" t="str">
        <f t="shared" si="160"/>
        <v/>
      </c>
      <c r="BT140" s="33" t="str">
        <f t="shared" si="161"/>
        <v/>
      </c>
      <c r="BU140" s="37" t="str">
        <f>IF(BS140="", "", IF(COUNTIF(BS$7:BS140, BS140)&gt;1, "", MAX(BU$6:BU139)+1))</f>
        <v/>
      </c>
      <c r="BV140" s="37" t="str">
        <f t="shared" si="167"/>
        <v>Jan 2023</v>
      </c>
      <c r="BW140" s="41" t="str">
        <f t="shared" si="165"/>
        <v/>
      </c>
      <c r="BY140" s="13" t="str">
        <f t="shared" si="162"/>
        <v/>
      </c>
      <c r="BZ140" s="33" t="str">
        <f t="shared" si="163"/>
        <v/>
      </c>
      <c r="CA140" s="37" t="str">
        <f>IF(BY140="", "", IF(COUNTIF(BY$7:BY140, BY140)&gt;1, "", MAX(CA$6:CA139)+1))</f>
        <v/>
      </c>
      <c r="CB140" s="37" t="str">
        <f t="shared" si="168"/>
        <v>Jan 2023</v>
      </c>
      <c r="CC140" s="41" t="str">
        <f t="shared" si="166"/>
        <v/>
      </c>
    </row>
    <row r="141" spans="1:81" x14ac:dyDescent="0.25">
      <c r="A141" s="21"/>
      <c r="B141" s="5">
        <f>IFERROR(IF(B140+1&gt;'Intro &amp; Setup'!$BA$19, "", B140+1), "")</f>
        <v>45057</v>
      </c>
      <c r="C141" s="250"/>
      <c r="D141" s="251"/>
      <c r="E141" s="252"/>
      <c r="F141" s="21"/>
      <c r="G141" s="16"/>
      <c r="H141" s="19"/>
      <c r="I141" s="21"/>
      <c r="J141" s="16"/>
      <c r="K141" s="19"/>
      <c r="L141" s="21"/>
      <c r="M141" s="16"/>
      <c r="N141" s="19"/>
      <c r="O141" s="21"/>
      <c r="P141" s="16"/>
      <c r="Q141" s="19"/>
      <c r="R141" s="21"/>
      <c r="S141" s="16"/>
      <c r="T141" s="19"/>
      <c r="U141" s="21"/>
      <c r="V141" s="16"/>
      <c r="W141" s="19"/>
      <c r="X141" s="21"/>
      <c r="Y141" s="16"/>
      <c r="Z141" s="19"/>
      <c r="AA141" s="21"/>
      <c r="AB141" s="16"/>
      <c r="AC141" s="19"/>
      <c r="AD141" s="21"/>
      <c r="AE141" s="16"/>
      <c r="AF141" s="19"/>
      <c r="AG141" s="21"/>
      <c r="AH141" s="16"/>
      <c r="AI141" s="19"/>
      <c r="AJ141" s="21"/>
      <c r="AK141" s="16"/>
      <c r="AL141" s="19"/>
      <c r="AM141" s="21"/>
      <c r="AN141" s="16"/>
      <c r="AO141" s="19"/>
      <c r="AP141" s="21"/>
      <c r="AS141" s="37" t="str">
        <f t="shared" si="169"/>
        <v>May 2023</v>
      </c>
      <c r="AU141" s="37" t="str">
        <f t="shared" si="170"/>
        <v/>
      </c>
      <c r="AV141" s="37" t="str">
        <f t="shared" si="170"/>
        <v/>
      </c>
      <c r="AW141" s="37" t="str">
        <f t="shared" si="170"/>
        <v/>
      </c>
      <c r="AY141" s="66" t="str">
        <f t="shared" si="171"/>
        <v/>
      </c>
      <c r="BM141" s="14" t="str">
        <f t="shared" si="157"/>
        <v/>
      </c>
      <c r="BN141" s="34" t="str">
        <f t="shared" si="158"/>
        <v/>
      </c>
      <c r="BO141" s="37" t="str">
        <f>IF(BM141="", "", IF(COUNTIF(BM$7:BM141, BM141)&gt;1, "", MAX(BO$6:BO140)+1))</f>
        <v/>
      </c>
      <c r="BP141" s="37" t="str">
        <f t="shared" si="159"/>
        <v>Sep 2023</v>
      </c>
      <c r="BQ141" s="41" t="str">
        <f t="shared" si="164"/>
        <v/>
      </c>
      <c r="BS141" s="13" t="str">
        <f t="shared" si="160"/>
        <v/>
      </c>
      <c r="BT141" s="33" t="str">
        <f t="shared" si="161"/>
        <v/>
      </c>
      <c r="BU141" s="37" t="str">
        <f>IF(BS141="", "", IF(COUNTIF(BS$7:BS141, BS141)&gt;1, "", MAX(BU$6:BU140)+1))</f>
        <v/>
      </c>
      <c r="BV141" s="37" t="str">
        <f t="shared" si="167"/>
        <v>Jan 2023</v>
      </c>
      <c r="BW141" s="41" t="str">
        <f t="shared" si="165"/>
        <v/>
      </c>
      <c r="BY141" s="13" t="str">
        <f t="shared" si="162"/>
        <v/>
      </c>
      <c r="BZ141" s="33" t="str">
        <f t="shared" si="163"/>
        <v/>
      </c>
      <c r="CA141" s="37" t="str">
        <f>IF(BY141="", "", IF(COUNTIF(BY$7:BY141, BY141)&gt;1, "", MAX(CA$6:CA140)+1))</f>
        <v/>
      </c>
      <c r="CB141" s="37" t="str">
        <f t="shared" si="168"/>
        <v>Jan 2023</v>
      </c>
      <c r="CC141" s="41" t="str">
        <f t="shared" si="166"/>
        <v/>
      </c>
    </row>
    <row r="142" spans="1:81" x14ac:dyDescent="0.25">
      <c r="A142" s="21"/>
      <c r="B142" s="5">
        <f>IFERROR(IF(B141+1&gt;'Intro &amp; Setup'!$BA$19, "", B141+1), "")</f>
        <v>45058</v>
      </c>
      <c r="C142" s="250"/>
      <c r="D142" s="251"/>
      <c r="E142" s="252"/>
      <c r="F142" s="21"/>
      <c r="G142" s="16"/>
      <c r="H142" s="19"/>
      <c r="I142" s="21"/>
      <c r="J142" s="16"/>
      <c r="K142" s="19"/>
      <c r="L142" s="21"/>
      <c r="M142" s="16"/>
      <c r="N142" s="19"/>
      <c r="O142" s="21"/>
      <c r="P142" s="16"/>
      <c r="Q142" s="19"/>
      <c r="R142" s="21"/>
      <c r="S142" s="16"/>
      <c r="T142" s="19"/>
      <c r="U142" s="21"/>
      <c r="V142" s="16"/>
      <c r="W142" s="19"/>
      <c r="X142" s="21"/>
      <c r="Y142" s="16"/>
      <c r="Z142" s="19"/>
      <c r="AA142" s="21"/>
      <c r="AB142" s="16"/>
      <c r="AC142" s="19"/>
      <c r="AD142" s="21"/>
      <c r="AE142" s="16"/>
      <c r="AF142" s="19"/>
      <c r="AG142" s="21"/>
      <c r="AH142" s="16"/>
      <c r="AI142" s="19"/>
      <c r="AJ142" s="21"/>
      <c r="AK142" s="16"/>
      <c r="AL142" s="19"/>
      <c r="AM142" s="21"/>
      <c r="AN142" s="16"/>
      <c r="AO142" s="19"/>
      <c r="AP142" s="21"/>
      <c r="AS142" s="37" t="str">
        <f t="shared" si="169"/>
        <v>May 2023</v>
      </c>
      <c r="AU142" s="37" t="str">
        <f t="shared" si="170"/>
        <v/>
      </c>
      <c r="AV142" s="37" t="str">
        <f t="shared" si="170"/>
        <v/>
      </c>
      <c r="AW142" s="37" t="str">
        <f t="shared" si="170"/>
        <v/>
      </c>
      <c r="AY142" s="66" t="str">
        <f t="shared" si="171"/>
        <v/>
      </c>
      <c r="BM142" s="12" t="str">
        <f t="shared" ref="BM142:BM156" si="172">IF(AH35="", "", AH35)</f>
        <v/>
      </c>
      <c r="BN142" s="32" t="str">
        <f t="shared" ref="BN142:BN156" si="173">IF(BM142="", "", AI35)</f>
        <v/>
      </c>
      <c r="BO142" s="37" t="str">
        <f>IF(BM142="", "", IF(COUNTIF(BM$7:BM142, BM142)&gt;1, "", MAX(BO$6:BO141)+1))</f>
        <v/>
      </c>
      <c r="BP142" s="39" t="str">
        <f>'Intro &amp; Setup'!$BB$17</f>
        <v>Oct 2023</v>
      </c>
      <c r="BQ142" s="41" t="str">
        <f t="shared" si="164"/>
        <v/>
      </c>
      <c r="BS142" s="13" t="str">
        <f t="shared" si="160"/>
        <v/>
      </c>
      <c r="BT142" s="33" t="str">
        <f t="shared" si="161"/>
        <v/>
      </c>
      <c r="BU142" s="37" t="str">
        <f>IF(BS142="", "", IF(COUNTIF(BS$7:BS142, BS142)&gt;1, "", MAX(BU$6:BU141)+1))</f>
        <v/>
      </c>
      <c r="BV142" s="37" t="str">
        <f t="shared" si="167"/>
        <v>Jan 2023</v>
      </c>
      <c r="BW142" s="41" t="str">
        <f t="shared" si="165"/>
        <v/>
      </c>
      <c r="BY142" s="13" t="str">
        <f t="shared" si="162"/>
        <v/>
      </c>
      <c r="BZ142" s="33" t="str">
        <f t="shared" si="163"/>
        <v/>
      </c>
      <c r="CA142" s="37" t="str">
        <f>IF(BY142="", "", IF(COUNTIF(BY$7:BY142, BY142)&gt;1, "", MAX(CA$6:CA141)+1))</f>
        <v/>
      </c>
      <c r="CB142" s="37" t="str">
        <f t="shared" si="168"/>
        <v>Jan 2023</v>
      </c>
      <c r="CC142" s="41" t="str">
        <f t="shared" si="166"/>
        <v/>
      </c>
    </row>
    <row r="143" spans="1:81" x14ac:dyDescent="0.25">
      <c r="A143" s="21"/>
      <c r="B143" s="5">
        <f>IFERROR(IF(B142+1&gt;'Intro &amp; Setup'!$BA$19, "", B142+1), "")</f>
        <v>45059</v>
      </c>
      <c r="C143" s="250"/>
      <c r="D143" s="251"/>
      <c r="E143" s="252"/>
      <c r="F143" s="21"/>
      <c r="G143" s="16"/>
      <c r="H143" s="19"/>
      <c r="I143" s="21"/>
      <c r="J143" s="16"/>
      <c r="K143" s="19"/>
      <c r="L143" s="21"/>
      <c r="M143" s="16"/>
      <c r="N143" s="19"/>
      <c r="O143" s="21"/>
      <c r="P143" s="16"/>
      <c r="Q143" s="19"/>
      <c r="R143" s="21"/>
      <c r="S143" s="16"/>
      <c r="T143" s="19"/>
      <c r="U143" s="21"/>
      <c r="V143" s="16"/>
      <c r="W143" s="19"/>
      <c r="X143" s="21"/>
      <c r="Y143" s="16"/>
      <c r="Z143" s="19"/>
      <c r="AA143" s="21"/>
      <c r="AB143" s="16"/>
      <c r="AC143" s="19"/>
      <c r="AD143" s="21"/>
      <c r="AE143" s="16"/>
      <c r="AF143" s="19"/>
      <c r="AG143" s="21"/>
      <c r="AH143" s="16"/>
      <c r="AI143" s="19"/>
      <c r="AJ143" s="21"/>
      <c r="AK143" s="16"/>
      <c r="AL143" s="19"/>
      <c r="AM143" s="21"/>
      <c r="AN143" s="16"/>
      <c r="AO143" s="19"/>
      <c r="AP143" s="21"/>
      <c r="AS143" s="37" t="str">
        <f t="shared" si="169"/>
        <v>May 2023</v>
      </c>
      <c r="AU143" s="37" t="str">
        <f t="shared" si="170"/>
        <v/>
      </c>
      <c r="AV143" s="37" t="str">
        <f t="shared" si="170"/>
        <v/>
      </c>
      <c r="AW143" s="37" t="str">
        <f t="shared" si="170"/>
        <v/>
      </c>
      <c r="AY143" s="66" t="str">
        <f t="shared" si="171"/>
        <v/>
      </c>
      <c r="BM143" s="13" t="str">
        <f t="shared" si="172"/>
        <v/>
      </c>
      <c r="BN143" s="33" t="str">
        <f t="shared" si="173"/>
        <v/>
      </c>
      <c r="BO143" s="37" t="str">
        <f>IF(BM143="", "", IF(COUNTIF(BM$7:BM143, BM143)&gt;1, "", MAX(BO$6:BO142)+1))</f>
        <v/>
      </c>
      <c r="BP143" s="37" t="str">
        <f t="shared" ref="BP143:BP156" si="174">BP142</f>
        <v>Oct 2023</v>
      </c>
      <c r="BQ143" s="41" t="str">
        <f t="shared" si="164"/>
        <v/>
      </c>
      <c r="BS143" s="13" t="str">
        <f t="shared" si="160"/>
        <v/>
      </c>
      <c r="BT143" s="33" t="str">
        <f t="shared" si="161"/>
        <v/>
      </c>
      <c r="BU143" s="37" t="str">
        <f>IF(BS143="", "", IF(COUNTIF(BS$7:BS143, BS143)&gt;1, "", MAX(BU$6:BU142)+1))</f>
        <v/>
      </c>
      <c r="BV143" s="37" t="str">
        <f t="shared" si="167"/>
        <v>Jan 2023</v>
      </c>
      <c r="BW143" s="41" t="str">
        <f t="shared" si="165"/>
        <v/>
      </c>
      <c r="BY143" s="13" t="str">
        <f t="shared" si="162"/>
        <v/>
      </c>
      <c r="BZ143" s="33" t="str">
        <f t="shared" si="163"/>
        <v/>
      </c>
      <c r="CA143" s="37" t="str">
        <f>IF(BY143="", "", IF(COUNTIF(BY$7:BY143, BY143)&gt;1, "", MAX(CA$6:CA142)+1))</f>
        <v/>
      </c>
      <c r="CB143" s="37" t="str">
        <f t="shared" si="168"/>
        <v>Jan 2023</v>
      </c>
      <c r="CC143" s="41" t="str">
        <f t="shared" si="166"/>
        <v/>
      </c>
    </row>
    <row r="144" spans="1:81" x14ac:dyDescent="0.25">
      <c r="A144" s="21"/>
      <c r="B144" s="5">
        <f>IFERROR(IF(B143+1&gt;'Intro &amp; Setup'!$BA$19, "", B143+1), "")</f>
        <v>45060</v>
      </c>
      <c r="C144" s="250"/>
      <c r="D144" s="251"/>
      <c r="E144" s="252"/>
      <c r="F144" s="21"/>
      <c r="G144" s="16"/>
      <c r="H144" s="19"/>
      <c r="I144" s="21"/>
      <c r="J144" s="16"/>
      <c r="K144" s="19"/>
      <c r="L144" s="21"/>
      <c r="M144" s="16"/>
      <c r="N144" s="19"/>
      <c r="O144" s="21"/>
      <c r="P144" s="16"/>
      <c r="Q144" s="19"/>
      <c r="R144" s="21"/>
      <c r="S144" s="16"/>
      <c r="T144" s="19"/>
      <c r="U144" s="21"/>
      <c r="V144" s="16"/>
      <c r="W144" s="19"/>
      <c r="X144" s="21"/>
      <c r="Y144" s="16"/>
      <c r="Z144" s="19"/>
      <c r="AA144" s="21"/>
      <c r="AB144" s="16"/>
      <c r="AC144" s="19"/>
      <c r="AD144" s="21"/>
      <c r="AE144" s="16"/>
      <c r="AF144" s="19"/>
      <c r="AG144" s="21"/>
      <c r="AH144" s="16"/>
      <c r="AI144" s="19"/>
      <c r="AJ144" s="21"/>
      <c r="AK144" s="16"/>
      <c r="AL144" s="19"/>
      <c r="AM144" s="21"/>
      <c r="AN144" s="16"/>
      <c r="AO144" s="19"/>
      <c r="AP144" s="21"/>
      <c r="AS144" s="37" t="str">
        <f t="shared" si="169"/>
        <v>May 2023</v>
      </c>
      <c r="AU144" s="37" t="str">
        <f t="shared" si="170"/>
        <v/>
      </c>
      <c r="AV144" s="37" t="str">
        <f t="shared" si="170"/>
        <v/>
      </c>
      <c r="AW144" s="37" t="str">
        <f t="shared" si="170"/>
        <v/>
      </c>
      <c r="AY144" s="66" t="str">
        <f t="shared" si="171"/>
        <v/>
      </c>
      <c r="BM144" s="13" t="str">
        <f t="shared" si="172"/>
        <v/>
      </c>
      <c r="BN144" s="33" t="str">
        <f t="shared" si="173"/>
        <v/>
      </c>
      <c r="BO144" s="37" t="str">
        <f>IF(BM144="", "", IF(COUNTIF(BM$7:BM144, BM144)&gt;1, "", MAX(BO$6:BO143)+1))</f>
        <v/>
      </c>
      <c r="BP144" s="37" t="str">
        <f t="shared" si="174"/>
        <v>Oct 2023</v>
      </c>
      <c r="BQ144" s="41" t="str">
        <f t="shared" si="164"/>
        <v/>
      </c>
      <c r="BS144" s="13" t="str">
        <f t="shared" si="160"/>
        <v/>
      </c>
      <c r="BT144" s="33" t="str">
        <f t="shared" si="161"/>
        <v/>
      </c>
      <c r="BU144" s="37" t="str">
        <f>IF(BS144="", "", IF(COUNTIF(BS$7:BS144, BS144)&gt;1, "", MAX(BU$6:BU143)+1))</f>
        <v/>
      </c>
      <c r="BV144" s="37" t="str">
        <f t="shared" si="167"/>
        <v>Jan 2023</v>
      </c>
      <c r="BW144" s="41" t="str">
        <f t="shared" si="165"/>
        <v/>
      </c>
      <c r="BY144" s="13" t="str">
        <f t="shared" si="162"/>
        <v/>
      </c>
      <c r="BZ144" s="33" t="str">
        <f t="shared" si="163"/>
        <v/>
      </c>
      <c r="CA144" s="37" t="str">
        <f>IF(BY144="", "", IF(COUNTIF(BY$7:BY144, BY144)&gt;1, "", MAX(CA$6:CA143)+1))</f>
        <v/>
      </c>
      <c r="CB144" s="37" t="str">
        <f t="shared" si="168"/>
        <v>Jan 2023</v>
      </c>
      <c r="CC144" s="41" t="str">
        <f t="shared" si="166"/>
        <v/>
      </c>
    </row>
    <row r="145" spans="1:81" x14ac:dyDescent="0.25">
      <c r="A145" s="21"/>
      <c r="B145" s="5">
        <f>IFERROR(IF(B144+1&gt;'Intro &amp; Setup'!$BA$19, "", B144+1), "")</f>
        <v>45061</v>
      </c>
      <c r="C145" s="250"/>
      <c r="D145" s="251"/>
      <c r="E145" s="252"/>
      <c r="F145" s="21"/>
      <c r="G145" s="16"/>
      <c r="H145" s="19"/>
      <c r="I145" s="21"/>
      <c r="J145" s="16"/>
      <c r="K145" s="19"/>
      <c r="L145" s="21"/>
      <c r="M145" s="16"/>
      <c r="N145" s="19"/>
      <c r="O145" s="21"/>
      <c r="P145" s="16"/>
      <c r="Q145" s="19"/>
      <c r="R145" s="21"/>
      <c r="S145" s="16"/>
      <c r="T145" s="19"/>
      <c r="U145" s="21"/>
      <c r="V145" s="16"/>
      <c r="W145" s="19"/>
      <c r="X145" s="21"/>
      <c r="Y145" s="16"/>
      <c r="Z145" s="19"/>
      <c r="AA145" s="21"/>
      <c r="AB145" s="16"/>
      <c r="AC145" s="19"/>
      <c r="AD145" s="21"/>
      <c r="AE145" s="16"/>
      <c r="AF145" s="19"/>
      <c r="AG145" s="21"/>
      <c r="AH145" s="16"/>
      <c r="AI145" s="19"/>
      <c r="AJ145" s="21"/>
      <c r="AK145" s="16"/>
      <c r="AL145" s="19"/>
      <c r="AM145" s="21"/>
      <c r="AN145" s="16"/>
      <c r="AO145" s="19"/>
      <c r="AP145" s="21"/>
      <c r="AS145" s="37" t="str">
        <f t="shared" si="169"/>
        <v>May 2023</v>
      </c>
      <c r="AU145" s="37" t="str">
        <f t="shared" si="170"/>
        <v/>
      </c>
      <c r="AV145" s="37" t="str">
        <f t="shared" si="170"/>
        <v/>
      </c>
      <c r="AW145" s="37" t="str">
        <f t="shared" si="170"/>
        <v/>
      </c>
      <c r="AY145" s="66" t="str">
        <f t="shared" si="171"/>
        <v/>
      </c>
      <c r="BM145" s="13" t="str">
        <f t="shared" si="172"/>
        <v/>
      </c>
      <c r="BN145" s="33" t="str">
        <f t="shared" si="173"/>
        <v/>
      </c>
      <c r="BO145" s="37" t="str">
        <f>IF(BM145="", "", IF(COUNTIF(BM$7:BM145, BM145)&gt;1, "", MAX(BO$6:BO144)+1))</f>
        <v/>
      </c>
      <c r="BP145" s="37" t="str">
        <f t="shared" si="174"/>
        <v>Oct 2023</v>
      </c>
      <c r="BQ145" s="41" t="str">
        <f t="shared" si="164"/>
        <v/>
      </c>
      <c r="BS145" s="13" t="str">
        <f t="shared" si="160"/>
        <v/>
      </c>
      <c r="BT145" s="33" t="str">
        <f t="shared" si="161"/>
        <v/>
      </c>
      <c r="BU145" s="37" t="str">
        <f>IF(BS145="", "", IF(COUNTIF(BS$7:BS145, BS145)&gt;1, "", MAX(BU$6:BU144)+1))</f>
        <v/>
      </c>
      <c r="BV145" s="37" t="str">
        <f t="shared" si="167"/>
        <v>Jan 2023</v>
      </c>
      <c r="BW145" s="41" t="str">
        <f t="shared" si="165"/>
        <v/>
      </c>
      <c r="BY145" s="13" t="str">
        <f t="shared" si="162"/>
        <v/>
      </c>
      <c r="BZ145" s="33" t="str">
        <f t="shared" si="163"/>
        <v/>
      </c>
      <c r="CA145" s="37" t="str">
        <f>IF(BY145="", "", IF(COUNTIF(BY$7:BY145, BY145)&gt;1, "", MAX(CA$6:CA144)+1))</f>
        <v/>
      </c>
      <c r="CB145" s="37" t="str">
        <f t="shared" si="168"/>
        <v>Jan 2023</v>
      </c>
      <c r="CC145" s="41" t="str">
        <f t="shared" si="166"/>
        <v/>
      </c>
    </row>
    <row r="146" spans="1:81" x14ac:dyDescent="0.25">
      <c r="A146" s="21"/>
      <c r="B146" s="5">
        <f>IFERROR(IF(B145+1&gt;'Intro &amp; Setup'!$BA$19, "", B145+1), "")</f>
        <v>45062</v>
      </c>
      <c r="C146" s="250"/>
      <c r="D146" s="251"/>
      <c r="E146" s="252"/>
      <c r="F146" s="21"/>
      <c r="G146" s="16"/>
      <c r="H146" s="19"/>
      <c r="I146" s="21"/>
      <c r="J146" s="16"/>
      <c r="K146" s="19"/>
      <c r="L146" s="21"/>
      <c r="M146" s="16"/>
      <c r="N146" s="19"/>
      <c r="O146" s="21"/>
      <c r="P146" s="16"/>
      <c r="Q146" s="19"/>
      <c r="R146" s="21"/>
      <c r="S146" s="16"/>
      <c r="T146" s="19"/>
      <c r="U146" s="21"/>
      <c r="V146" s="16"/>
      <c r="W146" s="19"/>
      <c r="X146" s="21"/>
      <c r="Y146" s="16"/>
      <c r="Z146" s="19"/>
      <c r="AA146" s="21"/>
      <c r="AB146" s="16"/>
      <c r="AC146" s="19"/>
      <c r="AD146" s="21"/>
      <c r="AE146" s="16"/>
      <c r="AF146" s="19"/>
      <c r="AG146" s="21"/>
      <c r="AH146" s="16"/>
      <c r="AI146" s="19"/>
      <c r="AJ146" s="21"/>
      <c r="AK146" s="16"/>
      <c r="AL146" s="19"/>
      <c r="AM146" s="21"/>
      <c r="AN146" s="16"/>
      <c r="AO146" s="19"/>
      <c r="AP146" s="21"/>
      <c r="AS146" s="37" t="str">
        <f t="shared" si="169"/>
        <v>May 2023</v>
      </c>
      <c r="AU146" s="37" t="str">
        <f t="shared" si="170"/>
        <v/>
      </c>
      <c r="AV146" s="37" t="str">
        <f t="shared" si="170"/>
        <v/>
      </c>
      <c r="AW146" s="37" t="str">
        <f t="shared" si="170"/>
        <v/>
      </c>
      <c r="AY146" s="66" t="str">
        <f t="shared" si="171"/>
        <v/>
      </c>
      <c r="BM146" s="13" t="str">
        <f t="shared" si="172"/>
        <v/>
      </c>
      <c r="BN146" s="33" t="str">
        <f t="shared" si="173"/>
        <v/>
      </c>
      <c r="BO146" s="37" t="str">
        <f>IF(BM146="", "", IF(COUNTIF(BM$7:BM146, BM146)&gt;1, "", MAX(BO$6:BO145)+1))</f>
        <v/>
      </c>
      <c r="BP146" s="37" t="str">
        <f t="shared" si="174"/>
        <v>Oct 2023</v>
      </c>
      <c r="BQ146" s="41" t="str">
        <f t="shared" si="164"/>
        <v/>
      </c>
      <c r="BS146" s="13" t="str">
        <f t="shared" si="160"/>
        <v/>
      </c>
      <c r="BT146" s="33" t="str">
        <f t="shared" si="161"/>
        <v/>
      </c>
      <c r="BU146" s="37" t="str">
        <f>IF(BS146="", "", IF(COUNTIF(BS$7:BS146, BS146)&gt;1, "", MAX(BU$6:BU145)+1))</f>
        <v/>
      </c>
      <c r="BV146" s="37" t="str">
        <f t="shared" si="167"/>
        <v>Jan 2023</v>
      </c>
      <c r="BW146" s="41" t="str">
        <f t="shared" si="165"/>
        <v/>
      </c>
      <c r="BY146" s="13" t="str">
        <f t="shared" si="162"/>
        <v/>
      </c>
      <c r="BZ146" s="33" t="str">
        <f t="shared" si="163"/>
        <v/>
      </c>
      <c r="CA146" s="37" t="str">
        <f>IF(BY146="", "", IF(COUNTIF(BY$7:BY146, BY146)&gt;1, "", MAX(CA$6:CA145)+1))</f>
        <v/>
      </c>
      <c r="CB146" s="37" t="str">
        <f t="shared" si="168"/>
        <v>Jan 2023</v>
      </c>
      <c r="CC146" s="41" t="str">
        <f t="shared" si="166"/>
        <v/>
      </c>
    </row>
    <row r="147" spans="1:81" x14ac:dyDescent="0.25">
      <c r="A147" s="21"/>
      <c r="B147" s="5">
        <f>IFERROR(IF(B146+1&gt;'Intro &amp; Setup'!$BA$19, "", B146+1), "")</f>
        <v>45063</v>
      </c>
      <c r="C147" s="250"/>
      <c r="D147" s="251"/>
      <c r="E147" s="252"/>
      <c r="F147" s="21"/>
      <c r="G147" s="16"/>
      <c r="H147" s="19"/>
      <c r="I147" s="21"/>
      <c r="J147" s="16"/>
      <c r="K147" s="19"/>
      <c r="L147" s="21"/>
      <c r="M147" s="16"/>
      <c r="N147" s="19"/>
      <c r="O147" s="21"/>
      <c r="P147" s="16"/>
      <c r="Q147" s="19"/>
      <c r="R147" s="21"/>
      <c r="S147" s="16"/>
      <c r="T147" s="19"/>
      <c r="U147" s="21"/>
      <c r="V147" s="16"/>
      <c r="W147" s="19"/>
      <c r="X147" s="21"/>
      <c r="Y147" s="16"/>
      <c r="Z147" s="19"/>
      <c r="AA147" s="21"/>
      <c r="AB147" s="16"/>
      <c r="AC147" s="19"/>
      <c r="AD147" s="21"/>
      <c r="AE147" s="16"/>
      <c r="AF147" s="19"/>
      <c r="AG147" s="21"/>
      <c r="AH147" s="16"/>
      <c r="AI147" s="19"/>
      <c r="AJ147" s="21"/>
      <c r="AK147" s="16"/>
      <c r="AL147" s="19"/>
      <c r="AM147" s="21"/>
      <c r="AN147" s="16"/>
      <c r="AO147" s="19"/>
      <c r="AP147" s="21"/>
      <c r="AS147" s="37" t="str">
        <f t="shared" si="169"/>
        <v>May 2023</v>
      </c>
      <c r="AU147" s="37" t="str">
        <f t="shared" si="170"/>
        <v/>
      </c>
      <c r="AV147" s="37" t="str">
        <f t="shared" si="170"/>
        <v/>
      </c>
      <c r="AW147" s="37" t="str">
        <f t="shared" si="170"/>
        <v/>
      </c>
      <c r="AY147" s="66" t="str">
        <f t="shared" si="171"/>
        <v/>
      </c>
      <c r="BM147" s="13" t="str">
        <f t="shared" si="172"/>
        <v/>
      </c>
      <c r="BN147" s="33" t="str">
        <f t="shared" si="173"/>
        <v/>
      </c>
      <c r="BO147" s="37" t="str">
        <f>IF(BM147="", "", IF(COUNTIF(BM$7:BM147, BM147)&gt;1, "", MAX(BO$6:BO146)+1))</f>
        <v/>
      </c>
      <c r="BP147" s="37" t="str">
        <f t="shared" si="174"/>
        <v>Oct 2023</v>
      </c>
      <c r="BQ147" s="41" t="str">
        <f t="shared" si="164"/>
        <v/>
      </c>
      <c r="BS147" s="13" t="str">
        <f t="shared" si="160"/>
        <v/>
      </c>
      <c r="BT147" s="33" t="str">
        <f t="shared" si="161"/>
        <v/>
      </c>
      <c r="BU147" s="37" t="str">
        <f>IF(BS147="", "", IF(COUNTIF(BS$7:BS147, BS147)&gt;1, "", MAX(BU$6:BU146)+1))</f>
        <v/>
      </c>
      <c r="BV147" s="37" t="str">
        <f t="shared" si="167"/>
        <v>Jan 2023</v>
      </c>
      <c r="BW147" s="41" t="str">
        <f t="shared" si="165"/>
        <v/>
      </c>
      <c r="BY147" s="13" t="str">
        <f t="shared" si="162"/>
        <v/>
      </c>
      <c r="BZ147" s="33" t="str">
        <f t="shared" si="163"/>
        <v/>
      </c>
      <c r="CA147" s="37" t="str">
        <f>IF(BY147="", "", IF(COUNTIF(BY$7:BY147, BY147)&gt;1, "", MAX(CA$6:CA146)+1))</f>
        <v/>
      </c>
      <c r="CB147" s="37" t="str">
        <f t="shared" si="168"/>
        <v>Jan 2023</v>
      </c>
      <c r="CC147" s="41" t="str">
        <f t="shared" si="166"/>
        <v/>
      </c>
    </row>
    <row r="148" spans="1:81" x14ac:dyDescent="0.25">
      <c r="A148" s="21"/>
      <c r="B148" s="5">
        <f>IFERROR(IF(B147+1&gt;'Intro &amp; Setup'!$BA$19, "", B147+1), "")</f>
        <v>45064</v>
      </c>
      <c r="C148" s="250"/>
      <c r="D148" s="251"/>
      <c r="E148" s="252"/>
      <c r="F148" s="21"/>
      <c r="G148" s="16"/>
      <c r="H148" s="19"/>
      <c r="I148" s="21"/>
      <c r="J148" s="16"/>
      <c r="K148" s="19"/>
      <c r="L148" s="21"/>
      <c r="M148" s="16"/>
      <c r="N148" s="19"/>
      <c r="O148" s="21"/>
      <c r="P148" s="16"/>
      <c r="Q148" s="19"/>
      <c r="R148" s="21"/>
      <c r="S148" s="16"/>
      <c r="T148" s="19"/>
      <c r="U148" s="21"/>
      <c r="V148" s="16"/>
      <c r="W148" s="19"/>
      <c r="X148" s="21"/>
      <c r="Y148" s="16"/>
      <c r="Z148" s="19"/>
      <c r="AA148" s="21"/>
      <c r="AB148" s="16"/>
      <c r="AC148" s="19"/>
      <c r="AD148" s="21"/>
      <c r="AE148" s="16"/>
      <c r="AF148" s="19"/>
      <c r="AG148" s="21"/>
      <c r="AH148" s="16"/>
      <c r="AI148" s="19"/>
      <c r="AJ148" s="21"/>
      <c r="AK148" s="16"/>
      <c r="AL148" s="19"/>
      <c r="AM148" s="21"/>
      <c r="AN148" s="16"/>
      <c r="AO148" s="19"/>
      <c r="AP148" s="21"/>
      <c r="AS148" s="37" t="str">
        <f t="shared" si="169"/>
        <v>May 2023</v>
      </c>
      <c r="AU148" s="37" t="str">
        <f t="shared" si="170"/>
        <v/>
      </c>
      <c r="AV148" s="37" t="str">
        <f t="shared" si="170"/>
        <v/>
      </c>
      <c r="AW148" s="37" t="str">
        <f t="shared" si="170"/>
        <v/>
      </c>
      <c r="AY148" s="66" t="str">
        <f t="shared" si="171"/>
        <v/>
      </c>
      <c r="BM148" s="13" t="str">
        <f t="shared" si="172"/>
        <v/>
      </c>
      <c r="BN148" s="33" t="str">
        <f t="shared" si="173"/>
        <v/>
      </c>
      <c r="BO148" s="37" t="str">
        <f>IF(BM148="", "", IF(COUNTIF(BM$7:BM148, BM148)&gt;1, "", MAX(BO$6:BO147)+1))</f>
        <v/>
      </c>
      <c r="BP148" s="37" t="str">
        <f t="shared" si="174"/>
        <v>Oct 2023</v>
      </c>
      <c r="BQ148" s="41" t="str">
        <f t="shared" si="164"/>
        <v/>
      </c>
      <c r="BS148" s="13" t="str">
        <f t="shared" si="160"/>
        <v/>
      </c>
      <c r="BT148" s="33" t="str">
        <f t="shared" si="161"/>
        <v/>
      </c>
      <c r="BU148" s="37" t="str">
        <f>IF(BS148="", "", IF(COUNTIF(BS$7:BS148, BS148)&gt;1, "", MAX(BU$6:BU147)+1))</f>
        <v/>
      </c>
      <c r="BV148" s="37" t="str">
        <f t="shared" si="167"/>
        <v>Jan 2023</v>
      </c>
      <c r="BW148" s="41" t="str">
        <f t="shared" si="165"/>
        <v/>
      </c>
      <c r="BY148" s="13" t="str">
        <f t="shared" si="162"/>
        <v/>
      </c>
      <c r="BZ148" s="33" t="str">
        <f t="shared" si="163"/>
        <v/>
      </c>
      <c r="CA148" s="37" t="str">
        <f>IF(BY148="", "", IF(COUNTIF(BY$7:BY148, BY148)&gt;1, "", MAX(CA$6:CA147)+1))</f>
        <v/>
      </c>
      <c r="CB148" s="37" t="str">
        <f t="shared" si="168"/>
        <v>Jan 2023</v>
      </c>
      <c r="CC148" s="41" t="str">
        <f t="shared" si="166"/>
        <v/>
      </c>
    </row>
    <row r="149" spans="1:81" x14ac:dyDescent="0.25">
      <c r="A149" s="21"/>
      <c r="B149" s="5">
        <f>IFERROR(IF(B148+1&gt;'Intro &amp; Setup'!$BA$19, "", B148+1), "")</f>
        <v>45065</v>
      </c>
      <c r="C149" s="250"/>
      <c r="D149" s="251"/>
      <c r="E149" s="252"/>
      <c r="F149" s="21"/>
      <c r="G149" s="16"/>
      <c r="H149" s="19"/>
      <c r="I149" s="21"/>
      <c r="J149" s="16"/>
      <c r="K149" s="19"/>
      <c r="L149" s="21"/>
      <c r="M149" s="16"/>
      <c r="N149" s="19"/>
      <c r="O149" s="21"/>
      <c r="P149" s="16"/>
      <c r="Q149" s="19"/>
      <c r="R149" s="21"/>
      <c r="S149" s="16"/>
      <c r="T149" s="19"/>
      <c r="U149" s="21"/>
      <c r="V149" s="16"/>
      <c r="W149" s="19"/>
      <c r="X149" s="21"/>
      <c r="Y149" s="16"/>
      <c r="Z149" s="19"/>
      <c r="AA149" s="21"/>
      <c r="AB149" s="16"/>
      <c r="AC149" s="19"/>
      <c r="AD149" s="21"/>
      <c r="AE149" s="16"/>
      <c r="AF149" s="19"/>
      <c r="AG149" s="21"/>
      <c r="AH149" s="16"/>
      <c r="AI149" s="19"/>
      <c r="AJ149" s="21"/>
      <c r="AK149" s="16"/>
      <c r="AL149" s="19"/>
      <c r="AM149" s="21"/>
      <c r="AN149" s="16"/>
      <c r="AO149" s="19"/>
      <c r="AP149" s="21"/>
      <c r="AS149" s="37" t="str">
        <f t="shared" si="169"/>
        <v>May 2023</v>
      </c>
      <c r="AU149" s="37" t="str">
        <f t="shared" si="170"/>
        <v/>
      </c>
      <c r="AV149" s="37" t="str">
        <f t="shared" si="170"/>
        <v/>
      </c>
      <c r="AW149" s="37" t="str">
        <f t="shared" si="170"/>
        <v/>
      </c>
      <c r="AY149" s="66" t="str">
        <f t="shared" si="171"/>
        <v/>
      </c>
      <c r="BM149" s="13" t="str">
        <f t="shared" si="172"/>
        <v/>
      </c>
      <c r="BN149" s="33" t="str">
        <f t="shared" si="173"/>
        <v/>
      </c>
      <c r="BO149" s="37" t="str">
        <f>IF(BM149="", "", IF(COUNTIF(BM$7:BM149, BM149)&gt;1, "", MAX(BO$6:BO148)+1))</f>
        <v/>
      </c>
      <c r="BP149" s="37" t="str">
        <f t="shared" si="174"/>
        <v>Oct 2023</v>
      </c>
      <c r="BQ149" s="41" t="str">
        <f t="shared" si="164"/>
        <v/>
      </c>
      <c r="BS149" s="13" t="str">
        <f t="shared" si="160"/>
        <v/>
      </c>
      <c r="BT149" s="33" t="str">
        <f t="shared" si="161"/>
        <v/>
      </c>
      <c r="BU149" s="37" t="str">
        <f>IF(BS149="", "", IF(COUNTIF(BS$7:BS149, BS149)&gt;1, "", MAX(BU$6:BU148)+1))</f>
        <v/>
      </c>
      <c r="BV149" s="37" t="str">
        <f t="shared" si="167"/>
        <v>Jan 2023</v>
      </c>
      <c r="BW149" s="41" t="str">
        <f t="shared" si="165"/>
        <v/>
      </c>
      <c r="BY149" s="13" t="str">
        <f t="shared" si="162"/>
        <v/>
      </c>
      <c r="BZ149" s="33" t="str">
        <f t="shared" si="163"/>
        <v/>
      </c>
      <c r="CA149" s="37" t="str">
        <f>IF(BY149="", "", IF(COUNTIF(BY$7:BY149, BY149)&gt;1, "", MAX(CA$6:CA148)+1))</f>
        <v/>
      </c>
      <c r="CB149" s="37" t="str">
        <f t="shared" si="168"/>
        <v>Jan 2023</v>
      </c>
      <c r="CC149" s="41" t="str">
        <f t="shared" si="166"/>
        <v/>
      </c>
    </row>
    <row r="150" spans="1:81" x14ac:dyDescent="0.25">
      <c r="A150" s="21"/>
      <c r="B150" s="5">
        <f>IFERROR(IF(B149+1&gt;'Intro &amp; Setup'!$BA$19, "", B149+1), "")</f>
        <v>45066</v>
      </c>
      <c r="C150" s="250"/>
      <c r="D150" s="251"/>
      <c r="E150" s="252"/>
      <c r="F150" s="21"/>
      <c r="G150" s="16"/>
      <c r="H150" s="19"/>
      <c r="I150" s="21"/>
      <c r="J150" s="16"/>
      <c r="K150" s="19"/>
      <c r="L150" s="21"/>
      <c r="M150" s="16"/>
      <c r="N150" s="19"/>
      <c r="O150" s="21"/>
      <c r="P150" s="16"/>
      <c r="Q150" s="19"/>
      <c r="R150" s="21"/>
      <c r="S150" s="16"/>
      <c r="T150" s="19"/>
      <c r="U150" s="21"/>
      <c r="V150" s="16"/>
      <c r="W150" s="19"/>
      <c r="X150" s="21"/>
      <c r="Y150" s="16"/>
      <c r="Z150" s="19"/>
      <c r="AA150" s="21"/>
      <c r="AB150" s="16"/>
      <c r="AC150" s="19"/>
      <c r="AD150" s="21"/>
      <c r="AE150" s="16"/>
      <c r="AF150" s="19"/>
      <c r="AG150" s="21"/>
      <c r="AH150" s="16"/>
      <c r="AI150" s="19"/>
      <c r="AJ150" s="21"/>
      <c r="AK150" s="16"/>
      <c r="AL150" s="19"/>
      <c r="AM150" s="21"/>
      <c r="AN150" s="16"/>
      <c r="AO150" s="19"/>
      <c r="AP150" s="21"/>
      <c r="AS150" s="37" t="str">
        <f t="shared" si="169"/>
        <v>May 2023</v>
      </c>
      <c r="AU150" s="37" t="str">
        <f t="shared" si="170"/>
        <v/>
      </c>
      <c r="AV150" s="37" t="str">
        <f t="shared" si="170"/>
        <v/>
      </c>
      <c r="AW150" s="37" t="str">
        <f t="shared" si="170"/>
        <v/>
      </c>
      <c r="AY150" s="66" t="str">
        <f t="shared" si="171"/>
        <v/>
      </c>
      <c r="BM150" s="13" t="str">
        <f t="shared" si="172"/>
        <v/>
      </c>
      <c r="BN150" s="33" t="str">
        <f t="shared" si="173"/>
        <v/>
      </c>
      <c r="BO150" s="37" t="str">
        <f>IF(BM150="", "", IF(COUNTIF(BM$7:BM150, BM150)&gt;1, "", MAX(BO$6:BO149)+1))</f>
        <v/>
      </c>
      <c r="BP150" s="37" t="str">
        <f t="shared" si="174"/>
        <v>Oct 2023</v>
      </c>
      <c r="BQ150" s="41" t="str">
        <f t="shared" si="164"/>
        <v/>
      </c>
      <c r="BS150" s="13" t="str">
        <f t="shared" si="160"/>
        <v/>
      </c>
      <c r="BT150" s="33" t="str">
        <f t="shared" si="161"/>
        <v/>
      </c>
      <c r="BU150" s="37" t="str">
        <f>IF(BS150="", "", IF(COUNTIF(BS$7:BS150, BS150)&gt;1, "", MAX(BU$6:BU149)+1))</f>
        <v/>
      </c>
      <c r="BV150" s="37" t="str">
        <f t="shared" si="167"/>
        <v>Jan 2023</v>
      </c>
      <c r="BW150" s="41" t="str">
        <f t="shared" si="165"/>
        <v/>
      </c>
      <c r="BY150" s="13" t="str">
        <f t="shared" si="162"/>
        <v/>
      </c>
      <c r="BZ150" s="33" t="str">
        <f t="shared" si="163"/>
        <v/>
      </c>
      <c r="CA150" s="37" t="str">
        <f>IF(BY150="", "", IF(COUNTIF(BY$7:BY150, BY150)&gt;1, "", MAX(CA$6:CA149)+1))</f>
        <v/>
      </c>
      <c r="CB150" s="37" t="str">
        <f t="shared" si="168"/>
        <v>Jan 2023</v>
      </c>
      <c r="CC150" s="41" t="str">
        <f t="shared" si="166"/>
        <v/>
      </c>
    </row>
    <row r="151" spans="1:81" x14ac:dyDescent="0.25">
      <c r="A151" s="21"/>
      <c r="B151" s="5">
        <f>IFERROR(IF(B150+1&gt;'Intro &amp; Setup'!$BA$19, "", B150+1), "")</f>
        <v>45067</v>
      </c>
      <c r="C151" s="250"/>
      <c r="D151" s="251"/>
      <c r="E151" s="252"/>
      <c r="F151" s="21"/>
      <c r="G151" s="16"/>
      <c r="H151" s="19"/>
      <c r="I151" s="21"/>
      <c r="J151" s="16"/>
      <c r="K151" s="19"/>
      <c r="L151" s="21"/>
      <c r="M151" s="16"/>
      <c r="N151" s="19"/>
      <c r="O151" s="21"/>
      <c r="P151" s="16"/>
      <c r="Q151" s="19"/>
      <c r="R151" s="21"/>
      <c r="S151" s="16"/>
      <c r="T151" s="19"/>
      <c r="U151" s="21"/>
      <c r="V151" s="16"/>
      <c r="W151" s="19"/>
      <c r="X151" s="21"/>
      <c r="Y151" s="16"/>
      <c r="Z151" s="19"/>
      <c r="AA151" s="21"/>
      <c r="AB151" s="16"/>
      <c r="AC151" s="19"/>
      <c r="AD151" s="21"/>
      <c r="AE151" s="16"/>
      <c r="AF151" s="19"/>
      <c r="AG151" s="21"/>
      <c r="AH151" s="16"/>
      <c r="AI151" s="19"/>
      <c r="AJ151" s="21"/>
      <c r="AK151" s="16"/>
      <c r="AL151" s="19"/>
      <c r="AM151" s="21"/>
      <c r="AN151" s="16"/>
      <c r="AO151" s="19"/>
      <c r="AP151" s="21"/>
      <c r="AS151" s="37" t="str">
        <f t="shared" si="169"/>
        <v>May 2023</v>
      </c>
      <c r="AU151" s="37" t="str">
        <f t="shared" si="170"/>
        <v/>
      </c>
      <c r="AV151" s="37" t="str">
        <f t="shared" si="170"/>
        <v/>
      </c>
      <c r="AW151" s="37" t="str">
        <f t="shared" si="170"/>
        <v/>
      </c>
      <c r="AY151" s="66" t="str">
        <f t="shared" si="171"/>
        <v/>
      </c>
      <c r="BM151" s="13" t="str">
        <f t="shared" si="172"/>
        <v/>
      </c>
      <c r="BN151" s="33" t="str">
        <f t="shared" si="173"/>
        <v/>
      </c>
      <c r="BO151" s="37" t="str">
        <f>IF(BM151="", "", IF(COUNTIF(BM$7:BM151, BM151)&gt;1, "", MAX(BO$6:BO150)+1))</f>
        <v/>
      </c>
      <c r="BP151" s="37" t="str">
        <f t="shared" si="174"/>
        <v>Oct 2023</v>
      </c>
      <c r="BQ151" s="41" t="str">
        <f t="shared" si="164"/>
        <v/>
      </c>
      <c r="BS151" s="13" t="str">
        <f t="shared" si="160"/>
        <v/>
      </c>
      <c r="BT151" s="33" t="str">
        <f t="shared" si="161"/>
        <v/>
      </c>
      <c r="BU151" s="37" t="str">
        <f>IF(BS151="", "", IF(COUNTIF(BS$7:BS151, BS151)&gt;1, "", MAX(BU$6:BU150)+1))</f>
        <v/>
      </c>
      <c r="BV151" s="37" t="str">
        <f t="shared" si="167"/>
        <v>Jan 2023</v>
      </c>
      <c r="BW151" s="41" t="str">
        <f t="shared" si="165"/>
        <v/>
      </c>
      <c r="BY151" s="13" t="str">
        <f t="shared" si="162"/>
        <v/>
      </c>
      <c r="BZ151" s="33" t="str">
        <f t="shared" si="163"/>
        <v/>
      </c>
      <c r="CA151" s="37" t="str">
        <f>IF(BY151="", "", IF(COUNTIF(BY$7:BY151, BY151)&gt;1, "", MAX(CA$6:CA150)+1))</f>
        <v/>
      </c>
      <c r="CB151" s="37" t="str">
        <f t="shared" si="168"/>
        <v>Jan 2023</v>
      </c>
      <c r="CC151" s="41" t="str">
        <f t="shared" si="166"/>
        <v/>
      </c>
    </row>
    <row r="152" spans="1:81" x14ac:dyDescent="0.25">
      <c r="A152" s="21"/>
      <c r="B152" s="5">
        <f>IFERROR(IF(B151+1&gt;'Intro &amp; Setup'!$BA$19, "", B151+1), "")</f>
        <v>45068</v>
      </c>
      <c r="C152" s="250"/>
      <c r="D152" s="251"/>
      <c r="E152" s="252"/>
      <c r="F152" s="21"/>
      <c r="G152" s="16"/>
      <c r="H152" s="19"/>
      <c r="I152" s="21"/>
      <c r="J152" s="16"/>
      <c r="K152" s="19"/>
      <c r="L152" s="21"/>
      <c r="M152" s="16"/>
      <c r="N152" s="19"/>
      <c r="O152" s="21"/>
      <c r="P152" s="16"/>
      <c r="Q152" s="19"/>
      <c r="R152" s="21"/>
      <c r="S152" s="16"/>
      <c r="T152" s="19"/>
      <c r="U152" s="21"/>
      <c r="V152" s="16"/>
      <c r="W152" s="19"/>
      <c r="X152" s="21"/>
      <c r="Y152" s="16"/>
      <c r="Z152" s="19"/>
      <c r="AA152" s="21"/>
      <c r="AB152" s="16"/>
      <c r="AC152" s="19"/>
      <c r="AD152" s="21"/>
      <c r="AE152" s="16"/>
      <c r="AF152" s="19"/>
      <c r="AG152" s="21"/>
      <c r="AH152" s="16"/>
      <c r="AI152" s="19"/>
      <c r="AJ152" s="21"/>
      <c r="AK152" s="16"/>
      <c r="AL152" s="19"/>
      <c r="AM152" s="21"/>
      <c r="AN152" s="16"/>
      <c r="AO152" s="19"/>
      <c r="AP152" s="21"/>
      <c r="AS152" s="37" t="str">
        <f t="shared" si="169"/>
        <v>May 2023</v>
      </c>
      <c r="AU152" s="37" t="str">
        <f t="shared" si="170"/>
        <v/>
      </c>
      <c r="AV152" s="37" t="str">
        <f t="shared" si="170"/>
        <v/>
      </c>
      <c r="AW152" s="37" t="str">
        <f t="shared" si="170"/>
        <v/>
      </c>
      <c r="AY152" s="66" t="str">
        <f t="shared" si="171"/>
        <v/>
      </c>
      <c r="BM152" s="13" t="str">
        <f t="shared" si="172"/>
        <v/>
      </c>
      <c r="BN152" s="33" t="str">
        <f t="shared" si="173"/>
        <v/>
      </c>
      <c r="BO152" s="37" t="str">
        <f>IF(BM152="", "", IF(COUNTIF(BM$7:BM152, BM152)&gt;1, "", MAX(BO$6:BO151)+1))</f>
        <v/>
      </c>
      <c r="BP152" s="37" t="str">
        <f t="shared" si="174"/>
        <v>Oct 2023</v>
      </c>
      <c r="BQ152" s="41" t="str">
        <f t="shared" si="164"/>
        <v/>
      </c>
      <c r="BS152" s="13" t="str">
        <f t="shared" si="160"/>
        <v/>
      </c>
      <c r="BT152" s="33" t="str">
        <f t="shared" si="161"/>
        <v/>
      </c>
      <c r="BU152" s="37" t="str">
        <f>IF(BS152="", "", IF(COUNTIF(BS$7:BS152, BS152)&gt;1, "", MAX(BU$6:BU151)+1))</f>
        <v/>
      </c>
      <c r="BV152" s="37" t="str">
        <f t="shared" si="167"/>
        <v>Jan 2023</v>
      </c>
      <c r="BW152" s="41" t="str">
        <f t="shared" si="165"/>
        <v/>
      </c>
      <c r="BY152" s="13" t="str">
        <f t="shared" si="162"/>
        <v/>
      </c>
      <c r="BZ152" s="33" t="str">
        <f t="shared" si="163"/>
        <v/>
      </c>
      <c r="CA152" s="37" t="str">
        <f>IF(BY152="", "", IF(COUNTIF(BY$7:BY152, BY152)&gt;1, "", MAX(CA$6:CA151)+1))</f>
        <v/>
      </c>
      <c r="CB152" s="37" t="str">
        <f t="shared" si="168"/>
        <v>Jan 2023</v>
      </c>
      <c r="CC152" s="41" t="str">
        <f t="shared" si="166"/>
        <v/>
      </c>
    </row>
    <row r="153" spans="1:81" x14ac:dyDescent="0.25">
      <c r="A153" s="21"/>
      <c r="B153" s="5">
        <f>IFERROR(IF(B152+1&gt;'Intro &amp; Setup'!$BA$19, "", B152+1), "")</f>
        <v>45069</v>
      </c>
      <c r="C153" s="250"/>
      <c r="D153" s="251"/>
      <c r="E153" s="252"/>
      <c r="F153" s="21"/>
      <c r="G153" s="16"/>
      <c r="H153" s="19"/>
      <c r="I153" s="21"/>
      <c r="J153" s="16"/>
      <c r="K153" s="19"/>
      <c r="L153" s="21"/>
      <c r="M153" s="16"/>
      <c r="N153" s="19"/>
      <c r="O153" s="21"/>
      <c r="P153" s="16"/>
      <c r="Q153" s="19"/>
      <c r="R153" s="21"/>
      <c r="S153" s="16"/>
      <c r="T153" s="19"/>
      <c r="U153" s="21"/>
      <c r="V153" s="16"/>
      <c r="W153" s="19"/>
      <c r="X153" s="21"/>
      <c r="Y153" s="16"/>
      <c r="Z153" s="19"/>
      <c r="AA153" s="21"/>
      <c r="AB153" s="16"/>
      <c r="AC153" s="19"/>
      <c r="AD153" s="21"/>
      <c r="AE153" s="16"/>
      <c r="AF153" s="19"/>
      <c r="AG153" s="21"/>
      <c r="AH153" s="16"/>
      <c r="AI153" s="19"/>
      <c r="AJ153" s="21"/>
      <c r="AK153" s="16"/>
      <c r="AL153" s="19"/>
      <c r="AM153" s="21"/>
      <c r="AN153" s="16"/>
      <c r="AO153" s="19"/>
      <c r="AP153" s="21"/>
      <c r="AS153" s="37" t="str">
        <f t="shared" si="169"/>
        <v>May 2023</v>
      </c>
      <c r="AU153" s="37" t="str">
        <f t="shared" si="170"/>
        <v/>
      </c>
      <c r="AV153" s="37" t="str">
        <f t="shared" si="170"/>
        <v/>
      </c>
      <c r="AW153" s="37" t="str">
        <f t="shared" si="170"/>
        <v/>
      </c>
      <c r="AY153" s="66" t="str">
        <f t="shared" si="171"/>
        <v/>
      </c>
      <c r="BM153" s="13" t="str">
        <f t="shared" si="172"/>
        <v/>
      </c>
      <c r="BN153" s="33" t="str">
        <f t="shared" si="173"/>
        <v/>
      </c>
      <c r="BO153" s="37" t="str">
        <f>IF(BM153="", "", IF(COUNTIF(BM$7:BM153, BM153)&gt;1, "", MAX(BO$6:BO152)+1))</f>
        <v/>
      </c>
      <c r="BP153" s="37" t="str">
        <f t="shared" si="174"/>
        <v>Oct 2023</v>
      </c>
      <c r="BQ153" s="41" t="str">
        <f t="shared" si="164"/>
        <v/>
      </c>
      <c r="BS153" s="13" t="str">
        <f t="shared" si="160"/>
        <v/>
      </c>
      <c r="BT153" s="33" t="str">
        <f t="shared" si="161"/>
        <v/>
      </c>
      <c r="BU153" s="37" t="str">
        <f>IF(BS153="", "", IF(COUNTIF(BS$7:BS153, BS153)&gt;1, "", MAX(BU$6:BU152)+1))</f>
        <v/>
      </c>
      <c r="BV153" s="37" t="str">
        <f t="shared" si="167"/>
        <v>Jan 2023</v>
      </c>
      <c r="BW153" s="41" t="str">
        <f t="shared" si="165"/>
        <v/>
      </c>
      <c r="BY153" s="13" t="str">
        <f t="shared" si="162"/>
        <v/>
      </c>
      <c r="BZ153" s="33" t="str">
        <f t="shared" si="163"/>
        <v/>
      </c>
      <c r="CA153" s="37" t="str">
        <f>IF(BY153="", "", IF(COUNTIF(BY$7:BY153, BY153)&gt;1, "", MAX(CA$6:CA152)+1))</f>
        <v/>
      </c>
      <c r="CB153" s="37" t="str">
        <f t="shared" si="168"/>
        <v>Jan 2023</v>
      </c>
      <c r="CC153" s="41" t="str">
        <f t="shared" si="166"/>
        <v/>
      </c>
    </row>
    <row r="154" spans="1:81" x14ac:dyDescent="0.25">
      <c r="A154" s="21"/>
      <c r="B154" s="5">
        <f>IFERROR(IF(B153+1&gt;'Intro &amp; Setup'!$BA$19, "", B153+1), "")</f>
        <v>45070</v>
      </c>
      <c r="C154" s="250"/>
      <c r="D154" s="251"/>
      <c r="E154" s="252"/>
      <c r="F154" s="21"/>
      <c r="G154" s="16"/>
      <c r="H154" s="19"/>
      <c r="I154" s="21"/>
      <c r="J154" s="16"/>
      <c r="K154" s="19"/>
      <c r="L154" s="21"/>
      <c r="M154" s="16"/>
      <c r="N154" s="19"/>
      <c r="O154" s="21"/>
      <c r="P154" s="16"/>
      <c r="Q154" s="19"/>
      <c r="R154" s="21"/>
      <c r="S154" s="16"/>
      <c r="T154" s="19"/>
      <c r="U154" s="21"/>
      <c r="V154" s="16"/>
      <c r="W154" s="19"/>
      <c r="X154" s="21"/>
      <c r="Y154" s="16"/>
      <c r="Z154" s="19"/>
      <c r="AA154" s="21"/>
      <c r="AB154" s="16"/>
      <c r="AC154" s="19"/>
      <c r="AD154" s="21"/>
      <c r="AE154" s="16"/>
      <c r="AF154" s="19"/>
      <c r="AG154" s="21"/>
      <c r="AH154" s="16"/>
      <c r="AI154" s="19"/>
      <c r="AJ154" s="21"/>
      <c r="AK154" s="16"/>
      <c r="AL154" s="19"/>
      <c r="AM154" s="21"/>
      <c r="AN154" s="16"/>
      <c r="AO154" s="19"/>
      <c r="AP154" s="21"/>
      <c r="AS154" s="37" t="str">
        <f t="shared" si="169"/>
        <v>May 2023</v>
      </c>
      <c r="AU154" s="37" t="str">
        <f t="shared" si="170"/>
        <v/>
      </c>
      <c r="AV154" s="37" t="str">
        <f t="shared" si="170"/>
        <v/>
      </c>
      <c r="AW154" s="37" t="str">
        <f t="shared" si="170"/>
        <v/>
      </c>
      <c r="AY154" s="66" t="str">
        <f t="shared" si="171"/>
        <v/>
      </c>
      <c r="BM154" s="13" t="str">
        <f t="shared" si="172"/>
        <v/>
      </c>
      <c r="BN154" s="33" t="str">
        <f t="shared" si="173"/>
        <v/>
      </c>
      <c r="BO154" s="37" t="str">
        <f>IF(BM154="", "", IF(COUNTIF(BM$7:BM154, BM154)&gt;1, "", MAX(BO$6:BO153)+1))</f>
        <v/>
      </c>
      <c r="BP154" s="37" t="str">
        <f t="shared" si="174"/>
        <v>Oct 2023</v>
      </c>
      <c r="BQ154" s="41" t="str">
        <f t="shared" si="164"/>
        <v/>
      </c>
      <c r="BS154" s="13" t="str">
        <f t="shared" si="160"/>
        <v/>
      </c>
      <c r="BT154" s="33" t="str">
        <f t="shared" si="161"/>
        <v/>
      </c>
      <c r="BU154" s="37" t="str">
        <f>IF(BS154="", "", IF(COUNTIF(BS$7:BS154, BS154)&gt;1, "", MAX(BU$6:BU153)+1))</f>
        <v/>
      </c>
      <c r="BV154" s="37" t="str">
        <f t="shared" si="167"/>
        <v>Jan 2023</v>
      </c>
      <c r="BW154" s="41" t="str">
        <f t="shared" si="165"/>
        <v/>
      </c>
      <c r="BY154" s="13" t="str">
        <f t="shared" si="162"/>
        <v/>
      </c>
      <c r="BZ154" s="33" t="str">
        <f t="shared" si="163"/>
        <v/>
      </c>
      <c r="CA154" s="37" t="str">
        <f>IF(BY154="", "", IF(COUNTIF(BY$7:BY154, BY154)&gt;1, "", MAX(CA$6:CA153)+1))</f>
        <v/>
      </c>
      <c r="CB154" s="37" t="str">
        <f t="shared" si="168"/>
        <v>Jan 2023</v>
      </c>
      <c r="CC154" s="41" t="str">
        <f t="shared" si="166"/>
        <v/>
      </c>
    </row>
    <row r="155" spans="1:81" x14ac:dyDescent="0.25">
      <c r="A155" s="21"/>
      <c r="B155" s="5">
        <f>IFERROR(IF(B154+1&gt;'Intro &amp; Setup'!$BA$19, "", B154+1), "")</f>
        <v>45071</v>
      </c>
      <c r="C155" s="250"/>
      <c r="D155" s="251"/>
      <c r="E155" s="252"/>
      <c r="F155" s="21"/>
      <c r="G155" s="16"/>
      <c r="H155" s="19"/>
      <c r="I155" s="21"/>
      <c r="J155" s="16"/>
      <c r="K155" s="19"/>
      <c r="L155" s="21"/>
      <c r="M155" s="16"/>
      <c r="N155" s="19"/>
      <c r="O155" s="21"/>
      <c r="P155" s="16"/>
      <c r="Q155" s="19"/>
      <c r="R155" s="21"/>
      <c r="S155" s="16"/>
      <c r="T155" s="19"/>
      <c r="U155" s="21"/>
      <c r="V155" s="16"/>
      <c r="W155" s="19"/>
      <c r="X155" s="21"/>
      <c r="Y155" s="16"/>
      <c r="Z155" s="19"/>
      <c r="AA155" s="21"/>
      <c r="AB155" s="16"/>
      <c r="AC155" s="19"/>
      <c r="AD155" s="21"/>
      <c r="AE155" s="16"/>
      <c r="AF155" s="19"/>
      <c r="AG155" s="21"/>
      <c r="AH155" s="16"/>
      <c r="AI155" s="19"/>
      <c r="AJ155" s="21"/>
      <c r="AK155" s="16"/>
      <c r="AL155" s="19"/>
      <c r="AM155" s="21"/>
      <c r="AN155" s="16"/>
      <c r="AO155" s="19"/>
      <c r="AP155" s="21"/>
      <c r="AS155" s="37" t="str">
        <f t="shared" si="169"/>
        <v>May 2023</v>
      </c>
      <c r="AU155" s="37" t="str">
        <f t="shared" si="170"/>
        <v/>
      </c>
      <c r="AV155" s="37" t="str">
        <f t="shared" si="170"/>
        <v/>
      </c>
      <c r="AW155" s="37" t="str">
        <f t="shared" si="170"/>
        <v/>
      </c>
      <c r="AY155" s="66" t="str">
        <f t="shared" si="171"/>
        <v/>
      </c>
      <c r="BM155" s="13" t="str">
        <f t="shared" si="172"/>
        <v/>
      </c>
      <c r="BN155" s="33" t="str">
        <f t="shared" si="173"/>
        <v/>
      </c>
      <c r="BO155" s="37" t="str">
        <f>IF(BM155="", "", IF(COUNTIF(BM$7:BM155, BM155)&gt;1, "", MAX(BO$6:BO154)+1))</f>
        <v/>
      </c>
      <c r="BP155" s="37" t="str">
        <f t="shared" si="174"/>
        <v>Oct 2023</v>
      </c>
      <c r="BQ155" s="41" t="str">
        <f t="shared" si="164"/>
        <v/>
      </c>
      <c r="BS155" s="13" t="str">
        <f t="shared" si="160"/>
        <v/>
      </c>
      <c r="BT155" s="33" t="str">
        <f t="shared" si="161"/>
        <v/>
      </c>
      <c r="BU155" s="37" t="str">
        <f>IF(BS155="", "", IF(COUNTIF(BS$7:BS155, BS155)&gt;1, "", MAX(BU$6:BU154)+1))</f>
        <v/>
      </c>
      <c r="BV155" s="37" t="str">
        <f t="shared" si="167"/>
        <v>Jan 2023</v>
      </c>
      <c r="BW155" s="41" t="str">
        <f t="shared" si="165"/>
        <v/>
      </c>
      <c r="BY155" s="13" t="str">
        <f t="shared" si="162"/>
        <v/>
      </c>
      <c r="BZ155" s="33" t="str">
        <f t="shared" si="163"/>
        <v/>
      </c>
      <c r="CA155" s="37" t="str">
        <f>IF(BY155="", "", IF(COUNTIF(BY$7:BY155, BY155)&gt;1, "", MAX(CA$6:CA154)+1))</f>
        <v/>
      </c>
      <c r="CB155" s="37" t="str">
        <f t="shared" si="168"/>
        <v>Jan 2023</v>
      </c>
      <c r="CC155" s="41" t="str">
        <f t="shared" si="166"/>
        <v/>
      </c>
    </row>
    <row r="156" spans="1:81" x14ac:dyDescent="0.25">
      <c r="A156" s="21"/>
      <c r="B156" s="5">
        <f>IFERROR(IF(B155+1&gt;'Intro &amp; Setup'!$BA$19, "", B155+1), "")</f>
        <v>45072</v>
      </c>
      <c r="C156" s="250"/>
      <c r="D156" s="251"/>
      <c r="E156" s="252"/>
      <c r="F156" s="21"/>
      <c r="G156" s="16"/>
      <c r="H156" s="19"/>
      <c r="I156" s="21"/>
      <c r="J156" s="16"/>
      <c r="K156" s="19"/>
      <c r="L156" s="21"/>
      <c r="M156" s="16"/>
      <c r="N156" s="19"/>
      <c r="O156" s="21"/>
      <c r="P156" s="16"/>
      <c r="Q156" s="19"/>
      <c r="R156" s="21"/>
      <c r="S156" s="16"/>
      <c r="T156" s="19"/>
      <c r="U156" s="21"/>
      <c r="V156" s="16"/>
      <c r="W156" s="19"/>
      <c r="X156" s="21"/>
      <c r="Y156" s="16"/>
      <c r="Z156" s="19"/>
      <c r="AA156" s="21"/>
      <c r="AB156" s="16"/>
      <c r="AC156" s="19"/>
      <c r="AD156" s="21"/>
      <c r="AE156" s="16"/>
      <c r="AF156" s="19"/>
      <c r="AG156" s="21"/>
      <c r="AH156" s="16"/>
      <c r="AI156" s="19"/>
      <c r="AJ156" s="21"/>
      <c r="AK156" s="16"/>
      <c r="AL156" s="19"/>
      <c r="AM156" s="21"/>
      <c r="AN156" s="16"/>
      <c r="AO156" s="19"/>
      <c r="AP156" s="21"/>
      <c r="AS156" s="37" t="str">
        <f t="shared" si="169"/>
        <v>May 2023</v>
      </c>
      <c r="AU156" s="37" t="str">
        <f t="shared" si="170"/>
        <v/>
      </c>
      <c r="AV156" s="37" t="str">
        <f t="shared" si="170"/>
        <v/>
      </c>
      <c r="AW156" s="37" t="str">
        <f t="shared" si="170"/>
        <v/>
      </c>
      <c r="AY156" s="66" t="str">
        <f t="shared" si="171"/>
        <v/>
      </c>
      <c r="BM156" s="14" t="str">
        <f t="shared" si="172"/>
        <v/>
      </c>
      <c r="BN156" s="34" t="str">
        <f t="shared" si="173"/>
        <v/>
      </c>
      <c r="BO156" s="37" t="str">
        <f>IF(BM156="", "", IF(COUNTIF(BM$7:BM156, BM156)&gt;1, "", MAX(BO$6:BO155)+1))</f>
        <v/>
      </c>
      <c r="BP156" s="37" t="str">
        <f t="shared" si="174"/>
        <v>Oct 2023</v>
      </c>
      <c r="BQ156" s="41" t="str">
        <f t="shared" si="164"/>
        <v/>
      </c>
      <c r="BS156" s="13" t="str">
        <f t="shared" si="160"/>
        <v/>
      </c>
      <c r="BT156" s="33" t="str">
        <f t="shared" si="161"/>
        <v/>
      </c>
      <c r="BU156" s="37" t="str">
        <f>IF(BS156="", "", IF(COUNTIF(BS$7:BS156, BS156)&gt;1, "", MAX(BU$6:BU155)+1))</f>
        <v/>
      </c>
      <c r="BV156" s="37" t="str">
        <f t="shared" si="167"/>
        <v>Jan 2023</v>
      </c>
      <c r="BW156" s="41" t="str">
        <f t="shared" si="165"/>
        <v/>
      </c>
      <c r="BY156" s="13" t="str">
        <f t="shared" si="162"/>
        <v/>
      </c>
      <c r="BZ156" s="33" t="str">
        <f t="shared" si="163"/>
        <v/>
      </c>
      <c r="CA156" s="37" t="str">
        <f>IF(BY156="", "", IF(COUNTIF(BY$7:BY156, BY156)&gt;1, "", MAX(CA$6:CA155)+1))</f>
        <v/>
      </c>
      <c r="CB156" s="37" t="str">
        <f t="shared" si="168"/>
        <v>Jan 2023</v>
      </c>
      <c r="CC156" s="41" t="str">
        <f t="shared" si="166"/>
        <v/>
      </c>
    </row>
    <row r="157" spans="1:81" x14ac:dyDescent="0.25">
      <c r="A157" s="21"/>
      <c r="B157" s="5">
        <f>IFERROR(IF(B156+1&gt;'Intro &amp; Setup'!$BA$19, "", B156+1), "")</f>
        <v>45073</v>
      </c>
      <c r="C157" s="250"/>
      <c r="D157" s="251"/>
      <c r="E157" s="252"/>
      <c r="F157" s="21"/>
      <c r="G157" s="16"/>
      <c r="H157" s="19"/>
      <c r="I157" s="21"/>
      <c r="J157" s="16"/>
      <c r="K157" s="19"/>
      <c r="L157" s="21"/>
      <c r="M157" s="16"/>
      <c r="N157" s="19"/>
      <c r="O157" s="21"/>
      <c r="P157" s="16"/>
      <c r="Q157" s="19"/>
      <c r="R157" s="21"/>
      <c r="S157" s="16"/>
      <c r="T157" s="19"/>
      <c r="U157" s="21"/>
      <c r="V157" s="16"/>
      <c r="W157" s="19"/>
      <c r="X157" s="21"/>
      <c r="Y157" s="16"/>
      <c r="Z157" s="19"/>
      <c r="AA157" s="21"/>
      <c r="AB157" s="16"/>
      <c r="AC157" s="19"/>
      <c r="AD157" s="21"/>
      <c r="AE157" s="16"/>
      <c r="AF157" s="19"/>
      <c r="AG157" s="21"/>
      <c r="AH157" s="16"/>
      <c r="AI157" s="19"/>
      <c r="AJ157" s="21"/>
      <c r="AK157" s="16"/>
      <c r="AL157" s="19"/>
      <c r="AM157" s="21"/>
      <c r="AN157" s="16"/>
      <c r="AO157" s="19"/>
      <c r="AP157" s="21"/>
      <c r="AS157" s="37" t="str">
        <f t="shared" si="169"/>
        <v>May 2023</v>
      </c>
      <c r="AU157" s="37" t="str">
        <f t="shared" si="170"/>
        <v/>
      </c>
      <c r="AV157" s="37" t="str">
        <f t="shared" si="170"/>
        <v/>
      </c>
      <c r="AW157" s="37" t="str">
        <f t="shared" si="170"/>
        <v/>
      </c>
      <c r="AY157" s="66" t="str">
        <f t="shared" si="171"/>
        <v/>
      </c>
      <c r="BM157" s="12" t="str">
        <f t="shared" ref="BM157:BM171" si="175">IF(AK35="", "", AK35)</f>
        <v/>
      </c>
      <c r="BN157" s="32" t="str">
        <f t="shared" ref="BN157:BN171" si="176">IF(BM157="", "", AL35)</f>
        <v/>
      </c>
      <c r="BO157" s="37" t="str">
        <f>IF(BM157="", "", IF(COUNTIF(BM$7:BM157, BM157)&gt;1, "", MAX(BO$6:BO156)+1))</f>
        <v/>
      </c>
      <c r="BP157" s="39" t="str">
        <f>'Intro &amp; Setup'!$BB$18</f>
        <v>Nov 2023</v>
      </c>
      <c r="BQ157" s="41" t="str">
        <f t="shared" si="164"/>
        <v/>
      </c>
      <c r="BS157" s="13" t="str">
        <f t="shared" si="160"/>
        <v/>
      </c>
      <c r="BT157" s="33" t="str">
        <f t="shared" si="161"/>
        <v/>
      </c>
      <c r="BU157" s="37" t="str">
        <f>IF(BS157="", "", IF(COUNTIF(BS$7:BS157, BS157)&gt;1, "", MAX(BU$6:BU156)+1))</f>
        <v/>
      </c>
      <c r="BV157" s="37" t="str">
        <f t="shared" si="167"/>
        <v>Jan 2023</v>
      </c>
      <c r="BW157" s="41" t="str">
        <f t="shared" si="165"/>
        <v/>
      </c>
      <c r="BY157" s="13" t="str">
        <f t="shared" si="162"/>
        <v/>
      </c>
      <c r="BZ157" s="33" t="str">
        <f t="shared" si="163"/>
        <v/>
      </c>
      <c r="CA157" s="37" t="str">
        <f>IF(BY157="", "", IF(COUNTIF(BY$7:BY157, BY157)&gt;1, "", MAX(CA$6:CA156)+1))</f>
        <v/>
      </c>
      <c r="CB157" s="37" t="str">
        <f t="shared" si="168"/>
        <v>Jan 2023</v>
      </c>
      <c r="CC157" s="41" t="str">
        <f t="shared" si="166"/>
        <v/>
      </c>
    </row>
    <row r="158" spans="1:81" x14ac:dyDescent="0.25">
      <c r="A158" s="21"/>
      <c r="B158" s="5">
        <f>IFERROR(IF(B157+1&gt;'Intro &amp; Setup'!$BA$19, "", B157+1), "")</f>
        <v>45074</v>
      </c>
      <c r="C158" s="250"/>
      <c r="D158" s="251"/>
      <c r="E158" s="252"/>
      <c r="F158" s="21"/>
      <c r="G158" s="16"/>
      <c r="H158" s="19"/>
      <c r="I158" s="21"/>
      <c r="J158" s="16"/>
      <c r="K158" s="19"/>
      <c r="L158" s="21"/>
      <c r="M158" s="16"/>
      <c r="N158" s="19"/>
      <c r="O158" s="21"/>
      <c r="P158" s="16"/>
      <c r="Q158" s="19"/>
      <c r="R158" s="21"/>
      <c r="S158" s="16"/>
      <c r="T158" s="19"/>
      <c r="U158" s="21"/>
      <c r="V158" s="16"/>
      <c r="W158" s="19"/>
      <c r="X158" s="21"/>
      <c r="Y158" s="16"/>
      <c r="Z158" s="19"/>
      <c r="AA158" s="21"/>
      <c r="AB158" s="16"/>
      <c r="AC158" s="19"/>
      <c r="AD158" s="21"/>
      <c r="AE158" s="16"/>
      <c r="AF158" s="19"/>
      <c r="AG158" s="21"/>
      <c r="AH158" s="16"/>
      <c r="AI158" s="19"/>
      <c r="AJ158" s="21"/>
      <c r="AK158" s="16"/>
      <c r="AL158" s="19"/>
      <c r="AM158" s="21"/>
      <c r="AN158" s="16"/>
      <c r="AO158" s="19"/>
      <c r="AP158" s="21"/>
      <c r="AS158" s="37" t="str">
        <f t="shared" si="169"/>
        <v>May 2023</v>
      </c>
      <c r="AU158" s="37" t="str">
        <f t="shared" si="170"/>
        <v/>
      </c>
      <c r="AV158" s="37" t="str">
        <f t="shared" si="170"/>
        <v/>
      </c>
      <c r="AW158" s="37" t="str">
        <f t="shared" si="170"/>
        <v/>
      </c>
      <c r="AY158" s="66" t="str">
        <f t="shared" si="171"/>
        <v/>
      </c>
      <c r="BM158" s="13" t="str">
        <f t="shared" si="175"/>
        <v/>
      </c>
      <c r="BN158" s="33" t="str">
        <f t="shared" si="176"/>
        <v/>
      </c>
      <c r="BO158" s="37" t="str">
        <f>IF(BM158="", "", IF(COUNTIF(BM$7:BM158, BM158)&gt;1, "", MAX(BO$6:BO157)+1))</f>
        <v/>
      </c>
      <c r="BP158" s="37" t="str">
        <f t="shared" ref="BP158:BP171" si="177">BP157</f>
        <v>Nov 2023</v>
      </c>
      <c r="BQ158" s="41" t="str">
        <f t="shared" si="164"/>
        <v/>
      </c>
      <c r="BS158" s="13" t="str">
        <f t="shared" si="160"/>
        <v/>
      </c>
      <c r="BT158" s="33" t="str">
        <f t="shared" si="161"/>
        <v/>
      </c>
      <c r="BU158" s="37" t="str">
        <f>IF(BS158="", "", IF(COUNTIF(BS$7:BS158, BS158)&gt;1, "", MAX(BU$6:BU157)+1))</f>
        <v/>
      </c>
      <c r="BV158" s="37" t="str">
        <f t="shared" si="167"/>
        <v>Jan 2023</v>
      </c>
      <c r="BW158" s="41" t="str">
        <f t="shared" si="165"/>
        <v/>
      </c>
      <c r="BY158" s="13" t="str">
        <f t="shared" si="162"/>
        <v/>
      </c>
      <c r="BZ158" s="33" t="str">
        <f t="shared" si="163"/>
        <v/>
      </c>
      <c r="CA158" s="37" t="str">
        <f>IF(BY158="", "", IF(COUNTIF(BY$7:BY158, BY158)&gt;1, "", MAX(CA$6:CA157)+1))</f>
        <v/>
      </c>
      <c r="CB158" s="37" t="str">
        <f t="shared" si="168"/>
        <v>Jan 2023</v>
      </c>
      <c r="CC158" s="41" t="str">
        <f t="shared" si="166"/>
        <v/>
      </c>
    </row>
    <row r="159" spans="1:81" x14ac:dyDescent="0.25">
      <c r="A159" s="21"/>
      <c r="B159" s="5">
        <f>IFERROR(IF(B158+1&gt;'Intro &amp; Setup'!$BA$19, "", B158+1), "")</f>
        <v>45075</v>
      </c>
      <c r="C159" s="250"/>
      <c r="D159" s="251"/>
      <c r="E159" s="252"/>
      <c r="F159" s="21"/>
      <c r="G159" s="16"/>
      <c r="H159" s="19"/>
      <c r="I159" s="21"/>
      <c r="J159" s="16"/>
      <c r="K159" s="19"/>
      <c r="L159" s="21"/>
      <c r="M159" s="16"/>
      <c r="N159" s="19"/>
      <c r="O159" s="21"/>
      <c r="P159" s="16"/>
      <c r="Q159" s="19"/>
      <c r="R159" s="21"/>
      <c r="S159" s="16"/>
      <c r="T159" s="19"/>
      <c r="U159" s="21"/>
      <c r="V159" s="16"/>
      <c r="W159" s="19"/>
      <c r="X159" s="21"/>
      <c r="Y159" s="16"/>
      <c r="Z159" s="19"/>
      <c r="AA159" s="21"/>
      <c r="AB159" s="16"/>
      <c r="AC159" s="19"/>
      <c r="AD159" s="21"/>
      <c r="AE159" s="16"/>
      <c r="AF159" s="19"/>
      <c r="AG159" s="21"/>
      <c r="AH159" s="16"/>
      <c r="AI159" s="19"/>
      <c r="AJ159" s="21"/>
      <c r="AK159" s="16"/>
      <c r="AL159" s="19"/>
      <c r="AM159" s="21"/>
      <c r="AN159" s="16"/>
      <c r="AO159" s="19"/>
      <c r="AP159" s="21"/>
      <c r="AS159" s="37" t="str">
        <f t="shared" si="169"/>
        <v>May 2023</v>
      </c>
      <c r="AU159" s="37" t="str">
        <f t="shared" si="170"/>
        <v/>
      </c>
      <c r="AV159" s="37" t="str">
        <f t="shared" si="170"/>
        <v/>
      </c>
      <c r="AW159" s="37" t="str">
        <f t="shared" si="170"/>
        <v/>
      </c>
      <c r="AY159" s="66" t="str">
        <f t="shared" si="171"/>
        <v/>
      </c>
      <c r="BM159" s="13" t="str">
        <f t="shared" si="175"/>
        <v/>
      </c>
      <c r="BN159" s="33" t="str">
        <f t="shared" si="176"/>
        <v/>
      </c>
      <c r="BO159" s="37" t="str">
        <f>IF(BM159="", "", IF(COUNTIF(BM$7:BM159, BM159)&gt;1, "", MAX(BO$6:BO158)+1))</f>
        <v/>
      </c>
      <c r="BP159" s="37" t="str">
        <f t="shared" si="177"/>
        <v>Nov 2023</v>
      </c>
      <c r="BQ159" s="41" t="str">
        <f t="shared" si="164"/>
        <v/>
      </c>
      <c r="BS159" s="13" t="str">
        <f t="shared" si="160"/>
        <v/>
      </c>
      <c r="BT159" s="33" t="str">
        <f t="shared" si="161"/>
        <v/>
      </c>
      <c r="BU159" s="37" t="str">
        <f>IF(BS159="", "", IF(COUNTIF(BS$7:BS159, BS159)&gt;1, "", MAX(BU$6:BU158)+1))</f>
        <v/>
      </c>
      <c r="BV159" s="37" t="str">
        <f t="shared" si="167"/>
        <v>Jan 2023</v>
      </c>
      <c r="BW159" s="41" t="str">
        <f t="shared" si="165"/>
        <v/>
      </c>
      <c r="BY159" s="13" t="str">
        <f t="shared" si="162"/>
        <v/>
      </c>
      <c r="BZ159" s="33" t="str">
        <f t="shared" si="163"/>
        <v/>
      </c>
      <c r="CA159" s="37" t="str">
        <f>IF(BY159="", "", IF(COUNTIF(BY$7:BY159, BY159)&gt;1, "", MAX(CA$6:CA158)+1))</f>
        <v/>
      </c>
      <c r="CB159" s="37" t="str">
        <f t="shared" si="168"/>
        <v>Jan 2023</v>
      </c>
      <c r="CC159" s="41" t="str">
        <f t="shared" si="166"/>
        <v/>
      </c>
    </row>
    <row r="160" spans="1:81" x14ac:dyDescent="0.25">
      <c r="A160" s="21"/>
      <c r="B160" s="5">
        <f>IFERROR(IF(B159+1&gt;'Intro &amp; Setup'!$BA$19, "", B159+1), "")</f>
        <v>45076</v>
      </c>
      <c r="C160" s="250"/>
      <c r="D160" s="251"/>
      <c r="E160" s="252"/>
      <c r="F160" s="21"/>
      <c r="G160" s="16"/>
      <c r="H160" s="19"/>
      <c r="I160" s="21"/>
      <c r="J160" s="16"/>
      <c r="K160" s="19"/>
      <c r="L160" s="21"/>
      <c r="M160" s="16"/>
      <c r="N160" s="19"/>
      <c r="O160" s="21"/>
      <c r="P160" s="16"/>
      <c r="Q160" s="19"/>
      <c r="R160" s="21"/>
      <c r="S160" s="16"/>
      <c r="T160" s="19"/>
      <c r="U160" s="21"/>
      <c r="V160" s="16"/>
      <c r="W160" s="19"/>
      <c r="X160" s="21"/>
      <c r="Y160" s="16"/>
      <c r="Z160" s="19"/>
      <c r="AA160" s="21"/>
      <c r="AB160" s="16"/>
      <c r="AC160" s="19"/>
      <c r="AD160" s="21"/>
      <c r="AE160" s="16"/>
      <c r="AF160" s="19"/>
      <c r="AG160" s="21"/>
      <c r="AH160" s="16"/>
      <c r="AI160" s="19"/>
      <c r="AJ160" s="21"/>
      <c r="AK160" s="16"/>
      <c r="AL160" s="19"/>
      <c r="AM160" s="21"/>
      <c r="AN160" s="16"/>
      <c r="AO160" s="19"/>
      <c r="AP160" s="21"/>
      <c r="AS160" s="37" t="str">
        <f t="shared" si="169"/>
        <v>May 2023</v>
      </c>
      <c r="AU160" s="37" t="str">
        <f t="shared" si="170"/>
        <v/>
      </c>
      <c r="AV160" s="37" t="str">
        <f t="shared" si="170"/>
        <v/>
      </c>
      <c r="AW160" s="37" t="str">
        <f t="shared" si="170"/>
        <v/>
      </c>
      <c r="AY160" s="66" t="str">
        <f t="shared" si="171"/>
        <v/>
      </c>
      <c r="BM160" s="13" t="str">
        <f t="shared" si="175"/>
        <v/>
      </c>
      <c r="BN160" s="33" t="str">
        <f t="shared" si="176"/>
        <v/>
      </c>
      <c r="BO160" s="37" t="str">
        <f>IF(BM160="", "", IF(COUNTIF(BM$7:BM160, BM160)&gt;1, "", MAX(BO$6:BO159)+1))</f>
        <v/>
      </c>
      <c r="BP160" s="37" t="str">
        <f t="shared" si="177"/>
        <v>Nov 2023</v>
      </c>
      <c r="BQ160" s="41" t="str">
        <f t="shared" si="164"/>
        <v/>
      </c>
      <c r="BS160" s="13" t="str">
        <f t="shared" si="160"/>
        <v/>
      </c>
      <c r="BT160" s="33" t="str">
        <f t="shared" si="161"/>
        <v/>
      </c>
      <c r="BU160" s="37" t="str">
        <f>IF(BS160="", "", IF(COUNTIF(BS$7:BS160, BS160)&gt;1, "", MAX(BU$6:BU159)+1))</f>
        <v/>
      </c>
      <c r="BV160" s="37" t="str">
        <f t="shared" si="167"/>
        <v>Jan 2023</v>
      </c>
      <c r="BW160" s="41" t="str">
        <f t="shared" si="165"/>
        <v/>
      </c>
      <c r="BY160" s="13" t="str">
        <f t="shared" si="162"/>
        <v/>
      </c>
      <c r="BZ160" s="33" t="str">
        <f t="shared" si="163"/>
        <v/>
      </c>
      <c r="CA160" s="37" t="str">
        <f>IF(BY160="", "", IF(COUNTIF(BY$7:BY160, BY160)&gt;1, "", MAX(CA$6:CA159)+1))</f>
        <v/>
      </c>
      <c r="CB160" s="37" t="str">
        <f t="shared" si="168"/>
        <v>Jan 2023</v>
      </c>
      <c r="CC160" s="41" t="str">
        <f t="shared" si="166"/>
        <v/>
      </c>
    </row>
    <row r="161" spans="1:81" x14ac:dyDescent="0.25">
      <c r="A161" s="21"/>
      <c r="B161" s="5">
        <f>IFERROR(IF(B160+1&gt;'Intro &amp; Setup'!$BA$19, "", B160+1), "")</f>
        <v>45077</v>
      </c>
      <c r="C161" s="250"/>
      <c r="D161" s="251"/>
      <c r="E161" s="252"/>
      <c r="F161" s="21"/>
      <c r="G161" s="16"/>
      <c r="H161" s="19"/>
      <c r="I161" s="21"/>
      <c r="J161" s="16"/>
      <c r="K161" s="19"/>
      <c r="L161" s="21"/>
      <c r="M161" s="16"/>
      <c r="N161" s="19"/>
      <c r="O161" s="21"/>
      <c r="P161" s="16"/>
      <c r="Q161" s="19"/>
      <c r="R161" s="21"/>
      <c r="S161" s="16"/>
      <c r="T161" s="19"/>
      <c r="U161" s="21"/>
      <c r="V161" s="16"/>
      <c r="W161" s="19"/>
      <c r="X161" s="21"/>
      <c r="Y161" s="16"/>
      <c r="Z161" s="19"/>
      <c r="AA161" s="21"/>
      <c r="AB161" s="16"/>
      <c r="AC161" s="19"/>
      <c r="AD161" s="21"/>
      <c r="AE161" s="16"/>
      <c r="AF161" s="19"/>
      <c r="AG161" s="21"/>
      <c r="AH161" s="16"/>
      <c r="AI161" s="19"/>
      <c r="AJ161" s="21"/>
      <c r="AK161" s="16"/>
      <c r="AL161" s="19"/>
      <c r="AM161" s="21"/>
      <c r="AN161" s="16"/>
      <c r="AO161" s="19"/>
      <c r="AP161" s="21"/>
      <c r="AS161" s="37" t="str">
        <f t="shared" si="169"/>
        <v>May 2023</v>
      </c>
      <c r="AU161" s="37" t="str">
        <f t="shared" si="170"/>
        <v/>
      </c>
      <c r="AV161" s="37" t="str">
        <f t="shared" si="170"/>
        <v/>
      </c>
      <c r="AW161" s="37" t="str">
        <f t="shared" si="170"/>
        <v/>
      </c>
      <c r="AY161" s="66" t="str">
        <f t="shared" si="171"/>
        <v/>
      </c>
      <c r="BM161" s="13" t="str">
        <f t="shared" si="175"/>
        <v/>
      </c>
      <c r="BN161" s="33" t="str">
        <f t="shared" si="176"/>
        <v/>
      </c>
      <c r="BO161" s="37" t="str">
        <f>IF(BM161="", "", IF(COUNTIF(BM$7:BM161, BM161)&gt;1, "", MAX(BO$6:BO160)+1))</f>
        <v/>
      </c>
      <c r="BP161" s="37" t="str">
        <f t="shared" si="177"/>
        <v>Nov 2023</v>
      </c>
      <c r="BQ161" s="41" t="str">
        <f t="shared" si="164"/>
        <v/>
      </c>
      <c r="BS161" s="13" t="str">
        <f t="shared" si="160"/>
        <v/>
      </c>
      <c r="BT161" s="33" t="str">
        <f t="shared" si="161"/>
        <v/>
      </c>
      <c r="BU161" s="37" t="str">
        <f>IF(BS161="", "", IF(COUNTIF(BS$7:BS161, BS161)&gt;1, "", MAX(BU$6:BU160)+1))</f>
        <v/>
      </c>
      <c r="BV161" s="37" t="str">
        <f t="shared" si="167"/>
        <v>Jan 2023</v>
      </c>
      <c r="BW161" s="41" t="str">
        <f t="shared" si="165"/>
        <v/>
      </c>
      <c r="BY161" s="13" t="str">
        <f t="shared" si="162"/>
        <v/>
      </c>
      <c r="BZ161" s="33" t="str">
        <f t="shared" si="163"/>
        <v/>
      </c>
      <c r="CA161" s="37" t="str">
        <f>IF(BY161="", "", IF(COUNTIF(BY$7:BY161, BY161)&gt;1, "", MAX(CA$6:CA160)+1))</f>
        <v/>
      </c>
      <c r="CB161" s="37" t="str">
        <f t="shared" si="168"/>
        <v>Jan 2023</v>
      </c>
      <c r="CC161" s="41" t="str">
        <f t="shared" si="166"/>
        <v/>
      </c>
    </row>
    <row r="162" spans="1:81" x14ac:dyDescent="0.25">
      <c r="A162" s="21"/>
      <c r="B162" s="5">
        <f>IFERROR(IF(B161+1&gt;'Intro &amp; Setup'!$BA$19, "", B161+1), "")</f>
        <v>45078</v>
      </c>
      <c r="C162" s="250"/>
      <c r="D162" s="251"/>
      <c r="E162" s="252"/>
      <c r="F162" s="21"/>
      <c r="G162" s="16"/>
      <c r="H162" s="19"/>
      <c r="I162" s="21"/>
      <c r="J162" s="16"/>
      <c r="K162" s="19"/>
      <c r="L162" s="21"/>
      <c r="M162" s="16"/>
      <c r="N162" s="19"/>
      <c r="O162" s="21"/>
      <c r="P162" s="16"/>
      <c r="Q162" s="19"/>
      <c r="R162" s="21"/>
      <c r="S162" s="16"/>
      <c r="T162" s="19"/>
      <c r="U162" s="21"/>
      <c r="V162" s="16"/>
      <c r="W162" s="19"/>
      <c r="X162" s="21"/>
      <c r="Y162" s="16"/>
      <c r="Z162" s="19"/>
      <c r="AA162" s="21"/>
      <c r="AB162" s="16"/>
      <c r="AC162" s="19"/>
      <c r="AD162" s="21"/>
      <c r="AE162" s="16"/>
      <c r="AF162" s="19"/>
      <c r="AG162" s="21"/>
      <c r="AH162" s="16"/>
      <c r="AI162" s="19"/>
      <c r="AJ162" s="21"/>
      <c r="AK162" s="16"/>
      <c r="AL162" s="19"/>
      <c r="AM162" s="21"/>
      <c r="AN162" s="16"/>
      <c r="AO162" s="19"/>
      <c r="AP162" s="21"/>
      <c r="AS162" s="37" t="str">
        <f t="shared" si="169"/>
        <v>Jun 2023</v>
      </c>
      <c r="AU162" s="37" t="str">
        <f t="shared" si="170"/>
        <v/>
      </c>
      <c r="AV162" s="37" t="str">
        <f t="shared" si="170"/>
        <v/>
      </c>
      <c r="AW162" s="37" t="str">
        <f t="shared" si="170"/>
        <v/>
      </c>
      <c r="AY162" s="66" t="str">
        <f t="shared" si="171"/>
        <v/>
      </c>
      <c r="BM162" s="13" t="str">
        <f t="shared" si="175"/>
        <v/>
      </c>
      <c r="BN162" s="33" t="str">
        <f t="shared" si="176"/>
        <v/>
      </c>
      <c r="BO162" s="37" t="str">
        <f>IF(BM162="", "", IF(COUNTIF(BM$7:BM162, BM162)&gt;1, "", MAX(BO$6:BO161)+1))</f>
        <v/>
      </c>
      <c r="BP162" s="37" t="str">
        <f t="shared" si="177"/>
        <v>Nov 2023</v>
      </c>
      <c r="BQ162" s="41" t="str">
        <f t="shared" si="164"/>
        <v/>
      </c>
      <c r="BS162" s="13" t="str">
        <f t="shared" si="160"/>
        <v/>
      </c>
      <c r="BT162" s="33" t="str">
        <f t="shared" si="161"/>
        <v/>
      </c>
      <c r="BU162" s="37" t="str">
        <f>IF(BS162="", "", IF(COUNTIF(BS$7:BS162, BS162)&gt;1, "", MAX(BU$6:BU161)+1))</f>
        <v/>
      </c>
      <c r="BV162" s="37" t="str">
        <f t="shared" si="167"/>
        <v>Jan 2023</v>
      </c>
      <c r="BW162" s="41" t="str">
        <f t="shared" si="165"/>
        <v/>
      </c>
      <c r="BY162" s="13" t="str">
        <f t="shared" si="162"/>
        <v/>
      </c>
      <c r="BZ162" s="33" t="str">
        <f t="shared" si="163"/>
        <v/>
      </c>
      <c r="CA162" s="37" t="str">
        <f>IF(BY162="", "", IF(COUNTIF(BY$7:BY162, BY162)&gt;1, "", MAX(CA$6:CA161)+1))</f>
        <v/>
      </c>
      <c r="CB162" s="37" t="str">
        <f t="shared" si="168"/>
        <v>Jan 2023</v>
      </c>
      <c r="CC162" s="41" t="str">
        <f t="shared" si="166"/>
        <v/>
      </c>
    </row>
    <row r="163" spans="1:81" x14ac:dyDescent="0.25">
      <c r="A163" s="21"/>
      <c r="B163" s="5">
        <f>IFERROR(IF(B162+1&gt;'Intro &amp; Setup'!$BA$19, "", B162+1), "")</f>
        <v>45079</v>
      </c>
      <c r="C163" s="250"/>
      <c r="D163" s="251"/>
      <c r="E163" s="252"/>
      <c r="F163" s="21"/>
      <c r="G163" s="16"/>
      <c r="H163" s="19"/>
      <c r="I163" s="21"/>
      <c r="J163" s="16"/>
      <c r="K163" s="19"/>
      <c r="L163" s="21"/>
      <c r="M163" s="16"/>
      <c r="N163" s="19"/>
      <c r="O163" s="21"/>
      <c r="P163" s="16"/>
      <c r="Q163" s="19"/>
      <c r="R163" s="21"/>
      <c r="S163" s="16"/>
      <c r="T163" s="19"/>
      <c r="U163" s="21"/>
      <c r="V163" s="16"/>
      <c r="W163" s="19"/>
      <c r="X163" s="21"/>
      <c r="Y163" s="16"/>
      <c r="Z163" s="19"/>
      <c r="AA163" s="21"/>
      <c r="AB163" s="16"/>
      <c r="AC163" s="19"/>
      <c r="AD163" s="21"/>
      <c r="AE163" s="16"/>
      <c r="AF163" s="19"/>
      <c r="AG163" s="21"/>
      <c r="AH163" s="16"/>
      <c r="AI163" s="19"/>
      <c r="AJ163" s="21"/>
      <c r="AK163" s="16"/>
      <c r="AL163" s="19"/>
      <c r="AM163" s="21"/>
      <c r="AN163" s="16"/>
      <c r="AO163" s="19"/>
      <c r="AP163" s="21"/>
      <c r="AS163" s="37" t="str">
        <f t="shared" si="169"/>
        <v>Jun 2023</v>
      </c>
      <c r="AU163" s="37" t="str">
        <f t="shared" si="170"/>
        <v/>
      </c>
      <c r="AV163" s="37" t="str">
        <f t="shared" si="170"/>
        <v/>
      </c>
      <c r="AW163" s="37" t="str">
        <f t="shared" si="170"/>
        <v/>
      </c>
      <c r="AY163" s="66" t="str">
        <f t="shared" si="171"/>
        <v/>
      </c>
      <c r="BM163" s="13" t="str">
        <f t="shared" si="175"/>
        <v/>
      </c>
      <c r="BN163" s="33" t="str">
        <f t="shared" si="176"/>
        <v/>
      </c>
      <c r="BO163" s="37" t="str">
        <f>IF(BM163="", "", IF(COUNTIF(BM$7:BM163, BM163)&gt;1, "", MAX(BO$6:BO162)+1))</f>
        <v/>
      </c>
      <c r="BP163" s="37" t="str">
        <f t="shared" si="177"/>
        <v>Nov 2023</v>
      </c>
      <c r="BQ163" s="41" t="str">
        <f t="shared" si="164"/>
        <v/>
      </c>
      <c r="BS163" s="13" t="str">
        <f t="shared" si="160"/>
        <v/>
      </c>
      <c r="BT163" s="33" t="str">
        <f t="shared" si="161"/>
        <v/>
      </c>
      <c r="BU163" s="37" t="str">
        <f>IF(BS163="", "", IF(COUNTIF(BS$7:BS163, BS163)&gt;1, "", MAX(BU$6:BU162)+1))</f>
        <v/>
      </c>
      <c r="BV163" s="37" t="str">
        <f t="shared" si="167"/>
        <v>Jan 2023</v>
      </c>
      <c r="BW163" s="41" t="str">
        <f t="shared" si="165"/>
        <v/>
      </c>
      <c r="BY163" s="13" t="str">
        <f t="shared" si="162"/>
        <v/>
      </c>
      <c r="BZ163" s="33" t="str">
        <f t="shared" si="163"/>
        <v/>
      </c>
      <c r="CA163" s="37" t="str">
        <f>IF(BY163="", "", IF(COUNTIF(BY$7:BY163, BY163)&gt;1, "", MAX(CA$6:CA162)+1))</f>
        <v/>
      </c>
      <c r="CB163" s="37" t="str">
        <f t="shared" si="168"/>
        <v>Jan 2023</v>
      </c>
      <c r="CC163" s="41" t="str">
        <f t="shared" si="166"/>
        <v/>
      </c>
    </row>
    <row r="164" spans="1:81" x14ac:dyDescent="0.25">
      <c r="A164" s="21"/>
      <c r="B164" s="5">
        <f>IFERROR(IF(B163+1&gt;'Intro &amp; Setup'!$BA$19, "", B163+1), "")</f>
        <v>45080</v>
      </c>
      <c r="C164" s="250"/>
      <c r="D164" s="251"/>
      <c r="E164" s="252"/>
      <c r="F164" s="21"/>
      <c r="G164" s="16"/>
      <c r="H164" s="19"/>
      <c r="I164" s="21"/>
      <c r="J164" s="16"/>
      <c r="K164" s="19"/>
      <c r="L164" s="21"/>
      <c r="M164" s="16"/>
      <c r="N164" s="19"/>
      <c r="O164" s="21"/>
      <c r="P164" s="16"/>
      <c r="Q164" s="19"/>
      <c r="R164" s="21"/>
      <c r="S164" s="16"/>
      <c r="T164" s="19"/>
      <c r="U164" s="21"/>
      <c r="V164" s="16"/>
      <c r="W164" s="19"/>
      <c r="X164" s="21"/>
      <c r="Y164" s="16"/>
      <c r="Z164" s="19"/>
      <c r="AA164" s="21"/>
      <c r="AB164" s="16"/>
      <c r="AC164" s="19"/>
      <c r="AD164" s="21"/>
      <c r="AE164" s="16"/>
      <c r="AF164" s="19"/>
      <c r="AG164" s="21"/>
      <c r="AH164" s="16"/>
      <c r="AI164" s="19"/>
      <c r="AJ164" s="21"/>
      <c r="AK164" s="16"/>
      <c r="AL164" s="19"/>
      <c r="AM164" s="21"/>
      <c r="AN164" s="16"/>
      <c r="AO164" s="19"/>
      <c r="AP164" s="21"/>
      <c r="AS164" s="37" t="str">
        <f t="shared" si="169"/>
        <v>Jun 2023</v>
      </c>
      <c r="AU164" s="37" t="str">
        <f t="shared" si="170"/>
        <v/>
      </c>
      <c r="AV164" s="37" t="str">
        <f t="shared" si="170"/>
        <v/>
      </c>
      <c r="AW164" s="37" t="str">
        <f t="shared" si="170"/>
        <v/>
      </c>
      <c r="AY164" s="66" t="str">
        <f t="shared" si="171"/>
        <v/>
      </c>
      <c r="BM164" s="13" t="str">
        <f t="shared" si="175"/>
        <v/>
      </c>
      <c r="BN164" s="33" t="str">
        <f t="shared" si="176"/>
        <v/>
      </c>
      <c r="BO164" s="37" t="str">
        <f>IF(BM164="", "", IF(COUNTIF(BM$7:BM164, BM164)&gt;1, "", MAX(BO$6:BO163)+1))</f>
        <v/>
      </c>
      <c r="BP164" s="37" t="str">
        <f t="shared" si="177"/>
        <v>Nov 2023</v>
      </c>
      <c r="BQ164" s="41" t="str">
        <f t="shared" si="164"/>
        <v/>
      </c>
      <c r="BS164" s="13" t="str">
        <f t="shared" si="160"/>
        <v/>
      </c>
      <c r="BT164" s="33" t="str">
        <f t="shared" si="161"/>
        <v/>
      </c>
      <c r="BU164" s="37" t="str">
        <f>IF(BS164="", "", IF(COUNTIF(BS$7:BS164, BS164)&gt;1, "", MAX(BU$6:BU163)+1))</f>
        <v/>
      </c>
      <c r="BV164" s="37" t="str">
        <f t="shared" si="167"/>
        <v>Jan 2023</v>
      </c>
      <c r="BW164" s="41" t="str">
        <f t="shared" si="165"/>
        <v/>
      </c>
      <c r="BY164" s="13" t="str">
        <f t="shared" si="162"/>
        <v/>
      </c>
      <c r="BZ164" s="33" t="str">
        <f t="shared" si="163"/>
        <v/>
      </c>
      <c r="CA164" s="37" t="str">
        <f>IF(BY164="", "", IF(COUNTIF(BY$7:BY164, BY164)&gt;1, "", MAX(CA$6:CA163)+1))</f>
        <v/>
      </c>
      <c r="CB164" s="37" t="str">
        <f t="shared" si="168"/>
        <v>Jan 2023</v>
      </c>
      <c r="CC164" s="41" t="str">
        <f t="shared" si="166"/>
        <v/>
      </c>
    </row>
    <row r="165" spans="1:81" x14ac:dyDescent="0.25">
      <c r="A165" s="21"/>
      <c r="B165" s="5">
        <f>IFERROR(IF(B164+1&gt;'Intro &amp; Setup'!$BA$19, "", B164+1), "")</f>
        <v>45081</v>
      </c>
      <c r="C165" s="250"/>
      <c r="D165" s="251"/>
      <c r="E165" s="252"/>
      <c r="F165" s="21"/>
      <c r="G165" s="16"/>
      <c r="H165" s="19"/>
      <c r="I165" s="21"/>
      <c r="J165" s="16"/>
      <c r="K165" s="19"/>
      <c r="L165" s="21"/>
      <c r="M165" s="16"/>
      <c r="N165" s="19"/>
      <c r="O165" s="21"/>
      <c r="P165" s="16"/>
      <c r="Q165" s="19"/>
      <c r="R165" s="21"/>
      <c r="S165" s="16"/>
      <c r="T165" s="19"/>
      <c r="U165" s="21"/>
      <c r="V165" s="16"/>
      <c r="W165" s="19"/>
      <c r="X165" s="21"/>
      <c r="Y165" s="16"/>
      <c r="Z165" s="19"/>
      <c r="AA165" s="21"/>
      <c r="AB165" s="16"/>
      <c r="AC165" s="19"/>
      <c r="AD165" s="21"/>
      <c r="AE165" s="16"/>
      <c r="AF165" s="19"/>
      <c r="AG165" s="21"/>
      <c r="AH165" s="16"/>
      <c r="AI165" s="19"/>
      <c r="AJ165" s="21"/>
      <c r="AK165" s="16"/>
      <c r="AL165" s="19"/>
      <c r="AM165" s="21"/>
      <c r="AN165" s="16"/>
      <c r="AO165" s="19"/>
      <c r="AP165" s="21"/>
      <c r="AS165" s="37" t="str">
        <f t="shared" si="169"/>
        <v>Jun 2023</v>
      </c>
      <c r="AU165" s="37" t="str">
        <f t="shared" si="170"/>
        <v/>
      </c>
      <c r="AV165" s="37" t="str">
        <f t="shared" si="170"/>
        <v/>
      </c>
      <c r="AW165" s="37" t="str">
        <f t="shared" si="170"/>
        <v/>
      </c>
      <c r="AY165" s="66" t="str">
        <f t="shared" si="171"/>
        <v/>
      </c>
      <c r="BM165" s="13" t="str">
        <f t="shared" si="175"/>
        <v/>
      </c>
      <c r="BN165" s="33" t="str">
        <f t="shared" si="176"/>
        <v/>
      </c>
      <c r="BO165" s="37" t="str">
        <f>IF(BM165="", "", IF(COUNTIF(BM$7:BM165, BM165)&gt;1, "", MAX(BO$6:BO164)+1))</f>
        <v/>
      </c>
      <c r="BP165" s="37" t="str">
        <f t="shared" si="177"/>
        <v>Nov 2023</v>
      </c>
      <c r="BQ165" s="41" t="str">
        <f t="shared" si="164"/>
        <v/>
      </c>
      <c r="BS165" s="13" t="str">
        <f t="shared" si="160"/>
        <v/>
      </c>
      <c r="BT165" s="33" t="str">
        <f t="shared" si="161"/>
        <v/>
      </c>
      <c r="BU165" s="37" t="str">
        <f>IF(BS165="", "", IF(COUNTIF(BS$7:BS165, BS165)&gt;1, "", MAX(BU$6:BU164)+1))</f>
        <v/>
      </c>
      <c r="BV165" s="37" t="str">
        <f t="shared" si="167"/>
        <v>Jan 2023</v>
      </c>
      <c r="BW165" s="41" t="str">
        <f t="shared" si="165"/>
        <v/>
      </c>
      <c r="BY165" s="13" t="str">
        <f t="shared" si="162"/>
        <v/>
      </c>
      <c r="BZ165" s="33" t="str">
        <f t="shared" si="163"/>
        <v/>
      </c>
      <c r="CA165" s="37" t="str">
        <f>IF(BY165="", "", IF(COUNTIF(BY$7:BY165, BY165)&gt;1, "", MAX(CA$6:CA164)+1))</f>
        <v/>
      </c>
      <c r="CB165" s="37" t="str">
        <f t="shared" si="168"/>
        <v>Jan 2023</v>
      </c>
      <c r="CC165" s="41" t="str">
        <f t="shared" si="166"/>
        <v/>
      </c>
    </row>
    <row r="166" spans="1:81" x14ac:dyDescent="0.25">
      <c r="A166" s="21"/>
      <c r="B166" s="5">
        <f>IFERROR(IF(B165+1&gt;'Intro &amp; Setup'!$BA$19, "", B165+1), "")</f>
        <v>45082</v>
      </c>
      <c r="C166" s="250"/>
      <c r="D166" s="251"/>
      <c r="E166" s="252"/>
      <c r="F166" s="21"/>
      <c r="G166" s="16"/>
      <c r="H166" s="19"/>
      <c r="I166" s="21"/>
      <c r="J166" s="16"/>
      <c r="K166" s="19"/>
      <c r="L166" s="21"/>
      <c r="M166" s="16"/>
      <c r="N166" s="19"/>
      <c r="O166" s="21"/>
      <c r="P166" s="16"/>
      <c r="Q166" s="19"/>
      <c r="R166" s="21"/>
      <c r="S166" s="16"/>
      <c r="T166" s="19"/>
      <c r="U166" s="21"/>
      <c r="V166" s="16"/>
      <c r="W166" s="19"/>
      <c r="X166" s="21"/>
      <c r="Y166" s="16"/>
      <c r="Z166" s="19"/>
      <c r="AA166" s="21"/>
      <c r="AB166" s="16"/>
      <c r="AC166" s="19"/>
      <c r="AD166" s="21"/>
      <c r="AE166" s="16"/>
      <c r="AF166" s="19"/>
      <c r="AG166" s="21"/>
      <c r="AH166" s="16"/>
      <c r="AI166" s="19"/>
      <c r="AJ166" s="21"/>
      <c r="AK166" s="16"/>
      <c r="AL166" s="19"/>
      <c r="AM166" s="21"/>
      <c r="AN166" s="16"/>
      <c r="AO166" s="19"/>
      <c r="AP166" s="21"/>
      <c r="AS166" s="37" t="str">
        <f t="shared" si="169"/>
        <v>Jun 2023</v>
      </c>
      <c r="AU166" s="37" t="str">
        <f t="shared" si="170"/>
        <v/>
      </c>
      <c r="AV166" s="37" t="str">
        <f t="shared" si="170"/>
        <v/>
      </c>
      <c r="AW166" s="37" t="str">
        <f t="shared" si="170"/>
        <v/>
      </c>
      <c r="AY166" s="66" t="str">
        <f t="shared" si="171"/>
        <v/>
      </c>
      <c r="BM166" s="13" t="str">
        <f t="shared" si="175"/>
        <v/>
      </c>
      <c r="BN166" s="33" t="str">
        <f t="shared" si="176"/>
        <v/>
      </c>
      <c r="BO166" s="37" t="str">
        <f>IF(BM166="", "", IF(COUNTIF(BM$7:BM166, BM166)&gt;1, "", MAX(BO$6:BO165)+1))</f>
        <v/>
      </c>
      <c r="BP166" s="37" t="str">
        <f t="shared" si="177"/>
        <v>Nov 2023</v>
      </c>
      <c r="BQ166" s="41" t="str">
        <f t="shared" si="164"/>
        <v/>
      </c>
      <c r="BS166" s="13" t="str">
        <f t="shared" si="160"/>
        <v/>
      </c>
      <c r="BT166" s="33" t="str">
        <f t="shared" si="161"/>
        <v/>
      </c>
      <c r="BU166" s="37" t="str">
        <f>IF(BS166="", "", IF(COUNTIF(BS$7:BS166, BS166)&gt;1, "", MAX(BU$6:BU165)+1))</f>
        <v/>
      </c>
      <c r="BV166" s="37" t="str">
        <f t="shared" si="167"/>
        <v>Jan 2023</v>
      </c>
      <c r="BW166" s="41" t="str">
        <f t="shared" si="165"/>
        <v/>
      </c>
      <c r="BY166" s="13" t="str">
        <f t="shared" si="162"/>
        <v/>
      </c>
      <c r="BZ166" s="33" t="str">
        <f t="shared" si="163"/>
        <v/>
      </c>
      <c r="CA166" s="37" t="str">
        <f>IF(BY166="", "", IF(COUNTIF(BY$7:BY166, BY166)&gt;1, "", MAX(CA$6:CA165)+1))</f>
        <v/>
      </c>
      <c r="CB166" s="37" t="str">
        <f t="shared" si="168"/>
        <v>Jan 2023</v>
      </c>
      <c r="CC166" s="41" t="str">
        <f t="shared" si="166"/>
        <v/>
      </c>
    </row>
    <row r="167" spans="1:81" x14ac:dyDescent="0.25">
      <c r="A167" s="21"/>
      <c r="B167" s="5">
        <f>IFERROR(IF(B166+1&gt;'Intro &amp; Setup'!$BA$19, "", B166+1), "")</f>
        <v>45083</v>
      </c>
      <c r="C167" s="250"/>
      <c r="D167" s="251"/>
      <c r="E167" s="252"/>
      <c r="F167" s="21"/>
      <c r="G167" s="16"/>
      <c r="H167" s="19"/>
      <c r="I167" s="21"/>
      <c r="J167" s="16"/>
      <c r="K167" s="19"/>
      <c r="L167" s="21"/>
      <c r="M167" s="16"/>
      <c r="N167" s="19"/>
      <c r="O167" s="21"/>
      <c r="P167" s="16"/>
      <c r="Q167" s="19"/>
      <c r="R167" s="21"/>
      <c r="S167" s="16"/>
      <c r="T167" s="19"/>
      <c r="U167" s="21"/>
      <c r="V167" s="16"/>
      <c r="W167" s="19"/>
      <c r="X167" s="21"/>
      <c r="Y167" s="16"/>
      <c r="Z167" s="19"/>
      <c r="AA167" s="21"/>
      <c r="AB167" s="16"/>
      <c r="AC167" s="19"/>
      <c r="AD167" s="21"/>
      <c r="AE167" s="16"/>
      <c r="AF167" s="19"/>
      <c r="AG167" s="21"/>
      <c r="AH167" s="16"/>
      <c r="AI167" s="19"/>
      <c r="AJ167" s="21"/>
      <c r="AK167" s="16"/>
      <c r="AL167" s="19"/>
      <c r="AM167" s="21"/>
      <c r="AN167" s="16"/>
      <c r="AO167" s="19"/>
      <c r="AP167" s="21"/>
      <c r="AS167" s="37" t="str">
        <f t="shared" si="169"/>
        <v>Jun 2023</v>
      </c>
      <c r="AU167" s="37" t="str">
        <f t="shared" si="170"/>
        <v/>
      </c>
      <c r="AV167" s="37" t="str">
        <f t="shared" si="170"/>
        <v/>
      </c>
      <c r="AW167" s="37" t="str">
        <f t="shared" si="170"/>
        <v/>
      </c>
      <c r="AY167" s="66" t="str">
        <f t="shared" si="171"/>
        <v/>
      </c>
      <c r="BM167" s="13" t="str">
        <f t="shared" si="175"/>
        <v/>
      </c>
      <c r="BN167" s="33" t="str">
        <f t="shared" si="176"/>
        <v/>
      </c>
      <c r="BO167" s="37" t="str">
        <f>IF(BM167="", "", IF(COUNTIF(BM$7:BM167, BM167)&gt;1, "", MAX(BO$6:BO166)+1))</f>
        <v/>
      </c>
      <c r="BP167" s="37" t="str">
        <f t="shared" si="177"/>
        <v>Nov 2023</v>
      </c>
      <c r="BQ167" s="41" t="str">
        <f t="shared" si="164"/>
        <v/>
      </c>
      <c r="BS167" s="13" t="str">
        <f t="shared" si="160"/>
        <v/>
      </c>
      <c r="BT167" s="33" t="str">
        <f t="shared" si="161"/>
        <v/>
      </c>
      <c r="BU167" s="37" t="str">
        <f>IF(BS167="", "", IF(COUNTIF(BS$7:BS167, BS167)&gt;1, "", MAX(BU$6:BU166)+1))</f>
        <v/>
      </c>
      <c r="BV167" s="37" t="str">
        <f t="shared" si="167"/>
        <v>Jan 2023</v>
      </c>
      <c r="BW167" s="41" t="str">
        <f t="shared" si="165"/>
        <v/>
      </c>
      <c r="BY167" s="13" t="str">
        <f t="shared" si="162"/>
        <v/>
      </c>
      <c r="BZ167" s="33" t="str">
        <f t="shared" si="163"/>
        <v/>
      </c>
      <c r="CA167" s="37" t="str">
        <f>IF(BY167="", "", IF(COUNTIF(BY$7:BY167, BY167)&gt;1, "", MAX(CA$6:CA166)+1))</f>
        <v/>
      </c>
      <c r="CB167" s="37" t="str">
        <f t="shared" si="168"/>
        <v>Jan 2023</v>
      </c>
      <c r="CC167" s="41" t="str">
        <f t="shared" si="166"/>
        <v/>
      </c>
    </row>
    <row r="168" spans="1:81" x14ac:dyDescent="0.25">
      <c r="A168" s="21"/>
      <c r="B168" s="5">
        <f>IFERROR(IF(B167+1&gt;'Intro &amp; Setup'!$BA$19, "", B167+1), "")</f>
        <v>45084</v>
      </c>
      <c r="C168" s="250"/>
      <c r="D168" s="251"/>
      <c r="E168" s="252"/>
      <c r="F168" s="21"/>
      <c r="G168" s="16"/>
      <c r="H168" s="19"/>
      <c r="I168" s="21"/>
      <c r="J168" s="16"/>
      <c r="K168" s="19"/>
      <c r="L168" s="21"/>
      <c r="M168" s="16"/>
      <c r="N168" s="19"/>
      <c r="O168" s="21"/>
      <c r="P168" s="16"/>
      <c r="Q168" s="19"/>
      <c r="R168" s="21"/>
      <c r="S168" s="16"/>
      <c r="T168" s="19"/>
      <c r="U168" s="21"/>
      <c r="V168" s="16"/>
      <c r="W168" s="19"/>
      <c r="X168" s="21"/>
      <c r="Y168" s="16"/>
      <c r="Z168" s="19"/>
      <c r="AA168" s="21"/>
      <c r="AB168" s="16"/>
      <c r="AC168" s="19"/>
      <c r="AD168" s="21"/>
      <c r="AE168" s="16"/>
      <c r="AF168" s="19"/>
      <c r="AG168" s="21"/>
      <c r="AH168" s="16"/>
      <c r="AI168" s="19"/>
      <c r="AJ168" s="21"/>
      <c r="AK168" s="16"/>
      <c r="AL168" s="19"/>
      <c r="AM168" s="21"/>
      <c r="AN168" s="16"/>
      <c r="AO168" s="19"/>
      <c r="AP168" s="21"/>
      <c r="AS168" s="37" t="str">
        <f t="shared" si="169"/>
        <v>Jun 2023</v>
      </c>
      <c r="AU168" s="37" t="str">
        <f t="shared" si="170"/>
        <v/>
      </c>
      <c r="AV168" s="37" t="str">
        <f t="shared" si="170"/>
        <v/>
      </c>
      <c r="AW168" s="37" t="str">
        <f t="shared" si="170"/>
        <v/>
      </c>
      <c r="AY168" s="66" t="str">
        <f t="shared" si="171"/>
        <v/>
      </c>
      <c r="BM168" s="13" t="str">
        <f t="shared" si="175"/>
        <v/>
      </c>
      <c r="BN168" s="33" t="str">
        <f t="shared" si="176"/>
        <v/>
      </c>
      <c r="BO168" s="37" t="str">
        <f>IF(BM168="", "", IF(COUNTIF(BM$7:BM168, BM168)&gt;1, "", MAX(BO$6:BO167)+1))</f>
        <v/>
      </c>
      <c r="BP168" s="37" t="str">
        <f t="shared" si="177"/>
        <v>Nov 2023</v>
      </c>
      <c r="BQ168" s="41" t="str">
        <f t="shared" si="164"/>
        <v/>
      </c>
      <c r="BS168" s="13" t="str">
        <f t="shared" si="160"/>
        <v/>
      </c>
      <c r="BT168" s="33" t="str">
        <f t="shared" si="161"/>
        <v/>
      </c>
      <c r="BU168" s="37" t="str">
        <f>IF(BS168="", "", IF(COUNTIF(BS$7:BS168, BS168)&gt;1, "", MAX(BU$6:BU167)+1))</f>
        <v/>
      </c>
      <c r="BV168" s="37" t="str">
        <f t="shared" si="167"/>
        <v>Jan 2023</v>
      </c>
      <c r="BW168" s="41" t="str">
        <f t="shared" si="165"/>
        <v/>
      </c>
      <c r="BY168" s="13" t="str">
        <f t="shared" si="162"/>
        <v/>
      </c>
      <c r="BZ168" s="33" t="str">
        <f t="shared" si="163"/>
        <v/>
      </c>
      <c r="CA168" s="37" t="str">
        <f>IF(BY168="", "", IF(COUNTIF(BY$7:BY168, BY168)&gt;1, "", MAX(CA$6:CA167)+1))</f>
        <v/>
      </c>
      <c r="CB168" s="37" t="str">
        <f t="shared" si="168"/>
        <v>Jan 2023</v>
      </c>
      <c r="CC168" s="41" t="str">
        <f t="shared" si="166"/>
        <v/>
      </c>
    </row>
    <row r="169" spans="1:81" x14ac:dyDescent="0.25">
      <c r="A169" s="21"/>
      <c r="B169" s="5">
        <f>IFERROR(IF(B168+1&gt;'Intro &amp; Setup'!$BA$19, "", B168+1), "")</f>
        <v>45085</v>
      </c>
      <c r="C169" s="250"/>
      <c r="D169" s="251"/>
      <c r="E169" s="252"/>
      <c r="F169" s="21"/>
      <c r="G169" s="16"/>
      <c r="H169" s="19"/>
      <c r="I169" s="21"/>
      <c r="J169" s="16"/>
      <c r="K169" s="19"/>
      <c r="L169" s="21"/>
      <c r="M169" s="16"/>
      <c r="N169" s="19"/>
      <c r="O169" s="21"/>
      <c r="P169" s="16"/>
      <c r="Q169" s="19"/>
      <c r="R169" s="21"/>
      <c r="S169" s="16"/>
      <c r="T169" s="19"/>
      <c r="U169" s="21"/>
      <c r="V169" s="16"/>
      <c r="W169" s="19"/>
      <c r="X169" s="21"/>
      <c r="Y169" s="16"/>
      <c r="Z169" s="19"/>
      <c r="AA169" s="21"/>
      <c r="AB169" s="16"/>
      <c r="AC169" s="19"/>
      <c r="AD169" s="21"/>
      <c r="AE169" s="16"/>
      <c r="AF169" s="19"/>
      <c r="AG169" s="21"/>
      <c r="AH169" s="16"/>
      <c r="AI169" s="19"/>
      <c r="AJ169" s="21"/>
      <c r="AK169" s="16"/>
      <c r="AL169" s="19"/>
      <c r="AM169" s="21"/>
      <c r="AN169" s="16"/>
      <c r="AO169" s="19"/>
      <c r="AP169" s="21"/>
      <c r="AS169" s="37" t="str">
        <f t="shared" si="169"/>
        <v>Jun 2023</v>
      </c>
      <c r="AU169" s="37" t="str">
        <f t="shared" si="170"/>
        <v/>
      </c>
      <c r="AV169" s="37" t="str">
        <f t="shared" si="170"/>
        <v/>
      </c>
      <c r="AW169" s="37" t="str">
        <f t="shared" si="170"/>
        <v/>
      </c>
      <c r="AY169" s="66" t="str">
        <f t="shared" si="171"/>
        <v/>
      </c>
      <c r="BM169" s="13" t="str">
        <f t="shared" si="175"/>
        <v/>
      </c>
      <c r="BN169" s="33" t="str">
        <f t="shared" si="176"/>
        <v/>
      </c>
      <c r="BO169" s="37" t="str">
        <f>IF(BM169="", "", IF(COUNTIF(BM$7:BM169, BM169)&gt;1, "", MAX(BO$6:BO168)+1))</f>
        <v/>
      </c>
      <c r="BP169" s="37" t="str">
        <f t="shared" si="177"/>
        <v>Nov 2023</v>
      </c>
      <c r="BQ169" s="41" t="str">
        <f t="shared" si="164"/>
        <v/>
      </c>
      <c r="BS169" s="13" t="str">
        <f t="shared" si="160"/>
        <v/>
      </c>
      <c r="BT169" s="33" t="str">
        <f t="shared" si="161"/>
        <v/>
      </c>
      <c r="BU169" s="37" t="str">
        <f>IF(BS169="", "", IF(COUNTIF(BS$7:BS169, BS169)&gt;1, "", MAX(BU$6:BU168)+1))</f>
        <v/>
      </c>
      <c r="BV169" s="37" t="str">
        <f t="shared" si="167"/>
        <v>Jan 2023</v>
      </c>
      <c r="BW169" s="41" t="str">
        <f t="shared" si="165"/>
        <v/>
      </c>
      <c r="BY169" s="13" t="str">
        <f t="shared" si="162"/>
        <v/>
      </c>
      <c r="BZ169" s="33" t="str">
        <f t="shared" si="163"/>
        <v/>
      </c>
      <c r="CA169" s="37" t="str">
        <f>IF(BY169="", "", IF(COUNTIF(BY$7:BY169, BY169)&gt;1, "", MAX(CA$6:CA168)+1))</f>
        <v/>
      </c>
      <c r="CB169" s="37" t="str">
        <f t="shared" si="168"/>
        <v>Jan 2023</v>
      </c>
      <c r="CC169" s="41" t="str">
        <f t="shared" si="166"/>
        <v/>
      </c>
    </row>
    <row r="170" spans="1:81" x14ac:dyDescent="0.25">
      <c r="A170" s="21"/>
      <c r="B170" s="5">
        <f>IFERROR(IF(B169+1&gt;'Intro &amp; Setup'!$BA$19, "", B169+1), "")</f>
        <v>45086</v>
      </c>
      <c r="C170" s="250"/>
      <c r="D170" s="251"/>
      <c r="E170" s="252"/>
      <c r="F170" s="21"/>
      <c r="G170" s="16"/>
      <c r="H170" s="19"/>
      <c r="I170" s="21"/>
      <c r="J170" s="16"/>
      <c r="K170" s="19"/>
      <c r="L170" s="21"/>
      <c r="M170" s="16"/>
      <c r="N170" s="19"/>
      <c r="O170" s="21"/>
      <c r="P170" s="16"/>
      <c r="Q170" s="19"/>
      <c r="R170" s="21"/>
      <c r="S170" s="16"/>
      <c r="T170" s="19"/>
      <c r="U170" s="21"/>
      <c r="V170" s="16"/>
      <c r="W170" s="19"/>
      <c r="X170" s="21"/>
      <c r="Y170" s="16"/>
      <c r="Z170" s="19"/>
      <c r="AA170" s="21"/>
      <c r="AB170" s="16"/>
      <c r="AC170" s="19"/>
      <c r="AD170" s="21"/>
      <c r="AE170" s="16"/>
      <c r="AF170" s="19"/>
      <c r="AG170" s="21"/>
      <c r="AH170" s="16"/>
      <c r="AI170" s="19"/>
      <c r="AJ170" s="21"/>
      <c r="AK170" s="16"/>
      <c r="AL170" s="19"/>
      <c r="AM170" s="21"/>
      <c r="AN170" s="16"/>
      <c r="AO170" s="19"/>
      <c r="AP170" s="21"/>
      <c r="AS170" s="37" t="str">
        <f t="shared" si="169"/>
        <v>Jun 2023</v>
      </c>
      <c r="AU170" s="37" t="str">
        <f t="shared" si="170"/>
        <v/>
      </c>
      <c r="AV170" s="37" t="str">
        <f t="shared" si="170"/>
        <v/>
      </c>
      <c r="AW170" s="37" t="str">
        <f t="shared" si="170"/>
        <v/>
      </c>
      <c r="AY170" s="66" t="str">
        <f t="shared" si="171"/>
        <v/>
      </c>
      <c r="BM170" s="13" t="str">
        <f t="shared" si="175"/>
        <v/>
      </c>
      <c r="BN170" s="33" t="str">
        <f t="shared" si="176"/>
        <v/>
      </c>
      <c r="BO170" s="37" t="str">
        <f>IF(BM170="", "", IF(COUNTIF(BM$7:BM170, BM170)&gt;1, "", MAX(BO$6:BO169)+1))</f>
        <v/>
      </c>
      <c r="BP170" s="37" t="str">
        <f t="shared" si="177"/>
        <v>Nov 2023</v>
      </c>
      <c r="BQ170" s="41" t="str">
        <f t="shared" si="164"/>
        <v/>
      </c>
      <c r="BS170" s="13" t="str">
        <f t="shared" si="160"/>
        <v/>
      </c>
      <c r="BT170" s="33" t="str">
        <f t="shared" si="161"/>
        <v/>
      </c>
      <c r="BU170" s="37" t="str">
        <f>IF(BS170="", "", IF(COUNTIF(BS$7:BS170, BS170)&gt;1, "", MAX(BU$6:BU169)+1))</f>
        <v/>
      </c>
      <c r="BV170" s="37" t="str">
        <f t="shared" si="167"/>
        <v>Jan 2023</v>
      </c>
      <c r="BW170" s="41" t="str">
        <f t="shared" si="165"/>
        <v/>
      </c>
      <c r="BY170" s="13" t="str">
        <f t="shared" si="162"/>
        <v/>
      </c>
      <c r="BZ170" s="33" t="str">
        <f t="shared" si="163"/>
        <v/>
      </c>
      <c r="CA170" s="37" t="str">
        <f>IF(BY170="", "", IF(COUNTIF(BY$7:BY170, BY170)&gt;1, "", MAX(CA$6:CA169)+1))</f>
        <v/>
      </c>
      <c r="CB170" s="37" t="str">
        <f t="shared" si="168"/>
        <v>Jan 2023</v>
      </c>
      <c r="CC170" s="41" t="str">
        <f t="shared" si="166"/>
        <v/>
      </c>
    </row>
    <row r="171" spans="1:81" x14ac:dyDescent="0.25">
      <c r="A171" s="21"/>
      <c r="B171" s="5">
        <f>IFERROR(IF(B170+1&gt;'Intro &amp; Setup'!$BA$19, "", B170+1), "")</f>
        <v>45087</v>
      </c>
      <c r="C171" s="250"/>
      <c r="D171" s="251"/>
      <c r="E171" s="252"/>
      <c r="F171" s="21"/>
      <c r="G171" s="16"/>
      <c r="H171" s="19"/>
      <c r="I171" s="21"/>
      <c r="J171" s="16"/>
      <c r="K171" s="19"/>
      <c r="L171" s="21"/>
      <c r="M171" s="16"/>
      <c r="N171" s="19"/>
      <c r="O171" s="21"/>
      <c r="P171" s="16"/>
      <c r="Q171" s="19"/>
      <c r="R171" s="21"/>
      <c r="S171" s="16"/>
      <c r="T171" s="19"/>
      <c r="U171" s="21"/>
      <c r="V171" s="16"/>
      <c r="W171" s="19"/>
      <c r="X171" s="21"/>
      <c r="Y171" s="16"/>
      <c r="Z171" s="19"/>
      <c r="AA171" s="21"/>
      <c r="AB171" s="16"/>
      <c r="AC171" s="19"/>
      <c r="AD171" s="21"/>
      <c r="AE171" s="16"/>
      <c r="AF171" s="19"/>
      <c r="AG171" s="21"/>
      <c r="AH171" s="16"/>
      <c r="AI171" s="19"/>
      <c r="AJ171" s="21"/>
      <c r="AK171" s="16"/>
      <c r="AL171" s="19"/>
      <c r="AM171" s="21"/>
      <c r="AN171" s="16"/>
      <c r="AO171" s="19"/>
      <c r="AP171" s="21"/>
      <c r="AS171" s="37" t="str">
        <f t="shared" si="169"/>
        <v>Jun 2023</v>
      </c>
      <c r="AU171" s="37" t="str">
        <f t="shared" si="170"/>
        <v/>
      </c>
      <c r="AV171" s="37" t="str">
        <f t="shared" si="170"/>
        <v/>
      </c>
      <c r="AW171" s="37" t="str">
        <f t="shared" si="170"/>
        <v/>
      </c>
      <c r="AY171" s="66" t="str">
        <f t="shared" si="171"/>
        <v/>
      </c>
      <c r="BM171" s="14" t="str">
        <f t="shared" si="175"/>
        <v/>
      </c>
      <c r="BN171" s="34" t="str">
        <f t="shared" si="176"/>
        <v/>
      </c>
      <c r="BO171" s="37" t="str">
        <f>IF(BM171="", "", IF(COUNTIF(BM$7:BM171, BM171)&gt;1, "", MAX(BO$6:BO170)+1))</f>
        <v/>
      </c>
      <c r="BP171" s="37" t="str">
        <f t="shared" si="177"/>
        <v>Nov 2023</v>
      </c>
      <c r="BQ171" s="41" t="str">
        <f t="shared" si="164"/>
        <v/>
      </c>
      <c r="BS171" s="13" t="str">
        <f t="shared" si="160"/>
        <v/>
      </c>
      <c r="BT171" s="33" t="str">
        <f t="shared" si="161"/>
        <v/>
      </c>
      <c r="BU171" s="37" t="str">
        <f>IF(BS171="", "", IF(COUNTIF(BS$7:BS171, BS171)&gt;1, "", MAX(BU$6:BU170)+1))</f>
        <v/>
      </c>
      <c r="BV171" s="37" t="str">
        <f t="shared" si="167"/>
        <v>Jan 2023</v>
      </c>
      <c r="BW171" s="41" t="str">
        <f t="shared" si="165"/>
        <v/>
      </c>
      <c r="BY171" s="13" t="str">
        <f t="shared" si="162"/>
        <v/>
      </c>
      <c r="BZ171" s="33" t="str">
        <f t="shared" si="163"/>
        <v/>
      </c>
      <c r="CA171" s="37" t="str">
        <f>IF(BY171="", "", IF(COUNTIF(BY$7:BY171, BY171)&gt;1, "", MAX(CA$6:CA170)+1))</f>
        <v/>
      </c>
      <c r="CB171" s="37" t="str">
        <f t="shared" si="168"/>
        <v>Jan 2023</v>
      </c>
      <c r="CC171" s="41" t="str">
        <f t="shared" si="166"/>
        <v/>
      </c>
    </row>
    <row r="172" spans="1:81" x14ac:dyDescent="0.25">
      <c r="A172" s="21"/>
      <c r="B172" s="5">
        <f>IFERROR(IF(B171+1&gt;'Intro &amp; Setup'!$BA$19, "", B171+1), "")</f>
        <v>45088</v>
      </c>
      <c r="C172" s="250"/>
      <c r="D172" s="251"/>
      <c r="E172" s="252"/>
      <c r="F172" s="21"/>
      <c r="G172" s="16"/>
      <c r="H172" s="19"/>
      <c r="I172" s="21"/>
      <c r="J172" s="16"/>
      <c r="K172" s="19"/>
      <c r="L172" s="21"/>
      <c r="M172" s="16"/>
      <c r="N172" s="19"/>
      <c r="O172" s="21"/>
      <c r="P172" s="16"/>
      <c r="Q172" s="19"/>
      <c r="R172" s="21"/>
      <c r="S172" s="16"/>
      <c r="T172" s="19"/>
      <c r="U172" s="21"/>
      <c r="V172" s="16"/>
      <c r="W172" s="19"/>
      <c r="X172" s="21"/>
      <c r="Y172" s="16"/>
      <c r="Z172" s="19"/>
      <c r="AA172" s="21"/>
      <c r="AB172" s="16"/>
      <c r="AC172" s="19"/>
      <c r="AD172" s="21"/>
      <c r="AE172" s="16"/>
      <c r="AF172" s="19"/>
      <c r="AG172" s="21"/>
      <c r="AH172" s="16"/>
      <c r="AI172" s="19"/>
      <c r="AJ172" s="21"/>
      <c r="AK172" s="16"/>
      <c r="AL172" s="19"/>
      <c r="AM172" s="21"/>
      <c r="AN172" s="16"/>
      <c r="AO172" s="19"/>
      <c r="AP172" s="21"/>
      <c r="AS172" s="37" t="str">
        <f t="shared" si="169"/>
        <v>Jun 2023</v>
      </c>
      <c r="AU172" s="37" t="str">
        <f t="shared" si="170"/>
        <v/>
      </c>
      <c r="AV172" s="37" t="str">
        <f t="shared" si="170"/>
        <v/>
      </c>
      <c r="AW172" s="37" t="str">
        <f t="shared" si="170"/>
        <v/>
      </c>
      <c r="AY172" s="66" t="str">
        <f t="shared" si="171"/>
        <v/>
      </c>
      <c r="BM172" s="12" t="str">
        <f t="shared" ref="BM172:BM186" si="178">IF(AN35="", "", AN35)</f>
        <v/>
      </c>
      <c r="BN172" s="32" t="str">
        <f t="shared" ref="BN172:BN186" si="179">IF(BM172="", "", AO35)</f>
        <v/>
      </c>
      <c r="BO172" s="37" t="str">
        <f>IF(BM172="", "", IF(COUNTIF(BM$7:BM172, BM172)&gt;1, "", MAX(BO$6:BO171)+1))</f>
        <v/>
      </c>
      <c r="BP172" s="39" t="str">
        <f>'Intro &amp; Setup'!$BB$19</f>
        <v>Dec 2023</v>
      </c>
      <c r="BQ172" s="41" t="str">
        <f t="shared" si="164"/>
        <v/>
      </c>
      <c r="BS172" s="13" t="str">
        <f t="shared" si="160"/>
        <v/>
      </c>
      <c r="BT172" s="33" t="str">
        <f t="shared" si="161"/>
        <v/>
      </c>
      <c r="BU172" s="37" t="str">
        <f>IF(BS172="", "", IF(COUNTIF(BS$7:BS172, BS172)&gt;1, "", MAX(BU$6:BU171)+1))</f>
        <v/>
      </c>
      <c r="BV172" s="37" t="str">
        <f t="shared" si="167"/>
        <v>Jan 2023</v>
      </c>
      <c r="BW172" s="41" t="str">
        <f t="shared" si="165"/>
        <v/>
      </c>
      <c r="BY172" s="13" t="str">
        <f t="shared" si="162"/>
        <v/>
      </c>
      <c r="BZ172" s="33" t="str">
        <f t="shared" si="163"/>
        <v/>
      </c>
      <c r="CA172" s="37" t="str">
        <f>IF(BY172="", "", IF(COUNTIF(BY$7:BY172, BY172)&gt;1, "", MAX(CA$6:CA171)+1))</f>
        <v/>
      </c>
      <c r="CB172" s="37" t="str">
        <f t="shared" si="168"/>
        <v>Jan 2023</v>
      </c>
      <c r="CC172" s="41" t="str">
        <f t="shared" si="166"/>
        <v/>
      </c>
    </row>
    <row r="173" spans="1:81" x14ac:dyDescent="0.25">
      <c r="A173" s="21"/>
      <c r="B173" s="5">
        <f>IFERROR(IF(B172+1&gt;'Intro &amp; Setup'!$BA$19, "", B172+1), "")</f>
        <v>45089</v>
      </c>
      <c r="C173" s="250"/>
      <c r="D173" s="251"/>
      <c r="E173" s="252"/>
      <c r="F173" s="21"/>
      <c r="G173" s="16"/>
      <c r="H173" s="19"/>
      <c r="I173" s="21"/>
      <c r="J173" s="16"/>
      <c r="K173" s="19"/>
      <c r="L173" s="21"/>
      <c r="M173" s="16"/>
      <c r="N173" s="19"/>
      <c r="O173" s="21"/>
      <c r="P173" s="16"/>
      <c r="Q173" s="19"/>
      <c r="R173" s="21"/>
      <c r="S173" s="16"/>
      <c r="T173" s="19"/>
      <c r="U173" s="21"/>
      <c r="V173" s="16"/>
      <c r="W173" s="19"/>
      <c r="X173" s="21"/>
      <c r="Y173" s="16"/>
      <c r="Z173" s="19"/>
      <c r="AA173" s="21"/>
      <c r="AB173" s="16"/>
      <c r="AC173" s="19"/>
      <c r="AD173" s="21"/>
      <c r="AE173" s="16"/>
      <c r="AF173" s="19"/>
      <c r="AG173" s="21"/>
      <c r="AH173" s="16"/>
      <c r="AI173" s="19"/>
      <c r="AJ173" s="21"/>
      <c r="AK173" s="16"/>
      <c r="AL173" s="19"/>
      <c r="AM173" s="21"/>
      <c r="AN173" s="16"/>
      <c r="AO173" s="19"/>
      <c r="AP173" s="21"/>
      <c r="AS173" s="37" t="str">
        <f t="shared" si="169"/>
        <v>Jun 2023</v>
      </c>
      <c r="AU173" s="37" t="str">
        <f t="shared" si="170"/>
        <v/>
      </c>
      <c r="AV173" s="37" t="str">
        <f t="shared" si="170"/>
        <v/>
      </c>
      <c r="AW173" s="37" t="str">
        <f t="shared" si="170"/>
        <v/>
      </c>
      <c r="AY173" s="66" t="str">
        <f t="shared" si="171"/>
        <v/>
      </c>
      <c r="BM173" s="13" t="str">
        <f t="shared" si="178"/>
        <v/>
      </c>
      <c r="BN173" s="33" t="str">
        <f t="shared" si="179"/>
        <v/>
      </c>
      <c r="BO173" s="37" t="str">
        <f>IF(BM173="", "", IF(COUNTIF(BM$7:BM173, BM173)&gt;1, "", MAX(BO$6:BO172)+1))</f>
        <v/>
      </c>
      <c r="BP173" s="37" t="str">
        <f t="shared" ref="BP173:BP186" si="180">BP172</f>
        <v>Dec 2023</v>
      </c>
      <c r="BQ173" s="41" t="str">
        <f t="shared" si="164"/>
        <v/>
      </c>
      <c r="BS173" s="13" t="str">
        <f t="shared" si="160"/>
        <v/>
      </c>
      <c r="BT173" s="33" t="str">
        <f t="shared" si="161"/>
        <v/>
      </c>
      <c r="BU173" s="37" t="str">
        <f>IF(BS173="", "", IF(COUNTIF(BS$7:BS173, BS173)&gt;1, "", MAX(BU$6:BU172)+1))</f>
        <v/>
      </c>
      <c r="BV173" s="37" t="str">
        <f t="shared" si="167"/>
        <v>Jan 2023</v>
      </c>
      <c r="BW173" s="41" t="str">
        <f t="shared" si="165"/>
        <v/>
      </c>
      <c r="BY173" s="13" t="str">
        <f t="shared" si="162"/>
        <v/>
      </c>
      <c r="BZ173" s="33" t="str">
        <f t="shared" si="163"/>
        <v/>
      </c>
      <c r="CA173" s="37" t="str">
        <f>IF(BY173="", "", IF(COUNTIF(BY$7:BY173, BY173)&gt;1, "", MAX(CA$6:CA172)+1))</f>
        <v/>
      </c>
      <c r="CB173" s="37" t="str">
        <f t="shared" si="168"/>
        <v>Jan 2023</v>
      </c>
      <c r="CC173" s="41" t="str">
        <f t="shared" si="166"/>
        <v/>
      </c>
    </row>
    <row r="174" spans="1:81" x14ac:dyDescent="0.25">
      <c r="A174" s="21"/>
      <c r="B174" s="5">
        <f>IFERROR(IF(B173+1&gt;'Intro &amp; Setup'!$BA$19, "", B173+1), "")</f>
        <v>45090</v>
      </c>
      <c r="C174" s="250"/>
      <c r="D174" s="251"/>
      <c r="E174" s="252"/>
      <c r="F174" s="21"/>
      <c r="G174" s="16"/>
      <c r="H174" s="19"/>
      <c r="I174" s="21"/>
      <c r="J174" s="16"/>
      <c r="K174" s="19"/>
      <c r="L174" s="21"/>
      <c r="M174" s="16"/>
      <c r="N174" s="19"/>
      <c r="O174" s="21"/>
      <c r="P174" s="16"/>
      <c r="Q174" s="19"/>
      <c r="R174" s="21"/>
      <c r="S174" s="16"/>
      <c r="T174" s="19"/>
      <c r="U174" s="21"/>
      <c r="V174" s="16"/>
      <c r="W174" s="19"/>
      <c r="X174" s="21"/>
      <c r="Y174" s="16"/>
      <c r="Z174" s="19"/>
      <c r="AA174" s="21"/>
      <c r="AB174" s="16"/>
      <c r="AC174" s="19"/>
      <c r="AD174" s="21"/>
      <c r="AE174" s="16"/>
      <c r="AF174" s="19"/>
      <c r="AG174" s="21"/>
      <c r="AH174" s="16"/>
      <c r="AI174" s="19"/>
      <c r="AJ174" s="21"/>
      <c r="AK174" s="16"/>
      <c r="AL174" s="19"/>
      <c r="AM174" s="21"/>
      <c r="AN174" s="16"/>
      <c r="AO174" s="19"/>
      <c r="AP174" s="21"/>
      <c r="AS174" s="37" t="str">
        <f t="shared" si="169"/>
        <v>Jun 2023</v>
      </c>
      <c r="AU174" s="37" t="str">
        <f t="shared" si="170"/>
        <v/>
      </c>
      <c r="AV174" s="37" t="str">
        <f t="shared" si="170"/>
        <v/>
      </c>
      <c r="AW174" s="37" t="str">
        <f t="shared" si="170"/>
        <v/>
      </c>
      <c r="AY174" s="66" t="str">
        <f t="shared" si="171"/>
        <v/>
      </c>
      <c r="BM174" s="13" t="str">
        <f t="shared" si="178"/>
        <v/>
      </c>
      <c r="BN174" s="33" t="str">
        <f t="shared" si="179"/>
        <v/>
      </c>
      <c r="BO174" s="37" t="str">
        <f>IF(BM174="", "", IF(COUNTIF(BM$7:BM174, BM174)&gt;1, "", MAX(BO$6:BO173)+1))</f>
        <v/>
      </c>
      <c r="BP174" s="37" t="str">
        <f t="shared" si="180"/>
        <v>Dec 2023</v>
      </c>
      <c r="BQ174" s="41" t="str">
        <f t="shared" si="164"/>
        <v/>
      </c>
      <c r="BS174" s="13" t="str">
        <f t="shared" si="160"/>
        <v/>
      </c>
      <c r="BT174" s="33" t="str">
        <f t="shared" si="161"/>
        <v/>
      </c>
      <c r="BU174" s="37" t="str">
        <f>IF(BS174="", "", IF(COUNTIF(BS$7:BS174, BS174)&gt;1, "", MAX(BU$6:BU173)+1))</f>
        <v/>
      </c>
      <c r="BV174" s="37" t="str">
        <f t="shared" si="167"/>
        <v>Jan 2023</v>
      </c>
      <c r="BW174" s="41" t="str">
        <f t="shared" si="165"/>
        <v/>
      </c>
      <c r="BY174" s="13" t="str">
        <f t="shared" si="162"/>
        <v/>
      </c>
      <c r="BZ174" s="33" t="str">
        <f t="shared" si="163"/>
        <v/>
      </c>
      <c r="CA174" s="37" t="str">
        <f>IF(BY174="", "", IF(COUNTIF(BY$7:BY174, BY174)&gt;1, "", MAX(CA$6:CA173)+1))</f>
        <v/>
      </c>
      <c r="CB174" s="37" t="str">
        <f t="shared" si="168"/>
        <v>Jan 2023</v>
      </c>
      <c r="CC174" s="41" t="str">
        <f t="shared" si="166"/>
        <v/>
      </c>
    </row>
    <row r="175" spans="1:81" x14ac:dyDescent="0.25">
      <c r="A175" s="21"/>
      <c r="B175" s="5">
        <f>IFERROR(IF(B174+1&gt;'Intro &amp; Setup'!$BA$19, "", B174+1), "")</f>
        <v>45091</v>
      </c>
      <c r="C175" s="250"/>
      <c r="D175" s="251"/>
      <c r="E175" s="252"/>
      <c r="F175" s="21"/>
      <c r="G175" s="16"/>
      <c r="H175" s="19"/>
      <c r="I175" s="21"/>
      <c r="J175" s="16"/>
      <c r="K175" s="19"/>
      <c r="L175" s="21"/>
      <c r="M175" s="16"/>
      <c r="N175" s="19"/>
      <c r="O175" s="21"/>
      <c r="P175" s="16"/>
      <c r="Q175" s="19"/>
      <c r="R175" s="21"/>
      <c r="S175" s="16"/>
      <c r="T175" s="19"/>
      <c r="U175" s="21"/>
      <c r="V175" s="16"/>
      <c r="W175" s="19"/>
      <c r="X175" s="21"/>
      <c r="Y175" s="16"/>
      <c r="Z175" s="19"/>
      <c r="AA175" s="21"/>
      <c r="AB175" s="16"/>
      <c r="AC175" s="19"/>
      <c r="AD175" s="21"/>
      <c r="AE175" s="16"/>
      <c r="AF175" s="19"/>
      <c r="AG175" s="21"/>
      <c r="AH175" s="16"/>
      <c r="AI175" s="19"/>
      <c r="AJ175" s="21"/>
      <c r="AK175" s="16"/>
      <c r="AL175" s="19"/>
      <c r="AM175" s="21"/>
      <c r="AN175" s="16"/>
      <c r="AO175" s="19"/>
      <c r="AP175" s="21"/>
      <c r="AS175" s="37" t="str">
        <f t="shared" si="169"/>
        <v>Jun 2023</v>
      </c>
      <c r="AU175" s="37" t="str">
        <f t="shared" si="170"/>
        <v/>
      </c>
      <c r="AV175" s="37" t="str">
        <f t="shared" si="170"/>
        <v/>
      </c>
      <c r="AW175" s="37" t="str">
        <f t="shared" si="170"/>
        <v/>
      </c>
      <c r="AY175" s="66" t="str">
        <f t="shared" si="171"/>
        <v/>
      </c>
      <c r="BM175" s="13" t="str">
        <f t="shared" si="178"/>
        <v/>
      </c>
      <c r="BN175" s="33" t="str">
        <f t="shared" si="179"/>
        <v/>
      </c>
      <c r="BO175" s="37" t="str">
        <f>IF(BM175="", "", IF(COUNTIF(BM$7:BM175, BM175)&gt;1, "", MAX(BO$6:BO174)+1))</f>
        <v/>
      </c>
      <c r="BP175" s="37" t="str">
        <f t="shared" si="180"/>
        <v>Dec 2023</v>
      </c>
      <c r="BQ175" s="41" t="str">
        <f t="shared" si="164"/>
        <v/>
      </c>
      <c r="BS175" s="13" t="str">
        <f t="shared" si="160"/>
        <v/>
      </c>
      <c r="BT175" s="33" t="str">
        <f t="shared" si="161"/>
        <v/>
      </c>
      <c r="BU175" s="37" t="str">
        <f>IF(BS175="", "", IF(COUNTIF(BS$7:BS175, BS175)&gt;1, "", MAX(BU$6:BU174)+1))</f>
        <v/>
      </c>
      <c r="BV175" s="37" t="str">
        <f t="shared" si="167"/>
        <v>Jan 2023</v>
      </c>
      <c r="BW175" s="41" t="str">
        <f t="shared" si="165"/>
        <v/>
      </c>
      <c r="BY175" s="13" t="str">
        <f t="shared" si="162"/>
        <v/>
      </c>
      <c r="BZ175" s="33" t="str">
        <f t="shared" si="163"/>
        <v/>
      </c>
      <c r="CA175" s="37" t="str">
        <f>IF(BY175="", "", IF(COUNTIF(BY$7:BY175, BY175)&gt;1, "", MAX(CA$6:CA174)+1))</f>
        <v/>
      </c>
      <c r="CB175" s="37" t="str">
        <f t="shared" si="168"/>
        <v>Jan 2023</v>
      </c>
      <c r="CC175" s="41" t="str">
        <f t="shared" si="166"/>
        <v/>
      </c>
    </row>
    <row r="176" spans="1:81" x14ac:dyDescent="0.25">
      <c r="A176" s="21"/>
      <c r="B176" s="5">
        <f>IFERROR(IF(B175+1&gt;'Intro &amp; Setup'!$BA$19, "", B175+1), "")</f>
        <v>45092</v>
      </c>
      <c r="C176" s="250"/>
      <c r="D176" s="251"/>
      <c r="E176" s="252"/>
      <c r="F176" s="21"/>
      <c r="G176" s="16"/>
      <c r="H176" s="19"/>
      <c r="I176" s="21"/>
      <c r="J176" s="16"/>
      <c r="K176" s="19"/>
      <c r="L176" s="21"/>
      <c r="M176" s="16"/>
      <c r="N176" s="19"/>
      <c r="O176" s="21"/>
      <c r="P176" s="16"/>
      <c r="Q176" s="19"/>
      <c r="R176" s="21"/>
      <c r="S176" s="16"/>
      <c r="T176" s="19"/>
      <c r="U176" s="21"/>
      <c r="V176" s="16"/>
      <c r="W176" s="19"/>
      <c r="X176" s="21"/>
      <c r="Y176" s="16"/>
      <c r="Z176" s="19"/>
      <c r="AA176" s="21"/>
      <c r="AB176" s="16"/>
      <c r="AC176" s="19"/>
      <c r="AD176" s="21"/>
      <c r="AE176" s="16"/>
      <c r="AF176" s="19"/>
      <c r="AG176" s="21"/>
      <c r="AH176" s="16"/>
      <c r="AI176" s="19"/>
      <c r="AJ176" s="21"/>
      <c r="AK176" s="16"/>
      <c r="AL176" s="19"/>
      <c r="AM176" s="21"/>
      <c r="AN176" s="16"/>
      <c r="AO176" s="19"/>
      <c r="AP176" s="21"/>
      <c r="AS176" s="37" t="str">
        <f t="shared" si="169"/>
        <v>Jun 2023</v>
      </c>
      <c r="AU176" s="37" t="str">
        <f t="shared" si="170"/>
        <v/>
      </c>
      <c r="AV176" s="37" t="str">
        <f t="shared" si="170"/>
        <v/>
      </c>
      <c r="AW176" s="37" t="str">
        <f t="shared" si="170"/>
        <v/>
      </c>
      <c r="AY176" s="66" t="str">
        <f t="shared" si="171"/>
        <v/>
      </c>
      <c r="BM176" s="13" t="str">
        <f t="shared" si="178"/>
        <v/>
      </c>
      <c r="BN176" s="33" t="str">
        <f t="shared" si="179"/>
        <v/>
      </c>
      <c r="BO176" s="37" t="str">
        <f>IF(BM176="", "", IF(COUNTIF(BM$7:BM176, BM176)&gt;1, "", MAX(BO$6:BO175)+1))</f>
        <v/>
      </c>
      <c r="BP176" s="37" t="str">
        <f t="shared" si="180"/>
        <v>Dec 2023</v>
      </c>
      <c r="BQ176" s="41" t="str">
        <f t="shared" si="164"/>
        <v/>
      </c>
      <c r="BS176" s="13" t="str">
        <f t="shared" si="160"/>
        <v/>
      </c>
      <c r="BT176" s="33" t="str">
        <f t="shared" si="161"/>
        <v/>
      </c>
      <c r="BU176" s="37" t="str">
        <f>IF(BS176="", "", IF(COUNTIF(BS$7:BS176, BS176)&gt;1, "", MAX(BU$6:BU175)+1))</f>
        <v/>
      </c>
      <c r="BV176" s="37" t="str">
        <f t="shared" si="167"/>
        <v>Jan 2023</v>
      </c>
      <c r="BW176" s="41" t="str">
        <f t="shared" si="165"/>
        <v/>
      </c>
      <c r="BY176" s="13" t="str">
        <f t="shared" si="162"/>
        <v/>
      </c>
      <c r="BZ176" s="33" t="str">
        <f t="shared" si="163"/>
        <v/>
      </c>
      <c r="CA176" s="37" t="str">
        <f>IF(BY176="", "", IF(COUNTIF(BY$7:BY176, BY176)&gt;1, "", MAX(CA$6:CA175)+1))</f>
        <v/>
      </c>
      <c r="CB176" s="37" t="str">
        <f t="shared" si="168"/>
        <v>Jan 2023</v>
      </c>
      <c r="CC176" s="41" t="str">
        <f t="shared" si="166"/>
        <v/>
      </c>
    </row>
    <row r="177" spans="1:81" x14ac:dyDescent="0.25">
      <c r="A177" s="21"/>
      <c r="B177" s="5">
        <f>IFERROR(IF(B176+1&gt;'Intro &amp; Setup'!$BA$19, "", B176+1), "")</f>
        <v>45093</v>
      </c>
      <c r="C177" s="250"/>
      <c r="D177" s="251"/>
      <c r="E177" s="252"/>
      <c r="F177" s="21"/>
      <c r="G177" s="16"/>
      <c r="H177" s="19"/>
      <c r="I177" s="21"/>
      <c r="J177" s="16"/>
      <c r="K177" s="19"/>
      <c r="L177" s="21"/>
      <c r="M177" s="16"/>
      <c r="N177" s="19"/>
      <c r="O177" s="21"/>
      <c r="P177" s="16"/>
      <c r="Q177" s="19"/>
      <c r="R177" s="21"/>
      <c r="S177" s="16"/>
      <c r="T177" s="19"/>
      <c r="U177" s="21"/>
      <c r="V177" s="16"/>
      <c r="W177" s="19"/>
      <c r="X177" s="21"/>
      <c r="Y177" s="16"/>
      <c r="Z177" s="19"/>
      <c r="AA177" s="21"/>
      <c r="AB177" s="16"/>
      <c r="AC177" s="19"/>
      <c r="AD177" s="21"/>
      <c r="AE177" s="16"/>
      <c r="AF177" s="19"/>
      <c r="AG177" s="21"/>
      <c r="AH177" s="16"/>
      <c r="AI177" s="19"/>
      <c r="AJ177" s="21"/>
      <c r="AK177" s="16"/>
      <c r="AL177" s="19"/>
      <c r="AM177" s="21"/>
      <c r="AN177" s="16"/>
      <c r="AO177" s="19"/>
      <c r="AP177" s="21"/>
      <c r="AS177" s="37" t="str">
        <f t="shared" si="169"/>
        <v>Jun 2023</v>
      </c>
      <c r="AU177" s="37" t="str">
        <f t="shared" si="170"/>
        <v/>
      </c>
      <c r="AV177" s="37" t="str">
        <f t="shared" si="170"/>
        <v/>
      </c>
      <c r="AW177" s="37" t="str">
        <f t="shared" si="170"/>
        <v/>
      </c>
      <c r="AY177" s="66" t="str">
        <f t="shared" si="171"/>
        <v/>
      </c>
      <c r="BM177" s="13" t="str">
        <f t="shared" si="178"/>
        <v/>
      </c>
      <c r="BN177" s="33" t="str">
        <f t="shared" si="179"/>
        <v/>
      </c>
      <c r="BO177" s="37" t="str">
        <f>IF(BM177="", "", IF(COUNTIF(BM$7:BM177, BM177)&gt;1, "", MAX(BO$6:BO176)+1))</f>
        <v/>
      </c>
      <c r="BP177" s="37" t="str">
        <f t="shared" si="180"/>
        <v>Dec 2023</v>
      </c>
      <c r="BQ177" s="41" t="str">
        <f t="shared" si="164"/>
        <v/>
      </c>
      <c r="BS177" s="13" t="str">
        <f t="shared" si="160"/>
        <v/>
      </c>
      <c r="BT177" s="33" t="str">
        <f t="shared" si="161"/>
        <v/>
      </c>
      <c r="BU177" s="37" t="str">
        <f>IF(BS177="", "", IF(COUNTIF(BS$7:BS177, BS177)&gt;1, "", MAX(BU$6:BU176)+1))</f>
        <v/>
      </c>
      <c r="BV177" s="37" t="str">
        <f t="shared" si="167"/>
        <v>Jan 2023</v>
      </c>
      <c r="BW177" s="41" t="str">
        <f t="shared" si="165"/>
        <v/>
      </c>
      <c r="BY177" s="13" t="str">
        <f t="shared" si="162"/>
        <v/>
      </c>
      <c r="BZ177" s="33" t="str">
        <f t="shared" si="163"/>
        <v/>
      </c>
      <c r="CA177" s="37" t="str">
        <f>IF(BY177="", "", IF(COUNTIF(BY$7:BY177, BY177)&gt;1, "", MAX(CA$6:CA176)+1))</f>
        <v/>
      </c>
      <c r="CB177" s="37" t="str">
        <f t="shared" si="168"/>
        <v>Jan 2023</v>
      </c>
      <c r="CC177" s="41" t="str">
        <f t="shared" si="166"/>
        <v/>
      </c>
    </row>
    <row r="178" spans="1:81" x14ac:dyDescent="0.25">
      <c r="A178" s="21"/>
      <c r="B178" s="5">
        <f>IFERROR(IF(B177+1&gt;'Intro &amp; Setup'!$BA$19, "", B177+1), "")</f>
        <v>45094</v>
      </c>
      <c r="C178" s="250"/>
      <c r="D178" s="251"/>
      <c r="E178" s="252"/>
      <c r="F178" s="21"/>
      <c r="G178" s="16"/>
      <c r="H178" s="19"/>
      <c r="I178" s="21"/>
      <c r="J178" s="16"/>
      <c r="K178" s="19"/>
      <c r="L178" s="21"/>
      <c r="M178" s="16"/>
      <c r="N178" s="19"/>
      <c r="O178" s="21"/>
      <c r="P178" s="16"/>
      <c r="Q178" s="19"/>
      <c r="R178" s="21"/>
      <c r="S178" s="16"/>
      <c r="T178" s="19"/>
      <c r="U178" s="21"/>
      <c r="V178" s="16"/>
      <c r="W178" s="19"/>
      <c r="X178" s="21"/>
      <c r="Y178" s="16"/>
      <c r="Z178" s="19"/>
      <c r="AA178" s="21"/>
      <c r="AB178" s="16"/>
      <c r="AC178" s="19"/>
      <c r="AD178" s="21"/>
      <c r="AE178" s="16"/>
      <c r="AF178" s="19"/>
      <c r="AG178" s="21"/>
      <c r="AH178" s="16"/>
      <c r="AI178" s="19"/>
      <c r="AJ178" s="21"/>
      <c r="AK178" s="16"/>
      <c r="AL178" s="19"/>
      <c r="AM178" s="21"/>
      <c r="AN178" s="16"/>
      <c r="AO178" s="19"/>
      <c r="AP178" s="21"/>
      <c r="AS178" s="37" t="str">
        <f t="shared" si="169"/>
        <v>Jun 2023</v>
      </c>
      <c r="AU178" s="37" t="str">
        <f t="shared" si="170"/>
        <v/>
      </c>
      <c r="AV178" s="37" t="str">
        <f t="shared" si="170"/>
        <v/>
      </c>
      <c r="AW178" s="37" t="str">
        <f t="shared" si="170"/>
        <v/>
      </c>
      <c r="AY178" s="66" t="str">
        <f t="shared" si="171"/>
        <v/>
      </c>
      <c r="BM178" s="13" t="str">
        <f t="shared" si="178"/>
        <v/>
      </c>
      <c r="BN178" s="33" t="str">
        <f t="shared" si="179"/>
        <v/>
      </c>
      <c r="BO178" s="37" t="str">
        <f>IF(BM178="", "", IF(COUNTIF(BM$7:BM178, BM178)&gt;1, "", MAX(BO$6:BO177)+1))</f>
        <v/>
      </c>
      <c r="BP178" s="37" t="str">
        <f t="shared" si="180"/>
        <v>Dec 2023</v>
      </c>
      <c r="BQ178" s="41" t="str">
        <f t="shared" si="164"/>
        <v/>
      </c>
      <c r="BS178" s="13" t="str">
        <f t="shared" si="160"/>
        <v/>
      </c>
      <c r="BT178" s="33" t="str">
        <f t="shared" si="161"/>
        <v/>
      </c>
      <c r="BU178" s="37" t="str">
        <f>IF(BS178="", "", IF(COUNTIF(BS$7:BS178, BS178)&gt;1, "", MAX(BU$6:BU177)+1))</f>
        <v/>
      </c>
      <c r="BV178" s="37" t="str">
        <f t="shared" si="167"/>
        <v>Jan 2023</v>
      </c>
      <c r="BW178" s="41" t="str">
        <f t="shared" si="165"/>
        <v/>
      </c>
      <c r="BY178" s="13" t="str">
        <f t="shared" si="162"/>
        <v/>
      </c>
      <c r="BZ178" s="33" t="str">
        <f t="shared" si="163"/>
        <v/>
      </c>
      <c r="CA178" s="37" t="str">
        <f>IF(BY178="", "", IF(COUNTIF(BY$7:BY178, BY178)&gt;1, "", MAX(CA$6:CA177)+1))</f>
        <v/>
      </c>
      <c r="CB178" s="37" t="str">
        <f t="shared" si="168"/>
        <v>Jan 2023</v>
      </c>
      <c r="CC178" s="41" t="str">
        <f t="shared" si="166"/>
        <v/>
      </c>
    </row>
    <row r="179" spans="1:81" x14ac:dyDescent="0.25">
      <c r="A179" s="21"/>
      <c r="B179" s="5">
        <f>IFERROR(IF(B178+1&gt;'Intro &amp; Setup'!$BA$19, "", B178+1), "")</f>
        <v>45095</v>
      </c>
      <c r="C179" s="250"/>
      <c r="D179" s="251"/>
      <c r="E179" s="252"/>
      <c r="F179" s="21"/>
      <c r="G179" s="16"/>
      <c r="H179" s="19"/>
      <c r="I179" s="21"/>
      <c r="J179" s="16"/>
      <c r="K179" s="19"/>
      <c r="L179" s="21"/>
      <c r="M179" s="16"/>
      <c r="N179" s="19"/>
      <c r="O179" s="21"/>
      <c r="P179" s="16"/>
      <c r="Q179" s="19"/>
      <c r="R179" s="21"/>
      <c r="S179" s="16"/>
      <c r="T179" s="19"/>
      <c r="U179" s="21"/>
      <c r="V179" s="16"/>
      <c r="W179" s="19"/>
      <c r="X179" s="21"/>
      <c r="Y179" s="16"/>
      <c r="Z179" s="19"/>
      <c r="AA179" s="21"/>
      <c r="AB179" s="16"/>
      <c r="AC179" s="19"/>
      <c r="AD179" s="21"/>
      <c r="AE179" s="16"/>
      <c r="AF179" s="19"/>
      <c r="AG179" s="21"/>
      <c r="AH179" s="16"/>
      <c r="AI179" s="19"/>
      <c r="AJ179" s="21"/>
      <c r="AK179" s="16"/>
      <c r="AL179" s="19"/>
      <c r="AM179" s="21"/>
      <c r="AN179" s="16"/>
      <c r="AO179" s="19"/>
      <c r="AP179" s="21"/>
      <c r="AS179" s="37" t="str">
        <f t="shared" si="169"/>
        <v>Jun 2023</v>
      </c>
      <c r="AU179" s="37" t="str">
        <f t="shared" si="170"/>
        <v/>
      </c>
      <c r="AV179" s="37" t="str">
        <f t="shared" si="170"/>
        <v/>
      </c>
      <c r="AW179" s="37" t="str">
        <f t="shared" si="170"/>
        <v/>
      </c>
      <c r="AY179" s="66" t="str">
        <f t="shared" si="171"/>
        <v/>
      </c>
      <c r="BM179" s="13" t="str">
        <f t="shared" si="178"/>
        <v/>
      </c>
      <c r="BN179" s="33" t="str">
        <f t="shared" si="179"/>
        <v/>
      </c>
      <c r="BO179" s="37" t="str">
        <f>IF(BM179="", "", IF(COUNTIF(BM$7:BM179, BM179)&gt;1, "", MAX(BO$6:BO178)+1))</f>
        <v/>
      </c>
      <c r="BP179" s="37" t="str">
        <f t="shared" si="180"/>
        <v>Dec 2023</v>
      </c>
      <c r="BQ179" s="41" t="str">
        <f t="shared" si="164"/>
        <v/>
      </c>
      <c r="BS179" s="13" t="str">
        <f t="shared" si="160"/>
        <v/>
      </c>
      <c r="BT179" s="33" t="str">
        <f t="shared" si="161"/>
        <v/>
      </c>
      <c r="BU179" s="37" t="str">
        <f>IF(BS179="", "", IF(COUNTIF(BS$7:BS179, BS179)&gt;1, "", MAX(BU$6:BU178)+1))</f>
        <v/>
      </c>
      <c r="BV179" s="37" t="str">
        <f t="shared" si="167"/>
        <v>Jan 2023</v>
      </c>
      <c r="BW179" s="41" t="str">
        <f t="shared" si="165"/>
        <v/>
      </c>
      <c r="BY179" s="13" t="str">
        <f t="shared" si="162"/>
        <v/>
      </c>
      <c r="BZ179" s="33" t="str">
        <f t="shared" si="163"/>
        <v/>
      </c>
      <c r="CA179" s="37" t="str">
        <f>IF(BY179="", "", IF(COUNTIF(BY$7:BY179, BY179)&gt;1, "", MAX(CA$6:CA178)+1))</f>
        <v/>
      </c>
      <c r="CB179" s="37" t="str">
        <f t="shared" si="168"/>
        <v>Jan 2023</v>
      </c>
      <c r="CC179" s="41" t="str">
        <f t="shared" si="166"/>
        <v/>
      </c>
    </row>
    <row r="180" spans="1:81" x14ac:dyDescent="0.25">
      <c r="A180" s="21"/>
      <c r="B180" s="5">
        <f>IFERROR(IF(B179+1&gt;'Intro &amp; Setup'!$BA$19, "", B179+1), "")</f>
        <v>45096</v>
      </c>
      <c r="C180" s="250"/>
      <c r="D180" s="251"/>
      <c r="E180" s="252"/>
      <c r="F180" s="21"/>
      <c r="G180" s="16"/>
      <c r="H180" s="19"/>
      <c r="I180" s="21"/>
      <c r="J180" s="16"/>
      <c r="K180" s="19"/>
      <c r="L180" s="21"/>
      <c r="M180" s="16"/>
      <c r="N180" s="19"/>
      <c r="O180" s="21"/>
      <c r="P180" s="16"/>
      <c r="Q180" s="19"/>
      <c r="R180" s="21"/>
      <c r="S180" s="16"/>
      <c r="T180" s="19"/>
      <c r="U180" s="21"/>
      <c r="V180" s="16"/>
      <c r="W180" s="19"/>
      <c r="X180" s="21"/>
      <c r="Y180" s="16"/>
      <c r="Z180" s="19"/>
      <c r="AA180" s="21"/>
      <c r="AB180" s="16"/>
      <c r="AC180" s="19"/>
      <c r="AD180" s="21"/>
      <c r="AE180" s="16"/>
      <c r="AF180" s="19"/>
      <c r="AG180" s="21"/>
      <c r="AH180" s="16"/>
      <c r="AI180" s="19"/>
      <c r="AJ180" s="21"/>
      <c r="AK180" s="16"/>
      <c r="AL180" s="19"/>
      <c r="AM180" s="21"/>
      <c r="AN180" s="16"/>
      <c r="AO180" s="19"/>
      <c r="AP180" s="21"/>
      <c r="AS180" s="37" t="str">
        <f t="shared" si="169"/>
        <v>Jun 2023</v>
      </c>
      <c r="AU180" s="37" t="str">
        <f t="shared" si="170"/>
        <v/>
      </c>
      <c r="AV180" s="37" t="str">
        <f t="shared" si="170"/>
        <v/>
      </c>
      <c r="AW180" s="37" t="str">
        <f t="shared" si="170"/>
        <v/>
      </c>
      <c r="AY180" s="66" t="str">
        <f t="shared" si="171"/>
        <v/>
      </c>
      <c r="BM180" s="13" t="str">
        <f t="shared" si="178"/>
        <v/>
      </c>
      <c r="BN180" s="33" t="str">
        <f t="shared" si="179"/>
        <v/>
      </c>
      <c r="BO180" s="37" t="str">
        <f>IF(BM180="", "", IF(COUNTIF(BM$7:BM180, BM180)&gt;1, "", MAX(BO$6:BO179)+1))</f>
        <v/>
      </c>
      <c r="BP180" s="37" t="str">
        <f t="shared" si="180"/>
        <v>Dec 2023</v>
      </c>
      <c r="BQ180" s="41" t="str">
        <f t="shared" si="164"/>
        <v/>
      </c>
      <c r="BS180" s="13" t="str">
        <f t="shared" si="160"/>
        <v/>
      </c>
      <c r="BT180" s="33" t="str">
        <f t="shared" si="161"/>
        <v/>
      </c>
      <c r="BU180" s="37" t="str">
        <f>IF(BS180="", "", IF(COUNTIF(BS$7:BS180, BS180)&gt;1, "", MAX(BU$6:BU179)+1))</f>
        <v/>
      </c>
      <c r="BV180" s="37" t="str">
        <f t="shared" si="167"/>
        <v>Jan 2023</v>
      </c>
      <c r="BW180" s="41" t="str">
        <f t="shared" si="165"/>
        <v/>
      </c>
      <c r="BY180" s="13" t="str">
        <f t="shared" si="162"/>
        <v/>
      </c>
      <c r="BZ180" s="33" t="str">
        <f t="shared" si="163"/>
        <v/>
      </c>
      <c r="CA180" s="37" t="str">
        <f>IF(BY180="", "", IF(COUNTIF(BY$7:BY180, BY180)&gt;1, "", MAX(CA$6:CA179)+1))</f>
        <v/>
      </c>
      <c r="CB180" s="37" t="str">
        <f t="shared" si="168"/>
        <v>Jan 2023</v>
      </c>
      <c r="CC180" s="41" t="str">
        <f t="shared" si="166"/>
        <v/>
      </c>
    </row>
    <row r="181" spans="1:81" x14ac:dyDescent="0.25">
      <c r="A181" s="21"/>
      <c r="B181" s="5">
        <f>IFERROR(IF(B180+1&gt;'Intro &amp; Setup'!$BA$19, "", B180+1), "")</f>
        <v>45097</v>
      </c>
      <c r="C181" s="250"/>
      <c r="D181" s="251"/>
      <c r="E181" s="252"/>
      <c r="F181" s="21"/>
      <c r="G181" s="16"/>
      <c r="H181" s="19"/>
      <c r="I181" s="21"/>
      <c r="J181" s="16"/>
      <c r="K181" s="19"/>
      <c r="L181" s="21"/>
      <c r="M181" s="16"/>
      <c r="N181" s="19"/>
      <c r="O181" s="21"/>
      <c r="P181" s="16"/>
      <c r="Q181" s="19"/>
      <c r="R181" s="21"/>
      <c r="S181" s="16"/>
      <c r="T181" s="19"/>
      <c r="U181" s="21"/>
      <c r="V181" s="16"/>
      <c r="W181" s="19"/>
      <c r="X181" s="21"/>
      <c r="Y181" s="16"/>
      <c r="Z181" s="19"/>
      <c r="AA181" s="21"/>
      <c r="AB181" s="16"/>
      <c r="AC181" s="19"/>
      <c r="AD181" s="21"/>
      <c r="AE181" s="16"/>
      <c r="AF181" s="19"/>
      <c r="AG181" s="21"/>
      <c r="AH181" s="16"/>
      <c r="AI181" s="19"/>
      <c r="AJ181" s="21"/>
      <c r="AK181" s="16"/>
      <c r="AL181" s="19"/>
      <c r="AM181" s="21"/>
      <c r="AN181" s="16"/>
      <c r="AO181" s="19"/>
      <c r="AP181" s="21"/>
      <c r="AS181" s="37" t="str">
        <f t="shared" si="169"/>
        <v>Jun 2023</v>
      </c>
      <c r="AU181" s="37" t="str">
        <f t="shared" si="170"/>
        <v/>
      </c>
      <c r="AV181" s="37" t="str">
        <f t="shared" si="170"/>
        <v/>
      </c>
      <c r="AW181" s="37" t="str">
        <f t="shared" si="170"/>
        <v/>
      </c>
      <c r="AY181" s="66" t="str">
        <f t="shared" si="171"/>
        <v/>
      </c>
      <c r="BM181" s="13" t="str">
        <f t="shared" si="178"/>
        <v/>
      </c>
      <c r="BN181" s="33" t="str">
        <f t="shared" si="179"/>
        <v/>
      </c>
      <c r="BO181" s="37" t="str">
        <f>IF(BM181="", "", IF(COUNTIF(BM$7:BM181, BM181)&gt;1, "", MAX(BO$6:BO180)+1))</f>
        <v/>
      </c>
      <c r="BP181" s="37" t="str">
        <f t="shared" si="180"/>
        <v>Dec 2023</v>
      </c>
      <c r="BQ181" s="41" t="str">
        <f t="shared" si="164"/>
        <v/>
      </c>
      <c r="BS181" s="13" t="str">
        <f t="shared" si="160"/>
        <v/>
      </c>
      <c r="BT181" s="33" t="str">
        <f t="shared" si="161"/>
        <v/>
      </c>
      <c r="BU181" s="37" t="str">
        <f>IF(BS181="", "", IF(COUNTIF(BS$7:BS181, BS181)&gt;1, "", MAX(BU$6:BU180)+1))</f>
        <v/>
      </c>
      <c r="BV181" s="37" t="str">
        <f t="shared" si="167"/>
        <v>Jan 2023</v>
      </c>
      <c r="BW181" s="41" t="str">
        <f t="shared" si="165"/>
        <v/>
      </c>
      <c r="BY181" s="13" t="str">
        <f t="shared" si="162"/>
        <v/>
      </c>
      <c r="BZ181" s="33" t="str">
        <f t="shared" si="163"/>
        <v/>
      </c>
      <c r="CA181" s="37" t="str">
        <f>IF(BY181="", "", IF(COUNTIF(BY$7:BY181, BY181)&gt;1, "", MAX(CA$6:CA180)+1))</f>
        <v/>
      </c>
      <c r="CB181" s="37" t="str">
        <f t="shared" si="168"/>
        <v>Jan 2023</v>
      </c>
      <c r="CC181" s="41" t="str">
        <f t="shared" si="166"/>
        <v/>
      </c>
    </row>
    <row r="182" spans="1:81" x14ac:dyDescent="0.25">
      <c r="A182" s="21"/>
      <c r="B182" s="5">
        <f>IFERROR(IF(B181+1&gt;'Intro &amp; Setup'!$BA$19, "", B181+1), "")</f>
        <v>45098</v>
      </c>
      <c r="C182" s="250"/>
      <c r="D182" s="251"/>
      <c r="E182" s="252"/>
      <c r="F182" s="21"/>
      <c r="G182" s="16"/>
      <c r="H182" s="19"/>
      <c r="I182" s="21"/>
      <c r="J182" s="16"/>
      <c r="K182" s="19"/>
      <c r="L182" s="21"/>
      <c r="M182" s="16"/>
      <c r="N182" s="19"/>
      <c r="O182" s="21"/>
      <c r="P182" s="16"/>
      <c r="Q182" s="19"/>
      <c r="R182" s="21"/>
      <c r="S182" s="16"/>
      <c r="T182" s="19"/>
      <c r="U182" s="21"/>
      <c r="V182" s="16"/>
      <c r="W182" s="19"/>
      <c r="X182" s="21"/>
      <c r="Y182" s="16"/>
      <c r="Z182" s="19"/>
      <c r="AA182" s="21"/>
      <c r="AB182" s="16"/>
      <c r="AC182" s="19"/>
      <c r="AD182" s="21"/>
      <c r="AE182" s="16"/>
      <c r="AF182" s="19"/>
      <c r="AG182" s="21"/>
      <c r="AH182" s="16"/>
      <c r="AI182" s="19"/>
      <c r="AJ182" s="21"/>
      <c r="AK182" s="16"/>
      <c r="AL182" s="19"/>
      <c r="AM182" s="21"/>
      <c r="AN182" s="16"/>
      <c r="AO182" s="19"/>
      <c r="AP182" s="21"/>
      <c r="AS182" s="37" t="str">
        <f t="shared" si="169"/>
        <v>Jun 2023</v>
      </c>
      <c r="AU182" s="37" t="str">
        <f t="shared" si="170"/>
        <v/>
      </c>
      <c r="AV182" s="37" t="str">
        <f t="shared" si="170"/>
        <v/>
      </c>
      <c r="AW182" s="37" t="str">
        <f t="shared" si="170"/>
        <v/>
      </c>
      <c r="AY182" s="66" t="str">
        <f t="shared" si="171"/>
        <v/>
      </c>
      <c r="BM182" s="13" t="str">
        <f t="shared" si="178"/>
        <v/>
      </c>
      <c r="BN182" s="33" t="str">
        <f t="shared" si="179"/>
        <v/>
      </c>
      <c r="BO182" s="37" t="str">
        <f>IF(BM182="", "", IF(COUNTIF(BM$7:BM182, BM182)&gt;1, "", MAX(BO$6:BO181)+1))</f>
        <v/>
      </c>
      <c r="BP182" s="37" t="str">
        <f t="shared" si="180"/>
        <v>Dec 2023</v>
      </c>
      <c r="BQ182" s="41" t="str">
        <f t="shared" si="164"/>
        <v/>
      </c>
      <c r="BS182" s="13" t="str">
        <f t="shared" si="160"/>
        <v/>
      </c>
      <c r="BT182" s="33" t="str">
        <f t="shared" si="161"/>
        <v/>
      </c>
      <c r="BU182" s="37" t="str">
        <f>IF(BS182="", "", IF(COUNTIF(BS$7:BS182, BS182)&gt;1, "", MAX(BU$6:BU181)+1))</f>
        <v/>
      </c>
      <c r="BV182" s="37" t="str">
        <f t="shared" si="167"/>
        <v>Jan 2023</v>
      </c>
      <c r="BW182" s="41" t="str">
        <f t="shared" si="165"/>
        <v/>
      </c>
      <c r="BY182" s="13" t="str">
        <f t="shared" si="162"/>
        <v/>
      </c>
      <c r="BZ182" s="33" t="str">
        <f t="shared" si="163"/>
        <v/>
      </c>
      <c r="CA182" s="37" t="str">
        <f>IF(BY182="", "", IF(COUNTIF(BY$7:BY182, BY182)&gt;1, "", MAX(CA$6:CA181)+1))</f>
        <v/>
      </c>
      <c r="CB182" s="37" t="str">
        <f t="shared" si="168"/>
        <v>Jan 2023</v>
      </c>
      <c r="CC182" s="41" t="str">
        <f t="shared" si="166"/>
        <v/>
      </c>
    </row>
    <row r="183" spans="1:81" x14ac:dyDescent="0.25">
      <c r="A183" s="21"/>
      <c r="B183" s="5">
        <f>IFERROR(IF(B182+1&gt;'Intro &amp; Setup'!$BA$19, "", B182+1), "")</f>
        <v>45099</v>
      </c>
      <c r="C183" s="250"/>
      <c r="D183" s="251"/>
      <c r="E183" s="252"/>
      <c r="F183" s="21"/>
      <c r="G183" s="16"/>
      <c r="H183" s="19"/>
      <c r="I183" s="21"/>
      <c r="J183" s="16"/>
      <c r="K183" s="19"/>
      <c r="L183" s="21"/>
      <c r="M183" s="16"/>
      <c r="N183" s="19"/>
      <c r="O183" s="21"/>
      <c r="P183" s="16"/>
      <c r="Q183" s="19"/>
      <c r="R183" s="21"/>
      <c r="S183" s="16"/>
      <c r="T183" s="19"/>
      <c r="U183" s="21"/>
      <c r="V183" s="16"/>
      <c r="W183" s="19"/>
      <c r="X183" s="21"/>
      <c r="Y183" s="16"/>
      <c r="Z183" s="19"/>
      <c r="AA183" s="21"/>
      <c r="AB183" s="16"/>
      <c r="AC183" s="19"/>
      <c r="AD183" s="21"/>
      <c r="AE183" s="16"/>
      <c r="AF183" s="19"/>
      <c r="AG183" s="21"/>
      <c r="AH183" s="16"/>
      <c r="AI183" s="19"/>
      <c r="AJ183" s="21"/>
      <c r="AK183" s="16"/>
      <c r="AL183" s="19"/>
      <c r="AM183" s="21"/>
      <c r="AN183" s="16"/>
      <c r="AO183" s="19"/>
      <c r="AP183" s="21"/>
      <c r="AS183" s="37" t="str">
        <f t="shared" si="169"/>
        <v>Jun 2023</v>
      </c>
      <c r="AU183" s="37" t="str">
        <f t="shared" si="170"/>
        <v/>
      </c>
      <c r="AV183" s="37" t="str">
        <f t="shared" si="170"/>
        <v/>
      </c>
      <c r="AW183" s="37" t="str">
        <f t="shared" si="170"/>
        <v/>
      </c>
      <c r="AY183" s="66" t="str">
        <f t="shared" si="171"/>
        <v/>
      </c>
      <c r="BM183" s="13" t="str">
        <f t="shared" si="178"/>
        <v/>
      </c>
      <c r="BN183" s="33" t="str">
        <f t="shared" si="179"/>
        <v/>
      </c>
      <c r="BO183" s="37" t="str">
        <f>IF(BM183="", "", IF(COUNTIF(BM$7:BM183, BM183)&gt;1, "", MAX(BO$6:BO182)+1))</f>
        <v/>
      </c>
      <c r="BP183" s="37" t="str">
        <f t="shared" si="180"/>
        <v>Dec 2023</v>
      </c>
      <c r="BQ183" s="41" t="str">
        <f t="shared" si="164"/>
        <v/>
      </c>
      <c r="BS183" s="13" t="str">
        <f t="shared" si="160"/>
        <v/>
      </c>
      <c r="BT183" s="33" t="str">
        <f t="shared" si="161"/>
        <v/>
      </c>
      <c r="BU183" s="37" t="str">
        <f>IF(BS183="", "", IF(COUNTIF(BS$7:BS183, BS183)&gt;1, "", MAX(BU$6:BU182)+1))</f>
        <v/>
      </c>
      <c r="BV183" s="37" t="str">
        <f t="shared" si="167"/>
        <v>Jan 2023</v>
      </c>
      <c r="BW183" s="41" t="str">
        <f t="shared" si="165"/>
        <v/>
      </c>
      <c r="BY183" s="13" t="str">
        <f t="shared" si="162"/>
        <v/>
      </c>
      <c r="BZ183" s="33" t="str">
        <f t="shared" si="163"/>
        <v/>
      </c>
      <c r="CA183" s="37" t="str">
        <f>IF(BY183="", "", IF(COUNTIF(BY$7:BY183, BY183)&gt;1, "", MAX(CA$6:CA182)+1))</f>
        <v/>
      </c>
      <c r="CB183" s="37" t="str">
        <f t="shared" si="168"/>
        <v>Jan 2023</v>
      </c>
      <c r="CC183" s="41" t="str">
        <f t="shared" si="166"/>
        <v/>
      </c>
    </row>
    <row r="184" spans="1:81" x14ac:dyDescent="0.25">
      <c r="A184" s="21"/>
      <c r="B184" s="5">
        <f>IFERROR(IF(B183+1&gt;'Intro &amp; Setup'!$BA$19, "", B183+1), "")</f>
        <v>45100</v>
      </c>
      <c r="C184" s="250"/>
      <c r="D184" s="251"/>
      <c r="E184" s="252"/>
      <c r="F184" s="21"/>
      <c r="G184" s="16"/>
      <c r="H184" s="19"/>
      <c r="I184" s="21"/>
      <c r="J184" s="16"/>
      <c r="K184" s="19"/>
      <c r="L184" s="21"/>
      <c r="M184" s="16"/>
      <c r="N184" s="19"/>
      <c r="O184" s="21"/>
      <c r="P184" s="16"/>
      <c r="Q184" s="19"/>
      <c r="R184" s="21"/>
      <c r="S184" s="16"/>
      <c r="T184" s="19"/>
      <c r="U184" s="21"/>
      <c r="V184" s="16"/>
      <c r="W184" s="19"/>
      <c r="X184" s="21"/>
      <c r="Y184" s="16"/>
      <c r="Z184" s="19"/>
      <c r="AA184" s="21"/>
      <c r="AB184" s="16"/>
      <c r="AC184" s="19"/>
      <c r="AD184" s="21"/>
      <c r="AE184" s="16"/>
      <c r="AF184" s="19"/>
      <c r="AG184" s="21"/>
      <c r="AH184" s="16"/>
      <c r="AI184" s="19"/>
      <c r="AJ184" s="21"/>
      <c r="AK184" s="16"/>
      <c r="AL184" s="19"/>
      <c r="AM184" s="21"/>
      <c r="AN184" s="16"/>
      <c r="AO184" s="19"/>
      <c r="AP184" s="21"/>
      <c r="AS184" s="37" t="str">
        <f t="shared" si="169"/>
        <v>Jun 2023</v>
      </c>
      <c r="AU184" s="37" t="str">
        <f t="shared" si="170"/>
        <v/>
      </c>
      <c r="AV184" s="37" t="str">
        <f t="shared" si="170"/>
        <v/>
      </c>
      <c r="AW184" s="37" t="str">
        <f t="shared" si="170"/>
        <v/>
      </c>
      <c r="AY184" s="66" t="str">
        <f t="shared" si="171"/>
        <v/>
      </c>
      <c r="BM184" s="13" t="str">
        <f t="shared" si="178"/>
        <v/>
      </c>
      <c r="BN184" s="33" t="str">
        <f t="shared" si="179"/>
        <v/>
      </c>
      <c r="BO184" s="37" t="str">
        <f>IF(BM184="", "", IF(COUNTIF(BM$7:BM184, BM184)&gt;1, "", MAX(BO$6:BO183)+1))</f>
        <v/>
      </c>
      <c r="BP184" s="37" t="str">
        <f t="shared" si="180"/>
        <v>Dec 2023</v>
      </c>
      <c r="BQ184" s="41" t="str">
        <f t="shared" si="164"/>
        <v/>
      </c>
      <c r="BS184" s="13" t="str">
        <f t="shared" si="160"/>
        <v/>
      </c>
      <c r="BT184" s="33" t="str">
        <f t="shared" si="161"/>
        <v/>
      </c>
      <c r="BU184" s="37" t="str">
        <f>IF(BS184="", "", IF(COUNTIF(BS$7:BS184, BS184)&gt;1, "", MAX(BU$6:BU183)+1))</f>
        <v/>
      </c>
      <c r="BV184" s="37" t="str">
        <f t="shared" si="167"/>
        <v>Jan 2023</v>
      </c>
      <c r="BW184" s="41" t="str">
        <f t="shared" si="165"/>
        <v/>
      </c>
      <c r="BY184" s="13" t="str">
        <f t="shared" si="162"/>
        <v/>
      </c>
      <c r="BZ184" s="33" t="str">
        <f t="shared" si="163"/>
        <v/>
      </c>
      <c r="CA184" s="37" t="str">
        <f>IF(BY184="", "", IF(COUNTIF(BY$7:BY184, BY184)&gt;1, "", MAX(CA$6:CA183)+1))</f>
        <v/>
      </c>
      <c r="CB184" s="37" t="str">
        <f t="shared" si="168"/>
        <v>Jan 2023</v>
      </c>
      <c r="CC184" s="41" t="str">
        <f t="shared" si="166"/>
        <v/>
      </c>
    </row>
    <row r="185" spans="1:81" x14ac:dyDescent="0.25">
      <c r="A185" s="21"/>
      <c r="B185" s="5">
        <f>IFERROR(IF(B184+1&gt;'Intro &amp; Setup'!$BA$19, "", B184+1), "")</f>
        <v>45101</v>
      </c>
      <c r="C185" s="250"/>
      <c r="D185" s="251"/>
      <c r="E185" s="252"/>
      <c r="F185" s="21"/>
      <c r="G185" s="16"/>
      <c r="H185" s="19"/>
      <c r="I185" s="21"/>
      <c r="J185" s="16"/>
      <c r="K185" s="19"/>
      <c r="L185" s="21"/>
      <c r="M185" s="16"/>
      <c r="N185" s="19"/>
      <c r="O185" s="21"/>
      <c r="P185" s="16"/>
      <c r="Q185" s="19"/>
      <c r="R185" s="21"/>
      <c r="S185" s="16"/>
      <c r="T185" s="19"/>
      <c r="U185" s="21"/>
      <c r="V185" s="16"/>
      <c r="W185" s="19"/>
      <c r="X185" s="21"/>
      <c r="Y185" s="16"/>
      <c r="Z185" s="19"/>
      <c r="AA185" s="21"/>
      <c r="AB185" s="16"/>
      <c r="AC185" s="19"/>
      <c r="AD185" s="21"/>
      <c r="AE185" s="16"/>
      <c r="AF185" s="19"/>
      <c r="AG185" s="21"/>
      <c r="AH185" s="16"/>
      <c r="AI185" s="19"/>
      <c r="AJ185" s="21"/>
      <c r="AK185" s="16"/>
      <c r="AL185" s="19"/>
      <c r="AM185" s="21"/>
      <c r="AN185" s="16"/>
      <c r="AO185" s="19"/>
      <c r="AP185" s="21"/>
      <c r="AS185" s="37" t="str">
        <f t="shared" si="169"/>
        <v>Jun 2023</v>
      </c>
      <c r="AU185" s="37" t="str">
        <f t="shared" si="170"/>
        <v/>
      </c>
      <c r="AV185" s="37" t="str">
        <f t="shared" si="170"/>
        <v/>
      </c>
      <c r="AW185" s="37" t="str">
        <f t="shared" si="170"/>
        <v/>
      </c>
      <c r="AY185" s="66" t="str">
        <f t="shared" si="171"/>
        <v/>
      </c>
      <c r="BM185" s="13" t="str">
        <f t="shared" si="178"/>
        <v/>
      </c>
      <c r="BN185" s="33" t="str">
        <f t="shared" si="179"/>
        <v/>
      </c>
      <c r="BO185" s="37" t="str">
        <f>IF(BM185="", "", IF(COUNTIF(BM$7:BM185, BM185)&gt;1, "", MAX(BO$6:BO184)+1))</f>
        <v/>
      </c>
      <c r="BP185" s="37" t="str">
        <f t="shared" si="180"/>
        <v>Dec 2023</v>
      </c>
      <c r="BQ185" s="41" t="str">
        <f t="shared" si="164"/>
        <v/>
      </c>
      <c r="BS185" s="13" t="str">
        <f t="shared" si="160"/>
        <v/>
      </c>
      <c r="BT185" s="33" t="str">
        <f t="shared" si="161"/>
        <v/>
      </c>
      <c r="BU185" s="37" t="str">
        <f>IF(BS185="", "", IF(COUNTIF(BS$7:BS185, BS185)&gt;1, "", MAX(BU$6:BU184)+1))</f>
        <v/>
      </c>
      <c r="BV185" s="37" t="str">
        <f t="shared" si="167"/>
        <v>Jan 2023</v>
      </c>
      <c r="BW185" s="41" t="str">
        <f t="shared" si="165"/>
        <v/>
      </c>
      <c r="BY185" s="13" t="str">
        <f t="shared" si="162"/>
        <v/>
      </c>
      <c r="BZ185" s="33" t="str">
        <f t="shared" si="163"/>
        <v/>
      </c>
      <c r="CA185" s="37" t="str">
        <f>IF(BY185="", "", IF(COUNTIF(BY$7:BY185, BY185)&gt;1, "", MAX(CA$6:CA184)+1))</f>
        <v/>
      </c>
      <c r="CB185" s="37" t="str">
        <f t="shared" si="168"/>
        <v>Jan 2023</v>
      </c>
      <c r="CC185" s="41" t="str">
        <f t="shared" si="166"/>
        <v/>
      </c>
    </row>
    <row r="186" spans="1:81" x14ac:dyDescent="0.25">
      <c r="A186" s="21"/>
      <c r="B186" s="5">
        <f>IFERROR(IF(B185+1&gt;'Intro &amp; Setup'!$BA$19, "", B185+1), "")</f>
        <v>45102</v>
      </c>
      <c r="C186" s="250"/>
      <c r="D186" s="251"/>
      <c r="E186" s="252"/>
      <c r="F186" s="21"/>
      <c r="G186" s="16"/>
      <c r="H186" s="19"/>
      <c r="I186" s="21"/>
      <c r="J186" s="16"/>
      <c r="K186" s="19"/>
      <c r="L186" s="21"/>
      <c r="M186" s="16"/>
      <c r="N186" s="19"/>
      <c r="O186" s="21"/>
      <c r="P186" s="16"/>
      <c r="Q186" s="19"/>
      <c r="R186" s="21"/>
      <c r="S186" s="16"/>
      <c r="T186" s="19"/>
      <c r="U186" s="21"/>
      <c r="V186" s="16"/>
      <c r="W186" s="19"/>
      <c r="X186" s="21"/>
      <c r="Y186" s="16"/>
      <c r="Z186" s="19"/>
      <c r="AA186" s="21"/>
      <c r="AB186" s="16"/>
      <c r="AC186" s="19"/>
      <c r="AD186" s="21"/>
      <c r="AE186" s="16"/>
      <c r="AF186" s="19"/>
      <c r="AG186" s="21"/>
      <c r="AH186" s="16"/>
      <c r="AI186" s="19"/>
      <c r="AJ186" s="21"/>
      <c r="AK186" s="16"/>
      <c r="AL186" s="19"/>
      <c r="AM186" s="21"/>
      <c r="AN186" s="16"/>
      <c r="AO186" s="19"/>
      <c r="AP186" s="21"/>
      <c r="AS186" s="37" t="str">
        <f t="shared" si="169"/>
        <v>Jun 2023</v>
      </c>
      <c r="AU186" s="37" t="str">
        <f t="shared" si="170"/>
        <v/>
      </c>
      <c r="AV186" s="37" t="str">
        <f t="shared" si="170"/>
        <v/>
      </c>
      <c r="AW186" s="37" t="str">
        <f t="shared" si="170"/>
        <v/>
      </c>
      <c r="AY186" s="66" t="str">
        <f t="shared" si="171"/>
        <v/>
      </c>
      <c r="BM186" s="14" t="str">
        <f t="shared" si="178"/>
        <v/>
      </c>
      <c r="BN186" s="34" t="str">
        <f t="shared" si="179"/>
        <v/>
      </c>
      <c r="BO186" s="38" t="str">
        <f>IF(BM186="", "", IF(COUNTIF(BM$7:BM186, BM186)&gt;1, "", MAX(BO$6:BO185)+1))</f>
        <v/>
      </c>
      <c r="BP186" s="38" t="str">
        <f t="shared" si="180"/>
        <v>Dec 2023</v>
      </c>
      <c r="BQ186" s="42" t="str">
        <f t="shared" si="164"/>
        <v/>
      </c>
      <c r="BS186" s="13" t="str">
        <f t="shared" si="160"/>
        <v/>
      </c>
      <c r="BT186" s="33" t="str">
        <f t="shared" si="161"/>
        <v/>
      </c>
      <c r="BU186" s="37" t="str">
        <f>IF(BS186="", "", IF(COUNTIF(BS$7:BS186, BS186)&gt;1, "", MAX(BU$6:BU185)+1))</f>
        <v/>
      </c>
      <c r="BV186" s="37" t="str">
        <f t="shared" si="167"/>
        <v>Jan 2023</v>
      </c>
      <c r="BW186" s="41" t="str">
        <f t="shared" si="165"/>
        <v/>
      </c>
      <c r="BY186" s="13" t="str">
        <f t="shared" si="162"/>
        <v/>
      </c>
      <c r="BZ186" s="33" t="str">
        <f t="shared" si="163"/>
        <v/>
      </c>
      <c r="CA186" s="37" t="str">
        <f>IF(BY186="", "", IF(COUNTIF(BY$7:BY186, BY186)&gt;1, "", MAX(CA$6:CA185)+1))</f>
        <v/>
      </c>
      <c r="CB186" s="37" t="str">
        <f t="shared" si="168"/>
        <v>Jan 2023</v>
      </c>
      <c r="CC186" s="41" t="str">
        <f t="shared" si="166"/>
        <v/>
      </c>
    </row>
    <row r="187" spans="1:81" x14ac:dyDescent="0.25">
      <c r="A187" s="21"/>
      <c r="B187" s="5">
        <f>IFERROR(IF(B186+1&gt;'Intro &amp; Setup'!$BA$19, "", B186+1), "")</f>
        <v>45103</v>
      </c>
      <c r="C187" s="250"/>
      <c r="D187" s="251"/>
      <c r="E187" s="252"/>
      <c r="F187" s="21"/>
      <c r="G187" s="16"/>
      <c r="H187" s="19"/>
      <c r="I187" s="21"/>
      <c r="J187" s="16"/>
      <c r="K187" s="19"/>
      <c r="L187" s="21"/>
      <c r="M187" s="16"/>
      <c r="N187" s="19"/>
      <c r="O187" s="21"/>
      <c r="P187" s="16"/>
      <c r="Q187" s="19"/>
      <c r="R187" s="21"/>
      <c r="S187" s="16"/>
      <c r="T187" s="19"/>
      <c r="U187" s="21"/>
      <c r="V187" s="16"/>
      <c r="W187" s="19"/>
      <c r="X187" s="21"/>
      <c r="Y187" s="16"/>
      <c r="Z187" s="19"/>
      <c r="AA187" s="21"/>
      <c r="AB187" s="16"/>
      <c r="AC187" s="19"/>
      <c r="AD187" s="21"/>
      <c r="AE187" s="16"/>
      <c r="AF187" s="19"/>
      <c r="AG187" s="21"/>
      <c r="AH187" s="16"/>
      <c r="AI187" s="19"/>
      <c r="AJ187" s="21"/>
      <c r="AK187" s="16"/>
      <c r="AL187" s="19"/>
      <c r="AM187" s="21"/>
      <c r="AN187" s="16"/>
      <c r="AO187" s="19"/>
      <c r="AP187" s="21"/>
      <c r="AS187" s="37" t="str">
        <f t="shared" si="169"/>
        <v>Jun 2023</v>
      </c>
      <c r="AU187" s="37" t="str">
        <f t="shared" si="170"/>
        <v/>
      </c>
      <c r="AV187" s="37" t="str">
        <f t="shared" si="170"/>
        <v/>
      </c>
      <c r="AW187" s="37" t="str">
        <f t="shared" si="170"/>
        <v/>
      </c>
      <c r="AY187" s="66" t="str">
        <f t="shared" si="171"/>
        <v/>
      </c>
      <c r="BS187" s="13" t="str">
        <f t="shared" si="160"/>
        <v/>
      </c>
      <c r="BT187" s="33" t="str">
        <f t="shared" si="161"/>
        <v/>
      </c>
      <c r="BU187" s="37" t="str">
        <f>IF(BS187="", "", IF(COUNTIF(BS$7:BS187, BS187)&gt;1, "", MAX(BU$6:BU186)+1))</f>
        <v/>
      </c>
      <c r="BV187" s="37" t="str">
        <f t="shared" si="167"/>
        <v>Jan 2023</v>
      </c>
      <c r="BW187" s="41" t="str">
        <f t="shared" si="165"/>
        <v/>
      </c>
      <c r="BY187" s="13" t="str">
        <f t="shared" si="162"/>
        <v/>
      </c>
      <c r="BZ187" s="33" t="str">
        <f t="shared" si="163"/>
        <v/>
      </c>
      <c r="CA187" s="37" t="str">
        <f>IF(BY187="", "", IF(COUNTIF(BY$7:BY187, BY187)&gt;1, "", MAX(CA$6:CA186)+1))</f>
        <v/>
      </c>
      <c r="CB187" s="37" t="str">
        <f t="shared" si="168"/>
        <v>Jan 2023</v>
      </c>
      <c r="CC187" s="41" t="str">
        <f t="shared" si="166"/>
        <v/>
      </c>
    </row>
    <row r="188" spans="1:81" x14ac:dyDescent="0.25">
      <c r="A188" s="21"/>
      <c r="B188" s="5">
        <f>IFERROR(IF(B187+1&gt;'Intro &amp; Setup'!$BA$19, "", B187+1), "")</f>
        <v>45104</v>
      </c>
      <c r="C188" s="250"/>
      <c r="D188" s="251"/>
      <c r="E188" s="252"/>
      <c r="F188" s="21"/>
      <c r="G188" s="16"/>
      <c r="H188" s="19"/>
      <c r="I188" s="21"/>
      <c r="J188" s="16"/>
      <c r="K188" s="19"/>
      <c r="L188" s="21"/>
      <c r="M188" s="16"/>
      <c r="N188" s="19"/>
      <c r="O188" s="21"/>
      <c r="P188" s="16"/>
      <c r="Q188" s="19"/>
      <c r="R188" s="21"/>
      <c r="S188" s="16"/>
      <c r="T188" s="19"/>
      <c r="U188" s="21"/>
      <c r="V188" s="16"/>
      <c r="W188" s="19"/>
      <c r="X188" s="21"/>
      <c r="Y188" s="16"/>
      <c r="Z188" s="19"/>
      <c r="AA188" s="21"/>
      <c r="AB188" s="16"/>
      <c r="AC188" s="19"/>
      <c r="AD188" s="21"/>
      <c r="AE188" s="16"/>
      <c r="AF188" s="19"/>
      <c r="AG188" s="21"/>
      <c r="AH188" s="16"/>
      <c r="AI188" s="19"/>
      <c r="AJ188" s="21"/>
      <c r="AK188" s="16"/>
      <c r="AL188" s="19"/>
      <c r="AM188" s="21"/>
      <c r="AN188" s="16"/>
      <c r="AO188" s="19"/>
      <c r="AP188" s="21"/>
      <c r="AS188" s="37" t="str">
        <f t="shared" si="169"/>
        <v>Jun 2023</v>
      </c>
      <c r="AU188" s="37" t="str">
        <f t="shared" si="170"/>
        <v/>
      </c>
      <c r="AV188" s="37" t="str">
        <f t="shared" si="170"/>
        <v/>
      </c>
      <c r="AW188" s="37" t="str">
        <f t="shared" si="170"/>
        <v/>
      </c>
      <c r="AY188" s="66" t="str">
        <f t="shared" si="171"/>
        <v/>
      </c>
      <c r="BS188" s="13" t="str">
        <f t="shared" si="160"/>
        <v/>
      </c>
      <c r="BT188" s="33" t="str">
        <f t="shared" si="161"/>
        <v/>
      </c>
      <c r="BU188" s="37" t="str">
        <f>IF(BS188="", "", IF(COUNTIF(BS$7:BS188, BS188)&gt;1, "", MAX(BU$6:BU187)+1))</f>
        <v/>
      </c>
      <c r="BV188" s="37" t="str">
        <f t="shared" si="167"/>
        <v>Jan 2023</v>
      </c>
      <c r="BW188" s="41" t="str">
        <f t="shared" si="165"/>
        <v/>
      </c>
      <c r="BY188" s="13" t="str">
        <f t="shared" si="162"/>
        <v/>
      </c>
      <c r="BZ188" s="33" t="str">
        <f t="shared" si="163"/>
        <v/>
      </c>
      <c r="CA188" s="37" t="str">
        <f>IF(BY188="", "", IF(COUNTIF(BY$7:BY188, BY188)&gt;1, "", MAX(CA$6:CA187)+1))</f>
        <v/>
      </c>
      <c r="CB188" s="37" t="str">
        <f t="shared" si="168"/>
        <v>Jan 2023</v>
      </c>
      <c r="CC188" s="41" t="str">
        <f t="shared" si="166"/>
        <v/>
      </c>
    </row>
    <row r="189" spans="1:81" x14ac:dyDescent="0.25">
      <c r="A189" s="21"/>
      <c r="B189" s="5">
        <f>IFERROR(IF(B188+1&gt;'Intro &amp; Setup'!$BA$19, "", B188+1), "")</f>
        <v>45105</v>
      </c>
      <c r="C189" s="250"/>
      <c r="D189" s="251"/>
      <c r="E189" s="252"/>
      <c r="F189" s="21"/>
      <c r="G189" s="16"/>
      <c r="H189" s="19"/>
      <c r="I189" s="21"/>
      <c r="J189" s="16"/>
      <c r="K189" s="19"/>
      <c r="L189" s="21"/>
      <c r="M189" s="16"/>
      <c r="N189" s="19"/>
      <c r="O189" s="21"/>
      <c r="P189" s="16"/>
      <c r="Q189" s="19"/>
      <c r="R189" s="21"/>
      <c r="S189" s="16"/>
      <c r="T189" s="19"/>
      <c r="U189" s="21"/>
      <c r="V189" s="16"/>
      <c r="W189" s="19"/>
      <c r="X189" s="21"/>
      <c r="Y189" s="16"/>
      <c r="Z189" s="19"/>
      <c r="AA189" s="21"/>
      <c r="AB189" s="16"/>
      <c r="AC189" s="19"/>
      <c r="AD189" s="21"/>
      <c r="AE189" s="16"/>
      <c r="AF189" s="19"/>
      <c r="AG189" s="21"/>
      <c r="AH189" s="16"/>
      <c r="AI189" s="19"/>
      <c r="AJ189" s="21"/>
      <c r="AK189" s="16"/>
      <c r="AL189" s="19"/>
      <c r="AM189" s="21"/>
      <c r="AN189" s="16"/>
      <c r="AO189" s="19"/>
      <c r="AP189" s="21"/>
      <c r="AS189" s="37" t="str">
        <f t="shared" si="169"/>
        <v>Jun 2023</v>
      </c>
      <c r="AU189" s="37" t="str">
        <f t="shared" si="170"/>
        <v/>
      </c>
      <c r="AV189" s="37" t="str">
        <f t="shared" si="170"/>
        <v/>
      </c>
      <c r="AW189" s="37" t="str">
        <f t="shared" si="170"/>
        <v/>
      </c>
      <c r="AY189" s="66" t="str">
        <f t="shared" si="171"/>
        <v/>
      </c>
      <c r="BS189" s="13" t="str">
        <f t="shared" si="160"/>
        <v/>
      </c>
      <c r="BT189" s="33" t="str">
        <f t="shared" si="161"/>
        <v/>
      </c>
      <c r="BU189" s="37" t="str">
        <f>IF(BS189="", "", IF(COUNTIF(BS$7:BS189, BS189)&gt;1, "", MAX(BU$6:BU188)+1))</f>
        <v/>
      </c>
      <c r="BV189" s="37" t="str">
        <f t="shared" si="167"/>
        <v>Jan 2023</v>
      </c>
      <c r="BW189" s="41" t="str">
        <f t="shared" si="165"/>
        <v/>
      </c>
      <c r="BY189" s="13" t="str">
        <f t="shared" si="162"/>
        <v/>
      </c>
      <c r="BZ189" s="33" t="str">
        <f t="shared" si="163"/>
        <v/>
      </c>
      <c r="CA189" s="37" t="str">
        <f>IF(BY189="", "", IF(COUNTIF(BY$7:BY189, BY189)&gt;1, "", MAX(CA$6:CA188)+1))</f>
        <v/>
      </c>
      <c r="CB189" s="37" t="str">
        <f t="shared" si="168"/>
        <v>Jan 2023</v>
      </c>
      <c r="CC189" s="41" t="str">
        <f t="shared" si="166"/>
        <v/>
      </c>
    </row>
    <row r="190" spans="1:81" x14ac:dyDescent="0.25">
      <c r="A190" s="21"/>
      <c r="B190" s="5">
        <f>IFERROR(IF(B189+1&gt;'Intro &amp; Setup'!$BA$19, "", B189+1), "")</f>
        <v>45106</v>
      </c>
      <c r="C190" s="250"/>
      <c r="D190" s="251"/>
      <c r="E190" s="252"/>
      <c r="F190" s="21"/>
      <c r="G190" s="16"/>
      <c r="H190" s="19"/>
      <c r="I190" s="21"/>
      <c r="J190" s="16"/>
      <c r="K190" s="19"/>
      <c r="L190" s="21"/>
      <c r="M190" s="16"/>
      <c r="N190" s="19"/>
      <c r="O190" s="21"/>
      <c r="P190" s="16"/>
      <c r="Q190" s="19"/>
      <c r="R190" s="21"/>
      <c r="S190" s="16"/>
      <c r="T190" s="19"/>
      <c r="U190" s="21"/>
      <c r="V190" s="16"/>
      <c r="W190" s="19"/>
      <c r="X190" s="21"/>
      <c r="Y190" s="16"/>
      <c r="Z190" s="19"/>
      <c r="AA190" s="21"/>
      <c r="AB190" s="16"/>
      <c r="AC190" s="19"/>
      <c r="AD190" s="21"/>
      <c r="AE190" s="16"/>
      <c r="AF190" s="19"/>
      <c r="AG190" s="21"/>
      <c r="AH190" s="16"/>
      <c r="AI190" s="19"/>
      <c r="AJ190" s="21"/>
      <c r="AK190" s="16"/>
      <c r="AL190" s="19"/>
      <c r="AM190" s="21"/>
      <c r="AN190" s="16"/>
      <c r="AO190" s="19"/>
      <c r="AP190" s="21"/>
      <c r="AS190" s="37" t="str">
        <f t="shared" si="169"/>
        <v>Jun 2023</v>
      </c>
      <c r="AU190" s="37" t="str">
        <f t="shared" si="170"/>
        <v/>
      </c>
      <c r="AV190" s="37" t="str">
        <f t="shared" si="170"/>
        <v/>
      </c>
      <c r="AW190" s="37" t="str">
        <f t="shared" si="170"/>
        <v/>
      </c>
      <c r="AY190" s="66" t="str">
        <f t="shared" si="171"/>
        <v/>
      </c>
      <c r="BS190" s="13" t="str">
        <f t="shared" si="160"/>
        <v/>
      </c>
      <c r="BT190" s="33" t="str">
        <f t="shared" si="161"/>
        <v/>
      </c>
      <c r="BU190" s="37" t="str">
        <f>IF(BS190="", "", IF(COUNTIF(BS$7:BS190, BS190)&gt;1, "", MAX(BU$6:BU189)+1))</f>
        <v/>
      </c>
      <c r="BV190" s="37" t="str">
        <f t="shared" si="167"/>
        <v>Jan 2023</v>
      </c>
      <c r="BW190" s="41" t="str">
        <f t="shared" si="165"/>
        <v/>
      </c>
      <c r="BY190" s="13" t="str">
        <f t="shared" si="162"/>
        <v/>
      </c>
      <c r="BZ190" s="33" t="str">
        <f t="shared" si="163"/>
        <v/>
      </c>
      <c r="CA190" s="37" t="str">
        <f>IF(BY190="", "", IF(COUNTIF(BY$7:BY190, BY190)&gt;1, "", MAX(CA$6:CA189)+1))</f>
        <v/>
      </c>
      <c r="CB190" s="37" t="str">
        <f t="shared" si="168"/>
        <v>Jan 2023</v>
      </c>
      <c r="CC190" s="41" t="str">
        <f t="shared" si="166"/>
        <v/>
      </c>
    </row>
    <row r="191" spans="1:81" x14ac:dyDescent="0.25">
      <c r="A191" s="21"/>
      <c r="B191" s="5">
        <f>IFERROR(IF(B190+1&gt;'Intro &amp; Setup'!$BA$19, "", B190+1), "")</f>
        <v>45107</v>
      </c>
      <c r="C191" s="250"/>
      <c r="D191" s="251"/>
      <c r="E191" s="252"/>
      <c r="F191" s="21"/>
      <c r="G191" s="16"/>
      <c r="H191" s="19"/>
      <c r="I191" s="21"/>
      <c r="J191" s="16"/>
      <c r="K191" s="19"/>
      <c r="L191" s="21"/>
      <c r="M191" s="16"/>
      <c r="N191" s="19"/>
      <c r="O191" s="21"/>
      <c r="P191" s="16"/>
      <c r="Q191" s="19"/>
      <c r="R191" s="21"/>
      <c r="S191" s="16"/>
      <c r="T191" s="19"/>
      <c r="U191" s="21"/>
      <c r="V191" s="16"/>
      <c r="W191" s="19"/>
      <c r="X191" s="21"/>
      <c r="Y191" s="16"/>
      <c r="Z191" s="19"/>
      <c r="AA191" s="21"/>
      <c r="AB191" s="16"/>
      <c r="AC191" s="19"/>
      <c r="AD191" s="21"/>
      <c r="AE191" s="16"/>
      <c r="AF191" s="19"/>
      <c r="AG191" s="21"/>
      <c r="AH191" s="16"/>
      <c r="AI191" s="19"/>
      <c r="AJ191" s="21"/>
      <c r="AK191" s="16"/>
      <c r="AL191" s="19"/>
      <c r="AM191" s="21"/>
      <c r="AN191" s="16"/>
      <c r="AO191" s="19"/>
      <c r="AP191" s="21"/>
      <c r="AS191" s="37" t="str">
        <f t="shared" si="169"/>
        <v>Jun 2023</v>
      </c>
      <c r="AU191" s="37" t="str">
        <f t="shared" si="170"/>
        <v/>
      </c>
      <c r="AV191" s="37" t="str">
        <f t="shared" si="170"/>
        <v/>
      </c>
      <c r="AW191" s="37" t="str">
        <f t="shared" si="170"/>
        <v/>
      </c>
      <c r="AY191" s="66" t="str">
        <f t="shared" si="171"/>
        <v/>
      </c>
      <c r="BS191" s="13" t="str">
        <f t="shared" si="160"/>
        <v/>
      </c>
      <c r="BT191" s="33" t="str">
        <f t="shared" si="161"/>
        <v/>
      </c>
      <c r="BU191" s="37" t="str">
        <f>IF(BS191="", "", IF(COUNTIF(BS$7:BS191, BS191)&gt;1, "", MAX(BU$6:BU190)+1))</f>
        <v/>
      </c>
      <c r="BV191" s="37" t="str">
        <f t="shared" si="167"/>
        <v>Jan 2023</v>
      </c>
      <c r="BW191" s="41" t="str">
        <f t="shared" si="165"/>
        <v/>
      </c>
      <c r="BY191" s="13" t="str">
        <f t="shared" si="162"/>
        <v/>
      </c>
      <c r="BZ191" s="33" t="str">
        <f t="shared" si="163"/>
        <v/>
      </c>
      <c r="CA191" s="37" t="str">
        <f>IF(BY191="", "", IF(COUNTIF(BY$7:BY191, BY191)&gt;1, "", MAX(CA$6:CA190)+1))</f>
        <v/>
      </c>
      <c r="CB191" s="37" t="str">
        <f t="shared" si="168"/>
        <v>Jan 2023</v>
      </c>
      <c r="CC191" s="41" t="str">
        <f t="shared" si="166"/>
        <v/>
      </c>
    </row>
    <row r="192" spans="1:81" x14ac:dyDescent="0.25">
      <c r="A192" s="21"/>
      <c r="B192" s="5">
        <f>IFERROR(IF(B191+1&gt;'Intro &amp; Setup'!$BA$19, "", B191+1), "")</f>
        <v>45108</v>
      </c>
      <c r="C192" s="250"/>
      <c r="D192" s="251"/>
      <c r="E192" s="252"/>
      <c r="F192" s="21"/>
      <c r="G192" s="16"/>
      <c r="H192" s="19"/>
      <c r="I192" s="21"/>
      <c r="J192" s="16"/>
      <c r="K192" s="19"/>
      <c r="L192" s="21"/>
      <c r="M192" s="16"/>
      <c r="N192" s="19"/>
      <c r="O192" s="21"/>
      <c r="P192" s="16"/>
      <c r="Q192" s="19"/>
      <c r="R192" s="21"/>
      <c r="S192" s="16"/>
      <c r="T192" s="19"/>
      <c r="U192" s="21"/>
      <c r="V192" s="16"/>
      <c r="W192" s="19"/>
      <c r="X192" s="21"/>
      <c r="Y192" s="16"/>
      <c r="Z192" s="19"/>
      <c r="AA192" s="21"/>
      <c r="AB192" s="16"/>
      <c r="AC192" s="19"/>
      <c r="AD192" s="21"/>
      <c r="AE192" s="16"/>
      <c r="AF192" s="19"/>
      <c r="AG192" s="21"/>
      <c r="AH192" s="16"/>
      <c r="AI192" s="19"/>
      <c r="AJ192" s="21"/>
      <c r="AK192" s="16"/>
      <c r="AL192" s="19"/>
      <c r="AM192" s="21"/>
      <c r="AN192" s="16"/>
      <c r="AO192" s="19"/>
      <c r="AP192" s="21"/>
      <c r="AS192" s="37" t="str">
        <f t="shared" si="169"/>
        <v>Jul 2023</v>
      </c>
      <c r="AU192" s="37" t="str">
        <f t="shared" si="170"/>
        <v/>
      </c>
      <c r="AV192" s="37" t="str">
        <f t="shared" si="170"/>
        <v/>
      </c>
      <c r="AW192" s="37" t="str">
        <f t="shared" si="170"/>
        <v/>
      </c>
      <c r="AY192" s="66" t="str">
        <f t="shared" si="171"/>
        <v/>
      </c>
      <c r="BS192" s="13" t="str">
        <f t="shared" si="160"/>
        <v/>
      </c>
      <c r="BT192" s="33" t="str">
        <f t="shared" si="161"/>
        <v/>
      </c>
      <c r="BU192" s="37" t="str">
        <f>IF(BS192="", "", IF(COUNTIF(BS$7:BS192, BS192)&gt;1, "", MAX(BU$6:BU191)+1))</f>
        <v/>
      </c>
      <c r="BV192" s="37" t="str">
        <f t="shared" si="167"/>
        <v>Jan 2023</v>
      </c>
      <c r="BW192" s="41" t="str">
        <f t="shared" si="165"/>
        <v/>
      </c>
      <c r="BY192" s="13" t="str">
        <f t="shared" si="162"/>
        <v/>
      </c>
      <c r="BZ192" s="33" t="str">
        <f t="shared" si="163"/>
        <v/>
      </c>
      <c r="CA192" s="37" t="str">
        <f>IF(BY192="", "", IF(COUNTIF(BY$7:BY192, BY192)&gt;1, "", MAX(CA$6:CA191)+1))</f>
        <v/>
      </c>
      <c r="CB192" s="37" t="str">
        <f t="shared" si="168"/>
        <v>Jan 2023</v>
      </c>
      <c r="CC192" s="41" t="str">
        <f t="shared" si="166"/>
        <v/>
      </c>
    </row>
    <row r="193" spans="1:81" x14ac:dyDescent="0.25">
      <c r="A193" s="21"/>
      <c r="B193" s="5">
        <f>IFERROR(IF(B192+1&gt;'Intro &amp; Setup'!$BA$19, "", B192+1), "")</f>
        <v>45109</v>
      </c>
      <c r="C193" s="250"/>
      <c r="D193" s="251"/>
      <c r="E193" s="252"/>
      <c r="F193" s="21"/>
      <c r="G193" s="16"/>
      <c r="H193" s="19"/>
      <c r="I193" s="21"/>
      <c r="J193" s="16"/>
      <c r="K193" s="19"/>
      <c r="L193" s="21"/>
      <c r="M193" s="16"/>
      <c r="N193" s="19"/>
      <c r="O193" s="21"/>
      <c r="P193" s="16"/>
      <c r="Q193" s="19"/>
      <c r="R193" s="21"/>
      <c r="S193" s="16"/>
      <c r="T193" s="19"/>
      <c r="U193" s="21"/>
      <c r="V193" s="16"/>
      <c r="W193" s="19"/>
      <c r="X193" s="21"/>
      <c r="Y193" s="16"/>
      <c r="Z193" s="19"/>
      <c r="AA193" s="21"/>
      <c r="AB193" s="16"/>
      <c r="AC193" s="19"/>
      <c r="AD193" s="21"/>
      <c r="AE193" s="16"/>
      <c r="AF193" s="19"/>
      <c r="AG193" s="21"/>
      <c r="AH193" s="16"/>
      <c r="AI193" s="19"/>
      <c r="AJ193" s="21"/>
      <c r="AK193" s="16"/>
      <c r="AL193" s="19"/>
      <c r="AM193" s="21"/>
      <c r="AN193" s="16"/>
      <c r="AO193" s="19"/>
      <c r="AP193" s="21"/>
      <c r="AS193" s="37" t="str">
        <f t="shared" si="169"/>
        <v>Jul 2023</v>
      </c>
      <c r="AU193" s="37" t="str">
        <f t="shared" si="170"/>
        <v/>
      </c>
      <c r="AV193" s="37" t="str">
        <f t="shared" si="170"/>
        <v/>
      </c>
      <c r="AW193" s="37" t="str">
        <f t="shared" si="170"/>
        <v/>
      </c>
      <c r="AY193" s="66" t="str">
        <f t="shared" si="171"/>
        <v/>
      </c>
      <c r="BS193" s="13" t="str">
        <f t="shared" si="160"/>
        <v/>
      </c>
      <c r="BT193" s="33" t="str">
        <f t="shared" si="161"/>
        <v/>
      </c>
      <c r="BU193" s="37" t="str">
        <f>IF(BS193="", "", IF(COUNTIF(BS$7:BS193, BS193)&gt;1, "", MAX(BU$6:BU192)+1))</f>
        <v/>
      </c>
      <c r="BV193" s="37" t="str">
        <f t="shared" si="167"/>
        <v>Jan 2023</v>
      </c>
      <c r="BW193" s="41" t="str">
        <f t="shared" si="165"/>
        <v/>
      </c>
      <c r="BY193" s="13" t="str">
        <f t="shared" si="162"/>
        <v/>
      </c>
      <c r="BZ193" s="33" t="str">
        <f t="shared" si="163"/>
        <v/>
      </c>
      <c r="CA193" s="37" t="str">
        <f>IF(BY193="", "", IF(COUNTIF(BY$7:BY193, BY193)&gt;1, "", MAX(CA$6:CA192)+1))</f>
        <v/>
      </c>
      <c r="CB193" s="37" t="str">
        <f t="shared" si="168"/>
        <v>Jan 2023</v>
      </c>
      <c r="CC193" s="41" t="str">
        <f t="shared" si="166"/>
        <v/>
      </c>
    </row>
    <row r="194" spans="1:81" x14ac:dyDescent="0.25">
      <c r="A194" s="21"/>
      <c r="B194" s="5">
        <f>IFERROR(IF(B193+1&gt;'Intro &amp; Setup'!$BA$19, "", B193+1), "")</f>
        <v>45110</v>
      </c>
      <c r="C194" s="250"/>
      <c r="D194" s="251"/>
      <c r="E194" s="252"/>
      <c r="F194" s="21"/>
      <c r="G194" s="16"/>
      <c r="H194" s="19"/>
      <c r="I194" s="21"/>
      <c r="J194" s="16"/>
      <c r="K194" s="19"/>
      <c r="L194" s="21"/>
      <c r="M194" s="16"/>
      <c r="N194" s="19"/>
      <c r="O194" s="21"/>
      <c r="P194" s="16"/>
      <c r="Q194" s="19"/>
      <c r="R194" s="21"/>
      <c r="S194" s="16"/>
      <c r="T194" s="19"/>
      <c r="U194" s="21"/>
      <c r="V194" s="16"/>
      <c r="W194" s="19"/>
      <c r="X194" s="21"/>
      <c r="Y194" s="16"/>
      <c r="Z194" s="19"/>
      <c r="AA194" s="21"/>
      <c r="AB194" s="16"/>
      <c r="AC194" s="19"/>
      <c r="AD194" s="21"/>
      <c r="AE194" s="16"/>
      <c r="AF194" s="19"/>
      <c r="AG194" s="21"/>
      <c r="AH194" s="16"/>
      <c r="AI194" s="19"/>
      <c r="AJ194" s="21"/>
      <c r="AK194" s="16"/>
      <c r="AL194" s="19"/>
      <c r="AM194" s="21"/>
      <c r="AN194" s="16"/>
      <c r="AO194" s="19"/>
      <c r="AP194" s="21"/>
      <c r="AS194" s="37" t="str">
        <f t="shared" si="169"/>
        <v>Jul 2023</v>
      </c>
      <c r="AU194" s="37" t="str">
        <f t="shared" si="170"/>
        <v/>
      </c>
      <c r="AV194" s="37" t="str">
        <f t="shared" si="170"/>
        <v/>
      </c>
      <c r="AW194" s="37" t="str">
        <f t="shared" si="170"/>
        <v/>
      </c>
      <c r="AY194" s="66" t="str">
        <f t="shared" si="171"/>
        <v/>
      </c>
      <c r="BS194" s="13" t="str">
        <f t="shared" si="160"/>
        <v/>
      </c>
      <c r="BT194" s="33" t="str">
        <f t="shared" si="161"/>
        <v/>
      </c>
      <c r="BU194" s="37" t="str">
        <f>IF(BS194="", "", IF(COUNTIF(BS$7:BS194, BS194)&gt;1, "", MAX(BU$6:BU193)+1))</f>
        <v/>
      </c>
      <c r="BV194" s="37" t="str">
        <f t="shared" si="167"/>
        <v>Jan 2023</v>
      </c>
      <c r="BW194" s="41" t="str">
        <f t="shared" si="165"/>
        <v/>
      </c>
      <c r="BY194" s="13" t="str">
        <f t="shared" si="162"/>
        <v/>
      </c>
      <c r="BZ194" s="33" t="str">
        <f t="shared" si="163"/>
        <v/>
      </c>
      <c r="CA194" s="37" t="str">
        <f>IF(BY194="", "", IF(COUNTIF(BY$7:BY194, BY194)&gt;1, "", MAX(CA$6:CA193)+1))</f>
        <v/>
      </c>
      <c r="CB194" s="37" t="str">
        <f t="shared" si="168"/>
        <v>Jan 2023</v>
      </c>
      <c r="CC194" s="41" t="str">
        <f t="shared" si="166"/>
        <v/>
      </c>
    </row>
    <row r="195" spans="1:81" x14ac:dyDescent="0.25">
      <c r="A195" s="21"/>
      <c r="B195" s="5">
        <f>IFERROR(IF(B194+1&gt;'Intro &amp; Setup'!$BA$19, "", B194+1), "")</f>
        <v>45111</v>
      </c>
      <c r="C195" s="250"/>
      <c r="D195" s="251"/>
      <c r="E195" s="252"/>
      <c r="F195" s="21"/>
      <c r="G195" s="16"/>
      <c r="H195" s="19"/>
      <c r="I195" s="21"/>
      <c r="J195" s="16"/>
      <c r="K195" s="19"/>
      <c r="L195" s="21"/>
      <c r="M195" s="16"/>
      <c r="N195" s="19"/>
      <c r="O195" s="21"/>
      <c r="P195" s="16"/>
      <c r="Q195" s="19"/>
      <c r="R195" s="21"/>
      <c r="S195" s="16"/>
      <c r="T195" s="19"/>
      <c r="U195" s="21"/>
      <c r="V195" s="16"/>
      <c r="W195" s="19"/>
      <c r="X195" s="21"/>
      <c r="Y195" s="16"/>
      <c r="Z195" s="19"/>
      <c r="AA195" s="21"/>
      <c r="AB195" s="16"/>
      <c r="AC195" s="19"/>
      <c r="AD195" s="21"/>
      <c r="AE195" s="16"/>
      <c r="AF195" s="19"/>
      <c r="AG195" s="21"/>
      <c r="AH195" s="16"/>
      <c r="AI195" s="19"/>
      <c r="AJ195" s="21"/>
      <c r="AK195" s="16"/>
      <c r="AL195" s="19"/>
      <c r="AM195" s="21"/>
      <c r="AN195" s="16"/>
      <c r="AO195" s="19"/>
      <c r="AP195" s="21"/>
      <c r="AS195" s="37" t="str">
        <f t="shared" si="169"/>
        <v>Jul 2023</v>
      </c>
      <c r="AU195" s="37" t="str">
        <f t="shared" si="170"/>
        <v/>
      </c>
      <c r="AV195" s="37" t="str">
        <f t="shared" si="170"/>
        <v/>
      </c>
      <c r="AW195" s="37" t="str">
        <f t="shared" si="170"/>
        <v/>
      </c>
      <c r="AY195" s="66" t="str">
        <f t="shared" si="171"/>
        <v/>
      </c>
      <c r="BS195" s="13" t="str">
        <f t="shared" si="160"/>
        <v/>
      </c>
      <c r="BT195" s="33" t="str">
        <f t="shared" si="161"/>
        <v/>
      </c>
      <c r="BU195" s="37" t="str">
        <f>IF(BS195="", "", IF(COUNTIF(BS$7:BS195, BS195)&gt;1, "", MAX(BU$6:BU194)+1))</f>
        <v/>
      </c>
      <c r="BV195" s="37" t="str">
        <f t="shared" si="167"/>
        <v>Jan 2023</v>
      </c>
      <c r="BW195" s="41" t="str">
        <f t="shared" si="165"/>
        <v/>
      </c>
      <c r="BY195" s="13" t="str">
        <f t="shared" si="162"/>
        <v/>
      </c>
      <c r="BZ195" s="33" t="str">
        <f t="shared" si="163"/>
        <v/>
      </c>
      <c r="CA195" s="37" t="str">
        <f>IF(BY195="", "", IF(COUNTIF(BY$7:BY195, BY195)&gt;1, "", MAX(CA$6:CA194)+1))</f>
        <v/>
      </c>
      <c r="CB195" s="37" t="str">
        <f t="shared" si="168"/>
        <v>Jan 2023</v>
      </c>
      <c r="CC195" s="41" t="str">
        <f t="shared" si="166"/>
        <v/>
      </c>
    </row>
    <row r="196" spans="1:81" x14ac:dyDescent="0.25">
      <c r="A196" s="21"/>
      <c r="B196" s="5">
        <f>IFERROR(IF(B195+1&gt;'Intro &amp; Setup'!$BA$19, "", B195+1), "")</f>
        <v>45112</v>
      </c>
      <c r="C196" s="250"/>
      <c r="D196" s="251"/>
      <c r="E196" s="252"/>
      <c r="F196" s="21"/>
      <c r="G196" s="16"/>
      <c r="H196" s="19"/>
      <c r="I196" s="21"/>
      <c r="J196" s="16"/>
      <c r="K196" s="19"/>
      <c r="L196" s="21"/>
      <c r="M196" s="16"/>
      <c r="N196" s="19"/>
      <c r="O196" s="21"/>
      <c r="P196" s="16"/>
      <c r="Q196" s="19"/>
      <c r="R196" s="21"/>
      <c r="S196" s="16"/>
      <c r="T196" s="19"/>
      <c r="U196" s="21"/>
      <c r="V196" s="16"/>
      <c r="W196" s="19"/>
      <c r="X196" s="21"/>
      <c r="Y196" s="16"/>
      <c r="Z196" s="19"/>
      <c r="AA196" s="21"/>
      <c r="AB196" s="16"/>
      <c r="AC196" s="19"/>
      <c r="AD196" s="21"/>
      <c r="AE196" s="16"/>
      <c r="AF196" s="19"/>
      <c r="AG196" s="21"/>
      <c r="AH196" s="16"/>
      <c r="AI196" s="19"/>
      <c r="AJ196" s="21"/>
      <c r="AK196" s="16"/>
      <c r="AL196" s="19"/>
      <c r="AM196" s="21"/>
      <c r="AN196" s="16"/>
      <c r="AO196" s="19"/>
      <c r="AP196" s="21"/>
      <c r="AS196" s="37" t="str">
        <f t="shared" si="169"/>
        <v>Jul 2023</v>
      </c>
      <c r="AU196" s="37" t="str">
        <f t="shared" si="170"/>
        <v/>
      </c>
      <c r="AV196" s="37" t="str">
        <f t="shared" si="170"/>
        <v/>
      </c>
      <c r="AW196" s="37" t="str">
        <f t="shared" si="170"/>
        <v/>
      </c>
      <c r="AY196" s="66" t="str">
        <f t="shared" si="171"/>
        <v/>
      </c>
      <c r="BS196" s="13" t="str">
        <f t="shared" si="160"/>
        <v/>
      </c>
      <c r="BT196" s="33" t="str">
        <f t="shared" si="161"/>
        <v/>
      </c>
      <c r="BU196" s="37" t="str">
        <f>IF(BS196="", "", IF(COUNTIF(BS$7:BS196, BS196)&gt;1, "", MAX(BU$6:BU195)+1))</f>
        <v/>
      </c>
      <c r="BV196" s="37" t="str">
        <f t="shared" si="167"/>
        <v>Jan 2023</v>
      </c>
      <c r="BW196" s="41" t="str">
        <f t="shared" si="165"/>
        <v/>
      </c>
      <c r="BY196" s="13" t="str">
        <f t="shared" si="162"/>
        <v/>
      </c>
      <c r="BZ196" s="33" t="str">
        <f t="shared" si="163"/>
        <v/>
      </c>
      <c r="CA196" s="37" t="str">
        <f>IF(BY196="", "", IF(COUNTIF(BY$7:BY196, BY196)&gt;1, "", MAX(CA$6:CA195)+1))</f>
        <v/>
      </c>
      <c r="CB196" s="37" t="str">
        <f t="shared" si="168"/>
        <v>Jan 2023</v>
      </c>
      <c r="CC196" s="41" t="str">
        <f t="shared" si="166"/>
        <v/>
      </c>
    </row>
    <row r="197" spans="1:81" x14ac:dyDescent="0.25">
      <c r="A197" s="21"/>
      <c r="B197" s="5">
        <f>IFERROR(IF(B196+1&gt;'Intro &amp; Setup'!$BA$19, "", B196+1), "")</f>
        <v>45113</v>
      </c>
      <c r="C197" s="250"/>
      <c r="D197" s="251"/>
      <c r="E197" s="252"/>
      <c r="F197" s="21"/>
      <c r="G197" s="16"/>
      <c r="H197" s="19"/>
      <c r="I197" s="21"/>
      <c r="J197" s="16"/>
      <c r="K197" s="19"/>
      <c r="L197" s="21"/>
      <c r="M197" s="16"/>
      <c r="N197" s="19"/>
      <c r="O197" s="21"/>
      <c r="P197" s="16"/>
      <c r="Q197" s="19"/>
      <c r="R197" s="21"/>
      <c r="S197" s="16"/>
      <c r="T197" s="19"/>
      <c r="U197" s="21"/>
      <c r="V197" s="16"/>
      <c r="W197" s="19"/>
      <c r="X197" s="21"/>
      <c r="Y197" s="16"/>
      <c r="Z197" s="19"/>
      <c r="AA197" s="21"/>
      <c r="AB197" s="16"/>
      <c r="AC197" s="19"/>
      <c r="AD197" s="21"/>
      <c r="AE197" s="16"/>
      <c r="AF197" s="19"/>
      <c r="AG197" s="21"/>
      <c r="AH197" s="16"/>
      <c r="AI197" s="19"/>
      <c r="AJ197" s="21"/>
      <c r="AK197" s="16"/>
      <c r="AL197" s="19"/>
      <c r="AM197" s="21"/>
      <c r="AN197" s="16"/>
      <c r="AO197" s="19"/>
      <c r="AP197" s="21"/>
      <c r="AS197" s="37" t="str">
        <f t="shared" si="169"/>
        <v>Jul 2023</v>
      </c>
      <c r="AU197" s="37" t="str">
        <f t="shared" si="170"/>
        <v/>
      </c>
      <c r="AV197" s="37" t="str">
        <f t="shared" si="170"/>
        <v/>
      </c>
      <c r="AW197" s="37" t="str">
        <f t="shared" si="170"/>
        <v/>
      </c>
      <c r="AY197" s="66" t="str">
        <f t="shared" si="171"/>
        <v/>
      </c>
      <c r="BS197" s="13" t="str">
        <f t="shared" si="160"/>
        <v/>
      </c>
      <c r="BT197" s="33" t="str">
        <f t="shared" si="161"/>
        <v/>
      </c>
      <c r="BU197" s="37" t="str">
        <f>IF(BS197="", "", IF(COUNTIF(BS$7:BS197, BS197)&gt;1, "", MAX(BU$6:BU196)+1))</f>
        <v/>
      </c>
      <c r="BV197" s="37" t="str">
        <f t="shared" si="167"/>
        <v>Jan 2023</v>
      </c>
      <c r="BW197" s="41" t="str">
        <f t="shared" si="165"/>
        <v/>
      </c>
      <c r="BY197" s="13" t="str">
        <f t="shared" si="162"/>
        <v/>
      </c>
      <c r="BZ197" s="33" t="str">
        <f t="shared" si="163"/>
        <v/>
      </c>
      <c r="CA197" s="37" t="str">
        <f>IF(BY197="", "", IF(COUNTIF(BY$7:BY197, BY197)&gt;1, "", MAX(CA$6:CA196)+1))</f>
        <v/>
      </c>
      <c r="CB197" s="37" t="str">
        <f t="shared" si="168"/>
        <v>Jan 2023</v>
      </c>
      <c r="CC197" s="41" t="str">
        <f t="shared" si="166"/>
        <v/>
      </c>
    </row>
    <row r="198" spans="1:81" x14ac:dyDescent="0.25">
      <c r="A198" s="21"/>
      <c r="B198" s="5">
        <f>IFERROR(IF(B197+1&gt;'Intro &amp; Setup'!$BA$19, "", B197+1), "")</f>
        <v>45114</v>
      </c>
      <c r="C198" s="250"/>
      <c r="D198" s="251"/>
      <c r="E198" s="252"/>
      <c r="F198" s="21"/>
      <c r="G198" s="16"/>
      <c r="H198" s="19"/>
      <c r="I198" s="21"/>
      <c r="J198" s="16"/>
      <c r="K198" s="19"/>
      <c r="L198" s="21"/>
      <c r="M198" s="16"/>
      <c r="N198" s="19"/>
      <c r="O198" s="21"/>
      <c r="P198" s="16"/>
      <c r="Q198" s="19"/>
      <c r="R198" s="21"/>
      <c r="S198" s="16"/>
      <c r="T198" s="19"/>
      <c r="U198" s="21"/>
      <c r="V198" s="16"/>
      <c r="W198" s="19"/>
      <c r="X198" s="21"/>
      <c r="Y198" s="16"/>
      <c r="Z198" s="19"/>
      <c r="AA198" s="21"/>
      <c r="AB198" s="16"/>
      <c r="AC198" s="19"/>
      <c r="AD198" s="21"/>
      <c r="AE198" s="16"/>
      <c r="AF198" s="19"/>
      <c r="AG198" s="21"/>
      <c r="AH198" s="16"/>
      <c r="AI198" s="19"/>
      <c r="AJ198" s="21"/>
      <c r="AK198" s="16"/>
      <c r="AL198" s="19"/>
      <c r="AM198" s="21"/>
      <c r="AN198" s="16"/>
      <c r="AO198" s="19"/>
      <c r="AP198" s="21"/>
      <c r="AS198" s="37" t="str">
        <f t="shared" si="169"/>
        <v>Jul 2023</v>
      </c>
      <c r="AU198" s="37" t="str">
        <f t="shared" si="170"/>
        <v/>
      </c>
      <c r="AV198" s="37" t="str">
        <f t="shared" si="170"/>
        <v/>
      </c>
      <c r="AW198" s="37" t="str">
        <f t="shared" si="170"/>
        <v/>
      </c>
      <c r="AY198" s="66" t="str">
        <f t="shared" si="171"/>
        <v/>
      </c>
      <c r="BS198" s="13" t="str">
        <f t="shared" si="160"/>
        <v/>
      </c>
      <c r="BT198" s="33" t="str">
        <f t="shared" si="161"/>
        <v/>
      </c>
      <c r="BU198" s="37" t="str">
        <f>IF(BS198="", "", IF(COUNTIF(BS$7:BS198, BS198)&gt;1, "", MAX(BU$6:BU197)+1))</f>
        <v/>
      </c>
      <c r="BV198" s="37" t="str">
        <f t="shared" si="167"/>
        <v>Jan 2023</v>
      </c>
      <c r="BW198" s="41" t="str">
        <f t="shared" si="165"/>
        <v/>
      </c>
      <c r="BY198" s="13" t="str">
        <f t="shared" si="162"/>
        <v/>
      </c>
      <c r="BZ198" s="33" t="str">
        <f t="shared" si="163"/>
        <v/>
      </c>
      <c r="CA198" s="37" t="str">
        <f>IF(BY198="", "", IF(COUNTIF(BY$7:BY198, BY198)&gt;1, "", MAX(CA$6:CA197)+1))</f>
        <v/>
      </c>
      <c r="CB198" s="37" t="str">
        <f t="shared" si="168"/>
        <v>Jan 2023</v>
      </c>
      <c r="CC198" s="41" t="str">
        <f t="shared" si="166"/>
        <v/>
      </c>
    </row>
    <row r="199" spans="1:81" x14ac:dyDescent="0.25">
      <c r="A199" s="21"/>
      <c r="B199" s="5">
        <f>IFERROR(IF(B198+1&gt;'Intro &amp; Setup'!$BA$19, "", B198+1), "")</f>
        <v>45115</v>
      </c>
      <c r="C199" s="250"/>
      <c r="D199" s="251"/>
      <c r="E199" s="252"/>
      <c r="F199" s="21"/>
      <c r="G199" s="16"/>
      <c r="H199" s="19"/>
      <c r="I199" s="21"/>
      <c r="J199" s="16"/>
      <c r="K199" s="19"/>
      <c r="L199" s="21"/>
      <c r="M199" s="16"/>
      <c r="N199" s="19"/>
      <c r="O199" s="21"/>
      <c r="P199" s="16"/>
      <c r="Q199" s="19"/>
      <c r="R199" s="21"/>
      <c r="S199" s="16"/>
      <c r="T199" s="19"/>
      <c r="U199" s="21"/>
      <c r="V199" s="16"/>
      <c r="W199" s="19"/>
      <c r="X199" s="21"/>
      <c r="Y199" s="16"/>
      <c r="Z199" s="19"/>
      <c r="AA199" s="21"/>
      <c r="AB199" s="16"/>
      <c r="AC199" s="19"/>
      <c r="AD199" s="21"/>
      <c r="AE199" s="16"/>
      <c r="AF199" s="19"/>
      <c r="AG199" s="21"/>
      <c r="AH199" s="16"/>
      <c r="AI199" s="19"/>
      <c r="AJ199" s="21"/>
      <c r="AK199" s="16"/>
      <c r="AL199" s="19"/>
      <c r="AM199" s="21"/>
      <c r="AN199" s="16"/>
      <c r="AO199" s="19"/>
      <c r="AP199" s="21"/>
      <c r="AS199" s="37" t="str">
        <f t="shared" si="169"/>
        <v>Jul 2023</v>
      </c>
      <c r="AU199" s="37" t="str">
        <f t="shared" si="170"/>
        <v/>
      </c>
      <c r="AV199" s="37" t="str">
        <f t="shared" si="170"/>
        <v/>
      </c>
      <c r="AW199" s="37" t="str">
        <f t="shared" si="170"/>
        <v/>
      </c>
      <c r="AY199" s="66" t="str">
        <f t="shared" si="171"/>
        <v/>
      </c>
      <c r="BS199" s="13" t="str">
        <f t="shared" ref="BS199:BS226" si="181">IF(G246="", "", G246)</f>
        <v/>
      </c>
      <c r="BT199" s="33" t="str">
        <f t="shared" ref="BT199:BT226" si="182">IF(BS199="", "", H246)</f>
        <v/>
      </c>
      <c r="BU199" s="37" t="str">
        <f>IF(BS199="", "", IF(COUNTIF(BS$7:BS199, BS199)&gt;1, "", MAX(BU$6:BU198)+1))</f>
        <v/>
      </c>
      <c r="BV199" s="37" t="str">
        <f t="shared" si="167"/>
        <v>Jan 2023</v>
      </c>
      <c r="BW199" s="41" t="str">
        <f t="shared" si="165"/>
        <v/>
      </c>
      <c r="BY199" s="13" t="str">
        <f t="shared" ref="BY199:BY226" si="183">IF(G470="", "", G470)</f>
        <v/>
      </c>
      <c r="BZ199" s="33" t="str">
        <f t="shared" ref="BZ199:BZ226" si="184">IF(BY199="", "", H470)</f>
        <v/>
      </c>
      <c r="CA199" s="37" t="str">
        <f>IF(BY199="", "", IF(COUNTIF(BY$7:BY199, BY199)&gt;1, "", MAX(CA$6:CA198)+1))</f>
        <v/>
      </c>
      <c r="CB199" s="37" t="str">
        <f t="shared" si="168"/>
        <v>Jan 2023</v>
      </c>
      <c r="CC199" s="41" t="str">
        <f t="shared" si="166"/>
        <v/>
      </c>
    </row>
    <row r="200" spans="1:81" x14ac:dyDescent="0.25">
      <c r="A200" s="21"/>
      <c r="B200" s="5">
        <f>IFERROR(IF(B199+1&gt;'Intro &amp; Setup'!$BA$19, "", B199+1), "")</f>
        <v>45116</v>
      </c>
      <c r="C200" s="250"/>
      <c r="D200" s="251"/>
      <c r="E200" s="252"/>
      <c r="F200" s="21"/>
      <c r="G200" s="16"/>
      <c r="H200" s="19"/>
      <c r="I200" s="21"/>
      <c r="J200" s="16"/>
      <c r="K200" s="19"/>
      <c r="L200" s="21"/>
      <c r="M200" s="16"/>
      <c r="N200" s="19"/>
      <c r="O200" s="21"/>
      <c r="P200" s="16"/>
      <c r="Q200" s="19"/>
      <c r="R200" s="21"/>
      <c r="S200" s="16"/>
      <c r="T200" s="19"/>
      <c r="U200" s="21"/>
      <c r="V200" s="16"/>
      <c r="W200" s="19"/>
      <c r="X200" s="21"/>
      <c r="Y200" s="16"/>
      <c r="Z200" s="19"/>
      <c r="AA200" s="21"/>
      <c r="AB200" s="16"/>
      <c r="AC200" s="19"/>
      <c r="AD200" s="21"/>
      <c r="AE200" s="16"/>
      <c r="AF200" s="19"/>
      <c r="AG200" s="21"/>
      <c r="AH200" s="16"/>
      <c r="AI200" s="19"/>
      <c r="AJ200" s="21"/>
      <c r="AK200" s="16"/>
      <c r="AL200" s="19"/>
      <c r="AM200" s="21"/>
      <c r="AN200" s="16"/>
      <c r="AO200" s="19"/>
      <c r="AP200" s="21"/>
      <c r="AS200" s="37" t="str">
        <f t="shared" si="169"/>
        <v>Jul 2023</v>
      </c>
      <c r="AU200" s="37" t="str">
        <f t="shared" si="170"/>
        <v/>
      </c>
      <c r="AV200" s="37" t="str">
        <f t="shared" si="170"/>
        <v/>
      </c>
      <c r="AW200" s="37" t="str">
        <f t="shared" si="170"/>
        <v/>
      </c>
      <c r="AY200" s="66" t="str">
        <f t="shared" si="171"/>
        <v/>
      </c>
      <c r="BS200" s="13" t="str">
        <f t="shared" si="181"/>
        <v/>
      </c>
      <c r="BT200" s="33" t="str">
        <f t="shared" si="182"/>
        <v/>
      </c>
      <c r="BU200" s="37" t="str">
        <f>IF(BS200="", "", IF(COUNTIF(BS$7:BS200, BS200)&gt;1, "", MAX(BU$6:BU199)+1))</f>
        <v/>
      </c>
      <c r="BV200" s="37" t="str">
        <f t="shared" si="167"/>
        <v>Jan 2023</v>
      </c>
      <c r="BW200" s="41" t="str">
        <f t="shared" ref="BW200:BW263" si="185">IF(BS200="", "", CONCATENATE(BS200, " - ", BV200))</f>
        <v/>
      </c>
      <c r="BY200" s="13" t="str">
        <f t="shared" si="183"/>
        <v/>
      </c>
      <c r="BZ200" s="33" t="str">
        <f t="shared" si="184"/>
        <v/>
      </c>
      <c r="CA200" s="37" t="str">
        <f>IF(BY200="", "", IF(COUNTIF(BY$7:BY200, BY200)&gt;1, "", MAX(CA$6:CA199)+1))</f>
        <v/>
      </c>
      <c r="CB200" s="37" t="str">
        <f t="shared" si="168"/>
        <v>Jan 2023</v>
      </c>
      <c r="CC200" s="41" t="str">
        <f t="shared" ref="CC200:CC263" si="186">IF(BY200="", "", CONCATENATE(BY200, " - ", CB200))</f>
        <v/>
      </c>
    </row>
    <row r="201" spans="1:81" x14ac:dyDescent="0.25">
      <c r="A201" s="21"/>
      <c r="B201" s="5">
        <f>IFERROR(IF(B200+1&gt;'Intro &amp; Setup'!$BA$19, "", B200+1), "")</f>
        <v>45117</v>
      </c>
      <c r="C201" s="250"/>
      <c r="D201" s="251"/>
      <c r="E201" s="252"/>
      <c r="F201" s="21"/>
      <c r="G201" s="16"/>
      <c r="H201" s="19"/>
      <c r="I201" s="21"/>
      <c r="J201" s="16"/>
      <c r="K201" s="19"/>
      <c r="L201" s="21"/>
      <c r="M201" s="16"/>
      <c r="N201" s="19"/>
      <c r="O201" s="21"/>
      <c r="P201" s="16"/>
      <c r="Q201" s="19"/>
      <c r="R201" s="21"/>
      <c r="S201" s="16"/>
      <c r="T201" s="19"/>
      <c r="U201" s="21"/>
      <c r="V201" s="16"/>
      <c r="W201" s="19"/>
      <c r="X201" s="21"/>
      <c r="Y201" s="16"/>
      <c r="Z201" s="19"/>
      <c r="AA201" s="21"/>
      <c r="AB201" s="16"/>
      <c r="AC201" s="19"/>
      <c r="AD201" s="21"/>
      <c r="AE201" s="16"/>
      <c r="AF201" s="19"/>
      <c r="AG201" s="21"/>
      <c r="AH201" s="16"/>
      <c r="AI201" s="19"/>
      <c r="AJ201" s="21"/>
      <c r="AK201" s="16"/>
      <c r="AL201" s="19"/>
      <c r="AM201" s="21"/>
      <c r="AN201" s="16"/>
      <c r="AO201" s="19"/>
      <c r="AP201" s="21"/>
      <c r="AS201" s="37" t="str">
        <f t="shared" si="169"/>
        <v>Jul 2023</v>
      </c>
      <c r="AU201" s="37" t="str">
        <f t="shared" si="170"/>
        <v/>
      </c>
      <c r="AV201" s="37" t="str">
        <f t="shared" si="170"/>
        <v/>
      </c>
      <c r="AW201" s="37" t="str">
        <f t="shared" si="170"/>
        <v/>
      </c>
      <c r="AY201" s="66" t="str">
        <f t="shared" si="171"/>
        <v/>
      </c>
      <c r="BS201" s="13" t="str">
        <f t="shared" si="181"/>
        <v/>
      </c>
      <c r="BT201" s="33" t="str">
        <f t="shared" si="182"/>
        <v/>
      </c>
      <c r="BU201" s="37" t="str">
        <f>IF(BS201="", "", IF(COUNTIF(BS$7:BS201, BS201)&gt;1, "", MAX(BU$6:BU200)+1))</f>
        <v/>
      </c>
      <c r="BV201" s="37" t="str">
        <f t="shared" ref="BV201:BV226" si="187">BV200</f>
        <v>Jan 2023</v>
      </c>
      <c r="BW201" s="41" t="str">
        <f t="shared" si="185"/>
        <v/>
      </c>
      <c r="BY201" s="13" t="str">
        <f t="shared" si="183"/>
        <v/>
      </c>
      <c r="BZ201" s="33" t="str">
        <f t="shared" si="184"/>
        <v/>
      </c>
      <c r="CA201" s="37" t="str">
        <f>IF(BY201="", "", IF(COUNTIF(BY$7:BY201, BY201)&gt;1, "", MAX(CA$6:CA200)+1))</f>
        <v/>
      </c>
      <c r="CB201" s="37" t="str">
        <f t="shared" ref="CB201:CB226" si="188">CB200</f>
        <v>Jan 2023</v>
      </c>
      <c r="CC201" s="41" t="str">
        <f t="shared" si="186"/>
        <v/>
      </c>
    </row>
    <row r="202" spans="1:81" x14ac:dyDescent="0.25">
      <c r="A202" s="21"/>
      <c r="B202" s="5">
        <f>IFERROR(IF(B201+1&gt;'Intro &amp; Setup'!$BA$19, "", B201+1), "")</f>
        <v>45118</v>
      </c>
      <c r="C202" s="250"/>
      <c r="D202" s="251"/>
      <c r="E202" s="252"/>
      <c r="F202" s="21"/>
      <c r="G202" s="16"/>
      <c r="H202" s="19"/>
      <c r="I202" s="21"/>
      <c r="J202" s="16"/>
      <c r="K202" s="19"/>
      <c r="L202" s="21"/>
      <c r="M202" s="16"/>
      <c r="N202" s="19"/>
      <c r="O202" s="21"/>
      <c r="P202" s="16"/>
      <c r="Q202" s="19"/>
      <c r="R202" s="21"/>
      <c r="S202" s="16"/>
      <c r="T202" s="19"/>
      <c r="U202" s="21"/>
      <c r="V202" s="16"/>
      <c r="W202" s="19"/>
      <c r="X202" s="21"/>
      <c r="Y202" s="16"/>
      <c r="Z202" s="19"/>
      <c r="AA202" s="21"/>
      <c r="AB202" s="16"/>
      <c r="AC202" s="19"/>
      <c r="AD202" s="21"/>
      <c r="AE202" s="16"/>
      <c r="AF202" s="19"/>
      <c r="AG202" s="21"/>
      <c r="AH202" s="16"/>
      <c r="AI202" s="19"/>
      <c r="AJ202" s="21"/>
      <c r="AK202" s="16"/>
      <c r="AL202" s="19"/>
      <c r="AM202" s="21"/>
      <c r="AN202" s="16"/>
      <c r="AO202" s="19"/>
      <c r="AP202" s="21"/>
      <c r="AS202" s="37" t="str">
        <f t="shared" si="169"/>
        <v>Jul 2023</v>
      </c>
      <c r="AU202" s="37" t="str">
        <f t="shared" si="170"/>
        <v/>
      </c>
      <c r="AV202" s="37" t="str">
        <f t="shared" si="170"/>
        <v/>
      </c>
      <c r="AW202" s="37" t="str">
        <f t="shared" si="170"/>
        <v/>
      </c>
      <c r="AY202" s="66" t="str">
        <f t="shared" si="171"/>
        <v/>
      </c>
      <c r="BS202" s="13" t="str">
        <f t="shared" si="181"/>
        <v/>
      </c>
      <c r="BT202" s="33" t="str">
        <f t="shared" si="182"/>
        <v/>
      </c>
      <c r="BU202" s="37" t="str">
        <f>IF(BS202="", "", IF(COUNTIF(BS$7:BS202, BS202)&gt;1, "", MAX(BU$6:BU201)+1))</f>
        <v/>
      </c>
      <c r="BV202" s="37" t="str">
        <f t="shared" si="187"/>
        <v>Jan 2023</v>
      </c>
      <c r="BW202" s="41" t="str">
        <f t="shared" si="185"/>
        <v/>
      </c>
      <c r="BY202" s="13" t="str">
        <f t="shared" si="183"/>
        <v/>
      </c>
      <c r="BZ202" s="33" t="str">
        <f t="shared" si="184"/>
        <v/>
      </c>
      <c r="CA202" s="37" t="str">
        <f>IF(BY202="", "", IF(COUNTIF(BY$7:BY202, BY202)&gt;1, "", MAX(CA$6:CA201)+1))</f>
        <v/>
      </c>
      <c r="CB202" s="37" t="str">
        <f t="shared" si="188"/>
        <v>Jan 2023</v>
      </c>
      <c r="CC202" s="41" t="str">
        <f t="shared" si="186"/>
        <v/>
      </c>
    </row>
    <row r="203" spans="1:81" x14ac:dyDescent="0.25">
      <c r="A203" s="21"/>
      <c r="B203" s="5">
        <f>IFERROR(IF(B202+1&gt;'Intro &amp; Setup'!$BA$19, "", B202+1), "")</f>
        <v>45119</v>
      </c>
      <c r="C203" s="250"/>
      <c r="D203" s="251"/>
      <c r="E203" s="252"/>
      <c r="F203" s="21"/>
      <c r="G203" s="16"/>
      <c r="H203" s="19"/>
      <c r="I203" s="21"/>
      <c r="J203" s="16"/>
      <c r="K203" s="19"/>
      <c r="L203" s="21"/>
      <c r="M203" s="16"/>
      <c r="N203" s="19"/>
      <c r="O203" s="21"/>
      <c r="P203" s="16"/>
      <c r="Q203" s="19"/>
      <c r="R203" s="21"/>
      <c r="S203" s="16"/>
      <c r="T203" s="19"/>
      <c r="U203" s="21"/>
      <c r="V203" s="16"/>
      <c r="W203" s="19"/>
      <c r="X203" s="21"/>
      <c r="Y203" s="16"/>
      <c r="Z203" s="19"/>
      <c r="AA203" s="21"/>
      <c r="AB203" s="16"/>
      <c r="AC203" s="19"/>
      <c r="AD203" s="21"/>
      <c r="AE203" s="16"/>
      <c r="AF203" s="19"/>
      <c r="AG203" s="21"/>
      <c r="AH203" s="16"/>
      <c r="AI203" s="19"/>
      <c r="AJ203" s="21"/>
      <c r="AK203" s="16"/>
      <c r="AL203" s="19"/>
      <c r="AM203" s="21"/>
      <c r="AN203" s="16"/>
      <c r="AO203" s="19"/>
      <c r="AP203" s="21"/>
      <c r="AS203" s="37" t="str">
        <f t="shared" si="169"/>
        <v>Jul 2023</v>
      </c>
      <c r="AU203" s="37" t="str">
        <f t="shared" si="170"/>
        <v/>
      </c>
      <c r="AV203" s="37" t="str">
        <f t="shared" si="170"/>
        <v/>
      </c>
      <c r="AW203" s="37" t="str">
        <f t="shared" si="170"/>
        <v/>
      </c>
      <c r="AY203" s="66" t="str">
        <f t="shared" si="171"/>
        <v/>
      </c>
      <c r="BS203" s="13" t="str">
        <f t="shared" si="181"/>
        <v/>
      </c>
      <c r="BT203" s="33" t="str">
        <f t="shared" si="182"/>
        <v/>
      </c>
      <c r="BU203" s="37" t="str">
        <f>IF(BS203="", "", IF(COUNTIF(BS$7:BS203, BS203)&gt;1, "", MAX(BU$6:BU202)+1))</f>
        <v/>
      </c>
      <c r="BV203" s="37" t="str">
        <f t="shared" si="187"/>
        <v>Jan 2023</v>
      </c>
      <c r="BW203" s="41" t="str">
        <f t="shared" si="185"/>
        <v/>
      </c>
      <c r="BY203" s="13" t="str">
        <f t="shared" si="183"/>
        <v/>
      </c>
      <c r="BZ203" s="33" t="str">
        <f t="shared" si="184"/>
        <v/>
      </c>
      <c r="CA203" s="37" t="str">
        <f>IF(BY203="", "", IF(COUNTIF(BY$7:BY203, BY203)&gt;1, "", MAX(CA$6:CA202)+1))</f>
        <v/>
      </c>
      <c r="CB203" s="37" t="str">
        <f t="shared" si="188"/>
        <v>Jan 2023</v>
      </c>
      <c r="CC203" s="41" t="str">
        <f t="shared" si="186"/>
        <v/>
      </c>
    </row>
    <row r="204" spans="1:81" x14ac:dyDescent="0.25">
      <c r="A204" s="21"/>
      <c r="B204" s="5">
        <f>IFERROR(IF(B203+1&gt;'Intro &amp; Setup'!$BA$19, "", B203+1), "")</f>
        <v>45120</v>
      </c>
      <c r="C204" s="250"/>
      <c r="D204" s="251"/>
      <c r="E204" s="252"/>
      <c r="F204" s="21"/>
      <c r="G204" s="16"/>
      <c r="H204" s="19"/>
      <c r="I204" s="21"/>
      <c r="J204" s="16"/>
      <c r="K204" s="19"/>
      <c r="L204" s="21"/>
      <c r="M204" s="16"/>
      <c r="N204" s="19"/>
      <c r="O204" s="21"/>
      <c r="P204" s="16"/>
      <c r="Q204" s="19"/>
      <c r="R204" s="21"/>
      <c r="S204" s="16"/>
      <c r="T204" s="19"/>
      <c r="U204" s="21"/>
      <c r="V204" s="16"/>
      <c r="W204" s="19"/>
      <c r="X204" s="21"/>
      <c r="Y204" s="16"/>
      <c r="Z204" s="19"/>
      <c r="AA204" s="21"/>
      <c r="AB204" s="16"/>
      <c r="AC204" s="19"/>
      <c r="AD204" s="21"/>
      <c r="AE204" s="16"/>
      <c r="AF204" s="19"/>
      <c r="AG204" s="21"/>
      <c r="AH204" s="16"/>
      <c r="AI204" s="19"/>
      <c r="AJ204" s="21"/>
      <c r="AK204" s="16"/>
      <c r="AL204" s="19"/>
      <c r="AM204" s="21"/>
      <c r="AN204" s="16"/>
      <c r="AO204" s="19"/>
      <c r="AP204" s="21"/>
      <c r="AS204" s="37" t="str">
        <f t="shared" ref="AS204:AS250" si="189">IF($B204="", "", TEXT($B204, "mmm yyyy"))</f>
        <v>Jul 2023</v>
      </c>
      <c r="AU204" s="37" t="str">
        <f t="shared" ref="AU204:AW267" si="190">IF(C204="", "", $AS204)</f>
        <v/>
      </c>
      <c r="AV204" s="37" t="str">
        <f t="shared" si="190"/>
        <v/>
      </c>
      <c r="AW204" s="37" t="str">
        <f t="shared" si="190"/>
        <v/>
      </c>
      <c r="AY204" s="66" t="str">
        <f t="shared" ref="AY204:AY267" si="191">IF(OR($B204="", $E204="", $C204=""), "", IFERROR($C204*$E204, ""))</f>
        <v/>
      </c>
      <c r="BS204" s="13" t="str">
        <f t="shared" si="181"/>
        <v/>
      </c>
      <c r="BT204" s="33" t="str">
        <f t="shared" si="182"/>
        <v/>
      </c>
      <c r="BU204" s="37" t="str">
        <f>IF(BS204="", "", IF(COUNTIF(BS$7:BS204, BS204)&gt;1, "", MAX(BU$6:BU203)+1))</f>
        <v/>
      </c>
      <c r="BV204" s="37" t="str">
        <f t="shared" si="187"/>
        <v>Jan 2023</v>
      </c>
      <c r="BW204" s="41" t="str">
        <f t="shared" si="185"/>
        <v/>
      </c>
      <c r="BY204" s="13" t="str">
        <f t="shared" si="183"/>
        <v/>
      </c>
      <c r="BZ204" s="33" t="str">
        <f t="shared" si="184"/>
        <v/>
      </c>
      <c r="CA204" s="37" t="str">
        <f>IF(BY204="", "", IF(COUNTIF(BY$7:BY204, BY204)&gt;1, "", MAX(CA$6:CA203)+1))</f>
        <v/>
      </c>
      <c r="CB204" s="37" t="str">
        <f t="shared" si="188"/>
        <v>Jan 2023</v>
      </c>
      <c r="CC204" s="41" t="str">
        <f t="shared" si="186"/>
        <v/>
      </c>
    </row>
    <row r="205" spans="1:81" x14ac:dyDescent="0.25">
      <c r="A205" s="21"/>
      <c r="B205" s="5">
        <f>IFERROR(IF(B204+1&gt;'Intro &amp; Setup'!$BA$19, "", B204+1), "")</f>
        <v>45121</v>
      </c>
      <c r="C205" s="250"/>
      <c r="D205" s="251"/>
      <c r="E205" s="252"/>
      <c r="F205" s="21"/>
      <c r="G205" s="16"/>
      <c r="H205" s="19"/>
      <c r="I205" s="21"/>
      <c r="J205" s="16"/>
      <c r="K205" s="19"/>
      <c r="L205" s="21"/>
      <c r="M205" s="16"/>
      <c r="N205" s="19"/>
      <c r="O205" s="21"/>
      <c r="P205" s="16"/>
      <c r="Q205" s="19"/>
      <c r="R205" s="21"/>
      <c r="S205" s="16"/>
      <c r="T205" s="19"/>
      <c r="U205" s="21"/>
      <c r="V205" s="16"/>
      <c r="W205" s="19"/>
      <c r="X205" s="21"/>
      <c r="Y205" s="16"/>
      <c r="Z205" s="19"/>
      <c r="AA205" s="21"/>
      <c r="AB205" s="16"/>
      <c r="AC205" s="19"/>
      <c r="AD205" s="21"/>
      <c r="AE205" s="16"/>
      <c r="AF205" s="19"/>
      <c r="AG205" s="21"/>
      <c r="AH205" s="16"/>
      <c r="AI205" s="19"/>
      <c r="AJ205" s="21"/>
      <c r="AK205" s="16"/>
      <c r="AL205" s="19"/>
      <c r="AM205" s="21"/>
      <c r="AN205" s="16"/>
      <c r="AO205" s="19"/>
      <c r="AP205" s="21"/>
      <c r="AS205" s="37" t="str">
        <f t="shared" si="189"/>
        <v>Jul 2023</v>
      </c>
      <c r="AU205" s="37" t="str">
        <f t="shared" si="190"/>
        <v/>
      </c>
      <c r="AV205" s="37" t="str">
        <f t="shared" si="190"/>
        <v/>
      </c>
      <c r="AW205" s="37" t="str">
        <f t="shared" si="190"/>
        <v/>
      </c>
      <c r="AY205" s="66" t="str">
        <f t="shared" si="191"/>
        <v/>
      </c>
      <c r="BS205" s="13" t="str">
        <f t="shared" si="181"/>
        <v/>
      </c>
      <c r="BT205" s="33" t="str">
        <f t="shared" si="182"/>
        <v/>
      </c>
      <c r="BU205" s="37" t="str">
        <f>IF(BS205="", "", IF(COUNTIF(BS$7:BS205, BS205)&gt;1, "", MAX(BU$6:BU204)+1))</f>
        <v/>
      </c>
      <c r="BV205" s="37" t="str">
        <f t="shared" si="187"/>
        <v>Jan 2023</v>
      </c>
      <c r="BW205" s="41" t="str">
        <f t="shared" si="185"/>
        <v/>
      </c>
      <c r="BY205" s="13" t="str">
        <f t="shared" si="183"/>
        <v/>
      </c>
      <c r="BZ205" s="33" t="str">
        <f t="shared" si="184"/>
        <v/>
      </c>
      <c r="CA205" s="37" t="str">
        <f>IF(BY205="", "", IF(COUNTIF(BY$7:BY205, BY205)&gt;1, "", MAX(CA$6:CA204)+1))</f>
        <v/>
      </c>
      <c r="CB205" s="37" t="str">
        <f t="shared" si="188"/>
        <v>Jan 2023</v>
      </c>
      <c r="CC205" s="41" t="str">
        <f t="shared" si="186"/>
        <v/>
      </c>
    </row>
    <row r="206" spans="1:81" x14ac:dyDescent="0.25">
      <c r="A206" s="21"/>
      <c r="B206" s="5">
        <f>IFERROR(IF(B205+1&gt;'Intro &amp; Setup'!$BA$19, "", B205+1), "")</f>
        <v>45122</v>
      </c>
      <c r="C206" s="250"/>
      <c r="D206" s="251"/>
      <c r="E206" s="252"/>
      <c r="F206" s="21"/>
      <c r="G206" s="16"/>
      <c r="H206" s="19"/>
      <c r="I206" s="21"/>
      <c r="J206" s="16"/>
      <c r="K206" s="19"/>
      <c r="L206" s="21"/>
      <c r="M206" s="16"/>
      <c r="N206" s="19"/>
      <c r="O206" s="21"/>
      <c r="P206" s="16"/>
      <c r="Q206" s="19"/>
      <c r="R206" s="21"/>
      <c r="S206" s="16"/>
      <c r="T206" s="19"/>
      <c r="U206" s="21"/>
      <c r="V206" s="16"/>
      <c r="W206" s="19"/>
      <c r="X206" s="21"/>
      <c r="Y206" s="16"/>
      <c r="Z206" s="19"/>
      <c r="AA206" s="21"/>
      <c r="AB206" s="16"/>
      <c r="AC206" s="19"/>
      <c r="AD206" s="21"/>
      <c r="AE206" s="16"/>
      <c r="AF206" s="19"/>
      <c r="AG206" s="21"/>
      <c r="AH206" s="16"/>
      <c r="AI206" s="19"/>
      <c r="AJ206" s="21"/>
      <c r="AK206" s="16"/>
      <c r="AL206" s="19"/>
      <c r="AM206" s="21"/>
      <c r="AN206" s="16"/>
      <c r="AO206" s="19"/>
      <c r="AP206" s="21"/>
      <c r="AS206" s="37" t="str">
        <f t="shared" si="189"/>
        <v>Jul 2023</v>
      </c>
      <c r="AU206" s="37" t="str">
        <f t="shared" si="190"/>
        <v/>
      </c>
      <c r="AV206" s="37" t="str">
        <f t="shared" si="190"/>
        <v/>
      </c>
      <c r="AW206" s="37" t="str">
        <f t="shared" si="190"/>
        <v/>
      </c>
      <c r="AY206" s="66" t="str">
        <f t="shared" si="191"/>
        <v/>
      </c>
      <c r="BS206" s="13" t="str">
        <f t="shared" si="181"/>
        <v/>
      </c>
      <c r="BT206" s="33" t="str">
        <f t="shared" si="182"/>
        <v/>
      </c>
      <c r="BU206" s="37" t="str">
        <f>IF(BS206="", "", IF(COUNTIF(BS$7:BS206, BS206)&gt;1, "", MAX(BU$6:BU205)+1))</f>
        <v/>
      </c>
      <c r="BV206" s="37" t="str">
        <f t="shared" si="187"/>
        <v>Jan 2023</v>
      </c>
      <c r="BW206" s="41" t="str">
        <f t="shared" si="185"/>
        <v/>
      </c>
      <c r="BY206" s="13" t="str">
        <f t="shared" si="183"/>
        <v/>
      </c>
      <c r="BZ206" s="33" t="str">
        <f t="shared" si="184"/>
        <v/>
      </c>
      <c r="CA206" s="37" t="str">
        <f>IF(BY206="", "", IF(COUNTIF(BY$7:BY206, BY206)&gt;1, "", MAX(CA$6:CA205)+1))</f>
        <v/>
      </c>
      <c r="CB206" s="37" t="str">
        <f t="shared" si="188"/>
        <v>Jan 2023</v>
      </c>
      <c r="CC206" s="41" t="str">
        <f t="shared" si="186"/>
        <v/>
      </c>
    </row>
    <row r="207" spans="1:81" x14ac:dyDescent="0.25">
      <c r="A207" s="21"/>
      <c r="B207" s="5">
        <f>IFERROR(IF(B206+1&gt;'Intro &amp; Setup'!$BA$19, "", B206+1), "")</f>
        <v>45123</v>
      </c>
      <c r="C207" s="250"/>
      <c r="D207" s="251"/>
      <c r="E207" s="252"/>
      <c r="F207" s="21"/>
      <c r="G207" s="16"/>
      <c r="H207" s="19"/>
      <c r="I207" s="21"/>
      <c r="J207" s="16"/>
      <c r="K207" s="19"/>
      <c r="L207" s="21"/>
      <c r="M207" s="16"/>
      <c r="N207" s="19"/>
      <c r="O207" s="21"/>
      <c r="P207" s="16"/>
      <c r="Q207" s="19"/>
      <c r="R207" s="21"/>
      <c r="S207" s="16"/>
      <c r="T207" s="19"/>
      <c r="U207" s="21"/>
      <c r="V207" s="16"/>
      <c r="W207" s="19"/>
      <c r="X207" s="21"/>
      <c r="Y207" s="16"/>
      <c r="Z207" s="19"/>
      <c r="AA207" s="21"/>
      <c r="AB207" s="16"/>
      <c r="AC207" s="19"/>
      <c r="AD207" s="21"/>
      <c r="AE207" s="16"/>
      <c r="AF207" s="19"/>
      <c r="AG207" s="21"/>
      <c r="AH207" s="16"/>
      <c r="AI207" s="19"/>
      <c r="AJ207" s="21"/>
      <c r="AK207" s="16"/>
      <c r="AL207" s="19"/>
      <c r="AM207" s="21"/>
      <c r="AN207" s="16"/>
      <c r="AO207" s="19"/>
      <c r="AP207" s="21"/>
      <c r="AS207" s="37" t="str">
        <f t="shared" si="189"/>
        <v>Jul 2023</v>
      </c>
      <c r="AU207" s="37" t="str">
        <f t="shared" si="190"/>
        <v/>
      </c>
      <c r="AV207" s="37" t="str">
        <f t="shared" si="190"/>
        <v/>
      </c>
      <c r="AW207" s="37" t="str">
        <f t="shared" si="190"/>
        <v/>
      </c>
      <c r="AY207" s="66" t="str">
        <f t="shared" si="191"/>
        <v/>
      </c>
      <c r="BS207" s="13" t="str">
        <f t="shared" si="181"/>
        <v/>
      </c>
      <c r="BT207" s="33" t="str">
        <f t="shared" si="182"/>
        <v/>
      </c>
      <c r="BU207" s="37" t="str">
        <f>IF(BS207="", "", IF(COUNTIF(BS$7:BS207, BS207)&gt;1, "", MAX(BU$6:BU206)+1))</f>
        <v/>
      </c>
      <c r="BV207" s="37" t="str">
        <f t="shared" si="187"/>
        <v>Jan 2023</v>
      </c>
      <c r="BW207" s="41" t="str">
        <f t="shared" si="185"/>
        <v/>
      </c>
      <c r="BY207" s="13" t="str">
        <f t="shared" si="183"/>
        <v/>
      </c>
      <c r="BZ207" s="33" t="str">
        <f t="shared" si="184"/>
        <v/>
      </c>
      <c r="CA207" s="37" t="str">
        <f>IF(BY207="", "", IF(COUNTIF(BY$7:BY207, BY207)&gt;1, "", MAX(CA$6:CA206)+1))</f>
        <v/>
      </c>
      <c r="CB207" s="37" t="str">
        <f t="shared" si="188"/>
        <v>Jan 2023</v>
      </c>
      <c r="CC207" s="41" t="str">
        <f t="shared" si="186"/>
        <v/>
      </c>
    </row>
    <row r="208" spans="1:81" x14ac:dyDescent="0.25">
      <c r="A208" s="21"/>
      <c r="B208" s="5">
        <f>IFERROR(IF(B207+1&gt;'Intro &amp; Setup'!$BA$19, "", B207+1), "")</f>
        <v>45124</v>
      </c>
      <c r="C208" s="250"/>
      <c r="D208" s="251"/>
      <c r="E208" s="252"/>
      <c r="F208" s="21"/>
      <c r="G208" s="16"/>
      <c r="H208" s="19"/>
      <c r="I208" s="21"/>
      <c r="J208" s="16"/>
      <c r="K208" s="19"/>
      <c r="L208" s="21"/>
      <c r="M208" s="16"/>
      <c r="N208" s="19"/>
      <c r="O208" s="21"/>
      <c r="P208" s="16"/>
      <c r="Q208" s="19"/>
      <c r="R208" s="21"/>
      <c r="S208" s="16"/>
      <c r="T208" s="19"/>
      <c r="U208" s="21"/>
      <c r="V208" s="16"/>
      <c r="W208" s="19"/>
      <c r="X208" s="21"/>
      <c r="Y208" s="16"/>
      <c r="Z208" s="19"/>
      <c r="AA208" s="21"/>
      <c r="AB208" s="16"/>
      <c r="AC208" s="19"/>
      <c r="AD208" s="21"/>
      <c r="AE208" s="16"/>
      <c r="AF208" s="19"/>
      <c r="AG208" s="21"/>
      <c r="AH208" s="16"/>
      <c r="AI208" s="19"/>
      <c r="AJ208" s="21"/>
      <c r="AK208" s="16"/>
      <c r="AL208" s="19"/>
      <c r="AM208" s="21"/>
      <c r="AN208" s="16"/>
      <c r="AO208" s="19"/>
      <c r="AP208" s="21"/>
      <c r="AS208" s="37" t="str">
        <f t="shared" si="189"/>
        <v>Jul 2023</v>
      </c>
      <c r="AU208" s="37" t="str">
        <f t="shared" si="190"/>
        <v/>
      </c>
      <c r="AV208" s="37" t="str">
        <f t="shared" si="190"/>
        <v/>
      </c>
      <c r="AW208" s="37" t="str">
        <f t="shared" si="190"/>
        <v/>
      </c>
      <c r="AY208" s="66" t="str">
        <f t="shared" si="191"/>
        <v/>
      </c>
      <c r="BS208" s="13" t="str">
        <f t="shared" si="181"/>
        <v/>
      </c>
      <c r="BT208" s="33" t="str">
        <f t="shared" si="182"/>
        <v/>
      </c>
      <c r="BU208" s="37" t="str">
        <f>IF(BS208="", "", IF(COUNTIF(BS$7:BS208, BS208)&gt;1, "", MAX(BU$6:BU207)+1))</f>
        <v/>
      </c>
      <c r="BV208" s="37" t="str">
        <f t="shared" si="187"/>
        <v>Jan 2023</v>
      </c>
      <c r="BW208" s="41" t="str">
        <f t="shared" si="185"/>
        <v/>
      </c>
      <c r="BY208" s="13" t="str">
        <f t="shared" si="183"/>
        <v/>
      </c>
      <c r="BZ208" s="33" t="str">
        <f t="shared" si="184"/>
        <v/>
      </c>
      <c r="CA208" s="37" t="str">
        <f>IF(BY208="", "", IF(COUNTIF(BY$7:BY208, BY208)&gt;1, "", MAX(CA$6:CA207)+1))</f>
        <v/>
      </c>
      <c r="CB208" s="37" t="str">
        <f t="shared" si="188"/>
        <v>Jan 2023</v>
      </c>
      <c r="CC208" s="41" t="str">
        <f t="shared" si="186"/>
        <v/>
      </c>
    </row>
    <row r="209" spans="1:81" x14ac:dyDescent="0.25">
      <c r="A209" s="21"/>
      <c r="B209" s="5">
        <f>IFERROR(IF(B208+1&gt;'Intro &amp; Setup'!$BA$19, "", B208+1), "")</f>
        <v>45125</v>
      </c>
      <c r="C209" s="250"/>
      <c r="D209" s="251"/>
      <c r="E209" s="252"/>
      <c r="F209" s="21"/>
      <c r="G209" s="16"/>
      <c r="H209" s="19"/>
      <c r="I209" s="21"/>
      <c r="J209" s="16"/>
      <c r="K209" s="19"/>
      <c r="L209" s="21"/>
      <c r="M209" s="16"/>
      <c r="N209" s="19"/>
      <c r="O209" s="21"/>
      <c r="P209" s="16"/>
      <c r="Q209" s="19"/>
      <c r="R209" s="21"/>
      <c r="S209" s="16"/>
      <c r="T209" s="19"/>
      <c r="U209" s="21"/>
      <c r="V209" s="16"/>
      <c r="W209" s="19"/>
      <c r="X209" s="21"/>
      <c r="Y209" s="16"/>
      <c r="Z209" s="19"/>
      <c r="AA209" s="21"/>
      <c r="AB209" s="16"/>
      <c r="AC209" s="19"/>
      <c r="AD209" s="21"/>
      <c r="AE209" s="16"/>
      <c r="AF209" s="19"/>
      <c r="AG209" s="21"/>
      <c r="AH209" s="16"/>
      <c r="AI209" s="19"/>
      <c r="AJ209" s="21"/>
      <c r="AK209" s="16"/>
      <c r="AL209" s="19"/>
      <c r="AM209" s="21"/>
      <c r="AN209" s="16"/>
      <c r="AO209" s="19"/>
      <c r="AP209" s="21"/>
      <c r="AS209" s="37" t="str">
        <f t="shared" si="189"/>
        <v>Jul 2023</v>
      </c>
      <c r="AU209" s="37" t="str">
        <f t="shared" si="190"/>
        <v/>
      </c>
      <c r="AV209" s="37" t="str">
        <f t="shared" si="190"/>
        <v/>
      </c>
      <c r="AW209" s="37" t="str">
        <f t="shared" si="190"/>
        <v/>
      </c>
      <c r="AY209" s="66" t="str">
        <f t="shared" si="191"/>
        <v/>
      </c>
      <c r="BS209" s="13" t="str">
        <f t="shared" si="181"/>
        <v/>
      </c>
      <c r="BT209" s="33" t="str">
        <f t="shared" si="182"/>
        <v/>
      </c>
      <c r="BU209" s="37" t="str">
        <f>IF(BS209="", "", IF(COUNTIF(BS$7:BS209, BS209)&gt;1, "", MAX(BU$6:BU208)+1))</f>
        <v/>
      </c>
      <c r="BV209" s="37" t="str">
        <f t="shared" si="187"/>
        <v>Jan 2023</v>
      </c>
      <c r="BW209" s="41" t="str">
        <f t="shared" si="185"/>
        <v/>
      </c>
      <c r="BY209" s="13" t="str">
        <f t="shared" si="183"/>
        <v/>
      </c>
      <c r="BZ209" s="33" t="str">
        <f t="shared" si="184"/>
        <v/>
      </c>
      <c r="CA209" s="37" t="str">
        <f>IF(BY209="", "", IF(COUNTIF(BY$7:BY209, BY209)&gt;1, "", MAX(CA$6:CA208)+1))</f>
        <v/>
      </c>
      <c r="CB209" s="37" t="str">
        <f t="shared" si="188"/>
        <v>Jan 2023</v>
      </c>
      <c r="CC209" s="41" t="str">
        <f t="shared" si="186"/>
        <v/>
      </c>
    </row>
    <row r="210" spans="1:81" x14ac:dyDescent="0.25">
      <c r="A210" s="21"/>
      <c r="B210" s="5">
        <f>IFERROR(IF(B209+1&gt;'Intro &amp; Setup'!$BA$19, "", B209+1), "")</f>
        <v>45126</v>
      </c>
      <c r="C210" s="250"/>
      <c r="D210" s="251"/>
      <c r="E210" s="252"/>
      <c r="F210" s="21"/>
      <c r="G210" s="16"/>
      <c r="H210" s="19"/>
      <c r="I210" s="21"/>
      <c r="J210" s="16"/>
      <c r="K210" s="19"/>
      <c r="L210" s="21"/>
      <c r="M210" s="16"/>
      <c r="N210" s="19"/>
      <c r="O210" s="21"/>
      <c r="P210" s="16"/>
      <c r="Q210" s="19"/>
      <c r="R210" s="21"/>
      <c r="S210" s="16"/>
      <c r="T210" s="19"/>
      <c r="U210" s="21"/>
      <c r="V210" s="16"/>
      <c r="W210" s="19"/>
      <c r="X210" s="21"/>
      <c r="Y210" s="16"/>
      <c r="Z210" s="19"/>
      <c r="AA210" s="21"/>
      <c r="AB210" s="16"/>
      <c r="AC210" s="19"/>
      <c r="AD210" s="21"/>
      <c r="AE210" s="16"/>
      <c r="AF210" s="19"/>
      <c r="AG210" s="21"/>
      <c r="AH210" s="16"/>
      <c r="AI210" s="19"/>
      <c r="AJ210" s="21"/>
      <c r="AK210" s="16"/>
      <c r="AL210" s="19"/>
      <c r="AM210" s="21"/>
      <c r="AN210" s="16"/>
      <c r="AO210" s="19"/>
      <c r="AP210" s="21"/>
      <c r="AS210" s="37" t="str">
        <f t="shared" si="189"/>
        <v>Jul 2023</v>
      </c>
      <c r="AU210" s="37" t="str">
        <f t="shared" si="190"/>
        <v/>
      </c>
      <c r="AV210" s="37" t="str">
        <f t="shared" si="190"/>
        <v/>
      </c>
      <c r="AW210" s="37" t="str">
        <f t="shared" si="190"/>
        <v/>
      </c>
      <c r="AY210" s="66" t="str">
        <f t="shared" si="191"/>
        <v/>
      </c>
      <c r="BS210" s="13" t="str">
        <f t="shared" si="181"/>
        <v/>
      </c>
      <c r="BT210" s="33" t="str">
        <f t="shared" si="182"/>
        <v/>
      </c>
      <c r="BU210" s="37" t="str">
        <f>IF(BS210="", "", IF(COUNTIF(BS$7:BS210, BS210)&gt;1, "", MAX(BU$6:BU209)+1))</f>
        <v/>
      </c>
      <c r="BV210" s="37" t="str">
        <f t="shared" si="187"/>
        <v>Jan 2023</v>
      </c>
      <c r="BW210" s="41" t="str">
        <f t="shared" si="185"/>
        <v/>
      </c>
      <c r="BY210" s="13" t="str">
        <f t="shared" si="183"/>
        <v/>
      </c>
      <c r="BZ210" s="33" t="str">
        <f t="shared" si="184"/>
        <v/>
      </c>
      <c r="CA210" s="37" t="str">
        <f>IF(BY210="", "", IF(COUNTIF(BY$7:BY210, BY210)&gt;1, "", MAX(CA$6:CA209)+1))</f>
        <v/>
      </c>
      <c r="CB210" s="37" t="str">
        <f t="shared" si="188"/>
        <v>Jan 2023</v>
      </c>
      <c r="CC210" s="41" t="str">
        <f t="shared" si="186"/>
        <v/>
      </c>
    </row>
    <row r="211" spans="1:81" x14ac:dyDescent="0.25">
      <c r="A211" s="21"/>
      <c r="B211" s="5">
        <f>IFERROR(IF(B210+1&gt;'Intro &amp; Setup'!$BA$19, "", B210+1), "")</f>
        <v>45127</v>
      </c>
      <c r="C211" s="250"/>
      <c r="D211" s="251"/>
      <c r="E211" s="252"/>
      <c r="F211" s="21"/>
      <c r="G211" s="16"/>
      <c r="H211" s="19"/>
      <c r="I211" s="21"/>
      <c r="J211" s="16"/>
      <c r="K211" s="19"/>
      <c r="L211" s="21"/>
      <c r="M211" s="16"/>
      <c r="N211" s="19"/>
      <c r="O211" s="21"/>
      <c r="P211" s="16"/>
      <c r="Q211" s="19"/>
      <c r="R211" s="21"/>
      <c r="S211" s="16"/>
      <c r="T211" s="19"/>
      <c r="U211" s="21"/>
      <c r="V211" s="16"/>
      <c r="W211" s="19"/>
      <c r="X211" s="21"/>
      <c r="Y211" s="16"/>
      <c r="Z211" s="19"/>
      <c r="AA211" s="21"/>
      <c r="AB211" s="16"/>
      <c r="AC211" s="19"/>
      <c r="AD211" s="21"/>
      <c r="AE211" s="16"/>
      <c r="AF211" s="19"/>
      <c r="AG211" s="21"/>
      <c r="AH211" s="16"/>
      <c r="AI211" s="19"/>
      <c r="AJ211" s="21"/>
      <c r="AK211" s="16"/>
      <c r="AL211" s="19"/>
      <c r="AM211" s="21"/>
      <c r="AN211" s="16"/>
      <c r="AO211" s="19"/>
      <c r="AP211" s="21"/>
      <c r="AS211" s="37" t="str">
        <f t="shared" si="189"/>
        <v>Jul 2023</v>
      </c>
      <c r="AU211" s="37" t="str">
        <f t="shared" si="190"/>
        <v/>
      </c>
      <c r="AV211" s="37" t="str">
        <f t="shared" si="190"/>
        <v/>
      </c>
      <c r="AW211" s="37" t="str">
        <f t="shared" si="190"/>
        <v/>
      </c>
      <c r="AY211" s="66" t="str">
        <f t="shared" si="191"/>
        <v/>
      </c>
      <c r="BS211" s="13" t="str">
        <f t="shared" si="181"/>
        <v/>
      </c>
      <c r="BT211" s="33" t="str">
        <f t="shared" si="182"/>
        <v/>
      </c>
      <c r="BU211" s="37" t="str">
        <f>IF(BS211="", "", IF(COUNTIF(BS$7:BS211, BS211)&gt;1, "", MAX(BU$6:BU210)+1))</f>
        <v/>
      </c>
      <c r="BV211" s="37" t="str">
        <f t="shared" si="187"/>
        <v>Jan 2023</v>
      </c>
      <c r="BW211" s="41" t="str">
        <f t="shared" si="185"/>
        <v/>
      </c>
      <c r="BY211" s="13" t="str">
        <f t="shared" si="183"/>
        <v/>
      </c>
      <c r="BZ211" s="33" t="str">
        <f t="shared" si="184"/>
        <v/>
      </c>
      <c r="CA211" s="37" t="str">
        <f>IF(BY211="", "", IF(COUNTIF(BY$7:BY211, BY211)&gt;1, "", MAX(CA$6:CA210)+1))</f>
        <v/>
      </c>
      <c r="CB211" s="37" t="str">
        <f t="shared" si="188"/>
        <v>Jan 2023</v>
      </c>
      <c r="CC211" s="41" t="str">
        <f t="shared" si="186"/>
        <v/>
      </c>
    </row>
    <row r="212" spans="1:81" x14ac:dyDescent="0.25">
      <c r="A212" s="21"/>
      <c r="B212" s="5">
        <f>IFERROR(IF(B211+1&gt;'Intro &amp; Setup'!$BA$19, "", B211+1), "")</f>
        <v>45128</v>
      </c>
      <c r="C212" s="250"/>
      <c r="D212" s="251"/>
      <c r="E212" s="252"/>
      <c r="F212" s="21"/>
      <c r="G212" s="16"/>
      <c r="H212" s="19"/>
      <c r="I212" s="21"/>
      <c r="J212" s="16"/>
      <c r="K212" s="19"/>
      <c r="L212" s="21"/>
      <c r="M212" s="16"/>
      <c r="N212" s="19"/>
      <c r="O212" s="21"/>
      <c r="P212" s="16"/>
      <c r="Q212" s="19"/>
      <c r="R212" s="21"/>
      <c r="S212" s="16"/>
      <c r="T212" s="19"/>
      <c r="U212" s="21"/>
      <c r="V212" s="16"/>
      <c r="W212" s="19"/>
      <c r="X212" s="21"/>
      <c r="Y212" s="16"/>
      <c r="Z212" s="19"/>
      <c r="AA212" s="21"/>
      <c r="AB212" s="16"/>
      <c r="AC212" s="19"/>
      <c r="AD212" s="21"/>
      <c r="AE212" s="16"/>
      <c r="AF212" s="19"/>
      <c r="AG212" s="21"/>
      <c r="AH212" s="16"/>
      <c r="AI212" s="19"/>
      <c r="AJ212" s="21"/>
      <c r="AK212" s="16"/>
      <c r="AL212" s="19"/>
      <c r="AM212" s="21"/>
      <c r="AN212" s="16"/>
      <c r="AO212" s="19"/>
      <c r="AP212" s="21"/>
      <c r="AS212" s="37" t="str">
        <f t="shared" si="189"/>
        <v>Jul 2023</v>
      </c>
      <c r="AU212" s="37" t="str">
        <f t="shared" si="190"/>
        <v/>
      </c>
      <c r="AV212" s="37" t="str">
        <f t="shared" si="190"/>
        <v/>
      </c>
      <c r="AW212" s="37" t="str">
        <f t="shared" si="190"/>
        <v/>
      </c>
      <c r="AY212" s="66" t="str">
        <f t="shared" si="191"/>
        <v/>
      </c>
      <c r="BS212" s="13" t="str">
        <f t="shared" si="181"/>
        <v/>
      </c>
      <c r="BT212" s="33" t="str">
        <f t="shared" si="182"/>
        <v/>
      </c>
      <c r="BU212" s="37" t="str">
        <f>IF(BS212="", "", IF(COUNTIF(BS$7:BS212, BS212)&gt;1, "", MAX(BU$6:BU211)+1))</f>
        <v/>
      </c>
      <c r="BV212" s="37" t="str">
        <f t="shared" si="187"/>
        <v>Jan 2023</v>
      </c>
      <c r="BW212" s="41" t="str">
        <f t="shared" si="185"/>
        <v/>
      </c>
      <c r="BY212" s="13" t="str">
        <f t="shared" si="183"/>
        <v/>
      </c>
      <c r="BZ212" s="33" t="str">
        <f t="shared" si="184"/>
        <v/>
      </c>
      <c r="CA212" s="37" t="str">
        <f>IF(BY212="", "", IF(COUNTIF(BY$7:BY212, BY212)&gt;1, "", MAX(CA$6:CA211)+1))</f>
        <v/>
      </c>
      <c r="CB212" s="37" t="str">
        <f t="shared" si="188"/>
        <v>Jan 2023</v>
      </c>
      <c r="CC212" s="41" t="str">
        <f t="shared" si="186"/>
        <v/>
      </c>
    </row>
    <row r="213" spans="1:81" x14ac:dyDescent="0.25">
      <c r="A213" s="21"/>
      <c r="B213" s="5">
        <f>IFERROR(IF(B212+1&gt;'Intro &amp; Setup'!$BA$19, "", B212+1), "")</f>
        <v>45129</v>
      </c>
      <c r="C213" s="250"/>
      <c r="D213" s="251"/>
      <c r="E213" s="252"/>
      <c r="F213" s="21"/>
      <c r="G213" s="16"/>
      <c r="H213" s="19"/>
      <c r="I213" s="21"/>
      <c r="J213" s="16"/>
      <c r="K213" s="19"/>
      <c r="L213" s="21"/>
      <c r="M213" s="16"/>
      <c r="N213" s="19"/>
      <c r="O213" s="21"/>
      <c r="P213" s="16"/>
      <c r="Q213" s="19"/>
      <c r="R213" s="21"/>
      <c r="S213" s="16"/>
      <c r="T213" s="19"/>
      <c r="U213" s="21"/>
      <c r="V213" s="16"/>
      <c r="W213" s="19"/>
      <c r="X213" s="21"/>
      <c r="Y213" s="16"/>
      <c r="Z213" s="19"/>
      <c r="AA213" s="21"/>
      <c r="AB213" s="16"/>
      <c r="AC213" s="19"/>
      <c r="AD213" s="21"/>
      <c r="AE213" s="16"/>
      <c r="AF213" s="19"/>
      <c r="AG213" s="21"/>
      <c r="AH213" s="16"/>
      <c r="AI213" s="19"/>
      <c r="AJ213" s="21"/>
      <c r="AK213" s="16"/>
      <c r="AL213" s="19"/>
      <c r="AM213" s="21"/>
      <c r="AN213" s="16"/>
      <c r="AO213" s="19"/>
      <c r="AP213" s="21"/>
      <c r="AS213" s="37" t="str">
        <f t="shared" si="189"/>
        <v>Jul 2023</v>
      </c>
      <c r="AU213" s="37" t="str">
        <f t="shared" si="190"/>
        <v/>
      </c>
      <c r="AV213" s="37" t="str">
        <f t="shared" si="190"/>
        <v/>
      </c>
      <c r="AW213" s="37" t="str">
        <f t="shared" si="190"/>
        <v/>
      </c>
      <c r="AY213" s="66" t="str">
        <f t="shared" si="191"/>
        <v/>
      </c>
      <c r="BS213" s="13" t="str">
        <f t="shared" si="181"/>
        <v/>
      </c>
      <c r="BT213" s="33" t="str">
        <f t="shared" si="182"/>
        <v/>
      </c>
      <c r="BU213" s="37" t="str">
        <f>IF(BS213="", "", IF(COUNTIF(BS$7:BS213, BS213)&gt;1, "", MAX(BU$6:BU212)+1))</f>
        <v/>
      </c>
      <c r="BV213" s="37" t="str">
        <f t="shared" si="187"/>
        <v>Jan 2023</v>
      </c>
      <c r="BW213" s="41" t="str">
        <f t="shared" si="185"/>
        <v/>
      </c>
      <c r="BY213" s="13" t="str">
        <f t="shared" si="183"/>
        <v/>
      </c>
      <c r="BZ213" s="33" t="str">
        <f t="shared" si="184"/>
        <v/>
      </c>
      <c r="CA213" s="37" t="str">
        <f>IF(BY213="", "", IF(COUNTIF(BY$7:BY213, BY213)&gt;1, "", MAX(CA$6:CA212)+1))</f>
        <v/>
      </c>
      <c r="CB213" s="37" t="str">
        <f t="shared" si="188"/>
        <v>Jan 2023</v>
      </c>
      <c r="CC213" s="41" t="str">
        <f t="shared" si="186"/>
        <v/>
      </c>
    </row>
    <row r="214" spans="1:81" x14ac:dyDescent="0.25">
      <c r="A214" s="21"/>
      <c r="B214" s="5">
        <f>IFERROR(IF(B213+1&gt;'Intro &amp; Setup'!$BA$19, "", B213+1), "")</f>
        <v>45130</v>
      </c>
      <c r="C214" s="250"/>
      <c r="D214" s="251"/>
      <c r="E214" s="252"/>
      <c r="F214" s="21"/>
      <c r="G214" s="16"/>
      <c r="H214" s="19"/>
      <c r="I214" s="21"/>
      <c r="J214" s="16"/>
      <c r="K214" s="19"/>
      <c r="L214" s="21"/>
      <c r="M214" s="16"/>
      <c r="N214" s="19"/>
      <c r="O214" s="21"/>
      <c r="P214" s="16"/>
      <c r="Q214" s="19"/>
      <c r="R214" s="21"/>
      <c r="S214" s="16"/>
      <c r="T214" s="19"/>
      <c r="U214" s="21"/>
      <c r="V214" s="16"/>
      <c r="W214" s="19"/>
      <c r="X214" s="21"/>
      <c r="Y214" s="16"/>
      <c r="Z214" s="19"/>
      <c r="AA214" s="21"/>
      <c r="AB214" s="16"/>
      <c r="AC214" s="19"/>
      <c r="AD214" s="21"/>
      <c r="AE214" s="16"/>
      <c r="AF214" s="19"/>
      <c r="AG214" s="21"/>
      <c r="AH214" s="16"/>
      <c r="AI214" s="19"/>
      <c r="AJ214" s="21"/>
      <c r="AK214" s="16"/>
      <c r="AL214" s="19"/>
      <c r="AM214" s="21"/>
      <c r="AN214" s="16"/>
      <c r="AO214" s="19"/>
      <c r="AP214" s="21"/>
      <c r="AS214" s="37" t="str">
        <f t="shared" si="189"/>
        <v>Jul 2023</v>
      </c>
      <c r="AU214" s="37" t="str">
        <f t="shared" si="190"/>
        <v/>
      </c>
      <c r="AV214" s="37" t="str">
        <f t="shared" si="190"/>
        <v/>
      </c>
      <c r="AW214" s="37" t="str">
        <f t="shared" si="190"/>
        <v/>
      </c>
      <c r="AY214" s="66" t="str">
        <f t="shared" si="191"/>
        <v/>
      </c>
      <c r="BS214" s="13" t="str">
        <f t="shared" si="181"/>
        <v/>
      </c>
      <c r="BT214" s="33" t="str">
        <f t="shared" si="182"/>
        <v/>
      </c>
      <c r="BU214" s="37" t="str">
        <f>IF(BS214="", "", IF(COUNTIF(BS$7:BS214, BS214)&gt;1, "", MAX(BU$6:BU213)+1))</f>
        <v/>
      </c>
      <c r="BV214" s="37" t="str">
        <f t="shared" si="187"/>
        <v>Jan 2023</v>
      </c>
      <c r="BW214" s="41" t="str">
        <f t="shared" si="185"/>
        <v/>
      </c>
      <c r="BY214" s="13" t="str">
        <f t="shared" si="183"/>
        <v/>
      </c>
      <c r="BZ214" s="33" t="str">
        <f t="shared" si="184"/>
        <v/>
      </c>
      <c r="CA214" s="37" t="str">
        <f>IF(BY214="", "", IF(COUNTIF(BY$7:BY214, BY214)&gt;1, "", MAX(CA$6:CA213)+1))</f>
        <v/>
      </c>
      <c r="CB214" s="37" t="str">
        <f t="shared" si="188"/>
        <v>Jan 2023</v>
      </c>
      <c r="CC214" s="41" t="str">
        <f t="shared" si="186"/>
        <v/>
      </c>
    </row>
    <row r="215" spans="1:81" x14ac:dyDescent="0.25">
      <c r="A215" s="21"/>
      <c r="B215" s="5">
        <f>IFERROR(IF(B214+1&gt;'Intro &amp; Setup'!$BA$19, "", B214+1), "")</f>
        <v>45131</v>
      </c>
      <c r="C215" s="250"/>
      <c r="D215" s="251"/>
      <c r="E215" s="252"/>
      <c r="F215" s="21"/>
      <c r="G215" s="16"/>
      <c r="H215" s="19"/>
      <c r="I215" s="21"/>
      <c r="J215" s="16"/>
      <c r="K215" s="19"/>
      <c r="L215" s="21"/>
      <c r="M215" s="16"/>
      <c r="N215" s="19"/>
      <c r="O215" s="21"/>
      <c r="P215" s="16"/>
      <c r="Q215" s="19"/>
      <c r="R215" s="21"/>
      <c r="S215" s="16"/>
      <c r="T215" s="19"/>
      <c r="U215" s="21"/>
      <c r="V215" s="16"/>
      <c r="W215" s="19"/>
      <c r="X215" s="21"/>
      <c r="Y215" s="16"/>
      <c r="Z215" s="19"/>
      <c r="AA215" s="21"/>
      <c r="AB215" s="16"/>
      <c r="AC215" s="19"/>
      <c r="AD215" s="21"/>
      <c r="AE215" s="16"/>
      <c r="AF215" s="19"/>
      <c r="AG215" s="21"/>
      <c r="AH215" s="16"/>
      <c r="AI215" s="19"/>
      <c r="AJ215" s="21"/>
      <c r="AK215" s="16"/>
      <c r="AL215" s="19"/>
      <c r="AM215" s="21"/>
      <c r="AN215" s="16"/>
      <c r="AO215" s="19"/>
      <c r="AP215" s="21"/>
      <c r="AS215" s="37" t="str">
        <f t="shared" si="189"/>
        <v>Jul 2023</v>
      </c>
      <c r="AU215" s="37" t="str">
        <f t="shared" si="190"/>
        <v/>
      </c>
      <c r="AV215" s="37" t="str">
        <f t="shared" si="190"/>
        <v/>
      </c>
      <c r="AW215" s="37" t="str">
        <f t="shared" si="190"/>
        <v/>
      </c>
      <c r="AY215" s="66" t="str">
        <f t="shared" si="191"/>
        <v/>
      </c>
      <c r="BS215" s="13" t="str">
        <f t="shared" si="181"/>
        <v/>
      </c>
      <c r="BT215" s="33" t="str">
        <f t="shared" si="182"/>
        <v/>
      </c>
      <c r="BU215" s="37" t="str">
        <f>IF(BS215="", "", IF(COUNTIF(BS$7:BS215, BS215)&gt;1, "", MAX(BU$6:BU214)+1))</f>
        <v/>
      </c>
      <c r="BV215" s="37" t="str">
        <f t="shared" si="187"/>
        <v>Jan 2023</v>
      </c>
      <c r="BW215" s="41" t="str">
        <f t="shared" si="185"/>
        <v/>
      </c>
      <c r="BY215" s="13" t="str">
        <f t="shared" si="183"/>
        <v/>
      </c>
      <c r="BZ215" s="33" t="str">
        <f t="shared" si="184"/>
        <v/>
      </c>
      <c r="CA215" s="37" t="str">
        <f>IF(BY215="", "", IF(COUNTIF(BY$7:BY215, BY215)&gt;1, "", MAX(CA$6:CA214)+1))</f>
        <v/>
      </c>
      <c r="CB215" s="37" t="str">
        <f t="shared" si="188"/>
        <v>Jan 2023</v>
      </c>
      <c r="CC215" s="41" t="str">
        <f t="shared" si="186"/>
        <v/>
      </c>
    </row>
    <row r="216" spans="1:81" x14ac:dyDescent="0.25">
      <c r="A216" s="21"/>
      <c r="B216" s="5">
        <f>IFERROR(IF(B215+1&gt;'Intro &amp; Setup'!$BA$19, "", B215+1), "")</f>
        <v>45132</v>
      </c>
      <c r="C216" s="250"/>
      <c r="D216" s="251"/>
      <c r="E216" s="252"/>
      <c r="F216" s="21"/>
      <c r="G216" s="16"/>
      <c r="H216" s="19"/>
      <c r="I216" s="21"/>
      <c r="J216" s="16"/>
      <c r="K216" s="19"/>
      <c r="L216" s="21"/>
      <c r="M216" s="16"/>
      <c r="N216" s="19"/>
      <c r="O216" s="21"/>
      <c r="P216" s="16"/>
      <c r="Q216" s="19"/>
      <c r="R216" s="21"/>
      <c r="S216" s="16"/>
      <c r="T216" s="19"/>
      <c r="U216" s="21"/>
      <c r="V216" s="16"/>
      <c r="W216" s="19"/>
      <c r="X216" s="21"/>
      <c r="Y216" s="16"/>
      <c r="Z216" s="19"/>
      <c r="AA216" s="21"/>
      <c r="AB216" s="16"/>
      <c r="AC216" s="19"/>
      <c r="AD216" s="21"/>
      <c r="AE216" s="16"/>
      <c r="AF216" s="19"/>
      <c r="AG216" s="21"/>
      <c r="AH216" s="16"/>
      <c r="AI216" s="19"/>
      <c r="AJ216" s="21"/>
      <c r="AK216" s="16"/>
      <c r="AL216" s="19"/>
      <c r="AM216" s="21"/>
      <c r="AN216" s="16"/>
      <c r="AO216" s="19"/>
      <c r="AP216" s="21"/>
      <c r="AS216" s="37" t="str">
        <f t="shared" si="189"/>
        <v>Jul 2023</v>
      </c>
      <c r="AU216" s="37" t="str">
        <f t="shared" si="190"/>
        <v/>
      </c>
      <c r="AV216" s="37" t="str">
        <f t="shared" si="190"/>
        <v/>
      </c>
      <c r="AW216" s="37" t="str">
        <f t="shared" si="190"/>
        <v/>
      </c>
      <c r="AY216" s="66" t="str">
        <f t="shared" si="191"/>
        <v/>
      </c>
      <c r="BS216" s="13" t="str">
        <f t="shared" si="181"/>
        <v/>
      </c>
      <c r="BT216" s="33" t="str">
        <f t="shared" si="182"/>
        <v/>
      </c>
      <c r="BU216" s="37" t="str">
        <f>IF(BS216="", "", IF(COUNTIF(BS$7:BS216, BS216)&gt;1, "", MAX(BU$6:BU215)+1))</f>
        <v/>
      </c>
      <c r="BV216" s="37" t="str">
        <f t="shared" si="187"/>
        <v>Jan 2023</v>
      </c>
      <c r="BW216" s="41" t="str">
        <f t="shared" si="185"/>
        <v/>
      </c>
      <c r="BY216" s="13" t="str">
        <f t="shared" si="183"/>
        <v/>
      </c>
      <c r="BZ216" s="33" t="str">
        <f t="shared" si="184"/>
        <v/>
      </c>
      <c r="CA216" s="37" t="str">
        <f>IF(BY216="", "", IF(COUNTIF(BY$7:BY216, BY216)&gt;1, "", MAX(CA$6:CA215)+1))</f>
        <v/>
      </c>
      <c r="CB216" s="37" t="str">
        <f t="shared" si="188"/>
        <v>Jan 2023</v>
      </c>
      <c r="CC216" s="41" t="str">
        <f t="shared" si="186"/>
        <v/>
      </c>
    </row>
    <row r="217" spans="1:81" x14ac:dyDescent="0.25">
      <c r="A217" s="21"/>
      <c r="B217" s="5">
        <f>IFERROR(IF(B216+1&gt;'Intro &amp; Setup'!$BA$19, "", B216+1), "")</f>
        <v>45133</v>
      </c>
      <c r="C217" s="250"/>
      <c r="D217" s="251"/>
      <c r="E217" s="252"/>
      <c r="F217" s="21"/>
      <c r="G217" s="16"/>
      <c r="H217" s="19"/>
      <c r="I217" s="21"/>
      <c r="J217" s="16"/>
      <c r="K217" s="19"/>
      <c r="L217" s="21"/>
      <c r="M217" s="16"/>
      <c r="N217" s="19"/>
      <c r="O217" s="21"/>
      <c r="P217" s="16"/>
      <c r="Q217" s="19"/>
      <c r="R217" s="21"/>
      <c r="S217" s="16"/>
      <c r="T217" s="19"/>
      <c r="U217" s="21"/>
      <c r="V217" s="16"/>
      <c r="W217" s="19"/>
      <c r="X217" s="21"/>
      <c r="Y217" s="16"/>
      <c r="Z217" s="19"/>
      <c r="AA217" s="21"/>
      <c r="AB217" s="16"/>
      <c r="AC217" s="19"/>
      <c r="AD217" s="21"/>
      <c r="AE217" s="16"/>
      <c r="AF217" s="19"/>
      <c r="AG217" s="21"/>
      <c r="AH217" s="16"/>
      <c r="AI217" s="19"/>
      <c r="AJ217" s="21"/>
      <c r="AK217" s="16"/>
      <c r="AL217" s="19"/>
      <c r="AM217" s="21"/>
      <c r="AN217" s="16"/>
      <c r="AO217" s="19"/>
      <c r="AP217" s="21"/>
      <c r="AS217" s="37" t="str">
        <f t="shared" si="189"/>
        <v>Jul 2023</v>
      </c>
      <c r="AU217" s="37" t="str">
        <f t="shared" si="190"/>
        <v/>
      </c>
      <c r="AV217" s="37" t="str">
        <f t="shared" si="190"/>
        <v/>
      </c>
      <c r="AW217" s="37" t="str">
        <f t="shared" si="190"/>
        <v/>
      </c>
      <c r="AY217" s="66" t="str">
        <f t="shared" si="191"/>
        <v/>
      </c>
      <c r="BS217" s="13" t="str">
        <f t="shared" si="181"/>
        <v/>
      </c>
      <c r="BT217" s="33" t="str">
        <f t="shared" si="182"/>
        <v/>
      </c>
      <c r="BU217" s="37" t="str">
        <f>IF(BS217="", "", IF(COUNTIF(BS$7:BS217, BS217)&gt;1, "", MAX(BU$6:BU216)+1))</f>
        <v/>
      </c>
      <c r="BV217" s="37" t="str">
        <f t="shared" si="187"/>
        <v>Jan 2023</v>
      </c>
      <c r="BW217" s="41" t="str">
        <f t="shared" si="185"/>
        <v/>
      </c>
      <c r="BY217" s="13" t="str">
        <f t="shared" si="183"/>
        <v/>
      </c>
      <c r="BZ217" s="33" t="str">
        <f t="shared" si="184"/>
        <v/>
      </c>
      <c r="CA217" s="37" t="str">
        <f>IF(BY217="", "", IF(COUNTIF(BY$7:BY217, BY217)&gt;1, "", MAX(CA$6:CA216)+1))</f>
        <v/>
      </c>
      <c r="CB217" s="37" t="str">
        <f t="shared" si="188"/>
        <v>Jan 2023</v>
      </c>
      <c r="CC217" s="41" t="str">
        <f t="shared" si="186"/>
        <v/>
      </c>
    </row>
    <row r="218" spans="1:81" x14ac:dyDescent="0.25">
      <c r="A218" s="21"/>
      <c r="B218" s="5">
        <f>IFERROR(IF(B217+1&gt;'Intro &amp; Setup'!$BA$19, "", B217+1), "")</f>
        <v>45134</v>
      </c>
      <c r="C218" s="250"/>
      <c r="D218" s="251"/>
      <c r="E218" s="252"/>
      <c r="F218" s="21"/>
      <c r="G218" s="16"/>
      <c r="H218" s="19"/>
      <c r="I218" s="21"/>
      <c r="J218" s="16"/>
      <c r="K218" s="19"/>
      <c r="L218" s="21"/>
      <c r="M218" s="16"/>
      <c r="N218" s="19"/>
      <c r="O218" s="21"/>
      <c r="P218" s="16"/>
      <c r="Q218" s="19"/>
      <c r="R218" s="21"/>
      <c r="S218" s="16"/>
      <c r="T218" s="19"/>
      <c r="U218" s="21"/>
      <c r="V218" s="16"/>
      <c r="W218" s="19"/>
      <c r="X218" s="21"/>
      <c r="Y218" s="16"/>
      <c r="Z218" s="19"/>
      <c r="AA218" s="21"/>
      <c r="AB218" s="16"/>
      <c r="AC218" s="19"/>
      <c r="AD218" s="21"/>
      <c r="AE218" s="16"/>
      <c r="AF218" s="19"/>
      <c r="AG218" s="21"/>
      <c r="AH218" s="16"/>
      <c r="AI218" s="19"/>
      <c r="AJ218" s="21"/>
      <c r="AK218" s="16"/>
      <c r="AL218" s="19"/>
      <c r="AM218" s="21"/>
      <c r="AN218" s="16"/>
      <c r="AO218" s="19"/>
      <c r="AP218" s="21"/>
      <c r="AS218" s="37" t="str">
        <f t="shared" si="189"/>
        <v>Jul 2023</v>
      </c>
      <c r="AU218" s="37" t="str">
        <f t="shared" si="190"/>
        <v/>
      </c>
      <c r="AV218" s="37" t="str">
        <f t="shared" si="190"/>
        <v/>
      </c>
      <c r="AW218" s="37" t="str">
        <f t="shared" si="190"/>
        <v/>
      </c>
      <c r="AY218" s="66" t="str">
        <f t="shared" si="191"/>
        <v/>
      </c>
      <c r="BS218" s="13" t="str">
        <f t="shared" si="181"/>
        <v/>
      </c>
      <c r="BT218" s="33" t="str">
        <f t="shared" si="182"/>
        <v/>
      </c>
      <c r="BU218" s="37" t="str">
        <f>IF(BS218="", "", IF(COUNTIF(BS$7:BS218, BS218)&gt;1, "", MAX(BU$6:BU217)+1))</f>
        <v/>
      </c>
      <c r="BV218" s="37" t="str">
        <f t="shared" si="187"/>
        <v>Jan 2023</v>
      </c>
      <c r="BW218" s="41" t="str">
        <f t="shared" si="185"/>
        <v/>
      </c>
      <c r="BY218" s="13" t="str">
        <f t="shared" si="183"/>
        <v/>
      </c>
      <c r="BZ218" s="33" t="str">
        <f t="shared" si="184"/>
        <v/>
      </c>
      <c r="CA218" s="37" t="str">
        <f>IF(BY218="", "", IF(COUNTIF(BY$7:BY218, BY218)&gt;1, "", MAX(CA$6:CA217)+1))</f>
        <v/>
      </c>
      <c r="CB218" s="37" t="str">
        <f t="shared" si="188"/>
        <v>Jan 2023</v>
      </c>
      <c r="CC218" s="41" t="str">
        <f t="shared" si="186"/>
        <v/>
      </c>
    </row>
    <row r="219" spans="1:81" x14ac:dyDescent="0.25">
      <c r="A219" s="21"/>
      <c r="B219" s="5">
        <f>IFERROR(IF(B218+1&gt;'Intro &amp; Setup'!$BA$19, "", B218+1), "")</f>
        <v>45135</v>
      </c>
      <c r="C219" s="250"/>
      <c r="D219" s="251"/>
      <c r="E219" s="252"/>
      <c r="F219" s="21"/>
      <c r="G219" s="16"/>
      <c r="H219" s="19"/>
      <c r="I219" s="21"/>
      <c r="J219" s="16"/>
      <c r="K219" s="19"/>
      <c r="L219" s="21"/>
      <c r="M219" s="16"/>
      <c r="N219" s="19"/>
      <c r="O219" s="21"/>
      <c r="P219" s="16"/>
      <c r="Q219" s="19"/>
      <c r="R219" s="21"/>
      <c r="S219" s="16"/>
      <c r="T219" s="19"/>
      <c r="U219" s="21"/>
      <c r="V219" s="16"/>
      <c r="W219" s="19"/>
      <c r="X219" s="21"/>
      <c r="Y219" s="16"/>
      <c r="Z219" s="19"/>
      <c r="AA219" s="21"/>
      <c r="AB219" s="16"/>
      <c r="AC219" s="19"/>
      <c r="AD219" s="21"/>
      <c r="AE219" s="16"/>
      <c r="AF219" s="19"/>
      <c r="AG219" s="21"/>
      <c r="AH219" s="16"/>
      <c r="AI219" s="19"/>
      <c r="AJ219" s="21"/>
      <c r="AK219" s="16"/>
      <c r="AL219" s="19"/>
      <c r="AM219" s="21"/>
      <c r="AN219" s="16"/>
      <c r="AO219" s="19"/>
      <c r="AP219" s="21"/>
      <c r="AS219" s="37" t="str">
        <f t="shared" si="189"/>
        <v>Jul 2023</v>
      </c>
      <c r="AU219" s="37" t="str">
        <f t="shared" si="190"/>
        <v/>
      </c>
      <c r="AV219" s="37" t="str">
        <f t="shared" si="190"/>
        <v/>
      </c>
      <c r="AW219" s="37" t="str">
        <f t="shared" si="190"/>
        <v/>
      </c>
      <c r="AY219" s="66" t="str">
        <f t="shared" si="191"/>
        <v/>
      </c>
      <c r="BS219" s="13" t="str">
        <f t="shared" si="181"/>
        <v/>
      </c>
      <c r="BT219" s="33" t="str">
        <f t="shared" si="182"/>
        <v/>
      </c>
      <c r="BU219" s="37" t="str">
        <f>IF(BS219="", "", IF(COUNTIF(BS$7:BS219, BS219)&gt;1, "", MAX(BU$6:BU218)+1))</f>
        <v/>
      </c>
      <c r="BV219" s="37" t="str">
        <f t="shared" si="187"/>
        <v>Jan 2023</v>
      </c>
      <c r="BW219" s="41" t="str">
        <f t="shared" si="185"/>
        <v/>
      </c>
      <c r="BY219" s="13" t="str">
        <f t="shared" si="183"/>
        <v/>
      </c>
      <c r="BZ219" s="33" t="str">
        <f t="shared" si="184"/>
        <v/>
      </c>
      <c r="CA219" s="37" t="str">
        <f>IF(BY219="", "", IF(COUNTIF(BY$7:BY219, BY219)&gt;1, "", MAX(CA$6:CA218)+1))</f>
        <v/>
      </c>
      <c r="CB219" s="37" t="str">
        <f t="shared" si="188"/>
        <v>Jan 2023</v>
      </c>
      <c r="CC219" s="41" t="str">
        <f t="shared" si="186"/>
        <v/>
      </c>
    </row>
    <row r="220" spans="1:81" x14ac:dyDescent="0.25">
      <c r="A220" s="21"/>
      <c r="B220" s="5">
        <f>IFERROR(IF(B219+1&gt;'Intro &amp; Setup'!$BA$19, "", B219+1), "")</f>
        <v>45136</v>
      </c>
      <c r="C220" s="250"/>
      <c r="D220" s="251"/>
      <c r="E220" s="252"/>
      <c r="F220" s="21"/>
      <c r="G220" s="16"/>
      <c r="H220" s="19"/>
      <c r="I220" s="21"/>
      <c r="J220" s="16"/>
      <c r="K220" s="19"/>
      <c r="L220" s="21"/>
      <c r="M220" s="16"/>
      <c r="N220" s="19"/>
      <c r="O220" s="21"/>
      <c r="P220" s="16"/>
      <c r="Q220" s="19"/>
      <c r="R220" s="21"/>
      <c r="S220" s="16"/>
      <c r="T220" s="19"/>
      <c r="U220" s="21"/>
      <c r="V220" s="16"/>
      <c r="W220" s="19"/>
      <c r="X220" s="21"/>
      <c r="Y220" s="16"/>
      <c r="Z220" s="19"/>
      <c r="AA220" s="21"/>
      <c r="AB220" s="16"/>
      <c r="AC220" s="19"/>
      <c r="AD220" s="21"/>
      <c r="AE220" s="16"/>
      <c r="AF220" s="19"/>
      <c r="AG220" s="21"/>
      <c r="AH220" s="16"/>
      <c r="AI220" s="19"/>
      <c r="AJ220" s="21"/>
      <c r="AK220" s="16"/>
      <c r="AL220" s="19"/>
      <c r="AM220" s="21"/>
      <c r="AN220" s="16"/>
      <c r="AO220" s="19"/>
      <c r="AP220" s="21"/>
      <c r="AS220" s="37" t="str">
        <f t="shared" si="189"/>
        <v>Jul 2023</v>
      </c>
      <c r="AU220" s="37" t="str">
        <f t="shared" si="190"/>
        <v/>
      </c>
      <c r="AV220" s="37" t="str">
        <f t="shared" si="190"/>
        <v/>
      </c>
      <c r="AW220" s="37" t="str">
        <f t="shared" si="190"/>
        <v/>
      </c>
      <c r="AY220" s="66" t="str">
        <f t="shared" si="191"/>
        <v/>
      </c>
      <c r="BS220" s="13" t="str">
        <f t="shared" si="181"/>
        <v/>
      </c>
      <c r="BT220" s="33" t="str">
        <f t="shared" si="182"/>
        <v/>
      </c>
      <c r="BU220" s="37" t="str">
        <f>IF(BS220="", "", IF(COUNTIF(BS$7:BS220, BS220)&gt;1, "", MAX(BU$6:BU219)+1))</f>
        <v/>
      </c>
      <c r="BV220" s="37" t="str">
        <f t="shared" si="187"/>
        <v>Jan 2023</v>
      </c>
      <c r="BW220" s="41" t="str">
        <f t="shared" si="185"/>
        <v/>
      </c>
      <c r="BY220" s="13" t="str">
        <f t="shared" si="183"/>
        <v/>
      </c>
      <c r="BZ220" s="33" t="str">
        <f t="shared" si="184"/>
        <v/>
      </c>
      <c r="CA220" s="37" t="str">
        <f>IF(BY220="", "", IF(COUNTIF(BY$7:BY220, BY220)&gt;1, "", MAX(CA$6:CA219)+1))</f>
        <v/>
      </c>
      <c r="CB220" s="37" t="str">
        <f t="shared" si="188"/>
        <v>Jan 2023</v>
      </c>
      <c r="CC220" s="41" t="str">
        <f t="shared" si="186"/>
        <v/>
      </c>
    </row>
    <row r="221" spans="1:81" x14ac:dyDescent="0.25">
      <c r="A221" s="21"/>
      <c r="B221" s="5">
        <f>IFERROR(IF(B220+1&gt;'Intro &amp; Setup'!$BA$19, "", B220+1), "")</f>
        <v>45137</v>
      </c>
      <c r="C221" s="250"/>
      <c r="D221" s="251"/>
      <c r="E221" s="252"/>
      <c r="F221" s="21"/>
      <c r="G221" s="16"/>
      <c r="H221" s="19"/>
      <c r="I221" s="21"/>
      <c r="J221" s="16"/>
      <c r="K221" s="19"/>
      <c r="L221" s="21"/>
      <c r="M221" s="16"/>
      <c r="N221" s="19"/>
      <c r="O221" s="21"/>
      <c r="P221" s="16"/>
      <c r="Q221" s="19"/>
      <c r="R221" s="21"/>
      <c r="S221" s="16"/>
      <c r="T221" s="19"/>
      <c r="U221" s="21"/>
      <c r="V221" s="16"/>
      <c r="W221" s="19"/>
      <c r="X221" s="21"/>
      <c r="Y221" s="16"/>
      <c r="Z221" s="19"/>
      <c r="AA221" s="21"/>
      <c r="AB221" s="16"/>
      <c r="AC221" s="19"/>
      <c r="AD221" s="21"/>
      <c r="AE221" s="16"/>
      <c r="AF221" s="19"/>
      <c r="AG221" s="21"/>
      <c r="AH221" s="16"/>
      <c r="AI221" s="19"/>
      <c r="AJ221" s="21"/>
      <c r="AK221" s="16"/>
      <c r="AL221" s="19"/>
      <c r="AM221" s="21"/>
      <c r="AN221" s="16"/>
      <c r="AO221" s="19"/>
      <c r="AP221" s="21"/>
      <c r="AS221" s="37" t="str">
        <f t="shared" si="189"/>
        <v>Jul 2023</v>
      </c>
      <c r="AU221" s="37" t="str">
        <f t="shared" si="190"/>
        <v/>
      </c>
      <c r="AV221" s="37" t="str">
        <f t="shared" si="190"/>
        <v/>
      </c>
      <c r="AW221" s="37" t="str">
        <f t="shared" si="190"/>
        <v/>
      </c>
      <c r="AY221" s="66" t="str">
        <f t="shared" si="191"/>
        <v/>
      </c>
      <c r="BS221" s="13" t="str">
        <f t="shared" si="181"/>
        <v/>
      </c>
      <c r="BT221" s="33" t="str">
        <f t="shared" si="182"/>
        <v/>
      </c>
      <c r="BU221" s="37" t="str">
        <f>IF(BS221="", "", IF(COUNTIF(BS$7:BS221, BS221)&gt;1, "", MAX(BU$6:BU220)+1))</f>
        <v/>
      </c>
      <c r="BV221" s="37" t="str">
        <f t="shared" si="187"/>
        <v>Jan 2023</v>
      </c>
      <c r="BW221" s="41" t="str">
        <f t="shared" si="185"/>
        <v/>
      </c>
      <c r="BY221" s="13" t="str">
        <f t="shared" si="183"/>
        <v/>
      </c>
      <c r="BZ221" s="33" t="str">
        <f t="shared" si="184"/>
        <v/>
      </c>
      <c r="CA221" s="37" t="str">
        <f>IF(BY221="", "", IF(COUNTIF(BY$7:BY221, BY221)&gt;1, "", MAX(CA$6:CA220)+1))</f>
        <v/>
      </c>
      <c r="CB221" s="37" t="str">
        <f t="shared" si="188"/>
        <v>Jan 2023</v>
      </c>
      <c r="CC221" s="41" t="str">
        <f t="shared" si="186"/>
        <v/>
      </c>
    </row>
    <row r="222" spans="1:81" x14ac:dyDescent="0.25">
      <c r="A222" s="21"/>
      <c r="B222" s="5">
        <f>IFERROR(IF(B221+1&gt;'Intro &amp; Setup'!$BA$19, "", B221+1), "")</f>
        <v>45138</v>
      </c>
      <c r="C222" s="250"/>
      <c r="D222" s="251"/>
      <c r="E222" s="252"/>
      <c r="F222" s="21"/>
      <c r="G222" s="16"/>
      <c r="H222" s="19"/>
      <c r="I222" s="21"/>
      <c r="J222" s="16"/>
      <c r="K222" s="19"/>
      <c r="L222" s="21"/>
      <c r="M222" s="16"/>
      <c r="N222" s="19"/>
      <c r="O222" s="21"/>
      <c r="P222" s="16"/>
      <c r="Q222" s="19"/>
      <c r="R222" s="21"/>
      <c r="S222" s="16"/>
      <c r="T222" s="19"/>
      <c r="U222" s="21"/>
      <c r="V222" s="16"/>
      <c r="W222" s="19"/>
      <c r="X222" s="21"/>
      <c r="Y222" s="16"/>
      <c r="Z222" s="19"/>
      <c r="AA222" s="21"/>
      <c r="AB222" s="16"/>
      <c r="AC222" s="19"/>
      <c r="AD222" s="21"/>
      <c r="AE222" s="16"/>
      <c r="AF222" s="19"/>
      <c r="AG222" s="21"/>
      <c r="AH222" s="16"/>
      <c r="AI222" s="19"/>
      <c r="AJ222" s="21"/>
      <c r="AK222" s="16"/>
      <c r="AL222" s="19"/>
      <c r="AM222" s="21"/>
      <c r="AN222" s="16"/>
      <c r="AO222" s="19"/>
      <c r="AP222" s="21"/>
      <c r="AS222" s="37" t="str">
        <f t="shared" si="189"/>
        <v>Jul 2023</v>
      </c>
      <c r="AU222" s="37" t="str">
        <f t="shared" si="190"/>
        <v/>
      </c>
      <c r="AV222" s="37" t="str">
        <f t="shared" si="190"/>
        <v/>
      </c>
      <c r="AW222" s="37" t="str">
        <f t="shared" si="190"/>
        <v/>
      </c>
      <c r="AY222" s="66" t="str">
        <f t="shared" si="191"/>
        <v/>
      </c>
      <c r="BS222" s="13" t="str">
        <f t="shared" si="181"/>
        <v/>
      </c>
      <c r="BT222" s="33" t="str">
        <f t="shared" si="182"/>
        <v/>
      </c>
      <c r="BU222" s="37" t="str">
        <f>IF(BS222="", "", IF(COUNTIF(BS$7:BS222, BS222)&gt;1, "", MAX(BU$6:BU221)+1))</f>
        <v/>
      </c>
      <c r="BV222" s="37" t="str">
        <f t="shared" si="187"/>
        <v>Jan 2023</v>
      </c>
      <c r="BW222" s="41" t="str">
        <f t="shared" si="185"/>
        <v/>
      </c>
      <c r="BY222" s="13" t="str">
        <f t="shared" si="183"/>
        <v/>
      </c>
      <c r="BZ222" s="33" t="str">
        <f t="shared" si="184"/>
        <v/>
      </c>
      <c r="CA222" s="37" t="str">
        <f>IF(BY222="", "", IF(COUNTIF(BY$7:BY222, BY222)&gt;1, "", MAX(CA$6:CA221)+1))</f>
        <v/>
      </c>
      <c r="CB222" s="37" t="str">
        <f t="shared" si="188"/>
        <v>Jan 2023</v>
      </c>
      <c r="CC222" s="41" t="str">
        <f t="shared" si="186"/>
        <v/>
      </c>
    </row>
    <row r="223" spans="1:81" x14ac:dyDescent="0.25">
      <c r="A223" s="21"/>
      <c r="B223" s="5">
        <f>IFERROR(IF(B222+1&gt;'Intro &amp; Setup'!$BA$19, "", B222+1), "")</f>
        <v>45139</v>
      </c>
      <c r="C223" s="250"/>
      <c r="D223" s="251"/>
      <c r="E223" s="252"/>
      <c r="F223" s="21"/>
      <c r="G223" s="16"/>
      <c r="H223" s="19"/>
      <c r="I223" s="21"/>
      <c r="J223" s="16"/>
      <c r="K223" s="19"/>
      <c r="L223" s="21"/>
      <c r="M223" s="16"/>
      <c r="N223" s="19"/>
      <c r="O223" s="21"/>
      <c r="P223" s="16"/>
      <c r="Q223" s="19"/>
      <c r="R223" s="21"/>
      <c r="S223" s="16"/>
      <c r="T223" s="19"/>
      <c r="U223" s="21"/>
      <c r="V223" s="16"/>
      <c r="W223" s="19"/>
      <c r="X223" s="21"/>
      <c r="Y223" s="16"/>
      <c r="Z223" s="19"/>
      <c r="AA223" s="21"/>
      <c r="AB223" s="16"/>
      <c r="AC223" s="19"/>
      <c r="AD223" s="21"/>
      <c r="AE223" s="16"/>
      <c r="AF223" s="19"/>
      <c r="AG223" s="21"/>
      <c r="AH223" s="16"/>
      <c r="AI223" s="19"/>
      <c r="AJ223" s="21"/>
      <c r="AK223" s="16"/>
      <c r="AL223" s="19"/>
      <c r="AM223" s="21"/>
      <c r="AN223" s="16"/>
      <c r="AO223" s="19"/>
      <c r="AP223" s="21"/>
      <c r="AS223" s="37" t="str">
        <f t="shared" si="189"/>
        <v>Aug 2023</v>
      </c>
      <c r="AU223" s="37" t="str">
        <f t="shared" si="190"/>
        <v/>
      </c>
      <c r="AV223" s="37" t="str">
        <f t="shared" si="190"/>
        <v/>
      </c>
      <c r="AW223" s="37" t="str">
        <f t="shared" si="190"/>
        <v/>
      </c>
      <c r="AY223" s="66" t="str">
        <f t="shared" si="191"/>
        <v/>
      </c>
      <c r="BS223" s="13" t="str">
        <f t="shared" si="181"/>
        <v/>
      </c>
      <c r="BT223" s="33" t="str">
        <f t="shared" si="182"/>
        <v/>
      </c>
      <c r="BU223" s="37" t="str">
        <f>IF(BS223="", "", IF(COUNTIF(BS$7:BS223, BS223)&gt;1, "", MAX(BU$6:BU222)+1))</f>
        <v/>
      </c>
      <c r="BV223" s="37" t="str">
        <f t="shared" si="187"/>
        <v>Jan 2023</v>
      </c>
      <c r="BW223" s="41" t="str">
        <f t="shared" si="185"/>
        <v/>
      </c>
      <c r="BY223" s="13" t="str">
        <f t="shared" si="183"/>
        <v/>
      </c>
      <c r="BZ223" s="33" t="str">
        <f t="shared" si="184"/>
        <v/>
      </c>
      <c r="CA223" s="37" t="str">
        <f>IF(BY223="", "", IF(COUNTIF(BY$7:BY223, BY223)&gt;1, "", MAX(CA$6:CA222)+1))</f>
        <v/>
      </c>
      <c r="CB223" s="37" t="str">
        <f t="shared" si="188"/>
        <v>Jan 2023</v>
      </c>
      <c r="CC223" s="41" t="str">
        <f t="shared" si="186"/>
        <v/>
      </c>
    </row>
    <row r="224" spans="1:81" x14ac:dyDescent="0.25">
      <c r="A224" s="21"/>
      <c r="B224" s="5">
        <f>IFERROR(IF(B223+1&gt;'Intro &amp; Setup'!$BA$19, "", B223+1), "")</f>
        <v>45140</v>
      </c>
      <c r="C224" s="250"/>
      <c r="D224" s="251"/>
      <c r="E224" s="252"/>
      <c r="F224" s="21"/>
      <c r="G224" s="16"/>
      <c r="H224" s="19"/>
      <c r="I224" s="21"/>
      <c r="J224" s="16"/>
      <c r="K224" s="19"/>
      <c r="L224" s="21"/>
      <c r="M224" s="16"/>
      <c r="N224" s="19"/>
      <c r="O224" s="21"/>
      <c r="P224" s="16"/>
      <c r="Q224" s="19"/>
      <c r="R224" s="21"/>
      <c r="S224" s="16"/>
      <c r="T224" s="19"/>
      <c r="U224" s="21"/>
      <c r="V224" s="16"/>
      <c r="W224" s="19"/>
      <c r="X224" s="21"/>
      <c r="Y224" s="16"/>
      <c r="Z224" s="19"/>
      <c r="AA224" s="21"/>
      <c r="AB224" s="16"/>
      <c r="AC224" s="19"/>
      <c r="AD224" s="21"/>
      <c r="AE224" s="16"/>
      <c r="AF224" s="19"/>
      <c r="AG224" s="21"/>
      <c r="AH224" s="16"/>
      <c r="AI224" s="19"/>
      <c r="AJ224" s="21"/>
      <c r="AK224" s="16"/>
      <c r="AL224" s="19"/>
      <c r="AM224" s="21"/>
      <c r="AN224" s="16"/>
      <c r="AO224" s="19"/>
      <c r="AP224" s="21"/>
      <c r="AS224" s="37" t="str">
        <f t="shared" si="189"/>
        <v>Aug 2023</v>
      </c>
      <c r="AU224" s="37" t="str">
        <f t="shared" si="190"/>
        <v/>
      </c>
      <c r="AV224" s="37" t="str">
        <f t="shared" si="190"/>
        <v/>
      </c>
      <c r="AW224" s="37" t="str">
        <f t="shared" si="190"/>
        <v/>
      </c>
      <c r="AY224" s="66" t="str">
        <f t="shared" si="191"/>
        <v/>
      </c>
      <c r="BS224" s="13" t="str">
        <f t="shared" si="181"/>
        <v/>
      </c>
      <c r="BT224" s="33" t="str">
        <f t="shared" si="182"/>
        <v/>
      </c>
      <c r="BU224" s="37" t="str">
        <f>IF(BS224="", "", IF(COUNTIF(BS$7:BS224, BS224)&gt;1, "", MAX(BU$6:BU223)+1))</f>
        <v/>
      </c>
      <c r="BV224" s="37" t="str">
        <f t="shared" si="187"/>
        <v>Jan 2023</v>
      </c>
      <c r="BW224" s="41" t="str">
        <f t="shared" si="185"/>
        <v/>
      </c>
      <c r="BY224" s="13" t="str">
        <f t="shared" si="183"/>
        <v/>
      </c>
      <c r="BZ224" s="33" t="str">
        <f t="shared" si="184"/>
        <v/>
      </c>
      <c r="CA224" s="37" t="str">
        <f>IF(BY224="", "", IF(COUNTIF(BY$7:BY224, BY224)&gt;1, "", MAX(CA$6:CA223)+1))</f>
        <v/>
      </c>
      <c r="CB224" s="37" t="str">
        <f t="shared" si="188"/>
        <v>Jan 2023</v>
      </c>
      <c r="CC224" s="41" t="str">
        <f t="shared" si="186"/>
        <v/>
      </c>
    </row>
    <row r="225" spans="1:81" x14ac:dyDescent="0.25">
      <c r="A225" s="21"/>
      <c r="B225" s="5">
        <f>IFERROR(IF(B224+1&gt;'Intro &amp; Setup'!$BA$19, "", B224+1), "")</f>
        <v>45141</v>
      </c>
      <c r="C225" s="250"/>
      <c r="D225" s="251"/>
      <c r="E225" s="252"/>
      <c r="F225" s="21"/>
      <c r="G225" s="16"/>
      <c r="H225" s="19"/>
      <c r="I225" s="21"/>
      <c r="J225" s="16"/>
      <c r="K225" s="19"/>
      <c r="L225" s="21"/>
      <c r="M225" s="16"/>
      <c r="N225" s="19"/>
      <c r="O225" s="21"/>
      <c r="P225" s="16"/>
      <c r="Q225" s="19"/>
      <c r="R225" s="21"/>
      <c r="S225" s="16"/>
      <c r="T225" s="19"/>
      <c r="U225" s="21"/>
      <c r="V225" s="16"/>
      <c r="W225" s="19"/>
      <c r="X225" s="21"/>
      <c r="Y225" s="16"/>
      <c r="Z225" s="19"/>
      <c r="AA225" s="21"/>
      <c r="AB225" s="16"/>
      <c r="AC225" s="19"/>
      <c r="AD225" s="21"/>
      <c r="AE225" s="16"/>
      <c r="AF225" s="19"/>
      <c r="AG225" s="21"/>
      <c r="AH225" s="16"/>
      <c r="AI225" s="19"/>
      <c r="AJ225" s="21"/>
      <c r="AK225" s="16"/>
      <c r="AL225" s="19"/>
      <c r="AM225" s="21"/>
      <c r="AN225" s="16"/>
      <c r="AO225" s="19"/>
      <c r="AP225" s="21"/>
      <c r="AS225" s="37" t="str">
        <f t="shared" si="189"/>
        <v>Aug 2023</v>
      </c>
      <c r="AU225" s="37" t="str">
        <f t="shared" si="190"/>
        <v/>
      </c>
      <c r="AV225" s="37" t="str">
        <f t="shared" si="190"/>
        <v/>
      </c>
      <c r="AW225" s="37" t="str">
        <f t="shared" si="190"/>
        <v/>
      </c>
      <c r="AY225" s="66" t="str">
        <f t="shared" si="191"/>
        <v/>
      </c>
      <c r="BS225" s="13" t="str">
        <f t="shared" si="181"/>
        <v/>
      </c>
      <c r="BT225" s="33" t="str">
        <f t="shared" si="182"/>
        <v/>
      </c>
      <c r="BU225" s="37" t="str">
        <f>IF(BS225="", "", IF(COUNTIF(BS$7:BS225, BS225)&gt;1, "", MAX(BU$6:BU224)+1))</f>
        <v/>
      </c>
      <c r="BV225" s="37" t="str">
        <f t="shared" si="187"/>
        <v>Jan 2023</v>
      </c>
      <c r="BW225" s="41" t="str">
        <f t="shared" si="185"/>
        <v/>
      </c>
      <c r="BY225" s="13" t="str">
        <f t="shared" si="183"/>
        <v/>
      </c>
      <c r="BZ225" s="33" t="str">
        <f t="shared" si="184"/>
        <v/>
      </c>
      <c r="CA225" s="37" t="str">
        <f>IF(BY225="", "", IF(COUNTIF(BY$7:BY225, BY225)&gt;1, "", MAX(CA$6:CA224)+1))</f>
        <v/>
      </c>
      <c r="CB225" s="37" t="str">
        <f t="shared" si="188"/>
        <v>Jan 2023</v>
      </c>
      <c r="CC225" s="41" t="str">
        <f t="shared" si="186"/>
        <v/>
      </c>
    </row>
    <row r="226" spans="1:81" x14ac:dyDescent="0.25">
      <c r="A226" s="21"/>
      <c r="B226" s="5">
        <f>IFERROR(IF(B225+1&gt;'Intro &amp; Setup'!$BA$19, "", B225+1), "")</f>
        <v>45142</v>
      </c>
      <c r="C226" s="250"/>
      <c r="D226" s="251"/>
      <c r="E226" s="252"/>
      <c r="F226" s="21"/>
      <c r="G226" s="16"/>
      <c r="H226" s="19"/>
      <c r="I226" s="21"/>
      <c r="J226" s="16"/>
      <c r="K226" s="19"/>
      <c r="L226" s="21"/>
      <c r="M226" s="16"/>
      <c r="N226" s="19"/>
      <c r="O226" s="21"/>
      <c r="P226" s="16"/>
      <c r="Q226" s="19"/>
      <c r="R226" s="21"/>
      <c r="S226" s="16"/>
      <c r="T226" s="19"/>
      <c r="U226" s="21"/>
      <c r="V226" s="16"/>
      <c r="W226" s="19"/>
      <c r="X226" s="21"/>
      <c r="Y226" s="16"/>
      <c r="Z226" s="19"/>
      <c r="AA226" s="21"/>
      <c r="AB226" s="16"/>
      <c r="AC226" s="19"/>
      <c r="AD226" s="21"/>
      <c r="AE226" s="16"/>
      <c r="AF226" s="19"/>
      <c r="AG226" s="21"/>
      <c r="AH226" s="16"/>
      <c r="AI226" s="19"/>
      <c r="AJ226" s="21"/>
      <c r="AK226" s="16"/>
      <c r="AL226" s="19"/>
      <c r="AM226" s="21"/>
      <c r="AN226" s="16"/>
      <c r="AO226" s="19"/>
      <c r="AP226" s="21"/>
      <c r="AS226" s="37" t="str">
        <f t="shared" si="189"/>
        <v>Aug 2023</v>
      </c>
      <c r="AU226" s="37" t="str">
        <f t="shared" si="190"/>
        <v/>
      </c>
      <c r="AV226" s="37" t="str">
        <f t="shared" si="190"/>
        <v/>
      </c>
      <c r="AW226" s="37" t="str">
        <f t="shared" si="190"/>
        <v/>
      </c>
      <c r="AY226" s="66" t="str">
        <f t="shared" si="191"/>
        <v/>
      </c>
      <c r="BS226" s="14" t="str">
        <f t="shared" si="181"/>
        <v/>
      </c>
      <c r="BT226" s="34" t="str">
        <f t="shared" si="182"/>
        <v/>
      </c>
      <c r="BU226" s="37" t="str">
        <f>IF(BS226="", "", IF(COUNTIF(BS$7:BS226, BS226)&gt;1, "", MAX(BU$6:BU225)+1))</f>
        <v/>
      </c>
      <c r="BV226" s="37" t="str">
        <f t="shared" si="187"/>
        <v>Jan 2023</v>
      </c>
      <c r="BW226" s="41" t="str">
        <f t="shared" si="185"/>
        <v/>
      </c>
      <c r="BY226" s="14" t="str">
        <f t="shared" si="183"/>
        <v/>
      </c>
      <c r="BZ226" s="34" t="str">
        <f t="shared" si="184"/>
        <v/>
      </c>
      <c r="CA226" s="37" t="str">
        <f>IF(BY226="", "", IF(COUNTIF(BY$7:BY226, BY226)&gt;1, "", MAX(CA$6:CA225)+1))</f>
        <v/>
      </c>
      <c r="CB226" s="37" t="str">
        <f t="shared" si="188"/>
        <v>Jan 2023</v>
      </c>
      <c r="CC226" s="41" t="str">
        <f t="shared" si="186"/>
        <v/>
      </c>
    </row>
    <row r="227" spans="1:81" x14ac:dyDescent="0.25">
      <c r="A227" s="21"/>
      <c r="B227" s="5">
        <f>IFERROR(IF(B226+1&gt;'Intro &amp; Setup'!$BA$19, "", B226+1), "")</f>
        <v>45143</v>
      </c>
      <c r="C227" s="250"/>
      <c r="D227" s="251"/>
      <c r="E227" s="252"/>
      <c r="F227" s="21"/>
      <c r="G227" s="16"/>
      <c r="H227" s="19"/>
      <c r="I227" s="21"/>
      <c r="J227" s="16"/>
      <c r="K227" s="19"/>
      <c r="L227" s="21"/>
      <c r="M227" s="16"/>
      <c r="N227" s="19"/>
      <c r="O227" s="21"/>
      <c r="P227" s="16"/>
      <c r="Q227" s="19"/>
      <c r="R227" s="21"/>
      <c r="S227" s="16"/>
      <c r="T227" s="19"/>
      <c r="U227" s="21"/>
      <c r="V227" s="16"/>
      <c r="W227" s="19"/>
      <c r="X227" s="21"/>
      <c r="Y227" s="16"/>
      <c r="Z227" s="19"/>
      <c r="AA227" s="21"/>
      <c r="AB227" s="16"/>
      <c r="AC227" s="19"/>
      <c r="AD227" s="21"/>
      <c r="AE227" s="16"/>
      <c r="AF227" s="19"/>
      <c r="AG227" s="21"/>
      <c r="AH227" s="16"/>
      <c r="AI227" s="19"/>
      <c r="AJ227" s="21"/>
      <c r="AK227" s="16"/>
      <c r="AL227" s="19"/>
      <c r="AM227" s="21"/>
      <c r="AN227" s="16"/>
      <c r="AO227" s="19"/>
      <c r="AP227" s="21"/>
      <c r="AS227" s="37" t="str">
        <f t="shared" si="189"/>
        <v>Aug 2023</v>
      </c>
      <c r="AU227" s="37" t="str">
        <f t="shared" si="190"/>
        <v/>
      </c>
      <c r="AV227" s="37" t="str">
        <f t="shared" si="190"/>
        <v/>
      </c>
      <c r="AW227" s="37" t="str">
        <f t="shared" si="190"/>
        <v/>
      </c>
      <c r="AY227" s="66" t="str">
        <f t="shared" si="191"/>
        <v/>
      </c>
      <c r="BS227" s="12" t="str">
        <f t="shared" ref="BS227:BS290" si="192">IF(J54="", "", J54)</f>
        <v>United States</v>
      </c>
      <c r="BT227" s="32">
        <f t="shared" ref="BT227:BT290" si="193">IF(BS227="", "", K54)</f>
        <v>433</v>
      </c>
      <c r="BU227" s="37" t="str">
        <f>IF(BS227="", "", IF(COUNTIF(BS$7:BS227, BS227)&gt;1, "", MAX(BU$6:BU226)+1))</f>
        <v/>
      </c>
      <c r="BV227" s="39" t="str">
        <f>'Intro &amp; Setup'!$BB$9</f>
        <v>Feb 2023</v>
      </c>
      <c r="BW227" s="41" t="str">
        <f t="shared" si="185"/>
        <v>United States - Feb 2023</v>
      </c>
      <c r="BY227" s="12" t="str">
        <f t="shared" ref="BY227:BY290" si="194">IF(J278="", "", J278)</f>
        <v>Spreadsheet Solutions - Creating business solutions through custom spreadsheets</v>
      </c>
      <c r="BZ227" s="32">
        <f t="shared" ref="BZ227:BZ290" si="195">IF(BY227="", "", K278)</f>
        <v>342</v>
      </c>
      <c r="CA227" s="37" t="str">
        <f>IF(BY227="", "", IF(COUNTIF(BY$7:BY227, BY227)&gt;1, "", MAX(CA$6:CA226)+1))</f>
        <v/>
      </c>
      <c r="CB227" s="39" t="str">
        <f>'Intro &amp; Setup'!$BB$9</f>
        <v>Feb 2023</v>
      </c>
      <c r="CC227" s="41" t="str">
        <f t="shared" si="186"/>
        <v>Spreadsheet Solutions - Creating business solutions through custom spreadsheets - Feb 2023</v>
      </c>
    </row>
    <row r="228" spans="1:81" x14ac:dyDescent="0.25">
      <c r="A228" s="21"/>
      <c r="B228" s="5">
        <f>IFERROR(IF(B227+1&gt;'Intro &amp; Setup'!$BA$19, "", B227+1), "")</f>
        <v>45144</v>
      </c>
      <c r="C228" s="250"/>
      <c r="D228" s="251"/>
      <c r="E228" s="252"/>
      <c r="F228" s="21"/>
      <c r="G228" s="16"/>
      <c r="H228" s="19"/>
      <c r="I228" s="21"/>
      <c r="J228" s="16"/>
      <c r="K228" s="19"/>
      <c r="L228" s="21"/>
      <c r="M228" s="16"/>
      <c r="N228" s="19"/>
      <c r="O228" s="21"/>
      <c r="P228" s="16"/>
      <c r="Q228" s="19"/>
      <c r="R228" s="21"/>
      <c r="S228" s="16"/>
      <c r="T228" s="19"/>
      <c r="U228" s="21"/>
      <c r="V228" s="16"/>
      <c r="W228" s="19"/>
      <c r="X228" s="21"/>
      <c r="Y228" s="16"/>
      <c r="Z228" s="19"/>
      <c r="AA228" s="21"/>
      <c r="AB228" s="16"/>
      <c r="AC228" s="19"/>
      <c r="AD228" s="21"/>
      <c r="AE228" s="16"/>
      <c r="AF228" s="19"/>
      <c r="AG228" s="21"/>
      <c r="AH228" s="16"/>
      <c r="AI228" s="19"/>
      <c r="AJ228" s="21"/>
      <c r="AK228" s="16"/>
      <c r="AL228" s="19"/>
      <c r="AM228" s="21"/>
      <c r="AN228" s="16"/>
      <c r="AO228" s="19"/>
      <c r="AP228" s="21"/>
      <c r="AS228" s="37" t="str">
        <f t="shared" si="189"/>
        <v>Aug 2023</v>
      </c>
      <c r="AU228" s="37" t="str">
        <f t="shared" si="190"/>
        <v/>
      </c>
      <c r="AV228" s="37" t="str">
        <f t="shared" si="190"/>
        <v/>
      </c>
      <c r="AW228" s="37" t="str">
        <f t="shared" si="190"/>
        <v/>
      </c>
      <c r="AY228" s="66" t="str">
        <f t="shared" si="191"/>
        <v/>
      </c>
      <c r="BS228" s="13" t="str">
        <f t="shared" si="192"/>
        <v>United Kingdom</v>
      </c>
      <c r="BT228" s="33">
        <f t="shared" si="193"/>
        <v>254</v>
      </c>
      <c r="BU228" s="37" t="str">
        <f>IF(BS228="", "", IF(COUNTIF(BS$7:BS228, BS228)&gt;1, "", MAX(BU$6:BU227)+1))</f>
        <v/>
      </c>
      <c r="BV228" s="37" t="str">
        <f>BV227</f>
        <v>Feb 2023</v>
      </c>
      <c r="BW228" s="41" t="str">
        <f t="shared" si="185"/>
        <v>United Kingdom - Feb 2023</v>
      </c>
      <c r="BY228" s="13" t="str">
        <f t="shared" si="194"/>
        <v>Store | Spreadsheet Solutions</v>
      </c>
      <c r="BZ228" s="33">
        <f t="shared" si="195"/>
        <v>100</v>
      </c>
      <c r="CA228" s="37" t="str">
        <f>IF(BY228="", "", IF(COUNTIF(BY$7:BY228, BY228)&gt;1, "", MAX(CA$6:CA227)+1))</f>
        <v/>
      </c>
      <c r="CB228" s="37" t="str">
        <f>CB227</f>
        <v>Feb 2023</v>
      </c>
      <c r="CC228" s="41" t="str">
        <f t="shared" si="186"/>
        <v>Store | Spreadsheet Solutions - Feb 2023</v>
      </c>
    </row>
    <row r="229" spans="1:81" x14ac:dyDescent="0.25">
      <c r="A229" s="21"/>
      <c r="B229" s="5">
        <f>IFERROR(IF(B228+1&gt;'Intro &amp; Setup'!$BA$19, "", B228+1), "")</f>
        <v>45145</v>
      </c>
      <c r="C229" s="250"/>
      <c r="D229" s="251"/>
      <c r="E229" s="252"/>
      <c r="F229" s="21"/>
      <c r="G229" s="16"/>
      <c r="H229" s="19"/>
      <c r="I229" s="21"/>
      <c r="J229" s="16"/>
      <c r="K229" s="19"/>
      <c r="L229" s="21"/>
      <c r="M229" s="16"/>
      <c r="N229" s="19"/>
      <c r="O229" s="21"/>
      <c r="P229" s="16"/>
      <c r="Q229" s="19"/>
      <c r="R229" s="21"/>
      <c r="S229" s="16"/>
      <c r="T229" s="19"/>
      <c r="U229" s="21"/>
      <c r="V229" s="16"/>
      <c r="W229" s="19"/>
      <c r="X229" s="21"/>
      <c r="Y229" s="16"/>
      <c r="Z229" s="19"/>
      <c r="AA229" s="21"/>
      <c r="AB229" s="16"/>
      <c r="AC229" s="19"/>
      <c r="AD229" s="21"/>
      <c r="AE229" s="16"/>
      <c r="AF229" s="19"/>
      <c r="AG229" s="21"/>
      <c r="AH229" s="16"/>
      <c r="AI229" s="19"/>
      <c r="AJ229" s="21"/>
      <c r="AK229" s="16"/>
      <c r="AL229" s="19"/>
      <c r="AM229" s="21"/>
      <c r="AN229" s="16"/>
      <c r="AO229" s="19"/>
      <c r="AP229" s="21"/>
      <c r="AS229" s="37" t="str">
        <f t="shared" si="189"/>
        <v>Aug 2023</v>
      </c>
      <c r="AU229" s="37" t="str">
        <f t="shared" si="190"/>
        <v/>
      </c>
      <c r="AV229" s="37" t="str">
        <f t="shared" si="190"/>
        <v/>
      </c>
      <c r="AW229" s="37" t="str">
        <f t="shared" si="190"/>
        <v/>
      </c>
      <c r="AY229" s="66" t="str">
        <f t="shared" si="191"/>
        <v/>
      </c>
      <c r="BS229" s="13" t="str">
        <f t="shared" si="192"/>
        <v>France</v>
      </c>
      <c r="BT229" s="33">
        <f t="shared" si="193"/>
        <v>45</v>
      </c>
      <c r="BU229" s="37" t="str">
        <f>IF(BS229="", "", IF(COUNTIF(BS$7:BS229, BS229)&gt;1, "", MAX(BU$6:BU228)+1))</f>
        <v/>
      </c>
      <c r="BV229" s="37" t="str">
        <f t="shared" ref="BV229:BV292" si="196">BV228</f>
        <v>Feb 2023</v>
      </c>
      <c r="BW229" s="41" t="str">
        <f t="shared" si="185"/>
        <v>France - Feb 2023</v>
      </c>
      <c r="BY229" s="13" t="str">
        <f t="shared" si="194"/>
        <v>Basic Spreadsheet Range | Spreadsheet Solutions</v>
      </c>
      <c r="BZ229" s="33">
        <f t="shared" si="195"/>
        <v>87</v>
      </c>
      <c r="CA229" s="37" t="str">
        <f>IF(BY229="", "", IF(COUNTIF(BY$7:BY229, BY229)&gt;1, "", MAX(CA$6:CA228)+1))</f>
        <v/>
      </c>
      <c r="CB229" s="37" t="str">
        <f t="shared" ref="CB229:CB292" si="197">CB228</f>
        <v>Feb 2023</v>
      </c>
      <c r="CC229" s="41" t="str">
        <f t="shared" si="186"/>
        <v>Basic Spreadsheet Range | Spreadsheet Solutions - Feb 2023</v>
      </c>
    </row>
    <row r="230" spans="1:81" x14ac:dyDescent="0.25">
      <c r="A230" s="21"/>
      <c r="B230" s="5">
        <f>IFERROR(IF(B229+1&gt;'Intro &amp; Setup'!$BA$19, "", B229+1), "")</f>
        <v>45146</v>
      </c>
      <c r="C230" s="250"/>
      <c r="D230" s="251"/>
      <c r="E230" s="252"/>
      <c r="F230" s="21"/>
      <c r="G230" s="16"/>
      <c r="H230" s="19"/>
      <c r="I230" s="21"/>
      <c r="J230" s="16"/>
      <c r="K230" s="19"/>
      <c r="L230" s="21"/>
      <c r="M230" s="16"/>
      <c r="N230" s="19"/>
      <c r="O230" s="21"/>
      <c r="P230" s="16"/>
      <c r="Q230" s="19"/>
      <c r="R230" s="21"/>
      <c r="S230" s="16"/>
      <c r="T230" s="19"/>
      <c r="U230" s="21"/>
      <c r="V230" s="16"/>
      <c r="W230" s="19"/>
      <c r="X230" s="21"/>
      <c r="Y230" s="16"/>
      <c r="Z230" s="19"/>
      <c r="AA230" s="21"/>
      <c r="AB230" s="16"/>
      <c r="AC230" s="19"/>
      <c r="AD230" s="21"/>
      <c r="AE230" s="16"/>
      <c r="AF230" s="19"/>
      <c r="AG230" s="21"/>
      <c r="AH230" s="16"/>
      <c r="AI230" s="19"/>
      <c r="AJ230" s="21"/>
      <c r="AK230" s="16"/>
      <c r="AL230" s="19"/>
      <c r="AM230" s="21"/>
      <c r="AN230" s="16"/>
      <c r="AO230" s="19"/>
      <c r="AP230" s="21"/>
      <c r="AS230" s="37" t="str">
        <f t="shared" si="189"/>
        <v>Aug 2023</v>
      </c>
      <c r="AU230" s="37" t="str">
        <f t="shared" si="190"/>
        <v/>
      </c>
      <c r="AV230" s="37" t="str">
        <f t="shared" si="190"/>
        <v/>
      </c>
      <c r="AW230" s="37" t="str">
        <f t="shared" si="190"/>
        <v/>
      </c>
      <c r="AY230" s="66" t="str">
        <f t="shared" si="191"/>
        <v/>
      </c>
      <c r="BS230" s="13" t="str">
        <f t="shared" si="192"/>
        <v>India</v>
      </c>
      <c r="BT230" s="33">
        <f t="shared" si="193"/>
        <v>24</v>
      </c>
      <c r="BU230" s="37" t="str">
        <f>IF(BS230="", "", IF(COUNTIF(BS$7:BS230, BS230)&gt;1, "", MAX(BU$6:BU229)+1))</f>
        <v/>
      </c>
      <c r="BV230" s="37" t="str">
        <f t="shared" si="196"/>
        <v>Feb 2023</v>
      </c>
      <c r="BW230" s="41" t="str">
        <f t="shared" si="185"/>
        <v>India - Feb 2023</v>
      </c>
      <c r="BY230" s="13" t="str">
        <f t="shared" si="194"/>
        <v>Ready-made Spreadsheet Solutions | Spreadsheet Solutions</v>
      </c>
      <c r="BZ230" s="33">
        <f t="shared" si="195"/>
        <v>84</v>
      </c>
      <c r="CA230" s="37" t="str">
        <f>IF(BY230="", "", IF(COUNTIF(BY$7:BY230, BY230)&gt;1, "", MAX(CA$6:CA229)+1))</f>
        <v/>
      </c>
      <c r="CB230" s="37" t="str">
        <f t="shared" si="197"/>
        <v>Feb 2023</v>
      </c>
      <c r="CC230" s="41" t="str">
        <f t="shared" si="186"/>
        <v>Ready-made Spreadsheet Solutions | Spreadsheet Solutions - Feb 2023</v>
      </c>
    </row>
    <row r="231" spans="1:81" x14ac:dyDescent="0.25">
      <c r="A231" s="21"/>
      <c r="B231" s="5">
        <f>IFERROR(IF(B230+1&gt;'Intro &amp; Setup'!$BA$19, "", B230+1), "")</f>
        <v>45147</v>
      </c>
      <c r="C231" s="250"/>
      <c r="D231" s="251"/>
      <c r="E231" s="252"/>
      <c r="F231" s="21"/>
      <c r="G231" s="16"/>
      <c r="H231" s="19"/>
      <c r="I231" s="21"/>
      <c r="J231" s="16"/>
      <c r="K231" s="19"/>
      <c r="L231" s="21"/>
      <c r="M231" s="16"/>
      <c r="N231" s="19"/>
      <c r="O231" s="21"/>
      <c r="P231" s="16"/>
      <c r="Q231" s="19"/>
      <c r="R231" s="21"/>
      <c r="S231" s="16"/>
      <c r="T231" s="19"/>
      <c r="U231" s="21"/>
      <c r="V231" s="16"/>
      <c r="W231" s="19"/>
      <c r="X231" s="21"/>
      <c r="Y231" s="16"/>
      <c r="Z231" s="19"/>
      <c r="AA231" s="21"/>
      <c r="AB231" s="16"/>
      <c r="AC231" s="19"/>
      <c r="AD231" s="21"/>
      <c r="AE231" s="16"/>
      <c r="AF231" s="19"/>
      <c r="AG231" s="21"/>
      <c r="AH231" s="16"/>
      <c r="AI231" s="19"/>
      <c r="AJ231" s="21"/>
      <c r="AK231" s="16"/>
      <c r="AL231" s="19"/>
      <c r="AM231" s="21"/>
      <c r="AN231" s="16"/>
      <c r="AO231" s="19"/>
      <c r="AP231" s="21"/>
      <c r="AS231" s="37" t="str">
        <f t="shared" si="189"/>
        <v>Aug 2023</v>
      </c>
      <c r="AU231" s="37" t="str">
        <f t="shared" si="190"/>
        <v/>
      </c>
      <c r="AV231" s="37" t="str">
        <f t="shared" si="190"/>
        <v/>
      </c>
      <c r="AW231" s="37" t="str">
        <f t="shared" si="190"/>
        <v/>
      </c>
      <c r="AY231" s="66" t="str">
        <f t="shared" si="191"/>
        <v/>
      </c>
      <c r="BS231" s="13" t="str">
        <f t="shared" si="192"/>
        <v>Australia</v>
      </c>
      <c r="BT231" s="33">
        <f t="shared" si="193"/>
        <v>18</v>
      </c>
      <c r="BU231" s="37" t="str">
        <f>IF(BS231="", "", IF(COUNTIF(BS$7:BS231, BS231)&gt;1, "", MAX(BU$6:BU230)+1))</f>
        <v/>
      </c>
      <c r="BV231" s="37" t="str">
        <f t="shared" si="196"/>
        <v>Feb 2023</v>
      </c>
      <c r="BW231" s="41" t="str">
        <f t="shared" si="185"/>
        <v>Australia - Feb 2023</v>
      </c>
      <c r="BY231" s="13" t="str">
        <f t="shared" si="194"/>
        <v>Free Downloads | Spreadsheet Solutions</v>
      </c>
      <c r="BZ231" s="33">
        <f t="shared" si="195"/>
        <v>64</v>
      </c>
      <c r="CA231" s="37" t="str">
        <f>IF(BY231="", "", IF(COUNTIF(BY$7:BY231, BY231)&gt;1, "", MAX(CA$6:CA230)+1))</f>
        <v/>
      </c>
      <c r="CB231" s="37" t="str">
        <f t="shared" si="197"/>
        <v>Feb 2023</v>
      </c>
      <c r="CC231" s="41" t="str">
        <f t="shared" si="186"/>
        <v>Free Downloads | Spreadsheet Solutions - Feb 2023</v>
      </c>
    </row>
    <row r="232" spans="1:81" x14ac:dyDescent="0.25">
      <c r="A232" s="21"/>
      <c r="B232" s="5">
        <f>IFERROR(IF(B231+1&gt;'Intro &amp; Setup'!$BA$19, "", B231+1), "")</f>
        <v>45148</v>
      </c>
      <c r="C232" s="250"/>
      <c r="D232" s="251"/>
      <c r="E232" s="252"/>
      <c r="F232" s="21"/>
      <c r="G232" s="16"/>
      <c r="H232" s="19"/>
      <c r="I232" s="21"/>
      <c r="J232" s="16"/>
      <c r="K232" s="19"/>
      <c r="L232" s="21"/>
      <c r="M232" s="16"/>
      <c r="N232" s="19"/>
      <c r="O232" s="21"/>
      <c r="P232" s="16"/>
      <c r="Q232" s="19"/>
      <c r="R232" s="21"/>
      <c r="S232" s="16"/>
      <c r="T232" s="19"/>
      <c r="U232" s="21"/>
      <c r="V232" s="16"/>
      <c r="W232" s="19"/>
      <c r="X232" s="21"/>
      <c r="Y232" s="16"/>
      <c r="Z232" s="19"/>
      <c r="AA232" s="21"/>
      <c r="AB232" s="16"/>
      <c r="AC232" s="19"/>
      <c r="AD232" s="21"/>
      <c r="AE232" s="16"/>
      <c r="AF232" s="19"/>
      <c r="AG232" s="21"/>
      <c r="AH232" s="16"/>
      <c r="AI232" s="19"/>
      <c r="AJ232" s="21"/>
      <c r="AK232" s="16"/>
      <c r="AL232" s="19"/>
      <c r="AM232" s="21"/>
      <c r="AN232" s="16"/>
      <c r="AO232" s="19"/>
      <c r="AP232" s="21"/>
      <c r="AS232" s="37" t="str">
        <f t="shared" si="189"/>
        <v>Aug 2023</v>
      </c>
      <c r="AU232" s="37" t="str">
        <f t="shared" si="190"/>
        <v/>
      </c>
      <c r="AV232" s="37" t="str">
        <f t="shared" si="190"/>
        <v/>
      </c>
      <c r="AW232" s="37" t="str">
        <f t="shared" si="190"/>
        <v/>
      </c>
      <c r="AY232" s="66" t="str">
        <f t="shared" si="191"/>
        <v/>
      </c>
      <c r="BS232" s="13" t="str">
        <f t="shared" si="192"/>
        <v>Canada</v>
      </c>
      <c r="BT232" s="33">
        <f t="shared" si="193"/>
        <v>17</v>
      </c>
      <c r="BU232" s="37" t="str">
        <f>IF(BS232="", "", IF(COUNTIF(BS$7:BS232, BS232)&gt;1, "", MAX(BU$6:BU231)+1))</f>
        <v/>
      </c>
      <c r="BV232" s="37" t="str">
        <f t="shared" si="196"/>
        <v>Feb 2023</v>
      </c>
      <c r="BW232" s="41" t="str">
        <f t="shared" si="185"/>
        <v>Canada - Feb 2023</v>
      </c>
      <c r="BY232" s="13" t="str">
        <f t="shared" si="194"/>
        <v>How to NOT Ruin Your Spreadsheet | Spreadsheet Solutions</v>
      </c>
      <c r="BZ232" s="33">
        <f t="shared" si="195"/>
        <v>62</v>
      </c>
      <c r="CA232" s="37" t="str">
        <f>IF(BY232="", "", IF(COUNTIF(BY$7:BY232, BY232)&gt;1, "", MAX(CA$6:CA231)+1))</f>
        <v/>
      </c>
      <c r="CB232" s="37" t="str">
        <f t="shared" si="197"/>
        <v>Feb 2023</v>
      </c>
      <c r="CC232" s="41" t="str">
        <f t="shared" si="186"/>
        <v>How to NOT Ruin Your Spreadsheet | Spreadsheet Solutions - Feb 2023</v>
      </c>
    </row>
    <row r="233" spans="1:81" x14ac:dyDescent="0.25">
      <c r="A233" s="21"/>
      <c r="B233" s="5">
        <f>IFERROR(IF(B232+1&gt;'Intro &amp; Setup'!$BA$19, "", B232+1), "")</f>
        <v>45149</v>
      </c>
      <c r="C233" s="250"/>
      <c r="D233" s="251"/>
      <c r="E233" s="252"/>
      <c r="F233" s="21"/>
      <c r="G233" s="16"/>
      <c r="H233" s="19"/>
      <c r="I233" s="21"/>
      <c r="J233" s="16"/>
      <c r="K233" s="19"/>
      <c r="L233" s="21"/>
      <c r="M233" s="16"/>
      <c r="N233" s="19"/>
      <c r="O233" s="21"/>
      <c r="P233" s="16"/>
      <c r="Q233" s="19"/>
      <c r="R233" s="21"/>
      <c r="S233" s="16"/>
      <c r="T233" s="19"/>
      <c r="U233" s="21"/>
      <c r="V233" s="16"/>
      <c r="W233" s="19"/>
      <c r="X233" s="21"/>
      <c r="Y233" s="16"/>
      <c r="Z233" s="19"/>
      <c r="AA233" s="21"/>
      <c r="AB233" s="16"/>
      <c r="AC233" s="19"/>
      <c r="AD233" s="21"/>
      <c r="AE233" s="16"/>
      <c r="AF233" s="19"/>
      <c r="AG233" s="21"/>
      <c r="AH233" s="16"/>
      <c r="AI233" s="19"/>
      <c r="AJ233" s="21"/>
      <c r="AK233" s="16"/>
      <c r="AL233" s="19"/>
      <c r="AM233" s="21"/>
      <c r="AN233" s="16"/>
      <c r="AO233" s="19"/>
      <c r="AP233" s="21"/>
      <c r="AS233" s="37" t="str">
        <f t="shared" si="189"/>
        <v>Aug 2023</v>
      </c>
      <c r="AU233" s="37" t="str">
        <f t="shared" si="190"/>
        <v/>
      </c>
      <c r="AV233" s="37" t="str">
        <f t="shared" si="190"/>
        <v/>
      </c>
      <c r="AW233" s="37" t="str">
        <f t="shared" si="190"/>
        <v/>
      </c>
      <c r="AY233" s="66" t="str">
        <f t="shared" si="191"/>
        <v/>
      </c>
      <c r="BS233" s="13" t="str">
        <f t="shared" si="192"/>
        <v>South Africa</v>
      </c>
      <c r="BT233" s="33">
        <f t="shared" si="193"/>
        <v>17</v>
      </c>
      <c r="BU233" s="37" t="str">
        <f>IF(BS233="", "", IF(COUNTIF(BS$7:BS233, BS233)&gt;1, "", MAX(BU$6:BU232)+1))</f>
        <v/>
      </c>
      <c r="BV233" s="37" t="str">
        <f t="shared" si="196"/>
        <v>Feb 2023</v>
      </c>
      <c r="BW233" s="41" t="str">
        <f t="shared" si="185"/>
        <v>South Africa - Feb 2023</v>
      </c>
      <c r="BY233" s="13" t="str">
        <f t="shared" si="194"/>
        <v>Bespoke Spreadsheets | Spreadsheet Solutions</v>
      </c>
      <c r="BZ233" s="33">
        <f t="shared" si="195"/>
        <v>47</v>
      </c>
      <c r="CA233" s="37" t="str">
        <f>IF(BY233="", "", IF(COUNTIF(BY$7:BY233, BY233)&gt;1, "", MAX(CA$6:CA232)+1))</f>
        <v/>
      </c>
      <c r="CB233" s="37" t="str">
        <f t="shared" si="197"/>
        <v>Feb 2023</v>
      </c>
      <c r="CC233" s="41" t="str">
        <f t="shared" si="186"/>
        <v>Bespoke Spreadsheets | Spreadsheet Solutions - Feb 2023</v>
      </c>
    </row>
    <row r="234" spans="1:81" x14ac:dyDescent="0.25">
      <c r="A234" s="21"/>
      <c r="B234" s="5">
        <f>IFERROR(IF(B233+1&gt;'Intro &amp; Setup'!$BA$19, "", B233+1), "")</f>
        <v>45150</v>
      </c>
      <c r="C234" s="250"/>
      <c r="D234" s="251"/>
      <c r="E234" s="252"/>
      <c r="F234" s="21"/>
      <c r="G234" s="16"/>
      <c r="H234" s="19"/>
      <c r="I234" s="21"/>
      <c r="J234" s="16"/>
      <c r="K234" s="19"/>
      <c r="L234" s="21"/>
      <c r="M234" s="16"/>
      <c r="N234" s="19"/>
      <c r="O234" s="21"/>
      <c r="P234" s="16"/>
      <c r="Q234" s="19"/>
      <c r="R234" s="21"/>
      <c r="S234" s="16"/>
      <c r="T234" s="19"/>
      <c r="U234" s="21"/>
      <c r="V234" s="16"/>
      <c r="W234" s="19"/>
      <c r="X234" s="21"/>
      <c r="Y234" s="16"/>
      <c r="Z234" s="19"/>
      <c r="AA234" s="21"/>
      <c r="AB234" s="16"/>
      <c r="AC234" s="19"/>
      <c r="AD234" s="21"/>
      <c r="AE234" s="16"/>
      <c r="AF234" s="19"/>
      <c r="AG234" s="21"/>
      <c r="AH234" s="16"/>
      <c r="AI234" s="19"/>
      <c r="AJ234" s="21"/>
      <c r="AK234" s="16"/>
      <c r="AL234" s="19"/>
      <c r="AM234" s="21"/>
      <c r="AN234" s="16"/>
      <c r="AO234" s="19"/>
      <c r="AP234" s="21"/>
      <c r="AS234" s="37" t="str">
        <f t="shared" si="189"/>
        <v>Aug 2023</v>
      </c>
      <c r="AU234" s="37" t="str">
        <f t="shared" si="190"/>
        <v/>
      </c>
      <c r="AV234" s="37" t="str">
        <f t="shared" si="190"/>
        <v/>
      </c>
      <c r="AW234" s="37" t="str">
        <f t="shared" si="190"/>
        <v/>
      </c>
      <c r="AY234" s="66" t="str">
        <f t="shared" si="191"/>
        <v/>
      </c>
      <c r="BS234" s="13" t="str">
        <f t="shared" si="192"/>
        <v>Germany</v>
      </c>
      <c r="BT234" s="33">
        <f t="shared" si="193"/>
        <v>15</v>
      </c>
      <c r="BU234" s="37" t="str">
        <f>IF(BS234="", "", IF(COUNTIF(BS$7:BS234, BS234)&gt;1, "", MAX(BU$6:BU233)+1))</f>
        <v/>
      </c>
      <c r="BV234" s="37" t="str">
        <f t="shared" si="196"/>
        <v>Feb 2023</v>
      </c>
      <c r="BW234" s="41" t="str">
        <f t="shared" si="185"/>
        <v>Germany - Feb 2023</v>
      </c>
      <c r="BY234" s="13" t="str">
        <f t="shared" si="194"/>
        <v>How To Be Successful on LinkedIn | Spreadsheet Solutions</v>
      </c>
      <c r="BZ234" s="33">
        <f t="shared" si="195"/>
        <v>37</v>
      </c>
      <c r="CA234" s="37" t="str">
        <f>IF(BY234="", "", IF(COUNTIF(BY$7:BY234, BY234)&gt;1, "", MAX(CA$6:CA233)+1))</f>
        <v/>
      </c>
      <c r="CB234" s="37" t="str">
        <f t="shared" si="197"/>
        <v>Feb 2023</v>
      </c>
      <c r="CC234" s="41" t="str">
        <f t="shared" si="186"/>
        <v>How To Be Successful on LinkedIn | Spreadsheet Solutions - Feb 2023</v>
      </c>
    </row>
    <row r="235" spans="1:81" x14ac:dyDescent="0.25">
      <c r="A235" s="21"/>
      <c r="B235" s="5">
        <f>IFERROR(IF(B234+1&gt;'Intro &amp; Setup'!$BA$19, "", B234+1), "")</f>
        <v>45151</v>
      </c>
      <c r="C235" s="250"/>
      <c r="D235" s="251"/>
      <c r="E235" s="252"/>
      <c r="F235" s="21"/>
      <c r="G235" s="16"/>
      <c r="H235" s="19"/>
      <c r="I235" s="21"/>
      <c r="J235" s="16"/>
      <c r="K235" s="19"/>
      <c r="L235" s="21"/>
      <c r="M235" s="16"/>
      <c r="N235" s="19"/>
      <c r="O235" s="21"/>
      <c r="P235" s="16"/>
      <c r="Q235" s="19"/>
      <c r="R235" s="21"/>
      <c r="S235" s="16"/>
      <c r="T235" s="19"/>
      <c r="U235" s="21"/>
      <c r="V235" s="16"/>
      <c r="W235" s="19"/>
      <c r="X235" s="21"/>
      <c r="Y235" s="16"/>
      <c r="Z235" s="19"/>
      <c r="AA235" s="21"/>
      <c r="AB235" s="16"/>
      <c r="AC235" s="19"/>
      <c r="AD235" s="21"/>
      <c r="AE235" s="16"/>
      <c r="AF235" s="19"/>
      <c r="AG235" s="21"/>
      <c r="AH235" s="16"/>
      <c r="AI235" s="19"/>
      <c r="AJ235" s="21"/>
      <c r="AK235" s="16"/>
      <c r="AL235" s="19"/>
      <c r="AM235" s="21"/>
      <c r="AN235" s="16"/>
      <c r="AO235" s="19"/>
      <c r="AP235" s="21"/>
      <c r="AS235" s="37" t="str">
        <f t="shared" si="189"/>
        <v>Aug 2023</v>
      </c>
      <c r="AU235" s="37" t="str">
        <f t="shared" si="190"/>
        <v/>
      </c>
      <c r="AV235" s="37" t="str">
        <f t="shared" si="190"/>
        <v/>
      </c>
      <c r="AW235" s="37" t="str">
        <f t="shared" si="190"/>
        <v/>
      </c>
      <c r="AY235" s="66" t="str">
        <f t="shared" si="191"/>
        <v/>
      </c>
      <c r="BS235" s="13" t="str">
        <f t="shared" si="192"/>
        <v>Finland</v>
      </c>
      <c r="BT235" s="33">
        <f t="shared" si="193"/>
        <v>14</v>
      </c>
      <c r="BU235" s="37" t="str">
        <f>IF(BS235="", "", IF(COUNTIF(BS$7:BS235, BS235)&gt;1, "", MAX(BU$6:BU234)+1))</f>
        <v/>
      </c>
      <c r="BV235" s="37" t="str">
        <f t="shared" si="196"/>
        <v>Feb 2023</v>
      </c>
      <c r="BW235" s="41" t="str">
        <f t="shared" si="185"/>
        <v>Finland - Feb 2023</v>
      </c>
      <c r="BY235" s="13" t="str">
        <f t="shared" si="194"/>
        <v>Client Follow-Up Schedule â€“ Â£180 | Spreadsheet Solutions</v>
      </c>
      <c r="BZ235" s="33">
        <f t="shared" si="195"/>
        <v>33</v>
      </c>
      <c r="CA235" s="37" t="str">
        <f>IF(BY235="", "", IF(COUNTIF(BY$7:BY235, BY235)&gt;1, "", MAX(CA$6:CA234)+1))</f>
        <v/>
      </c>
      <c r="CB235" s="37" t="str">
        <f t="shared" si="197"/>
        <v>Feb 2023</v>
      </c>
      <c r="CC235" s="41" t="str">
        <f t="shared" si="186"/>
        <v>Client Follow-Up Schedule â€“ Â£180 | Spreadsheet Solutions - Feb 2023</v>
      </c>
    </row>
    <row r="236" spans="1:81" x14ac:dyDescent="0.25">
      <c r="A236" s="21"/>
      <c r="B236" s="5">
        <f>IFERROR(IF(B235+1&gt;'Intro &amp; Setup'!$BA$19, "", B235+1), "")</f>
        <v>45152</v>
      </c>
      <c r="C236" s="250"/>
      <c r="D236" s="251"/>
      <c r="E236" s="252"/>
      <c r="F236" s="21"/>
      <c r="G236" s="16"/>
      <c r="H236" s="19"/>
      <c r="I236" s="21"/>
      <c r="J236" s="16"/>
      <c r="K236" s="19"/>
      <c r="L236" s="21"/>
      <c r="M236" s="16"/>
      <c r="N236" s="19"/>
      <c r="O236" s="21"/>
      <c r="P236" s="16"/>
      <c r="Q236" s="19"/>
      <c r="R236" s="21"/>
      <c r="S236" s="16"/>
      <c r="T236" s="19"/>
      <c r="U236" s="21"/>
      <c r="V236" s="16"/>
      <c r="W236" s="19"/>
      <c r="X236" s="21"/>
      <c r="Y236" s="16"/>
      <c r="Z236" s="19"/>
      <c r="AA236" s="21"/>
      <c r="AB236" s="16"/>
      <c r="AC236" s="19"/>
      <c r="AD236" s="21"/>
      <c r="AE236" s="16"/>
      <c r="AF236" s="19"/>
      <c r="AG236" s="21"/>
      <c r="AH236" s="16"/>
      <c r="AI236" s="19"/>
      <c r="AJ236" s="21"/>
      <c r="AK236" s="16"/>
      <c r="AL236" s="19"/>
      <c r="AM236" s="21"/>
      <c r="AN236" s="16"/>
      <c r="AO236" s="19"/>
      <c r="AP236" s="21"/>
      <c r="AS236" s="37" t="str">
        <f t="shared" si="189"/>
        <v>Aug 2023</v>
      </c>
      <c r="AU236" s="37" t="str">
        <f t="shared" si="190"/>
        <v/>
      </c>
      <c r="AV236" s="37" t="str">
        <f t="shared" si="190"/>
        <v/>
      </c>
      <c r="AW236" s="37" t="str">
        <f t="shared" si="190"/>
        <v/>
      </c>
      <c r="AY236" s="66" t="str">
        <f t="shared" si="191"/>
        <v/>
      </c>
      <c r="BS236" s="13" t="str">
        <f t="shared" si="192"/>
        <v>Netherlands</v>
      </c>
      <c r="BT236" s="33">
        <f t="shared" si="193"/>
        <v>14</v>
      </c>
      <c r="BU236" s="37" t="str">
        <f>IF(BS236="", "", IF(COUNTIF(BS$7:BS236, BS236)&gt;1, "", MAX(BU$6:BU235)+1))</f>
        <v/>
      </c>
      <c r="BV236" s="37" t="str">
        <f t="shared" si="196"/>
        <v>Feb 2023</v>
      </c>
      <c r="BW236" s="41" t="str">
        <f t="shared" si="185"/>
        <v>Netherlands - Feb 2023</v>
      </c>
      <c r="BY236" s="13" t="str">
        <f t="shared" si="194"/>
        <v>Contact Us | Spreadsheet Solutions</v>
      </c>
      <c r="BZ236" s="33">
        <f t="shared" si="195"/>
        <v>31</v>
      </c>
      <c r="CA236" s="37" t="str">
        <f>IF(BY236="", "", IF(COUNTIF(BY$7:BY236, BY236)&gt;1, "", MAX(CA$6:CA235)+1))</f>
        <v/>
      </c>
      <c r="CB236" s="37" t="str">
        <f t="shared" si="197"/>
        <v>Feb 2023</v>
      </c>
      <c r="CC236" s="41" t="str">
        <f t="shared" si="186"/>
        <v>Contact Us | Spreadsheet Solutions - Feb 2023</v>
      </c>
    </row>
    <row r="237" spans="1:81" x14ac:dyDescent="0.25">
      <c r="A237" s="21"/>
      <c r="B237" s="5">
        <f>IFERROR(IF(B236+1&gt;'Intro &amp; Setup'!$BA$19, "", B236+1), "")</f>
        <v>45153</v>
      </c>
      <c r="C237" s="250"/>
      <c r="D237" s="251"/>
      <c r="E237" s="252"/>
      <c r="F237" s="21"/>
      <c r="G237" s="16"/>
      <c r="H237" s="19"/>
      <c r="I237" s="21"/>
      <c r="J237" s="16"/>
      <c r="K237" s="19"/>
      <c r="L237" s="21"/>
      <c r="M237" s="16"/>
      <c r="N237" s="19"/>
      <c r="O237" s="21"/>
      <c r="P237" s="16"/>
      <c r="Q237" s="19"/>
      <c r="R237" s="21"/>
      <c r="S237" s="16"/>
      <c r="T237" s="19"/>
      <c r="U237" s="21"/>
      <c r="V237" s="16"/>
      <c r="W237" s="19"/>
      <c r="X237" s="21"/>
      <c r="Y237" s="16"/>
      <c r="Z237" s="19"/>
      <c r="AA237" s="21"/>
      <c r="AB237" s="16"/>
      <c r="AC237" s="19"/>
      <c r="AD237" s="21"/>
      <c r="AE237" s="16"/>
      <c r="AF237" s="19"/>
      <c r="AG237" s="21"/>
      <c r="AH237" s="16"/>
      <c r="AI237" s="19"/>
      <c r="AJ237" s="21"/>
      <c r="AK237" s="16"/>
      <c r="AL237" s="19"/>
      <c r="AM237" s="21"/>
      <c r="AN237" s="16"/>
      <c r="AO237" s="19"/>
      <c r="AP237" s="21"/>
      <c r="AS237" s="37" t="str">
        <f t="shared" si="189"/>
        <v>Aug 2023</v>
      </c>
      <c r="AU237" s="37" t="str">
        <f t="shared" si="190"/>
        <v/>
      </c>
      <c r="AV237" s="37" t="str">
        <f t="shared" si="190"/>
        <v/>
      </c>
      <c r="AW237" s="37" t="str">
        <f t="shared" si="190"/>
        <v/>
      </c>
      <c r="AY237" s="66" t="str">
        <f t="shared" si="191"/>
        <v/>
      </c>
      <c r="BS237" s="13" t="str">
        <f t="shared" si="192"/>
        <v>Singapore</v>
      </c>
      <c r="BT237" s="33">
        <f t="shared" si="193"/>
        <v>11</v>
      </c>
      <c r="BU237" s="37" t="str">
        <f>IF(BS237="", "", IF(COUNTIF(BS$7:BS237, BS237)&gt;1, "", MAX(BU$6:BU236)+1))</f>
        <v/>
      </c>
      <c r="BV237" s="37" t="str">
        <f t="shared" si="196"/>
        <v>Feb 2023</v>
      </c>
      <c r="BW237" s="41" t="str">
        <f t="shared" si="185"/>
        <v>Singapore - Feb 2023</v>
      </c>
      <c r="BY237" s="13" t="str">
        <f t="shared" si="194"/>
        <v>Master Dashboard â€“ Â£500 | Spreadsheet Solutions</v>
      </c>
      <c r="BZ237" s="33">
        <f t="shared" si="195"/>
        <v>31</v>
      </c>
      <c r="CA237" s="37" t="str">
        <f>IF(BY237="", "", IF(COUNTIF(BY$7:BY237, BY237)&gt;1, "", MAX(CA$6:CA236)+1))</f>
        <v/>
      </c>
      <c r="CB237" s="37" t="str">
        <f t="shared" si="197"/>
        <v>Feb 2023</v>
      </c>
      <c r="CC237" s="41" t="str">
        <f t="shared" si="186"/>
        <v>Master Dashboard â€“ Â£500 | Spreadsheet Solutions - Feb 2023</v>
      </c>
    </row>
    <row r="238" spans="1:81" x14ac:dyDescent="0.25">
      <c r="A238" s="21"/>
      <c r="B238" s="5">
        <f>IFERROR(IF(B237+1&gt;'Intro &amp; Setup'!$BA$19, "", B237+1), "")</f>
        <v>45154</v>
      </c>
      <c r="C238" s="250"/>
      <c r="D238" s="251"/>
      <c r="E238" s="252"/>
      <c r="F238" s="21"/>
      <c r="G238" s="16"/>
      <c r="H238" s="19"/>
      <c r="I238" s="21"/>
      <c r="J238" s="16"/>
      <c r="K238" s="19"/>
      <c r="L238" s="21"/>
      <c r="M238" s="16"/>
      <c r="N238" s="19"/>
      <c r="O238" s="21"/>
      <c r="P238" s="16"/>
      <c r="Q238" s="19"/>
      <c r="R238" s="21"/>
      <c r="S238" s="16"/>
      <c r="T238" s="19"/>
      <c r="U238" s="21"/>
      <c r="V238" s="16"/>
      <c r="W238" s="19"/>
      <c r="X238" s="21"/>
      <c r="Y238" s="16"/>
      <c r="Z238" s="19"/>
      <c r="AA238" s="21"/>
      <c r="AB238" s="16"/>
      <c r="AC238" s="19"/>
      <c r="AD238" s="21"/>
      <c r="AE238" s="16"/>
      <c r="AF238" s="19"/>
      <c r="AG238" s="21"/>
      <c r="AH238" s="16"/>
      <c r="AI238" s="19"/>
      <c r="AJ238" s="21"/>
      <c r="AK238" s="16"/>
      <c r="AL238" s="19"/>
      <c r="AM238" s="21"/>
      <c r="AN238" s="16"/>
      <c r="AO238" s="19"/>
      <c r="AP238" s="21"/>
      <c r="AS238" s="37" t="str">
        <f t="shared" si="189"/>
        <v>Aug 2023</v>
      </c>
      <c r="AU238" s="37" t="str">
        <f t="shared" si="190"/>
        <v/>
      </c>
      <c r="AV238" s="37" t="str">
        <f t="shared" si="190"/>
        <v/>
      </c>
      <c r="AW238" s="37" t="str">
        <f t="shared" si="190"/>
        <v/>
      </c>
      <c r="AY238" s="66" t="str">
        <f t="shared" si="191"/>
        <v/>
      </c>
      <c r="BS238" s="13" t="str">
        <f t="shared" si="192"/>
        <v>Czechia</v>
      </c>
      <c r="BT238" s="33">
        <f t="shared" si="193"/>
        <v>9</v>
      </c>
      <c r="BU238" s="37" t="str">
        <f>IF(BS238="", "", IF(COUNTIF(BS$7:BS238, BS238)&gt;1, "", MAX(BU$6:BU237)+1))</f>
        <v/>
      </c>
      <c r="BV238" s="37" t="str">
        <f t="shared" si="196"/>
        <v>Feb 2023</v>
      </c>
      <c r="BW238" s="41" t="str">
        <f t="shared" si="185"/>
        <v>Czechia - Feb 2023</v>
      </c>
      <c r="BY238" s="13" t="str">
        <f t="shared" si="194"/>
        <v>Terms &amp; Conditions | Spreadsheet Solutions</v>
      </c>
      <c r="BZ238" s="33">
        <f t="shared" si="195"/>
        <v>31</v>
      </c>
      <c r="CA238" s="37" t="str">
        <f>IF(BY238="", "", IF(COUNTIF(BY$7:BY238, BY238)&gt;1, "", MAX(CA$6:CA237)+1))</f>
        <v/>
      </c>
      <c r="CB238" s="37" t="str">
        <f t="shared" si="197"/>
        <v>Feb 2023</v>
      </c>
      <c r="CC238" s="41" t="str">
        <f t="shared" si="186"/>
        <v>Terms &amp; Conditions | Spreadsheet Solutions - Feb 2023</v>
      </c>
    </row>
    <row r="239" spans="1:81" x14ac:dyDescent="0.25">
      <c r="A239" s="21"/>
      <c r="B239" s="5">
        <f>IFERROR(IF(B238+1&gt;'Intro &amp; Setup'!$BA$19, "", B238+1), "")</f>
        <v>45155</v>
      </c>
      <c r="C239" s="250"/>
      <c r="D239" s="251"/>
      <c r="E239" s="252"/>
      <c r="F239" s="21"/>
      <c r="G239" s="16"/>
      <c r="H239" s="19"/>
      <c r="I239" s="21"/>
      <c r="J239" s="16"/>
      <c r="K239" s="19"/>
      <c r="L239" s="21"/>
      <c r="M239" s="16"/>
      <c r="N239" s="19"/>
      <c r="O239" s="21"/>
      <c r="P239" s="16"/>
      <c r="Q239" s="19"/>
      <c r="R239" s="21"/>
      <c r="S239" s="16"/>
      <c r="T239" s="19"/>
      <c r="U239" s="21"/>
      <c r="V239" s="16"/>
      <c r="W239" s="19"/>
      <c r="X239" s="21"/>
      <c r="Y239" s="16"/>
      <c r="Z239" s="19"/>
      <c r="AA239" s="21"/>
      <c r="AB239" s="16"/>
      <c r="AC239" s="19"/>
      <c r="AD239" s="21"/>
      <c r="AE239" s="16"/>
      <c r="AF239" s="19"/>
      <c r="AG239" s="21"/>
      <c r="AH239" s="16"/>
      <c r="AI239" s="19"/>
      <c r="AJ239" s="21"/>
      <c r="AK239" s="16"/>
      <c r="AL239" s="19"/>
      <c r="AM239" s="21"/>
      <c r="AN239" s="16"/>
      <c r="AO239" s="19"/>
      <c r="AP239" s="21"/>
      <c r="AS239" s="37" t="str">
        <f t="shared" si="189"/>
        <v>Aug 2023</v>
      </c>
      <c r="AU239" s="37" t="str">
        <f t="shared" si="190"/>
        <v/>
      </c>
      <c r="AV239" s="37" t="str">
        <f t="shared" si="190"/>
        <v/>
      </c>
      <c r="AW239" s="37" t="str">
        <f t="shared" si="190"/>
        <v/>
      </c>
      <c r="AY239" s="66" t="str">
        <f t="shared" si="191"/>
        <v/>
      </c>
      <c r="BS239" s="13" t="str">
        <f t="shared" si="192"/>
        <v>Philippines</v>
      </c>
      <c r="BT239" s="33">
        <f t="shared" si="193"/>
        <v>9</v>
      </c>
      <c r="BU239" s="37" t="str">
        <f>IF(BS239="", "", IF(COUNTIF(BS$7:BS239, BS239)&gt;1, "", MAX(BU$6:BU238)+1))</f>
        <v/>
      </c>
      <c r="BV239" s="37" t="str">
        <f t="shared" si="196"/>
        <v>Feb 2023</v>
      </c>
      <c r="BW239" s="41" t="str">
        <f t="shared" si="185"/>
        <v>Philippines - Feb 2023</v>
      </c>
      <c r="BY239" s="13" t="str">
        <f t="shared" si="194"/>
        <v>About Our Spreadsheets | Spreadsheet Solutions</v>
      </c>
      <c r="BZ239" s="33">
        <f t="shared" si="195"/>
        <v>28</v>
      </c>
      <c r="CA239" s="37" t="str">
        <f>IF(BY239="", "", IF(COUNTIF(BY$7:BY239, BY239)&gt;1, "", MAX(CA$6:CA238)+1))</f>
        <v/>
      </c>
      <c r="CB239" s="37" t="str">
        <f t="shared" si="197"/>
        <v>Feb 2023</v>
      </c>
      <c r="CC239" s="41" t="str">
        <f t="shared" si="186"/>
        <v>About Our Spreadsheets | Spreadsheet Solutions - Feb 2023</v>
      </c>
    </row>
    <row r="240" spans="1:81" x14ac:dyDescent="0.25">
      <c r="A240" s="21"/>
      <c r="B240" s="5">
        <f>IFERROR(IF(B239+1&gt;'Intro &amp; Setup'!$BA$19, "", B239+1), "")</f>
        <v>45156</v>
      </c>
      <c r="C240" s="250"/>
      <c r="D240" s="251"/>
      <c r="E240" s="252"/>
      <c r="F240" s="21"/>
      <c r="G240" s="16"/>
      <c r="H240" s="19"/>
      <c r="I240" s="21"/>
      <c r="J240" s="16"/>
      <c r="K240" s="19"/>
      <c r="L240" s="21"/>
      <c r="M240" s="16"/>
      <c r="N240" s="19"/>
      <c r="O240" s="21"/>
      <c r="P240" s="16"/>
      <c r="Q240" s="19"/>
      <c r="R240" s="21"/>
      <c r="S240" s="16"/>
      <c r="T240" s="19"/>
      <c r="U240" s="21"/>
      <c r="V240" s="16"/>
      <c r="W240" s="19"/>
      <c r="X240" s="21"/>
      <c r="Y240" s="16"/>
      <c r="Z240" s="19"/>
      <c r="AA240" s="21"/>
      <c r="AB240" s="16"/>
      <c r="AC240" s="19"/>
      <c r="AD240" s="21"/>
      <c r="AE240" s="16"/>
      <c r="AF240" s="19"/>
      <c r="AG240" s="21"/>
      <c r="AH240" s="16"/>
      <c r="AI240" s="19"/>
      <c r="AJ240" s="21"/>
      <c r="AK240" s="16"/>
      <c r="AL240" s="19"/>
      <c r="AM240" s="21"/>
      <c r="AN240" s="16"/>
      <c r="AO240" s="19"/>
      <c r="AP240" s="21"/>
      <c r="AS240" s="37" t="str">
        <f t="shared" si="189"/>
        <v>Aug 2023</v>
      </c>
      <c r="AU240" s="37" t="str">
        <f t="shared" si="190"/>
        <v/>
      </c>
      <c r="AV240" s="37" t="str">
        <f t="shared" si="190"/>
        <v/>
      </c>
      <c r="AW240" s="37" t="str">
        <f t="shared" si="190"/>
        <v/>
      </c>
      <c r="AY240" s="66" t="str">
        <f t="shared" si="191"/>
        <v/>
      </c>
      <c r="BS240" s="13" t="str">
        <f t="shared" si="192"/>
        <v>Indonesia</v>
      </c>
      <c r="BT240" s="33">
        <f t="shared" si="193"/>
        <v>7</v>
      </c>
      <c r="BU240" s="37" t="str">
        <f>IF(BS240="", "", IF(COUNTIF(BS$7:BS240, BS240)&gt;1, "", MAX(BU$6:BU239)+1))</f>
        <v/>
      </c>
      <c r="BV240" s="37" t="str">
        <f t="shared" si="196"/>
        <v>Feb 2023</v>
      </c>
      <c r="BW240" s="41" t="str">
        <f t="shared" si="185"/>
        <v>Indonesia - Feb 2023</v>
      </c>
      <c r="BY240" s="13" t="str">
        <f t="shared" si="194"/>
        <v>Meet the Team | Spreadsheet Solutions</v>
      </c>
      <c r="BZ240" s="33">
        <f t="shared" si="195"/>
        <v>27</v>
      </c>
      <c r="CA240" s="37" t="str">
        <f>IF(BY240="", "", IF(COUNTIF(BY$7:BY240, BY240)&gt;1, "", MAX(CA$6:CA239)+1))</f>
        <v/>
      </c>
      <c r="CB240" s="37" t="str">
        <f t="shared" si="197"/>
        <v>Feb 2023</v>
      </c>
      <c r="CC240" s="41" t="str">
        <f t="shared" si="186"/>
        <v>Meet the Team | Spreadsheet Solutions - Feb 2023</v>
      </c>
    </row>
    <row r="241" spans="1:81" x14ac:dyDescent="0.25">
      <c r="A241" s="21"/>
      <c r="B241" s="5">
        <f>IFERROR(IF(B240+1&gt;'Intro &amp; Setup'!$BA$19, "", B240+1), "")</f>
        <v>45157</v>
      </c>
      <c r="C241" s="250"/>
      <c r="D241" s="251"/>
      <c r="E241" s="252"/>
      <c r="F241" s="21"/>
      <c r="G241" s="16"/>
      <c r="H241" s="19"/>
      <c r="I241" s="21"/>
      <c r="J241" s="16"/>
      <c r="K241" s="19"/>
      <c r="L241" s="21"/>
      <c r="M241" s="16"/>
      <c r="N241" s="19"/>
      <c r="O241" s="21"/>
      <c r="P241" s="16"/>
      <c r="Q241" s="19"/>
      <c r="R241" s="21"/>
      <c r="S241" s="16"/>
      <c r="T241" s="19"/>
      <c r="U241" s="21"/>
      <c r="V241" s="16"/>
      <c r="W241" s="19"/>
      <c r="X241" s="21"/>
      <c r="Y241" s="16"/>
      <c r="Z241" s="19"/>
      <c r="AA241" s="21"/>
      <c r="AB241" s="16"/>
      <c r="AC241" s="19"/>
      <c r="AD241" s="21"/>
      <c r="AE241" s="16"/>
      <c r="AF241" s="19"/>
      <c r="AG241" s="21"/>
      <c r="AH241" s="16"/>
      <c r="AI241" s="19"/>
      <c r="AJ241" s="21"/>
      <c r="AK241" s="16"/>
      <c r="AL241" s="19"/>
      <c r="AM241" s="21"/>
      <c r="AN241" s="16"/>
      <c r="AO241" s="19"/>
      <c r="AP241" s="21"/>
      <c r="AS241" s="37" t="str">
        <f t="shared" si="189"/>
        <v>Aug 2023</v>
      </c>
      <c r="AU241" s="37" t="str">
        <f t="shared" si="190"/>
        <v/>
      </c>
      <c r="AV241" s="37" t="str">
        <f t="shared" si="190"/>
        <v/>
      </c>
      <c r="AW241" s="37" t="str">
        <f t="shared" si="190"/>
        <v/>
      </c>
      <c r="AY241" s="66" t="str">
        <f t="shared" si="191"/>
        <v/>
      </c>
      <c r="BS241" s="13" t="str">
        <f t="shared" si="192"/>
        <v>China</v>
      </c>
      <c r="BT241" s="33">
        <f t="shared" si="193"/>
        <v>6</v>
      </c>
      <c r="BU241" s="37" t="str">
        <f>IF(BS241="", "", IF(COUNTIF(BS$7:BS241, BS241)&gt;1, "", MAX(BU$6:BU240)+1))</f>
        <v/>
      </c>
      <c r="BV241" s="37" t="str">
        <f t="shared" si="196"/>
        <v>Feb 2023</v>
      </c>
      <c r="BW241" s="41" t="str">
        <f t="shared" si="185"/>
        <v>China - Feb 2023</v>
      </c>
      <c r="BY241" s="13" t="str">
        <f t="shared" si="194"/>
        <v>Selection Range | Spreadsheet Solutions</v>
      </c>
      <c r="BZ241" s="33">
        <f t="shared" si="195"/>
        <v>26</v>
      </c>
      <c r="CA241" s="37" t="str">
        <f>IF(BY241="", "", IF(COUNTIF(BY$7:BY241, BY241)&gt;1, "", MAX(CA$6:CA240)+1))</f>
        <v/>
      </c>
      <c r="CB241" s="37" t="str">
        <f t="shared" si="197"/>
        <v>Feb 2023</v>
      </c>
      <c r="CC241" s="41" t="str">
        <f t="shared" si="186"/>
        <v>Selection Range | Spreadsheet Solutions - Feb 2023</v>
      </c>
    </row>
    <row r="242" spans="1:81" x14ac:dyDescent="0.25">
      <c r="A242" s="21"/>
      <c r="B242" s="5">
        <f>IFERROR(IF(B241+1&gt;'Intro &amp; Setup'!$BA$19, "", B241+1), "")</f>
        <v>45158</v>
      </c>
      <c r="C242" s="250"/>
      <c r="D242" s="251"/>
      <c r="E242" s="252"/>
      <c r="F242" s="21"/>
      <c r="G242" s="16"/>
      <c r="H242" s="19"/>
      <c r="I242" s="21"/>
      <c r="J242" s="16"/>
      <c r="K242" s="19"/>
      <c r="L242" s="21"/>
      <c r="M242" s="16"/>
      <c r="N242" s="19"/>
      <c r="O242" s="21"/>
      <c r="P242" s="16"/>
      <c r="Q242" s="19"/>
      <c r="R242" s="21"/>
      <c r="S242" s="16"/>
      <c r="T242" s="19"/>
      <c r="U242" s="21"/>
      <c r="V242" s="16"/>
      <c r="W242" s="19"/>
      <c r="X242" s="21"/>
      <c r="Y242" s="16"/>
      <c r="Z242" s="19"/>
      <c r="AA242" s="21"/>
      <c r="AB242" s="16"/>
      <c r="AC242" s="19"/>
      <c r="AD242" s="21"/>
      <c r="AE242" s="16"/>
      <c r="AF242" s="19"/>
      <c r="AG242" s="21"/>
      <c r="AH242" s="16"/>
      <c r="AI242" s="19"/>
      <c r="AJ242" s="21"/>
      <c r="AK242" s="16"/>
      <c r="AL242" s="19"/>
      <c r="AM242" s="21"/>
      <c r="AN242" s="16"/>
      <c r="AO242" s="19"/>
      <c r="AP242" s="21"/>
      <c r="AS242" s="37" t="str">
        <f t="shared" si="189"/>
        <v>Aug 2023</v>
      </c>
      <c r="AU242" s="37" t="str">
        <f t="shared" si="190"/>
        <v/>
      </c>
      <c r="AV242" s="37" t="str">
        <f t="shared" si="190"/>
        <v/>
      </c>
      <c r="AW242" s="37" t="str">
        <f t="shared" si="190"/>
        <v/>
      </c>
      <c r="AY242" s="66" t="str">
        <f t="shared" si="191"/>
        <v/>
      </c>
      <c r="BS242" s="13" t="str">
        <f t="shared" si="192"/>
        <v>Ireland</v>
      </c>
      <c r="BT242" s="33">
        <f t="shared" si="193"/>
        <v>6</v>
      </c>
      <c r="BU242" s="37" t="str">
        <f>IF(BS242="", "", IF(COUNTIF(BS$7:BS242, BS242)&gt;1, "", MAX(BU$6:BU241)+1))</f>
        <v/>
      </c>
      <c r="BV242" s="37" t="str">
        <f t="shared" si="196"/>
        <v>Feb 2023</v>
      </c>
      <c r="BW242" s="41" t="str">
        <f t="shared" si="185"/>
        <v>Ireland - Feb 2023</v>
      </c>
      <c r="BY242" s="13" t="str">
        <f t="shared" si="194"/>
        <v>Tithes &amp; Offering Capture (Churches) â€“ Â£180 | Spreadsheet Solutions</v>
      </c>
      <c r="BZ242" s="33">
        <f t="shared" si="195"/>
        <v>26</v>
      </c>
      <c r="CA242" s="37" t="str">
        <f>IF(BY242="", "", IF(COUNTIF(BY$7:BY242, BY242)&gt;1, "", MAX(CA$6:CA241)+1))</f>
        <v/>
      </c>
      <c r="CB242" s="37" t="str">
        <f t="shared" si="197"/>
        <v>Feb 2023</v>
      </c>
      <c r="CC242" s="41" t="str">
        <f t="shared" si="186"/>
        <v>Tithes &amp; Offering Capture (Churches) â€“ Â£180 | Spreadsheet Solutions - Feb 2023</v>
      </c>
    </row>
    <row r="243" spans="1:81" x14ac:dyDescent="0.25">
      <c r="A243" s="21"/>
      <c r="B243" s="5">
        <f>IFERROR(IF(B242+1&gt;'Intro &amp; Setup'!$BA$19, "", B242+1), "")</f>
        <v>45159</v>
      </c>
      <c r="C243" s="250"/>
      <c r="D243" s="251"/>
      <c r="E243" s="252"/>
      <c r="F243" s="21"/>
      <c r="G243" s="16"/>
      <c r="H243" s="19"/>
      <c r="I243" s="21"/>
      <c r="J243" s="16"/>
      <c r="K243" s="19"/>
      <c r="L243" s="21"/>
      <c r="M243" s="16"/>
      <c r="N243" s="19"/>
      <c r="O243" s="21"/>
      <c r="P243" s="16"/>
      <c r="Q243" s="19"/>
      <c r="R243" s="21"/>
      <c r="S243" s="16"/>
      <c r="T243" s="19"/>
      <c r="U243" s="21"/>
      <c r="V243" s="16"/>
      <c r="W243" s="19"/>
      <c r="X243" s="21"/>
      <c r="Y243" s="16"/>
      <c r="Z243" s="19"/>
      <c r="AA243" s="21"/>
      <c r="AB243" s="16"/>
      <c r="AC243" s="19"/>
      <c r="AD243" s="21"/>
      <c r="AE243" s="16"/>
      <c r="AF243" s="19"/>
      <c r="AG243" s="21"/>
      <c r="AH243" s="16"/>
      <c r="AI243" s="19"/>
      <c r="AJ243" s="21"/>
      <c r="AK243" s="16"/>
      <c r="AL243" s="19"/>
      <c r="AM243" s="21"/>
      <c r="AN243" s="16"/>
      <c r="AO243" s="19"/>
      <c r="AP243" s="21"/>
      <c r="AS243" s="37" t="str">
        <f t="shared" si="189"/>
        <v>Aug 2023</v>
      </c>
      <c r="AU243" s="37" t="str">
        <f t="shared" si="190"/>
        <v/>
      </c>
      <c r="AV243" s="37" t="str">
        <f t="shared" si="190"/>
        <v/>
      </c>
      <c r="AW243" s="37" t="str">
        <f t="shared" si="190"/>
        <v/>
      </c>
      <c r="AY243" s="66" t="str">
        <f t="shared" si="191"/>
        <v/>
      </c>
      <c r="BS243" s="13" t="str">
        <f t="shared" si="192"/>
        <v>Croatia</v>
      </c>
      <c r="BT243" s="33">
        <f t="shared" si="193"/>
        <v>5</v>
      </c>
      <c r="BU243" s="37" t="str">
        <f>IF(BS243="", "", IF(COUNTIF(BS$7:BS243, BS243)&gt;1, "", MAX(BU$6:BU242)+1))</f>
        <v/>
      </c>
      <c r="BV243" s="37" t="str">
        <f t="shared" si="196"/>
        <v>Feb 2023</v>
      </c>
      <c r="BW243" s="41" t="str">
        <f t="shared" si="185"/>
        <v>Croatia - Feb 2023</v>
      </c>
      <c r="BY243" s="13" t="str">
        <f t="shared" si="194"/>
        <v>50 Problems Solved | Spreadsheet Solutions</v>
      </c>
      <c r="BZ243" s="33">
        <f t="shared" si="195"/>
        <v>23</v>
      </c>
      <c r="CA243" s="37" t="str">
        <f>IF(BY243="", "", IF(COUNTIF(BY$7:BY243, BY243)&gt;1, "", MAX(CA$6:CA242)+1))</f>
        <v/>
      </c>
      <c r="CB243" s="37" t="str">
        <f t="shared" si="197"/>
        <v>Feb 2023</v>
      </c>
      <c r="CC243" s="41" t="str">
        <f t="shared" si="186"/>
        <v>50 Problems Solved | Spreadsheet Solutions - Feb 2023</v>
      </c>
    </row>
    <row r="244" spans="1:81" x14ac:dyDescent="0.25">
      <c r="A244" s="21"/>
      <c r="B244" s="5">
        <f>IFERROR(IF(B243+1&gt;'Intro &amp; Setup'!$BA$19, "", B243+1), "")</f>
        <v>45160</v>
      </c>
      <c r="C244" s="250"/>
      <c r="D244" s="251"/>
      <c r="E244" s="252"/>
      <c r="F244" s="21"/>
      <c r="G244" s="16"/>
      <c r="H244" s="19"/>
      <c r="I244" s="21"/>
      <c r="J244" s="16"/>
      <c r="K244" s="19"/>
      <c r="L244" s="21"/>
      <c r="M244" s="16"/>
      <c r="N244" s="19"/>
      <c r="O244" s="21"/>
      <c r="P244" s="16"/>
      <c r="Q244" s="19"/>
      <c r="R244" s="21"/>
      <c r="S244" s="16"/>
      <c r="T244" s="19"/>
      <c r="U244" s="21"/>
      <c r="V244" s="16"/>
      <c r="W244" s="19"/>
      <c r="X244" s="21"/>
      <c r="Y244" s="16"/>
      <c r="Z244" s="19"/>
      <c r="AA244" s="21"/>
      <c r="AB244" s="16"/>
      <c r="AC244" s="19"/>
      <c r="AD244" s="21"/>
      <c r="AE244" s="16"/>
      <c r="AF244" s="19"/>
      <c r="AG244" s="21"/>
      <c r="AH244" s="16"/>
      <c r="AI244" s="19"/>
      <c r="AJ244" s="21"/>
      <c r="AK244" s="16"/>
      <c r="AL244" s="19"/>
      <c r="AM244" s="21"/>
      <c r="AN244" s="16"/>
      <c r="AO244" s="19"/>
      <c r="AP244" s="21"/>
      <c r="AS244" s="37" t="str">
        <f t="shared" si="189"/>
        <v>Aug 2023</v>
      </c>
      <c r="AU244" s="37" t="str">
        <f t="shared" si="190"/>
        <v/>
      </c>
      <c r="AV244" s="37" t="str">
        <f t="shared" si="190"/>
        <v/>
      </c>
      <c r="AW244" s="37" t="str">
        <f t="shared" si="190"/>
        <v/>
      </c>
      <c r="AY244" s="66" t="str">
        <f t="shared" si="191"/>
        <v/>
      </c>
      <c r="BS244" s="13" t="str">
        <f t="shared" si="192"/>
        <v>Malaysia</v>
      </c>
      <c r="BT244" s="33">
        <f t="shared" si="193"/>
        <v>5</v>
      </c>
      <c r="BU244" s="37" t="str">
        <f>IF(BS244="", "", IF(COUNTIF(BS$7:BS244, BS244)&gt;1, "", MAX(BU$6:BU243)+1))</f>
        <v/>
      </c>
      <c r="BV244" s="37" t="str">
        <f t="shared" si="196"/>
        <v>Feb 2023</v>
      </c>
      <c r="BW244" s="41" t="str">
        <f t="shared" si="185"/>
        <v>Malaysia - Feb 2023</v>
      </c>
      <c r="BY244" s="13" t="str">
        <f t="shared" si="194"/>
        <v>Find Out More | Spreadsheet Solutions</v>
      </c>
      <c r="BZ244" s="33">
        <f t="shared" si="195"/>
        <v>23</v>
      </c>
      <c r="CA244" s="37" t="str">
        <f>IF(BY244="", "", IF(COUNTIF(BY$7:BY244, BY244)&gt;1, "", MAX(CA$6:CA243)+1))</f>
        <v/>
      </c>
      <c r="CB244" s="37" t="str">
        <f t="shared" si="197"/>
        <v>Feb 2023</v>
      </c>
      <c r="CC244" s="41" t="str">
        <f t="shared" si="186"/>
        <v>Find Out More | Spreadsheet Solutions - Feb 2023</v>
      </c>
    </row>
    <row r="245" spans="1:81" x14ac:dyDescent="0.25">
      <c r="A245" s="21"/>
      <c r="B245" s="5">
        <f>IFERROR(IF(B244+1&gt;'Intro &amp; Setup'!$BA$19, "", B244+1), "")</f>
        <v>45161</v>
      </c>
      <c r="C245" s="250"/>
      <c r="D245" s="251"/>
      <c r="E245" s="252"/>
      <c r="F245" s="21"/>
      <c r="G245" s="16"/>
      <c r="H245" s="19"/>
      <c r="I245" s="21"/>
      <c r="J245" s="16"/>
      <c r="K245" s="19"/>
      <c r="L245" s="21"/>
      <c r="M245" s="16"/>
      <c r="N245" s="19"/>
      <c r="O245" s="21"/>
      <c r="P245" s="16"/>
      <c r="Q245" s="19"/>
      <c r="R245" s="21"/>
      <c r="S245" s="16"/>
      <c r="T245" s="19"/>
      <c r="U245" s="21"/>
      <c r="V245" s="16"/>
      <c r="W245" s="19"/>
      <c r="X245" s="21"/>
      <c r="Y245" s="16"/>
      <c r="Z245" s="19"/>
      <c r="AA245" s="21"/>
      <c r="AB245" s="16"/>
      <c r="AC245" s="19"/>
      <c r="AD245" s="21"/>
      <c r="AE245" s="16"/>
      <c r="AF245" s="19"/>
      <c r="AG245" s="21"/>
      <c r="AH245" s="16"/>
      <c r="AI245" s="19"/>
      <c r="AJ245" s="21"/>
      <c r="AK245" s="16"/>
      <c r="AL245" s="19"/>
      <c r="AM245" s="21"/>
      <c r="AN245" s="16"/>
      <c r="AO245" s="19"/>
      <c r="AP245" s="21"/>
      <c r="AS245" s="37" t="str">
        <f t="shared" si="189"/>
        <v>Aug 2023</v>
      </c>
      <c r="AU245" s="37" t="str">
        <f t="shared" si="190"/>
        <v/>
      </c>
      <c r="AV245" s="37" t="str">
        <f t="shared" si="190"/>
        <v/>
      </c>
      <c r="AW245" s="37" t="str">
        <f t="shared" si="190"/>
        <v/>
      </c>
      <c r="AY245" s="66" t="str">
        <f t="shared" si="191"/>
        <v/>
      </c>
      <c r="BS245" s="13" t="str">
        <f t="shared" si="192"/>
        <v>United Arab Emirates</v>
      </c>
      <c r="BT245" s="33">
        <f t="shared" si="193"/>
        <v>5</v>
      </c>
      <c r="BU245" s="37" t="str">
        <f>IF(BS245="", "", IF(COUNTIF(BS$7:BS245, BS245)&gt;1, "", MAX(BU$6:BU244)+1))</f>
        <v/>
      </c>
      <c r="BV245" s="37" t="str">
        <f t="shared" si="196"/>
        <v>Feb 2023</v>
      </c>
      <c r="BW245" s="41" t="str">
        <f t="shared" si="185"/>
        <v>United Arab Emirates - Feb 2023</v>
      </c>
      <c r="BY245" s="13" t="str">
        <f t="shared" si="194"/>
        <v>Excel Mosaic Art | Spreadsheet Solutions</v>
      </c>
      <c r="BZ245" s="33">
        <f t="shared" si="195"/>
        <v>19</v>
      </c>
      <c r="CA245" s="37" t="str">
        <f>IF(BY245="", "", IF(COUNTIF(BY$7:BY245, BY245)&gt;1, "", MAX(CA$6:CA244)+1))</f>
        <v/>
      </c>
      <c r="CB245" s="37" t="str">
        <f t="shared" si="197"/>
        <v>Feb 2023</v>
      </c>
      <c r="CC245" s="41" t="str">
        <f t="shared" si="186"/>
        <v>Excel Mosaic Art | Spreadsheet Solutions - Feb 2023</v>
      </c>
    </row>
    <row r="246" spans="1:81" x14ac:dyDescent="0.25">
      <c r="A246" s="21"/>
      <c r="B246" s="5">
        <f>IFERROR(IF(B245+1&gt;'Intro &amp; Setup'!$BA$19, "", B245+1), "")</f>
        <v>45162</v>
      </c>
      <c r="C246" s="250"/>
      <c r="D246" s="251"/>
      <c r="E246" s="252"/>
      <c r="F246" s="21"/>
      <c r="G246" s="16"/>
      <c r="H246" s="19"/>
      <c r="I246" s="21"/>
      <c r="J246" s="16"/>
      <c r="K246" s="19"/>
      <c r="L246" s="21"/>
      <c r="M246" s="16"/>
      <c r="N246" s="19"/>
      <c r="O246" s="21"/>
      <c r="P246" s="16"/>
      <c r="Q246" s="19"/>
      <c r="R246" s="21"/>
      <c r="S246" s="16"/>
      <c r="T246" s="19"/>
      <c r="U246" s="21"/>
      <c r="V246" s="16"/>
      <c r="W246" s="19"/>
      <c r="X246" s="21"/>
      <c r="Y246" s="16"/>
      <c r="Z246" s="19"/>
      <c r="AA246" s="21"/>
      <c r="AB246" s="16"/>
      <c r="AC246" s="19"/>
      <c r="AD246" s="21"/>
      <c r="AE246" s="16"/>
      <c r="AF246" s="19"/>
      <c r="AG246" s="21"/>
      <c r="AH246" s="16"/>
      <c r="AI246" s="19"/>
      <c r="AJ246" s="21"/>
      <c r="AK246" s="16"/>
      <c r="AL246" s="19"/>
      <c r="AM246" s="21"/>
      <c r="AN246" s="16"/>
      <c r="AO246" s="19"/>
      <c r="AP246" s="21"/>
      <c r="AS246" s="37" t="str">
        <f t="shared" si="189"/>
        <v>Aug 2023</v>
      </c>
      <c r="AU246" s="37" t="str">
        <f t="shared" si="190"/>
        <v/>
      </c>
      <c r="AV246" s="37" t="str">
        <f t="shared" si="190"/>
        <v/>
      </c>
      <c r="AW246" s="37" t="str">
        <f t="shared" si="190"/>
        <v/>
      </c>
      <c r="AY246" s="66" t="str">
        <f t="shared" si="191"/>
        <v/>
      </c>
      <c r="BS246" s="13" t="str">
        <f t="shared" si="192"/>
        <v>Egypt</v>
      </c>
      <c r="BT246" s="33">
        <f t="shared" si="193"/>
        <v>4</v>
      </c>
      <c r="BU246" s="37" t="str">
        <f>IF(BS246="", "", IF(COUNTIF(BS$7:BS246, BS246)&gt;1, "", MAX(BU$6:BU245)+1))</f>
        <v/>
      </c>
      <c r="BV246" s="37" t="str">
        <f t="shared" si="196"/>
        <v>Feb 2023</v>
      </c>
      <c r="BW246" s="41" t="str">
        <f t="shared" si="185"/>
        <v>Egypt - Feb 2023</v>
      </c>
      <c r="BY246" s="13" t="str">
        <f t="shared" si="194"/>
        <v>Quote Calculator &amp; Report â€“ Â£220 | Spreadsheet Solutions</v>
      </c>
      <c r="BZ246" s="33">
        <f t="shared" si="195"/>
        <v>19</v>
      </c>
      <c r="CA246" s="37" t="str">
        <f>IF(BY246="", "", IF(COUNTIF(BY$7:BY246, BY246)&gt;1, "", MAX(CA$6:CA245)+1))</f>
        <v/>
      </c>
      <c r="CB246" s="37" t="str">
        <f t="shared" si="197"/>
        <v>Feb 2023</v>
      </c>
      <c r="CC246" s="41" t="str">
        <f t="shared" si="186"/>
        <v>Quote Calculator &amp; Report â€“ Â£220 | Spreadsheet Solutions - Feb 2023</v>
      </c>
    </row>
    <row r="247" spans="1:81" x14ac:dyDescent="0.25">
      <c r="A247" s="21"/>
      <c r="B247" s="5">
        <f>IFERROR(IF(B246+1&gt;'Intro &amp; Setup'!$BA$19, "", B246+1), "")</f>
        <v>45163</v>
      </c>
      <c r="C247" s="250"/>
      <c r="D247" s="251"/>
      <c r="E247" s="252"/>
      <c r="F247" s="21"/>
      <c r="G247" s="16"/>
      <c r="H247" s="19"/>
      <c r="I247" s="21"/>
      <c r="J247" s="16"/>
      <c r="K247" s="19"/>
      <c r="L247" s="21"/>
      <c r="M247" s="16"/>
      <c r="N247" s="19"/>
      <c r="O247" s="21"/>
      <c r="P247" s="16"/>
      <c r="Q247" s="19"/>
      <c r="R247" s="21"/>
      <c r="S247" s="16"/>
      <c r="T247" s="19"/>
      <c r="U247" s="21"/>
      <c r="V247" s="16"/>
      <c r="W247" s="19"/>
      <c r="X247" s="21"/>
      <c r="Y247" s="16"/>
      <c r="Z247" s="19"/>
      <c r="AA247" s="21"/>
      <c r="AB247" s="16"/>
      <c r="AC247" s="19"/>
      <c r="AD247" s="21"/>
      <c r="AE247" s="16"/>
      <c r="AF247" s="19"/>
      <c r="AG247" s="21"/>
      <c r="AH247" s="16"/>
      <c r="AI247" s="19"/>
      <c r="AJ247" s="21"/>
      <c r="AK247" s="16"/>
      <c r="AL247" s="19"/>
      <c r="AM247" s="21"/>
      <c r="AN247" s="16"/>
      <c r="AO247" s="19"/>
      <c r="AP247" s="21"/>
      <c r="AS247" s="37" t="str">
        <f t="shared" si="189"/>
        <v>Aug 2023</v>
      </c>
      <c r="AU247" s="37" t="str">
        <f t="shared" si="190"/>
        <v/>
      </c>
      <c r="AV247" s="37" t="str">
        <f t="shared" si="190"/>
        <v/>
      </c>
      <c r="AW247" s="37" t="str">
        <f t="shared" si="190"/>
        <v/>
      </c>
      <c r="AY247" s="66" t="str">
        <f t="shared" si="191"/>
        <v/>
      </c>
      <c r="BS247" s="13" t="str">
        <f t="shared" si="192"/>
        <v>Myanmar (Burma)</v>
      </c>
      <c r="BT247" s="33">
        <f t="shared" si="193"/>
        <v>4</v>
      </c>
      <c r="BU247" s="37" t="str">
        <f>IF(BS247="", "", IF(COUNTIF(BS$7:BS247, BS247)&gt;1, "", MAX(BU$6:BU246)+1))</f>
        <v/>
      </c>
      <c r="BV247" s="37" t="str">
        <f t="shared" si="196"/>
        <v>Feb 2023</v>
      </c>
      <c r="BW247" s="41" t="str">
        <f t="shared" si="185"/>
        <v>Myanmar (Burma) - Feb 2023</v>
      </c>
      <c r="BY247" s="13" t="str">
        <f t="shared" si="194"/>
        <v>LinkedIn Business Marketing Report â€“ Â£120 | Spreadsheet Solutions</v>
      </c>
      <c r="BZ247" s="33">
        <f t="shared" si="195"/>
        <v>17</v>
      </c>
      <c r="CA247" s="37" t="str">
        <f>IF(BY247="", "", IF(COUNTIF(BY$7:BY247, BY247)&gt;1, "", MAX(CA$6:CA246)+1))</f>
        <v/>
      </c>
      <c r="CB247" s="37" t="str">
        <f t="shared" si="197"/>
        <v>Feb 2023</v>
      </c>
      <c r="CC247" s="41" t="str">
        <f t="shared" si="186"/>
        <v>LinkedIn Business Marketing Report â€“ Â£120 | Spreadsheet Solutions - Feb 2023</v>
      </c>
    </row>
    <row r="248" spans="1:81" x14ac:dyDescent="0.25">
      <c r="A248" s="21"/>
      <c r="B248" s="5">
        <f>IFERROR(IF(B247+1&gt;'Intro &amp; Setup'!$BA$19, "", B247+1), "")</f>
        <v>45164</v>
      </c>
      <c r="C248" s="250"/>
      <c r="D248" s="251"/>
      <c r="E248" s="252"/>
      <c r="F248" s="21"/>
      <c r="G248" s="16"/>
      <c r="H248" s="19"/>
      <c r="I248" s="21"/>
      <c r="J248" s="16"/>
      <c r="K248" s="19"/>
      <c r="L248" s="21"/>
      <c r="M248" s="16"/>
      <c r="N248" s="19"/>
      <c r="O248" s="21"/>
      <c r="P248" s="16"/>
      <c r="Q248" s="19"/>
      <c r="R248" s="21"/>
      <c r="S248" s="16"/>
      <c r="T248" s="19"/>
      <c r="U248" s="21"/>
      <c r="V248" s="16"/>
      <c r="W248" s="19"/>
      <c r="X248" s="21"/>
      <c r="Y248" s="16"/>
      <c r="Z248" s="19"/>
      <c r="AA248" s="21"/>
      <c r="AB248" s="16"/>
      <c r="AC248" s="19"/>
      <c r="AD248" s="21"/>
      <c r="AE248" s="16"/>
      <c r="AF248" s="19"/>
      <c r="AG248" s="21"/>
      <c r="AH248" s="16"/>
      <c r="AI248" s="19"/>
      <c r="AJ248" s="21"/>
      <c r="AK248" s="16"/>
      <c r="AL248" s="19"/>
      <c r="AM248" s="21"/>
      <c r="AN248" s="16"/>
      <c r="AO248" s="19"/>
      <c r="AP248" s="21"/>
      <c r="AS248" s="37" t="str">
        <f t="shared" si="189"/>
        <v>Aug 2023</v>
      </c>
      <c r="AU248" s="37" t="str">
        <f t="shared" si="190"/>
        <v/>
      </c>
      <c r="AV248" s="37" t="str">
        <f t="shared" si="190"/>
        <v/>
      </c>
      <c r="AW248" s="37" t="str">
        <f t="shared" si="190"/>
        <v/>
      </c>
      <c r="AY248" s="66" t="str">
        <f t="shared" si="191"/>
        <v/>
      </c>
      <c r="BS248" s="13" t="str">
        <f t="shared" si="192"/>
        <v>Saudi Arabia</v>
      </c>
      <c r="BT248" s="33">
        <f t="shared" si="193"/>
        <v>4</v>
      </c>
      <c r="BU248" s="37" t="str">
        <f>IF(BS248="", "", IF(COUNTIF(BS$7:BS248, BS248)&gt;1, "", MAX(BU$6:BU247)+1))</f>
        <v/>
      </c>
      <c r="BV248" s="37" t="str">
        <f t="shared" si="196"/>
        <v>Feb 2023</v>
      </c>
      <c r="BW248" s="41" t="str">
        <f t="shared" si="185"/>
        <v>Saudi Arabia - Feb 2023</v>
      </c>
      <c r="BY248" s="13" t="str">
        <f t="shared" si="194"/>
        <v>Networking ROI Calculator â€“ Â£35 | Spreadsheet Solutions</v>
      </c>
      <c r="BZ248" s="33">
        <f t="shared" si="195"/>
        <v>17</v>
      </c>
      <c r="CA248" s="37" t="str">
        <f>IF(BY248="", "", IF(COUNTIF(BY$7:BY248, BY248)&gt;1, "", MAX(CA$6:CA247)+1))</f>
        <v/>
      </c>
      <c r="CB248" s="37" t="str">
        <f t="shared" si="197"/>
        <v>Feb 2023</v>
      </c>
      <c r="CC248" s="41" t="str">
        <f t="shared" si="186"/>
        <v>Networking ROI Calculator â€“ Â£35 | Spreadsheet Solutions - Feb 2023</v>
      </c>
    </row>
    <row r="249" spans="1:81" x14ac:dyDescent="0.25">
      <c r="A249" s="21"/>
      <c r="B249" s="5">
        <f>IFERROR(IF(B248+1&gt;'Intro &amp; Setup'!$BA$19, "", B248+1), "")</f>
        <v>45165</v>
      </c>
      <c r="C249" s="250"/>
      <c r="D249" s="251"/>
      <c r="E249" s="252"/>
      <c r="F249" s="21"/>
      <c r="G249" s="16"/>
      <c r="H249" s="19"/>
      <c r="I249" s="21"/>
      <c r="J249" s="16"/>
      <c r="K249" s="19"/>
      <c r="L249" s="21"/>
      <c r="M249" s="16"/>
      <c r="N249" s="19"/>
      <c r="O249" s="21"/>
      <c r="P249" s="16"/>
      <c r="Q249" s="19"/>
      <c r="R249" s="21"/>
      <c r="S249" s="16"/>
      <c r="T249" s="19"/>
      <c r="U249" s="21"/>
      <c r="V249" s="16"/>
      <c r="W249" s="19"/>
      <c r="X249" s="21"/>
      <c r="Y249" s="16"/>
      <c r="Z249" s="19"/>
      <c r="AA249" s="21"/>
      <c r="AB249" s="16"/>
      <c r="AC249" s="19"/>
      <c r="AD249" s="21"/>
      <c r="AE249" s="16"/>
      <c r="AF249" s="19"/>
      <c r="AG249" s="21"/>
      <c r="AH249" s="16"/>
      <c r="AI249" s="19"/>
      <c r="AJ249" s="21"/>
      <c r="AK249" s="16"/>
      <c r="AL249" s="19"/>
      <c r="AM249" s="21"/>
      <c r="AN249" s="16"/>
      <c r="AO249" s="19"/>
      <c r="AP249" s="21"/>
      <c r="AS249" s="37" t="str">
        <f t="shared" si="189"/>
        <v>Aug 2023</v>
      </c>
      <c r="AU249" s="37" t="str">
        <f t="shared" si="190"/>
        <v/>
      </c>
      <c r="AV249" s="37" t="str">
        <f t="shared" si="190"/>
        <v/>
      </c>
      <c r="AW249" s="37" t="str">
        <f t="shared" si="190"/>
        <v/>
      </c>
      <c r="AY249" s="66" t="str">
        <f t="shared" si="191"/>
        <v/>
      </c>
      <c r="BS249" s="13" t="str">
        <f t="shared" si="192"/>
        <v>Spain</v>
      </c>
      <c r="BT249" s="33">
        <f t="shared" si="193"/>
        <v>4</v>
      </c>
      <c r="BU249" s="37" t="str">
        <f>IF(BS249="", "", IF(COUNTIF(BS$7:BS249, BS249)&gt;1, "", MAX(BU$6:BU248)+1))</f>
        <v/>
      </c>
      <c r="BV249" s="37" t="str">
        <f t="shared" si="196"/>
        <v>Feb 2023</v>
      </c>
      <c r="BW249" s="41" t="str">
        <f t="shared" si="185"/>
        <v>Spain - Feb 2023</v>
      </c>
      <c r="BY249" s="13" t="str">
        <f t="shared" si="194"/>
        <v>Activity Class Schedule â€“ Â£350 | Spreadsheet Solutions</v>
      </c>
      <c r="BZ249" s="33">
        <f t="shared" si="195"/>
        <v>16</v>
      </c>
      <c r="CA249" s="37" t="str">
        <f>IF(BY249="", "", IF(COUNTIF(BY$7:BY249, BY249)&gt;1, "", MAX(CA$6:CA248)+1))</f>
        <v/>
      </c>
      <c r="CB249" s="37" t="str">
        <f t="shared" si="197"/>
        <v>Feb 2023</v>
      </c>
      <c r="CC249" s="41" t="str">
        <f t="shared" si="186"/>
        <v>Activity Class Schedule â€“ Â£350 | Spreadsheet Solutions - Feb 2023</v>
      </c>
    </row>
    <row r="250" spans="1:81" x14ac:dyDescent="0.25">
      <c r="A250" s="21"/>
      <c r="B250" s="5">
        <f>IFERROR(IF(B249+1&gt;'Intro &amp; Setup'!$BA$19, "", B249+1), "")</f>
        <v>45166</v>
      </c>
      <c r="C250" s="250"/>
      <c r="D250" s="251"/>
      <c r="E250" s="252"/>
      <c r="F250" s="21"/>
      <c r="G250" s="16"/>
      <c r="H250" s="19"/>
      <c r="I250" s="21"/>
      <c r="J250" s="16"/>
      <c r="K250" s="19"/>
      <c r="L250" s="21"/>
      <c r="M250" s="16"/>
      <c r="N250" s="19"/>
      <c r="O250" s="21"/>
      <c r="P250" s="16"/>
      <c r="Q250" s="19"/>
      <c r="R250" s="21"/>
      <c r="S250" s="16"/>
      <c r="T250" s="19"/>
      <c r="U250" s="21"/>
      <c r="V250" s="16"/>
      <c r="W250" s="19"/>
      <c r="X250" s="21"/>
      <c r="Y250" s="16"/>
      <c r="Z250" s="19"/>
      <c r="AA250" s="21"/>
      <c r="AB250" s="16"/>
      <c r="AC250" s="19"/>
      <c r="AD250" s="21"/>
      <c r="AE250" s="16"/>
      <c r="AF250" s="19"/>
      <c r="AG250" s="21"/>
      <c r="AH250" s="16"/>
      <c r="AI250" s="19"/>
      <c r="AJ250" s="21"/>
      <c r="AK250" s="16"/>
      <c r="AL250" s="19"/>
      <c r="AM250" s="21"/>
      <c r="AN250" s="16"/>
      <c r="AO250" s="19"/>
      <c r="AP250" s="21"/>
      <c r="AS250" s="37" t="str">
        <f t="shared" si="189"/>
        <v>Aug 2023</v>
      </c>
      <c r="AU250" s="37" t="str">
        <f t="shared" si="190"/>
        <v/>
      </c>
      <c r="AV250" s="37" t="str">
        <f t="shared" si="190"/>
        <v/>
      </c>
      <c r="AW250" s="37" t="str">
        <f t="shared" si="190"/>
        <v/>
      </c>
      <c r="AY250" s="66" t="str">
        <f t="shared" si="191"/>
        <v/>
      </c>
      <c r="BS250" s="13" t="str">
        <f t="shared" si="192"/>
        <v>Bangladesh</v>
      </c>
      <c r="BT250" s="33">
        <f t="shared" si="193"/>
        <v>3</v>
      </c>
      <c r="BU250" s="37" t="str">
        <f>IF(BS250="", "", IF(COUNTIF(BS$7:BS250, BS250)&gt;1, "", MAX(BU$6:BU249)+1))</f>
        <v/>
      </c>
      <c r="BV250" s="37" t="str">
        <f t="shared" si="196"/>
        <v>Feb 2023</v>
      </c>
      <c r="BW250" s="41" t="str">
        <f t="shared" si="185"/>
        <v>Bangladesh - Feb 2023</v>
      </c>
      <c r="BY250" s="13" t="str">
        <f t="shared" si="194"/>
        <v>Constant Staff Appraisal â€“ Â£300 | Spreadsheet Solutions</v>
      </c>
      <c r="BZ250" s="33">
        <f t="shared" si="195"/>
        <v>16</v>
      </c>
      <c r="CA250" s="37" t="str">
        <f>IF(BY250="", "", IF(COUNTIF(BY$7:BY250, BY250)&gt;1, "", MAX(CA$6:CA249)+1))</f>
        <v/>
      </c>
      <c r="CB250" s="37" t="str">
        <f t="shared" si="197"/>
        <v>Feb 2023</v>
      </c>
      <c r="CC250" s="41" t="str">
        <f t="shared" si="186"/>
        <v>Constant Staff Appraisal â€“ Â£300 | Spreadsheet Solutions - Feb 2023</v>
      </c>
    </row>
    <row r="251" spans="1:81" x14ac:dyDescent="0.25">
      <c r="A251" s="21"/>
      <c r="B251" s="5">
        <f>IFERROR(IF(B250+1&gt;'Intro &amp; Setup'!$BA$19, "", B250+1), "")</f>
        <v>45167</v>
      </c>
      <c r="C251" s="250"/>
      <c r="D251" s="251"/>
      <c r="E251" s="252"/>
      <c r="F251" s="21"/>
      <c r="G251" s="16"/>
      <c r="H251" s="19"/>
      <c r="I251" s="21"/>
      <c r="J251" s="16"/>
      <c r="K251" s="19"/>
      <c r="L251" s="21"/>
      <c r="M251" s="16"/>
      <c r="N251" s="19"/>
      <c r="O251" s="21"/>
      <c r="P251" s="16"/>
      <c r="Q251" s="19"/>
      <c r="R251" s="21"/>
      <c r="S251" s="16"/>
      <c r="T251" s="19"/>
      <c r="U251" s="21"/>
      <c r="V251" s="16"/>
      <c r="W251" s="19"/>
      <c r="X251" s="21"/>
      <c r="Y251" s="16"/>
      <c r="Z251" s="19"/>
      <c r="AA251" s="21"/>
      <c r="AB251" s="16"/>
      <c r="AC251" s="19"/>
      <c r="AD251" s="21"/>
      <c r="AE251" s="16"/>
      <c r="AF251" s="19"/>
      <c r="AG251" s="21"/>
      <c r="AH251" s="16"/>
      <c r="AI251" s="19"/>
      <c r="AJ251" s="21"/>
      <c r="AK251" s="16"/>
      <c r="AL251" s="19"/>
      <c r="AM251" s="21"/>
      <c r="AN251" s="16"/>
      <c r="AO251" s="19"/>
      <c r="AP251" s="21"/>
      <c r="AS251" s="37" t="str">
        <f>IF($B251="", "", TEXT($B251, "mmm yyyy"))</f>
        <v>Aug 2023</v>
      </c>
      <c r="AU251" s="37" t="str">
        <f t="shared" si="190"/>
        <v/>
      </c>
      <c r="AV251" s="37" t="str">
        <f t="shared" si="190"/>
        <v/>
      </c>
      <c r="AW251" s="37" t="str">
        <f t="shared" si="190"/>
        <v/>
      </c>
      <c r="AY251" s="66" t="str">
        <f t="shared" si="191"/>
        <v/>
      </c>
      <c r="BS251" s="13" t="str">
        <f t="shared" si="192"/>
        <v>Greece</v>
      </c>
      <c r="BT251" s="33">
        <f t="shared" si="193"/>
        <v>3</v>
      </c>
      <c r="BU251" s="37">
        <f>IF(BS251="", "", IF(COUNTIF(BS$7:BS251, BS251)&gt;1, "", MAX(BU$6:BU250)+1))</f>
        <v>64</v>
      </c>
      <c r="BV251" s="37" t="str">
        <f t="shared" si="196"/>
        <v>Feb 2023</v>
      </c>
      <c r="BW251" s="41" t="str">
        <f t="shared" si="185"/>
        <v>Greece - Feb 2023</v>
      </c>
      <c r="BY251" s="13" t="str">
        <f t="shared" si="194"/>
        <v>Page Not Found | Spreadsheet Solutions</v>
      </c>
      <c r="BZ251" s="33">
        <f t="shared" si="195"/>
        <v>16</v>
      </c>
      <c r="CA251" s="37" t="str">
        <f>IF(BY251="", "", IF(COUNTIF(BY$7:BY251, BY251)&gt;1, "", MAX(CA$6:CA250)+1))</f>
        <v/>
      </c>
      <c r="CB251" s="37" t="str">
        <f t="shared" si="197"/>
        <v>Feb 2023</v>
      </c>
      <c r="CC251" s="41" t="str">
        <f t="shared" si="186"/>
        <v>Page Not Found | Spreadsheet Solutions - Feb 2023</v>
      </c>
    </row>
    <row r="252" spans="1:81" x14ac:dyDescent="0.25">
      <c r="A252" s="21"/>
      <c r="B252" s="5">
        <f>IFERROR(IF(B251+1&gt;'Intro &amp; Setup'!$BA$19, "", B251+1), "")</f>
        <v>45168</v>
      </c>
      <c r="C252" s="250"/>
      <c r="D252" s="251"/>
      <c r="E252" s="252"/>
      <c r="F252" s="21"/>
      <c r="G252" s="16"/>
      <c r="H252" s="19"/>
      <c r="I252" s="21"/>
      <c r="J252" s="16"/>
      <c r="K252" s="19"/>
      <c r="L252" s="21"/>
      <c r="M252" s="16"/>
      <c r="N252" s="19"/>
      <c r="O252" s="21"/>
      <c r="P252" s="16"/>
      <c r="Q252" s="19"/>
      <c r="R252" s="21"/>
      <c r="S252" s="16"/>
      <c r="T252" s="19"/>
      <c r="U252" s="21"/>
      <c r="V252" s="16"/>
      <c r="W252" s="19"/>
      <c r="X252" s="21"/>
      <c r="Y252" s="16"/>
      <c r="Z252" s="19"/>
      <c r="AA252" s="21"/>
      <c r="AB252" s="16"/>
      <c r="AC252" s="19"/>
      <c r="AD252" s="21"/>
      <c r="AE252" s="16"/>
      <c r="AF252" s="19"/>
      <c r="AG252" s="21"/>
      <c r="AH252" s="16"/>
      <c r="AI252" s="19"/>
      <c r="AJ252" s="21"/>
      <c r="AK252" s="16"/>
      <c r="AL252" s="19"/>
      <c r="AM252" s="21"/>
      <c r="AN252" s="16"/>
      <c r="AO252" s="19"/>
      <c r="AP252" s="21"/>
      <c r="AS252" s="37" t="str">
        <f t="shared" ref="AS252:AS315" si="198">IF($B252="", "", TEXT($B252, "mmm yyyy"))</f>
        <v>Aug 2023</v>
      </c>
      <c r="AU252" s="37" t="str">
        <f t="shared" si="190"/>
        <v/>
      </c>
      <c r="AV252" s="37" t="str">
        <f t="shared" si="190"/>
        <v/>
      </c>
      <c r="AW252" s="37" t="str">
        <f t="shared" si="190"/>
        <v/>
      </c>
      <c r="AY252" s="66" t="str">
        <f t="shared" si="191"/>
        <v/>
      </c>
      <c r="BS252" s="13" t="str">
        <f t="shared" si="192"/>
        <v>Hungary</v>
      </c>
      <c r="BT252" s="33">
        <f t="shared" si="193"/>
        <v>3</v>
      </c>
      <c r="BU252" s="37">
        <f>IF(BS252="", "", IF(COUNTIF(BS$7:BS252, BS252)&gt;1, "", MAX(BU$6:BU251)+1))</f>
        <v>65</v>
      </c>
      <c r="BV252" s="37" t="str">
        <f t="shared" si="196"/>
        <v>Feb 2023</v>
      </c>
      <c r="BW252" s="41" t="str">
        <f t="shared" si="185"/>
        <v>Hungary - Feb 2023</v>
      </c>
      <c r="BY252" s="13" t="str">
        <f t="shared" si="194"/>
        <v>Ready-Made Spreadsheet Finder | Spreadsheet Solutions</v>
      </c>
      <c r="BZ252" s="33">
        <f t="shared" si="195"/>
        <v>16</v>
      </c>
      <c r="CA252" s="37" t="str">
        <f>IF(BY252="", "", IF(COUNTIF(BY$7:BY252, BY252)&gt;1, "", MAX(CA$6:CA251)+1))</f>
        <v/>
      </c>
      <c r="CB252" s="37" t="str">
        <f t="shared" si="197"/>
        <v>Feb 2023</v>
      </c>
      <c r="CC252" s="41" t="str">
        <f t="shared" si="186"/>
        <v>Ready-Made Spreadsheet Finder | Spreadsheet Solutions - Feb 2023</v>
      </c>
    </row>
    <row r="253" spans="1:81" x14ac:dyDescent="0.25">
      <c r="A253" s="21"/>
      <c r="B253" s="5">
        <f>IFERROR(IF(B252+1&gt;'Intro &amp; Setup'!$BA$19, "", B252+1), "")</f>
        <v>45169</v>
      </c>
      <c r="C253" s="250"/>
      <c r="D253" s="251"/>
      <c r="E253" s="252"/>
      <c r="F253" s="21"/>
      <c r="G253" s="16"/>
      <c r="H253" s="19"/>
      <c r="I253" s="21"/>
      <c r="J253" s="16"/>
      <c r="K253" s="19"/>
      <c r="L253" s="21"/>
      <c r="M253" s="16"/>
      <c r="N253" s="19"/>
      <c r="O253" s="21"/>
      <c r="P253" s="16"/>
      <c r="Q253" s="19"/>
      <c r="R253" s="21"/>
      <c r="S253" s="16"/>
      <c r="T253" s="19"/>
      <c r="U253" s="21"/>
      <c r="V253" s="16"/>
      <c r="W253" s="19"/>
      <c r="X253" s="21"/>
      <c r="Y253" s="16"/>
      <c r="Z253" s="19"/>
      <c r="AA253" s="21"/>
      <c r="AB253" s="16"/>
      <c r="AC253" s="19"/>
      <c r="AD253" s="21"/>
      <c r="AE253" s="16"/>
      <c r="AF253" s="19"/>
      <c r="AG253" s="21"/>
      <c r="AH253" s="16"/>
      <c r="AI253" s="19"/>
      <c r="AJ253" s="21"/>
      <c r="AK253" s="16"/>
      <c r="AL253" s="19"/>
      <c r="AM253" s="21"/>
      <c r="AN253" s="16"/>
      <c r="AO253" s="19"/>
      <c r="AP253" s="21"/>
      <c r="AS253" s="37" t="str">
        <f t="shared" si="198"/>
        <v>Aug 2023</v>
      </c>
      <c r="AU253" s="37" t="str">
        <f t="shared" si="190"/>
        <v/>
      </c>
      <c r="AV253" s="37" t="str">
        <f t="shared" si="190"/>
        <v/>
      </c>
      <c r="AW253" s="37" t="str">
        <f t="shared" si="190"/>
        <v/>
      </c>
      <c r="AY253" s="66" t="str">
        <f t="shared" si="191"/>
        <v/>
      </c>
      <c r="BS253" s="13" t="str">
        <f t="shared" si="192"/>
        <v>Pakistan</v>
      </c>
      <c r="BT253" s="33">
        <f t="shared" si="193"/>
        <v>3</v>
      </c>
      <c r="BU253" s="37" t="str">
        <f>IF(BS253="", "", IF(COUNTIF(BS$7:BS253, BS253)&gt;1, "", MAX(BU$6:BU252)+1))</f>
        <v/>
      </c>
      <c r="BV253" s="37" t="str">
        <f t="shared" si="196"/>
        <v>Feb 2023</v>
      </c>
      <c r="BW253" s="41" t="str">
        <f t="shared" si="185"/>
        <v>Pakistan - Feb 2023</v>
      </c>
      <c r="BY253" s="13" t="str">
        <f t="shared" si="194"/>
        <v>Remote Team Workload Manager â€“ Â£200 | Spreadsheet Solutions</v>
      </c>
      <c r="BZ253" s="33">
        <f t="shared" si="195"/>
        <v>16</v>
      </c>
      <c r="CA253" s="37" t="str">
        <f>IF(BY253="", "", IF(COUNTIF(BY$7:BY253, BY253)&gt;1, "", MAX(CA$6:CA252)+1))</f>
        <v/>
      </c>
      <c r="CB253" s="37" t="str">
        <f t="shared" si="197"/>
        <v>Feb 2023</v>
      </c>
      <c r="CC253" s="41" t="str">
        <f t="shared" si="186"/>
        <v>Remote Team Workload Manager â€“ Â£200 | Spreadsheet Solutions - Feb 2023</v>
      </c>
    </row>
    <row r="254" spans="1:81" x14ac:dyDescent="0.25">
      <c r="A254" s="21"/>
      <c r="B254" s="5">
        <f>IFERROR(IF(B253+1&gt;'Intro &amp; Setup'!$BA$19, "", B253+1), "")</f>
        <v>45170</v>
      </c>
      <c r="C254" s="250"/>
      <c r="D254" s="251"/>
      <c r="E254" s="252"/>
      <c r="F254" s="21"/>
      <c r="G254" s="16"/>
      <c r="H254" s="19"/>
      <c r="I254" s="21"/>
      <c r="J254" s="16"/>
      <c r="K254" s="19"/>
      <c r="L254" s="21"/>
      <c r="M254" s="16"/>
      <c r="N254" s="19"/>
      <c r="O254" s="21"/>
      <c r="P254" s="16"/>
      <c r="Q254" s="19"/>
      <c r="R254" s="21"/>
      <c r="S254" s="16"/>
      <c r="T254" s="19"/>
      <c r="U254" s="21"/>
      <c r="V254" s="16"/>
      <c r="W254" s="19"/>
      <c r="X254" s="21"/>
      <c r="Y254" s="16"/>
      <c r="Z254" s="19"/>
      <c r="AA254" s="21"/>
      <c r="AB254" s="16"/>
      <c r="AC254" s="19"/>
      <c r="AD254" s="21"/>
      <c r="AE254" s="16"/>
      <c r="AF254" s="19"/>
      <c r="AG254" s="21"/>
      <c r="AH254" s="16"/>
      <c r="AI254" s="19"/>
      <c r="AJ254" s="21"/>
      <c r="AK254" s="16"/>
      <c r="AL254" s="19"/>
      <c r="AM254" s="21"/>
      <c r="AN254" s="16"/>
      <c r="AO254" s="19"/>
      <c r="AP254" s="21"/>
      <c r="AS254" s="37" t="str">
        <f t="shared" si="198"/>
        <v>Sep 2023</v>
      </c>
      <c r="AU254" s="37" t="str">
        <f t="shared" si="190"/>
        <v/>
      </c>
      <c r="AV254" s="37" t="str">
        <f t="shared" si="190"/>
        <v/>
      </c>
      <c r="AW254" s="37" t="str">
        <f t="shared" si="190"/>
        <v/>
      </c>
      <c r="AY254" s="66" t="str">
        <f t="shared" si="191"/>
        <v/>
      </c>
      <c r="BS254" s="13" t="str">
        <f t="shared" si="192"/>
        <v>Austria</v>
      </c>
      <c r="BT254" s="33">
        <f t="shared" si="193"/>
        <v>2</v>
      </c>
      <c r="BU254" s="37">
        <f>IF(BS254="", "", IF(COUNTIF(BS$7:BS254, BS254)&gt;1, "", MAX(BU$6:BU253)+1))</f>
        <v>66</v>
      </c>
      <c r="BV254" s="37" t="str">
        <f t="shared" si="196"/>
        <v>Feb 2023</v>
      </c>
      <c r="BW254" s="41" t="str">
        <f t="shared" si="185"/>
        <v>Austria - Feb 2023</v>
      </c>
      <c r="BY254" s="13" t="str">
        <f t="shared" si="194"/>
        <v>Sign up for our Newsletter | Spreadsheet Solutions</v>
      </c>
      <c r="BZ254" s="33">
        <f t="shared" si="195"/>
        <v>15</v>
      </c>
      <c r="CA254" s="37" t="str">
        <f>IF(BY254="", "", IF(COUNTIF(BY$7:BY254, BY254)&gt;1, "", MAX(CA$6:CA253)+1))</f>
        <v/>
      </c>
      <c r="CB254" s="37" t="str">
        <f t="shared" si="197"/>
        <v>Feb 2023</v>
      </c>
      <c r="CC254" s="41" t="str">
        <f t="shared" si="186"/>
        <v>Sign up for our Newsletter | Spreadsheet Solutions - Feb 2023</v>
      </c>
    </row>
    <row r="255" spans="1:81" x14ac:dyDescent="0.25">
      <c r="A255" s="21"/>
      <c r="B255" s="5">
        <f>IFERROR(IF(B254+1&gt;'Intro &amp; Setup'!$BA$19, "", B254+1), "")</f>
        <v>45171</v>
      </c>
      <c r="C255" s="250"/>
      <c r="D255" s="251"/>
      <c r="E255" s="252"/>
      <c r="F255" s="21"/>
      <c r="G255" s="16"/>
      <c r="H255" s="19"/>
      <c r="I255" s="21"/>
      <c r="J255" s="16"/>
      <c r="K255" s="19"/>
      <c r="L255" s="21"/>
      <c r="M255" s="16"/>
      <c r="N255" s="19"/>
      <c r="O255" s="21"/>
      <c r="P255" s="16"/>
      <c r="Q255" s="19"/>
      <c r="R255" s="21"/>
      <c r="S255" s="16"/>
      <c r="T255" s="19"/>
      <c r="U255" s="21"/>
      <c r="V255" s="16"/>
      <c r="W255" s="19"/>
      <c r="X255" s="21"/>
      <c r="Y255" s="16"/>
      <c r="Z255" s="19"/>
      <c r="AA255" s="21"/>
      <c r="AB255" s="16"/>
      <c r="AC255" s="19"/>
      <c r="AD255" s="21"/>
      <c r="AE255" s="16"/>
      <c r="AF255" s="19"/>
      <c r="AG255" s="21"/>
      <c r="AH255" s="16"/>
      <c r="AI255" s="19"/>
      <c r="AJ255" s="21"/>
      <c r="AK255" s="16"/>
      <c r="AL255" s="19"/>
      <c r="AM255" s="21"/>
      <c r="AN255" s="16"/>
      <c r="AO255" s="19"/>
      <c r="AP255" s="21"/>
      <c r="AS255" s="37" t="str">
        <f t="shared" si="198"/>
        <v>Sep 2023</v>
      </c>
      <c r="AU255" s="37" t="str">
        <f t="shared" si="190"/>
        <v/>
      </c>
      <c r="AV255" s="37" t="str">
        <f t="shared" si="190"/>
        <v/>
      </c>
      <c r="AW255" s="37" t="str">
        <f t="shared" si="190"/>
        <v/>
      </c>
      <c r="AY255" s="66" t="str">
        <f t="shared" si="191"/>
        <v/>
      </c>
      <c r="BS255" s="13" t="str">
        <f t="shared" si="192"/>
        <v>Grenada</v>
      </c>
      <c r="BT255" s="33">
        <f t="shared" si="193"/>
        <v>2</v>
      </c>
      <c r="BU255" s="37">
        <f>IF(BS255="", "", IF(COUNTIF(BS$7:BS255, BS255)&gt;1, "", MAX(BU$6:BU254)+1))</f>
        <v>67</v>
      </c>
      <c r="BV255" s="37" t="str">
        <f t="shared" si="196"/>
        <v>Feb 2023</v>
      </c>
      <c r="BW255" s="41" t="str">
        <f t="shared" si="185"/>
        <v>Grenada - Feb 2023</v>
      </c>
      <c r="BY255" s="13" t="str">
        <f t="shared" si="194"/>
        <v>Cocktail Calculator â€“ Â£280 | Spreadsheet Solutions</v>
      </c>
      <c r="BZ255" s="33">
        <f t="shared" si="195"/>
        <v>14</v>
      </c>
      <c r="CA255" s="37" t="str">
        <f>IF(BY255="", "", IF(COUNTIF(BY$7:BY255, BY255)&gt;1, "", MAX(CA$6:CA254)+1))</f>
        <v/>
      </c>
      <c r="CB255" s="37" t="str">
        <f t="shared" si="197"/>
        <v>Feb 2023</v>
      </c>
      <c r="CC255" s="41" t="str">
        <f t="shared" si="186"/>
        <v>Cocktail Calculator â€“ Â£280 | Spreadsheet Solutions - Feb 2023</v>
      </c>
    </row>
    <row r="256" spans="1:81" x14ac:dyDescent="0.25">
      <c r="A256" s="21"/>
      <c r="B256" s="5">
        <f>IFERROR(IF(B255+1&gt;'Intro &amp; Setup'!$BA$19, "", B255+1), "")</f>
        <v>45172</v>
      </c>
      <c r="C256" s="250"/>
      <c r="D256" s="251"/>
      <c r="E256" s="252"/>
      <c r="F256" s="21"/>
      <c r="G256" s="16"/>
      <c r="H256" s="19"/>
      <c r="I256" s="21"/>
      <c r="J256" s="16"/>
      <c r="K256" s="19"/>
      <c r="L256" s="21"/>
      <c r="M256" s="16"/>
      <c r="N256" s="19"/>
      <c r="O256" s="21"/>
      <c r="P256" s="16"/>
      <c r="Q256" s="19"/>
      <c r="R256" s="21"/>
      <c r="S256" s="16"/>
      <c r="T256" s="19"/>
      <c r="U256" s="21"/>
      <c r="V256" s="16"/>
      <c r="W256" s="19"/>
      <c r="X256" s="21"/>
      <c r="Y256" s="16"/>
      <c r="Z256" s="19"/>
      <c r="AA256" s="21"/>
      <c r="AB256" s="16"/>
      <c r="AC256" s="19"/>
      <c r="AD256" s="21"/>
      <c r="AE256" s="16"/>
      <c r="AF256" s="19"/>
      <c r="AG256" s="21"/>
      <c r="AH256" s="16"/>
      <c r="AI256" s="19"/>
      <c r="AJ256" s="21"/>
      <c r="AK256" s="16"/>
      <c r="AL256" s="19"/>
      <c r="AM256" s="21"/>
      <c r="AN256" s="16"/>
      <c r="AO256" s="19"/>
      <c r="AP256" s="21"/>
      <c r="AS256" s="37" t="str">
        <f t="shared" si="198"/>
        <v>Sep 2023</v>
      </c>
      <c r="AU256" s="37" t="str">
        <f t="shared" si="190"/>
        <v/>
      </c>
      <c r="AV256" s="37" t="str">
        <f t="shared" si="190"/>
        <v/>
      </c>
      <c r="AW256" s="37" t="str">
        <f t="shared" si="190"/>
        <v/>
      </c>
      <c r="AY256" s="66" t="str">
        <f t="shared" si="191"/>
        <v/>
      </c>
      <c r="BS256" s="13" t="str">
        <f t="shared" si="192"/>
        <v>Iraq</v>
      </c>
      <c r="BT256" s="33">
        <f t="shared" si="193"/>
        <v>2</v>
      </c>
      <c r="BU256" s="37">
        <f>IF(BS256="", "", IF(COUNTIF(BS$7:BS256, BS256)&gt;1, "", MAX(BU$6:BU255)+1))</f>
        <v>68</v>
      </c>
      <c r="BV256" s="37" t="str">
        <f t="shared" si="196"/>
        <v>Feb 2023</v>
      </c>
      <c r="BW256" s="41" t="str">
        <f t="shared" si="185"/>
        <v>Iraq - Feb 2023</v>
      </c>
      <c r="BY256" s="13" t="str">
        <f t="shared" si="194"/>
        <v>LinkedIn Follow Up Schedule â€“ Â£250 | Spreadsheet Solutions</v>
      </c>
      <c r="BZ256" s="33">
        <f t="shared" si="195"/>
        <v>14</v>
      </c>
      <c r="CA256" s="37" t="str">
        <f>IF(BY256="", "", IF(COUNTIF(BY$7:BY256, BY256)&gt;1, "", MAX(CA$6:CA255)+1))</f>
        <v/>
      </c>
      <c r="CB256" s="37" t="str">
        <f t="shared" si="197"/>
        <v>Feb 2023</v>
      </c>
      <c r="CC256" s="41" t="str">
        <f t="shared" si="186"/>
        <v>LinkedIn Follow Up Schedule â€“ Â£250 | Spreadsheet Solutions - Feb 2023</v>
      </c>
    </row>
    <row r="257" spans="1:81" x14ac:dyDescent="0.25">
      <c r="A257" s="21"/>
      <c r="B257" s="5">
        <f>IFERROR(IF(B256+1&gt;'Intro &amp; Setup'!$BA$19, "", B256+1), "")</f>
        <v>45173</v>
      </c>
      <c r="C257" s="250"/>
      <c r="D257" s="251"/>
      <c r="E257" s="252"/>
      <c r="F257" s="21"/>
      <c r="G257" s="16"/>
      <c r="H257" s="19"/>
      <c r="I257" s="21"/>
      <c r="J257" s="16"/>
      <c r="K257" s="19"/>
      <c r="L257" s="21"/>
      <c r="M257" s="16"/>
      <c r="N257" s="19"/>
      <c r="O257" s="21"/>
      <c r="P257" s="16"/>
      <c r="Q257" s="19"/>
      <c r="R257" s="21"/>
      <c r="S257" s="16"/>
      <c r="T257" s="19"/>
      <c r="U257" s="21"/>
      <c r="V257" s="16"/>
      <c r="W257" s="19"/>
      <c r="X257" s="21"/>
      <c r="Y257" s="16"/>
      <c r="Z257" s="19"/>
      <c r="AA257" s="21"/>
      <c r="AB257" s="16"/>
      <c r="AC257" s="19"/>
      <c r="AD257" s="21"/>
      <c r="AE257" s="16"/>
      <c r="AF257" s="19"/>
      <c r="AG257" s="21"/>
      <c r="AH257" s="16"/>
      <c r="AI257" s="19"/>
      <c r="AJ257" s="21"/>
      <c r="AK257" s="16"/>
      <c r="AL257" s="19"/>
      <c r="AM257" s="21"/>
      <c r="AN257" s="16"/>
      <c r="AO257" s="19"/>
      <c r="AP257" s="21"/>
      <c r="AS257" s="37" t="str">
        <f t="shared" si="198"/>
        <v>Sep 2023</v>
      </c>
      <c r="AU257" s="37" t="str">
        <f t="shared" si="190"/>
        <v/>
      </c>
      <c r="AV257" s="37" t="str">
        <f t="shared" si="190"/>
        <v/>
      </c>
      <c r="AW257" s="37" t="str">
        <f t="shared" si="190"/>
        <v/>
      </c>
      <c r="AY257" s="66" t="str">
        <f t="shared" si="191"/>
        <v/>
      </c>
      <c r="BS257" s="13" t="str">
        <f t="shared" si="192"/>
        <v>Italy</v>
      </c>
      <c r="BT257" s="33">
        <f t="shared" si="193"/>
        <v>2</v>
      </c>
      <c r="BU257" s="37">
        <f>IF(BS257="", "", IF(COUNTIF(BS$7:BS257, BS257)&gt;1, "", MAX(BU$6:BU256)+1))</f>
        <v>69</v>
      </c>
      <c r="BV257" s="37" t="str">
        <f t="shared" si="196"/>
        <v>Feb 2023</v>
      </c>
      <c r="BW257" s="41" t="str">
        <f t="shared" si="185"/>
        <v>Italy - Feb 2023</v>
      </c>
      <c r="BY257" s="13" t="str">
        <f t="shared" si="194"/>
        <v>Financial Report &amp; Forecast â€“ Â£280 | Spreadsheet Solutions</v>
      </c>
      <c r="BZ257" s="33">
        <f t="shared" si="195"/>
        <v>13</v>
      </c>
      <c r="CA257" s="37" t="str">
        <f>IF(BY257="", "", IF(COUNTIF(BY$7:BY257, BY257)&gt;1, "", MAX(CA$6:CA256)+1))</f>
        <v/>
      </c>
      <c r="CB257" s="37" t="str">
        <f t="shared" si="197"/>
        <v>Feb 2023</v>
      </c>
      <c r="CC257" s="41" t="str">
        <f t="shared" si="186"/>
        <v>Financial Report &amp; Forecast â€“ Â£280 | Spreadsheet Solutions - Feb 2023</v>
      </c>
    </row>
    <row r="258" spans="1:81" x14ac:dyDescent="0.25">
      <c r="A258" s="21"/>
      <c r="B258" s="5">
        <f>IFERROR(IF(B257+1&gt;'Intro &amp; Setup'!$BA$19, "", B257+1), "")</f>
        <v>45174</v>
      </c>
      <c r="C258" s="250"/>
      <c r="D258" s="251"/>
      <c r="E258" s="252"/>
      <c r="F258" s="21"/>
      <c r="G258" s="16"/>
      <c r="H258" s="19"/>
      <c r="I258" s="21"/>
      <c r="J258" s="16"/>
      <c r="K258" s="19"/>
      <c r="L258" s="21"/>
      <c r="M258" s="16"/>
      <c r="N258" s="19"/>
      <c r="O258" s="21"/>
      <c r="P258" s="16"/>
      <c r="Q258" s="19"/>
      <c r="R258" s="21"/>
      <c r="S258" s="16"/>
      <c r="T258" s="19"/>
      <c r="U258" s="21"/>
      <c r="V258" s="16"/>
      <c r="W258" s="19"/>
      <c r="X258" s="21"/>
      <c r="Y258" s="16"/>
      <c r="Z258" s="19"/>
      <c r="AA258" s="21"/>
      <c r="AB258" s="16"/>
      <c r="AC258" s="19"/>
      <c r="AD258" s="21"/>
      <c r="AE258" s="16"/>
      <c r="AF258" s="19"/>
      <c r="AG258" s="21"/>
      <c r="AH258" s="16"/>
      <c r="AI258" s="19"/>
      <c r="AJ258" s="21"/>
      <c r="AK258" s="16"/>
      <c r="AL258" s="19"/>
      <c r="AM258" s="21"/>
      <c r="AN258" s="16"/>
      <c r="AO258" s="19"/>
      <c r="AP258" s="21"/>
      <c r="AS258" s="37" t="str">
        <f t="shared" si="198"/>
        <v>Sep 2023</v>
      </c>
      <c r="AU258" s="37" t="str">
        <f t="shared" si="190"/>
        <v/>
      </c>
      <c r="AV258" s="37" t="str">
        <f t="shared" si="190"/>
        <v/>
      </c>
      <c r="AW258" s="37" t="str">
        <f t="shared" si="190"/>
        <v/>
      </c>
      <c r="AY258" s="66" t="str">
        <f t="shared" si="191"/>
        <v/>
      </c>
      <c r="BS258" s="13" t="str">
        <f t="shared" si="192"/>
        <v>Nepal</v>
      </c>
      <c r="BT258" s="33">
        <f t="shared" si="193"/>
        <v>2</v>
      </c>
      <c r="BU258" s="37" t="str">
        <f>IF(BS258="", "", IF(COUNTIF(BS$7:BS258, BS258)&gt;1, "", MAX(BU$6:BU257)+1))</f>
        <v/>
      </c>
      <c r="BV258" s="37" t="str">
        <f t="shared" si="196"/>
        <v>Feb 2023</v>
      </c>
      <c r="BW258" s="41" t="str">
        <f t="shared" si="185"/>
        <v>Nepal - Feb 2023</v>
      </c>
      <c r="BY258" s="13" t="str">
        <f t="shared" si="194"/>
        <v>Client Action Manager â€“ Â£220 | Spreadsheet Solutions</v>
      </c>
      <c r="BZ258" s="33">
        <f t="shared" si="195"/>
        <v>12</v>
      </c>
      <c r="CA258" s="37" t="str">
        <f>IF(BY258="", "", IF(COUNTIF(BY$7:BY258, BY258)&gt;1, "", MAX(CA$6:CA257)+1))</f>
        <v/>
      </c>
      <c r="CB258" s="37" t="str">
        <f t="shared" si="197"/>
        <v>Feb 2023</v>
      </c>
      <c r="CC258" s="41" t="str">
        <f t="shared" si="186"/>
        <v>Client Action Manager â€“ Â£220 | Spreadsheet Solutions - Feb 2023</v>
      </c>
    </row>
    <row r="259" spans="1:81" x14ac:dyDescent="0.25">
      <c r="A259" s="21"/>
      <c r="B259" s="5">
        <f>IFERROR(IF(B258+1&gt;'Intro &amp; Setup'!$BA$19, "", B258+1), "")</f>
        <v>45175</v>
      </c>
      <c r="C259" s="250"/>
      <c r="D259" s="251"/>
      <c r="E259" s="252"/>
      <c r="F259" s="21"/>
      <c r="G259" s="16"/>
      <c r="H259" s="19"/>
      <c r="I259" s="21"/>
      <c r="J259" s="16"/>
      <c r="K259" s="19"/>
      <c r="L259" s="21"/>
      <c r="M259" s="16"/>
      <c r="N259" s="19"/>
      <c r="O259" s="21"/>
      <c r="P259" s="16"/>
      <c r="Q259" s="19"/>
      <c r="R259" s="21"/>
      <c r="S259" s="16"/>
      <c r="T259" s="19"/>
      <c r="U259" s="21"/>
      <c r="V259" s="16"/>
      <c r="W259" s="19"/>
      <c r="X259" s="21"/>
      <c r="Y259" s="16"/>
      <c r="Z259" s="19"/>
      <c r="AA259" s="21"/>
      <c r="AB259" s="16"/>
      <c r="AC259" s="19"/>
      <c r="AD259" s="21"/>
      <c r="AE259" s="16"/>
      <c r="AF259" s="19"/>
      <c r="AG259" s="21"/>
      <c r="AH259" s="16"/>
      <c r="AI259" s="19"/>
      <c r="AJ259" s="21"/>
      <c r="AK259" s="16"/>
      <c r="AL259" s="19"/>
      <c r="AM259" s="21"/>
      <c r="AN259" s="16"/>
      <c r="AO259" s="19"/>
      <c r="AP259" s="21"/>
      <c r="AS259" s="37" t="str">
        <f t="shared" si="198"/>
        <v>Sep 2023</v>
      </c>
      <c r="AU259" s="37" t="str">
        <f t="shared" si="190"/>
        <v/>
      </c>
      <c r="AV259" s="37" t="str">
        <f t="shared" si="190"/>
        <v/>
      </c>
      <c r="AW259" s="37" t="str">
        <f t="shared" si="190"/>
        <v/>
      </c>
      <c r="AY259" s="66" t="str">
        <f t="shared" si="191"/>
        <v/>
      </c>
      <c r="BS259" s="13" t="str">
        <f t="shared" si="192"/>
        <v>Norway</v>
      </c>
      <c r="BT259" s="33">
        <f t="shared" si="193"/>
        <v>2</v>
      </c>
      <c r="BU259" s="37" t="str">
        <f>IF(BS259="", "", IF(COUNTIF(BS$7:BS259, BS259)&gt;1, "", MAX(BU$6:BU258)+1))</f>
        <v/>
      </c>
      <c r="BV259" s="37" t="str">
        <f t="shared" si="196"/>
        <v>Feb 2023</v>
      </c>
      <c r="BW259" s="41" t="str">
        <f t="shared" si="185"/>
        <v>Norway - Feb 2023</v>
      </c>
      <c r="BY259" s="13" t="str">
        <f t="shared" si="194"/>
        <v>Project Budget Tracker â€“ Â£120 | Spreadsheet Solutions</v>
      </c>
      <c r="BZ259" s="33">
        <f t="shared" si="195"/>
        <v>12</v>
      </c>
      <c r="CA259" s="37" t="str">
        <f>IF(BY259="", "", IF(COUNTIF(BY$7:BY259, BY259)&gt;1, "", MAX(CA$6:CA258)+1))</f>
        <v/>
      </c>
      <c r="CB259" s="37" t="str">
        <f t="shared" si="197"/>
        <v>Feb 2023</v>
      </c>
      <c r="CC259" s="41" t="str">
        <f t="shared" si="186"/>
        <v>Project Budget Tracker â€“ Â£120 | Spreadsheet Solutions - Feb 2023</v>
      </c>
    </row>
    <row r="260" spans="1:81" x14ac:dyDescent="0.25">
      <c r="A260" s="21"/>
      <c r="B260" s="5">
        <f>IFERROR(IF(B259+1&gt;'Intro &amp; Setup'!$BA$19, "", B259+1), "")</f>
        <v>45176</v>
      </c>
      <c r="C260" s="250"/>
      <c r="D260" s="251"/>
      <c r="E260" s="252"/>
      <c r="F260" s="21"/>
      <c r="G260" s="16"/>
      <c r="H260" s="19"/>
      <c r="I260" s="21"/>
      <c r="J260" s="16"/>
      <c r="K260" s="19"/>
      <c r="L260" s="21"/>
      <c r="M260" s="16"/>
      <c r="N260" s="19"/>
      <c r="O260" s="21"/>
      <c r="P260" s="16"/>
      <c r="Q260" s="19"/>
      <c r="R260" s="21"/>
      <c r="S260" s="16"/>
      <c r="T260" s="19"/>
      <c r="U260" s="21"/>
      <c r="V260" s="16"/>
      <c r="W260" s="19"/>
      <c r="X260" s="21"/>
      <c r="Y260" s="16"/>
      <c r="Z260" s="19"/>
      <c r="AA260" s="21"/>
      <c r="AB260" s="16"/>
      <c r="AC260" s="19"/>
      <c r="AD260" s="21"/>
      <c r="AE260" s="16"/>
      <c r="AF260" s="19"/>
      <c r="AG260" s="21"/>
      <c r="AH260" s="16"/>
      <c r="AI260" s="19"/>
      <c r="AJ260" s="21"/>
      <c r="AK260" s="16"/>
      <c r="AL260" s="19"/>
      <c r="AM260" s="21"/>
      <c r="AN260" s="16"/>
      <c r="AO260" s="19"/>
      <c r="AP260" s="21"/>
      <c r="AS260" s="37" t="str">
        <f t="shared" si="198"/>
        <v>Sep 2023</v>
      </c>
      <c r="AU260" s="37" t="str">
        <f t="shared" si="190"/>
        <v/>
      </c>
      <c r="AV260" s="37" t="str">
        <f t="shared" si="190"/>
        <v/>
      </c>
      <c r="AW260" s="37" t="str">
        <f t="shared" si="190"/>
        <v/>
      </c>
      <c r="AY260" s="66" t="str">
        <f t="shared" si="191"/>
        <v/>
      </c>
      <c r="BS260" s="13" t="str">
        <f t="shared" si="192"/>
        <v>Russia</v>
      </c>
      <c r="BT260" s="33">
        <f t="shared" si="193"/>
        <v>2</v>
      </c>
      <c r="BU260" s="37" t="str">
        <f>IF(BS260="", "", IF(COUNTIF(BS$7:BS260, BS260)&gt;1, "", MAX(BU$6:BU259)+1))</f>
        <v/>
      </c>
      <c r="BV260" s="37" t="str">
        <f t="shared" si="196"/>
        <v>Feb 2023</v>
      </c>
      <c r="BW260" s="41" t="str">
        <f t="shared" si="185"/>
        <v>Russia - Feb 2023</v>
      </c>
      <c r="BY260" s="13" t="str">
        <f t="shared" si="194"/>
        <v>Resources | Spreadsheet Solutions</v>
      </c>
      <c r="BZ260" s="33">
        <f t="shared" si="195"/>
        <v>12</v>
      </c>
      <c r="CA260" s="37" t="str">
        <f>IF(BY260="", "", IF(COUNTIF(BY$7:BY260, BY260)&gt;1, "", MAX(CA$6:CA259)+1))</f>
        <v/>
      </c>
      <c r="CB260" s="37" t="str">
        <f t="shared" si="197"/>
        <v>Feb 2023</v>
      </c>
      <c r="CC260" s="41" t="str">
        <f t="shared" si="186"/>
        <v>Resources | Spreadsheet Solutions - Feb 2023</v>
      </c>
    </row>
    <row r="261" spans="1:81" x14ac:dyDescent="0.25">
      <c r="A261" s="21"/>
      <c r="B261" s="5">
        <f>IFERROR(IF(B260+1&gt;'Intro &amp; Setup'!$BA$19, "", B260+1), "")</f>
        <v>45177</v>
      </c>
      <c r="C261" s="250"/>
      <c r="D261" s="251"/>
      <c r="E261" s="252"/>
      <c r="F261" s="21"/>
      <c r="G261" s="16"/>
      <c r="H261" s="19"/>
      <c r="I261" s="21"/>
      <c r="J261" s="16"/>
      <c r="K261" s="19"/>
      <c r="L261" s="21"/>
      <c r="M261" s="16"/>
      <c r="N261" s="19"/>
      <c r="O261" s="21"/>
      <c r="P261" s="16"/>
      <c r="Q261" s="19"/>
      <c r="R261" s="21"/>
      <c r="S261" s="16"/>
      <c r="T261" s="19"/>
      <c r="U261" s="21"/>
      <c r="V261" s="16"/>
      <c r="W261" s="19"/>
      <c r="X261" s="21"/>
      <c r="Y261" s="16"/>
      <c r="Z261" s="19"/>
      <c r="AA261" s="21"/>
      <c r="AB261" s="16"/>
      <c r="AC261" s="19"/>
      <c r="AD261" s="21"/>
      <c r="AE261" s="16"/>
      <c r="AF261" s="19"/>
      <c r="AG261" s="21"/>
      <c r="AH261" s="16"/>
      <c r="AI261" s="19"/>
      <c r="AJ261" s="21"/>
      <c r="AK261" s="16"/>
      <c r="AL261" s="19"/>
      <c r="AM261" s="21"/>
      <c r="AN261" s="16"/>
      <c r="AO261" s="19"/>
      <c r="AP261" s="21"/>
      <c r="AS261" s="37" t="str">
        <f t="shared" si="198"/>
        <v>Sep 2023</v>
      </c>
      <c r="AU261" s="37" t="str">
        <f t="shared" si="190"/>
        <v/>
      </c>
      <c r="AV261" s="37" t="str">
        <f t="shared" si="190"/>
        <v/>
      </c>
      <c r="AW261" s="37" t="str">
        <f t="shared" si="190"/>
        <v/>
      </c>
      <c r="AY261" s="66" t="str">
        <f t="shared" si="191"/>
        <v/>
      </c>
      <c r="BS261" s="13" t="str">
        <f t="shared" si="192"/>
        <v>Sri Lanka</v>
      </c>
      <c r="BT261" s="33">
        <f t="shared" si="193"/>
        <v>2</v>
      </c>
      <c r="BU261" s="37" t="str">
        <f>IF(BS261="", "", IF(COUNTIF(BS$7:BS261, BS261)&gt;1, "", MAX(BU$6:BU260)+1))</f>
        <v/>
      </c>
      <c r="BV261" s="37" t="str">
        <f t="shared" si="196"/>
        <v>Feb 2023</v>
      </c>
      <c r="BW261" s="41" t="str">
        <f t="shared" si="185"/>
        <v>Sri Lanka - Feb 2023</v>
      </c>
      <c r="BY261" s="13" t="str">
        <f t="shared" si="194"/>
        <v>5 Misconceptions of Microsoft Excel | Spreadsheet Solutions</v>
      </c>
      <c r="BZ261" s="33">
        <f t="shared" si="195"/>
        <v>11</v>
      </c>
      <c r="CA261" s="37" t="str">
        <f>IF(BY261="", "", IF(COUNTIF(BY$7:BY261, BY261)&gt;1, "", MAX(CA$6:CA260)+1))</f>
        <v/>
      </c>
      <c r="CB261" s="37" t="str">
        <f t="shared" si="197"/>
        <v>Feb 2023</v>
      </c>
      <c r="CC261" s="41" t="str">
        <f t="shared" si="186"/>
        <v>5 Misconceptions of Microsoft Excel | Spreadsheet Solutions - Feb 2023</v>
      </c>
    </row>
    <row r="262" spans="1:81" x14ac:dyDescent="0.25">
      <c r="A262" s="21"/>
      <c r="B262" s="5">
        <f>IFERROR(IF(B261+1&gt;'Intro &amp; Setup'!$BA$19, "", B261+1), "")</f>
        <v>45178</v>
      </c>
      <c r="C262" s="250"/>
      <c r="D262" s="251"/>
      <c r="E262" s="252"/>
      <c r="F262" s="21"/>
      <c r="G262" s="16"/>
      <c r="H262" s="19"/>
      <c r="I262" s="21"/>
      <c r="J262" s="16"/>
      <c r="K262" s="19"/>
      <c r="L262" s="21"/>
      <c r="M262" s="16"/>
      <c r="N262" s="19"/>
      <c r="O262" s="21"/>
      <c r="P262" s="16"/>
      <c r="Q262" s="19"/>
      <c r="R262" s="21"/>
      <c r="S262" s="16"/>
      <c r="T262" s="19"/>
      <c r="U262" s="21"/>
      <c r="V262" s="16"/>
      <c r="W262" s="19"/>
      <c r="X262" s="21"/>
      <c r="Y262" s="16"/>
      <c r="Z262" s="19"/>
      <c r="AA262" s="21"/>
      <c r="AB262" s="16"/>
      <c r="AC262" s="19"/>
      <c r="AD262" s="21"/>
      <c r="AE262" s="16"/>
      <c r="AF262" s="19"/>
      <c r="AG262" s="21"/>
      <c r="AH262" s="16"/>
      <c r="AI262" s="19"/>
      <c r="AJ262" s="21"/>
      <c r="AK262" s="16"/>
      <c r="AL262" s="19"/>
      <c r="AM262" s="21"/>
      <c r="AN262" s="16"/>
      <c r="AO262" s="19"/>
      <c r="AP262" s="21"/>
      <c r="AS262" s="37" t="str">
        <f t="shared" si="198"/>
        <v>Sep 2023</v>
      </c>
      <c r="AU262" s="37" t="str">
        <f t="shared" si="190"/>
        <v/>
      </c>
      <c r="AV262" s="37" t="str">
        <f t="shared" si="190"/>
        <v/>
      </c>
      <c r="AW262" s="37" t="str">
        <f t="shared" si="190"/>
        <v/>
      </c>
      <c r="AY262" s="66" t="str">
        <f t="shared" si="191"/>
        <v/>
      </c>
      <c r="BS262" s="13" t="str">
        <f t="shared" si="192"/>
        <v>Switzerland</v>
      </c>
      <c r="BT262" s="33">
        <f t="shared" si="193"/>
        <v>2</v>
      </c>
      <c r="BU262" s="37">
        <f>IF(BS262="", "", IF(COUNTIF(BS$7:BS262, BS262)&gt;1, "", MAX(BU$6:BU261)+1))</f>
        <v>70</v>
      </c>
      <c r="BV262" s="37" t="str">
        <f t="shared" si="196"/>
        <v>Feb 2023</v>
      </c>
      <c r="BW262" s="41" t="str">
        <f t="shared" si="185"/>
        <v>Switzerland - Feb 2023</v>
      </c>
      <c r="BY262" s="13" t="str">
        <f t="shared" si="194"/>
        <v>Banking Financial Report â€“ Â£320 | Spreadsheet Solutions</v>
      </c>
      <c r="BZ262" s="33">
        <f t="shared" si="195"/>
        <v>11</v>
      </c>
      <c r="CA262" s="37" t="str">
        <f>IF(BY262="", "", IF(COUNTIF(BY$7:BY262, BY262)&gt;1, "", MAX(CA$6:CA261)+1))</f>
        <v/>
      </c>
      <c r="CB262" s="37" t="str">
        <f t="shared" si="197"/>
        <v>Feb 2023</v>
      </c>
      <c r="CC262" s="41" t="str">
        <f t="shared" si="186"/>
        <v>Banking Financial Report â€“ Â£320 | Spreadsheet Solutions - Feb 2023</v>
      </c>
    </row>
    <row r="263" spans="1:81" x14ac:dyDescent="0.25">
      <c r="A263" s="21"/>
      <c r="B263" s="5">
        <f>IFERROR(IF(B262+1&gt;'Intro &amp; Setup'!$BA$19, "", B262+1), "")</f>
        <v>45179</v>
      </c>
      <c r="C263" s="250"/>
      <c r="D263" s="251"/>
      <c r="E263" s="252"/>
      <c r="F263" s="21"/>
      <c r="G263" s="16"/>
      <c r="H263" s="19"/>
      <c r="I263" s="21"/>
      <c r="J263" s="16"/>
      <c r="K263" s="19"/>
      <c r="L263" s="21"/>
      <c r="M263" s="16"/>
      <c r="N263" s="19"/>
      <c r="O263" s="21"/>
      <c r="P263" s="16"/>
      <c r="Q263" s="19"/>
      <c r="R263" s="21"/>
      <c r="S263" s="16"/>
      <c r="T263" s="19"/>
      <c r="U263" s="21"/>
      <c r="V263" s="16"/>
      <c r="W263" s="19"/>
      <c r="X263" s="21"/>
      <c r="Y263" s="16"/>
      <c r="Z263" s="19"/>
      <c r="AA263" s="21"/>
      <c r="AB263" s="16"/>
      <c r="AC263" s="19"/>
      <c r="AD263" s="21"/>
      <c r="AE263" s="16"/>
      <c r="AF263" s="19"/>
      <c r="AG263" s="21"/>
      <c r="AH263" s="16"/>
      <c r="AI263" s="19"/>
      <c r="AJ263" s="21"/>
      <c r="AK263" s="16"/>
      <c r="AL263" s="19"/>
      <c r="AM263" s="21"/>
      <c r="AN263" s="16"/>
      <c r="AO263" s="19"/>
      <c r="AP263" s="21"/>
      <c r="AS263" s="37" t="str">
        <f t="shared" si="198"/>
        <v>Sep 2023</v>
      </c>
      <c r="AU263" s="37" t="str">
        <f t="shared" si="190"/>
        <v/>
      </c>
      <c r="AV263" s="37" t="str">
        <f t="shared" si="190"/>
        <v/>
      </c>
      <c r="AW263" s="37" t="str">
        <f t="shared" si="190"/>
        <v/>
      </c>
      <c r="AY263" s="66" t="str">
        <f t="shared" si="191"/>
        <v/>
      </c>
      <c r="BS263" s="13" t="str">
        <f t="shared" si="192"/>
        <v>Thailand</v>
      </c>
      <c r="BT263" s="33">
        <f t="shared" si="193"/>
        <v>2</v>
      </c>
      <c r="BU263" s="37" t="str">
        <f>IF(BS263="", "", IF(COUNTIF(BS$7:BS263, BS263)&gt;1, "", MAX(BU$6:BU262)+1))</f>
        <v/>
      </c>
      <c r="BV263" s="37" t="str">
        <f t="shared" si="196"/>
        <v>Feb 2023</v>
      </c>
      <c r="BW263" s="41" t="str">
        <f t="shared" si="185"/>
        <v>Thailand - Feb 2023</v>
      </c>
      <c r="BY263" s="13" t="str">
        <f t="shared" si="194"/>
        <v>Daily Staff Placement Schedule â€“ Â£420 | Spreadsheet Solutions</v>
      </c>
      <c r="BZ263" s="33">
        <f t="shared" si="195"/>
        <v>11</v>
      </c>
      <c r="CA263" s="37" t="str">
        <f>IF(BY263="", "", IF(COUNTIF(BY$7:BY263, BY263)&gt;1, "", MAX(CA$6:CA262)+1))</f>
        <v/>
      </c>
      <c r="CB263" s="37" t="str">
        <f t="shared" si="197"/>
        <v>Feb 2023</v>
      </c>
      <c r="CC263" s="41" t="str">
        <f t="shared" si="186"/>
        <v>Daily Staff Placement Schedule â€“ Â£420 | Spreadsheet Solutions - Feb 2023</v>
      </c>
    </row>
    <row r="264" spans="1:81" x14ac:dyDescent="0.25">
      <c r="A264" s="21"/>
      <c r="B264" s="5">
        <f>IFERROR(IF(B263+1&gt;'Intro &amp; Setup'!$BA$19, "", B263+1), "")</f>
        <v>45180</v>
      </c>
      <c r="C264" s="250"/>
      <c r="D264" s="251"/>
      <c r="E264" s="252"/>
      <c r="F264" s="21"/>
      <c r="G264" s="16"/>
      <c r="H264" s="19"/>
      <c r="I264" s="21"/>
      <c r="J264" s="16"/>
      <c r="K264" s="19"/>
      <c r="L264" s="21"/>
      <c r="M264" s="16"/>
      <c r="N264" s="19"/>
      <c r="O264" s="21"/>
      <c r="P264" s="16"/>
      <c r="Q264" s="19"/>
      <c r="R264" s="21"/>
      <c r="S264" s="16"/>
      <c r="T264" s="19"/>
      <c r="U264" s="21"/>
      <c r="V264" s="16"/>
      <c r="W264" s="19"/>
      <c r="X264" s="21"/>
      <c r="Y264" s="16"/>
      <c r="Z264" s="19"/>
      <c r="AA264" s="21"/>
      <c r="AB264" s="16"/>
      <c r="AC264" s="19"/>
      <c r="AD264" s="21"/>
      <c r="AE264" s="16"/>
      <c r="AF264" s="19"/>
      <c r="AG264" s="21"/>
      <c r="AH264" s="16"/>
      <c r="AI264" s="19"/>
      <c r="AJ264" s="21"/>
      <c r="AK264" s="16"/>
      <c r="AL264" s="19"/>
      <c r="AM264" s="21"/>
      <c r="AN264" s="16"/>
      <c r="AO264" s="19"/>
      <c r="AP264" s="21"/>
      <c r="AS264" s="37" t="str">
        <f t="shared" si="198"/>
        <v>Sep 2023</v>
      </c>
      <c r="AU264" s="37" t="str">
        <f t="shared" si="190"/>
        <v/>
      </c>
      <c r="AV264" s="37" t="str">
        <f t="shared" si="190"/>
        <v/>
      </c>
      <c r="AW264" s="37" t="str">
        <f t="shared" si="190"/>
        <v/>
      </c>
      <c r="AY264" s="66" t="str">
        <f t="shared" si="191"/>
        <v/>
      </c>
      <c r="BS264" s="13" t="str">
        <f t="shared" si="192"/>
        <v>TÃ¼rkiye</v>
      </c>
      <c r="BT264" s="33">
        <f t="shared" si="193"/>
        <v>2</v>
      </c>
      <c r="BU264" s="37">
        <f>IF(BS264="", "", IF(COUNTIF(BS$7:BS264, BS264)&gt;1, "", MAX(BU$6:BU263)+1))</f>
        <v>71</v>
      </c>
      <c r="BV264" s="37" t="str">
        <f t="shared" si="196"/>
        <v>Feb 2023</v>
      </c>
      <c r="BW264" s="41" t="str">
        <f t="shared" ref="BW264:BW327" si="199">IF(BS264="", "", CONCATENATE(BS264, " - ", BV264))</f>
        <v>TÃ¼rkiye - Feb 2023</v>
      </c>
      <c r="BY264" s="13" t="str">
        <f t="shared" si="194"/>
        <v>Management Dashboards â€“ Traffic Lights for Your Business | Spreadsheet Solutions</v>
      </c>
      <c r="BZ264" s="33">
        <f t="shared" si="195"/>
        <v>11</v>
      </c>
      <c r="CA264" s="37" t="str">
        <f>IF(BY264="", "", IF(COUNTIF(BY$7:BY264, BY264)&gt;1, "", MAX(CA$6:CA263)+1))</f>
        <v/>
      </c>
      <c r="CB264" s="37" t="str">
        <f t="shared" si="197"/>
        <v>Feb 2023</v>
      </c>
      <c r="CC264" s="41" t="str">
        <f t="shared" ref="CC264:CC327" si="200">IF(BY264="", "", CONCATENATE(BY264, " - ", CB264))</f>
        <v>Management Dashboards â€“ Traffic Lights for Your Business | Spreadsheet Solutions - Feb 2023</v>
      </c>
    </row>
    <row r="265" spans="1:81" x14ac:dyDescent="0.25">
      <c r="A265" s="21"/>
      <c r="B265" s="5">
        <f>IFERROR(IF(B264+1&gt;'Intro &amp; Setup'!$BA$19, "", B264+1), "")</f>
        <v>45181</v>
      </c>
      <c r="C265" s="250"/>
      <c r="D265" s="251"/>
      <c r="E265" s="252"/>
      <c r="F265" s="21"/>
      <c r="G265" s="16"/>
      <c r="H265" s="19"/>
      <c r="I265" s="21"/>
      <c r="J265" s="16"/>
      <c r="K265" s="19"/>
      <c r="L265" s="21"/>
      <c r="M265" s="16"/>
      <c r="N265" s="19"/>
      <c r="O265" s="21"/>
      <c r="P265" s="16"/>
      <c r="Q265" s="19"/>
      <c r="R265" s="21"/>
      <c r="S265" s="16"/>
      <c r="T265" s="19"/>
      <c r="U265" s="21"/>
      <c r="V265" s="16"/>
      <c r="W265" s="19"/>
      <c r="X265" s="21"/>
      <c r="Y265" s="16"/>
      <c r="Z265" s="19"/>
      <c r="AA265" s="21"/>
      <c r="AB265" s="16"/>
      <c r="AC265" s="19"/>
      <c r="AD265" s="21"/>
      <c r="AE265" s="16"/>
      <c r="AF265" s="19"/>
      <c r="AG265" s="21"/>
      <c r="AH265" s="16"/>
      <c r="AI265" s="19"/>
      <c r="AJ265" s="21"/>
      <c r="AK265" s="16"/>
      <c r="AL265" s="19"/>
      <c r="AM265" s="21"/>
      <c r="AN265" s="16"/>
      <c r="AO265" s="19"/>
      <c r="AP265" s="21"/>
      <c r="AS265" s="37" t="str">
        <f t="shared" si="198"/>
        <v>Sep 2023</v>
      </c>
      <c r="AU265" s="37" t="str">
        <f t="shared" si="190"/>
        <v/>
      </c>
      <c r="AV265" s="37" t="str">
        <f t="shared" si="190"/>
        <v/>
      </c>
      <c r="AW265" s="37" t="str">
        <f t="shared" si="190"/>
        <v/>
      </c>
      <c r="AY265" s="66" t="str">
        <f t="shared" si="191"/>
        <v/>
      </c>
      <c r="BS265" s="13" t="str">
        <f t="shared" si="192"/>
        <v>Uganda</v>
      </c>
      <c r="BT265" s="33">
        <f t="shared" si="193"/>
        <v>2</v>
      </c>
      <c r="BU265" s="37">
        <f>IF(BS265="", "", IF(COUNTIF(BS$7:BS265, BS265)&gt;1, "", MAX(BU$6:BU264)+1))</f>
        <v>72</v>
      </c>
      <c r="BV265" s="37" t="str">
        <f t="shared" si="196"/>
        <v>Feb 2023</v>
      </c>
      <c r="BW265" s="41" t="str">
        <f t="shared" si="199"/>
        <v>Uganda - Feb 2023</v>
      </c>
      <c r="BY265" s="13" t="str">
        <f t="shared" si="194"/>
        <v>Re-occurring Service Reminder â€“ Â£420 | Spreadsheet Solutions</v>
      </c>
      <c r="BZ265" s="33">
        <f t="shared" si="195"/>
        <v>11</v>
      </c>
      <c r="CA265" s="37" t="str">
        <f>IF(BY265="", "", IF(COUNTIF(BY$7:BY265, BY265)&gt;1, "", MAX(CA$6:CA264)+1))</f>
        <v/>
      </c>
      <c r="CB265" s="37" t="str">
        <f t="shared" si="197"/>
        <v>Feb 2023</v>
      </c>
      <c r="CC265" s="41" t="str">
        <f t="shared" si="200"/>
        <v>Re-occurring Service Reminder â€“ Â£420 | Spreadsheet Solutions - Feb 2023</v>
      </c>
    </row>
    <row r="266" spans="1:81" x14ac:dyDescent="0.25">
      <c r="A266" s="21"/>
      <c r="B266" s="5">
        <f>IFERROR(IF(B265+1&gt;'Intro &amp; Setup'!$BA$19, "", B265+1), "")</f>
        <v>45182</v>
      </c>
      <c r="C266" s="250"/>
      <c r="D266" s="251"/>
      <c r="E266" s="252"/>
      <c r="F266" s="21"/>
      <c r="G266" s="16"/>
      <c r="H266" s="19"/>
      <c r="I266" s="21"/>
      <c r="J266" s="16"/>
      <c r="K266" s="19"/>
      <c r="L266" s="21"/>
      <c r="M266" s="16"/>
      <c r="N266" s="19"/>
      <c r="O266" s="21"/>
      <c r="P266" s="16"/>
      <c r="Q266" s="19"/>
      <c r="R266" s="21"/>
      <c r="S266" s="16"/>
      <c r="T266" s="19"/>
      <c r="U266" s="21"/>
      <c r="V266" s="16"/>
      <c r="W266" s="19"/>
      <c r="X266" s="21"/>
      <c r="Y266" s="16"/>
      <c r="Z266" s="19"/>
      <c r="AA266" s="21"/>
      <c r="AB266" s="16"/>
      <c r="AC266" s="19"/>
      <c r="AD266" s="21"/>
      <c r="AE266" s="16"/>
      <c r="AF266" s="19"/>
      <c r="AG266" s="21"/>
      <c r="AH266" s="16"/>
      <c r="AI266" s="19"/>
      <c r="AJ266" s="21"/>
      <c r="AK266" s="16"/>
      <c r="AL266" s="19"/>
      <c r="AM266" s="21"/>
      <c r="AN266" s="16"/>
      <c r="AO266" s="19"/>
      <c r="AP266" s="21"/>
      <c r="AS266" s="37" t="str">
        <f t="shared" si="198"/>
        <v>Sep 2023</v>
      </c>
      <c r="AU266" s="37" t="str">
        <f t="shared" si="190"/>
        <v/>
      </c>
      <c r="AV266" s="37" t="str">
        <f t="shared" si="190"/>
        <v/>
      </c>
      <c r="AW266" s="37" t="str">
        <f t="shared" si="190"/>
        <v/>
      </c>
      <c r="AY266" s="66" t="str">
        <f t="shared" si="191"/>
        <v/>
      </c>
      <c r="BS266" s="13" t="str">
        <f t="shared" si="192"/>
        <v>Belize</v>
      </c>
      <c r="BT266" s="33">
        <f t="shared" si="193"/>
        <v>1</v>
      </c>
      <c r="BU266" s="37">
        <f>IF(BS266="", "", IF(COUNTIF(BS$7:BS266, BS266)&gt;1, "", MAX(BU$6:BU265)+1))</f>
        <v>73</v>
      </c>
      <c r="BV266" s="37" t="str">
        <f t="shared" si="196"/>
        <v>Feb 2023</v>
      </c>
      <c r="BW266" s="41" t="str">
        <f t="shared" si="199"/>
        <v>Belize - Feb 2023</v>
      </c>
      <c r="BY266" s="13" t="str">
        <f t="shared" si="194"/>
        <v>Social Media Marketing Report â€“ Â£120 | Spreadsheet Solutions</v>
      </c>
      <c r="BZ266" s="33">
        <f t="shared" si="195"/>
        <v>11</v>
      </c>
      <c r="CA266" s="37" t="str">
        <f>IF(BY266="", "", IF(COUNTIF(BY$7:BY266, BY266)&gt;1, "", MAX(CA$6:CA265)+1))</f>
        <v/>
      </c>
      <c r="CB266" s="37" t="str">
        <f t="shared" si="197"/>
        <v>Feb 2023</v>
      </c>
      <c r="CC266" s="41" t="str">
        <f t="shared" si="200"/>
        <v>Social Media Marketing Report â€“ Â£120 | Spreadsheet Solutions - Feb 2023</v>
      </c>
    </row>
    <row r="267" spans="1:81" x14ac:dyDescent="0.25">
      <c r="A267" s="21"/>
      <c r="B267" s="5">
        <f>IFERROR(IF(B266+1&gt;'Intro &amp; Setup'!$BA$19, "", B266+1), "")</f>
        <v>45183</v>
      </c>
      <c r="C267" s="250"/>
      <c r="D267" s="251"/>
      <c r="E267" s="252"/>
      <c r="F267" s="21"/>
      <c r="G267" s="16"/>
      <c r="H267" s="19"/>
      <c r="I267" s="21"/>
      <c r="J267" s="16"/>
      <c r="K267" s="19"/>
      <c r="L267" s="21"/>
      <c r="M267" s="16"/>
      <c r="N267" s="19"/>
      <c r="O267" s="21"/>
      <c r="P267" s="16"/>
      <c r="Q267" s="19"/>
      <c r="R267" s="21"/>
      <c r="S267" s="16"/>
      <c r="T267" s="19"/>
      <c r="U267" s="21"/>
      <c r="V267" s="16"/>
      <c r="W267" s="19"/>
      <c r="X267" s="21"/>
      <c r="Y267" s="16"/>
      <c r="Z267" s="19"/>
      <c r="AA267" s="21"/>
      <c r="AB267" s="16"/>
      <c r="AC267" s="19"/>
      <c r="AD267" s="21"/>
      <c r="AE267" s="16"/>
      <c r="AF267" s="19"/>
      <c r="AG267" s="21"/>
      <c r="AH267" s="16"/>
      <c r="AI267" s="19"/>
      <c r="AJ267" s="21"/>
      <c r="AK267" s="16"/>
      <c r="AL267" s="19"/>
      <c r="AM267" s="21"/>
      <c r="AN267" s="16"/>
      <c r="AO267" s="19"/>
      <c r="AP267" s="21"/>
      <c r="AS267" s="37" t="str">
        <f t="shared" si="198"/>
        <v>Sep 2023</v>
      </c>
      <c r="AU267" s="37" t="str">
        <f t="shared" si="190"/>
        <v/>
      </c>
      <c r="AV267" s="37" t="str">
        <f t="shared" si="190"/>
        <v/>
      </c>
      <c r="AW267" s="37" t="str">
        <f t="shared" si="190"/>
        <v/>
      </c>
      <c r="AY267" s="66" t="str">
        <f t="shared" si="191"/>
        <v/>
      </c>
      <c r="BS267" s="13" t="str">
        <f t="shared" si="192"/>
        <v>Bosnia &amp; Herzegovina</v>
      </c>
      <c r="BT267" s="33">
        <f t="shared" si="193"/>
        <v>1</v>
      </c>
      <c r="BU267" s="37">
        <f>IF(BS267="", "", IF(COUNTIF(BS$7:BS267, BS267)&gt;1, "", MAX(BU$6:BU266)+1))</f>
        <v>74</v>
      </c>
      <c r="BV267" s="37" t="str">
        <f t="shared" si="196"/>
        <v>Feb 2023</v>
      </c>
      <c r="BW267" s="41" t="str">
        <f t="shared" si="199"/>
        <v>Bosnia &amp; Herzegovina - Feb 2023</v>
      </c>
      <c r="BY267" s="13" t="str">
        <f t="shared" si="194"/>
        <v>Staff Absentee Schedule â€“ Â£180 | Spreadsheet Solutions</v>
      </c>
      <c r="BZ267" s="33">
        <f t="shared" si="195"/>
        <v>11</v>
      </c>
      <c r="CA267" s="37" t="str">
        <f>IF(BY267="", "", IF(COUNTIF(BY$7:BY267, BY267)&gt;1, "", MAX(CA$6:CA266)+1))</f>
        <v/>
      </c>
      <c r="CB267" s="37" t="str">
        <f t="shared" si="197"/>
        <v>Feb 2023</v>
      </c>
      <c r="CC267" s="41" t="str">
        <f t="shared" si="200"/>
        <v>Staff Absentee Schedule â€“ Â£180 | Spreadsheet Solutions - Feb 2023</v>
      </c>
    </row>
    <row r="268" spans="1:81" x14ac:dyDescent="0.25">
      <c r="A268" s="21"/>
      <c r="B268" s="5">
        <f>IFERROR(IF(B267+1&gt;'Intro &amp; Setup'!$BA$19, "", B267+1), "")</f>
        <v>45184</v>
      </c>
      <c r="C268" s="250"/>
      <c r="D268" s="251"/>
      <c r="E268" s="252"/>
      <c r="F268" s="21"/>
      <c r="G268" s="16"/>
      <c r="H268" s="19"/>
      <c r="I268" s="21"/>
      <c r="J268" s="16"/>
      <c r="K268" s="19"/>
      <c r="L268" s="21"/>
      <c r="M268" s="16"/>
      <c r="N268" s="19"/>
      <c r="O268" s="21"/>
      <c r="P268" s="16"/>
      <c r="Q268" s="19"/>
      <c r="R268" s="21"/>
      <c r="S268" s="16"/>
      <c r="T268" s="19"/>
      <c r="U268" s="21"/>
      <c r="V268" s="16"/>
      <c r="W268" s="19"/>
      <c r="X268" s="21"/>
      <c r="Y268" s="16"/>
      <c r="Z268" s="19"/>
      <c r="AA268" s="21"/>
      <c r="AB268" s="16"/>
      <c r="AC268" s="19"/>
      <c r="AD268" s="21"/>
      <c r="AE268" s="16"/>
      <c r="AF268" s="19"/>
      <c r="AG268" s="21"/>
      <c r="AH268" s="16"/>
      <c r="AI268" s="19"/>
      <c r="AJ268" s="21"/>
      <c r="AK268" s="16"/>
      <c r="AL268" s="19"/>
      <c r="AM268" s="21"/>
      <c r="AN268" s="16"/>
      <c r="AO268" s="19"/>
      <c r="AP268" s="21"/>
      <c r="AS268" s="37" t="str">
        <f t="shared" si="198"/>
        <v>Sep 2023</v>
      </c>
      <c r="AU268" s="37" t="str">
        <f t="shared" ref="AU268:AW331" si="201">IF(C268="", "", $AS268)</f>
        <v/>
      </c>
      <c r="AV268" s="37" t="str">
        <f t="shared" si="201"/>
        <v/>
      </c>
      <c r="AW268" s="37" t="str">
        <f t="shared" si="201"/>
        <v/>
      </c>
      <c r="AY268" s="66" t="str">
        <f t="shared" ref="AY268:AY331" si="202">IF(OR($B268="", $E268="", $C268=""), "", IFERROR($C268*$E268, ""))</f>
        <v/>
      </c>
      <c r="BS268" s="13" t="str">
        <f t="shared" si="192"/>
        <v>Bulgaria</v>
      </c>
      <c r="BT268" s="33">
        <f t="shared" si="193"/>
        <v>1</v>
      </c>
      <c r="BU268" s="37">
        <f>IF(BS268="", "", IF(COUNTIF(BS$7:BS268, BS268)&gt;1, "", MAX(BU$6:BU267)+1))</f>
        <v>75</v>
      </c>
      <c r="BV268" s="37" t="str">
        <f t="shared" si="196"/>
        <v>Feb 2023</v>
      </c>
      <c r="BW268" s="41" t="str">
        <f t="shared" si="199"/>
        <v>Bulgaria - Feb 2023</v>
      </c>
      <c r="BY268" s="13" t="str">
        <f t="shared" si="194"/>
        <v>Staff Succession Database â€“ Â£320 | Spreadsheet Solutions</v>
      </c>
      <c r="BZ268" s="33">
        <f t="shared" si="195"/>
        <v>11</v>
      </c>
      <c r="CA268" s="37" t="str">
        <f>IF(BY268="", "", IF(COUNTIF(BY$7:BY268, BY268)&gt;1, "", MAX(CA$6:CA267)+1))</f>
        <v/>
      </c>
      <c r="CB268" s="37" t="str">
        <f t="shared" si="197"/>
        <v>Feb 2023</v>
      </c>
      <c r="CC268" s="41" t="str">
        <f t="shared" si="200"/>
        <v>Staff Succession Database â€“ Â£320 | Spreadsheet Solutions - Feb 2023</v>
      </c>
    </row>
    <row r="269" spans="1:81" x14ac:dyDescent="0.25">
      <c r="A269" s="21"/>
      <c r="B269" s="5">
        <f>IFERROR(IF(B268+1&gt;'Intro &amp; Setup'!$BA$19, "", B268+1), "")</f>
        <v>45185</v>
      </c>
      <c r="C269" s="250"/>
      <c r="D269" s="251"/>
      <c r="E269" s="252"/>
      <c r="F269" s="21"/>
      <c r="G269" s="16"/>
      <c r="H269" s="19"/>
      <c r="I269" s="21"/>
      <c r="J269" s="16"/>
      <c r="K269" s="19"/>
      <c r="L269" s="21"/>
      <c r="M269" s="16"/>
      <c r="N269" s="19"/>
      <c r="O269" s="21"/>
      <c r="P269" s="16"/>
      <c r="Q269" s="19"/>
      <c r="R269" s="21"/>
      <c r="S269" s="16"/>
      <c r="T269" s="19"/>
      <c r="U269" s="21"/>
      <c r="V269" s="16"/>
      <c r="W269" s="19"/>
      <c r="X269" s="21"/>
      <c r="Y269" s="16"/>
      <c r="Z269" s="19"/>
      <c r="AA269" s="21"/>
      <c r="AB269" s="16"/>
      <c r="AC269" s="19"/>
      <c r="AD269" s="21"/>
      <c r="AE269" s="16"/>
      <c r="AF269" s="19"/>
      <c r="AG269" s="21"/>
      <c r="AH269" s="16"/>
      <c r="AI269" s="19"/>
      <c r="AJ269" s="21"/>
      <c r="AK269" s="16"/>
      <c r="AL269" s="19"/>
      <c r="AM269" s="21"/>
      <c r="AN269" s="16"/>
      <c r="AO269" s="19"/>
      <c r="AP269" s="21"/>
      <c r="AS269" s="37" t="str">
        <f t="shared" si="198"/>
        <v>Sep 2023</v>
      </c>
      <c r="AU269" s="37" t="str">
        <f t="shared" si="201"/>
        <v/>
      </c>
      <c r="AV269" s="37" t="str">
        <f t="shared" si="201"/>
        <v/>
      </c>
      <c r="AW269" s="37" t="str">
        <f t="shared" si="201"/>
        <v/>
      </c>
      <c r="AY269" s="66" t="str">
        <f t="shared" si="202"/>
        <v/>
      </c>
      <c r="BS269" s="13" t="str">
        <f t="shared" si="192"/>
        <v>Colombia</v>
      </c>
      <c r="BT269" s="33">
        <f t="shared" si="193"/>
        <v>1</v>
      </c>
      <c r="BU269" s="37">
        <f>IF(BS269="", "", IF(COUNTIF(BS$7:BS269, BS269)&gt;1, "", MAX(BU$6:BU268)+1))</f>
        <v>76</v>
      </c>
      <c r="BV269" s="37" t="str">
        <f t="shared" si="196"/>
        <v>Feb 2023</v>
      </c>
      <c r="BW269" s="41" t="str">
        <f t="shared" si="199"/>
        <v>Colombia - Feb 2023</v>
      </c>
      <c r="BY269" s="13" t="str">
        <f t="shared" si="194"/>
        <v>Testimonials | Spreadsheet Solutions</v>
      </c>
      <c r="BZ269" s="33">
        <f t="shared" si="195"/>
        <v>11</v>
      </c>
      <c r="CA269" s="37" t="str">
        <f>IF(BY269="", "", IF(COUNTIF(BY$7:BY269, BY269)&gt;1, "", MAX(CA$6:CA268)+1))</f>
        <v/>
      </c>
      <c r="CB269" s="37" t="str">
        <f t="shared" si="197"/>
        <v>Feb 2023</v>
      </c>
      <c r="CC269" s="41" t="str">
        <f t="shared" si="200"/>
        <v>Testimonials | Spreadsheet Solutions - Feb 2023</v>
      </c>
    </row>
    <row r="270" spans="1:81" x14ac:dyDescent="0.25">
      <c r="A270" s="21"/>
      <c r="B270" s="5">
        <f>IFERROR(IF(B269+1&gt;'Intro &amp; Setup'!$BA$19, "", B269+1), "")</f>
        <v>45186</v>
      </c>
      <c r="C270" s="250"/>
      <c r="D270" s="251"/>
      <c r="E270" s="252"/>
      <c r="F270" s="21"/>
      <c r="G270" s="16"/>
      <c r="H270" s="19"/>
      <c r="I270" s="21"/>
      <c r="J270" s="16"/>
      <c r="K270" s="19"/>
      <c r="L270" s="21"/>
      <c r="M270" s="16"/>
      <c r="N270" s="19"/>
      <c r="O270" s="21"/>
      <c r="P270" s="16"/>
      <c r="Q270" s="19"/>
      <c r="R270" s="21"/>
      <c r="S270" s="16"/>
      <c r="T270" s="19"/>
      <c r="U270" s="21"/>
      <c r="V270" s="16"/>
      <c r="W270" s="19"/>
      <c r="X270" s="21"/>
      <c r="Y270" s="16"/>
      <c r="Z270" s="19"/>
      <c r="AA270" s="21"/>
      <c r="AB270" s="16"/>
      <c r="AC270" s="19"/>
      <c r="AD270" s="21"/>
      <c r="AE270" s="16"/>
      <c r="AF270" s="19"/>
      <c r="AG270" s="21"/>
      <c r="AH270" s="16"/>
      <c r="AI270" s="19"/>
      <c r="AJ270" s="21"/>
      <c r="AK270" s="16"/>
      <c r="AL270" s="19"/>
      <c r="AM270" s="21"/>
      <c r="AN270" s="16"/>
      <c r="AO270" s="19"/>
      <c r="AP270" s="21"/>
      <c r="AS270" s="37" t="str">
        <f t="shared" si="198"/>
        <v>Sep 2023</v>
      </c>
      <c r="AU270" s="37" t="str">
        <f t="shared" si="201"/>
        <v/>
      </c>
      <c r="AV270" s="37" t="str">
        <f t="shared" si="201"/>
        <v/>
      </c>
      <c r="AW270" s="37" t="str">
        <f t="shared" si="201"/>
        <v/>
      </c>
      <c r="AY270" s="66" t="str">
        <f t="shared" si="202"/>
        <v/>
      </c>
      <c r="BS270" s="13" t="str">
        <f t="shared" si="192"/>
        <v>Congo - Kinshasa</v>
      </c>
      <c r="BT270" s="33">
        <f t="shared" si="193"/>
        <v>1</v>
      </c>
      <c r="BU270" s="37">
        <f>IF(BS270="", "", IF(COUNTIF(BS$7:BS270, BS270)&gt;1, "", MAX(BU$6:BU269)+1))</f>
        <v>77</v>
      </c>
      <c r="BV270" s="37" t="str">
        <f t="shared" si="196"/>
        <v>Feb 2023</v>
      </c>
      <c r="BW270" s="41" t="str">
        <f t="shared" si="199"/>
        <v>Congo - Kinshasa - Feb 2023</v>
      </c>
      <c r="BY270" s="13" t="str">
        <f t="shared" si="194"/>
        <v>Fuel Consumption Logbook â€“ Â£25 | Spreadsheet Solutions</v>
      </c>
      <c r="BZ270" s="33">
        <f t="shared" si="195"/>
        <v>10</v>
      </c>
      <c r="CA270" s="37" t="str">
        <f>IF(BY270="", "", IF(COUNTIF(BY$7:BY270, BY270)&gt;1, "", MAX(CA$6:CA269)+1))</f>
        <v/>
      </c>
      <c r="CB270" s="37" t="str">
        <f t="shared" si="197"/>
        <v>Feb 2023</v>
      </c>
      <c r="CC270" s="41" t="str">
        <f t="shared" si="200"/>
        <v>Fuel Consumption Logbook â€“ Â£25 | Spreadsheet Solutions - Feb 2023</v>
      </c>
    </row>
    <row r="271" spans="1:81" x14ac:dyDescent="0.25">
      <c r="A271" s="21"/>
      <c r="B271" s="5">
        <f>IFERROR(IF(B270+1&gt;'Intro &amp; Setup'!$BA$19, "", B270+1), "")</f>
        <v>45187</v>
      </c>
      <c r="C271" s="250"/>
      <c r="D271" s="251"/>
      <c r="E271" s="252"/>
      <c r="F271" s="21"/>
      <c r="G271" s="16"/>
      <c r="H271" s="19"/>
      <c r="I271" s="21"/>
      <c r="J271" s="16"/>
      <c r="K271" s="19"/>
      <c r="L271" s="21"/>
      <c r="M271" s="16"/>
      <c r="N271" s="19"/>
      <c r="O271" s="21"/>
      <c r="P271" s="16"/>
      <c r="Q271" s="19"/>
      <c r="R271" s="21"/>
      <c r="S271" s="16"/>
      <c r="T271" s="19"/>
      <c r="U271" s="21"/>
      <c r="V271" s="16"/>
      <c r="W271" s="19"/>
      <c r="X271" s="21"/>
      <c r="Y271" s="16"/>
      <c r="Z271" s="19"/>
      <c r="AA271" s="21"/>
      <c r="AB271" s="16"/>
      <c r="AC271" s="19"/>
      <c r="AD271" s="21"/>
      <c r="AE271" s="16"/>
      <c r="AF271" s="19"/>
      <c r="AG271" s="21"/>
      <c r="AH271" s="16"/>
      <c r="AI271" s="19"/>
      <c r="AJ271" s="21"/>
      <c r="AK271" s="16"/>
      <c r="AL271" s="19"/>
      <c r="AM271" s="21"/>
      <c r="AN271" s="16"/>
      <c r="AO271" s="19"/>
      <c r="AP271" s="21"/>
      <c r="AS271" s="37" t="str">
        <f t="shared" si="198"/>
        <v>Sep 2023</v>
      </c>
      <c r="AU271" s="37" t="str">
        <f t="shared" si="201"/>
        <v/>
      </c>
      <c r="AV271" s="37" t="str">
        <f t="shared" si="201"/>
        <v/>
      </c>
      <c r="AW271" s="37" t="str">
        <f t="shared" si="201"/>
        <v/>
      </c>
      <c r="AY271" s="66" t="str">
        <f t="shared" si="202"/>
        <v/>
      </c>
      <c r="BS271" s="13" t="str">
        <f t="shared" si="192"/>
        <v>Ghana</v>
      </c>
      <c r="BT271" s="33">
        <f t="shared" si="193"/>
        <v>1</v>
      </c>
      <c r="BU271" s="37">
        <f>IF(BS271="", "", IF(COUNTIF(BS$7:BS271, BS271)&gt;1, "", MAX(BU$6:BU270)+1))</f>
        <v>78</v>
      </c>
      <c r="BV271" s="37" t="str">
        <f t="shared" si="196"/>
        <v>Feb 2023</v>
      </c>
      <c r="BW271" s="41" t="str">
        <f t="shared" si="199"/>
        <v>Ghana - Feb 2023</v>
      </c>
      <c r="BY271" s="13" t="str">
        <f t="shared" si="194"/>
        <v>Milestone Payment Monitor â€“ Â£320 | Spreadsheet Solutions</v>
      </c>
      <c r="BZ271" s="33">
        <f t="shared" si="195"/>
        <v>10</v>
      </c>
      <c r="CA271" s="37" t="str">
        <f>IF(BY271="", "", IF(COUNTIF(BY$7:BY271, BY271)&gt;1, "", MAX(CA$6:CA270)+1))</f>
        <v/>
      </c>
      <c r="CB271" s="37" t="str">
        <f t="shared" si="197"/>
        <v>Feb 2023</v>
      </c>
      <c r="CC271" s="41" t="str">
        <f t="shared" si="200"/>
        <v>Milestone Payment Monitor â€“ Â£320 | Spreadsheet Solutions - Feb 2023</v>
      </c>
    </row>
    <row r="272" spans="1:81" x14ac:dyDescent="0.25">
      <c r="A272" s="21"/>
      <c r="B272" s="5">
        <f>IFERROR(IF(B271+1&gt;'Intro &amp; Setup'!$BA$19, "", B271+1), "")</f>
        <v>45188</v>
      </c>
      <c r="C272" s="250"/>
      <c r="D272" s="251"/>
      <c r="E272" s="252"/>
      <c r="F272" s="21"/>
      <c r="G272" s="16"/>
      <c r="H272" s="19"/>
      <c r="I272" s="21"/>
      <c r="J272" s="16"/>
      <c r="K272" s="19"/>
      <c r="L272" s="21"/>
      <c r="M272" s="16"/>
      <c r="N272" s="19"/>
      <c r="O272" s="21"/>
      <c r="P272" s="16"/>
      <c r="Q272" s="19"/>
      <c r="R272" s="21"/>
      <c r="S272" s="16"/>
      <c r="T272" s="19"/>
      <c r="U272" s="21"/>
      <c r="V272" s="16"/>
      <c r="W272" s="19"/>
      <c r="X272" s="21"/>
      <c r="Y272" s="16"/>
      <c r="Z272" s="19"/>
      <c r="AA272" s="21"/>
      <c r="AB272" s="16"/>
      <c r="AC272" s="19"/>
      <c r="AD272" s="21"/>
      <c r="AE272" s="16"/>
      <c r="AF272" s="19"/>
      <c r="AG272" s="21"/>
      <c r="AH272" s="16"/>
      <c r="AI272" s="19"/>
      <c r="AJ272" s="21"/>
      <c r="AK272" s="16"/>
      <c r="AL272" s="19"/>
      <c r="AM272" s="21"/>
      <c r="AN272" s="16"/>
      <c r="AO272" s="19"/>
      <c r="AP272" s="21"/>
      <c r="AS272" s="37" t="str">
        <f t="shared" si="198"/>
        <v>Sep 2023</v>
      </c>
      <c r="AU272" s="37" t="str">
        <f t="shared" si="201"/>
        <v/>
      </c>
      <c r="AV272" s="37" t="str">
        <f t="shared" si="201"/>
        <v/>
      </c>
      <c r="AW272" s="37" t="str">
        <f t="shared" si="201"/>
        <v/>
      </c>
      <c r="AY272" s="66" t="str">
        <f t="shared" si="202"/>
        <v/>
      </c>
      <c r="BS272" s="13" t="str">
        <f t="shared" si="192"/>
        <v>Iran</v>
      </c>
      <c r="BT272" s="33">
        <f t="shared" si="193"/>
        <v>1</v>
      </c>
      <c r="BU272" s="37" t="str">
        <f>IF(BS272="", "", IF(COUNTIF(BS$7:BS272, BS272)&gt;1, "", MAX(BU$6:BU271)+1))</f>
        <v/>
      </c>
      <c r="BV272" s="37" t="str">
        <f t="shared" si="196"/>
        <v>Feb 2023</v>
      </c>
      <c r="BW272" s="41" t="str">
        <f t="shared" si="199"/>
        <v>Iran - Feb 2023</v>
      </c>
      <c r="BY272" s="13" t="str">
        <f t="shared" si="194"/>
        <v>Photographer Simple CRM â€“ Â£280 | Spreadsheet Solutions</v>
      </c>
      <c r="BZ272" s="33">
        <f t="shared" si="195"/>
        <v>10</v>
      </c>
      <c r="CA272" s="37" t="str">
        <f>IF(BY272="", "", IF(COUNTIF(BY$7:BY272, BY272)&gt;1, "", MAX(CA$6:CA271)+1))</f>
        <v/>
      </c>
      <c r="CB272" s="37" t="str">
        <f t="shared" si="197"/>
        <v>Feb 2023</v>
      </c>
      <c r="CC272" s="41" t="str">
        <f t="shared" si="200"/>
        <v>Photographer Simple CRM â€“ Â£280 | Spreadsheet Solutions - Feb 2023</v>
      </c>
    </row>
    <row r="273" spans="1:81" x14ac:dyDescent="0.25">
      <c r="A273" s="21"/>
      <c r="B273" s="5">
        <f>IFERROR(IF(B272+1&gt;'Intro &amp; Setup'!$BA$19, "", B272+1), "")</f>
        <v>45189</v>
      </c>
      <c r="C273" s="250"/>
      <c r="D273" s="251"/>
      <c r="E273" s="252"/>
      <c r="F273" s="21"/>
      <c r="G273" s="17"/>
      <c r="H273" s="20"/>
      <c r="I273" s="21"/>
      <c r="J273" s="17"/>
      <c r="K273" s="20"/>
      <c r="L273" s="21"/>
      <c r="M273" s="17"/>
      <c r="N273" s="20"/>
      <c r="O273" s="21"/>
      <c r="P273" s="17"/>
      <c r="Q273" s="20"/>
      <c r="R273" s="21"/>
      <c r="S273" s="17"/>
      <c r="T273" s="20"/>
      <c r="U273" s="21"/>
      <c r="V273" s="17"/>
      <c r="W273" s="20"/>
      <c r="X273" s="21"/>
      <c r="Y273" s="17"/>
      <c r="Z273" s="20"/>
      <c r="AA273" s="21"/>
      <c r="AB273" s="17"/>
      <c r="AC273" s="20"/>
      <c r="AD273" s="21"/>
      <c r="AE273" s="17"/>
      <c r="AF273" s="20"/>
      <c r="AG273" s="21"/>
      <c r="AH273" s="17"/>
      <c r="AI273" s="20"/>
      <c r="AJ273" s="21"/>
      <c r="AK273" s="17"/>
      <c r="AL273" s="20"/>
      <c r="AM273" s="21"/>
      <c r="AN273" s="17"/>
      <c r="AO273" s="20"/>
      <c r="AP273" s="21"/>
      <c r="AS273" s="37" t="str">
        <f t="shared" si="198"/>
        <v>Sep 2023</v>
      </c>
      <c r="AU273" s="37" t="str">
        <f t="shared" si="201"/>
        <v/>
      </c>
      <c r="AV273" s="37" t="str">
        <f t="shared" si="201"/>
        <v/>
      </c>
      <c r="AW273" s="37" t="str">
        <f t="shared" si="201"/>
        <v/>
      </c>
      <c r="AY273" s="66" t="str">
        <f t="shared" si="202"/>
        <v/>
      </c>
      <c r="BS273" s="13" t="str">
        <f t="shared" si="192"/>
        <v>Israel</v>
      </c>
      <c r="BT273" s="33">
        <f t="shared" si="193"/>
        <v>1</v>
      </c>
      <c r="BU273" s="37">
        <f>IF(BS273="", "", IF(COUNTIF(BS$7:BS273, BS273)&gt;1, "", MAX(BU$6:BU272)+1))</f>
        <v>79</v>
      </c>
      <c r="BV273" s="37" t="str">
        <f t="shared" si="196"/>
        <v>Feb 2023</v>
      </c>
      <c r="BW273" s="41" t="str">
        <f t="shared" si="199"/>
        <v>Israel - Feb 2023</v>
      </c>
      <c r="BY273" s="13" t="str">
        <f t="shared" si="194"/>
        <v>Rented Item Manager â€“ Â£350 | Spreadsheet Solutions</v>
      </c>
      <c r="BZ273" s="33">
        <f t="shared" si="195"/>
        <v>10</v>
      </c>
      <c r="CA273" s="37" t="str">
        <f>IF(BY273="", "", IF(COUNTIF(BY$7:BY273, BY273)&gt;1, "", MAX(CA$6:CA272)+1))</f>
        <v/>
      </c>
      <c r="CB273" s="37" t="str">
        <f t="shared" si="197"/>
        <v>Feb 2023</v>
      </c>
      <c r="CC273" s="41" t="str">
        <f t="shared" si="200"/>
        <v>Rented Item Manager â€“ Â£350 | Spreadsheet Solutions - Feb 2023</v>
      </c>
    </row>
    <row r="274" spans="1:81" x14ac:dyDescent="0.25">
      <c r="A274" s="21"/>
      <c r="B274" s="5">
        <f>IFERROR(IF(B273+1&gt;'Intro &amp; Setup'!$BA$19, "", B273+1), "")</f>
        <v>45190</v>
      </c>
      <c r="C274" s="250"/>
      <c r="D274" s="251"/>
      <c r="E274" s="252"/>
      <c r="F274" s="21"/>
      <c r="G274" s="102" t="str">
        <f>IF(COUNTIF(G54:G273, "")+COUNTIF(H54:H273, "")=440, "", G$2)</f>
        <v>Jan 2023</v>
      </c>
      <c r="H274" s="103"/>
      <c r="I274" s="103"/>
      <c r="J274" s="102" t="str">
        <f t="shared" ref="J274" si="203">IF(COUNTIF(J54:J273, "")+COUNTIF(K54:K273, "")=440, "", J$2)</f>
        <v>Feb 2023</v>
      </c>
      <c r="K274" s="103"/>
      <c r="L274" s="103"/>
      <c r="M274" s="102" t="str">
        <f t="shared" ref="M274" si="204">IF(COUNTIF(M54:M273, "")+COUNTIF(N54:N273, "")=440, "", M$2)</f>
        <v>Mar 2023</v>
      </c>
      <c r="N274" s="103"/>
      <c r="O274" s="103"/>
      <c r="P274" s="102" t="str">
        <f t="shared" ref="P274" si="205">IF(COUNTIF(P54:P273, "")+COUNTIF(Q54:Q273, "")=440, "", P$2)</f>
        <v/>
      </c>
      <c r="Q274" s="103"/>
      <c r="R274" s="103"/>
      <c r="S274" s="102" t="str">
        <f t="shared" ref="S274" si="206">IF(COUNTIF(S54:S273, "")+COUNTIF(T54:T273, "")=440, "", S$2)</f>
        <v/>
      </c>
      <c r="T274" s="103"/>
      <c r="U274" s="103"/>
      <c r="V274" s="102" t="str">
        <f t="shared" ref="V274" si="207">IF(COUNTIF(V54:V273, "")+COUNTIF(W54:W273, "")=440, "", V$2)</f>
        <v/>
      </c>
      <c r="W274" s="103"/>
      <c r="X274" s="103"/>
      <c r="Y274" s="102" t="str">
        <f t="shared" ref="Y274" si="208">IF(COUNTIF(Y54:Y273, "")+COUNTIF(Z54:Z273, "")=440, "", Y$2)</f>
        <v/>
      </c>
      <c r="Z274" s="103"/>
      <c r="AA274" s="103"/>
      <c r="AB274" s="102" t="str">
        <f t="shared" ref="AB274" si="209">IF(COUNTIF(AB54:AB273, "")+COUNTIF(AC54:AC273, "")=440, "", AB$2)</f>
        <v/>
      </c>
      <c r="AC274" s="103"/>
      <c r="AD274" s="103"/>
      <c r="AE274" s="102" t="str">
        <f t="shared" ref="AE274" si="210">IF(COUNTIF(AE54:AE273, "")+COUNTIF(AF54:AF273, "")=440, "", AE$2)</f>
        <v/>
      </c>
      <c r="AF274" s="103"/>
      <c r="AG274" s="103"/>
      <c r="AH274" s="102" t="str">
        <f t="shared" ref="AH274" si="211">IF(COUNTIF(AH54:AH273, "")+COUNTIF(AI54:AI273, "")=440, "", AH$2)</f>
        <v/>
      </c>
      <c r="AI274" s="103"/>
      <c r="AJ274" s="103"/>
      <c r="AK274" s="102" t="str">
        <f t="shared" ref="AK274" si="212">IF(COUNTIF(AK54:AK273, "")+COUNTIF(AL54:AL273, "")=440, "", AK$2)</f>
        <v/>
      </c>
      <c r="AL274" s="103"/>
      <c r="AM274" s="103"/>
      <c r="AN274" s="102" t="str">
        <f t="shared" ref="AN274" si="213">IF(COUNTIF(AN54:AN273, "")+COUNTIF(AO54:AO273, "")=440, "", AN$2)</f>
        <v/>
      </c>
      <c r="AO274" s="103"/>
      <c r="AP274" s="21"/>
      <c r="AS274" s="37" t="str">
        <f t="shared" si="198"/>
        <v>Sep 2023</v>
      </c>
      <c r="AU274" s="37" t="str">
        <f t="shared" si="201"/>
        <v/>
      </c>
      <c r="AV274" s="37" t="str">
        <f t="shared" si="201"/>
        <v/>
      </c>
      <c r="AW274" s="37" t="str">
        <f t="shared" si="201"/>
        <v/>
      </c>
      <c r="AY274" s="66" t="str">
        <f t="shared" si="202"/>
        <v/>
      </c>
      <c r="BS274" s="13" t="str">
        <f t="shared" si="192"/>
        <v>Japan</v>
      </c>
      <c r="BT274" s="33">
        <f t="shared" si="193"/>
        <v>1</v>
      </c>
      <c r="BU274" s="37" t="str">
        <f>IF(BS274="", "", IF(COUNTIF(BS$7:BS274, BS274)&gt;1, "", MAX(BU$6:BU273)+1))</f>
        <v/>
      </c>
      <c r="BV274" s="37" t="str">
        <f t="shared" si="196"/>
        <v>Feb 2023</v>
      </c>
      <c r="BW274" s="41" t="str">
        <f t="shared" si="199"/>
        <v>Japan - Feb 2023</v>
      </c>
      <c r="BY274" s="13" t="str">
        <f t="shared" si="194"/>
        <v>FAQ | Spreadsheet Solutions</v>
      </c>
      <c r="BZ274" s="33">
        <f t="shared" si="195"/>
        <v>9</v>
      </c>
      <c r="CA274" s="37" t="str">
        <f>IF(BY274="", "", IF(COUNTIF(BY$7:BY274, BY274)&gt;1, "", MAX(CA$6:CA273)+1))</f>
        <v/>
      </c>
      <c r="CB274" s="37" t="str">
        <f t="shared" si="197"/>
        <v>Feb 2023</v>
      </c>
      <c r="CC274" s="41" t="str">
        <f t="shared" si="200"/>
        <v>FAQ | Spreadsheet Solutions - Feb 2023</v>
      </c>
    </row>
    <row r="275" spans="1:81" x14ac:dyDescent="0.25">
      <c r="A275" s="21"/>
      <c r="B275" s="5">
        <f>IFERROR(IF(B274+1&gt;'Intro &amp; Setup'!$BA$19, "", B274+1), "")</f>
        <v>45191</v>
      </c>
      <c r="C275" s="250"/>
      <c r="D275" s="251"/>
      <c r="E275" s="252"/>
      <c r="F275" s="21"/>
      <c r="G275" s="158" t="s">
        <v>26</v>
      </c>
      <c r="H275" s="160"/>
      <c r="I275" s="21"/>
      <c r="J275" s="158" t="s">
        <v>26</v>
      </c>
      <c r="K275" s="160"/>
      <c r="L275" s="21"/>
      <c r="M275" s="158" t="s">
        <v>26</v>
      </c>
      <c r="N275" s="160"/>
      <c r="O275" s="21"/>
      <c r="P275" s="158" t="s">
        <v>26</v>
      </c>
      <c r="Q275" s="160"/>
      <c r="R275" s="21"/>
      <c r="S275" s="158" t="s">
        <v>26</v>
      </c>
      <c r="T275" s="160"/>
      <c r="U275" s="21"/>
      <c r="V275" s="158" t="s">
        <v>26</v>
      </c>
      <c r="W275" s="160"/>
      <c r="X275" s="21"/>
      <c r="Y275" s="158" t="s">
        <v>26</v>
      </c>
      <c r="Z275" s="160"/>
      <c r="AA275" s="21"/>
      <c r="AB275" s="158" t="s">
        <v>26</v>
      </c>
      <c r="AC275" s="160"/>
      <c r="AD275" s="21"/>
      <c r="AE275" s="158" t="s">
        <v>26</v>
      </c>
      <c r="AF275" s="160"/>
      <c r="AG275" s="21"/>
      <c r="AH275" s="158" t="s">
        <v>26</v>
      </c>
      <c r="AI275" s="160"/>
      <c r="AJ275" s="21"/>
      <c r="AK275" s="158" t="s">
        <v>26</v>
      </c>
      <c r="AL275" s="160"/>
      <c r="AM275" s="21"/>
      <c r="AN275" s="158" t="s">
        <v>26</v>
      </c>
      <c r="AO275" s="160"/>
      <c r="AP275" s="21"/>
      <c r="AS275" s="37" t="str">
        <f t="shared" si="198"/>
        <v>Sep 2023</v>
      </c>
      <c r="AU275" s="37" t="str">
        <f t="shared" si="201"/>
        <v/>
      </c>
      <c r="AV275" s="37" t="str">
        <f t="shared" si="201"/>
        <v/>
      </c>
      <c r="AW275" s="37" t="str">
        <f t="shared" si="201"/>
        <v/>
      </c>
      <c r="AY275" s="66" t="str">
        <f t="shared" si="202"/>
        <v/>
      </c>
      <c r="BS275" s="13" t="str">
        <f t="shared" si="192"/>
        <v>Kenya</v>
      </c>
      <c r="BT275" s="33">
        <f t="shared" si="193"/>
        <v>1</v>
      </c>
      <c r="BU275" s="37">
        <f>IF(BS275="", "", IF(COUNTIF(BS$7:BS275, BS275)&gt;1, "", MAX(BU$6:BU274)+1))</f>
        <v>80</v>
      </c>
      <c r="BV275" s="37" t="str">
        <f t="shared" si="196"/>
        <v>Feb 2023</v>
      </c>
      <c r="BW275" s="41" t="str">
        <f t="shared" si="199"/>
        <v>Kenya - Feb 2023</v>
      </c>
      <c r="BY275" s="13" t="str">
        <f t="shared" si="194"/>
        <v>Pivot Table v Formulas | Spreadsheet Solutions</v>
      </c>
      <c r="BZ275" s="33">
        <f t="shared" si="195"/>
        <v>9</v>
      </c>
      <c r="CA275" s="37" t="str">
        <f>IF(BY275="", "", IF(COUNTIF(BY$7:BY275, BY275)&gt;1, "", MAX(CA$6:CA274)+1))</f>
        <v/>
      </c>
      <c r="CB275" s="37" t="str">
        <f t="shared" si="197"/>
        <v>Feb 2023</v>
      </c>
      <c r="CC275" s="41" t="str">
        <f t="shared" si="200"/>
        <v>Pivot Table v Formulas | Spreadsheet Solutions - Feb 2023</v>
      </c>
    </row>
    <row r="276" spans="1:81" x14ac:dyDescent="0.25">
      <c r="A276" s="21"/>
      <c r="B276" s="5">
        <f>IFERROR(IF(B275+1&gt;'Intro &amp; Setup'!$BA$19, "", B275+1), "")</f>
        <v>45192</v>
      </c>
      <c r="C276" s="250"/>
      <c r="D276" s="251"/>
      <c r="E276" s="252"/>
      <c r="F276" s="21"/>
      <c r="G276" s="186" t="s">
        <v>116</v>
      </c>
      <c r="H276" s="186"/>
      <c r="I276" s="21"/>
      <c r="J276" s="186" t="s">
        <v>116</v>
      </c>
      <c r="K276" s="186"/>
      <c r="L276" s="21"/>
      <c r="M276" s="186" t="s">
        <v>116</v>
      </c>
      <c r="N276" s="186"/>
      <c r="O276" s="21"/>
      <c r="P276" s="186" t="s">
        <v>116</v>
      </c>
      <c r="Q276" s="186"/>
      <c r="R276" s="21"/>
      <c r="S276" s="186" t="s">
        <v>116</v>
      </c>
      <c r="T276" s="186"/>
      <c r="U276" s="21"/>
      <c r="V276" s="186" t="s">
        <v>116</v>
      </c>
      <c r="W276" s="186"/>
      <c r="X276" s="21"/>
      <c r="Y276" s="186" t="s">
        <v>116</v>
      </c>
      <c r="Z276" s="186"/>
      <c r="AA276" s="21"/>
      <c r="AB276" s="186" t="s">
        <v>116</v>
      </c>
      <c r="AC276" s="186"/>
      <c r="AD276" s="21"/>
      <c r="AE276" s="186" t="s">
        <v>116</v>
      </c>
      <c r="AF276" s="186"/>
      <c r="AG276" s="21"/>
      <c r="AH276" s="186" t="s">
        <v>116</v>
      </c>
      <c r="AI276" s="186"/>
      <c r="AJ276" s="21"/>
      <c r="AK276" s="186" t="s">
        <v>116</v>
      </c>
      <c r="AL276" s="186"/>
      <c r="AM276" s="21"/>
      <c r="AN276" s="186" t="s">
        <v>116</v>
      </c>
      <c r="AO276" s="186"/>
      <c r="AP276" s="21"/>
      <c r="AS276" s="37" t="str">
        <f t="shared" si="198"/>
        <v>Sep 2023</v>
      </c>
      <c r="AU276" s="37" t="str">
        <f t="shared" si="201"/>
        <v/>
      </c>
      <c r="AV276" s="37" t="str">
        <f t="shared" si="201"/>
        <v/>
      </c>
      <c r="AW276" s="37" t="str">
        <f t="shared" si="201"/>
        <v/>
      </c>
      <c r="AY276" s="66" t="str">
        <f t="shared" si="202"/>
        <v/>
      </c>
      <c r="BS276" s="13" t="str">
        <f t="shared" si="192"/>
        <v>Lebanon</v>
      </c>
      <c r="BT276" s="33">
        <f t="shared" si="193"/>
        <v>1</v>
      </c>
      <c r="BU276" s="37">
        <f>IF(BS276="", "", IF(COUNTIF(BS$7:BS276, BS276)&gt;1, "", MAX(BU$6:BU275)+1))</f>
        <v>81</v>
      </c>
      <c r="BV276" s="37" t="str">
        <f t="shared" si="196"/>
        <v>Feb 2023</v>
      </c>
      <c r="BW276" s="41" t="str">
        <f t="shared" si="199"/>
        <v>Lebanon - Feb 2023</v>
      </c>
      <c r="BY276" s="13" t="str">
        <f t="shared" si="194"/>
        <v>360 Staff Appraisal â€“ Â£415 | Spreadsheet Solutions</v>
      </c>
      <c r="BZ276" s="33">
        <f t="shared" si="195"/>
        <v>8</v>
      </c>
      <c r="CA276" s="37" t="str">
        <f>IF(BY276="", "", IF(COUNTIF(BY$7:BY276, BY276)&gt;1, "", MAX(CA$6:CA275)+1))</f>
        <v/>
      </c>
      <c r="CB276" s="37" t="str">
        <f t="shared" si="197"/>
        <v>Feb 2023</v>
      </c>
      <c r="CC276" s="41" t="str">
        <f t="shared" si="200"/>
        <v>360 Staff Appraisal â€“ Â£415 | Spreadsheet Solutions - Feb 2023</v>
      </c>
    </row>
    <row r="277" spans="1:81" x14ac:dyDescent="0.25">
      <c r="A277" s="21"/>
      <c r="B277" s="5">
        <f>IFERROR(IF(B276+1&gt;'Intro &amp; Setup'!$BA$19, "", B276+1), "")</f>
        <v>45193</v>
      </c>
      <c r="C277" s="250"/>
      <c r="D277" s="251"/>
      <c r="E277" s="252"/>
      <c r="F277" s="21"/>
      <c r="G277" s="10" t="s">
        <v>27</v>
      </c>
      <c r="H277" s="11" t="s">
        <v>7</v>
      </c>
      <c r="I277" s="21"/>
      <c r="J277" s="10" t="s">
        <v>27</v>
      </c>
      <c r="K277" s="11" t="s">
        <v>7</v>
      </c>
      <c r="L277" s="21"/>
      <c r="M277" s="10" t="s">
        <v>27</v>
      </c>
      <c r="N277" s="11" t="s">
        <v>7</v>
      </c>
      <c r="O277" s="21"/>
      <c r="P277" s="10" t="s">
        <v>27</v>
      </c>
      <c r="Q277" s="11" t="s">
        <v>7</v>
      </c>
      <c r="R277" s="21"/>
      <c r="S277" s="10" t="s">
        <v>27</v>
      </c>
      <c r="T277" s="11" t="s">
        <v>7</v>
      </c>
      <c r="U277" s="21"/>
      <c r="V277" s="10" t="s">
        <v>27</v>
      </c>
      <c r="W277" s="11" t="s">
        <v>7</v>
      </c>
      <c r="X277" s="21"/>
      <c r="Y277" s="10" t="s">
        <v>27</v>
      </c>
      <c r="Z277" s="11" t="s">
        <v>7</v>
      </c>
      <c r="AA277" s="21"/>
      <c r="AB277" s="10" t="s">
        <v>27</v>
      </c>
      <c r="AC277" s="11" t="s">
        <v>7</v>
      </c>
      <c r="AD277" s="21"/>
      <c r="AE277" s="10" t="s">
        <v>27</v>
      </c>
      <c r="AF277" s="11" t="s">
        <v>7</v>
      </c>
      <c r="AG277" s="21"/>
      <c r="AH277" s="10" t="s">
        <v>27</v>
      </c>
      <c r="AI277" s="11" t="s">
        <v>7</v>
      </c>
      <c r="AJ277" s="21"/>
      <c r="AK277" s="10" t="s">
        <v>27</v>
      </c>
      <c r="AL277" s="11" t="s">
        <v>7</v>
      </c>
      <c r="AM277" s="21"/>
      <c r="AN277" s="10" t="s">
        <v>27</v>
      </c>
      <c r="AO277" s="11" t="s">
        <v>7</v>
      </c>
      <c r="AP277" s="21"/>
      <c r="AS277" s="37" t="str">
        <f t="shared" si="198"/>
        <v>Sep 2023</v>
      </c>
      <c r="AU277" s="37" t="str">
        <f t="shared" si="201"/>
        <v/>
      </c>
      <c r="AV277" s="37" t="str">
        <f t="shared" si="201"/>
        <v/>
      </c>
      <c r="AW277" s="37" t="str">
        <f t="shared" si="201"/>
        <v/>
      </c>
      <c r="AY277" s="66" t="str">
        <f t="shared" si="202"/>
        <v/>
      </c>
      <c r="BS277" s="13" t="str">
        <f t="shared" si="192"/>
        <v>Mali</v>
      </c>
      <c r="BT277" s="33">
        <f t="shared" si="193"/>
        <v>1</v>
      </c>
      <c r="BU277" s="37" t="str">
        <f>IF(BS277="", "", IF(COUNTIF(BS$7:BS277, BS277)&gt;1, "", MAX(BU$6:BU276)+1))</f>
        <v/>
      </c>
      <c r="BV277" s="37" t="str">
        <f t="shared" si="196"/>
        <v>Feb 2023</v>
      </c>
      <c r="BW277" s="41" t="str">
        <f t="shared" si="199"/>
        <v>Mali - Feb 2023</v>
      </c>
      <c r="BY277" s="13" t="str">
        <f t="shared" si="194"/>
        <v>Estate Agent â€“ Buyer Property Matcher â€“ Â£350 | Spreadsheet Solutions</v>
      </c>
      <c r="BZ277" s="33">
        <f t="shared" si="195"/>
        <v>8</v>
      </c>
      <c r="CA277" s="37" t="str">
        <f>IF(BY277="", "", IF(COUNTIF(BY$7:BY277, BY277)&gt;1, "", MAX(CA$6:CA276)+1))</f>
        <v/>
      </c>
      <c r="CB277" s="37" t="str">
        <f t="shared" si="197"/>
        <v>Feb 2023</v>
      </c>
      <c r="CC277" s="41" t="str">
        <f t="shared" si="200"/>
        <v>Estate Agent â€“ Buyer Property Matcher â€“ Â£350 | Spreadsheet Solutions - Feb 2023</v>
      </c>
    </row>
    <row r="278" spans="1:81" x14ac:dyDescent="0.25">
      <c r="A278" s="21"/>
      <c r="B278" s="5">
        <f>IFERROR(IF(B277+1&gt;'Intro &amp; Setup'!$BA$19, "", B277+1), "")</f>
        <v>45194</v>
      </c>
      <c r="C278" s="250"/>
      <c r="D278" s="251"/>
      <c r="E278" s="252"/>
      <c r="F278" s="21"/>
      <c r="G278" s="15" t="s">
        <v>28</v>
      </c>
      <c r="H278" s="18">
        <v>302</v>
      </c>
      <c r="I278" s="21"/>
      <c r="J278" s="15" t="s">
        <v>28</v>
      </c>
      <c r="K278" s="18">
        <v>342</v>
      </c>
      <c r="L278" s="21"/>
      <c r="M278" s="15" t="s">
        <v>28</v>
      </c>
      <c r="N278" s="18">
        <v>322</v>
      </c>
      <c r="O278" s="21"/>
      <c r="P278" s="15"/>
      <c r="Q278" s="18"/>
      <c r="R278" s="21"/>
      <c r="S278" s="15"/>
      <c r="T278" s="18"/>
      <c r="U278" s="21"/>
      <c r="V278" s="15"/>
      <c r="W278" s="18"/>
      <c r="X278" s="21"/>
      <c r="Y278" s="15"/>
      <c r="Z278" s="18"/>
      <c r="AA278" s="21"/>
      <c r="AB278" s="15"/>
      <c r="AC278" s="18"/>
      <c r="AD278" s="21"/>
      <c r="AE278" s="15"/>
      <c r="AF278" s="18"/>
      <c r="AG278" s="21"/>
      <c r="AH278" s="15"/>
      <c r="AI278" s="18"/>
      <c r="AJ278" s="21"/>
      <c r="AK278" s="15"/>
      <c r="AL278" s="18"/>
      <c r="AM278" s="21"/>
      <c r="AN278" s="15"/>
      <c r="AO278" s="18"/>
      <c r="AP278" s="21"/>
      <c r="AS278" s="37" t="str">
        <f t="shared" si="198"/>
        <v>Sep 2023</v>
      </c>
      <c r="AU278" s="37" t="str">
        <f t="shared" si="201"/>
        <v/>
      </c>
      <c r="AV278" s="37" t="str">
        <f t="shared" si="201"/>
        <v/>
      </c>
      <c r="AW278" s="37" t="str">
        <f t="shared" si="201"/>
        <v/>
      </c>
      <c r="AY278" s="66" t="str">
        <f t="shared" si="202"/>
        <v/>
      </c>
      <c r="BS278" s="13" t="str">
        <f t="shared" si="192"/>
        <v>Marshall Islands</v>
      </c>
      <c r="BT278" s="33">
        <f t="shared" si="193"/>
        <v>1</v>
      </c>
      <c r="BU278" s="37">
        <f>IF(BS278="", "", IF(COUNTIF(BS$7:BS278, BS278)&gt;1, "", MAX(BU$6:BU277)+1))</f>
        <v>82</v>
      </c>
      <c r="BV278" s="37" t="str">
        <f t="shared" si="196"/>
        <v>Feb 2023</v>
      </c>
      <c r="BW278" s="41" t="str">
        <f t="shared" si="199"/>
        <v>Marshall Islands - Feb 2023</v>
      </c>
      <c r="BY278" s="13" t="str">
        <f t="shared" si="194"/>
        <v>Florist Recipe &amp; Stem Count â€“ Â£35 | Spreadsheet Solutions</v>
      </c>
      <c r="BZ278" s="33">
        <f t="shared" si="195"/>
        <v>8</v>
      </c>
      <c r="CA278" s="37" t="str">
        <f>IF(BY278="", "", IF(COUNTIF(BY$7:BY278, BY278)&gt;1, "", MAX(CA$6:CA277)+1))</f>
        <v/>
      </c>
      <c r="CB278" s="37" t="str">
        <f t="shared" si="197"/>
        <v>Feb 2023</v>
      </c>
      <c r="CC278" s="41" t="str">
        <f t="shared" si="200"/>
        <v>Florist Recipe &amp; Stem Count â€“ Â£35 | Spreadsheet Solutions - Feb 2023</v>
      </c>
    </row>
    <row r="279" spans="1:81" x14ac:dyDescent="0.25">
      <c r="A279" s="21"/>
      <c r="B279" s="5">
        <f>IFERROR(IF(B278+1&gt;'Intro &amp; Setup'!$BA$19, "", B278+1), "")</f>
        <v>45195</v>
      </c>
      <c r="C279" s="250"/>
      <c r="D279" s="251"/>
      <c r="E279" s="252"/>
      <c r="F279" s="21"/>
      <c r="G279" s="16" t="s">
        <v>29</v>
      </c>
      <c r="H279" s="19">
        <v>173</v>
      </c>
      <c r="I279" s="21"/>
      <c r="J279" s="16" t="s">
        <v>32</v>
      </c>
      <c r="K279" s="19">
        <v>100</v>
      </c>
      <c r="L279" s="21"/>
      <c r="M279" s="16" t="s">
        <v>29</v>
      </c>
      <c r="N279" s="19">
        <v>115</v>
      </c>
      <c r="O279" s="21"/>
      <c r="P279" s="16"/>
      <c r="Q279" s="19"/>
      <c r="R279" s="21"/>
      <c r="S279" s="16"/>
      <c r="T279" s="19"/>
      <c r="U279" s="21"/>
      <c r="V279" s="16"/>
      <c r="W279" s="19"/>
      <c r="X279" s="21"/>
      <c r="Y279" s="16"/>
      <c r="Z279" s="19"/>
      <c r="AA279" s="21"/>
      <c r="AB279" s="16"/>
      <c r="AC279" s="19"/>
      <c r="AD279" s="21"/>
      <c r="AE279" s="16"/>
      <c r="AF279" s="19"/>
      <c r="AG279" s="21"/>
      <c r="AH279" s="16"/>
      <c r="AI279" s="19"/>
      <c r="AJ279" s="21"/>
      <c r="AK279" s="16"/>
      <c r="AL279" s="19"/>
      <c r="AM279" s="21"/>
      <c r="AN279" s="16"/>
      <c r="AO279" s="19"/>
      <c r="AP279" s="21"/>
      <c r="AS279" s="37" t="str">
        <f t="shared" si="198"/>
        <v>Sep 2023</v>
      </c>
      <c r="AU279" s="37" t="str">
        <f t="shared" si="201"/>
        <v/>
      </c>
      <c r="AV279" s="37" t="str">
        <f t="shared" si="201"/>
        <v/>
      </c>
      <c r="AW279" s="37" t="str">
        <f t="shared" si="201"/>
        <v/>
      </c>
      <c r="AY279" s="66" t="str">
        <f t="shared" si="202"/>
        <v/>
      </c>
      <c r="BS279" s="13" t="str">
        <f t="shared" si="192"/>
        <v>Mexico</v>
      </c>
      <c r="BT279" s="33">
        <f t="shared" si="193"/>
        <v>1</v>
      </c>
      <c r="BU279" s="37" t="str">
        <f>IF(BS279="", "", IF(COUNTIF(BS$7:BS279, BS279)&gt;1, "", MAX(BU$6:BU278)+1))</f>
        <v/>
      </c>
      <c r="BV279" s="37" t="str">
        <f t="shared" si="196"/>
        <v>Feb 2023</v>
      </c>
      <c r="BW279" s="41" t="str">
        <f t="shared" si="199"/>
        <v>Mexico - Feb 2023</v>
      </c>
      <c r="BY279" s="13" t="str">
        <f t="shared" si="194"/>
        <v>Job Card &amp; Project Tracker â€“ Â£480 | Spreadsheet Solutions</v>
      </c>
      <c r="BZ279" s="33">
        <f t="shared" si="195"/>
        <v>8</v>
      </c>
      <c r="CA279" s="37" t="str">
        <f>IF(BY279="", "", IF(COUNTIF(BY$7:BY279, BY279)&gt;1, "", MAX(CA$6:CA278)+1))</f>
        <v/>
      </c>
      <c r="CB279" s="37" t="str">
        <f t="shared" si="197"/>
        <v>Feb 2023</v>
      </c>
      <c r="CC279" s="41" t="str">
        <f t="shared" si="200"/>
        <v>Job Card &amp; Project Tracker â€“ Â£480 | Spreadsheet Solutions - Feb 2023</v>
      </c>
    </row>
    <row r="280" spans="1:81" x14ac:dyDescent="0.25">
      <c r="A280" s="21"/>
      <c r="B280" s="5">
        <f>IFERROR(IF(B279+1&gt;'Intro &amp; Setup'!$BA$19, "", B279+1), "")</f>
        <v>45196</v>
      </c>
      <c r="C280" s="250"/>
      <c r="D280" s="251"/>
      <c r="E280" s="252"/>
      <c r="F280" s="21"/>
      <c r="G280" s="16" t="s">
        <v>32</v>
      </c>
      <c r="H280" s="19">
        <v>88</v>
      </c>
      <c r="I280" s="21"/>
      <c r="J280" s="16" t="s">
        <v>30</v>
      </c>
      <c r="K280" s="19">
        <v>87</v>
      </c>
      <c r="L280" s="21"/>
      <c r="M280" s="16" t="s">
        <v>30</v>
      </c>
      <c r="N280" s="19">
        <v>93</v>
      </c>
      <c r="O280" s="21"/>
      <c r="P280" s="16"/>
      <c r="Q280" s="19"/>
      <c r="R280" s="21"/>
      <c r="S280" s="16"/>
      <c r="T280" s="19"/>
      <c r="U280" s="21"/>
      <c r="V280" s="16"/>
      <c r="W280" s="19"/>
      <c r="X280" s="21"/>
      <c r="Y280" s="16"/>
      <c r="Z280" s="19"/>
      <c r="AA280" s="21"/>
      <c r="AB280" s="16"/>
      <c r="AC280" s="19"/>
      <c r="AD280" s="21"/>
      <c r="AE280" s="16"/>
      <c r="AF280" s="19"/>
      <c r="AG280" s="21"/>
      <c r="AH280" s="16"/>
      <c r="AI280" s="19"/>
      <c r="AJ280" s="21"/>
      <c r="AK280" s="16"/>
      <c r="AL280" s="19"/>
      <c r="AM280" s="21"/>
      <c r="AN280" s="16"/>
      <c r="AO280" s="19"/>
      <c r="AP280" s="21"/>
      <c r="AS280" s="37" t="str">
        <f t="shared" si="198"/>
        <v>Sep 2023</v>
      </c>
      <c r="AU280" s="37" t="str">
        <f t="shared" si="201"/>
        <v/>
      </c>
      <c r="AV280" s="37" t="str">
        <f t="shared" si="201"/>
        <v/>
      </c>
      <c r="AW280" s="37" t="str">
        <f t="shared" si="201"/>
        <v/>
      </c>
      <c r="AY280" s="66" t="str">
        <f t="shared" si="202"/>
        <v/>
      </c>
      <c r="BS280" s="13" t="str">
        <f t="shared" si="192"/>
        <v>New Zealand</v>
      </c>
      <c r="BT280" s="33">
        <f t="shared" si="193"/>
        <v>1</v>
      </c>
      <c r="BU280" s="37" t="str">
        <f>IF(BS280="", "", IF(COUNTIF(BS$7:BS280, BS280)&gt;1, "", MAX(BU$6:BU279)+1))</f>
        <v/>
      </c>
      <c r="BV280" s="37" t="str">
        <f t="shared" si="196"/>
        <v>Feb 2023</v>
      </c>
      <c r="BW280" s="41" t="str">
        <f t="shared" si="199"/>
        <v>New Zealand - Feb 2023</v>
      </c>
      <c r="BY280" s="13" t="str">
        <f t="shared" si="194"/>
        <v>Multiple Staff Diary â€“ Â£160 | Spreadsheet Solutions</v>
      </c>
      <c r="BZ280" s="33">
        <f t="shared" si="195"/>
        <v>7</v>
      </c>
      <c r="CA280" s="37" t="str">
        <f>IF(BY280="", "", IF(COUNTIF(BY$7:BY280, BY280)&gt;1, "", MAX(CA$6:CA279)+1))</f>
        <v/>
      </c>
      <c r="CB280" s="37" t="str">
        <f t="shared" si="197"/>
        <v>Feb 2023</v>
      </c>
      <c r="CC280" s="41" t="str">
        <f t="shared" si="200"/>
        <v>Multiple Staff Diary â€“ Â£160 | Spreadsheet Solutions - Feb 2023</v>
      </c>
    </row>
    <row r="281" spans="1:81" x14ac:dyDescent="0.25">
      <c r="A281" s="21"/>
      <c r="B281" s="5">
        <f>IFERROR(IF(B280+1&gt;'Intro &amp; Setup'!$BA$19, "", B280+1), "")</f>
        <v>45197</v>
      </c>
      <c r="C281" s="250"/>
      <c r="D281" s="251"/>
      <c r="E281" s="252"/>
      <c r="F281" s="21"/>
      <c r="G281" s="16" t="s">
        <v>30</v>
      </c>
      <c r="H281" s="19">
        <v>74</v>
      </c>
      <c r="I281" s="21"/>
      <c r="J281" s="16" t="s">
        <v>33</v>
      </c>
      <c r="K281" s="19">
        <v>84</v>
      </c>
      <c r="L281" s="21"/>
      <c r="M281" s="16" t="s">
        <v>32</v>
      </c>
      <c r="N281" s="19">
        <v>87</v>
      </c>
      <c r="O281" s="21"/>
      <c r="P281" s="16"/>
      <c r="Q281" s="19"/>
      <c r="R281" s="21"/>
      <c r="S281" s="16"/>
      <c r="T281" s="19"/>
      <c r="U281" s="21"/>
      <c r="V281" s="16"/>
      <c r="W281" s="19"/>
      <c r="X281" s="21"/>
      <c r="Y281" s="16"/>
      <c r="Z281" s="19"/>
      <c r="AA281" s="21"/>
      <c r="AB281" s="16"/>
      <c r="AC281" s="19"/>
      <c r="AD281" s="21"/>
      <c r="AE281" s="16"/>
      <c r="AF281" s="19"/>
      <c r="AG281" s="21"/>
      <c r="AH281" s="16"/>
      <c r="AI281" s="19"/>
      <c r="AJ281" s="21"/>
      <c r="AK281" s="16"/>
      <c r="AL281" s="19"/>
      <c r="AM281" s="21"/>
      <c r="AN281" s="16"/>
      <c r="AO281" s="19"/>
      <c r="AP281" s="21"/>
      <c r="AS281" s="37" t="str">
        <f t="shared" si="198"/>
        <v>Sep 2023</v>
      </c>
      <c r="AU281" s="37" t="str">
        <f t="shared" si="201"/>
        <v/>
      </c>
      <c r="AV281" s="37" t="str">
        <f t="shared" si="201"/>
        <v/>
      </c>
      <c r="AW281" s="37" t="str">
        <f t="shared" si="201"/>
        <v/>
      </c>
      <c r="AY281" s="66" t="str">
        <f t="shared" si="202"/>
        <v/>
      </c>
      <c r="BS281" s="13" t="str">
        <f t="shared" si="192"/>
        <v>Nigeria</v>
      </c>
      <c r="BT281" s="33">
        <f t="shared" si="193"/>
        <v>1</v>
      </c>
      <c r="BU281" s="37" t="str">
        <f>IF(BS281="", "", IF(COUNTIF(BS$7:BS281, BS281)&gt;1, "", MAX(BU$6:BU280)+1))</f>
        <v/>
      </c>
      <c r="BV281" s="37" t="str">
        <f t="shared" si="196"/>
        <v>Feb 2023</v>
      </c>
      <c r="BW281" s="41" t="str">
        <f t="shared" si="199"/>
        <v>Nigeria - Feb 2023</v>
      </c>
      <c r="BY281" s="13" t="str">
        <f t="shared" si="194"/>
        <v>Sales &amp; Marketing Dashboard â€“ Â£200 | Spreadsheet Solutions</v>
      </c>
      <c r="BZ281" s="33">
        <f t="shared" si="195"/>
        <v>7</v>
      </c>
      <c r="CA281" s="37" t="str">
        <f>IF(BY281="", "", IF(COUNTIF(BY$7:BY281, BY281)&gt;1, "", MAX(CA$6:CA280)+1))</f>
        <v/>
      </c>
      <c r="CB281" s="37" t="str">
        <f t="shared" si="197"/>
        <v>Feb 2023</v>
      </c>
      <c r="CC281" s="41" t="str">
        <f t="shared" si="200"/>
        <v>Sales &amp; Marketing Dashboard â€“ Â£200 | Spreadsheet Solutions - Feb 2023</v>
      </c>
    </row>
    <row r="282" spans="1:81" x14ac:dyDescent="0.25">
      <c r="A282" s="21"/>
      <c r="B282" s="5">
        <f>IFERROR(IF(B281+1&gt;'Intro &amp; Setup'!$BA$19, "", B281+1), "")</f>
        <v>45198</v>
      </c>
      <c r="C282" s="250"/>
      <c r="D282" s="251"/>
      <c r="E282" s="252"/>
      <c r="F282" s="21"/>
      <c r="G282" s="16" t="s">
        <v>49</v>
      </c>
      <c r="H282" s="19">
        <v>58</v>
      </c>
      <c r="I282" s="21"/>
      <c r="J282" s="16" t="s">
        <v>29</v>
      </c>
      <c r="K282" s="19">
        <v>64</v>
      </c>
      <c r="L282" s="21"/>
      <c r="M282" s="16" t="s">
        <v>33</v>
      </c>
      <c r="N282" s="19">
        <v>52</v>
      </c>
      <c r="O282" s="21"/>
      <c r="P282" s="16"/>
      <c r="Q282" s="19"/>
      <c r="R282" s="21"/>
      <c r="S282" s="16"/>
      <c r="T282" s="19"/>
      <c r="U282" s="21"/>
      <c r="V282" s="16"/>
      <c r="W282" s="19"/>
      <c r="X282" s="21"/>
      <c r="Y282" s="16"/>
      <c r="Z282" s="19"/>
      <c r="AA282" s="21"/>
      <c r="AB282" s="16"/>
      <c r="AC282" s="19"/>
      <c r="AD282" s="21"/>
      <c r="AE282" s="16"/>
      <c r="AF282" s="19"/>
      <c r="AG282" s="21"/>
      <c r="AH282" s="16"/>
      <c r="AI282" s="19"/>
      <c r="AJ282" s="21"/>
      <c r="AK282" s="16"/>
      <c r="AL282" s="19"/>
      <c r="AM282" s="21"/>
      <c r="AN282" s="16"/>
      <c r="AO282" s="19"/>
      <c r="AP282" s="21"/>
      <c r="AS282" s="37" t="str">
        <f t="shared" si="198"/>
        <v>Sep 2023</v>
      </c>
      <c r="AU282" s="37" t="str">
        <f t="shared" si="201"/>
        <v/>
      </c>
      <c r="AV282" s="37" t="str">
        <f t="shared" si="201"/>
        <v/>
      </c>
      <c r="AW282" s="37" t="str">
        <f t="shared" si="201"/>
        <v/>
      </c>
      <c r="AY282" s="66" t="str">
        <f t="shared" si="202"/>
        <v/>
      </c>
      <c r="BS282" s="13" t="str">
        <f t="shared" si="192"/>
        <v>Peru</v>
      </c>
      <c r="BT282" s="33">
        <f t="shared" si="193"/>
        <v>1</v>
      </c>
      <c r="BU282" s="37">
        <f>IF(BS282="", "", IF(COUNTIF(BS$7:BS282, BS282)&gt;1, "", MAX(BU$6:BU281)+1))</f>
        <v>83</v>
      </c>
      <c r="BV282" s="37" t="str">
        <f t="shared" si="196"/>
        <v>Feb 2023</v>
      </c>
      <c r="BW282" s="41" t="str">
        <f t="shared" si="199"/>
        <v>Peru - Feb 2023</v>
      </c>
      <c r="BY282" s="13" t="str">
        <f t="shared" si="194"/>
        <v>50 Business Solutions Using Spreadsheets â€“ Free eBook | Spreadsheet Solutions</v>
      </c>
      <c r="BZ282" s="33">
        <f t="shared" si="195"/>
        <v>6</v>
      </c>
      <c r="CA282" s="37" t="str">
        <f>IF(BY282="", "", IF(COUNTIF(BY$7:BY282, BY282)&gt;1, "", MAX(CA$6:CA281)+1))</f>
        <v/>
      </c>
      <c r="CB282" s="37" t="str">
        <f t="shared" si="197"/>
        <v>Feb 2023</v>
      </c>
      <c r="CC282" s="41" t="str">
        <f t="shared" si="200"/>
        <v>50 Business Solutions Using Spreadsheets â€“ Free eBook | Spreadsheet Solutions - Feb 2023</v>
      </c>
    </row>
    <row r="283" spans="1:81" x14ac:dyDescent="0.25">
      <c r="A283" s="21"/>
      <c r="B283" s="5">
        <f>IFERROR(IF(B282+1&gt;'Intro &amp; Setup'!$BA$19, "", B282+1), "")</f>
        <v>45199</v>
      </c>
      <c r="C283" s="250"/>
      <c r="D283" s="251"/>
      <c r="E283" s="252"/>
      <c r="F283" s="21"/>
      <c r="G283" s="16" t="s">
        <v>34</v>
      </c>
      <c r="H283" s="19">
        <v>45</v>
      </c>
      <c r="I283" s="21"/>
      <c r="J283" s="16" t="s">
        <v>34</v>
      </c>
      <c r="K283" s="19">
        <v>62</v>
      </c>
      <c r="L283" s="21"/>
      <c r="M283" s="16" t="s">
        <v>42</v>
      </c>
      <c r="N283" s="19">
        <v>45</v>
      </c>
      <c r="O283" s="21"/>
      <c r="P283" s="16"/>
      <c r="Q283" s="19"/>
      <c r="R283" s="21"/>
      <c r="S283" s="16"/>
      <c r="T283" s="19"/>
      <c r="U283" s="21"/>
      <c r="V283" s="16"/>
      <c r="W283" s="19"/>
      <c r="X283" s="21"/>
      <c r="Y283" s="16"/>
      <c r="Z283" s="19"/>
      <c r="AA283" s="21"/>
      <c r="AB283" s="16"/>
      <c r="AC283" s="19"/>
      <c r="AD283" s="21"/>
      <c r="AE283" s="16"/>
      <c r="AF283" s="19"/>
      <c r="AG283" s="21"/>
      <c r="AH283" s="16"/>
      <c r="AI283" s="19"/>
      <c r="AJ283" s="21"/>
      <c r="AK283" s="16"/>
      <c r="AL283" s="19"/>
      <c r="AM283" s="21"/>
      <c r="AN283" s="16"/>
      <c r="AO283" s="19"/>
      <c r="AP283" s="21"/>
      <c r="AS283" s="37" t="str">
        <f t="shared" si="198"/>
        <v>Sep 2023</v>
      </c>
      <c r="AU283" s="37" t="str">
        <f t="shared" si="201"/>
        <v/>
      </c>
      <c r="AV283" s="37" t="str">
        <f t="shared" si="201"/>
        <v/>
      </c>
      <c r="AW283" s="37" t="str">
        <f t="shared" si="201"/>
        <v/>
      </c>
      <c r="AY283" s="66" t="str">
        <f t="shared" si="202"/>
        <v/>
      </c>
      <c r="BS283" s="13" t="str">
        <f t="shared" si="192"/>
        <v>Sudan</v>
      </c>
      <c r="BT283" s="33">
        <f t="shared" si="193"/>
        <v>1</v>
      </c>
      <c r="BU283" s="37">
        <f>IF(BS283="", "", IF(COUNTIF(BS$7:BS283, BS283)&gt;1, "", MAX(BU$6:BU282)+1))</f>
        <v>84</v>
      </c>
      <c r="BV283" s="37" t="str">
        <f t="shared" si="196"/>
        <v>Feb 2023</v>
      </c>
      <c r="BW283" s="41" t="str">
        <f t="shared" si="199"/>
        <v>Sudan - Feb 2023</v>
      </c>
      <c r="BY283" s="13" t="str">
        <f t="shared" si="194"/>
        <v>Admin Services | Spreadsheet Solutions</v>
      </c>
      <c r="BZ283" s="33">
        <f t="shared" si="195"/>
        <v>6</v>
      </c>
      <c r="CA283" s="37" t="str">
        <f>IF(BY283="", "", IF(COUNTIF(BY$7:BY283, BY283)&gt;1, "", MAX(CA$6:CA282)+1))</f>
        <v/>
      </c>
      <c r="CB283" s="37" t="str">
        <f t="shared" si="197"/>
        <v>Feb 2023</v>
      </c>
      <c r="CC283" s="41" t="str">
        <f t="shared" si="200"/>
        <v>Admin Services | Spreadsheet Solutions - Feb 2023</v>
      </c>
    </row>
    <row r="284" spans="1:81" x14ac:dyDescent="0.25">
      <c r="A284" s="21"/>
      <c r="B284" s="5">
        <f>IFERROR(IF(B283+1&gt;'Intro &amp; Setup'!$BA$19, "", B283+1), "")</f>
        <v>45200</v>
      </c>
      <c r="C284" s="250"/>
      <c r="D284" s="251"/>
      <c r="E284" s="252"/>
      <c r="F284" s="21"/>
      <c r="G284" s="16" t="s">
        <v>46</v>
      </c>
      <c r="H284" s="19">
        <v>40</v>
      </c>
      <c r="I284" s="21"/>
      <c r="J284" s="16" t="s">
        <v>35</v>
      </c>
      <c r="K284" s="19">
        <v>47</v>
      </c>
      <c r="L284" s="21"/>
      <c r="M284" s="16" t="s">
        <v>35</v>
      </c>
      <c r="N284" s="19">
        <v>41</v>
      </c>
      <c r="O284" s="21"/>
      <c r="P284" s="16"/>
      <c r="Q284" s="19"/>
      <c r="R284" s="21"/>
      <c r="S284" s="16"/>
      <c r="T284" s="19"/>
      <c r="U284" s="21"/>
      <c r="V284" s="16"/>
      <c r="W284" s="19"/>
      <c r="X284" s="21"/>
      <c r="Y284" s="16"/>
      <c r="Z284" s="19"/>
      <c r="AA284" s="21"/>
      <c r="AB284" s="16"/>
      <c r="AC284" s="19"/>
      <c r="AD284" s="21"/>
      <c r="AE284" s="16"/>
      <c r="AF284" s="19"/>
      <c r="AG284" s="21"/>
      <c r="AH284" s="16"/>
      <c r="AI284" s="19"/>
      <c r="AJ284" s="21"/>
      <c r="AK284" s="16"/>
      <c r="AL284" s="19"/>
      <c r="AM284" s="21"/>
      <c r="AN284" s="16"/>
      <c r="AO284" s="19"/>
      <c r="AP284" s="21"/>
      <c r="AS284" s="37" t="str">
        <f t="shared" si="198"/>
        <v>Oct 2023</v>
      </c>
      <c r="AU284" s="37" t="str">
        <f t="shared" si="201"/>
        <v/>
      </c>
      <c r="AV284" s="37" t="str">
        <f t="shared" si="201"/>
        <v/>
      </c>
      <c r="AW284" s="37" t="str">
        <f t="shared" si="201"/>
        <v/>
      </c>
      <c r="AY284" s="66" t="str">
        <f t="shared" si="202"/>
        <v/>
      </c>
      <c r="BS284" s="13" t="str">
        <f t="shared" si="192"/>
        <v>Suriname</v>
      </c>
      <c r="BT284" s="33">
        <f t="shared" si="193"/>
        <v>1</v>
      </c>
      <c r="BU284" s="37">
        <f>IF(BS284="", "", IF(COUNTIF(BS$7:BS284, BS284)&gt;1, "", MAX(BU$6:BU283)+1))</f>
        <v>85</v>
      </c>
      <c r="BV284" s="37" t="str">
        <f t="shared" si="196"/>
        <v>Feb 2023</v>
      </c>
      <c r="BW284" s="41" t="str">
        <f t="shared" si="199"/>
        <v>Suriname - Feb 2023</v>
      </c>
      <c r="BY284" s="13" t="str">
        <f t="shared" si="194"/>
        <v>Articles | Spreadsheet Solutions</v>
      </c>
      <c r="BZ284" s="33">
        <f t="shared" si="195"/>
        <v>6</v>
      </c>
      <c r="CA284" s="37" t="str">
        <f>IF(BY284="", "", IF(COUNTIF(BY$7:BY284, BY284)&gt;1, "", MAX(CA$6:CA283)+1))</f>
        <v/>
      </c>
      <c r="CB284" s="37" t="str">
        <f t="shared" si="197"/>
        <v>Feb 2023</v>
      </c>
      <c r="CC284" s="41" t="str">
        <f t="shared" si="200"/>
        <v>Articles | Spreadsheet Solutions - Feb 2023</v>
      </c>
    </row>
    <row r="285" spans="1:81" x14ac:dyDescent="0.25">
      <c r="A285" s="21"/>
      <c r="B285" s="5">
        <f>IFERROR(IF(B284+1&gt;'Intro &amp; Setup'!$BA$19, "", B284+1), "")</f>
        <v>45201</v>
      </c>
      <c r="C285" s="250"/>
      <c r="D285" s="251"/>
      <c r="E285" s="252"/>
      <c r="F285" s="21"/>
      <c r="G285" s="16" t="s">
        <v>39</v>
      </c>
      <c r="H285" s="19">
        <v>39</v>
      </c>
      <c r="I285" s="21"/>
      <c r="J285" s="16" t="s">
        <v>48</v>
      </c>
      <c r="K285" s="19">
        <v>37</v>
      </c>
      <c r="L285" s="21"/>
      <c r="M285" s="16" t="s">
        <v>31</v>
      </c>
      <c r="N285" s="19">
        <v>28</v>
      </c>
      <c r="O285" s="21"/>
      <c r="P285" s="16"/>
      <c r="Q285" s="19"/>
      <c r="R285" s="21"/>
      <c r="S285" s="16"/>
      <c r="T285" s="19"/>
      <c r="U285" s="21"/>
      <c r="V285" s="16"/>
      <c r="W285" s="19"/>
      <c r="X285" s="21"/>
      <c r="Y285" s="16"/>
      <c r="Z285" s="19"/>
      <c r="AA285" s="21"/>
      <c r="AB285" s="16"/>
      <c r="AC285" s="19"/>
      <c r="AD285" s="21"/>
      <c r="AE285" s="16"/>
      <c r="AF285" s="19"/>
      <c r="AG285" s="21"/>
      <c r="AH285" s="16"/>
      <c r="AI285" s="19"/>
      <c r="AJ285" s="21"/>
      <c r="AK285" s="16"/>
      <c r="AL285" s="19"/>
      <c r="AM285" s="21"/>
      <c r="AN285" s="16"/>
      <c r="AO285" s="19"/>
      <c r="AP285" s="21"/>
      <c r="AS285" s="37" t="str">
        <f t="shared" si="198"/>
        <v>Oct 2023</v>
      </c>
      <c r="AU285" s="37" t="str">
        <f t="shared" si="201"/>
        <v/>
      </c>
      <c r="AV285" s="37" t="str">
        <f t="shared" si="201"/>
        <v/>
      </c>
      <c r="AW285" s="37" t="str">
        <f t="shared" si="201"/>
        <v/>
      </c>
      <c r="AY285" s="66" t="str">
        <f t="shared" si="202"/>
        <v/>
      </c>
      <c r="BS285" s="13" t="str">
        <f t="shared" si="192"/>
        <v>Sweden</v>
      </c>
      <c r="BT285" s="33">
        <f t="shared" si="193"/>
        <v>1</v>
      </c>
      <c r="BU285" s="37" t="str">
        <f>IF(BS285="", "", IF(COUNTIF(BS$7:BS285, BS285)&gt;1, "", MAX(BU$6:BU284)+1))</f>
        <v/>
      </c>
      <c r="BV285" s="37" t="str">
        <f t="shared" si="196"/>
        <v>Feb 2023</v>
      </c>
      <c r="BW285" s="41" t="str">
        <f t="shared" si="199"/>
        <v>Sweden - Feb 2023</v>
      </c>
      <c r="BY285" s="13" t="str">
        <f t="shared" si="194"/>
        <v>Income &amp; Expense Report â€“ Â£150 | Spreadsheet Solutions</v>
      </c>
      <c r="BZ285" s="33">
        <f t="shared" si="195"/>
        <v>6</v>
      </c>
      <c r="CA285" s="37" t="str">
        <f>IF(BY285="", "", IF(COUNTIF(BY$7:BY285, BY285)&gt;1, "", MAX(CA$6:CA284)+1))</f>
        <v/>
      </c>
      <c r="CB285" s="37" t="str">
        <f t="shared" si="197"/>
        <v>Feb 2023</v>
      </c>
      <c r="CC285" s="41" t="str">
        <f t="shared" si="200"/>
        <v>Income &amp; Expense Report â€“ Â£150 | Spreadsheet Solutions - Feb 2023</v>
      </c>
    </row>
    <row r="286" spans="1:81" x14ac:dyDescent="0.25">
      <c r="A286" s="21"/>
      <c r="B286" s="5">
        <f>IFERROR(IF(B285+1&gt;'Intro &amp; Setup'!$BA$19, "", B285+1), "")</f>
        <v>45202</v>
      </c>
      <c r="C286" s="250"/>
      <c r="D286" s="251"/>
      <c r="E286" s="252"/>
      <c r="F286" s="21"/>
      <c r="G286" s="16" t="s">
        <v>38</v>
      </c>
      <c r="H286" s="19">
        <v>35</v>
      </c>
      <c r="I286" s="21"/>
      <c r="J286" s="16" t="s">
        <v>49</v>
      </c>
      <c r="K286" s="19">
        <v>33</v>
      </c>
      <c r="L286" s="21"/>
      <c r="M286" s="16" t="s">
        <v>39</v>
      </c>
      <c r="N286" s="19">
        <v>28</v>
      </c>
      <c r="O286" s="21"/>
      <c r="P286" s="16"/>
      <c r="Q286" s="19"/>
      <c r="R286" s="21"/>
      <c r="S286" s="16"/>
      <c r="T286" s="19"/>
      <c r="U286" s="21"/>
      <c r="V286" s="16"/>
      <c r="W286" s="19"/>
      <c r="X286" s="21"/>
      <c r="Y286" s="16"/>
      <c r="Z286" s="19"/>
      <c r="AA286" s="21"/>
      <c r="AB286" s="16"/>
      <c r="AC286" s="19"/>
      <c r="AD286" s="21"/>
      <c r="AE286" s="16"/>
      <c r="AF286" s="19"/>
      <c r="AG286" s="21"/>
      <c r="AH286" s="16"/>
      <c r="AI286" s="19"/>
      <c r="AJ286" s="21"/>
      <c r="AK286" s="16"/>
      <c r="AL286" s="19"/>
      <c r="AM286" s="21"/>
      <c r="AN286" s="16"/>
      <c r="AO286" s="19"/>
      <c r="AP286" s="21"/>
      <c r="AS286" s="37" t="str">
        <f t="shared" si="198"/>
        <v>Oct 2023</v>
      </c>
      <c r="AU286" s="37" t="str">
        <f t="shared" si="201"/>
        <v/>
      </c>
      <c r="AV286" s="37" t="str">
        <f t="shared" si="201"/>
        <v/>
      </c>
      <c r="AW286" s="37" t="str">
        <f t="shared" si="201"/>
        <v/>
      </c>
      <c r="AY286" s="66" t="str">
        <f t="shared" si="202"/>
        <v/>
      </c>
      <c r="BS286" s="13" t="str">
        <f t="shared" si="192"/>
        <v>Taiwan</v>
      </c>
      <c r="BT286" s="33">
        <f t="shared" si="193"/>
        <v>1</v>
      </c>
      <c r="BU286" s="37" t="str">
        <f>IF(BS286="", "", IF(COUNTIF(BS$7:BS286, BS286)&gt;1, "", MAX(BU$6:BU285)+1))</f>
        <v/>
      </c>
      <c r="BV286" s="37" t="str">
        <f t="shared" si="196"/>
        <v>Feb 2023</v>
      </c>
      <c r="BW286" s="41" t="str">
        <f t="shared" si="199"/>
        <v>Taiwan - Feb 2023</v>
      </c>
      <c r="BY286" s="13" t="str">
        <f t="shared" si="194"/>
        <v>Social Media Activity Comparison â€“ Â£120 | Spreadsheet Solutions</v>
      </c>
      <c r="BZ286" s="33">
        <f t="shared" si="195"/>
        <v>6</v>
      </c>
      <c r="CA286" s="37" t="str">
        <f>IF(BY286="", "", IF(COUNTIF(BY$7:BY286, BY286)&gt;1, "", MAX(CA$6:CA285)+1))</f>
        <v/>
      </c>
      <c r="CB286" s="37" t="str">
        <f t="shared" si="197"/>
        <v>Feb 2023</v>
      </c>
      <c r="CC286" s="41" t="str">
        <f t="shared" si="200"/>
        <v>Social Media Activity Comparison â€“ Â£120 | Spreadsheet Solutions - Feb 2023</v>
      </c>
    </row>
    <row r="287" spans="1:81" x14ac:dyDescent="0.25">
      <c r="A287" s="21"/>
      <c r="B287" s="5">
        <f>IFERROR(IF(B286+1&gt;'Intro &amp; Setup'!$BA$19, "", B286+1), "")</f>
        <v>45203</v>
      </c>
      <c r="C287" s="250"/>
      <c r="D287" s="251"/>
      <c r="E287" s="252"/>
      <c r="F287" s="21"/>
      <c r="G287" s="16" t="s">
        <v>300</v>
      </c>
      <c r="H287" s="19">
        <v>33</v>
      </c>
      <c r="I287" s="21"/>
      <c r="J287" s="16" t="s">
        <v>42</v>
      </c>
      <c r="K287" s="19">
        <v>31</v>
      </c>
      <c r="L287" s="21"/>
      <c r="M287" s="16" t="s">
        <v>34</v>
      </c>
      <c r="N287" s="19">
        <v>27</v>
      </c>
      <c r="O287" s="21"/>
      <c r="P287" s="16"/>
      <c r="Q287" s="19"/>
      <c r="R287" s="21"/>
      <c r="S287" s="16"/>
      <c r="T287" s="19"/>
      <c r="U287" s="21"/>
      <c r="V287" s="16"/>
      <c r="W287" s="19"/>
      <c r="X287" s="21"/>
      <c r="Y287" s="16"/>
      <c r="Z287" s="19"/>
      <c r="AA287" s="21"/>
      <c r="AB287" s="16"/>
      <c r="AC287" s="19"/>
      <c r="AD287" s="21"/>
      <c r="AE287" s="16"/>
      <c r="AF287" s="19"/>
      <c r="AG287" s="21"/>
      <c r="AH287" s="16"/>
      <c r="AI287" s="19"/>
      <c r="AJ287" s="21"/>
      <c r="AK287" s="16"/>
      <c r="AL287" s="19"/>
      <c r="AM287" s="21"/>
      <c r="AN287" s="16"/>
      <c r="AO287" s="19"/>
      <c r="AP287" s="21"/>
      <c r="AS287" s="37" t="str">
        <f t="shared" si="198"/>
        <v>Oct 2023</v>
      </c>
      <c r="AU287" s="37" t="str">
        <f t="shared" si="201"/>
        <v/>
      </c>
      <c r="AV287" s="37" t="str">
        <f t="shared" si="201"/>
        <v/>
      </c>
      <c r="AW287" s="37" t="str">
        <f t="shared" si="201"/>
        <v/>
      </c>
      <c r="AY287" s="66" t="str">
        <f t="shared" si="202"/>
        <v/>
      </c>
      <c r="BS287" s="13" t="str">
        <f t="shared" si="192"/>
        <v>Tanzania</v>
      </c>
      <c r="BT287" s="33">
        <f t="shared" si="193"/>
        <v>1</v>
      </c>
      <c r="BU287" s="37" t="str">
        <f>IF(BS287="", "", IF(COUNTIF(BS$7:BS287, BS287)&gt;1, "", MAX(BU$6:BU286)+1))</f>
        <v/>
      </c>
      <c r="BV287" s="37" t="str">
        <f t="shared" si="196"/>
        <v>Feb 2023</v>
      </c>
      <c r="BW287" s="41" t="str">
        <f t="shared" si="199"/>
        <v>Tanzania - Feb 2023</v>
      </c>
      <c r="BY287" s="13" t="str">
        <f t="shared" si="194"/>
        <v>Annual Cost Savings Calculator â€“ Â£25 | Spreadsheet Solutions</v>
      </c>
      <c r="BZ287" s="33">
        <f t="shared" si="195"/>
        <v>5</v>
      </c>
      <c r="CA287" s="37" t="str">
        <f>IF(BY287="", "", IF(COUNTIF(BY$7:BY287, BY287)&gt;1, "", MAX(CA$6:CA286)+1))</f>
        <v/>
      </c>
      <c r="CB287" s="37" t="str">
        <f t="shared" si="197"/>
        <v>Feb 2023</v>
      </c>
      <c r="CC287" s="41" t="str">
        <f t="shared" si="200"/>
        <v>Annual Cost Savings Calculator â€“ Â£25 | Spreadsheet Solutions - Feb 2023</v>
      </c>
    </row>
    <row r="288" spans="1:81" x14ac:dyDescent="0.25">
      <c r="A288" s="21"/>
      <c r="B288" s="5">
        <f>IFERROR(IF(B287+1&gt;'Intro &amp; Setup'!$BA$19, "", B287+1), "")</f>
        <v>45204</v>
      </c>
      <c r="C288" s="250"/>
      <c r="D288" s="251"/>
      <c r="E288" s="252"/>
      <c r="F288" s="21"/>
      <c r="G288" s="16" t="s">
        <v>37</v>
      </c>
      <c r="H288" s="19">
        <v>31</v>
      </c>
      <c r="I288" s="21"/>
      <c r="J288" s="16" t="s">
        <v>40</v>
      </c>
      <c r="K288" s="19">
        <v>31</v>
      </c>
      <c r="L288" s="21"/>
      <c r="M288" s="16" t="s">
        <v>38</v>
      </c>
      <c r="N288" s="19">
        <v>27</v>
      </c>
      <c r="O288" s="21"/>
      <c r="P288" s="16"/>
      <c r="Q288" s="19"/>
      <c r="R288" s="21"/>
      <c r="S288" s="16"/>
      <c r="T288" s="19"/>
      <c r="U288" s="21"/>
      <c r="V288" s="16"/>
      <c r="W288" s="19"/>
      <c r="X288" s="21"/>
      <c r="Y288" s="16"/>
      <c r="Z288" s="19"/>
      <c r="AA288" s="21"/>
      <c r="AB288" s="16"/>
      <c r="AC288" s="19"/>
      <c r="AD288" s="21"/>
      <c r="AE288" s="16"/>
      <c r="AF288" s="19"/>
      <c r="AG288" s="21"/>
      <c r="AH288" s="16"/>
      <c r="AI288" s="19"/>
      <c r="AJ288" s="21"/>
      <c r="AK288" s="16"/>
      <c r="AL288" s="19"/>
      <c r="AM288" s="21"/>
      <c r="AN288" s="16"/>
      <c r="AO288" s="19"/>
      <c r="AP288" s="21"/>
      <c r="AS288" s="37" t="str">
        <f t="shared" si="198"/>
        <v>Oct 2023</v>
      </c>
      <c r="AU288" s="37" t="str">
        <f t="shared" si="201"/>
        <v/>
      </c>
      <c r="AV288" s="37" t="str">
        <f t="shared" si="201"/>
        <v/>
      </c>
      <c r="AW288" s="37" t="str">
        <f t="shared" si="201"/>
        <v/>
      </c>
      <c r="AY288" s="66" t="str">
        <f t="shared" si="202"/>
        <v/>
      </c>
      <c r="BS288" s="13" t="str">
        <f t="shared" si="192"/>
        <v>Ukraine</v>
      </c>
      <c r="BT288" s="33">
        <f t="shared" si="193"/>
        <v>1</v>
      </c>
      <c r="BU288" s="37" t="str">
        <f>IF(BS288="", "", IF(COUNTIF(BS$7:BS288, BS288)&gt;1, "", MAX(BU$6:BU287)+1))</f>
        <v/>
      </c>
      <c r="BV288" s="37" t="str">
        <f t="shared" si="196"/>
        <v>Feb 2023</v>
      </c>
      <c r="BW288" s="41" t="str">
        <f t="shared" si="199"/>
        <v>Ukraine - Feb 2023</v>
      </c>
      <c r="BY288" s="13" t="str">
        <f t="shared" si="194"/>
        <v>How much should I charge per hour? | Spreadsheet Solutions</v>
      </c>
      <c r="BZ288" s="33">
        <f t="shared" si="195"/>
        <v>5</v>
      </c>
      <c r="CA288" s="37" t="str">
        <f>IF(BY288="", "", IF(COUNTIF(BY$7:BY288, BY288)&gt;1, "", MAX(CA$6:CA287)+1))</f>
        <v/>
      </c>
      <c r="CB288" s="37" t="str">
        <f t="shared" si="197"/>
        <v>Feb 2023</v>
      </c>
      <c r="CC288" s="41" t="str">
        <f t="shared" si="200"/>
        <v>How much should I charge per hour? | Spreadsheet Solutions - Feb 2023</v>
      </c>
    </row>
    <row r="289" spans="1:81" x14ac:dyDescent="0.25">
      <c r="A289" s="21"/>
      <c r="B289" s="5">
        <f>IFERROR(IF(B288+1&gt;'Intro &amp; Setup'!$BA$19, "", B288+1), "")</f>
        <v>45205</v>
      </c>
      <c r="C289" s="250"/>
      <c r="D289" s="251"/>
      <c r="E289" s="252"/>
      <c r="F289" s="21"/>
      <c r="G289" s="16" t="s">
        <v>33</v>
      </c>
      <c r="H289" s="19">
        <v>28</v>
      </c>
      <c r="I289" s="21"/>
      <c r="J289" s="16" t="s">
        <v>38</v>
      </c>
      <c r="K289" s="19">
        <v>31</v>
      </c>
      <c r="L289" s="21"/>
      <c r="M289" s="16" t="s">
        <v>49</v>
      </c>
      <c r="N289" s="19">
        <v>22</v>
      </c>
      <c r="O289" s="21"/>
      <c r="P289" s="16"/>
      <c r="Q289" s="19"/>
      <c r="R289" s="21"/>
      <c r="S289" s="16"/>
      <c r="T289" s="19"/>
      <c r="U289" s="21"/>
      <c r="V289" s="16"/>
      <c r="W289" s="19"/>
      <c r="X289" s="21"/>
      <c r="Y289" s="16"/>
      <c r="Z289" s="19"/>
      <c r="AA289" s="21"/>
      <c r="AB289" s="16"/>
      <c r="AC289" s="19"/>
      <c r="AD289" s="21"/>
      <c r="AE289" s="16"/>
      <c r="AF289" s="19"/>
      <c r="AG289" s="21"/>
      <c r="AH289" s="16"/>
      <c r="AI289" s="19"/>
      <c r="AJ289" s="21"/>
      <c r="AK289" s="16"/>
      <c r="AL289" s="19"/>
      <c r="AM289" s="21"/>
      <c r="AN289" s="16"/>
      <c r="AO289" s="19"/>
      <c r="AP289" s="21"/>
      <c r="AS289" s="37" t="str">
        <f t="shared" si="198"/>
        <v>Oct 2023</v>
      </c>
      <c r="AU289" s="37" t="str">
        <f t="shared" si="201"/>
        <v/>
      </c>
      <c r="AV289" s="37" t="str">
        <f t="shared" si="201"/>
        <v/>
      </c>
      <c r="AW289" s="37" t="str">
        <f t="shared" si="201"/>
        <v/>
      </c>
      <c r="AY289" s="66" t="str">
        <f t="shared" si="202"/>
        <v/>
      </c>
      <c r="BS289" s="13" t="str">
        <f t="shared" si="192"/>
        <v>Vietnam</v>
      </c>
      <c r="BT289" s="33">
        <f t="shared" si="193"/>
        <v>1</v>
      </c>
      <c r="BU289" s="37" t="str">
        <f>IF(BS289="", "", IF(COUNTIF(BS$7:BS289, BS289)&gt;1, "", MAX(BU$6:BU288)+1))</f>
        <v/>
      </c>
      <c r="BV289" s="37" t="str">
        <f t="shared" si="196"/>
        <v>Feb 2023</v>
      </c>
      <c r="BW289" s="41" t="str">
        <f t="shared" si="199"/>
        <v>Vietnam - Feb 2023</v>
      </c>
      <c r="BY289" s="13" t="str">
        <f t="shared" si="194"/>
        <v>Monthly Sales Tracker -Â£35 | Spreadsheet Solutions</v>
      </c>
      <c r="BZ289" s="33">
        <f t="shared" si="195"/>
        <v>5</v>
      </c>
      <c r="CA289" s="37" t="str">
        <f>IF(BY289="", "", IF(COUNTIF(BY$7:BY289, BY289)&gt;1, "", MAX(CA$6:CA288)+1))</f>
        <v/>
      </c>
      <c r="CB289" s="37" t="str">
        <f t="shared" si="197"/>
        <v>Feb 2023</v>
      </c>
      <c r="CC289" s="41" t="str">
        <f t="shared" si="200"/>
        <v>Monthly Sales Tracker -Â£35 | Spreadsheet Solutions - Feb 2023</v>
      </c>
    </row>
    <row r="290" spans="1:81" x14ac:dyDescent="0.25">
      <c r="A290" s="21"/>
      <c r="B290" s="5">
        <f>IFERROR(IF(B289+1&gt;'Intro &amp; Setup'!$BA$19, "", B289+1), "")</f>
        <v>45206</v>
      </c>
      <c r="C290" s="250"/>
      <c r="D290" s="251"/>
      <c r="E290" s="252"/>
      <c r="F290" s="21"/>
      <c r="G290" s="16" t="s">
        <v>301</v>
      </c>
      <c r="H290" s="19">
        <v>24</v>
      </c>
      <c r="I290" s="21"/>
      <c r="J290" s="16" t="s">
        <v>37</v>
      </c>
      <c r="K290" s="19">
        <v>28</v>
      </c>
      <c r="L290" s="21"/>
      <c r="M290" s="16" t="s">
        <v>45</v>
      </c>
      <c r="N290" s="19">
        <v>17</v>
      </c>
      <c r="O290" s="21"/>
      <c r="P290" s="16"/>
      <c r="Q290" s="19"/>
      <c r="R290" s="21"/>
      <c r="S290" s="16"/>
      <c r="T290" s="19"/>
      <c r="U290" s="21"/>
      <c r="V290" s="16"/>
      <c r="W290" s="19"/>
      <c r="X290" s="21"/>
      <c r="Y290" s="16"/>
      <c r="Z290" s="19"/>
      <c r="AA290" s="21"/>
      <c r="AB290" s="16"/>
      <c r="AC290" s="19"/>
      <c r="AD290" s="21"/>
      <c r="AE290" s="16"/>
      <c r="AF290" s="19"/>
      <c r="AG290" s="21"/>
      <c r="AH290" s="16"/>
      <c r="AI290" s="19"/>
      <c r="AJ290" s="21"/>
      <c r="AK290" s="16"/>
      <c r="AL290" s="19"/>
      <c r="AM290" s="21"/>
      <c r="AN290" s="16"/>
      <c r="AO290" s="19"/>
      <c r="AP290" s="21"/>
      <c r="AS290" s="37" t="str">
        <f t="shared" si="198"/>
        <v>Oct 2023</v>
      </c>
      <c r="AU290" s="37" t="str">
        <f t="shared" si="201"/>
        <v/>
      </c>
      <c r="AV290" s="37" t="str">
        <f t="shared" si="201"/>
        <v/>
      </c>
      <c r="AW290" s="37" t="str">
        <f t="shared" si="201"/>
        <v/>
      </c>
      <c r="AY290" s="66" t="str">
        <f t="shared" si="202"/>
        <v/>
      </c>
      <c r="BS290" s="13" t="str">
        <f t="shared" si="192"/>
        <v>Zimbabwe</v>
      </c>
      <c r="BT290" s="33">
        <f t="shared" si="193"/>
        <v>1</v>
      </c>
      <c r="BU290" s="37">
        <f>IF(BS290="", "", IF(COUNTIF(BS$7:BS290, BS290)&gt;1, "", MAX(BU$6:BU289)+1))</f>
        <v>86</v>
      </c>
      <c r="BV290" s="37" t="str">
        <f t="shared" si="196"/>
        <v>Feb 2023</v>
      </c>
      <c r="BW290" s="41" t="str">
        <f t="shared" si="199"/>
        <v>Zimbabwe - Feb 2023</v>
      </c>
      <c r="BY290" s="13" t="str">
        <f t="shared" si="194"/>
        <v>About Our Cookies | Spreadsheet Solutions</v>
      </c>
      <c r="BZ290" s="33">
        <f t="shared" si="195"/>
        <v>4</v>
      </c>
      <c r="CA290" s="37" t="str">
        <f>IF(BY290="", "", IF(COUNTIF(BY$7:BY290, BY290)&gt;1, "", MAX(CA$6:CA289)+1))</f>
        <v/>
      </c>
      <c r="CB290" s="37" t="str">
        <f t="shared" si="197"/>
        <v>Feb 2023</v>
      </c>
      <c r="CC290" s="41" t="str">
        <f t="shared" si="200"/>
        <v>About Our Cookies | Spreadsheet Solutions - Feb 2023</v>
      </c>
    </row>
    <row r="291" spans="1:81" x14ac:dyDescent="0.25">
      <c r="A291" s="21"/>
      <c r="B291" s="5">
        <f>IFERROR(IF(B290+1&gt;'Intro &amp; Setup'!$BA$19, "", B290+1), "")</f>
        <v>45207</v>
      </c>
      <c r="C291" s="250"/>
      <c r="D291" s="251"/>
      <c r="E291" s="252"/>
      <c r="F291" s="21"/>
      <c r="G291" s="16" t="s">
        <v>92</v>
      </c>
      <c r="H291" s="19">
        <v>23</v>
      </c>
      <c r="I291" s="21"/>
      <c r="J291" s="16" t="s">
        <v>50</v>
      </c>
      <c r="K291" s="19">
        <v>27</v>
      </c>
      <c r="L291" s="21"/>
      <c r="M291" s="16" t="s">
        <v>65</v>
      </c>
      <c r="N291" s="19">
        <v>17</v>
      </c>
      <c r="O291" s="21"/>
      <c r="P291" s="16"/>
      <c r="Q291" s="19"/>
      <c r="R291" s="21"/>
      <c r="S291" s="16"/>
      <c r="T291" s="19"/>
      <c r="U291" s="21"/>
      <c r="V291" s="16"/>
      <c r="W291" s="19"/>
      <c r="X291" s="21"/>
      <c r="Y291" s="16"/>
      <c r="Z291" s="19"/>
      <c r="AA291" s="21"/>
      <c r="AB291" s="16"/>
      <c r="AC291" s="19"/>
      <c r="AD291" s="21"/>
      <c r="AE291" s="16"/>
      <c r="AF291" s="19"/>
      <c r="AG291" s="21"/>
      <c r="AH291" s="16"/>
      <c r="AI291" s="19"/>
      <c r="AJ291" s="21"/>
      <c r="AK291" s="16"/>
      <c r="AL291" s="19"/>
      <c r="AM291" s="21"/>
      <c r="AN291" s="16"/>
      <c r="AO291" s="19"/>
      <c r="AP291" s="21"/>
      <c r="AS291" s="37" t="str">
        <f t="shared" si="198"/>
        <v>Oct 2023</v>
      </c>
      <c r="AU291" s="37" t="str">
        <f t="shared" si="201"/>
        <v/>
      </c>
      <c r="AV291" s="37" t="str">
        <f t="shared" si="201"/>
        <v/>
      </c>
      <c r="AW291" s="37" t="str">
        <f t="shared" si="201"/>
        <v/>
      </c>
      <c r="AY291" s="66" t="str">
        <f t="shared" si="202"/>
        <v/>
      </c>
      <c r="BS291" s="13" t="str">
        <f t="shared" ref="BS291:BS354" si="214">IF(J118="", "", J118)</f>
        <v/>
      </c>
      <c r="BT291" s="33" t="str">
        <f t="shared" ref="BT291:BT354" si="215">IF(BS291="", "", K118)</f>
        <v/>
      </c>
      <c r="BU291" s="37" t="str">
        <f>IF(BS291="", "", IF(COUNTIF(BS$7:BS291, BS291)&gt;1, "", MAX(BU$6:BU290)+1))</f>
        <v/>
      </c>
      <c r="BV291" s="37" t="str">
        <f t="shared" si="196"/>
        <v>Feb 2023</v>
      </c>
      <c r="BW291" s="41" t="str">
        <f t="shared" si="199"/>
        <v/>
      </c>
      <c r="BY291" s="13" t="str">
        <f t="shared" ref="BY291:BY354" si="216">IF(J342="", "", J342)</f>
        <v>Product Costing &amp; Materials List â€“ Â£450 | Spreadsheet Solutions</v>
      </c>
      <c r="BZ291" s="33">
        <f t="shared" ref="BZ291:BZ354" si="217">IF(BY291="", "", K342)</f>
        <v>4</v>
      </c>
      <c r="CA291" s="37" t="str">
        <f>IF(BY291="", "", IF(COUNTIF(BY$7:BY291, BY291)&gt;1, "", MAX(CA$6:CA290)+1))</f>
        <v/>
      </c>
      <c r="CB291" s="37" t="str">
        <f t="shared" si="197"/>
        <v>Feb 2023</v>
      </c>
      <c r="CC291" s="41" t="str">
        <f t="shared" si="200"/>
        <v>Product Costing &amp; Materials List â€“ Â£450 | Spreadsheet Solutions - Feb 2023</v>
      </c>
    </row>
    <row r="292" spans="1:81" x14ac:dyDescent="0.25">
      <c r="A292" s="21"/>
      <c r="B292" s="5">
        <f>IFERROR(IF(B291+1&gt;'Intro &amp; Setup'!$BA$19, "", B291+1), "")</f>
        <v>45208</v>
      </c>
      <c r="C292" s="250"/>
      <c r="D292" s="251"/>
      <c r="E292" s="252"/>
      <c r="F292" s="21"/>
      <c r="G292" s="16" t="s">
        <v>45</v>
      </c>
      <c r="H292" s="19">
        <v>22</v>
      </c>
      <c r="I292" s="21"/>
      <c r="J292" s="16" t="s">
        <v>36</v>
      </c>
      <c r="K292" s="19">
        <v>26</v>
      </c>
      <c r="L292" s="21"/>
      <c r="M292" s="16" t="s">
        <v>40</v>
      </c>
      <c r="N292" s="19">
        <v>17</v>
      </c>
      <c r="O292" s="21"/>
      <c r="P292" s="16"/>
      <c r="Q292" s="19"/>
      <c r="R292" s="21"/>
      <c r="S292" s="16"/>
      <c r="T292" s="19"/>
      <c r="U292" s="21"/>
      <c r="V292" s="16"/>
      <c r="W292" s="19"/>
      <c r="X292" s="21"/>
      <c r="Y292" s="16"/>
      <c r="Z292" s="19"/>
      <c r="AA292" s="21"/>
      <c r="AB292" s="16"/>
      <c r="AC292" s="19"/>
      <c r="AD292" s="21"/>
      <c r="AE292" s="16"/>
      <c r="AF292" s="19"/>
      <c r="AG292" s="21"/>
      <c r="AH292" s="16"/>
      <c r="AI292" s="19"/>
      <c r="AJ292" s="21"/>
      <c r="AK292" s="16"/>
      <c r="AL292" s="19"/>
      <c r="AM292" s="21"/>
      <c r="AN292" s="16"/>
      <c r="AO292" s="19"/>
      <c r="AP292" s="21"/>
      <c r="AS292" s="37" t="str">
        <f t="shared" si="198"/>
        <v>Oct 2023</v>
      </c>
      <c r="AU292" s="37" t="str">
        <f t="shared" si="201"/>
        <v/>
      </c>
      <c r="AV292" s="37" t="str">
        <f t="shared" si="201"/>
        <v/>
      </c>
      <c r="AW292" s="37" t="str">
        <f t="shared" si="201"/>
        <v/>
      </c>
      <c r="AY292" s="66" t="str">
        <f t="shared" si="202"/>
        <v/>
      </c>
      <c r="BS292" s="13" t="str">
        <f t="shared" si="214"/>
        <v/>
      </c>
      <c r="BT292" s="33" t="str">
        <f t="shared" si="215"/>
        <v/>
      </c>
      <c r="BU292" s="37" t="str">
        <f>IF(BS292="", "", IF(COUNTIF(BS$7:BS292, BS292)&gt;1, "", MAX(BU$6:BU291)+1))</f>
        <v/>
      </c>
      <c r="BV292" s="37" t="str">
        <f t="shared" si="196"/>
        <v>Feb 2023</v>
      </c>
      <c r="BW292" s="41" t="str">
        <f t="shared" si="199"/>
        <v/>
      </c>
      <c r="BY292" s="13" t="str">
        <f t="shared" si="216"/>
        <v>Task Calendar â€“ Â£25 | Spreadsheet Solutions</v>
      </c>
      <c r="BZ292" s="33">
        <f t="shared" si="217"/>
        <v>4</v>
      </c>
      <c r="CA292" s="37" t="str">
        <f>IF(BY292="", "", IF(COUNTIF(BY$7:BY292, BY292)&gt;1, "", MAX(CA$6:CA291)+1))</f>
        <v/>
      </c>
      <c r="CB292" s="37" t="str">
        <f t="shared" si="197"/>
        <v>Feb 2023</v>
      </c>
      <c r="CC292" s="41" t="str">
        <f t="shared" si="200"/>
        <v>Task Calendar â€“ Â£25 | Spreadsheet Solutions - Feb 2023</v>
      </c>
    </row>
    <row r="293" spans="1:81" x14ac:dyDescent="0.25">
      <c r="A293" s="21"/>
      <c r="B293" s="5">
        <f>IFERROR(IF(B292+1&gt;'Intro &amp; Setup'!$BA$19, "", B292+1), "")</f>
        <v>45209</v>
      </c>
      <c r="C293" s="250"/>
      <c r="D293" s="251"/>
      <c r="E293" s="252"/>
      <c r="F293" s="21"/>
      <c r="G293" s="16" t="s">
        <v>35</v>
      </c>
      <c r="H293" s="19">
        <v>22</v>
      </c>
      <c r="I293" s="21"/>
      <c r="J293" s="16" t="s">
        <v>39</v>
      </c>
      <c r="K293" s="19">
        <v>26</v>
      </c>
      <c r="L293" s="21"/>
      <c r="M293" s="16" t="s">
        <v>50</v>
      </c>
      <c r="N293" s="19">
        <v>16</v>
      </c>
      <c r="O293" s="21"/>
      <c r="P293" s="16"/>
      <c r="Q293" s="19"/>
      <c r="R293" s="21"/>
      <c r="S293" s="16"/>
      <c r="T293" s="19"/>
      <c r="U293" s="21"/>
      <c r="V293" s="16"/>
      <c r="W293" s="19"/>
      <c r="X293" s="21"/>
      <c r="Y293" s="16"/>
      <c r="Z293" s="19"/>
      <c r="AA293" s="21"/>
      <c r="AB293" s="16"/>
      <c r="AC293" s="19"/>
      <c r="AD293" s="21"/>
      <c r="AE293" s="16"/>
      <c r="AF293" s="19"/>
      <c r="AG293" s="21"/>
      <c r="AH293" s="16"/>
      <c r="AI293" s="19"/>
      <c r="AJ293" s="21"/>
      <c r="AK293" s="16"/>
      <c r="AL293" s="19"/>
      <c r="AM293" s="21"/>
      <c r="AN293" s="16"/>
      <c r="AO293" s="19"/>
      <c r="AP293" s="21"/>
      <c r="AS293" s="37" t="str">
        <f t="shared" si="198"/>
        <v>Oct 2023</v>
      </c>
      <c r="AU293" s="37" t="str">
        <f t="shared" si="201"/>
        <v/>
      </c>
      <c r="AV293" s="37" t="str">
        <f t="shared" si="201"/>
        <v/>
      </c>
      <c r="AW293" s="37" t="str">
        <f t="shared" si="201"/>
        <v/>
      </c>
      <c r="AY293" s="66" t="str">
        <f t="shared" si="202"/>
        <v/>
      </c>
      <c r="BS293" s="13" t="str">
        <f t="shared" si="214"/>
        <v/>
      </c>
      <c r="BT293" s="33" t="str">
        <f t="shared" si="215"/>
        <v/>
      </c>
      <c r="BU293" s="37" t="str">
        <f>IF(BS293="", "", IF(COUNTIF(BS$7:BS293, BS293)&gt;1, "", MAX(BU$6:BU292)+1))</f>
        <v/>
      </c>
      <c r="BV293" s="37" t="str">
        <f t="shared" ref="BV293:BV356" si="218">BV292</f>
        <v>Feb 2023</v>
      </c>
      <c r="BW293" s="41" t="str">
        <f t="shared" si="199"/>
        <v/>
      </c>
      <c r="BY293" s="13" t="str">
        <f t="shared" si="216"/>
        <v>The Pros and Cons of Who Makes Your Spreadsheets | Spreadsheet Solutions</v>
      </c>
      <c r="BZ293" s="33">
        <f t="shared" si="217"/>
        <v>4</v>
      </c>
      <c r="CA293" s="37">
        <f>IF(BY293="", "", IF(COUNTIF(BY$7:BY293, BY293)&gt;1, "", MAX(CA$6:CA292)+1))</f>
        <v>129</v>
      </c>
      <c r="CB293" s="37" t="str">
        <f t="shared" ref="CB293:CB356" si="219">CB292</f>
        <v>Feb 2023</v>
      </c>
      <c r="CC293" s="41" t="str">
        <f t="shared" si="200"/>
        <v>The Pros and Cons of Who Makes Your Spreadsheets | Spreadsheet Solutions - Feb 2023</v>
      </c>
    </row>
    <row r="294" spans="1:81" x14ac:dyDescent="0.25">
      <c r="A294" s="21"/>
      <c r="B294" s="5">
        <f>IFERROR(IF(B293+1&gt;'Intro &amp; Setup'!$BA$19, "", B293+1), "")</f>
        <v>45210</v>
      </c>
      <c r="C294" s="250"/>
      <c r="D294" s="251"/>
      <c r="E294" s="252"/>
      <c r="F294" s="21"/>
      <c r="G294" s="16" t="s">
        <v>41</v>
      </c>
      <c r="H294" s="19">
        <v>22</v>
      </c>
      <c r="I294" s="21"/>
      <c r="J294" s="16" t="s">
        <v>45</v>
      </c>
      <c r="K294" s="19">
        <v>23</v>
      </c>
      <c r="L294" s="21"/>
      <c r="M294" s="16" t="s">
        <v>41</v>
      </c>
      <c r="N294" s="19">
        <v>13</v>
      </c>
      <c r="O294" s="21"/>
      <c r="P294" s="16"/>
      <c r="Q294" s="19"/>
      <c r="R294" s="21"/>
      <c r="S294" s="16"/>
      <c r="T294" s="19"/>
      <c r="U294" s="21"/>
      <c r="V294" s="16"/>
      <c r="W294" s="19"/>
      <c r="X294" s="21"/>
      <c r="Y294" s="16"/>
      <c r="Z294" s="19"/>
      <c r="AA294" s="21"/>
      <c r="AB294" s="16"/>
      <c r="AC294" s="19"/>
      <c r="AD294" s="21"/>
      <c r="AE294" s="16"/>
      <c r="AF294" s="19"/>
      <c r="AG294" s="21"/>
      <c r="AH294" s="16"/>
      <c r="AI294" s="19"/>
      <c r="AJ294" s="21"/>
      <c r="AK294" s="16"/>
      <c r="AL294" s="19"/>
      <c r="AM294" s="21"/>
      <c r="AN294" s="16"/>
      <c r="AO294" s="19"/>
      <c r="AP294" s="21"/>
      <c r="AS294" s="37" t="str">
        <f t="shared" si="198"/>
        <v>Oct 2023</v>
      </c>
      <c r="AU294" s="37" t="str">
        <f t="shared" si="201"/>
        <v/>
      </c>
      <c r="AV294" s="37" t="str">
        <f t="shared" si="201"/>
        <v/>
      </c>
      <c r="AW294" s="37" t="str">
        <f t="shared" si="201"/>
        <v/>
      </c>
      <c r="AY294" s="66" t="str">
        <f t="shared" si="202"/>
        <v/>
      </c>
      <c r="BS294" s="13" t="str">
        <f t="shared" si="214"/>
        <v/>
      </c>
      <c r="BT294" s="33" t="str">
        <f t="shared" si="215"/>
        <v/>
      </c>
      <c r="BU294" s="37" t="str">
        <f>IF(BS294="", "", IF(COUNTIF(BS$7:BS294, BS294)&gt;1, "", MAX(BU$6:BU293)+1))</f>
        <v/>
      </c>
      <c r="BV294" s="37" t="str">
        <f t="shared" si="218"/>
        <v>Feb 2023</v>
      </c>
      <c r="BW294" s="41" t="str">
        <f t="shared" si="199"/>
        <v/>
      </c>
      <c r="BY294" s="13" t="str">
        <f t="shared" si="216"/>
        <v>Why You Should Outsource Your Spreadsheet Creation | Spreadsheet Solutions</v>
      </c>
      <c r="BZ294" s="33">
        <f t="shared" si="217"/>
        <v>4</v>
      </c>
      <c r="CA294" s="37">
        <f>IF(BY294="", "", IF(COUNTIF(BY$7:BY294, BY294)&gt;1, "", MAX(CA$6:CA293)+1))</f>
        <v>130</v>
      </c>
      <c r="CB294" s="37" t="str">
        <f t="shared" si="219"/>
        <v>Feb 2023</v>
      </c>
      <c r="CC294" s="41" t="str">
        <f t="shared" si="200"/>
        <v>Why You Should Outsource Your Spreadsheet Creation | Spreadsheet Solutions - Feb 2023</v>
      </c>
    </row>
    <row r="295" spans="1:81" x14ac:dyDescent="0.25">
      <c r="A295" s="21"/>
      <c r="B295" s="5">
        <f>IFERROR(IF(B294+1&gt;'Intro &amp; Setup'!$BA$19, "", B294+1), "")</f>
        <v>45211</v>
      </c>
      <c r="C295" s="250"/>
      <c r="D295" s="251"/>
      <c r="E295" s="252"/>
      <c r="F295" s="21"/>
      <c r="G295" s="16" t="s">
        <v>68</v>
      </c>
      <c r="H295" s="19">
        <v>20</v>
      </c>
      <c r="I295" s="21"/>
      <c r="J295" s="16" t="s">
        <v>47</v>
      </c>
      <c r="K295" s="19">
        <v>23</v>
      </c>
      <c r="L295" s="21"/>
      <c r="M295" s="16" t="s">
        <v>106</v>
      </c>
      <c r="N295" s="19">
        <v>12</v>
      </c>
      <c r="O295" s="21"/>
      <c r="P295" s="16"/>
      <c r="Q295" s="19"/>
      <c r="R295" s="21"/>
      <c r="S295" s="16"/>
      <c r="T295" s="19"/>
      <c r="U295" s="21"/>
      <c r="V295" s="16"/>
      <c r="W295" s="19"/>
      <c r="X295" s="21"/>
      <c r="Y295" s="16"/>
      <c r="Z295" s="19"/>
      <c r="AA295" s="21"/>
      <c r="AB295" s="16"/>
      <c r="AC295" s="19"/>
      <c r="AD295" s="21"/>
      <c r="AE295" s="16"/>
      <c r="AF295" s="19"/>
      <c r="AG295" s="21"/>
      <c r="AH295" s="16"/>
      <c r="AI295" s="19"/>
      <c r="AJ295" s="21"/>
      <c r="AK295" s="16"/>
      <c r="AL295" s="19"/>
      <c r="AM295" s="21"/>
      <c r="AN295" s="16"/>
      <c r="AO295" s="19"/>
      <c r="AP295" s="21"/>
      <c r="AS295" s="37" t="str">
        <f t="shared" si="198"/>
        <v>Oct 2023</v>
      </c>
      <c r="AU295" s="37" t="str">
        <f t="shared" si="201"/>
        <v/>
      </c>
      <c r="AV295" s="37" t="str">
        <f t="shared" si="201"/>
        <v/>
      </c>
      <c r="AW295" s="37" t="str">
        <f t="shared" si="201"/>
        <v/>
      </c>
      <c r="AY295" s="66" t="str">
        <f t="shared" si="202"/>
        <v/>
      </c>
      <c r="BS295" s="13" t="str">
        <f t="shared" si="214"/>
        <v/>
      </c>
      <c r="BT295" s="33" t="str">
        <f t="shared" si="215"/>
        <v/>
      </c>
      <c r="BU295" s="37" t="str">
        <f>IF(BS295="", "", IF(COUNTIF(BS$7:BS295, BS295)&gt;1, "", MAX(BU$6:BU294)+1))</f>
        <v/>
      </c>
      <c r="BV295" s="37" t="str">
        <f t="shared" si="218"/>
        <v>Feb 2023</v>
      </c>
      <c r="BW295" s="41" t="str">
        <f t="shared" si="199"/>
        <v/>
      </c>
      <c r="BY295" s="13" t="str">
        <f t="shared" si="216"/>
        <v>Between Jobs | Spreadsheet Solutions</v>
      </c>
      <c r="BZ295" s="33">
        <f t="shared" si="217"/>
        <v>3</v>
      </c>
      <c r="CA295" s="37">
        <f>IF(BY295="", "", IF(COUNTIF(BY$7:BY295, BY295)&gt;1, "", MAX(CA$6:CA294)+1))</f>
        <v>131</v>
      </c>
      <c r="CB295" s="37" t="str">
        <f t="shared" si="219"/>
        <v>Feb 2023</v>
      </c>
      <c r="CC295" s="41" t="str">
        <f t="shared" si="200"/>
        <v>Between Jobs | Spreadsheet Solutions - Feb 2023</v>
      </c>
    </row>
    <row r="296" spans="1:81" x14ac:dyDescent="0.25">
      <c r="A296" s="21"/>
      <c r="B296" s="5">
        <f>IFERROR(IF(B295+1&gt;'Intro &amp; Setup'!$BA$19, "", B295+1), "")</f>
        <v>45212</v>
      </c>
      <c r="C296" s="250"/>
      <c r="D296" s="251"/>
      <c r="E296" s="252"/>
      <c r="F296" s="21"/>
      <c r="G296" s="16" t="s">
        <v>96</v>
      </c>
      <c r="H296" s="19">
        <v>19</v>
      </c>
      <c r="I296" s="21"/>
      <c r="J296" s="16" t="s">
        <v>46</v>
      </c>
      <c r="K296" s="19">
        <v>19</v>
      </c>
      <c r="L296" s="21"/>
      <c r="M296" s="16" t="s">
        <v>37</v>
      </c>
      <c r="N296" s="19">
        <v>11</v>
      </c>
      <c r="O296" s="21"/>
      <c r="P296" s="16"/>
      <c r="Q296" s="19"/>
      <c r="R296" s="21"/>
      <c r="S296" s="16"/>
      <c r="T296" s="19"/>
      <c r="U296" s="21"/>
      <c r="V296" s="16"/>
      <c r="W296" s="19"/>
      <c r="X296" s="21"/>
      <c r="Y296" s="16"/>
      <c r="Z296" s="19"/>
      <c r="AA296" s="21"/>
      <c r="AB296" s="16"/>
      <c r="AC296" s="19"/>
      <c r="AD296" s="21"/>
      <c r="AE296" s="16"/>
      <c r="AF296" s="19"/>
      <c r="AG296" s="21"/>
      <c r="AH296" s="16"/>
      <c r="AI296" s="19"/>
      <c r="AJ296" s="21"/>
      <c r="AK296" s="16"/>
      <c r="AL296" s="19"/>
      <c r="AM296" s="21"/>
      <c r="AN296" s="16"/>
      <c r="AO296" s="19"/>
      <c r="AP296" s="21"/>
      <c r="AS296" s="37" t="str">
        <f t="shared" si="198"/>
        <v>Oct 2023</v>
      </c>
      <c r="AU296" s="37" t="str">
        <f t="shared" si="201"/>
        <v/>
      </c>
      <c r="AV296" s="37" t="str">
        <f t="shared" si="201"/>
        <v/>
      </c>
      <c r="AW296" s="37" t="str">
        <f t="shared" si="201"/>
        <v/>
      </c>
      <c r="AY296" s="66" t="str">
        <f t="shared" si="202"/>
        <v/>
      </c>
      <c r="BS296" s="13" t="str">
        <f t="shared" si="214"/>
        <v/>
      </c>
      <c r="BT296" s="33" t="str">
        <f t="shared" si="215"/>
        <v/>
      </c>
      <c r="BU296" s="37" t="str">
        <f>IF(BS296="", "", IF(COUNTIF(BS$7:BS296, BS296)&gt;1, "", MAX(BU$6:BU295)+1))</f>
        <v/>
      </c>
      <c r="BV296" s="37" t="str">
        <f t="shared" si="218"/>
        <v>Feb 2023</v>
      </c>
      <c r="BW296" s="41" t="str">
        <f t="shared" si="199"/>
        <v/>
      </c>
      <c r="BY296" s="13" t="str">
        <f t="shared" si="216"/>
        <v>DIY Spreadsheets | Spreadsheet Solutions</v>
      </c>
      <c r="BZ296" s="33">
        <f t="shared" si="217"/>
        <v>3</v>
      </c>
      <c r="CA296" s="37" t="str">
        <f>IF(BY296="", "", IF(COUNTIF(BY$7:BY296, BY296)&gt;1, "", MAX(CA$6:CA295)+1))</f>
        <v/>
      </c>
      <c r="CB296" s="37" t="str">
        <f t="shared" si="219"/>
        <v>Feb 2023</v>
      </c>
      <c r="CC296" s="41" t="str">
        <f t="shared" si="200"/>
        <v>DIY Spreadsheets | Spreadsheet Solutions - Feb 2023</v>
      </c>
    </row>
    <row r="297" spans="1:81" x14ac:dyDescent="0.25">
      <c r="A297" s="21"/>
      <c r="B297" s="5">
        <f>IFERROR(IF(B296+1&gt;'Intro &amp; Setup'!$BA$19, "", B296+1), "")</f>
        <v>45213</v>
      </c>
      <c r="C297" s="250"/>
      <c r="D297" s="251"/>
      <c r="E297" s="252"/>
      <c r="F297" s="21"/>
      <c r="G297" s="16" t="s">
        <v>302</v>
      </c>
      <c r="H297" s="19">
        <v>18</v>
      </c>
      <c r="I297" s="21"/>
      <c r="J297" s="16" t="s">
        <v>68</v>
      </c>
      <c r="K297" s="19">
        <v>19</v>
      </c>
      <c r="L297" s="21"/>
      <c r="M297" s="16" t="s">
        <v>44</v>
      </c>
      <c r="N297" s="19">
        <v>11</v>
      </c>
      <c r="O297" s="21"/>
      <c r="P297" s="16"/>
      <c r="Q297" s="19"/>
      <c r="R297" s="21"/>
      <c r="S297" s="16"/>
      <c r="T297" s="19"/>
      <c r="U297" s="21"/>
      <c r="V297" s="16"/>
      <c r="W297" s="19"/>
      <c r="X297" s="21"/>
      <c r="Y297" s="16"/>
      <c r="Z297" s="19"/>
      <c r="AA297" s="21"/>
      <c r="AB297" s="16"/>
      <c r="AC297" s="19"/>
      <c r="AD297" s="21"/>
      <c r="AE297" s="16"/>
      <c r="AF297" s="19"/>
      <c r="AG297" s="21"/>
      <c r="AH297" s="16"/>
      <c r="AI297" s="19"/>
      <c r="AJ297" s="21"/>
      <c r="AK297" s="16"/>
      <c r="AL297" s="19"/>
      <c r="AM297" s="21"/>
      <c r="AN297" s="16"/>
      <c r="AO297" s="19"/>
      <c r="AP297" s="21"/>
      <c r="AS297" s="37" t="str">
        <f t="shared" si="198"/>
        <v>Oct 2023</v>
      </c>
      <c r="AU297" s="37" t="str">
        <f t="shared" si="201"/>
        <v/>
      </c>
      <c r="AV297" s="37" t="str">
        <f t="shared" si="201"/>
        <v/>
      </c>
      <c r="AW297" s="37" t="str">
        <f t="shared" si="201"/>
        <v/>
      </c>
      <c r="AY297" s="66" t="str">
        <f t="shared" si="202"/>
        <v/>
      </c>
      <c r="BS297" s="13" t="str">
        <f t="shared" si="214"/>
        <v/>
      </c>
      <c r="BT297" s="33" t="str">
        <f t="shared" si="215"/>
        <v/>
      </c>
      <c r="BU297" s="37" t="str">
        <f>IF(BS297="", "", IF(COUNTIF(BS$7:BS297, BS297)&gt;1, "", MAX(BU$6:BU296)+1))</f>
        <v/>
      </c>
      <c r="BV297" s="37" t="str">
        <f t="shared" si="218"/>
        <v>Feb 2023</v>
      </c>
      <c r="BW297" s="41" t="str">
        <f t="shared" si="199"/>
        <v/>
      </c>
      <c r="BY297" s="13" t="str">
        <f t="shared" si="216"/>
        <v>Energy Usage Report â€“ Â£325 | Spreadsheet Solutions</v>
      </c>
      <c r="BZ297" s="33">
        <f t="shared" si="217"/>
        <v>3</v>
      </c>
      <c r="CA297" s="37" t="str">
        <f>IF(BY297="", "", IF(COUNTIF(BY$7:BY297, BY297)&gt;1, "", MAX(CA$6:CA296)+1))</f>
        <v/>
      </c>
      <c r="CB297" s="37" t="str">
        <f t="shared" si="219"/>
        <v>Feb 2023</v>
      </c>
      <c r="CC297" s="41" t="str">
        <f t="shared" si="200"/>
        <v>Energy Usage Report â€“ Â£325 | Spreadsheet Solutions - Feb 2023</v>
      </c>
    </row>
    <row r="298" spans="1:81" x14ac:dyDescent="0.25">
      <c r="A298" s="21"/>
      <c r="B298" s="5">
        <f>IFERROR(IF(B297+1&gt;'Intro &amp; Setup'!$BA$19, "", B297+1), "")</f>
        <v>45214</v>
      </c>
      <c r="C298" s="250"/>
      <c r="D298" s="251"/>
      <c r="E298" s="252"/>
      <c r="F298" s="21"/>
      <c r="G298" s="16" t="s">
        <v>64</v>
      </c>
      <c r="H298" s="19">
        <v>18</v>
      </c>
      <c r="I298" s="21"/>
      <c r="J298" s="16" t="s">
        <v>100</v>
      </c>
      <c r="K298" s="19">
        <v>17</v>
      </c>
      <c r="L298" s="21"/>
      <c r="M298" s="16" t="s">
        <v>36</v>
      </c>
      <c r="N298" s="19">
        <v>11</v>
      </c>
      <c r="O298" s="21"/>
      <c r="P298" s="16"/>
      <c r="Q298" s="19"/>
      <c r="R298" s="21"/>
      <c r="S298" s="16"/>
      <c r="T298" s="19"/>
      <c r="U298" s="21"/>
      <c r="V298" s="16"/>
      <c r="W298" s="19"/>
      <c r="X298" s="21"/>
      <c r="Y298" s="16"/>
      <c r="Z298" s="19"/>
      <c r="AA298" s="21"/>
      <c r="AB298" s="16"/>
      <c r="AC298" s="19"/>
      <c r="AD298" s="21"/>
      <c r="AE298" s="16"/>
      <c r="AF298" s="19"/>
      <c r="AG298" s="21"/>
      <c r="AH298" s="16"/>
      <c r="AI298" s="19"/>
      <c r="AJ298" s="21"/>
      <c r="AK298" s="16"/>
      <c r="AL298" s="19"/>
      <c r="AM298" s="21"/>
      <c r="AN298" s="16"/>
      <c r="AO298" s="19"/>
      <c r="AP298" s="21"/>
      <c r="AS298" s="37" t="str">
        <f t="shared" si="198"/>
        <v>Oct 2023</v>
      </c>
      <c r="AU298" s="37" t="str">
        <f t="shared" si="201"/>
        <v/>
      </c>
      <c r="AV298" s="37" t="str">
        <f t="shared" si="201"/>
        <v/>
      </c>
      <c r="AW298" s="37" t="str">
        <f t="shared" si="201"/>
        <v/>
      </c>
      <c r="AY298" s="66" t="str">
        <f t="shared" si="202"/>
        <v/>
      </c>
      <c r="BS298" s="13" t="str">
        <f t="shared" si="214"/>
        <v/>
      </c>
      <c r="BT298" s="33" t="str">
        <f t="shared" si="215"/>
        <v/>
      </c>
      <c r="BU298" s="37" t="str">
        <f>IF(BS298="", "", IF(COUNTIF(BS$7:BS298, BS298)&gt;1, "", MAX(BU$6:BU297)+1))</f>
        <v/>
      </c>
      <c r="BV298" s="37" t="str">
        <f t="shared" si="218"/>
        <v>Feb 2023</v>
      </c>
      <c r="BW298" s="41" t="str">
        <f t="shared" si="199"/>
        <v/>
      </c>
      <c r="BY298" s="13" t="str">
        <f t="shared" si="216"/>
        <v>GDPR Policy | Spreadsheet Solutions</v>
      </c>
      <c r="BZ298" s="33">
        <f t="shared" si="217"/>
        <v>3</v>
      </c>
      <c r="CA298" s="37" t="str">
        <f>IF(BY298="", "", IF(COUNTIF(BY$7:BY298, BY298)&gt;1, "", MAX(CA$6:CA297)+1))</f>
        <v/>
      </c>
      <c r="CB298" s="37" t="str">
        <f t="shared" si="219"/>
        <v>Feb 2023</v>
      </c>
      <c r="CC298" s="41" t="str">
        <f t="shared" si="200"/>
        <v>GDPR Policy | Spreadsheet Solutions - Feb 2023</v>
      </c>
    </row>
    <row r="299" spans="1:81" x14ac:dyDescent="0.25">
      <c r="A299" s="21"/>
      <c r="B299" s="5">
        <f>IFERROR(IF(B298+1&gt;'Intro &amp; Setup'!$BA$19, "", B298+1), "")</f>
        <v>45215</v>
      </c>
      <c r="C299" s="250"/>
      <c r="D299" s="251"/>
      <c r="E299" s="252"/>
      <c r="F299" s="21"/>
      <c r="G299" s="16" t="s">
        <v>303</v>
      </c>
      <c r="H299" s="19">
        <v>18</v>
      </c>
      <c r="I299" s="21"/>
      <c r="J299" s="16" t="s">
        <v>318</v>
      </c>
      <c r="K299" s="19">
        <v>17</v>
      </c>
      <c r="L299" s="21"/>
      <c r="M299" s="16" t="s">
        <v>47</v>
      </c>
      <c r="N299" s="19">
        <v>10</v>
      </c>
      <c r="O299" s="21"/>
      <c r="P299" s="16"/>
      <c r="Q299" s="19"/>
      <c r="R299" s="21"/>
      <c r="S299" s="16"/>
      <c r="T299" s="19"/>
      <c r="U299" s="21"/>
      <c r="V299" s="16"/>
      <c r="W299" s="19"/>
      <c r="X299" s="21"/>
      <c r="Y299" s="16"/>
      <c r="Z299" s="19"/>
      <c r="AA299" s="21"/>
      <c r="AB299" s="16"/>
      <c r="AC299" s="19"/>
      <c r="AD299" s="21"/>
      <c r="AE299" s="16"/>
      <c r="AF299" s="19"/>
      <c r="AG299" s="21"/>
      <c r="AH299" s="16"/>
      <c r="AI299" s="19"/>
      <c r="AJ299" s="21"/>
      <c r="AK299" s="16"/>
      <c r="AL299" s="19"/>
      <c r="AM299" s="21"/>
      <c r="AN299" s="16"/>
      <c r="AO299" s="19"/>
      <c r="AP299" s="21"/>
      <c r="AS299" s="37" t="str">
        <f t="shared" si="198"/>
        <v>Oct 2023</v>
      </c>
      <c r="AU299" s="37" t="str">
        <f t="shared" si="201"/>
        <v/>
      </c>
      <c r="AV299" s="37" t="str">
        <f t="shared" si="201"/>
        <v/>
      </c>
      <c r="AW299" s="37" t="str">
        <f t="shared" si="201"/>
        <v/>
      </c>
      <c r="AY299" s="66" t="str">
        <f t="shared" si="202"/>
        <v/>
      </c>
      <c r="BS299" s="13" t="str">
        <f t="shared" si="214"/>
        <v/>
      </c>
      <c r="BT299" s="33" t="str">
        <f t="shared" si="215"/>
        <v/>
      </c>
      <c r="BU299" s="37" t="str">
        <f>IF(BS299="", "", IF(COUNTIF(BS$7:BS299, BS299)&gt;1, "", MAX(BU$6:BU298)+1))</f>
        <v/>
      </c>
      <c r="BV299" s="37" t="str">
        <f t="shared" si="218"/>
        <v>Feb 2023</v>
      </c>
      <c r="BW299" s="41" t="str">
        <f t="shared" si="199"/>
        <v/>
      </c>
      <c r="BY299" s="13" t="str">
        <f t="shared" si="216"/>
        <v>House Hunting Report â€“ Â£35 | Spreadsheet Solutions</v>
      </c>
      <c r="BZ299" s="33">
        <f t="shared" si="217"/>
        <v>3</v>
      </c>
      <c r="CA299" s="37" t="str">
        <f>IF(BY299="", "", IF(COUNTIF(BY$7:BY299, BY299)&gt;1, "", MAX(CA$6:CA298)+1))</f>
        <v/>
      </c>
      <c r="CB299" s="37" t="str">
        <f t="shared" si="219"/>
        <v>Feb 2023</v>
      </c>
      <c r="CC299" s="41" t="str">
        <f t="shared" si="200"/>
        <v>House Hunting Report â€“ Â£35 | Spreadsheet Solutions - Feb 2023</v>
      </c>
    </row>
    <row r="300" spans="1:81" x14ac:dyDescent="0.25">
      <c r="A300" s="21"/>
      <c r="B300" s="5">
        <f>IFERROR(IF(B299+1&gt;'Intro &amp; Setup'!$BA$19, "", B299+1), "")</f>
        <v>45216</v>
      </c>
      <c r="C300" s="250"/>
      <c r="D300" s="251"/>
      <c r="E300" s="252"/>
      <c r="F300" s="21"/>
      <c r="G300" s="16" t="s">
        <v>304</v>
      </c>
      <c r="H300" s="19">
        <v>18</v>
      </c>
      <c r="I300" s="21"/>
      <c r="J300" s="16" t="s">
        <v>301</v>
      </c>
      <c r="K300" s="19">
        <v>16</v>
      </c>
      <c r="L300" s="21"/>
      <c r="M300" s="16" t="s">
        <v>69</v>
      </c>
      <c r="N300" s="19">
        <v>10</v>
      </c>
      <c r="O300" s="21"/>
      <c r="P300" s="16"/>
      <c r="Q300" s="19"/>
      <c r="R300" s="21"/>
      <c r="S300" s="16"/>
      <c r="T300" s="19"/>
      <c r="U300" s="21"/>
      <c r="V300" s="16"/>
      <c r="W300" s="19"/>
      <c r="X300" s="21"/>
      <c r="Y300" s="16"/>
      <c r="Z300" s="19"/>
      <c r="AA300" s="21"/>
      <c r="AB300" s="16"/>
      <c r="AC300" s="19"/>
      <c r="AD300" s="21"/>
      <c r="AE300" s="16"/>
      <c r="AF300" s="19"/>
      <c r="AG300" s="21"/>
      <c r="AH300" s="16"/>
      <c r="AI300" s="19"/>
      <c r="AJ300" s="21"/>
      <c r="AK300" s="16"/>
      <c r="AL300" s="19"/>
      <c r="AM300" s="21"/>
      <c r="AN300" s="16"/>
      <c r="AO300" s="19"/>
      <c r="AP300" s="21"/>
      <c r="AS300" s="37" t="str">
        <f t="shared" si="198"/>
        <v>Oct 2023</v>
      </c>
      <c r="AU300" s="37" t="str">
        <f t="shared" si="201"/>
        <v/>
      </c>
      <c r="AV300" s="37" t="str">
        <f t="shared" si="201"/>
        <v/>
      </c>
      <c r="AW300" s="37" t="str">
        <f t="shared" si="201"/>
        <v/>
      </c>
      <c r="AY300" s="66" t="str">
        <f t="shared" si="202"/>
        <v/>
      </c>
      <c r="BS300" s="13" t="str">
        <f t="shared" si="214"/>
        <v/>
      </c>
      <c r="BT300" s="33" t="str">
        <f t="shared" si="215"/>
        <v/>
      </c>
      <c r="BU300" s="37" t="str">
        <f>IF(BS300="", "", IF(COUNTIF(BS$7:BS300, BS300)&gt;1, "", MAX(BU$6:BU299)+1))</f>
        <v/>
      </c>
      <c r="BV300" s="37" t="str">
        <f t="shared" si="218"/>
        <v>Feb 2023</v>
      </c>
      <c r="BW300" s="41" t="str">
        <f t="shared" si="199"/>
        <v/>
      </c>
      <c r="BY300" s="13" t="str">
        <f t="shared" si="216"/>
        <v>Job Application Tracker â€“ Â£25 | Spreadsheet Solutions</v>
      </c>
      <c r="BZ300" s="33">
        <f t="shared" si="217"/>
        <v>3</v>
      </c>
      <c r="CA300" s="37" t="str">
        <f>IF(BY300="", "", IF(COUNTIF(BY$7:BY300, BY300)&gt;1, "", MAX(CA$6:CA299)+1))</f>
        <v/>
      </c>
      <c r="CB300" s="37" t="str">
        <f t="shared" si="219"/>
        <v>Feb 2023</v>
      </c>
      <c r="CC300" s="41" t="str">
        <f t="shared" si="200"/>
        <v>Job Application Tracker â€“ Â£25 | Spreadsheet Solutions - Feb 2023</v>
      </c>
    </row>
    <row r="301" spans="1:81" x14ac:dyDescent="0.25">
      <c r="A301" s="21"/>
      <c r="B301" s="5">
        <f>IFERROR(IF(B300+1&gt;'Intro &amp; Setup'!$BA$19, "", B300+1), "")</f>
        <v>45217</v>
      </c>
      <c r="C301" s="250"/>
      <c r="D301" s="251"/>
      <c r="E301" s="252"/>
      <c r="F301" s="21"/>
      <c r="G301" s="16" t="s">
        <v>105</v>
      </c>
      <c r="H301" s="19">
        <v>18</v>
      </c>
      <c r="I301" s="21"/>
      <c r="J301" s="16" t="s">
        <v>314</v>
      </c>
      <c r="K301" s="19">
        <v>16</v>
      </c>
      <c r="L301" s="21"/>
      <c r="M301" s="16" t="s">
        <v>105</v>
      </c>
      <c r="N301" s="19">
        <v>9</v>
      </c>
      <c r="O301" s="21"/>
      <c r="P301" s="16"/>
      <c r="Q301" s="19"/>
      <c r="R301" s="21"/>
      <c r="S301" s="16"/>
      <c r="T301" s="19"/>
      <c r="U301" s="21"/>
      <c r="V301" s="16"/>
      <c r="W301" s="19"/>
      <c r="X301" s="21"/>
      <c r="Y301" s="16"/>
      <c r="Z301" s="19"/>
      <c r="AA301" s="21"/>
      <c r="AB301" s="16"/>
      <c r="AC301" s="19"/>
      <c r="AD301" s="21"/>
      <c r="AE301" s="16"/>
      <c r="AF301" s="19"/>
      <c r="AG301" s="21"/>
      <c r="AH301" s="16"/>
      <c r="AI301" s="19"/>
      <c r="AJ301" s="21"/>
      <c r="AK301" s="16"/>
      <c r="AL301" s="19"/>
      <c r="AM301" s="21"/>
      <c r="AN301" s="16"/>
      <c r="AO301" s="19"/>
      <c r="AP301" s="21"/>
      <c r="AS301" s="37" t="str">
        <f t="shared" si="198"/>
        <v>Oct 2023</v>
      </c>
      <c r="AU301" s="37" t="str">
        <f t="shared" si="201"/>
        <v/>
      </c>
      <c r="AV301" s="37" t="str">
        <f t="shared" si="201"/>
        <v/>
      </c>
      <c r="AW301" s="37" t="str">
        <f t="shared" si="201"/>
        <v/>
      </c>
      <c r="AY301" s="66" t="str">
        <f t="shared" si="202"/>
        <v/>
      </c>
      <c r="BS301" s="13" t="str">
        <f t="shared" si="214"/>
        <v/>
      </c>
      <c r="BT301" s="33" t="str">
        <f t="shared" si="215"/>
        <v/>
      </c>
      <c r="BU301" s="37" t="str">
        <f>IF(BS301="", "", IF(COUNTIF(BS$7:BS301, BS301)&gt;1, "", MAX(BU$6:BU300)+1))</f>
        <v/>
      </c>
      <c r="BV301" s="37" t="str">
        <f t="shared" si="218"/>
        <v>Feb 2023</v>
      </c>
      <c r="BW301" s="41" t="str">
        <f t="shared" si="199"/>
        <v/>
      </c>
      <c r="BY301" s="13" t="str">
        <f t="shared" si="216"/>
        <v>Multiple Project Manager â€“ Â£220 | Spreadsheet Solutions</v>
      </c>
      <c r="BZ301" s="33">
        <f t="shared" si="217"/>
        <v>3</v>
      </c>
      <c r="CA301" s="37" t="str">
        <f>IF(BY301="", "", IF(COUNTIF(BY$7:BY301, BY301)&gt;1, "", MAX(CA$6:CA300)+1))</f>
        <v/>
      </c>
      <c r="CB301" s="37" t="str">
        <f t="shared" si="219"/>
        <v>Feb 2023</v>
      </c>
      <c r="CC301" s="41" t="str">
        <f t="shared" si="200"/>
        <v>Multiple Project Manager â€“ Â£220 | Spreadsheet Solutions - Feb 2023</v>
      </c>
    </row>
    <row r="302" spans="1:81" x14ac:dyDescent="0.25">
      <c r="A302" s="21"/>
      <c r="B302" s="5">
        <f>IFERROR(IF(B301+1&gt;'Intro &amp; Setup'!$BA$19, "", B301+1), "")</f>
        <v>45218</v>
      </c>
      <c r="C302" s="250"/>
      <c r="D302" s="251"/>
      <c r="E302" s="252"/>
      <c r="F302" s="21"/>
      <c r="G302" s="16" t="s">
        <v>106</v>
      </c>
      <c r="H302" s="19">
        <v>18</v>
      </c>
      <c r="I302" s="21"/>
      <c r="J302" s="16" t="s">
        <v>105</v>
      </c>
      <c r="K302" s="19">
        <v>16</v>
      </c>
      <c r="L302" s="21"/>
      <c r="M302" s="16" t="s">
        <v>51</v>
      </c>
      <c r="N302" s="19">
        <v>9</v>
      </c>
      <c r="O302" s="21"/>
      <c r="P302" s="16"/>
      <c r="Q302" s="19"/>
      <c r="R302" s="21"/>
      <c r="S302" s="16"/>
      <c r="T302" s="19"/>
      <c r="U302" s="21"/>
      <c r="V302" s="16"/>
      <c r="W302" s="19"/>
      <c r="X302" s="21"/>
      <c r="Y302" s="16"/>
      <c r="Z302" s="19"/>
      <c r="AA302" s="21"/>
      <c r="AB302" s="16"/>
      <c r="AC302" s="19"/>
      <c r="AD302" s="21"/>
      <c r="AE302" s="16"/>
      <c r="AF302" s="19"/>
      <c r="AG302" s="21"/>
      <c r="AH302" s="16"/>
      <c r="AI302" s="19"/>
      <c r="AJ302" s="21"/>
      <c r="AK302" s="16"/>
      <c r="AL302" s="19"/>
      <c r="AM302" s="21"/>
      <c r="AN302" s="16"/>
      <c r="AO302" s="19"/>
      <c r="AP302" s="21"/>
      <c r="AS302" s="37" t="str">
        <f t="shared" si="198"/>
        <v>Oct 2023</v>
      </c>
      <c r="AU302" s="37" t="str">
        <f t="shared" si="201"/>
        <v/>
      </c>
      <c r="AV302" s="37" t="str">
        <f t="shared" si="201"/>
        <v/>
      </c>
      <c r="AW302" s="37" t="str">
        <f t="shared" si="201"/>
        <v/>
      </c>
      <c r="AY302" s="66" t="str">
        <f t="shared" si="202"/>
        <v/>
      </c>
      <c r="BS302" s="13" t="str">
        <f t="shared" si="214"/>
        <v/>
      </c>
      <c r="BT302" s="33" t="str">
        <f t="shared" si="215"/>
        <v/>
      </c>
      <c r="BU302" s="37" t="str">
        <f>IF(BS302="", "", IF(COUNTIF(BS$7:BS302, BS302)&gt;1, "", MAX(BU$6:BU301)+1))</f>
        <v/>
      </c>
      <c r="BV302" s="37" t="str">
        <f t="shared" si="218"/>
        <v>Feb 2023</v>
      </c>
      <c r="BW302" s="41" t="str">
        <f t="shared" si="199"/>
        <v/>
      </c>
      <c r="BY302" s="13" t="str">
        <f t="shared" si="216"/>
        <v>Order Form â€“ Client Follow-Up Schedule | Spreadsheet Solutions</v>
      </c>
      <c r="BZ302" s="33">
        <f t="shared" si="217"/>
        <v>3</v>
      </c>
      <c r="CA302" s="37" t="str">
        <f>IF(BY302="", "", IF(COUNTIF(BY$7:BY302, BY302)&gt;1, "", MAX(CA$6:CA301)+1))</f>
        <v/>
      </c>
      <c r="CB302" s="37" t="str">
        <f t="shared" si="219"/>
        <v>Feb 2023</v>
      </c>
      <c r="CC302" s="41" t="str">
        <f t="shared" si="200"/>
        <v>Order Form â€“ Client Follow-Up Schedule | Spreadsheet Solutions - Feb 2023</v>
      </c>
    </row>
    <row r="303" spans="1:81" x14ac:dyDescent="0.25">
      <c r="A303" s="21"/>
      <c r="B303" s="5">
        <f>IFERROR(IF(B302+1&gt;'Intro &amp; Setup'!$BA$19, "", B302+1), "")</f>
        <v>45219</v>
      </c>
      <c r="C303" s="250"/>
      <c r="D303" s="251"/>
      <c r="E303" s="252"/>
      <c r="F303" s="21"/>
      <c r="G303" s="16" t="s">
        <v>67</v>
      </c>
      <c r="H303" s="19">
        <v>17</v>
      </c>
      <c r="I303" s="21"/>
      <c r="J303" s="16" t="s">
        <v>31</v>
      </c>
      <c r="K303" s="19">
        <v>16</v>
      </c>
      <c r="L303" s="21"/>
      <c r="M303" s="16" t="s">
        <v>56</v>
      </c>
      <c r="N303" s="19">
        <v>7</v>
      </c>
      <c r="O303" s="21"/>
      <c r="P303" s="16"/>
      <c r="Q303" s="19"/>
      <c r="R303" s="21"/>
      <c r="S303" s="16"/>
      <c r="T303" s="19"/>
      <c r="U303" s="21"/>
      <c r="V303" s="16"/>
      <c r="W303" s="19"/>
      <c r="X303" s="21"/>
      <c r="Y303" s="16"/>
      <c r="Z303" s="19"/>
      <c r="AA303" s="21"/>
      <c r="AB303" s="16"/>
      <c r="AC303" s="19"/>
      <c r="AD303" s="21"/>
      <c r="AE303" s="16"/>
      <c r="AF303" s="19"/>
      <c r="AG303" s="21"/>
      <c r="AH303" s="16"/>
      <c r="AI303" s="19"/>
      <c r="AJ303" s="21"/>
      <c r="AK303" s="16"/>
      <c r="AL303" s="19"/>
      <c r="AM303" s="21"/>
      <c r="AN303" s="16"/>
      <c r="AO303" s="19"/>
      <c r="AP303" s="21"/>
      <c r="AS303" s="37" t="str">
        <f t="shared" si="198"/>
        <v>Oct 2023</v>
      </c>
      <c r="AU303" s="37" t="str">
        <f t="shared" si="201"/>
        <v/>
      </c>
      <c r="AV303" s="37" t="str">
        <f t="shared" si="201"/>
        <v/>
      </c>
      <c r="AW303" s="37" t="str">
        <f t="shared" si="201"/>
        <v/>
      </c>
      <c r="AY303" s="66" t="str">
        <f t="shared" si="202"/>
        <v/>
      </c>
      <c r="BS303" s="13" t="str">
        <f t="shared" si="214"/>
        <v/>
      </c>
      <c r="BT303" s="33" t="str">
        <f t="shared" si="215"/>
        <v/>
      </c>
      <c r="BU303" s="37" t="str">
        <f>IF(BS303="", "", IF(COUNTIF(BS$7:BS303, BS303)&gt;1, "", MAX(BU$6:BU302)+1))</f>
        <v/>
      </c>
      <c r="BV303" s="37" t="str">
        <f t="shared" si="218"/>
        <v>Feb 2023</v>
      </c>
      <c r="BW303" s="41" t="str">
        <f t="shared" si="199"/>
        <v/>
      </c>
      <c r="BY303" s="13" t="str">
        <f t="shared" si="216"/>
        <v>Privacy Policy | Spreadsheet Solutions</v>
      </c>
      <c r="BZ303" s="33">
        <f t="shared" si="217"/>
        <v>3</v>
      </c>
      <c r="CA303" s="37" t="str">
        <f>IF(BY303="", "", IF(COUNTIF(BY$7:BY303, BY303)&gt;1, "", MAX(CA$6:CA302)+1))</f>
        <v/>
      </c>
      <c r="CB303" s="37" t="str">
        <f t="shared" si="219"/>
        <v>Feb 2023</v>
      </c>
      <c r="CC303" s="41" t="str">
        <f t="shared" si="200"/>
        <v>Privacy Policy | Spreadsheet Solutions - Feb 2023</v>
      </c>
    </row>
    <row r="304" spans="1:81" x14ac:dyDescent="0.25">
      <c r="A304" s="21"/>
      <c r="B304" s="5">
        <f>IFERROR(IF(B303+1&gt;'Intro &amp; Setup'!$BA$19, "", B303+1), "")</f>
        <v>45220</v>
      </c>
      <c r="C304" s="250"/>
      <c r="D304" s="251"/>
      <c r="E304" s="252"/>
      <c r="F304" s="21"/>
      <c r="G304" s="16" t="s">
        <v>305</v>
      </c>
      <c r="H304" s="19">
        <v>17</v>
      </c>
      <c r="I304" s="21"/>
      <c r="J304" s="16" t="s">
        <v>69</v>
      </c>
      <c r="K304" s="19">
        <v>16</v>
      </c>
      <c r="L304" s="21"/>
      <c r="M304" s="16" t="s">
        <v>62</v>
      </c>
      <c r="N304" s="19">
        <v>6</v>
      </c>
      <c r="O304" s="21"/>
      <c r="P304" s="16"/>
      <c r="Q304" s="19"/>
      <c r="R304" s="21"/>
      <c r="S304" s="16"/>
      <c r="T304" s="19"/>
      <c r="U304" s="21"/>
      <c r="V304" s="16"/>
      <c r="W304" s="19"/>
      <c r="X304" s="21"/>
      <c r="Y304" s="16"/>
      <c r="Z304" s="19"/>
      <c r="AA304" s="21"/>
      <c r="AB304" s="16"/>
      <c r="AC304" s="19"/>
      <c r="AD304" s="21"/>
      <c r="AE304" s="16"/>
      <c r="AF304" s="19"/>
      <c r="AG304" s="21"/>
      <c r="AH304" s="16"/>
      <c r="AI304" s="19"/>
      <c r="AJ304" s="21"/>
      <c r="AK304" s="16"/>
      <c r="AL304" s="19"/>
      <c r="AM304" s="21"/>
      <c r="AN304" s="16"/>
      <c r="AO304" s="19"/>
      <c r="AP304" s="21"/>
      <c r="AS304" s="37" t="str">
        <f t="shared" si="198"/>
        <v>Oct 2023</v>
      </c>
      <c r="AU304" s="37" t="str">
        <f t="shared" si="201"/>
        <v/>
      </c>
      <c r="AV304" s="37" t="str">
        <f t="shared" si="201"/>
        <v/>
      </c>
      <c r="AW304" s="37" t="str">
        <f t="shared" si="201"/>
        <v/>
      </c>
      <c r="AY304" s="66" t="str">
        <f t="shared" si="202"/>
        <v/>
      </c>
      <c r="BS304" s="13" t="str">
        <f t="shared" si="214"/>
        <v/>
      </c>
      <c r="BT304" s="33" t="str">
        <f t="shared" si="215"/>
        <v/>
      </c>
      <c r="BU304" s="37" t="str">
        <f>IF(BS304="", "", IF(COUNTIF(BS$7:BS304, BS304)&gt;1, "", MAX(BU$6:BU303)+1))</f>
        <v/>
      </c>
      <c r="BV304" s="37" t="str">
        <f t="shared" si="218"/>
        <v>Feb 2023</v>
      </c>
      <c r="BW304" s="41" t="str">
        <f t="shared" si="199"/>
        <v/>
      </c>
      <c r="BY304" s="13" t="str">
        <f t="shared" si="216"/>
        <v>Project Costs &amp; Profit Dashboard â€“ Â£80 â€“ Â£200 | Spreadsheet Solutions</v>
      </c>
      <c r="BZ304" s="33">
        <f t="shared" si="217"/>
        <v>3</v>
      </c>
      <c r="CA304" s="37" t="str">
        <f>IF(BY304="", "", IF(COUNTIF(BY$7:BY304, BY304)&gt;1, "", MAX(CA$6:CA303)+1))</f>
        <v/>
      </c>
      <c r="CB304" s="37" t="str">
        <f t="shared" si="219"/>
        <v>Feb 2023</v>
      </c>
      <c r="CC304" s="41" t="str">
        <f t="shared" si="200"/>
        <v>Project Costs &amp; Profit Dashboard â€“ Â£80 â€“ Â£200 | Spreadsheet Solutions - Feb 2023</v>
      </c>
    </row>
    <row r="305" spans="1:81" x14ac:dyDescent="0.25">
      <c r="A305" s="21"/>
      <c r="B305" s="5">
        <f>IFERROR(IF(B304+1&gt;'Intro &amp; Setup'!$BA$19, "", B304+1), "")</f>
        <v>45221</v>
      </c>
      <c r="C305" s="250"/>
      <c r="D305" s="251"/>
      <c r="E305" s="252"/>
      <c r="F305" s="21"/>
      <c r="G305" s="16" t="s">
        <v>42</v>
      </c>
      <c r="H305" s="19">
        <v>16</v>
      </c>
      <c r="I305" s="21"/>
      <c r="J305" s="16" t="s">
        <v>315</v>
      </c>
      <c r="K305" s="19">
        <v>15</v>
      </c>
      <c r="L305" s="21"/>
      <c r="M305" s="16" t="s">
        <v>92</v>
      </c>
      <c r="N305" s="19">
        <v>6</v>
      </c>
      <c r="O305" s="21"/>
      <c r="P305" s="16"/>
      <c r="Q305" s="19"/>
      <c r="R305" s="21"/>
      <c r="S305" s="16"/>
      <c r="T305" s="19"/>
      <c r="U305" s="21"/>
      <c r="V305" s="16"/>
      <c r="W305" s="19"/>
      <c r="X305" s="21"/>
      <c r="Y305" s="16"/>
      <c r="Z305" s="19"/>
      <c r="AA305" s="21"/>
      <c r="AB305" s="16"/>
      <c r="AC305" s="19"/>
      <c r="AD305" s="21"/>
      <c r="AE305" s="16"/>
      <c r="AF305" s="19"/>
      <c r="AG305" s="21"/>
      <c r="AH305" s="16"/>
      <c r="AI305" s="19"/>
      <c r="AJ305" s="21"/>
      <c r="AK305" s="16"/>
      <c r="AL305" s="19"/>
      <c r="AM305" s="21"/>
      <c r="AN305" s="16"/>
      <c r="AO305" s="19"/>
      <c r="AP305" s="21"/>
      <c r="AS305" s="37" t="str">
        <f t="shared" si="198"/>
        <v>Oct 2023</v>
      </c>
      <c r="AU305" s="37" t="str">
        <f t="shared" si="201"/>
        <v/>
      </c>
      <c r="AV305" s="37" t="str">
        <f t="shared" si="201"/>
        <v/>
      </c>
      <c r="AW305" s="37" t="str">
        <f t="shared" si="201"/>
        <v/>
      </c>
      <c r="AY305" s="66" t="str">
        <f t="shared" si="202"/>
        <v/>
      </c>
      <c r="BS305" s="13" t="str">
        <f t="shared" si="214"/>
        <v/>
      </c>
      <c r="BT305" s="33" t="str">
        <f t="shared" si="215"/>
        <v/>
      </c>
      <c r="BU305" s="37" t="str">
        <f>IF(BS305="", "", IF(COUNTIF(BS$7:BS305, BS305)&gt;1, "", MAX(BU$6:BU304)+1))</f>
        <v/>
      </c>
      <c r="BV305" s="37" t="str">
        <f t="shared" si="218"/>
        <v>Feb 2023</v>
      </c>
      <c r="BW305" s="41" t="str">
        <f t="shared" si="199"/>
        <v/>
      </c>
      <c r="BY305" s="13" t="str">
        <f t="shared" si="216"/>
        <v>Social Media Analysis | Spreadsheet Solutions</v>
      </c>
      <c r="BZ305" s="33">
        <f t="shared" si="217"/>
        <v>3</v>
      </c>
      <c r="CA305" s="37" t="str">
        <f>IF(BY305="", "", IF(COUNTIF(BY$7:BY305, BY305)&gt;1, "", MAX(CA$6:CA304)+1))</f>
        <v/>
      </c>
      <c r="CB305" s="37" t="str">
        <f t="shared" si="219"/>
        <v>Feb 2023</v>
      </c>
      <c r="CC305" s="41" t="str">
        <f t="shared" si="200"/>
        <v>Social Media Analysis | Spreadsheet Solutions - Feb 2023</v>
      </c>
    </row>
    <row r="306" spans="1:81" x14ac:dyDescent="0.25">
      <c r="A306" s="21"/>
      <c r="B306" s="5">
        <f>IFERROR(IF(B305+1&gt;'Intro &amp; Setup'!$BA$19, "", B305+1), "")</f>
        <v>45222</v>
      </c>
      <c r="C306" s="250"/>
      <c r="D306" s="251"/>
      <c r="E306" s="252"/>
      <c r="F306" s="21"/>
      <c r="G306" s="16" t="s">
        <v>40</v>
      </c>
      <c r="H306" s="19">
        <v>16</v>
      </c>
      <c r="I306" s="21"/>
      <c r="J306" s="16" t="s">
        <v>96</v>
      </c>
      <c r="K306" s="19">
        <v>14</v>
      </c>
      <c r="L306" s="21"/>
      <c r="M306" s="16" t="s">
        <v>96</v>
      </c>
      <c r="N306" s="19">
        <v>6</v>
      </c>
      <c r="O306" s="21"/>
      <c r="P306" s="16"/>
      <c r="Q306" s="19"/>
      <c r="R306" s="21"/>
      <c r="S306" s="16"/>
      <c r="T306" s="19"/>
      <c r="U306" s="21"/>
      <c r="V306" s="16"/>
      <c r="W306" s="19"/>
      <c r="X306" s="21"/>
      <c r="Y306" s="16"/>
      <c r="Z306" s="19"/>
      <c r="AA306" s="21"/>
      <c r="AB306" s="16"/>
      <c r="AC306" s="19"/>
      <c r="AD306" s="21"/>
      <c r="AE306" s="16"/>
      <c r="AF306" s="19"/>
      <c r="AG306" s="21"/>
      <c r="AH306" s="16"/>
      <c r="AI306" s="19"/>
      <c r="AJ306" s="21"/>
      <c r="AK306" s="16"/>
      <c r="AL306" s="19"/>
      <c r="AM306" s="21"/>
      <c r="AN306" s="16"/>
      <c r="AO306" s="19"/>
      <c r="AP306" s="21"/>
      <c r="AS306" s="37" t="str">
        <f t="shared" si="198"/>
        <v>Oct 2023</v>
      </c>
      <c r="AU306" s="37" t="str">
        <f t="shared" si="201"/>
        <v/>
      </c>
      <c r="AV306" s="37" t="str">
        <f t="shared" si="201"/>
        <v/>
      </c>
      <c r="AW306" s="37" t="str">
        <f t="shared" si="201"/>
        <v/>
      </c>
      <c r="AY306" s="66" t="str">
        <f t="shared" si="202"/>
        <v/>
      </c>
      <c r="BS306" s="13" t="str">
        <f t="shared" si="214"/>
        <v/>
      </c>
      <c r="BT306" s="33" t="str">
        <f t="shared" si="215"/>
        <v/>
      </c>
      <c r="BU306" s="37" t="str">
        <f>IF(BS306="", "", IF(COUNTIF(BS$7:BS306, BS306)&gt;1, "", MAX(BU$6:BU305)+1))</f>
        <v/>
      </c>
      <c r="BV306" s="37" t="str">
        <f t="shared" si="218"/>
        <v>Feb 2023</v>
      </c>
      <c r="BW306" s="41" t="str">
        <f t="shared" si="199"/>
        <v/>
      </c>
      <c r="BY306" s="13" t="str">
        <f t="shared" si="216"/>
        <v>Surveys, Appraisals, Questionnaires, and Feedback using Excel | Spreadsheet Solutions</v>
      </c>
      <c r="BZ306" s="33">
        <f t="shared" si="217"/>
        <v>3</v>
      </c>
      <c r="CA306" s="37" t="str">
        <f>IF(BY306="", "", IF(COUNTIF(BY$7:BY306, BY306)&gt;1, "", MAX(CA$6:CA305)+1))</f>
        <v/>
      </c>
      <c r="CB306" s="37" t="str">
        <f t="shared" si="219"/>
        <v>Feb 2023</v>
      </c>
      <c r="CC306" s="41" t="str">
        <f t="shared" si="200"/>
        <v>Surveys, Appraisals, Questionnaires, and Feedback using Excel | Spreadsheet Solutions - Feb 2023</v>
      </c>
    </row>
    <row r="307" spans="1:81" x14ac:dyDescent="0.25">
      <c r="A307" s="21"/>
      <c r="B307" s="5">
        <f>IFERROR(IF(B306+1&gt;'Intro &amp; Setup'!$BA$19, "", B306+1), "")</f>
        <v>45223</v>
      </c>
      <c r="C307" s="250"/>
      <c r="D307" s="251"/>
      <c r="E307" s="252"/>
      <c r="F307" s="21"/>
      <c r="G307" s="16" t="s">
        <v>306</v>
      </c>
      <c r="H307" s="19">
        <v>16</v>
      </c>
      <c r="I307" s="21"/>
      <c r="J307" s="16" t="s">
        <v>81</v>
      </c>
      <c r="K307" s="19">
        <v>14</v>
      </c>
      <c r="L307" s="21"/>
      <c r="M307" s="16" t="s">
        <v>64</v>
      </c>
      <c r="N307" s="19">
        <v>6</v>
      </c>
      <c r="O307" s="21"/>
      <c r="P307" s="16"/>
      <c r="Q307" s="19"/>
      <c r="R307" s="21"/>
      <c r="S307" s="16"/>
      <c r="T307" s="19"/>
      <c r="U307" s="21"/>
      <c r="V307" s="16"/>
      <c r="W307" s="19"/>
      <c r="X307" s="21"/>
      <c r="Y307" s="16"/>
      <c r="Z307" s="19"/>
      <c r="AA307" s="21"/>
      <c r="AB307" s="16"/>
      <c r="AC307" s="19"/>
      <c r="AD307" s="21"/>
      <c r="AE307" s="16"/>
      <c r="AF307" s="19"/>
      <c r="AG307" s="21"/>
      <c r="AH307" s="16"/>
      <c r="AI307" s="19"/>
      <c r="AJ307" s="21"/>
      <c r="AK307" s="16"/>
      <c r="AL307" s="19"/>
      <c r="AM307" s="21"/>
      <c r="AN307" s="16"/>
      <c r="AO307" s="19"/>
      <c r="AP307" s="21"/>
      <c r="AS307" s="37" t="str">
        <f t="shared" si="198"/>
        <v>Oct 2023</v>
      </c>
      <c r="AU307" s="37" t="str">
        <f t="shared" si="201"/>
        <v/>
      </c>
      <c r="AV307" s="37" t="str">
        <f t="shared" si="201"/>
        <v/>
      </c>
      <c r="AW307" s="37" t="str">
        <f t="shared" si="201"/>
        <v/>
      </c>
      <c r="AY307" s="66" t="str">
        <f t="shared" si="202"/>
        <v/>
      </c>
      <c r="BS307" s="13" t="str">
        <f t="shared" si="214"/>
        <v/>
      </c>
      <c r="BT307" s="33" t="str">
        <f t="shared" si="215"/>
        <v/>
      </c>
      <c r="BU307" s="37" t="str">
        <f>IF(BS307="", "", IF(COUNTIF(BS$7:BS307, BS307)&gt;1, "", MAX(BU$6:BU306)+1))</f>
        <v/>
      </c>
      <c r="BV307" s="37" t="str">
        <f t="shared" si="218"/>
        <v>Feb 2023</v>
      </c>
      <c r="BW307" s="41" t="str">
        <f t="shared" si="199"/>
        <v/>
      </c>
      <c r="BY307" s="13" t="str">
        <f t="shared" si="216"/>
        <v>Website Visitor Report â€“ Â£80 â€“ Â£280 | Spreadsheet Solutions</v>
      </c>
      <c r="BZ307" s="33">
        <f t="shared" si="217"/>
        <v>3</v>
      </c>
      <c r="CA307" s="37">
        <f>IF(BY307="", "", IF(COUNTIF(BY$7:BY307, BY307)&gt;1, "", MAX(CA$6:CA306)+1))</f>
        <v>132</v>
      </c>
      <c r="CB307" s="37" t="str">
        <f t="shared" si="219"/>
        <v>Feb 2023</v>
      </c>
      <c r="CC307" s="41" t="str">
        <f t="shared" si="200"/>
        <v>Website Visitor Report â€“ Â£80 â€“ Â£280 | Spreadsheet Solutions - Feb 2023</v>
      </c>
    </row>
    <row r="308" spans="1:81" x14ac:dyDescent="0.25">
      <c r="A308" s="21"/>
      <c r="B308" s="5">
        <f>IFERROR(IF(B307+1&gt;'Intro &amp; Setup'!$BA$19, "", B307+1), "")</f>
        <v>45224</v>
      </c>
      <c r="C308" s="250"/>
      <c r="D308" s="251"/>
      <c r="E308" s="252"/>
      <c r="F308" s="21"/>
      <c r="G308" s="16" t="s">
        <v>59</v>
      </c>
      <c r="H308" s="19">
        <v>15</v>
      </c>
      <c r="I308" s="21"/>
      <c r="J308" s="16" t="s">
        <v>58</v>
      </c>
      <c r="K308" s="19">
        <v>13</v>
      </c>
      <c r="L308" s="21"/>
      <c r="M308" s="16" t="s">
        <v>322</v>
      </c>
      <c r="N308" s="19">
        <v>6</v>
      </c>
      <c r="O308" s="21"/>
      <c r="P308" s="16"/>
      <c r="Q308" s="19"/>
      <c r="R308" s="21"/>
      <c r="S308" s="16"/>
      <c r="T308" s="19"/>
      <c r="U308" s="21"/>
      <c r="V308" s="16"/>
      <c r="W308" s="19"/>
      <c r="X308" s="21"/>
      <c r="Y308" s="16"/>
      <c r="Z308" s="19"/>
      <c r="AA308" s="21"/>
      <c r="AB308" s="16"/>
      <c r="AC308" s="19"/>
      <c r="AD308" s="21"/>
      <c r="AE308" s="16"/>
      <c r="AF308" s="19"/>
      <c r="AG308" s="21"/>
      <c r="AH308" s="16"/>
      <c r="AI308" s="19"/>
      <c r="AJ308" s="21"/>
      <c r="AK308" s="16"/>
      <c r="AL308" s="19"/>
      <c r="AM308" s="21"/>
      <c r="AN308" s="16"/>
      <c r="AO308" s="19"/>
      <c r="AP308" s="21"/>
      <c r="AS308" s="37" t="str">
        <f t="shared" si="198"/>
        <v>Oct 2023</v>
      </c>
      <c r="AU308" s="37" t="str">
        <f t="shared" si="201"/>
        <v/>
      </c>
      <c r="AV308" s="37" t="str">
        <f t="shared" si="201"/>
        <v/>
      </c>
      <c r="AW308" s="37" t="str">
        <f t="shared" si="201"/>
        <v/>
      </c>
      <c r="AY308" s="66" t="str">
        <f t="shared" si="202"/>
        <v/>
      </c>
      <c r="BS308" s="13" t="str">
        <f t="shared" si="214"/>
        <v/>
      </c>
      <c r="BT308" s="33" t="str">
        <f t="shared" si="215"/>
        <v/>
      </c>
      <c r="BU308" s="37" t="str">
        <f>IF(BS308="", "", IF(COUNTIF(BS$7:BS308, BS308)&gt;1, "", MAX(BU$6:BU307)+1))</f>
        <v/>
      </c>
      <c r="BV308" s="37" t="str">
        <f t="shared" si="218"/>
        <v>Feb 2023</v>
      </c>
      <c r="BW308" s="41" t="str">
        <f t="shared" si="199"/>
        <v/>
      </c>
      <c r="BY308" s="13" t="str">
        <f t="shared" si="216"/>
        <v>eBooks &amp; PDFs | Spreadsheet Solutions</v>
      </c>
      <c r="BZ308" s="33">
        <f t="shared" si="217"/>
        <v>3</v>
      </c>
      <c r="CA308" s="37" t="str">
        <f>IF(BY308="", "", IF(COUNTIF(BY$7:BY308, BY308)&gt;1, "", MAX(CA$6:CA307)+1))</f>
        <v/>
      </c>
      <c r="CB308" s="37" t="str">
        <f t="shared" si="219"/>
        <v>Feb 2023</v>
      </c>
      <c r="CC308" s="41" t="str">
        <f t="shared" si="200"/>
        <v>eBooks &amp; PDFs | Spreadsheet Solutions - Feb 2023</v>
      </c>
    </row>
    <row r="309" spans="1:81" x14ac:dyDescent="0.25">
      <c r="A309" s="21"/>
      <c r="B309" s="5">
        <f>IFERROR(IF(B308+1&gt;'Intro &amp; Setup'!$BA$19, "", B308+1), "")</f>
        <v>45225</v>
      </c>
      <c r="C309" s="250"/>
      <c r="D309" s="251"/>
      <c r="E309" s="252"/>
      <c r="F309" s="21"/>
      <c r="G309" s="16" t="s">
        <v>31</v>
      </c>
      <c r="H309" s="19">
        <v>15</v>
      </c>
      <c r="I309" s="21"/>
      <c r="J309" s="16" t="s">
        <v>302</v>
      </c>
      <c r="K309" s="19">
        <v>12</v>
      </c>
      <c r="L309" s="21"/>
      <c r="M309" s="16" t="s">
        <v>68</v>
      </c>
      <c r="N309" s="19">
        <v>6</v>
      </c>
      <c r="O309" s="21"/>
      <c r="P309" s="16"/>
      <c r="Q309" s="19"/>
      <c r="R309" s="21"/>
      <c r="S309" s="16"/>
      <c r="T309" s="19"/>
      <c r="U309" s="21"/>
      <c r="V309" s="16"/>
      <c r="W309" s="19"/>
      <c r="X309" s="21"/>
      <c r="Y309" s="16"/>
      <c r="Z309" s="19"/>
      <c r="AA309" s="21"/>
      <c r="AB309" s="16"/>
      <c r="AC309" s="19"/>
      <c r="AD309" s="21"/>
      <c r="AE309" s="16"/>
      <c r="AF309" s="19"/>
      <c r="AG309" s="21"/>
      <c r="AH309" s="16"/>
      <c r="AI309" s="19"/>
      <c r="AJ309" s="21"/>
      <c r="AK309" s="16"/>
      <c r="AL309" s="19"/>
      <c r="AM309" s="21"/>
      <c r="AN309" s="16"/>
      <c r="AO309" s="19"/>
      <c r="AP309" s="21"/>
      <c r="AS309" s="37" t="str">
        <f t="shared" si="198"/>
        <v>Oct 2023</v>
      </c>
      <c r="AU309" s="37" t="str">
        <f t="shared" si="201"/>
        <v/>
      </c>
      <c r="AV309" s="37" t="str">
        <f t="shared" si="201"/>
        <v/>
      </c>
      <c r="AW309" s="37" t="str">
        <f t="shared" si="201"/>
        <v/>
      </c>
      <c r="AY309" s="66" t="str">
        <f t="shared" si="202"/>
        <v/>
      </c>
      <c r="BS309" s="13" t="str">
        <f t="shared" si="214"/>
        <v/>
      </c>
      <c r="BT309" s="33" t="str">
        <f t="shared" si="215"/>
        <v/>
      </c>
      <c r="BU309" s="37" t="str">
        <f>IF(BS309="", "", IF(COUNTIF(BS$7:BS309, BS309)&gt;1, "", MAX(BU$6:BU308)+1))</f>
        <v/>
      </c>
      <c r="BV309" s="37" t="str">
        <f t="shared" si="218"/>
        <v>Feb 2023</v>
      </c>
      <c r="BW309" s="41" t="str">
        <f t="shared" si="199"/>
        <v/>
      </c>
      <c r="BY309" s="13" t="str">
        <f t="shared" si="216"/>
        <v>Basic Sole Trader Accounts â€“ Â£35 | Spreadsheet Solutions</v>
      </c>
      <c r="BZ309" s="33">
        <f t="shared" si="217"/>
        <v>2</v>
      </c>
      <c r="CA309" s="37" t="str">
        <f>IF(BY309="", "", IF(COUNTIF(BY$7:BY309, BY309)&gt;1, "", MAX(CA$6:CA308)+1))</f>
        <v/>
      </c>
      <c r="CB309" s="37" t="str">
        <f t="shared" si="219"/>
        <v>Feb 2023</v>
      </c>
      <c r="CC309" s="41" t="str">
        <f t="shared" si="200"/>
        <v>Basic Sole Trader Accounts â€“ Â£35 | Spreadsheet Solutions - Feb 2023</v>
      </c>
    </row>
    <row r="310" spans="1:81" x14ac:dyDescent="0.25">
      <c r="A310" s="21"/>
      <c r="B310" s="5">
        <f>IFERROR(IF(B309+1&gt;'Intro &amp; Setup'!$BA$19, "", B309+1), "")</f>
        <v>45226</v>
      </c>
      <c r="C310" s="250"/>
      <c r="D310" s="251"/>
      <c r="E310" s="252"/>
      <c r="F310" s="21"/>
      <c r="G310" s="16" t="s">
        <v>69</v>
      </c>
      <c r="H310" s="19">
        <v>15</v>
      </c>
      <c r="I310" s="21"/>
      <c r="J310" s="16" t="s">
        <v>67</v>
      </c>
      <c r="K310" s="19">
        <v>12</v>
      </c>
      <c r="L310" s="21"/>
      <c r="M310" s="16" t="s">
        <v>90</v>
      </c>
      <c r="N310" s="19">
        <v>5</v>
      </c>
      <c r="O310" s="21"/>
      <c r="P310" s="16"/>
      <c r="Q310" s="19"/>
      <c r="R310" s="21"/>
      <c r="S310" s="16"/>
      <c r="T310" s="19"/>
      <c r="U310" s="21"/>
      <c r="V310" s="16"/>
      <c r="W310" s="19"/>
      <c r="X310" s="21"/>
      <c r="Y310" s="16"/>
      <c r="Z310" s="19"/>
      <c r="AA310" s="21"/>
      <c r="AB310" s="16"/>
      <c r="AC310" s="19"/>
      <c r="AD310" s="21"/>
      <c r="AE310" s="16"/>
      <c r="AF310" s="19"/>
      <c r="AG310" s="21"/>
      <c r="AH310" s="16"/>
      <c r="AI310" s="19"/>
      <c r="AJ310" s="21"/>
      <c r="AK310" s="16"/>
      <c r="AL310" s="19"/>
      <c r="AM310" s="21"/>
      <c r="AN310" s="16"/>
      <c r="AO310" s="19"/>
      <c r="AP310" s="21"/>
      <c r="AS310" s="37" t="str">
        <f t="shared" si="198"/>
        <v>Oct 2023</v>
      </c>
      <c r="AU310" s="37" t="str">
        <f t="shared" si="201"/>
        <v/>
      </c>
      <c r="AV310" s="37" t="str">
        <f t="shared" si="201"/>
        <v/>
      </c>
      <c r="AW310" s="37" t="str">
        <f t="shared" si="201"/>
        <v/>
      </c>
      <c r="AY310" s="66" t="str">
        <f t="shared" si="202"/>
        <v/>
      </c>
      <c r="BS310" s="13" t="str">
        <f t="shared" si="214"/>
        <v/>
      </c>
      <c r="BT310" s="33" t="str">
        <f t="shared" si="215"/>
        <v/>
      </c>
      <c r="BU310" s="37" t="str">
        <f>IF(BS310="", "", IF(COUNTIF(BS$7:BS310, BS310)&gt;1, "", MAX(BU$6:BU309)+1))</f>
        <v/>
      </c>
      <c r="BV310" s="37" t="str">
        <f t="shared" si="218"/>
        <v>Feb 2023</v>
      </c>
      <c r="BW310" s="41" t="str">
        <f t="shared" si="199"/>
        <v/>
      </c>
      <c r="BY310" s="13" t="str">
        <f t="shared" si="216"/>
        <v>Buy Our Book | Spreadsheet Solutions</v>
      </c>
      <c r="BZ310" s="33">
        <f t="shared" si="217"/>
        <v>2</v>
      </c>
      <c r="CA310" s="37" t="str">
        <f>IF(BY310="", "", IF(COUNTIF(BY$7:BY310, BY310)&gt;1, "", MAX(CA$6:CA309)+1))</f>
        <v/>
      </c>
      <c r="CB310" s="37" t="str">
        <f t="shared" si="219"/>
        <v>Feb 2023</v>
      </c>
      <c r="CC310" s="41" t="str">
        <f t="shared" si="200"/>
        <v>Buy Our Book | Spreadsheet Solutions - Feb 2023</v>
      </c>
    </row>
    <row r="311" spans="1:81" x14ac:dyDescent="0.25">
      <c r="A311" s="21"/>
      <c r="B311" s="5">
        <f>IFERROR(IF(B310+1&gt;'Intro &amp; Setup'!$BA$19, "", B310+1), "")</f>
        <v>45227</v>
      </c>
      <c r="C311" s="250"/>
      <c r="D311" s="251"/>
      <c r="E311" s="252"/>
      <c r="F311" s="21"/>
      <c r="G311" s="16" t="s">
        <v>51</v>
      </c>
      <c r="H311" s="19">
        <v>14</v>
      </c>
      <c r="I311" s="21"/>
      <c r="J311" s="16" t="s">
        <v>44</v>
      </c>
      <c r="K311" s="19">
        <v>12</v>
      </c>
      <c r="L311" s="21"/>
      <c r="M311" s="16" t="s">
        <v>336</v>
      </c>
      <c r="N311" s="19">
        <v>5</v>
      </c>
      <c r="O311" s="21"/>
      <c r="P311" s="16"/>
      <c r="Q311" s="19"/>
      <c r="R311" s="21"/>
      <c r="S311" s="16"/>
      <c r="T311" s="19"/>
      <c r="U311" s="21"/>
      <c r="V311" s="16"/>
      <c r="W311" s="19"/>
      <c r="X311" s="21"/>
      <c r="Y311" s="16"/>
      <c r="Z311" s="19"/>
      <c r="AA311" s="21"/>
      <c r="AB311" s="16"/>
      <c r="AC311" s="19"/>
      <c r="AD311" s="21"/>
      <c r="AE311" s="16"/>
      <c r="AF311" s="19"/>
      <c r="AG311" s="21"/>
      <c r="AH311" s="16"/>
      <c r="AI311" s="19"/>
      <c r="AJ311" s="21"/>
      <c r="AK311" s="16"/>
      <c r="AL311" s="19"/>
      <c r="AM311" s="21"/>
      <c r="AN311" s="16"/>
      <c r="AO311" s="19"/>
      <c r="AP311" s="21"/>
      <c r="AS311" s="37" t="str">
        <f t="shared" si="198"/>
        <v>Oct 2023</v>
      </c>
      <c r="AU311" s="37" t="str">
        <f t="shared" si="201"/>
        <v/>
      </c>
      <c r="AV311" s="37" t="str">
        <f t="shared" si="201"/>
        <v/>
      </c>
      <c r="AW311" s="37" t="str">
        <f t="shared" si="201"/>
        <v/>
      </c>
      <c r="AY311" s="66" t="str">
        <f t="shared" si="202"/>
        <v/>
      </c>
      <c r="BS311" s="13" t="str">
        <f t="shared" si="214"/>
        <v/>
      </c>
      <c r="BT311" s="33" t="str">
        <f t="shared" si="215"/>
        <v/>
      </c>
      <c r="BU311" s="37" t="str">
        <f>IF(BS311="", "", IF(COUNTIF(BS$7:BS311, BS311)&gt;1, "", MAX(BU$6:BU310)+1))</f>
        <v/>
      </c>
      <c r="BV311" s="37" t="str">
        <f t="shared" si="218"/>
        <v>Feb 2023</v>
      </c>
      <c r="BW311" s="41" t="str">
        <f t="shared" si="199"/>
        <v/>
      </c>
      <c r="BY311" s="13" t="str">
        <f t="shared" si="216"/>
        <v>Can Your Spreadsheets be Improved? | Spreadsheet Solutions</v>
      </c>
      <c r="BZ311" s="33">
        <f t="shared" si="217"/>
        <v>2</v>
      </c>
      <c r="CA311" s="37" t="str">
        <f>IF(BY311="", "", IF(COUNTIF(BY$7:BY311, BY311)&gt;1, "", MAX(CA$6:CA310)+1))</f>
        <v/>
      </c>
      <c r="CB311" s="37" t="str">
        <f t="shared" si="219"/>
        <v>Feb 2023</v>
      </c>
      <c r="CC311" s="41" t="str">
        <f t="shared" si="200"/>
        <v>Can Your Spreadsheets be Improved? | Spreadsheet Solutions - Feb 2023</v>
      </c>
    </row>
    <row r="312" spans="1:81" x14ac:dyDescent="0.25">
      <c r="A312" s="21"/>
      <c r="B312" s="5">
        <f>IFERROR(IF(B311+1&gt;'Intro &amp; Setup'!$BA$19, "", B311+1), "")</f>
        <v>45228</v>
      </c>
      <c r="C312" s="250"/>
      <c r="D312" s="251"/>
      <c r="E312" s="252"/>
      <c r="F312" s="21"/>
      <c r="G312" s="16" t="s">
        <v>307</v>
      </c>
      <c r="H312" s="19">
        <v>14</v>
      </c>
      <c r="I312" s="21"/>
      <c r="J312" s="16" t="s">
        <v>90</v>
      </c>
      <c r="K312" s="19">
        <v>11</v>
      </c>
      <c r="L312" s="21"/>
      <c r="M312" s="16" t="s">
        <v>88</v>
      </c>
      <c r="N312" s="19">
        <v>5</v>
      </c>
      <c r="O312" s="21"/>
      <c r="P312" s="16"/>
      <c r="Q312" s="19"/>
      <c r="R312" s="21"/>
      <c r="S312" s="16"/>
      <c r="T312" s="19"/>
      <c r="U312" s="21"/>
      <c r="V312" s="16"/>
      <c r="W312" s="19"/>
      <c r="X312" s="21"/>
      <c r="Y312" s="16"/>
      <c r="Z312" s="19"/>
      <c r="AA312" s="21"/>
      <c r="AB312" s="16"/>
      <c r="AC312" s="19"/>
      <c r="AD312" s="21"/>
      <c r="AE312" s="16"/>
      <c r="AF312" s="19"/>
      <c r="AG312" s="21"/>
      <c r="AH312" s="16"/>
      <c r="AI312" s="19"/>
      <c r="AJ312" s="21"/>
      <c r="AK312" s="16"/>
      <c r="AL312" s="19"/>
      <c r="AM312" s="21"/>
      <c r="AN312" s="16"/>
      <c r="AO312" s="19"/>
      <c r="AP312" s="21"/>
      <c r="AS312" s="37" t="str">
        <f t="shared" si="198"/>
        <v>Oct 2023</v>
      </c>
      <c r="AU312" s="37" t="str">
        <f t="shared" si="201"/>
        <v/>
      </c>
      <c r="AV312" s="37" t="str">
        <f t="shared" si="201"/>
        <v/>
      </c>
      <c r="AW312" s="37" t="str">
        <f t="shared" si="201"/>
        <v/>
      </c>
      <c r="AY312" s="66" t="str">
        <f t="shared" si="202"/>
        <v/>
      </c>
      <c r="BS312" s="13" t="str">
        <f t="shared" si="214"/>
        <v/>
      </c>
      <c r="BT312" s="33" t="str">
        <f t="shared" si="215"/>
        <v/>
      </c>
      <c r="BU312" s="37" t="str">
        <f>IF(BS312="", "", IF(COUNTIF(BS$7:BS312, BS312)&gt;1, "", MAX(BU$6:BU311)+1))</f>
        <v/>
      </c>
      <c r="BV312" s="37" t="str">
        <f t="shared" si="218"/>
        <v>Feb 2023</v>
      </c>
      <c r="BW312" s="41" t="str">
        <f t="shared" si="199"/>
        <v/>
      </c>
      <c r="BY312" s="13" t="str">
        <f t="shared" si="216"/>
        <v>Cash Allocator Report â€“ Â£25 | Spreadsheet Solutions</v>
      </c>
      <c r="BZ312" s="33">
        <f t="shared" si="217"/>
        <v>2</v>
      </c>
      <c r="CA312" s="37">
        <f>IF(BY312="", "", IF(COUNTIF(BY$7:BY312, BY312)&gt;1, "", MAX(CA$6:CA311)+1))</f>
        <v>133</v>
      </c>
      <c r="CB312" s="37" t="str">
        <f t="shared" si="219"/>
        <v>Feb 2023</v>
      </c>
      <c r="CC312" s="41" t="str">
        <f t="shared" si="200"/>
        <v>Cash Allocator Report â€“ Â£25 | Spreadsheet Solutions - Feb 2023</v>
      </c>
    </row>
    <row r="313" spans="1:81" x14ac:dyDescent="0.25">
      <c r="A313" s="21"/>
      <c r="B313" s="5">
        <f>IFERROR(IF(B312+1&gt;'Intro &amp; Setup'!$BA$19, "", B312+1), "")</f>
        <v>45229</v>
      </c>
      <c r="C313" s="250"/>
      <c r="D313" s="251"/>
      <c r="E313" s="252"/>
      <c r="F313" s="21"/>
      <c r="G313" s="16" t="s">
        <v>89</v>
      </c>
      <c r="H313" s="19">
        <v>13</v>
      </c>
      <c r="I313" s="21"/>
      <c r="J313" s="16" t="s">
        <v>92</v>
      </c>
      <c r="K313" s="19">
        <v>11</v>
      </c>
      <c r="L313" s="21"/>
      <c r="M313" s="16" t="s">
        <v>331</v>
      </c>
      <c r="N313" s="19">
        <v>5</v>
      </c>
      <c r="O313" s="21"/>
      <c r="P313" s="16"/>
      <c r="Q313" s="19"/>
      <c r="R313" s="21"/>
      <c r="S313" s="16"/>
      <c r="T313" s="19"/>
      <c r="U313" s="21"/>
      <c r="V313" s="16"/>
      <c r="W313" s="19"/>
      <c r="X313" s="21"/>
      <c r="Y313" s="16"/>
      <c r="Z313" s="19"/>
      <c r="AA313" s="21"/>
      <c r="AB313" s="16"/>
      <c r="AC313" s="19"/>
      <c r="AD313" s="21"/>
      <c r="AE313" s="16"/>
      <c r="AF313" s="19"/>
      <c r="AG313" s="21"/>
      <c r="AH313" s="16"/>
      <c r="AI313" s="19"/>
      <c r="AJ313" s="21"/>
      <c r="AK313" s="16"/>
      <c r="AL313" s="19"/>
      <c r="AM313" s="21"/>
      <c r="AN313" s="16"/>
      <c r="AO313" s="19"/>
      <c r="AP313" s="21"/>
      <c r="AS313" s="37" t="str">
        <f t="shared" si="198"/>
        <v>Oct 2023</v>
      </c>
      <c r="AU313" s="37" t="str">
        <f t="shared" si="201"/>
        <v/>
      </c>
      <c r="AV313" s="37" t="str">
        <f t="shared" si="201"/>
        <v/>
      </c>
      <c r="AW313" s="37" t="str">
        <f t="shared" si="201"/>
        <v/>
      </c>
      <c r="AY313" s="66" t="str">
        <f t="shared" si="202"/>
        <v/>
      </c>
      <c r="BS313" s="13" t="str">
        <f t="shared" si="214"/>
        <v/>
      </c>
      <c r="BT313" s="33" t="str">
        <f t="shared" si="215"/>
        <v/>
      </c>
      <c r="BU313" s="37" t="str">
        <f>IF(BS313="", "", IF(COUNTIF(BS$7:BS313, BS313)&gt;1, "", MAX(BU$6:BU312)+1))</f>
        <v/>
      </c>
      <c r="BV313" s="37" t="str">
        <f t="shared" si="218"/>
        <v>Feb 2023</v>
      </c>
      <c r="BW313" s="41" t="str">
        <f t="shared" si="199"/>
        <v/>
      </c>
      <c r="BY313" s="13" t="str">
        <f t="shared" si="216"/>
        <v>Consultant Commission Calculator â€“ Â£220 | Spreadsheet Solutions</v>
      </c>
      <c r="BZ313" s="33">
        <f t="shared" si="217"/>
        <v>2</v>
      </c>
      <c r="CA313" s="37" t="str">
        <f>IF(BY313="", "", IF(COUNTIF(BY$7:BY313, BY313)&gt;1, "", MAX(CA$6:CA312)+1))</f>
        <v/>
      </c>
      <c r="CB313" s="37" t="str">
        <f t="shared" si="219"/>
        <v>Feb 2023</v>
      </c>
      <c r="CC313" s="41" t="str">
        <f t="shared" si="200"/>
        <v>Consultant Commission Calculator â€“ Â£220 | Spreadsheet Solutions - Feb 2023</v>
      </c>
    </row>
    <row r="314" spans="1:81" x14ac:dyDescent="0.25">
      <c r="A314" s="21"/>
      <c r="B314" s="5">
        <f>IFERROR(IF(B313+1&gt;'Intro &amp; Setup'!$BA$19, "", B313+1), "")</f>
        <v>45230</v>
      </c>
      <c r="C314" s="250"/>
      <c r="D314" s="251"/>
      <c r="E314" s="252"/>
      <c r="F314" s="21"/>
      <c r="G314" s="16" t="s">
        <v>43</v>
      </c>
      <c r="H314" s="19">
        <v>13</v>
      </c>
      <c r="I314" s="21"/>
      <c r="J314" s="16" t="s">
        <v>303</v>
      </c>
      <c r="K314" s="19">
        <v>11</v>
      </c>
      <c r="L314" s="21"/>
      <c r="M314" s="16" t="s">
        <v>46</v>
      </c>
      <c r="N314" s="19">
        <v>4</v>
      </c>
      <c r="O314" s="21"/>
      <c r="P314" s="16"/>
      <c r="Q314" s="19"/>
      <c r="R314" s="21"/>
      <c r="S314" s="16"/>
      <c r="T314" s="19"/>
      <c r="U314" s="21"/>
      <c r="V314" s="16"/>
      <c r="W314" s="19"/>
      <c r="X314" s="21"/>
      <c r="Y314" s="16"/>
      <c r="Z314" s="19"/>
      <c r="AA314" s="21"/>
      <c r="AB314" s="16"/>
      <c r="AC314" s="19"/>
      <c r="AD314" s="21"/>
      <c r="AE314" s="16"/>
      <c r="AF314" s="19"/>
      <c r="AG314" s="21"/>
      <c r="AH314" s="16"/>
      <c r="AI314" s="19"/>
      <c r="AJ314" s="21"/>
      <c r="AK314" s="16"/>
      <c r="AL314" s="19"/>
      <c r="AM314" s="21"/>
      <c r="AN314" s="16"/>
      <c r="AO314" s="19"/>
      <c r="AP314" s="21"/>
      <c r="AS314" s="37" t="str">
        <f t="shared" si="198"/>
        <v>Oct 2023</v>
      </c>
      <c r="AU314" s="37" t="str">
        <f t="shared" si="201"/>
        <v/>
      </c>
      <c r="AV314" s="37" t="str">
        <f t="shared" si="201"/>
        <v/>
      </c>
      <c r="AW314" s="37" t="str">
        <f t="shared" si="201"/>
        <v/>
      </c>
      <c r="AY314" s="66" t="str">
        <f t="shared" si="202"/>
        <v/>
      </c>
      <c r="BS314" s="13" t="str">
        <f t="shared" si="214"/>
        <v/>
      </c>
      <c r="BT314" s="33" t="str">
        <f t="shared" si="215"/>
        <v/>
      </c>
      <c r="BU314" s="37" t="str">
        <f>IF(BS314="", "", IF(COUNTIF(BS$7:BS314, BS314)&gt;1, "", MAX(BU$6:BU313)+1))</f>
        <v/>
      </c>
      <c r="BV314" s="37" t="str">
        <f t="shared" si="218"/>
        <v>Feb 2023</v>
      </c>
      <c r="BW314" s="41" t="str">
        <f t="shared" si="199"/>
        <v/>
      </c>
      <c r="BY314" s="13" t="str">
        <f t="shared" si="216"/>
        <v>Excel Mosaic Art â€“ Order Form | Spreadsheet Solutions</v>
      </c>
      <c r="BZ314" s="33">
        <f t="shared" si="217"/>
        <v>2</v>
      </c>
      <c r="CA314" s="37">
        <f>IF(BY314="", "", IF(COUNTIF(BY$7:BY314, BY314)&gt;1, "", MAX(CA$6:CA313)+1))</f>
        <v>134</v>
      </c>
      <c r="CB314" s="37" t="str">
        <f t="shared" si="219"/>
        <v>Feb 2023</v>
      </c>
      <c r="CC314" s="41" t="str">
        <f t="shared" si="200"/>
        <v>Excel Mosaic Art â€“ Order Form | Spreadsheet Solutions - Feb 2023</v>
      </c>
    </row>
    <row r="315" spans="1:81" x14ac:dyDescent="0.25">
      <c r="A315" s="21"/>
      <c r="B315" s="5">
        <f>IFERROR(IF(B314+1&gt;'Intro &amp; Setup'!$BA$19, "", B314+1), "")</f>
        <v>45231</v>
      </c>
      <c r="C315" s="250"/>
      <c r="D315" s="251"/>
      <c r="E315" s="252"/>
      <c r="F315" s="21"/>
      <c r="G315" s="16" t="s">
        <v>308</v>
      </c>
      <c r="H315" s="19">
        <v>13</v>
      </c>
      <c r="I315" s="21"/>
      <c r="J315" s="16" t="s">
        <v>101</v>
      </c>
      <c r="K315" s="19">
        <v>11</v>
      </c>
      <c r="L315" s="21"/>
      <c r="M315" s="16" t="s">
        <v>79</v>
      </c>
      <c r="N315" s="19">
        <v>4</v>
      </c>
      <c r="O315" s="21"/>
      <c r="P315" s="16"/>
      <c r="Q315" s="19"/>
      <c r="R315" s="21"/>
      <c r="S315" s="16"/>
      <c r="T315" s="19"/>
      <c r="U315" s="21"/>
      <c r="V315" s="16"/>
      <c r="W315" s="19"/>
      <c r="X315" s="21"/>
      <c r="Y315" s="16"/>
      <c r="Z315" s="19"/>
      <c r="AA315" s="21"/>
      <c r="AB315" s="16"/>
      <c r="AC315" s="19"/>
      <c r="AD315" s="21"/>
      <c r="AE315" s="16"/>
      <c r="AF315" s="19"/>
      <c r="AG315" s="21"/>
      <c r="AH315" s="16"/>
      <c r="AI315" s="19"/>
      <c r="AJ315" s="21"/>
      <c r="AK315" s="16"/>
      <c r="AL315" s="19"/>
      <c r="AM315" s="21"/>
      <c r="AN315" s="16"/>
      <c r="AO315" s="19"/>
      <c r="AP315" s="21"/>
      <c r="AS315" s="37" t="str">
        <f t="shared" si="198"/>
        <v>Nov 2023</v>
      </c>
      <c r="AU315" s="37" t="str">
        <f t="shared" si="201"/>
        <v/>
      </c>
      <c r="AV315" s="37" t="str">
        <f t="shared" si="201"/>
        <v/>
      </c>
      <c r="AW315" s="37" t="str">
        <f t="shared" si="201"/>
        <v/>
      </c>
      <c r="AY315" s="66" t="str">
        <f t="shared" si="202"/>
        <v/>
      </c>
      <c r="BS315" s="13" t="str">
        <f t="shared" si="214"/>
        <v/>
      </c>
      <c r="BT315" s="33" t="str">
        <f t="shared" si="215"/>
        <v/>
      </c>
      <c r="BU315" s="37" t="str">
        <f>IF(BS315="", "", IF(COUNTIF(BS$7:BS315, BS315)&gt;1, "", MAX(BU$6:BU314)+1))</f>
        <v/>
      </c>
      <c r="BV315" s="37" t="str">
        <f t="shared" si="218"/>
        <v>Feb 2023</v>
      </c>
      <c r="BW315" s="41" t="str">
        <f t="shared" si="199"/>
        <v/>
      </c>
      <c r="BY315" s="13" t="str">
        <f t="shared" si="216"/>
        <v>Key Management Solution â€“ Â£450 | Spreadsheet Solutions</v>
      </c>
      <c r="BZ315" s="33">
        <f t="shared" si="217"/>
        <v>2</v>
      </c>
      <c r="CA315" s="37" t="str">
        <f>IF(BY315="", "", IF(COUNTIF(BY$7:BY315, BY315)&gt;1, "", MAX(CA$6:CA314)+1))</f>
        <v/>
      </c>
      <c r="CB315" s="37" t="str">
        <f t="shared" si="219"/>
        <v>Feb 2023</v>
      </c>
      <c r="CC315" s="41" t="str">
        <f t="shared" si="200"/>
        <v>Key Management Solution â€“ Â£450 | Spreadsheet Solutions - Feb 2023</v>
      </c>
    </row>
    <row r="316" spans="1:81" x14ac:dyDescent="0.25">
      <c r="A316" s="21"/>
      <c r="B316" s="5">
        <f>IFERROR(IF(B315+1&gt;'Intro &amp; Setup'!$BA$19, "", B315+1), "")</f>
        <v>45232</v>
      </c>
      <c r="C316" s="250"/>
      <c r="D316" s="251"/>
      <c r="E316" s="252"/>
      <c r="F316" s="21"/>
      <c r="G316" s="16" t="s">
        <v>309</v>
      </c>
      <c r="H316" s="19">
        <v>13</v>
      </c>
      <c r="I316" s="21"/>
      <c r="J316" s="16" t="s">
        <v>311</v>
      </c>
      <c r="K316" s="19">
        <v>11</v>
      </c>
      <c r="L316" s="21"/>
      <c r="M316" s="16" t="s">
        <v>48</v>
      </c>
      <c r="N316" s="19">
        <v>4</v>
      </c>
      <c r="O316" s="21"/>
      <c r="P316" s="16"/>
      <c r="Q316" s="19"/>
      <c r="R316" s="21"/>
      <c r="S316" s="16"/>
      <c r="T316" s="19"/>
      <c r="U316" s="21"/>
      <c r="V316" s="16"/>
      <c r="W316" s="19"/>
      <c r="X316" s="21"/>
      <c r="Y316" s="16"/>
      <c r="Z316" s="19"/>
      <c r="AA316" s="21"/>
      <c r="AB316" s="16"/>
      <c r="AC316" s="19"/>
      <c r="AD316" s="21"/>
      <c r="AE316" s="16"/>
      <c r="AF316" s="19"/>
      <c r="AG316" s="21"/>
      <c r="AH316" s="16"/>
      <c r="AI316" s="19"/>
      <c r="AJ316" s="21"/>
      <c r="AK316" s="16"/>
      <c r="AL316" s="19"/>
      <c r="AM316" s="21"/>
      <c r="AN316" s="16"/>
      <c r="AO316" s="19"/>
      <c r="AP316" s="21"/>
      <c r="AS316" s="37" t="str">
        <f t="shared" ref="AS316:AS341" si="220">IF($B316="", "", TEXT($B316, "mmm yyyy"))</f>
        <v>Nov 2023</v>
      </c>
      <c r="AU316" s="37" t="str">
        <f t="shared" si="201"/>
        <v/>
      </c>
      <c r="AV316" s="37" t="str">
        <f t="shared" si="201"/>
        <v/>
      </c>
      <c r="AW316" s="37" t="str">
        <f t="shared" si="201"/>
        <v/>
      </c>
      <c r="AY316" s="66" t="str">
        <f t="shared" si="202"/>
        <v/>
      </c>
      <c r="BS316" s="13" t="str">
        <f t="shared" si="214"/>
        <v/>
      </c>
      <c r="BT316" s="33" t="str">
        <f t="shared" si="215"/>
        <v/>
      </c>
      <c r="BU316" s="37" t="str">
        <f>IF(BS316="", "", IF(COUNTIF(BS$7:BS316, BS316)&gt;1, "", MAX(BU$6:BU315)+1))</f>
        <v/>
      </c>
      <c r="BV316" s="37" t="str">
        <f t="shared" si="218"/>
        <v>Feb 2023</v>
      </c>
      <c r="BW316" s="41" t="str">
        <f t="shared" si="199"/>
        <v/>
      </c>
      <c r="BY316" s="13" t="str">
        <f t="shared" si="216"/>
        <v>Marketing Campaign Report â€“ Â£35 | Spreadsheet Solutions</v>
      </c>
      <c r="BZ316" s="33">
        <f t="shared" si="217"/>
        <v>2</v>
      </c>
      <c r="CA316" s="37">
        <f>IF(BY316="", "", IF(COUNTIF(BY$7:BY316, BY316)&gt;1, "", MAX(CA$6:CA315)+1))</f>
        <v>135</v>
      </c>
      <c r="CB316" s="37" t="str">
        <f t="shared" si="219"/>
        <v>Feb 2023</v>
      </c>
      <c r="CC316" s="41" t="str">
        <f t="shared" si="200"/>
        <v>Marketing Campaign Report â€“ Â£35 | Spreadsheet Solutions - Feb 2023</v>
      </c>
    </row>
    <row r="317" spans="1:81" x14ac:dyDescent="0.25">
      <c r="A317" s="21"/>
      <c r="B317" s="5">
        <f>IFERROR(IF(B316+1&gt;'Intro &amp; Setup'!$BA$19, "", B316+1), "")</f>
        <v>45233</v>
      </c>
      <c r="C317" s="250"/>
      <c r="D317" s="251"/>
      <c r="E317" s="252"/>
      <c r="F317" s="21"/>
      <c r="G317" s="16" t="s">
        <v>310</v>
      </c>
      <c r="H317" s="19">
        <v>13</v>
      </c>
      <c r="I317" s="21"/>
      <c r="J317" s="16" t="s">
        <v>313</v>
      </c>
      <c r="K317" s="19">
        <v>11</v>
      </c>
      <c r="L317" s="21"/>
      <c r="M317" s="16" t="s">
        <v>66</v>
      </c>
      <c r="N317" s="19">
        <v>4</v>
      </c>
      <c r="O317" s="21"/>
      <c r="P317" s="16"/>
      <c r="Q317" s="19"/>
      <c r="R317" s="21"/>
      <c r="S317" s="16"/>
      <c r="T317" s="19"/>
      <c r="U317" s="21"/>
      <c r="V317" s="16"/>
      <c r="W317" s="19"/>
      <c r="X317" s="21"/>
      <c r="Y317" s="16"/>
      <c r="Z317" s="19"/>
      <c r="AA317" s="21"/>
      <c r="AB317" s="16"/>
      <c r="AC317" s="19"/>
      <c r="AD317" s="21"/>
      <c r="AE317" s="16"/>
      <c r="AF317" s="19"/>
      <c r="AG317" s="21"/>
      <c r="AH317" s="16"/>
      <c r="AI317" s="19"/>
      <c r="AJ317" s="21"/>
      <c r="AK317" s="16"/>
      <c r="AL317" s="19"/>
      <c r="AM317" s="21"/>
      <c r="AN317" s="16"/>
      <c r="AO317" s="19"/>
      <c r="AP317" s="21"/>
      <c r="AS317" s="37" t="str">
        <f t="shared" si="220"/>
        <v>Nov 2023</v>
      </c>
      <c r="AU317" s="37" t="str">
        <f t="shared" si="201"/>
        <v/>
      </c>
      <c r="AV317" s="37" t="str">
        <f t="shared" si="201"/>
        <v/>
      </c>
      <c r="AW317" s="37" t="str">
        <f t="shared" si="201"/>
        <v/>
      </c>
      <c r="AY317" s="66" t="str">
        <f t="shared" si="202"/>
        <v/>
      </c>
      <c r="BS317" s="13" t="str">
        <f t="shared" si="214"/>
        <v/>
      </c>
      <c r="BT317" s="33" t="str">
        <f t="shared" si="215"/>
        <v/>
      </c>
      <c r="BU317" s="37" t="str">
        <f>IF(BS317="", "", IF(COUNTIF(BS$7:BS317, BS317)&gt;1, "", MAX(BU$6:BU316)+1))</f>
        <v/>
      </c>
      <c r="BV317" s="37" t="str">
        <f t="shared" si="218"/>
        <v>Feb 2023</v>
      </c>
      <c r="BW317" s="41" t="str">
        <f t="shared" si="199"/>
        <v/>
      </c>
      <c r="BY317" s="13" t="str">
        <f t="shared" si="216"/>
        <v>Product Validation Report â€“ Â£180 | Spreadsheet Solutions</v>
      </c>
      <c r="BZ317" s="33">
        <f t="shared" si="217"/>
        <v>2</v>
      </c>
      <c r="CA317" s="37" t="str">
        <f>IF(BY317="", "", IF(COUNTIF(BY$7:BY317, BY317)&gt;1, "", MAX(CA$6:CA316)+1))</f>
        <v/>
      </c>
      <c r="CB317" s="37" t="str">
        <f t="shared" si="219"/>
        <v>Feb 2023</v>
      </c>
      <c r="CC317" s="41" t="str">
        <f t="shared" si="200"/>
        <v>Product Validation Report â€“ Â£180 | Spreadsheet Solutions - Feb 2023</v>
      </c>
    </row>
    <row r="318" spans="1:81" x14ac:dyDescent="0.25">
      <c r="A318" s="21"/>
      <c r="B318" s="5">
        <f>IFERROR(IF(B317+1&gt;'Intro &amp; Setup'!$BA$19, "", B317+1), "")</f>
        <v>45234</v>
      </c>
      <c r="C318" s="250"/>
      <c r="D318" s="251"/>
      <c r="E318" s="252"/>
      <c r="F318" s="21"/>
      <c r="G318" s="16" t="s">
        <v>58</v>
      </c>
      <c r="H318" s="19">
        <v>12</v>
      </c>
      <c r="I318" s="21"/>
      <c r="J318" s="16" t="s">
        <v>309</v>
      </c>
      <c r="K318" s="19">
        <v>11</v>
      </c>
      <c r="L318" s="21"/>
      <c r="M318" s="16" t="s">
        <v>103</v>
      </c>
      <c r="N318" s="19">
        <v>4</v>
      </c>
      <c r="O318" s="21"/>
      <c r="P318" s="16"/>
      <c r="Q318" s="19"/>
      <c r="R318" s="21"/>
      <c r="S318" s="16"/>
      <c r="T318" s="19"/>
      <c r="U318" s="21"/>
      <c r="V318" s="16"/>
      <c r="W318" s="19"/>
      <c r="X318" s="21"/>
      <c r="Y318" s="16"/>
      <c r="Z318" s="19"/>
      <c r="AA318" s="21"/>
      <c r="AB318" s="16"/>
      <c r="AC318" s="19"/>
      <c r="AD318" s="21"/>
      <c r="AE318" s="16"/>
      <c r="AF318" s="19"/>
      <c r="AG318" s="21"/>
      <c r="AH318" s="16"/>
      <c r="AI318" s="19"/>
      <c r="AJ318" s="21"/>
      <c r="AK318" s="16"/>
      <c r="AL318" s="19"/>
      <c r="AM318" s="21"/>
      <c r="AN318" s="16"/>
      <c r="AO318" s="19"/>
      <c r="AP318" s="21"/>
      <c r="AS318" s="37" t="str">
        <f t="shared" si="220"/>
        <v>Nov 2023</v>
      </c>
      <c r="AU318" s="37" t="str">
        <f t="shared" si="201"/>
        <v/>
      </c>
      <c r="AV318" s="37" t="str">
        <f t="shared" si="201"/>
        <v/>
      </c>
      <c r="AW318" s="37" t="str">
        <f t="shared" si="201"/>
        <v/>
      </c>
      <c r="AY318" s="66" t="str">
        <f t="shared" si="202"/>
        <v/>
      </c>
      <c r="BS318" s="13" t="str">
        <f t="shared" si="214"/>
        <v/>
      </c>
      <c r="BT318" s="33" t="str">
        <f t="shared" si="215"/>
        <v/>
      </c>
      <c r="BU318" s="37" t="str">
        <f>IF(BS318="", "", IF(COUNTIF(BS$7:BS318, BS318)&gt;1, "", MAX(BU$6:BU317)+1))</f>
        <v/>
      </c>
      <c r="BV318" s="37" t="str">
        <f t="shared" si="218"/>
        <v>Feb 2023</v>
      </c>
      <c r="BW318" s="41" t="str">
        <f t="shared" si="199"/>
        <v/>
      </c>
      <c r="BY318" s="13" t="str">
        <f t="shared" si="216"/>
        <v>Project Programme Manager â€“ Â£350 | Spreadsheet Solutions</v>
      </c>
      <c r="BZ318" s="33">
        <f t="shared" si="217"/>
        <v>2</v>
      </c>
      <c r="CA318" s="37" t="str">
        <f>IF(BY318="", "", IF(COUNTIF(BY$7:BY318, BY318)&gt;1, "", MAX(CA$6:CA317)+1))</f>
        <v/>
      </c>
      <c r="CB318" s="37" t="str">
        <f t="shared" si="219"/>
        <v>Feb 2023</v>
      </c>
      <c r="CC318" s="41" t="str">
        <f t="shared" si="200"/>
        <v>Project Programme Manager â€“ Â£350 | Spreadsheet Solutions - Feb 2023</v>
      </c>
    </row>
    <row r="319" spans="1:81" x14ac:dyDescent="0.25">
      <c r="A319" s="21"/>
      <c r="B319" s="5">
        <f>IFERROR(IF(B318+1&gt;'Intro &amp; Setup'!$BA$19, "", B318+1), "")</f>
        <v>45235</v>
      </c>
      <c r="C319" s="250"/>
      <c r="D319" s="251"/>
      <c r="E319" s="252"/>
      <c r="F319" s="21"/>
      <c r="G319" s="16" t="s">
        <v>100</v>
      </c>
      <c r="H319" s="19">
        <v>12</v>
      </c>
      <c r="I319" s="21"/>
      <c r="J319" s="16" t="s">
        <v>310</v>
      </c>
      <c r="K319" s="19">
        <v>11</v>
      </c>
      <c r="L319" s="21"/>
      <c r="M319" s="16" t="s">
        <v>389</v>
      </c>
      <c r="N319" s="19">
        <v>4</v>
      </c>
      <c r="O319" s="21"/>
      <c r="P319" s="16"/>
      <c r="Q319" s="19"/>
      <c r="R319" s="21"/>
      <c r="S319" s="16"/>
      <c r="T319" s="19"/>
      <c r="U319" s="21"/>
      <c r="V319" s="16"/>
      <c r="W319" s="19"/>
      <c r="X319" s="21"/>
      <c r="Y319" s="16"/>
      <c r="Z319" s="19"/>
      <c r="AA319" s="21"/>
      <c r="AB319" s="16"/>
      <c r="AC319" s="19"/>
      <c r="AD319" s="21"/>
      <c r="AE319" s="16"/>
      <c r="AF319" s="19"/>
      <c r="AG319" s="21"/>
      <c r="AH319" s="16"/>
      <c r="AI319" s="19"/>
      <c r="AJ319" s="21"/>
      <c r="AK319" s="16"/>
      <c r="AL319" s="19"/>
      <c r="AM319" s="21"/>
      <c r="AN319" s="16"/>
      <c r="AO319" s="19"/>
      <c r="AP319" s="21"/>
      <c r="AS319" s="37" t="str">
        <f t="shared" si="220"/>
        <v>Nov 2023</v>
      </c>
      <c r="AU319" s="37" t="str">
        <f t="shared" si="201"/>
        <v/>
      </c>
      <c r="AV319" s="37" t="str">
        <f t="shared" si="201"/>
        <v/>
      </c>
      <c r="AW319" s="37" t="str">
        <f t="shared" si="201"/>
        <v/>
      </c>
      <c r="AY319" s="66" t="str">
        <f t="shared" si="202"/>
        <v/>
      </c>
      <c r="BS319" s="13" t="str">
        <f t="shared" si="214"/>
        <v/>
      </c>
      <c r="BT319" s="33" t="str">
        <f t="shared" si="215"/>
        <v/>
      </c>
      <c r="BU319" s="37" t="str">
        <f>IF(BS319="", "", IF(COUNTIF(BS$7:BS319, BS319)&gt;1, "", MAX(BU$6:BU318)+1))</f>
        <v/>
      </c>
      <c r="BV319" s="37" t="str">
        <f t="shared" si="218"/>
        <v>Feb 2023</v>
      </c>
      <c r="BW319" s="41" t="str">
        <f t="shared" si="199"/>
        <v/>
      </c>
      <c r="BY319" s="13" t="str">
        <f t="shared" si="216"/>
        <v>Pros and Cons of Using Spreadsheets | Spreadsheet Solutions</v>
      </c>
      <c r="BZ319" s="33">
        <f t="shared" si="217"/>
        <v>2</v>
      </c>
      <c r="CA319" s="37" t="str">
        <f>IF(BY319="", "", IF(COUNTIF(BY$7:BY319, BY319)&gt;1, "", MAX(CA$6:CA318)+1))</f>
        <v/>
      </c>
      <c r="CB319" s="37" t="str">
        <f t="shared" si="219"/>
        <v>Feb 2023</v>
      </c>
      <c r="CC319" s="41" t="str">
        <f t="shared" si="200"/>
        <v>Pros and Cons of Using Spreadsheets | Spreadsheet Solutions - Feb 2023</v>
      </c>
    </row>
    <row r="320" spans="1:81" x14ac:dyDescent="0.25">
      <c r="A320" s="21"/>
      <c r="B320" s="5">
        <f>IFERROR(IF(B319+1&gt;'Intro &amp; Setup'!$BA$19, "", B319+1), "")</f>
        <v>45236</v>
      </c>
      <c r="C320" s="250"/>
      <c r="D320" s="251"/>
      <c r="E320" s="252"/>
      <c r="F320" s="21"/>
      <c r="G320" s="16" t="s">
        <v>103</v>
      </c>
      <c r="H320" s="19">
        <v>12</v>
      </c>
      <c r="I320" s="21"/>
      <c r="J320" s="16" t="s">
        <v>88</v>
      </c>
      <c r="K320" s="19">
        <v>11</v>
      </c>
      <c r="L320" s="21"/>
      <c r="M320" s="16" t="s">
        <v>315</v>
      </c>
      <c r="N320" s="19">
        <v>4</v>
      </c>
      <c r="O320" s="21"/>
      <c r="P320" s="16"/>
      <c r="Q320" s="19"/>
      <c r="R320" s="21"/>
      <c r="S320" s="16"/>
      <c r="T320" s="19"/>
      <c r="U320" s="21"/>
      <c r="V320" s="16"/>
      <c r="W320" s="19"/>
      <c r="X320" s="21"/>
      <c r="Y320" s="16"/>
      <c r="Z320" s="19"/>
      <c r="AA320" s="21"/>
      <c r="AB320" s="16"/>
      <c r="AC320" s="19"/>
      <c r="AD320" s="21"/>
      <c r="AE320" s="16"/>
      <c r="AF320" s="19"/>
      <c r="AG320" s="21"/>
      <c r="AH320" s="16"/>
      <c r="AI320" s="19"/>
      <c r="AJ320" s="21"/>
      <c r="AK320" s="16"/>
      <c r="AL320" s="19"/>
      <c r="AM320" s="21"/>
      <c r="AN320" s="16"/>
      <c r="AO320" s="19"/>
      <c r="AP320" s="21"/>
      <c r="AS320" s="37" t="str">
        <f t="shared" si="220"/>
        <v>Nov 2023</v>
      </c>
      <c r="AU320" s="37" t="str">
        <f t="shared" si="201"/>
        <v/>
      </c>
      <c r="AV320" s="37" t="str">
        <f t="shared" si="201"/>
        <v/>
      </c>
      <c r="AW320" s="37" t="str">
        <f t="shared" si="201"/>
        <v/>
      </c>
      <c r="AY320" s="66" t="str">
        <f t="shared" si="202"/>
        <v/>
      </c>
      <c r="BS320" s="13" t="str">
        <f t="shared" si="214"/>
        <v/>
      </c>
      <c r="BT320" s="33" t="str">
        <f t="shared" si="215"/>
        <v/>
      </c>
      <c r="BU320" s="37" t="str">
        <f>IF(BS320="", "", IF(COUNTIF(BS$7:BS320, BS320)&gt;1, "", MAX(BU$6:BU319)+1))</f>
        <v/>
      </c>
      <c r="BV320" s="37" t="str">
        <f t="shared" si="218"/>
        <v>Feb 2023</v>
      </c>
      <c r="BW320" s="41" t="str">
        <f t="shared" si="199"/>
        <v/>
      </c>
      <c r="BY320" s="13" t="str">
        <f t="shared" si="216"/>
        <v>Trial Balance Financial Report â€“ Â£250 â€“ Â£420 | Spreadsheet Solutions</v>
      </c>
      <c r="BZ320" s="33">
        <f t="shared" si="217"/>
        <v>2</v>
      </c>
      <c r="CA320" s="37">
        <f>IF(BY320="", "", IF(COUNTIF(BY$7:BY320, BY320)&gt;1, "", MAX(CA$6:CA319)+1))</f>
        <v>136</v>
      </c>
      <c r="CB320" s="37" t="str">
        <f t="shared" si="219"/>
        <v>Feb 2023</v>
      </c>
      <c r="CC320" s="41" t="str">
        <f t="shared" si="200"/>
        <v>Trial Balance Financial Report â€“ Â£250 â€“ Â£420 | Spreadsheet Solutions - Feb 2023</v>
      </c>
    </row>
    <row r="321" spans="1:81" x14ac:dyDescent="0.25">
      <c r="A321" s="21"/>
      <c r="B321" s="5">
        <f>IFERROR(IF(B320+1&gt;'Intro &amp; Setup'!$BA$19, "", B320+1), "")</f>
        <v>45237</v>
      </c>
      <c r="C321" s="250"/>
      <c r="D321" s="251"/>
      <c r="E321" s="252"/>
      <c r="F321" s="21"/>
      <c r="G321" s="16" t="s">
        <v>311</v>
      </c>
      <c r="H321" s="19">
        <v>12</v>
      </c>
      <c r="I321" s="21"/>
      <c r="J321" s="16" t="s">
        <v>43</v>
      </c>
      <c r="K321" s="19">
        <v>10</v>
      </c>
      <c r="L321" s="21"/>
      <c r="M321" s="16" t="s">
        <v>313</v>
      </c>
      <c r="N321" s="19">
        <v>4</v>
      </c>
      <c r="O321" s="21"/>
      <c r="P321" s="16"/>
      <c r="Q321" s="19"/>
      <c r="R321" s="21"/>
      <c r="S321" s="16"/>
      <c r="T321" s="19"/>
      <c r="U321" s="21"/>
      <c r="V321" s="16"/>
      <c r="W321" s="19"/>
      <c r="X321" s="21"/>
      <c r="Y321" s="16"/>
      <c r="Z321" s="19"/>
      <c r="AA321" s="21"/>
      <c r="AB321" s="16"/>
      <c r="AC321" s="19"/>
      <c r="AD321" s="21"/>
      <c r="AE321" s="16"/>
      <c r="AF321" s="19"/>
      <c r="AG321" s="21"/>
      <c r="AH321" s="16"/>
      <c r="AI321" s="19"/>
      <c r="AJ321" s="21"/>
      <c r="AK321" s="16"/>
      <c r="AL321" s="19"/>
      <c r="AM321" s="21"/>
      <c r="AN321" s="16"/>
      <c r="AO321" s="19"/>
      <c r="AP321" s="21"/>
      <c r="AS321" s="37" t="str">
        <f t="shared" si="220"/>
        <v>Nov 2023</v>
      </c>
      <c r="AU321" s="37" t="str">
        <f t="shared" si="201"/>
        <v/>
      </c>
      <c r="AV321" s="37" t="str">
        <f t="shared" si="201"/>
        <v/>
      </c>
      <c r="AW321" s="37" t="str">
        <f t="shared" si="201"/>
        <v/>
      </c>
      <c r="AY321" s="66" t="str">
        <f t="shared" si="202"/>
        <v/>
      </c>
      <c r="BS321" s="13" t="str">
        <f t="shared" si="214"/>
        <v/>
      </c>
      <c r="BT321" s="33" t="str">
        <f t="shared" si="215"/>
        <v/>
      </c>
      <c r="BU321" s="37" t="str">
        <f>IF(BS321="", "", IF(COUNTIF(BS$7:BS321, BS321)&gt;1, "", MAX(BU$6:BU320)+1))</f>
        <v/>
      </c>
      <c r="BV321" s="37" t="str">
        <f t="shared" si="218"/>
        <v>Feb 2023</v>
      </c>
      <c r="BW321" s="41" t="str">
        <f t="shared" si="199"/>
        <v/>
      </c>
      <c r="BY321" s="13" t="str">
        <f t="shared" si="216"/>
        <v>Why I Love Spreadsheets | Spreadsheet Solutions</v>
      </c>
      <c r="BZ321" s="33">
        <f t="shared" si="217"/>
        <v>2</v>
      </c>
      <c r="CA321" s="37" t="str">
        <f>IF(BY321="", "", IF(COUNTIF(BY$7:BY321, BY321)&gt;1, "", MAX(CA$6:CA320)+1))</f>
        <v/>
      </c>
      <c r="CB321" s="37" t="str">
        <f t="shared" si="219"/>
        <v>Feb 2023</v>
      </c>
      <c r="CC321" s="41" t="str">
        <f t="shared" si="200"/>
        <v>Why I Love Spreadsheets | Spreadsheet Solutions - Feb 2023</v>
      </c>
    </row>
    <row r="322" spans="1:81" x14ac:dyDescent="0.25">
      <c r="A322" s="21"/>
      <c r="B322" s="5">
        <f>IFERROR(IF(B321+1&gt;'Intro &amp; Setup'!$BA$19, "", B321+1), "")</f>
        <v>45238</v>
      </c>
      <c r="C322" s="250"/>
      <c r="D322" s="251"/>
      <c r="E322" s="252"/>
      <c r="F322" s="21"/>
      <c r="G322" s="16" t="s">
        <v>312</v>
      </c>
      <c r="H322" s="19">
        <v>11</v>
      </c>
      <c r="I322" s="21"/>
      <c r="J322" s="16" t="s">
        <v>103</v>
      </c>
      <c r="K322" s="19">
        <v>10</v>
      </c>
      <c r="L322" s="21"/>
      <c r="M322" s="16" t="s">
        <v>113</v>
      </c>
      <c r="N322" s="19">
        <v>4</v>
      </c>
      <c r="O322" s="21"/>
      <c r="P322" s="16"/>
      <c r="Q322" s="19"/>
      <c r="R322" s="21"/>
      <c r="S322" s="16"/>
      <c r="T322" s="19"/>
      <c r="U322" s="21"/>
      <c r="V322" s="16"/>
      <c r="W322" s="19"/>
      <c r="X322" s="21"/>
      <c r="Y322" s="16"/>
      <c r="Z322" s="19"/>
      <c r="AA322" s="21"/>
      <c r="AB322" s="16"/>
      <c r="AC322" s="19"/>
      <c r="AD322" s="21"/>
      <c r="AE322" s="16"/>
      <c r="AF322" s="19"/>
      <c r="AG322" s="21"/>
      <c r="AH322" s="16"/>
      <c r="AI322" s="19"/>
      <c r="AJ322" s="21"/>
      <c r="AK322" s="16"/>
      <c r="AL322" s="19"/>
      <c r="AM322" s="21"/>
      <c r="AN322" s="16"/>
      <c r="AO322" s="19"/>
      <c r="AP322" s="21"/>
      <c r="AS322" s="37" t="str">
        <f t="shared" si="220"/>
        <v>Nov 2023</v>
      </c>
      <c r="AU322" s="37" t="str">
        <f t="shared" si="201"/>
        <v/>
      </c>
      <c r="AV322" s="37" t="str">
        <f t="shared" si="201"/>
        <v/>
      </c>
      <c r="AW322" s="37" t="str">
        <f t="shared" si="201"/>
        <v/>
      </c>
      <c r="AY322" s="66" t="str">
        <f t="shared" si="202"/>
        <v/>
      </c>
      <c r="BS322" s="13" t="str">
        <f t="shared" si="214"/>
        <v/>
      </c>
      <c r="BT322" s="33" t="str">
        <f t="shared" si="215"/>
        <v/>
      </c>
      <c r="BU322" s="37" t="str">
        <f>IF(BS322="", "", IF(COUNTIF(BS$7:BS322, BS322)&gt;1, "", MAX(BU$6:BU321)+1))</f>
        <v/>
      </c>
      <c r="BV322" s="37" t="str">
        <f t="shared" si="218"/>
        <v>Feb 2023</v>
      </c>
      <c r="BW322" s="41" t="str">
        <f t="shared" si="199"/>
        <v/>
      </c>
      <c r="BY322" s="13" t="str">
        <f t="shared" si="216"/>
        <v>Why You Want One of Our Spreadsheets | Spreadsheet Solutions</v>
      </c>
      <c r="BZ322" s="33">
        <f t="shared" si="217"/>
        <v>2</v>
      </c>
      <c r="CA322" s="37" t="str">
        <f>IF(BY322="", "", IF(COUNTIF(BY$7:BY322, BY322)&gt;1, "", MAX(CA$6:CA321)+1))</f>
        <v/>
      </c>
      <c r="CB322" s="37" t="str">
        <f t="shared" si="219"/>
        <v>Feb 2023</v>
      </c>
      <c r="CC322" s="41" t="str">
        <f t="shared" si="200"/>
        <v>Why You Want One of Our Spreadsheets | Spreadsheet Solutions - Feb 2023</v>
      </c>
    </row>
    <row r="323" spans="1:81" x14ac:dyDescent="0.25">
      <c r="A323" s="21"/>
      <c r="B323" s="5">
        <f>IFERROR(IF(B322+1&gt;'Intro &amp; Setup'!$BA$19, "", B322+1), "")</f>
        <v>45239</v>
      </c>
      <c r="C323" s="250"/>
      <c r="D323" s="251"/>
      <c r="E323" s="252"/>
      <c r="F323" s="21"/>
      <c r="G323" s="16" t="s">
        <v>44</v>
      </c>
      <c r="H323" s="19">
        <v>11</v>
      </c>
      <c r="I323" s="21"/>
      <c r="J323" s="16" t="s">
        <v>106</v>
      </c>
      <c r="K323" s="19">
        <v>10</v>
      </c>
      <c r="L323" s="21"/>
      <c r="M323" s="16" t="s">
        <v>301</v>
      </c>
      <c r="N323" s="19">
        <v>3</v>
      </c>
      <c r="O323" s="21"/>
      <c r="P323" s="16"/>
      <c r="Q323" s="19"/>
      <c r="R323" s="21"/>
      <c r="S323" s="16"/>
      <c r="T323" s="19"/>
      <c r="U323" s="21"/>
      <c r="V323" s="16"/>
      <c r="W323" s="19"/>
      <c r="X323" s="21"/>
      <c r="Y323" s="16"/>
      <c r="Z323" s="19"/>
      <c r="AA323" s="21"/>
      <c r="AB323" s="16"/>
      <c r="AC323" s="19"/>
      <c r="AD323" s="21"/>
      <c r="AE323" s="16"/>
      <c r="AF323" s="19"/>
      <c r="AG323" s="21"/>
      <c r="AH323" s="16"/>
      <c r="AI323" s="19"/>
      <c r="AJ323" s="21"/>
      <c r="AK323" s="16"/>
      <c r="AL323" s="19"/>
      <c r="AM323" s="21"/>
      <c r="AN323" s="16"/>
      <c r="AO323" s="19"/>
      <c r="AP323" s="21"/>
      <c r="AS323" s="37" t="str">
        <f t="shared" si="220"/>
        <v>Nov 2023</v>
      </c>
      <c r="AU323" s="37" t="str">
        <f t="shared" si="201"/>
        <v/>
      </c>
      <c r="AV323" s="37" t="str">
        <f t="shared" si="201"/>
        <v/>
      </c>
      <c r="AW323" s="37" t="str">
        <f t="shared" si="201"/>
        <v/>
      </c>
      <c r="AY323" s="66" t="str">
        <f t="shared" si="202"/>
        <v/>
      </c>
      <c r="BS323" s="13" t="str">
        <f t="shared" si="214"/>
        <v/>
      </c>
      <c r="BT323" s="33" t="str">
        <f t="shared" si="215"/>
        <v/>
      </c>
      <c r="BU323" s="37" t="str">
        <f>IF(BS323="", "", IF(COUNTIF(BS$7:BS323, BS323)&gt;1, "", MAX(BU$6:BU322)+1))</f>
        <v/>
      </c>
      <c r="BV323" s="37" t="str">
        <f t="shared" si="218"/>
        <v>Feb 2023</v>
      </c>
      <c r="BW323" s="41" t="str">
        <f t="shared" si="199"/>
        <v/>
      </c>
      <c r="BY323" s="13" t="str">
        <f t="shared" si="216"/>
        <v>Adjustable Budget Cashflow â€“ Â£25 | Spreadsheet Solutions</v>
      </c>
      <c r="BZ323" s="33">
        <f t="shared" si="217"/>
        <v>1</v>
      </c>
      <c r="CA323" s="37" t="str">
        <f>IF(BY323="", "", IF(COUNTIF(BY$7:BY323, BY323)&gt;1, "", MAX(CA$6:CA322)+1))</f>
        <v/>
      </c>
      <c r="CB323" s="37" t="str">
        <f t="shared" si="219"/>
        <v>Feb 2023</v>
      </c>
      <c r="CC323" s="41" t="str">
        <f t="shared" si="200"/>
        <v>Adjustable Budget Cashflow â€“ Â£25 | Spreadsheet Solutions - Feb 2023</v>
      </c>
    </row>
    <row r="324" spans="1:81" x14ac:dyDescent="0.25">
      <c r="A324" s="21"/>
      <c r="B324" s="5">
        <f>IFERROR(IF(B323+1&gt;'Intro &amp; Setup'!$BA$19, "", B323+1), "")</f>
        <v>45240</v>
      </c>
      <c r="C324" s="250"/>
      <c r="D324" s="251"/>
      <c r="E324" s="252"/>
      <c r="F324" s="21"/>
      <c r="G324" s="16" t="s">
        <v>313</v>
      </c>
      <c r="H324" s="19">
        <v>11</v>
      </c>
      <c r="I324" s="21"/>
      <c r="J324" s="16" t="s">
        <v>307</v>
      </c>
      <c r="K324" s="19">
        <v>10</v>
      </c>
      <c r="L324" s="21"/>
      <c r="M324" s="16" t="s">
        <v>72</v>
      </c>
      <c r="N324" s="19">
        <v>3</v>
      </c>
      <c r="O324" s="21"/>
      <c r="P324" s="16"/>
      <c r="Q324" s="19"/>
      <c r="R324" s="21"/>
      <c r="S324" s="16"/>
      <c r="T324" s="19"/>
      <c r="U324" s="21"/>
      <c r="V324" s="16"/>
      <c r="W324" s="19"/>
      <c r="X324" s="21"/>
      <c r="Y324" s="16"/>
      <c r="Z324" s="19"/>
      <c r="AA324" s="21"/>
      <c r="AB324" s="16"/>
      <c r="AC324" s="19"/>
      <c r="AD324" s="21"/>
      <c r="AE324" s="16"/>
      <c r="AF324" s="19"/>
      <c r="AG324" s="21"/>
      <c r="AH324" s="16"/>
      <c r="AI324" s="19"/>
      <c r="AJ324" s="21"/>
      <c r="AK324" s="16"/>
      <c r="AL324" s="19"/>
      <c r="AM324" s="21"/>
      <c r="AN324" s="16"/>
      <c r="AO324" s="19"/>
      <c r="AP324" s="21"/>
      <c r="AS324" s="37" t="str">
        <f t="shared" si="220"/>
        <v>Nov 2023</v>
      </c>
      <c r="AU324" s="37" t="str">
        <f t="shared" si="201"/>
        <v/>
      </c>
      <c r="AV324" s="37" t="str">
        <f t="shared" si="201"/>
        <v/>
      </c>
      <c r="AW324" s="37" t="str">
        <f t="shared" si="201"/>
        <v/>
      </c>
      <c r="AY324" s="66" t="str">
        <f t="shared" si="202"/>
        <v/>
      </c>
      <c r="BS324" s="13" t="str">
        <f t="shared" si="214"/>
        <v/>
      </c>
      <c r="BT324" s="33" t="str">
        <f t="shared" si="215"/>
        <v/>
      </c>
      <c r="BU324" s="37" t="str">
        <f>IF(BS324="", "", IF(COUNTIF(BS$7:BS324, BS324)&gt;1, "", MAX(BU$6:BU323)+1))</f>
        <v/>
      </c>
      <c r="BV324" s="37" t="str">
        <f t="shared" si="218"/>
        <v>Feb 2023</v>
      </c>
      <c r="BW324" s="41" t="str">
        <f t="shared" si="199"/>
        <v/>
      </c>
      <c r="BY324" s="13" t="str">
        <f t="shared" si="216"/>
        <v>Annual Home Budget â€“ Â£35 | Spreadsheet Solutions</v>
      </c>
      <c r="BZ324" s="33">
        <f t="shared" si="217"/>
        <v>1</v>
      </c>
      <c r="CA324" s="37">
        <f>IF(BY324="", "", IF(COUNTIF(BY$7:BY324, BY324)&gt;1, "", MAX(CA$6:CA323)+1))</f>
        <v>137</v>
      </c>
      <c r="CB324" s="37" t="str">
        <f t="shared" si="219"/>
        <v>Feb 2023</v>
      </c>
      <c r="CC324" s="41" t="str">
        <f t="shared" si="200"/>
        <v>Annual Home Budget â€“ Â£35 | Spreadsheet Solutions - Feb 2023</v>
      </c>
    </row>
    <row r="325" spans="1:81" x14ac:dyDescent="0.25">
      <c r="A325" s="21"/>
      <c r="B325" s="5">
        <f>IFERROR(IF(B324+1&gt;'Intro &amp; Setup'!$BA$19, "", B324+1), "")</f>
        <v>45241</v>
      </c>
      <c r="C325" s="250"/>
      <c r="D325" s="251"/>
      <c r="E325" s="252"/>
      <c r="F325" s="21"/>
      <c r="G325" s="16" t="s">
        <v>314</v>
      </c>
      <c r="H325" s="19">
        <v>10</v>
      </c>
      <c r="I325" s="21"/>
      <c r="J325" s="16" t="s">
        <v>99</v>
      </c>
      <c r="K325" s="19">
        <v>9</v>
      </c>
      <c r="L325" s="21"/>
      <c r="M325" s="16" t="s">
        <v>73</v>
      </c>
      <c r="N325" s="19">
        <v>3</v>
      </c>
      <c r="O325" s="21"/>
      <c r="P325" s="16"/>
      <c r="Q325" s="19"/>
      <c r="R325" s="21"/>
      <c r="S325" s="16"/>
      <c r="T325" s="19"/>
      <c r="U325" s="21"/>
      <c r="V325" s="16"/>
      <c r="W325" s="19"/>
      <c r="X325" s="21"/>
      <c r="Y325" s="16"/>
      <c r="Z325" s="19"/>
      <c r="AA325" s="21"/>
      <c r="AB325" s="16"/>
      <c r="AC325" s="19"/>
      <c r="AD325" s="21"/>
      <c r="AE325" s="16"/>
      <c r="AF325" s="19"/>
      <c r="AG325" s="21"/>
      <c r="AH325" s="16"/>
      <c r="AI325" s="19"/>
      <c r="AJ325" s="21"/>
      <c r="AK325" s="16"/>
      <c r="AL325" s="19"/>
      <c r="AM325" s="21"/>
      <c r="AN325" s="16"/>
      <c r="AO325" s="19"/>
      <c r="AP325" s="21"/>
      <c r="AS325" s="37" t="str">
        <f t="shared" si="220"/>
        <v>Nov 2023</v>
      </c>
      <c r="AU325" s="37" t="str">
        <f t="shared" si="201"/>
        <v/>
      </c>
      <c r="AV325" s="37" t="str">
        <f t="shared" si="201"/>
        <v/>
      </c>
      <c r="AW325" s="37" t="str">
        <f t="shared" si="201"/>
        <v/>
      </c>
      <c r="AY325" s="66" t="str">
        <f t="shared" si="202"/>
        <v/>
      </c>
      <c r="BS325" s="13" t="str">
        <f t="shared" si="214"/>
        <v/>
      </c>
      <c r="BT325" s="33" t="str">
        <f t="shared" si="215"/>
        <v/>
      </c>
      <c r="BU325" s="37" t="str">
        <f>IF(BS325="", "", IF(COUNTIF(BS$7:BS325, BS325)&gt;1, "", MAX(BU$6:BU324)+1))</f>
        <v/>
      </c>
      <c r="BV325" s="37" t="str">
        <f t="shared" si="218"/>
        <v>Feb 2023</v>
      </c>
      <c r="BW325" s="41" t="str">
        <f t="shared" si="199"/>
        <v/>
      </c>
      <c r="BY325" s="13" t="str">
        <f t="shared" si="216"/>
        <v>Annual Leave Schedule â€“ Â£220 | Spreadsheet Solutions</v>
      </c>
      <c r="BZ325" s="33">
        <f t="shared" si="217"/>
        <v>1</v>
      </c>
      <c r="CA325" s="37" t="str">
        <f>IF(BY325="", "", IF(COUNTIF(BY$7:BY325, BY325)&gt;1, "", MAX(CA$6:CA324)+1))</f>
        <v/>
      </c>
      <c r="CB325" s="37" t="str">
        <f t="shared" si="219"/>
        <v>Feb 2023</v>
      </c>
      <c r="CC325" s="41" t="str">
        <f t="shared" si="200"/>
        <v>Annual Leave Schedule â€“ Â£220 | Spreadsheet Solutions - Feb 2023</v>
      </c>
    </row>
    <row r="326" spans="1:81" x14ac:dyDescent="0.25">
      <c r="A326" s="21"/>
      <c r="B326" s="5">
        <f>IFERROR(IF(B325+1&gt;'Intro &amp; Setup'!$BA$19, "", B325+1), "")</f>
        <v>45242</v>
      </c>
      <c r="C326" s="250"/>
      <c r="D326" s="251"/>
      <c r="E326" s="252"/>
      <c r="F326" s="21"/>
      <c r="G326" s="16" t="s">
        <v>66</v>
      </c>
      <c r="H326" s="19">
        <v>10</v>
      </c>
      <c r="I326" s="21"/>
      <c r="J326" s="16" t="s">
        <v>51</v>
      </c>
      <c r="K326" s="19">
        <v>9</v>
      </c>
      <c r="L326" s="21"/>
      <c r="M326" s="16" t="s">
        <v>334</v>
      </c>
      <c r="N326" s="19">
        <v>3</v>
      </c>
      <c r="O326" s="21"/>
      <c r="P326" s="16"/>
      <c r="Q326" s="19"/>
      <c r="R326" s="21"/>
      <c r="S326" s="16"/>
      <c r="T326" s="19"/>
      <c r="U326" s="21"/>
      <c r="V326" s="16"/>
      <c r="W326" s="19"/>
      <c r="X326" s="21"/>
      <c r="Y326" s="16"/>
      <c r="Z326" s="19"/>
      <c r="AA326" s="21"/>
      <c r="AB326" s="16"/>
      <c r="AC326" s="19"/>
      <c r="AD326" s="21"/>
      <c r="AE326" s="16"/>
      <c r="AF326" s="19"/>
      <c r="AG326" s="21"/>
      <c r="AH326" s="16"/>
      <c r="AI326" s="19"/>
      <c r="AJ326" s="21"/>
      <c r="AK326" s="16"/>
      <c r="AL326" s="19"/>
      <c r="AM326" s="21"/>
      <c r="AN326" s="16"/>
      <c r="AO326" s="19"/>
      <c r="AP326" s="21"/>
      <c r="AS326" s="37" t="str">
        <f t="shared" si="220"/>
        <v>Nov 2023</v>
      </c>
      <c r="AU326" s="37" t="str">
        <f t="shared" si="201"/>
        <v/>
      </c>
      <c r="AV326" s="37" t="str">
        <f t="shared" si="201"/>
        <v/>
      </c>
      <c r="AW326" s="37" t="str">
        <f t="shared" si="201"/>
        <v/>
      </c>
      <c r="AY326" s="66" t="str">
        <f t="shared" si="202"/>
        <v/>
      </c>
      <c r="BS326" s="13" t="str">
        <f t="shared" si="214"/>
        <v/>
      </c>
      <c r="BT326" s="33" t="str">
        <f t="shared" si="215"/>
        <v/>
      </c>
      <c r="BU326" s="37" t="str">
        <f>IF(BS326="", "", IF(COUNTIF(BS$7:BS326, BS326)&gt;1, "", MAX(BU$6:BU325)+1))</f>
        <v/>
      </c>
      <c r="BV326" s="37" t="str">
        <f t="shared" si="218"/>
        <v>Feb 2023</v>
      </c>
      <c r="BW326" s="41" t="str">
        <f t="shared" si="199"/>
        <v/>
      </c>
      <c r="BY326" s="13" t="str">
        <f t="shared" si="216"/>
        <v>Annual Reminder â€“ Â£35 | Spreadsheet Solutions</v>
      </c>
      <c r="BZ326" s="33">
        <f t="shared" si="217"/>
        <v>1</v>
      </c>
      <c r="CA326" s="37">
        <f>IF(BY326="", "", IF(COUNTIF(BY$7:BY326, BY326)&gt;1, "", MAX(CA$6:CA325)+1))</f>
        <v>138</v>
      </c>
      <c r="CB326" s="37" t="str">
        <f t="shared" si="219"/>
        <v>Feb 2023</v>
      </c>
      <c r="CC326" s="41" t="str">
        <f t="shared" si="200"/>
        <v>Annual Reminder â€“ Â£35 | Spreadsheet Solutions - Feb 2023</v>
      </c>
    </row>
    <row r="327" spans="1:81" x14ac:dyDescent="0.25">
      <c r="A327" s="21"/>
      <c r="B327" s="5">
        <f>IFERROR(IF(B326+1&gt;'Intro &amp; Setup'!$BA$19, "", B326+1), "")</f>
        <v>45243</v>
      </c>
      <c r="C327" s="250"/>
      <c r="D327" s="251"/>
      <c r="E327" s="252"/>
      <c r="F327" s="21"/>
      <c r="G327" s="16" t="s">
        <v>81</v>
      </c>
      <c r="H327" s="19">
        <v>10</v>
      </c>
      <c r="I327" s="21"/>
      <c r="J327" s="16" t="s">
        <v>89</v>
      </c>
      <c r="K327" s="19">
        <v>8</v>
      </c>
      <c r="L327" s="21"/>
      <c r="M327" s="16" t="s">
        <v>302</v>
      </c>
      <c r="N327" s="19">
        <v>3</v>
      </c>
      <c r="O327" s="21"/>
      <c r="P327" s="16"/>
      <c r="Q327" s="19"/>
      <c r="R327" s="21"/>
      <c r="S327" s="16"/>
      <c r="T327" s="19"/>
      <c r="U327" s="21"/>
      <c r="V327" s="16"/>
      <c r="W327" s="19"/>
      <c r="X327" s="21"/>
      <c r="Y327" s="16"/>
      <c r="Z327" s="19"/>
      <c r="AA327" s="21"/>
      <c r="AB327" s="16"/>
      <c r="AC327" s="19"/>
      <c r="AD327" s="21"/>
      <c r="AE327" s="16"/>
      <c r="AF327" s="19"/>
      <c r="AG327" s="21"/>
      <c r="AH327" s="16"/>
      <c r="AI327" s="19"/>
      <c r="AJ327" s="21"/>
      <c r="AK327" s="16"/>
      <c r="AL327" s="19"/>
      <c r="AM327" s="21"/>
      <c r="AN327" s="16"/>
      <c r="AO327" s="19"/>
      <c r="AP327" s="21"/>
      <c r="AS327" s="37" t="str">
        <f t="shared" si="220"/>
        <v>Nov 2023</v>
      </c>
      <c r="AU327" s="37" t="str">
        <f t="shared" si="201"/>
        <v/>
      </c>
      <c r="AV327" s="37" t="str">
        <f t="shared" si="201"/>
        <v/>
      </c>
      <c r="AW327" s="37" t="str">
        <f t="shared" si="201"/>
        <v/>
      </c>
      <c r="AY327" s="66" t="str">
        <f t="shared" si="202"/>
        <v/>
      </c>
      <c r="BS327" s="13" t="str">
        <f t="shared" si="214"/>
        <v/>
      </c>
      <c r="BT327" s="33" t="str">
        <f t="shared" si="215"/>
        <v/>
      </c>
      <c r="BU327" s="37" t="str">
        <f>IF(BS327="", "", IF(COUNTIF(BS$7:BS327, BS327)&gt;1, "", MAX(BU$6:BU326)+1))</f>
        <v/>
      </c>
      <c r="BV327" s="37" t="str">
        <f t="shared" si="218"/>
        <v>Feb 2023</v>
      </c>
      <c r="BW327" s="41" t="str">
        <f t="shared" si="199"/>
        <v/>
      </c>
      <c r="BY327" s="13" t="str">
        <f t="shared" si="216"/>
        <v>Being Creative with Excel | Spreadsheet Solutions</v>
      </c>
      <c r="BZ327" s="33">
        <f t="shared" si="217"/>
        <v>1</v>
      </c>
      <c r="CA327" s="37">
        <f>IF(BY327="", "", IF(COUNTIF(BY$7:BY327, BY327)&gt;1, "", MAX(CA$6:CA326)+1))</f>
        <v>139</v>
      </c>
      <c r="CB327" s="37" t="str">
        <f t="shared" si="219"/>
        <v>Feb 2023</v>
      </c>
      <c r="CC327" s="41" t="str">
        <f t="shared" si="200"/>
        <v>Being Creative with Excel | Spreadsheet Solutions - Feb 2023</v>
      </c>
    </row>
    <row r="328" spans="1:81" x14ac:dyDescent="0.25">
      <c r="A328" s="21"/>
      <c r="B328" s="5">
        <f>IFERROR(IF(B327+1&gt;'Intro &amp; Setup'!$BA$19, "", B327+1), "")</f>
        <v>45244</v>
      </c>
      <c r="C328" s="250"/>
      <c r="D328" s="251"/>
      <c r="E328" s="252"/>
      <c r="F328" s="21"/>
      <c r="G328" s="16" t="s">
        <v>315</v>
      </c>
      <c r="H328" s="19">
        <v>10</v>
      </c>
      <c r="I328" s="21"/>
      <c r="J328" s="16" t="s">
        <v>304</v>
      </c>
      <c r="K328" s="19">
        <v>8</v>
      </c>
      <c r="L328" s="21"/>
      <c r="M328" s="16" t="s">
        <v>304</v>
      </c>
      <c r="N328" s="19">
        <v>3</v>
      </c>
      <c r="O328" s="21"/>
      <c r="P328" s="16"/>
      <c r="Q328" s="19"/>
      <c r="R328" s="21"/>
      <c r="S328" s="16"/>
      <c r="T328" s="19"/>
      <c r="U328" s="21"/>
      <c r="V328" s="16"/>
      <c r="W328" s="19"/>
      <c r="X328" s="21"/>
      <c r="Y328" s="16"/>
      <c r="Z328" s="19"/>
      <c r="AA328" s="21"/>
      <c r="AB328" s="16"/>
      <c r="AC328" s="19"/>
      <c r="AD328" s="21"/>
      <c r="AE328" s="16"/>
      <c r="AF328" s="19"/>
      <c r="AG328" s="21"/>
      <c r="AH328" s="16"/>
      <c r="AI328" s="19"/>
      <c r="AJ328" s="21"/>
      <c r="AK328" s="16"/>
      <c r="AL328" s="19"/>
      <c r="AM328" s="21"/>
      <c r="AN328" s="16"/>
      <c r="AO328" s="19"/>
      <c r="AP328" s="21"/>
      <c r="AS328" s="37" t="str">
        <f t="shared" si="220"/>
        <v>Nov 2023</v>
      </c>
      <c r="AU328" s="37" t="str">
        <f t="shared" si="201"/>
        <v/>
      </c>
      <c r="AV328" s="37" t="str">
        <f t="shared" si="201"/>
        <v/>
      </c>
      <c r="AW328" s="37" t="str">
        <f t="shared" si="201"/>
        <v/>
      </c>
      <c r="AY328" s="66" t="str">
        <f t="shared" si="202"/>
        <v/>
      </c>
      <c r="BS328" s="13" t="str">
        <f t="shared" si="214"/>
        <v/>
      </c>
      <c r="BT328" s="33" t="str">
        <f t="shared" si="215"/>
        <v/>
      </c>
      <c r="BU328" s="37" t="str">
        <f>IF(BS328="", "", IF(COUNTIF(BS$7:BS328, BS328)&gt;1, "", MAX(BU$6:BU327)+1))</f>
        <v/>
      </c>
      <c r="BV328" s="37" t="str">
        <f t="shared" si="218"/>
        <v>Feb 2023</v>
      </c>
      <c r="BW328" s="41" t="str">
        <f t="shared" ref="BW328:BW391" si="221">IF(BS328="", "", CONCATENATE(BS328, " - ", BV328))</f>
        <v/>
      </c>
      <c r="BY328" s="13" t="str">
        <f t="shared" si="216"/>
        <v>CRM for Virtual Assistants â€“ Â£320 | Spreadsheet Solutions</v>
      </c>
      <c r="BZ328" s="33">
        <f t="shared" si="217"/>
        <v>1</v>
      </c>
      <c r="CA328" s="37" t="str">
        <f>IF(BY328="", "", IF(COUNTIF(BY$7:BY328, BY328)&gt;1, "", MAX(CA$6:CA327)+1))</f>
        <v/>
      </c>
      <c r="CB328" s="37" t="str">
        <f t="shared" si="219"/>
        <v>Feb 2023</v>
      </c>
      <c r="CC328" s="41" t="str">
        <f t="shared" ref="CC328:CC391" si="222">IF(BY328="", "", CONCATENATE(BY328, " - ", CB328))</f>
        <v>CRM for Virtual Assistants â€“ Â£320 | Spreadsheet Solutions - Feb 2023</v>
      </c>
    </row>
    <row r="329" spans="1:81" x14ac:dyDescent="0.25">
      <c r="A329" s="21"/>
      <c r="B329" s="5">
        <f>IFERROR(IF(B328+1&gt;'Intro &amp; Setup'!$BA$19, "", B328+1), "")</f>
        <v>45245</v>
      </c>
      <c r="C329" s="250"/>
      <c r="D329" s="251"/>
      <c r="E329" s="252"/>
      <c r="F329" s="21"/>
      <c r="G329" s="16" t="s">
        <v>316</v>
      </c>
      <c r="H329" s="19">
        <v>9</v>
      </c>
      <c r="I329" s="21"/>
      <c r="J329" s="16" t="s">
        <v>77</v>
      </c>
      <c r="K329" s="19">
        <v>8</v>
      </c>
      <c r="L329" s="21"/>
      <c r="M329" s="16" t="s">
        <v>99</v>
      </c>
      <c r="N329" s="19">
        <v>3</v>
      </c>
      <c r="O329" s="21"/>
      <c r="P329" s="16"/>
      <c r="Q329" s="19"/>
      <c r="R329" s="21"/>
      <c r="S329" s="16"/>
      <c r="T329" s="19"/>
      <c r="U329" s="21"/>
      <c r="V329" s="16"/>
      <c r="W329" s="19"/>
      <c r="X329" s="21"/>
      <c r="Y329" s="16"/>
      <c r="Z329" s="19"/>
      <c r="AA329" s="21"/>
      <c r="AB329" s="16"/>
      <c r="AC329" s="19"/>
      <c r="AD329" s="21"/>
      <c r="AE329" s="16"/>
      <c r="AF329" s="19"/>
      <c r="AG329" s="21"/>
      <c r="AH329" s="16"/>
      <c r="AI329" s="19"/>
      <c r="AJ329" s="21"/>
      <c r="AK329" s="16"/>
      <c r="AL329" s="19"/>
      <c r="AM329" s="21"/>
      <c r="AN329" s="16"/>
      <c r="AO329" s="19"/>
      <c r="AP329" s="21"/>
      <c r="AS329" s="37" t="str">
        <f t="shared" si="220"/>
        <v>Nov 2023</v>
      </c>
      <c r="AU329" s="37" t="str">
        <f t="shared" si="201"/>
        <v/>
      </c>
      <c r="AV329" s="37" t="str">
        <f t="shared" si="201"/>
        <v/>
      </c>
      <c r="AW329" s="37" t="str">
        <f t="shared" si="201"/>
        <v/>
      </c>
      <c r="AY329" s="66" t="str">
        <f t="shared" si="202"/>
        <v/>
      </c>
      <c r="BS329" s="13" t="str">
        <f t="shared" si="214"/>
        <v/>
      </c>
      <c r="BT329" s="33" t="str">
        <f t="shared" si="215"/>
        <v/>
      </c>
      <c r="BU329" s="37" t="str">
        <f>IF(BS329="", "", IF(COUNTIF(BS$7:BS329, BS329)&gt;1, "", MAX(BU$6:BU328)+1))</f>
        <v/>
      </c>
      <c r="BV329" s="37" t="str">
        <f t="shared" si="218"/>
        <v>Feb 2023</v>
      </c>
      <c r="BW329" s="41" t="str">
        <f t="shared" si="221"/>
        <v/>
      </c>
      <c r="BY329" s="13" t="str">
        <f t="shared" si="216"/>
        <v>Cash Flow Forecast â€“ Â£25 | Spreadsheet Solutions</v>
      </c>
      <c r="BZ329" s="33">
        <f t="shared" si="217"/>
        <v>1</v>
      </c>
      <c r="CA329" s="37" t="str">
        <f>IF(BY329="", "", IF(COUNTIF(BY$7:BY329, BY329)&gt;1, "", MAX(CA$6:CA328)+1))</f>
        <v/>
      </c>
      <c r="CB329" s="37" t="str">
        <f t="shared" si="219"/>
        <v>Feb 2023</v>
      </c>
      <c r="CC329" s="41" t="str">
        <f t="shared" si="222"/>
        <v>Cash Flow Forecast â€“ Â£25 | Spreadsheet Solutions - Feb 2023</v>
      </c>
    </row>
    <row r="330" spans="1:81" x14ac:dyDescent="0.25">
      <c r="A330" s="21"/>
      <c r="B330" s="5">
        <f>IFERROR(IF(B329+1&gt;'Intro &amp; Setup'!$BA$19, "", B329+1), "")</f>
        <v>45246</v>
      </c>
      <c r="C330" s="250"/>
      <c r="D330" s="251"/>
      <c r="E330" s="252"/>
      <c r="F330" s="21"/>
      <c r="G330" s="16" t="s">
        <v>62</v>
      </c>
      <c r="H330" s="19">
        <v>9</v>
      </c>
      <c r="I330" s="21"/>
      <c r="J330" s="16" t="s">
        <v>59</v>
      </c>
      <c r="K330" s="19">
        <v>8</v>
      </c>
      <c r="L330" s="21"/>
      <c r="M330" s="16" t="s">
        <v>43</v>
      </c>
      <c r="N330" s="19">
        <v>3</v>
      </c>
      <c r="O330" s="21"/>
      <c r="P330" s="16"/>
      <c r="Q330" s="19"/>
      <c r="R330" s="21"/>
      <c r="S330" s="16"/>
      <c r="T330" s="19"/>
      <c r="U330" s="21"/>
      <c r="V330" s="16"/>
      <c r="W330" s="19"/>
      <c r="X330" s="21"/>
      <c r="Y330" s="16"/>
      <c r="Z330" s="19"/>
      <c r="AA330" s="21"/>
      <c r="AB330" s="16"/>
      <c r="AC330" s="19"/>
      <c r="AD330" s="21"/>
      <c r="AE330" s="16"/>
      <c r="AF330" s="19"/>
      <c r="AG330" s="21"/>
      <c r="AH330" s="16"/>
      <c r="AI330" s="19"/>
      <c r="AJ330" s="21"/>
      <c r="AK330" s="16"/>
      <c r="AL330" s="19"/>
      <c r="AM330" s="21"/>
      <c r="AN330" s="16"/>
      <c r="AO330" s="19"/>
      <c r="AP330" s="21"/>
      <c r="AS330" s="37" t="str">
        <f t="shared" si="220"/>
        <v>Nov 2023</v>
      </c>
      <c r="AU330" s="37" t="str">
        <f t="shared" si="201"/>
        <v/>
      </c>
      <c r="AV330" s="37" t="str">
        <f t="shared" si="201"/>
        <v/>
      </c>
      <c r="AW330" s="37" t="str">
        <f t="shared" si="201"/>
        <v/>
      </c>
      <c r="AY330" s="66" t="str">
        <f t="shared" si="202"/>
        <v/>
      </c>
      <c r="BS330" s="13" t="str">
        <f t="shared" si="214"/>
        <v/>
      </c>
      <c r="BT330" s="33" t="str">
        <f t="shared" si="215"/>
        <v/>
      </c>
      <c r="BU330" s="37" t="str">
        <f>IF(BS330="", "", IF(COUNTIF(BS$7:BS330, BS330)&gt;1, "", MAX(BU$6:BU329)+1))</f>
        <v/>
      </c>
      <c r="BV330" s="37" t="str">
        <f t="shared" si="218"/>
        <v>Feb 2023</v>
      </c>
      <c r="BW330" s="41" t="str">
        <f t="shared" si="221"/>
        <v/>
      </c>
      <c r="BY330" s="13" t="str">
        <f t="shared" si="216"/>
        <v>Client Feedback Videos | Spreadsheet Solutions</v>
      </c>
      <c r="BZ330" s="33">
        <f t="shared" si="217"/>
        <v>1</v>
      </c>
      <c r="CA330" s="37" t="str">
        <f>IF(BY330="", "", IF(COUNTIF(BY$7:BY330, BY330)&gt;1, "", MAX(CA$6:CA329)+1))</f>
        <v/>
      </c>
      <c r="CB330" s="37" t="str">
        <f t="shared" si="219"/>
        <v>Feb 2023</v>
      </c>
      <c r="CC330" s="41" t="str">
        <f t="shared" si="222"/>
        <v>Client Feedback Videos | Spreadsheet Solutions - Feb 2023</v>
      </c>
    </row>
    <row r="331" spans="1:81" x14ac:dyDescent="0.25">
      <c r="A331" s="21"/>
      <c r="B331" s="5">
        <f>IFERROR(IF(B330+1&gt;'Intro &amp; Setup'!$BA$19, "", B330+1), "")</f>
        <v>45247</v>
      </c>
      <c r="C331" s="250"/>
      <c r="D331" s="251"/>
      <c r="E331" s="252"/>
      <c r="F331" s="21"/>
      <c r="G331" s="16" t="s">
        <v>317</v>
      </c>
      <c r="H331" s="19">
        <v>9</v>
      </c>
      <c r="I331" s="21"/>
      <c r="J331" s="16" t="s">
        <v>300</v>
      </c>
      <c r="K331" s="19">
        <v>7</v>
      </c>
      <c r="L331" s="21"/>
      <c r="M331" s="16" t="s">
        <v>312</v>
      </c>
      <c r="N331" s="19">
        <v>3</v>
      </c>
      <c r="O331" s="21"/>
      <c r="P331" s="16"/>
      <c r="Q331" s="19"/>
      <c r="R331" s="21"/>
      <c r="S331" s="16"/>
      <c r="T331" s="19"/>
      <c r="U331" s="21"/>
      <c r="V331" s="16"/>
      <c r="W331" s="19"/>
      <c r="X331" s="21"/>
      <c r="Y331" s="16"/>
      <c r="Z331" s="19"/>
      <c r="AA331" s="21"/>
      <c r="AB331" s="16"/>
      <c r="AC331" s="19"/>
      <c r="AD331" s="21"/>
      <c r="AE331" s="16"/>
      <c r="AF331" s="19"/>
      <c r="AG331" s="21"/>
      <c r="AH331" s="16"/>
      <c r="AI331" s="19"/>
      <c r="AJ331" s="21"/>
      <c r="AK331" s="16"/>
      <c r="AL331" s="19"/>
      <c r="AM331" s="21"/>
      <c r="AN331" s="16"/>
      <c r="AO331" s="19"/>
      <c r="AP331" s="21"/>
      <c r="AS331" s="37" t="str">
        <f t="shared" si="220"/>
        <v>Nov 2023</v>
      </c>
      <c r="AU331" s="37" t="str">
        <f t="shared" si="201"/>
        <v/>
      </c>
      <c r="AV331" s="37" t="str">
        <f t="shared" si="201"/>
        <v/>
      </c>
      <c r="AW331" s="37" t="str">
        <f t="shared" si="201"/>
        <v/>
      </c>
      <c r="AY331" s="66" t="str">
        <f t="shared" si="202"/>
        <v/>
      </c>
      <c r="BS331" s="13" t="str">
        <f t="shared" si="214"/>
        <v/>
      </c>
      <c r="BT331" s="33" t="str">
        <f t="shared" si="215"/>
        <v/>
      </c>
      <c r="BU331" s="37" t="str">
        <f>IF(BS331="", "", IF(COUNTIF(BS$7:BS331, BS331)&gt;1, "", MAX(BU$6:BU330)+1))</f>
        <v/>
      </c>
      <c r="BV331" s="37" t="str">
        <f t="shared" si="218"/>
        <v>Feb 2023</v>
      </c>
      <c r="BW331" s="41" t="str">
        <f t="shared" si="221"/>
        <v/>
      </c>
      <c r="BY331" s="13" t="str">
        <f t="shared" si="216"/>
        <v>Client Sales Database â€“ Â£190 | Spreadsheet Solutions</v>
      </c>
      <c r="BZ331" s="33">
        <f t="shared" si="217"/>
        <v>1</v>
      </c>
      <c r="CA331" s="37" t="str">
        <f>IF(BY331="", "", IF(COUNTIF(BY$7:BY331, BY331)&gt;1, "", MAX(CA$6:CA330)+1))</f>
        <v/>
      </c>
      <c r="CB331" s="37" t="str">
        <f t="shared" si="219"/>
        <v>Feb 2023</v>
      </c>
      <c r="CC331" s="41" t="str">
        <f t="shared" si="222"/>
        <v>Client Sales Database â€“ Â£190 | Spreadsheet Solutions - Feb 2023</v>
      </c>
    </row>
    <row r="332" spans="1:81" x14ac:dyDescent="0.25">
      <c r="A332" s="21"/>
      <c r="B332" s="5">
        <f>IFERROR(IF(B331+1&gt;'Intro &amp; Setup'!$BA$19, "", B331+1), "")</f>
        <v>45248</v>
      </c>
      <c r="C332" s="250"/>
      <c r="D332" s="251"/>
      <c r="E332" s="252"/>
      <c r="F332" s="21"/>
      <c r="G332" s="16" t="s">
        <v>88</v>
      </c>
      <c r="H332" s="19">
        <v>9</v>
      </c>
      <c r="I332" s="21"/>
      <c r="J332" s="16" t="s">
        <v>306</v>
      </c>
      <c r="K332" s="19">
        <v>7</v>
      </c>
      <c r="L332" s="21"/>
      <c r="M332" s="16" t="s">
        <v>100</v>
      </c>
      <c r="N332" s="19">
        <v>3</v>
      </c>
      <c r="O332" s="21"/>
      <c r="P332" s="16"/>
      <c r="Q332" s="19"/>
      <c r="R332" s="21"/>
      <c r="S332" s="16"/>
      <c r="T332" s="19"/>
      <c r="U332" s="21"/>
      <c r="V332" s="16"/>
      <c r="W332" s="19"/>
      <c r="X332" s="21"/>
      <c r="Y332" s="16"/>
      <c r="Z332" s="19"/>
      <c r="AA332" s="21"/>
      <c r="AB332" s="16"/>
      <c r="AC332" s="19"/>
      <c r="AD332" s="21"/>
      <c r="AE332" s="16"/>
      <c r="AF332" s="19"/>
      <c r="AG332" s="21"/>
      <c r="AH332" s="16"/>
      <c r="AI332" s="19"/>
      <c r="AJ332" s="21"/>
      <c r="AK332" s="16"/>
      <c r="AL332" s="19"/>
      <c r="AM332" s="21"/>
      <c r="AN332" s="16"/>
      <c r="AO332" s="19"/>
      <c r="AP332" s="21"/>
      <c r="AS332" s="37" t="str">
        <f t="shared" si="220"/>
        <v>Nov 2023</v>
      </c>
      <c r="AU332" s="37" t="str">
        <f t="shared" ref="AU332:AW376" si="223">IF(C332="", "", $AS332)</f>
        <v/>
      </c>
      <c r="AV332" s="37" t="str">
        <f t="shared" si="223"/>
        <v/>
      </c>
      <c r="AW332" s="37" t="str">
        <f t="shared" si="223"/>
        <v/>
      </c>
      <c r="AY332" s="66" t="str">
        <f t="shared" ref="AY332:AY376" si="224">IF(OR($B332="", $E332="", $C332=""), "", IFERROR($C332*$E332, ""))</f>
        <v/>
      </c>
      <c r="BS332" s="13" t="str">
        <f t="shared" si="214"/>
        <v/>
      </c>
      <c r="BT332" s="33" t="str">
        <f t="shared" si="215"/>
        <v/>
      </c>
      <c r="BU332" s="37" t="str">
        <f>IF(BS332="", "", IF(COUNTIF(BS$7:BS332, BS332)&gt;1, "", MAX(BU$6:BU331)+1))</f>
        <v/>
      </c>
      <c r="BV332" s="37" t="str">
        <f t="shared" si="218"/>
        <v>Feb 2023</v>
      </c>
      <c r="BW332" s="41" t="str">
        <f t="shared" si="221"/>
        <v/>
      </c>
      <c r="BY332" s="13" t="str">
        <f t="shared" si="216"/>
        <v>Consultant Time Sheet â€“ Â£210 | Spreadsheet Solutions</v>
      </c>
      <c r="BZ332" s="33">
        <f t="shared" si="217"/>
        <v>1</v>
      </c>
      <c r="CA332" s="37" t="str">
        <f>IF(BY332="", "", IF(COUNTIF(BY$7:BY332, BY332)&gt;1, "", MAX(CA$6:CA331)+1))</f>
        <v/>
      </c>
      <c r="CB332" s="37" t="str">
        <f t="shared" si="219"/>
        <v>Feb 2023</v>
      </c>
      <c r="CC332" s="41" t="str">
        <f t="shared" si="222"/>
        <v>Consultant Time Sheet â€“ Â£210 | Spreadsheet Solutions - Feb 2023</v>
      </c>
    </row>
    <row r="333" spans="1:81" x14ac:dyDescent="0.25">
      <c r="A333" s="21"/>
      <c r="B333" s="5">
        <f>IFERROR(IF(B332+1&gt;'Intro &amp; Setup'!$BA$19, "", B332+1), "")</f>
        <v>45249</v>
      </c>
      <c r="C333" s="250"/>
      <c r="D333" s="251"/>
      <c r="E333" s="252"/>
      <c r="F333" s="21"/>
      <c r="G333" s="16" t="s">
        <v>318</v>
      </c>
      <c r="H333" s="19">
        <v>8</v>
      </c>
      <c r="I333" s="21"/>
      <c r="J333" s="16" t="s">
        <v>325</v>
      </c>
      <c r="K333" s="19">
        <v>6</v>
      </c>
      <c r="L333" s="21"/>
      <c r="M333" s="16" t="s">
        <v>81</v>
      </c>
      <c r="N333" s="19">
        <v>3</v>
      </c>
      <c r="O333" s="21"/>
      <c r="P333" s="16"/>
      <c r="Q333" s="19"/>
      <c r="R333" s="21"/>
      <c r="S333" s="16"/>
      <c r="T333" s="19"/>
      <c r="U333" s="21"/>
      <c r="V333" s="16"/>
      <c r="W333" s="19"/>
      <c r="X333" s="21"/>
      <c r="Y333" s="16"/>
      <c r="Z333" s="19"/>
      <c r="AA333" s="21"/>
      <c r="AB333" s="16"/>
      <c r="AC333" s="19"/>
      <c r="AD333" s="21"/>
      <c r="AE333" s="16"/>
      <c r="AF333" s="19"/>
      <c r="AG333" s="21"/>
      <c r="AH333" s="16"/>
      <c r="AI333" s="19"/>
      <c r="AJ333" s="21"/>
      <c r="AK333" s="16"/>
      <c r="AL333" s="19"/>
      <c r="AM333" s="21"/>
      <c r="AN333" s="16"/>
      <c r="AO333" s="19"/>
      <c r="AP333" s="21"/>
      <c r="AS333" s="37" t="str">
        <f t="shared" si="220"/>
        <v>Nov 2023</v>
      </c>
      <c r="AU333" s="37" t="str">
        <f t="shared" si="223"/>
        <v/>
      </c>
      <c r="AV333" s="37" t="str">
        <f t="shared" si="223"/>
        <v/>
      </c>
      <c r="AW333" s="37" t="str">
        <f t="shared" si="223"/>
        <v/>
      </c>
      <c r="AY333" s="66" t="str">
        <f t="shared" si="224"/>
        <v/>
      </c>
      <c r="BS333" s="13" t="str">
        <f t="shared" si="214"/>
        <v/>
      </c>
      <c r="BT333" s="33" t="str">
        <f t="shared" si="215"/>
        <v/>
      </c>
      <c r="BU333" s="37" t="str">
        <f>IF(BS333="", "", IF(COUNTIF(BS$7:BS333, BS333)&gt;1, "", MAX(BU$6:BU332)+1))</f>
        <v/>
      </c>
      <c r="BV333" s="37" t="str">
        <f t="shared" si="218"/>
        <v>Feb 2023</v>
      </c>
      <c r="BW333" s="41" t="str">
        <f t="shared" si="221"/>
        <v/>
      </c>
      <c r="BY333" s="13" t="str">
        <f t="shared" si="216"/>
        <v>Crack the Code â€“ Free Military-style Puzzle Game | Spreadsheet Solutions</v>
      </c>
      <c r="BZ333" s="33">
        <f t="shared" si="217"/>
        <v>1</v>
      </c>
      <c r="CA333" s="37" t="str">
        <f>IF(BY333="", "", IF(COUNTIF(BY$7:BY333, BY333)&gt;1, "", MAX(CA$6:CA332)+1))</f>
        <v/>
      </c>
      <c r="CB333" s="37" t="str">
        <f t="shared" si="219"/>
        <v>Feb 2023</v>
      </c>
      <c r="CC333" s="41" t="str">
        <f t="shared" si="222"/>
        <v>Crack the Code â€“ Free Military-style Puzzle Game | Spreadsheet Solutions - Feb 2023</v>
      </c>
    </row>
    <row r="334" spans="1:81" x14ac:dyDescent="0.25">
      <c r="A334" s="21"/>
      <c r="B334" s="5">
        <f>IFERROR(IF(B333+1&gt;'Intro &amp; Setup'!$BA$19, "", B333+1), "")</f>
        <v>45250</v>
      </c>
      <c r="C334" s="250"/>
      <c r="D334" s="251"/>
      <c r="E334" s="252"/>
      <c r="F334" s="21"/>
      <c r="G334" s="16" t="s">
        <v>319</v>
      </c>
      <c r="H334" s="19">
        <v>7</v>
      </c>
      <c r="I334" s="21"/>
      <c r="J334" s="16" t="s">
        <v>56</v>
      </c>
      <c r="K334" s="19">
        <v>6</v>
      </c>
      <c r="L334" s="21"/>
      <c r="M334" s="16" t="s">
        <v>101</v>
      </c>
      <c r="N334" s="19">
        <v>3</v>
      </c>
      <c r="O334" s="21"/>
      <c r="P334" s="16"/>
      <c r="Q334" s="19"/>
      <c r="R334" s="21"/>
      <c r="S334" s="16"/>
      <c r="T334" s="19"/>
      <c r="U334" s="21"/>
      <c r="V334" s="16"/>
      <c r="W334" s="19"/>
      <c r="X334" s="21"/>
      <c r="Y334" s="16"/>
      <c r="Z334" s="19"/>
      <c r="AA334" s="21"/>
      <c r="AB334" s="16"/>
      <c r="AC334" s="19"/>
      <c r="AD334" s="21"/>
      <c r="AE334" s="16"/>
      <c r="AF334" s="19"/>
      <c r="AG334" s="21"/>
      <c r="AH334" s="16"/>
      <c r="AI334" s="19"/>
      <c r="AJ334" s="21"/>
      <c r="AK334" s="16"/>
      <c r="AL334" s="19"/>
      <c r="AM334" s="21"/>
      <c r="AN334" s="16"/>
      <c r="AO334" s="19"/>
      <c r="AP334" s="21"/>
      <c r="AS334" s="37" t="str">
        <f t="shared" si="220"/>
        <v>Nov 2023</v>
      </c>
      <c r="AU334" s="37" t="str">
        <f t="shared" si="223"/>
        <v/>
      </c>
      <c r="AV334" s="37" t="str">
        <f t="shared" si="223"/>
        <v/>
      </c>
      <c r="AW334" s="37" t="str">
        <f t="shared" si="223"/>
        <v/>
      </c>
      <c r="AY334" s="66" t="str">
        <f t="shared" si="224"/>
        <v/>
      </c>
      <c r="BS334" s="13" t="str">
        <f t="shared" si="214"/>
        <v/>
      </c>
      <c r="BT334" s="33" t="str">
        <f t="shared" si="215"/>
        <v/>
      </c>
      <c r="BU334" s="37" t="str">
        <f>IF(BS334="", "", IF(COUNTIF(BS$7:BS334, BS334)&gt;1, "", MAX(BU$6:BU333)+1))</f>
        <v/>
      </c>
      <c r="BV334" s="37" t="str">
        <f t="shared" si="218"/>
        <v>Feb 2023</v>
      </c>
      <c r="BW334" s="41" t="str">
        <f t="shared" si="221"/>
        <v/>
      </c>
      <c r="BY334" s="13" t="str">
        <f t="shared" si="216"/>
        <v>Event Attendance Report â€“ Â£160 | Spreadsheet Solutions</v>
      </c>
      <c r="BZ334" s="33">
        <f t="shared" si="217"/>
        <v>1</v>
      </c>
      <c r="CA334" s="37">
        <f>IF(BY334="", "", IF(COUNTIF(BY$7:BY334, BY334)&gt;1, "", MAX(CA$6:CA333)+1))</f>
        <v>140</v>
      </c>
      <c r="CB334" s="37" t="str">
        <f t="shared" si="219"/>
        <v>Feb 2023</v>
      </c>
      <c r="CC334" s="41" t="str">
        <f t="shared" si="222"/>
        <v>Event Attendance Report â€“ Â£160 | Spreadsheet Solutions - Feb 2023</v>
      </c>
    </row>
    <row r="335" spans="1:81" x14ac:dyDescent="0.25">
      <c r="A335" s="21"/>
      <c r="B335" s="5">
        <f>IFERROR(IF(B334+1&gt;'Intro &amp; Setup'!$BA$19, "", B334+1), "")</f>
        <v>45251</v>
      </c>
      <c r="C335" s="250"/>
      <c r="D335" s="251"/>
      <c r="E335" s="252"/>
      <c r="F335" s="21"/>
      <c r="G335" s="16" t="s">
        <v>36</v>
      </c>
      <c r="H335" s="19">
        <v>7</v>
      </c>
      <c r="I335" s="21"/>
      <c r="J335" s="16" t="s">
        <v>323</v>
      </c>
      <c r="K335" s="19">
        <v>6</v>
      </c>
      <c r="L335" s="21"/>
      <c r="M335" s="16" t="s">
        <v>67</v>
      </c>
      <c r="N335" s="19">
        <v>3</v>
      </c>
      <c r="O335" s="21"/>
      <c r="P335" s="16"/>
      <c r="Q335" s="19"/>
      <c r="R335" s="21"/>
      <c r="S335" s="16"/>
      <c r="T335" s="19"/>
      <c r="U335" s="21"/>
      <c r="V335" s="16"/>
      <c r="W335" s="19"/>
      <c r="X335" s="21"/>
      <c r="Y335" s="16"/>
      <c r="Z335" s="19"/>
      <c r="AA335" s="21"/>
      <c r="AB335" s="16"/>
      <c r="AC335" s="19"/>
      <c r="AD335" s="21"/>
      <c r="AE335" s="16"/>
      <c r="AF335" s="19"/>
      <c r="AG335" s="21"/>
      <c r="AH335" s="16"/>
      <c r="AI335" s="19"/>
      <c r="AJ335" s="21"/>
      <c r="AK335" s="16"/>
      <c r="AL335" s="19"/>
      <c r="AM335" s="21"/>
      <c r="AN335" s="16"/>
      <c r="AO335" s="19"/>
      <c r="AP335" s="21"/>
      <c r="AS335" s="37" t="str">
        <f t="shared" si="220"/>
        <v>Nov 2023</v>
      </c>
      <c r="AU335" s="37" t="str">
        <f t="shared" si="223"/>
        <v/>
      </c>
      <c r="AV335" s="37" t="str">
        <f t="shared" si="223"/>
        <v/>
      </c>
      <c r="AW335" s="37" t="str">
        <f t="shared" si="223"/>
        <v/>
      </c>
      <c r="AY335" s="66" t="str">
        <f t="shared" si="224"/>
        <v/>
      </c>
      <c r="BS335" s="13" t="str">
        <f t="shared" si="214"/>
        <v/>
      </c>
      <c r="BT335" s="33" t="str">
        <f t="shared" si="215"/>
        <v/>
      </c>
      <c r="BU335" s="37" t="str">
        <f>IF(BS335="", "", IF(COUNTIF(BS$7:BS335, BS335)&gt;1, "", MAX(BU$6:BU334)+1))</f>
        <v/>
      </c>
      <c r="BV335" s="37" t="str">
        <f t="shared" si="218"/>
        <v>Feb 2023</v>
      </c>
      <c r="BW335" s="41" t="str">
        <f t="shared" si="221"/>
        <v/>
      </c>
      <c r="BY335" s="13" t="str">
        <f t="shared" si="216"/>
        <v>Event Stock Management Calculator â€“ Â£220 | Spreadsheet Solutions</v>
      </c>
      <c r="BZ335" s="33">
        <f t="shared" si="217"/>
        <v>1</v>
      </c>
      <c r="CA335" s="37" t="str">
        <f>IF(BY335="", "", IF(COUNTIF(BY$7:BY335, BY335)&gt;1, "", MAX(CA$6:CA334)+1))</f>
        <v/>
      </c>
      <c r="CB335" s="37" t="str">
        <f t="shared" si="219"/>
        <v>Feb 2023</v>
      </c>
      <c r="CC335" s="41" t="str">
        <f t="shared" si="222"/>
        <v>Event Stock Management Calculator â€“ Â£220 | Spreadsheet Solutions - Feb 2023</v>
      </c>
    </row>
    <row r="336" spans="1:81" x14ac:dyDescent="0.25">
      <c r="A336" s="21"/>
      <c r="B336" s="5">
        <f>IFERROR(IF(B335+1&gt;'Intro &amp; Setup'!$BA$19, "", B335+1), "")</f>
        <v>45252</v>
      </c>
      <c r="C336" s="250"/>
      <c r="D336" s="251"/>
      <c r="E336" s="252"/>
      <c r="F336" s="21"/>
      <c r="G336" s="16" t="s">
        <v>47</v>
      </c>
      <c r="H336" s="19">
        <v>6</v>
      </c>
      <c r="I336" s="21"/>
      <c r="J336" s="16" t="s">
        <v>312</v>
      </c>
      <c r="K336" s="19">
        <v>6</v>
      </c>
      <c r="L336" s="21"/>
      <c r="M336" s="16" t="s">
        <v>327</v>
      </c>
      <c r="N336" s="19">
        <v>3</v>
      </c>
      <c r="O336" s="21"/>
      <c r="P336" s="16"/>
      <c r="Q336" s="19"/>
      <c r="R336" s="21"/>
      <c r="S336" s="16"/>
      <c r="T336" s="19"/>
      <c r="U336" s="21"/>
      <c r="V336" s="16"/>
      <c r="W336" s="19"/>
      <c r="X336" s="21"/>
      <c r="Y336" s="16"/>
      <c r="Z336" s="19"/>
      <c r="AA336" s="21"/>
      <c r="AB336" s="16"/>
      <c r="AC336" s="19"/>
      <c r="AD336" s="21"/>
      <c r="AE336" s="16"/>
      <c r="AF336" s="19"/>
      <c r="AG336" s="21"/>
      <c r="AH336" s="16"/>
      <c r="AI336" s="19"/>
      <c r="AJ336" s="21"/>
      <c r="AK336" s="16"/>
      <c r="AL336" s="19"/>
      <c r="AM336" s="21"/>
      <c r="AN336" s="16"/>
      <c r="AO336" s="19"/>
      <c r="AP336" s="21"/>
      <c r="AS336" s="37" t="str">
        <f t="shared" si="220"/>
        <v>Nov 2023</v>
      </c>
      <c r="AU336" s="37" t="str">
        <f t="shared" si="223"/>
        <v/>
      </c>
      <c r="AV336" s="37" t="str">
        <f t="shared" si="223"/>
        <v/>
      </c>
      <c r="AW336" s="37" t="str">
        <f t="shared" si="223"/>
        <v/>
      </c>
      <c r="AY336" s="66" t="str">
        <f t="shared" si="224"/>
        <v/>
      </c>
      <c r="BS336" s="13" t="str">
        <f t="shared" si="214"/>
        <v/>
      </c>
      <c r="BT336" s="33" t="str">
        <f t="shared" si="215"/>
        <v/>
      </c>
      <c r="BU336" s="37" t="str">
        <f>IF(BS336="", "", IF(COUNTIF(BS$7:BS336, BS336)&gt;1, "", MAX(BU$6:BU335)+1))</f>
        <v/>
      </c>
      <c r="BV336" s="37" t="str">
        <f t="shared" si="218"/>
        <v>Feb 2023</v>
      </c>
      <c r="BW336" s="41" t="str">
        <f t="shared" si="221"/>
        <v/>
      </c>
      <c r="BY336" s="13" t="str">
        <f t="shared" si="216"/>
        <v>Insurance Contents Valuation List â€“ Â£35 | Spreadsheet Solutions</v>
      </c>
      <c r="BZ336" s="33">
        <f t="shared" si="217"/>
        <v>1</v>
      </c>
      <c r="CA336" s="37">
        <f>IF(BY336="", "", IF(COUNTIF(BY$7:BY336, BY336)&gt;1, "", MAX(CA$6:CA335)+1))</f>
        <v>141</v>
      </c>
      <c r="CB336" s="37" t="str">
        <f t="shared" si="219"/>
        <v>Feb 2023</v>
      </c>
      <c r="CC336" s="41" t="str">
        <f t="shared" si="222"/>
        <v>Insurance Contents Valuation List â€“ Â£35 | Spreadsheet Solutions - Feb 2023</v>
      </c>
    </row>
    <row r="337" spans="1:81" x14ac:dyDescent="0.25">
      <c r="A337" s="21"/>
      <c r="B337" s="5">
        <f>IFERROR(IF(B336+1&gt;'Intro &amp; Setup'!$BA$19, "", B336+1), "")</f>
        <v>45253</v>
      </c>
      <c r="C337" s="250"/>
      <c r="D337" s="251"/>
      <c r="E337" s="252"/>
      <c r="F337" s="21"/>
      <c r="G337" s="16" t="s">
        <v>101</v>
      </c>
      <c r="H337" s="19">
        <v>6</v>
      </c>
      <c r="I337" s="21"/>
      <c r="J337" s="16" t="s">
        <v>305</v>
      </c>
      <c r="K337" s="19">
        <v>6</v>
      </c>
      <c r="L337" s="21"/>
      <c r="M337" s="16" t="s">
        <v>311</v>
      </c>
      <c r="N337" s="19">
        <v>3</v>
      </c>
      <c r="O337" s="21"/>
      <c r="P337" s="16"/>
      <c r="Q337" s="19"/>
      <c r="R337" s="21"/>
      <c r="S337" s="16"/>
      <c r="T337" s="19"/>
      <c r="U337" s="21"/>
      <c r="V337" s="16"/>
      <c r="W337" s="19"/>
      <c r="X337" s="21"/>
      <c r="Y337" s="16"/>
      <c r="Z337" s="19"/>
      <c r="AA337" s="21"/>
      <c r="AB337" s="16"/>
      <c r="AC337" s="19"/>
      <c r="AD337" s="21"/>
      <c r="AE337" s="16"/>
      <c r="AF337" s="19"/>
      <c r="AG337" s="21"/>
      <c r="AH337" s="16"/>
      <c r="AI337" s="19"/>
      <c r="AJ337" s="21"/>
      <c r="AK337" s="16"/>
      <c r="AL337" s="19"/>
      <c r="AM337" s="21"/>
      <c r="AN337" s="16"/>
      <c r="AO337" s="19"/>
      <c r="AP337" s="21"/>
      <c r="AS337" s="37" t="str">
        <f t="shared" si="220"/>
        <v>Nov 2023</v>
      </c>
      <c r="AU337" s="37" t="str">
        <f t="shared" si="223"/>
        <v/>
      </c>
      <c r="AV337" s="37" t="str">
        <f t="shared" si="223"/>
        <v/>
      </c>
      <c r="AW337" s="37" t="str">
        <f t="shared" si="223"/>
        <v/>
      </c>
      <c r="AY337" s="66" t="str">
        <f t="shared" si="224"/>
        <v/>
      </c>
      <c r="BS337" s="13" t="str">
        <f t="shared" si="214"/>
        <v/>
      </c>
      <c r="BT337" s="33" t="str">
        <f t="shared" si="215"/>
        <v/>
      </c>
      <c r="BU337" s="37" t="str">
        <f>IF(BS337="", "", IF(COUNTIF(BS$7:BS337, BS337)&gt;1, "", MAX(BU$6:BU336)+1))</f>
        <v/>
      </c>
      <c r="BV337" s="37" t="str">
        <f t="shared" si="218"/>
        <v>Feb 2023</v>
      </c>
      <c r="BW337" s="41" t="str">
        <f t="shared" si="221"/>
        <v/>
      </c>
      <c r="BY337" s="13" t="str">
        <f t="shared" si="216"/>
        <v>Lead Reminder &amp; Report â€“ Â£35 | Spreadsheet Solutions</v>
      </c>
      <c r="BZ337" s="33">
        <f t="shared" si="217"/>
        <v>1</v>
      </c>
      <c r="CA337" s="37" t="str">
        <f>IF(BY337="", "", IF(COUNTIF(BY$7:BY337, BY337)&gt;1, "", MAX(CA$6:CA336)+1))</f>
        <v/>
      </c>
      <c r="CB337" s="37" t="str">
        <f t="shared" si="219"/>
        <v>Feb 2023</v>
      </c>
      <c r="CC337" s="41" t="str">
        <f t="shared" si="222"/>
        <v>Lead Reminder &amp; Report â€“ Â£35 | Spreadsheet Solutions - Feb 2023</v>
      </c>
    </row>
    <row r="338" spans="1:81" x14ac:dyDescent="0.25">
      <c r="A338" s="21"/>
      <c r="B338" s="5">
        <f>IFERROR(IF(B337+1&gt;'Intro &amp; Setup'!$BA$19, "", B337+1), "")</f>
        <v>45254</v>
      </c>
      <c r="C338" s="250"/>
      <c r="D338" s="251"/>
      <c r="E338" s="252"/>
      <c r="F338" s="21"/>
      <c r="G338" s="16" t="s">
        <v>50</v>
      </c>
      <c r="H338" s="19">
        <v>6</v>
      </c>
      <c r="I338" s="21"/>
      <c r="J338" s="16" t="s">
        <v>62</v>
      </c>
      <c r="K338" s="19">
        <v>5</v>
      </c>
      <c r="L338" s="21"/>
      <c r="M338" s="16" t="s">
        <v>306</v>
      </c>
      <c r="N338" s="19">
        <v>3</v>
      </c>
      <c r="O338" s="21"/>
      <c r="P338" s="16"/>
      <c r="Q338" s="19"/>
      <c r="R338" s="21"/>
      <c r="S338" s="16"/>
      <c r="T338" s="19"/>
      <c r="U338" s="21"/>
      <c r="V338" s="16"/>
      <c r="W338" s="19"/>
      <c r="X338" s="21"/>
      <c r="Y338" s="16"/>
      <c r="Z338" s="19"/>
      <c r="AA338" s="21"/>
      <c r="AB338" s="16"/>
      <c r="AC338" s="19"/>
      <c r="AD338" s="21"/>
      <c r="AE338" s="16"/>
      <c r="AF338" s="19"/>
      <c r="AG338" s="21"/>
      <c r="AH338" s="16"/>
      <c r="AI338" s="19"/>
      <c r="AJ338" s="21"/>
      <c r="AK338" s="16"/>
      <c r="AL338" s="19"/>
      <c r="AM338" s="21"/>
      <c r="AN338" s="16"/>
      <c r="AO338" s="19"/>
      <c r="AP338" s="21"/>
      <c r="AS338" s="37" t="str">
        <f t="shared" si="220"/>
        <v>Nov 2023</v>
      </c>
      <c r="AU338" s="37" t="str">
        <f t="shared" si="223"/>
        <v/>
      </c>
      <c r="AV338" s="37" t="str">
        <f t="shared" si="223"/>
        <v/>
      </c>
      <c r="AW338" s="37" t="str">
        <f t="shared" si="223"/>
        <v/>
      </c>
      <c r="AY338" s="66" t="str">
        <f t="shared" si="224"/>
        <v/>
      </c>
      <c r="BS338" s="13" t="str">
        <f t="shared" si="214"/>
        <v/>
      </c>
      <c r="BT338" s="33" t="str">
        <f t="shared" si="215"/>
        <v/>
      </c>
      <c r="BU338" s="37" t="str">
        <f>IF(BS338="", "", IF(COUNTIF(BS$7:BS338, BS338)&gt;1, "", MAX(BU$6:BU337)+1))</f>
        <v/>
      </c>
      <c r="BV338" s="37" t="str">
        <f t="shared" si="218"/>
        <v>Feb 2023</v>
      </c>
      <c r="BW338" s="41" t="str">
        <f t="shared" si="221"/>
        <v/>
      </c>
      <c r="BY338" s="13" t="str">
        <f t="shared" si="216"/>
        <v>Lottery Number Checker â€“ Â£35 | Spreadsheet Solutions</v>
      </c>
      <c r="BZ338" s="33">
        <f t="shared" si="217"/>
        <v>1</v>
      </c>
      <c r="CA338" s="37" t="str">
        <f>IF(BY338="", "", IF(COUNTIF(BY$7:BY338, BY338)&gt;1, "", MAX(CA$6:CA337)+1))</f>
        <v/>
      </c>
      <c r="CB338" s="37" t="str">
        <f t="shared" si="219"/>
        <v>Feb 2023</v>
      </c>
      <c r="CC338" s="41" t="str">
        <f t="shared" si="222"/>
        <v>Lottery Number Checker â€“ Â£35 | Spreadsheet Solutions - Feb 2023</v>
      </c>
    </row>
    <row r="339" spans="1:81" x14ac:dyDescent="0.25">
      <c r="A339" s="21"/>
      <c r="B339" s="5">
        <f>IFERROR(IF(B338+1&gt;'Intro &amp; Setup'!$BA$19, "", B338+1), "")</f>
        <v>45255</v>
      </c>
      <c r="C339" s="250"/>
      <c r="D339" s="251"/>
      <c r="E339" s="252"/>
      <c r="F339" s="21"/>
      <c r="G339" s="16" t="s">
        <v>79</v>
      </c>
      <c r="H339" s="19">
        <v>5</v>
      </c>
      <c r="I339" s="21"/>
      <c r="J339" s="16" t="s">
        <v>66</v>
      </c>
      <c r="K339" s="19">
        <v>5</v>
      </c>
      <c r="L339" s="21"/>
      <c r="M339" s="16" t="s">
        <v>61</v>
      </c>
      <c r="N339" s="19">
        <v>3</v>
      </c>
      <c r="O339" s="21"/>
      <c r="P339" s="16"/>
      <c r="Q339" s="19"/>
      <c r="R339" s="21"/>
      <c r="S339" s="16"/>
      <c r="T339" s="19"/>
      <c r="U339" s="21"/>
      <c r="V339" s="16"/>
      <c r="W339" s="19"/>
      <c r="X339" s="21"/>
      <c r="Y339" s="16"/>
      <c r="Z339" s="19"/>
      <c r="AA339" s="21"/>
      <c r="AB339" s="16"/>
      <c r="AC339" s="19"/>
      <c r="AD339" s="21"/>
      <c r="AE339" s="16"/>
      <c r="AF339" s="19"/>
      <c r="AG339" s="21"/>
      <c r="AH339" s="16"/>
      <c r="AI339" s="19"/>
      <c r="AJ339" s="21"/>
      <c r="AK339" s="16"/>
      <c r="AL339" s="19"/>
      <c r="AM339" s="21"/>
      <c r="AN339" s="16"/>
      <c r="AO339" s="19"/>
      <c r="AP339" s="21"/>
      <c r="AS339" s="37" t="str">
        <f t="shared" si="220"/>
        <v>Nov 2023</v>
      </c>
      <c r="AU339" s="37" t="str">
        <f t="shared" si="223"/>
        <v/>
      </c>
      <c r="AV339" s="37" t="str">
        <f t="shared" si="223"/>
        <v/>
      </c>
      <c r="AW339" s="37" t="str">
        <f t="shared" si="223"/>
        <v/>
      </c>
      <c r="AY339" s="66" t="str">
        <f t="shared" si="224"/>
        <v/>
      </c>
      <c r="BS339" s="13" t="str">
        <f t="shared" si="214"/>
        <v/>
      </c>
      <c r="BT339" s="33" t="str">
        <f t="shared" si="215"/>
        <v/>
      </c>
      <c r="BU339" s="37" t="str">
        <f>IF(BS339="", "", IF(COUNTIF(BS$7:BS339, BS339)&gt;1, "", MAX(BU$6:BU338)+1))</f>
        <v/>
      </c>
      <c r="BV339" s="37" t="str">
        <f t="shared" si="218"/>
        <v>Feb 2023</v>
      </c>
      <c r="BW339" s="41" t="str">
        <f t="shared" si="221"/>
        <v/>
      </c>
      <c r="BY339" s="13" t="str">
        <f t="shared" si="216"/>
        <v>Order Form â€“ Master Dashboard | Spreadsheet Solutions</v>
      </c>
      <c r="BZ339" s="33">
        <f t="shared" si="217"/>
        <v>1</v>
      </c>
      <c r="CA339" s="37">
        <f>IF(BY339="", "", IF(COUNTIF(BY$7:BY339, BY339)&gt;1, "", MAX(CA$6:CA338)+1))</f>
        <v>142</v>
      </c>
      <c r="CB339" s="37" t="str">
        <f t="shared" si="219"/>
        <v>Feb 2023</v>
      </c>
      <c r="CC339" s="41" t="str">
        <f t="shared" si="222"/>
        <v>Order Form â€“ Master Dashboard | Spreadsheet Solutions - Feb 2023</v>
      </c>
    </row>
    <row r="340" spans="1:81" x14ac:dyDescent="0.25">
      <c r="A340" s="21"/>
      <c r="B340" s="5">
        <f>IFERROR(IF(B339+1&gt;'Intro &amp; Setup'!$BA$19, "", B339+1), "")</f>
        <v>45256</v>
      </c>
      <c r="C340" s="250"/>
      <c r="D340" s="251"/>
      <c r="E340" s="252"/>
      <c r="F340" s="21"/>
      <c r="G340" s="16" t="s">
        <v>320</v>
      </c>
      <c r="H340" s="19">
        <v>5</v>
      </c>
      <c r="I340" s="21"/>
      <c r="J340" s="16" t="s">
        <v>83</v>
      </c>
      <c r="K340" s="19">
        <v>5</v>
      </c>
      <c r="L340" s="21"/>
      <c r="M340" s="16" t="s">
        <v>53</v>
      </c>
      <c r="N340" s="19">
        <v>3</v>
      </c>
      <c r="O340" s="21"/>
      <c r="P340" s="16"/>
      <c r="Q340" s="19"/>
      <c r="R340" s="21"/>
      <c r="S340" s="16"/>
      <c r="T340" s="19"/>
      <c r="U340" s="21"/>
      <c r="V340" s="16"/>
      <c r="W340" s="19"/>
      <c r="X340" s="21"/>
      <c r="Y340" s="16"/>
      <c r="Z340" s="19"/>
      <c r="AA340" s="21"/>
      <c r="AB340" s="16"/>
      <c r="AC340" s="19"/>
      <c r="AD340" s="21"/>
      <c r="AE340" s="16"/>
      <c r="AF340" s="19"/>
      <c r="AG340" s="21"/>
      <c r="AH340" s="16"/>
      <c r="AI340" s="19"/>
      <c r="AJ340" s="21"/>
      <c r="AK340" s="16"/>
      <c r="AL340" s="19"/>
      <c r="AM340" s="21"/>
      <c r="AN340" s="16"/>
      <c r="AO340" s="19"/>
      <c r="AP340" s="21"/>
      <c r="AS340" s="37" t="str">
        <f t="shared" si="220"/>
        <v>Nov 2023</v>
      </c>
      <c r="AU340" s="37" t="str">
        <f t="shared" si="223"/>
        <v/>
      </c>
      <c r="AV340" s="37" t="str">
        <f t="shared" si="223"/>
        <v/>
      </c>
      <c r="AW340" s="37" t="str">
        <f t="shared" si="223"/>
        <v/>
      </c>
      <c r="AY340" s="66" t="str">
        <f t="shared" si="224"/>
        <v/>
      </c>
      <c r="BS340" s="13" t="str">
        <f t="shared" si="214"/>
        <v/>
      </c>
      <c r="BT340" s="33" t="str">
        <f t="shared" si="215"/>
        <v/>
      </c>
      <c r="BU340" s="37" t="str">
        <f>IF(BS340="", "", IF(COUNTIF(BS$7:BS340, BS340)&gt;1, "", MAX(BU$6:BU339)+1))</f>
        <v/>
      </c>
      <c r="BV340" s="37" t="str">
        <f t="shared" si="218"/>
        <v>Feb 2023</v>
      </c>
      <c r="BW340" s="41" t="str">
        <f t="shared" si="221"/>
        <v/>
      </c>
      <c r="BY340" s="13" t="str">
        <f t="shared" si="216"/>
        <v>Purchase Price Comparison â€“ Â£240 | Spreadsheet Solutions</v>
      </c>
      <c r="BZ340" s="33">
        <f t="shared" si="217"/>
        <v>1</v>
      </c>
      <c r="CA340" s="37" t="str">
        <f>IF(BY340="", "", IF(COUNTIF(BY$7:BY340, BY340)&gt;1, "", MAX(CA$6:CA339)+1))</f>
        <v/>
      </c>
      <c r="CB340" s="37" t="str">
        <f t="shared" si="219"/>
        <v>Feb 2023</v>
      </c>
      <c r="CC340" s="41" t="str">
        <f t="shared" si="222"/>
        <v>Purchase Price Comparison â€“ Â£240 | Spreadsheet Solutions - Feb 2023</v>
      </c>
    </row>
    <row r="341" spans="1:81" x14ac:dyDescent="0.25">
      <c r="A341" s="21"/>
      <c r="B341" s="5">
        <f>IFERROR(IF(B340+1&gt;'Intro &amp; Setup'!$BA$19, "", B340+1), "")</f>
        <v>45257</v>
      </c>
      <c r="C341" s="250"/>
      <c r="D341" s="251"/>
      <c r="E341" s="252"/>
      <c r="F341" s="21"/>
      <c r="G341" s="16" t="s">
        <v>321</v>
      </c>
      <c r="H341" s="19">
        <v>5</v>
      </c>
      <c r="I341" s="21"/>
      <c r="J341" s="16" t="s">
        <v>91</v>
      </c>
      <c r="K341" s="19">
        <v>4</v>
      </c>
      <c r="L341" s="21"/>
      <c r="M341" s="16" t="s">
        <v>309</v>
      </c>
      <c r="N341" s="19">
        <v>3</v>
      </c>
      <c r="O341" s="21"/>
      <c r="P341" s="16"/>
      <c r="Q341" s="19"/>
      <c r="R341" s="21"/>
      <c r="S341" s="16"/>
      <c r="T341" s="19"/>
      <c r="U341" s="21"/>
      <c r="V341" s="16"/>
      <c r="W341" s="19"/>
      <c r="X341" s="21"/>
      <c r="Y341" s="16"/>
      <c r="Z341" s="19"/>
      <c r="AA341" s="21"/>
      <c r="AB341" s="16"/>
      <c r="AC341" s="19"/>
      <c r="AD341" s="21"/>
      <c r="AE341" s="16"/>
      <c r="AF341" s="19"/>
      <c r="AG341" s="21"/>
      <c r="AH341" s="16"/>
      <c r="AI341" s="19"/>
      <c r="AJ341" s="21"/>
      <c r="AK341" s="16"/>
      <c r="AL341" s="19"/>
      <c r="AM341" s="21"/>
      <c r="AN341" s="16"/>
      <c r="AO341" s="19"/>
      <c r="AP341" s="21"/>
      <c r="AS341" s="37" t="str">
        <f t="shared" si="220"/>
        <v>Nov 2023</v>
      </c>
      <c r="AU341" s="37" t="str">
        <f t="shared" si="223"/>
        <v/>
      </c>
      <c r="AV341" s="37" t="str">
        <f t="shared" si="223"/>
        <v/>
      </c>
      <c r="AW341" s="37" t="str">
        <f t="shared" si="223"/>
        <v/>
      </c>
      <c r="AY341" s="66" t="str">
        <f t="shared" si="224"/>
        <v/>
      </c>
      <c r="BS341" s="13" t="str">
        <f t="shared" si="214"/>
        <v/>
      </c>
      <c r="BT341" s="33" t="str">
        <f t="shared" si="215"/>
        <v/>
      </c>
      <c r="BU341" s="37" t="str">
        <f>IF(BS341="", "", IF(COUNTIF(BS$7:BS341, BS341)&gt;1, "", MAX(BU$6:BU340)+1))</f>
        <v/>
      </c>
      <c r="BV341" s="37" t="str">
        <f t="shared" si="218"/>
        <v>Feb 2023</v>
      </c>
      <c r="BW341" s="41" t="str">
        <f t="shared" si="221"/>
        <v/>
      </c>
      <c r="BY341" s="13" t="str">
        <f t="shared" si="216"/>
        <v>Relationship Between Data and Dashboards | Spreadsheet Solutions</v>
      </c>
      <c r="BZ341" s="33">
        <f t="shared" si="217"/>
        <v>1</v>
      </c>
      <c r="CA341" s="37" t="str">
        <f>IF(BY341="", "", IF(COUNTIF(BY$7:BY341, BY341)&gt;1, "", MAX(CA$6:CA340)+1))</f>
        <v/>
      </c>
      <c r="CB341" s="37" t="str">
        <f t="shared" si="219"/>
        <v>Feb 2023</v>
      </c>
      <c r="CC341" s="41" t="str">
        <f t="shared" si="222"/>
        <v>Relationship Between Data and Dashboards | Spreadsheet Solutions - Feb 2023</v>
      </c>
    </row>
    <row r="342" spans="1:81" x14ac:dyDescent="0.25">
      <c r="A342" s="21"/>
      <c r="B342" s="5">
        <f>IFERROR(IF(B341+1&gt;'Intro &amp; Setup'!$BA$19, "", B341+1), "")</f>
        <v>45258</v>
      </c>
      <c r="C342" s="250"/>
      <c r="D342" s="251"/>
      <c r="E342" s="252"/>
      <c r="F342" s="21"/>
      <c r="G342" s="16" t="s">
        <v>322</v>
      </c>
      <c r="H342" s="19">
        <v>4</v>
      </c>
      <c r="I342" s="21"/>
      <c r="J342" s="16" t="s">
        <v>84</v>
      </c>
      <c r="K342" s="19">
        <v>4</v>
      </c>
      <c r="L342" s="21"/>
      <c r="M342" s="16" t="s">
        <v>351</v>
      </c>
      <c r="N342" s="19">
        <v>3</v>
      </c>
      <c r="O342" s="21"/>
      <c r="P342" s="16"/>
      <c r="Q342" s="19"/>
      <c r="R342" s="21"/>
      <c r="S342" s="16"/>
      <c r="T342" s="19"/>
      <c r="U342" s="21"/>
      <c r="V342" s="16"/>
      <c r="W342" s="19"/>
      <c r="X342" s="21"/>
      <c r="Y342" s="16"/>
      <c r="Z342" s="19"/>
      <c r="AA342" s="21"/>
      <c r="AB342" s="16"/>
      <c r="AC342" s="19"/>
      <c r="AD342" s="21"/>
      <c r="AE342" s="16"/>
      <c r="AF342" s="19"/>
      <c r="AG342" s="21"/>
      <c r="AH342" s="16"/>
      <c r="AI342" s="19"/>
      <c r="AJ342" s="21"/>
      <c r="AK342" s="16"/>
      <c r="AL342" s="19"/>
      <c r="AM342" s="21"/>
      <c r="AN342" s="16"/>
      <c r="AO342" s="19"/>
      <c r="AP342" s="21"/>
      <c r="AS342" s="37" t="str">
        <f>IF($B342="", "", TEXT($B342, "mmm yyyy"))</f>
        <v>Nov 2023</v>
      </c>
      <c r="AU342" s="37" t="str">
        <f t="shared" si="223"/>
        <v/>
      </c>
      <c r="AV342" s="37" t="str">
        <f t="shared" si="223"/>
        <v/>
      </c>
      <c r="AW342" s="37" t="str">
        <f t="shared" si="223"/>
        <v/>
      </c>
      <c r="AY342" s="66" t="str">
        <f t="shared" si="224"/>
        <v/>
      </c>
      <c r="BS342" s="13" t="str">
        <f t="shared" si="214"/>
        <v/>
      </c>
      <c r="BT342" s="33" t="str">
        <f t="shared" si="215"/>
        <v/>
      </c>
      <c r="BU342" s="37" t="str">
        <f>IF(BS342="", "", IF(COUNTIF(BS$7:BS342, BS342)&gt;1, "", MAX(BU$6:BU341)+1))</f>
        <v/>
      </c>
      <c r="BV342" s="37" t="str">
        <f t="shared" si="218"/>
        <v>Feb 2023</v>
      </c>
      <c r="BW342" s="41" t="str">
        <f t="shared" si="221"/>
        <v/>
      </c>
      <c r="BY342" s="13" t="str">
        <f t="shared" si="216"/>
        <v>Renewal Reminder â€“ Â£35 | Spreadsheet Solutions</v>
      </c>
      <c r="BZ342" s="33">
        <f t="shared" si="217"/>
        <v>1</v>
      </c>
      <c r="CA342" s="37" t="str">
        <f>IF(BY342="", "", IF(COUNTIF(BY$7:BY342, BY342)&gt;1, "", MAX(CA$6:CA341)+1))</f>
        <v/>
      </c>
      <c r="CB342" s="37" t="str">
        <f t="shared" si="219"/>
        <v>Feb 2023</v>
      </c>
      <c r="CC342" s="41" t="str">
        <f t="shared" si="222"/>
        <v>Renewal Reminder â€“ Â£35 | Spreadsheet Solutions - Feb 2023</v>
      </c>
    </row>
    <row r="343" spans="1:81" x14ac:dyDescent="0.25">
      <c r="A343" s="21"/>
      <c r="B343" s="5">
        <f>IFERROR(IF(B342+1&gt;'Intro &amp; Setup'!$BA$19, "", B342+1), "")</f>
        <v>45259</v>
      </c>
      <c r="C343" s="250"/>
      <c r="D343" s="251"/>
      <c r="E343" s="252"/>
      <c r="F343" s="21"/>
      <c r="G343" s="16" t="s">
        <v>52</v>
      </c>
      <c r="H343" s="19">
        <v>4</v>
      </c>
      <c r="I343" s="21"/>
      <c r="J343" s="16" t="s">
        <v>351</v>
      </c>
      <c r="K343" s="19">
        <v>4</v>
      </c>
      <c r="L343" s="21"/>
      <c r="M343" s="16" t="s">
        <v>323</v>
      </c>
      <c r="N343" s="19">
        <v>2</v>
      </c>
      <c r="O343" s="21"/>
      <c r="P343" s="16"/>
      <c r="Q343" s="19"/>
      <c r="R343" s="21"/>
      <c r="S343" s="16"/>
      <c r="T343" s="19"/>
      <c r="U343" s="21"/>
      <c r="V343" s="16"/>
      <c r="W343" s="19"/>
      <c r="X343" s="21"/>
      <c r="Y343" s="16"/>
      <c r="Z343" s="19"/>
      <c r="AA343" s="21"/>
      <c r="AB343" s="16"/>
      <c r="AC343" s="19"/>
      <c r="AD343" s="21"/>
      <c r="AE343" s="16"/>
      <c r="AF343" s="19"/>
      <c r="AG343" s="21"/>
      <c r="AH343" s="16"/>
      <c r="AI343" s="19"/>
      <c r="AJ343" s="21"/>
      <c r="AK343" s="16"/>
      <c r="AL343" s="19"/>
      <c r="AM343" s="21"/>
      <c r="AN343" s="16"/>
      <c r="AO343" s="19"/>
      <c r="AP343" s="21"/>
      <c r="AS343" s="37" t="str">
        <f t="shared" ref="AS343:AS375" si="225">IF($B343="", "", TEXT($B343, "mmm yyyy"))</f>
        <v>Nov 2023</v>
      </c>
      <c r="AU343" s="37" t="str">
        <f t="shared" si="223"/>
        <v/>
      </c>
      <c r="AV343" s="37" t="str">
        <f t="shared" si="223"/>
        <v/>
      </c>
      <c r="AW343" s="37" t="str">
        <f t="shared" si="223"/>
        <v/>
      </c>
      <c r="AY343" s="66" t="str">
        <f t="shared" si="224"/>
        <v/>
      </c>
      <c r="BS343" s="13" t="str">
        <f t="shared" si="214"/>
        <v/>
      </c>
      <c r="BT343" s="33" t="str">
        <f t="shared" si="215"/>
        <v/>
      </c>
      <c r="BU343" s="37" t="str">
        <f>IF(BS343="", "", IF(COUNTIF(BS$7:BS343, BS343)&gt;1, "", MAX(BU$6:BU342)+1))</f>
        <v/>
      </c>
      <c r="BV343" s="37" t="str">
        <f t="shared" si="218"/>
        <v>Feb 2023</v>
      </c>
      <c r="BW343" s="41" t="str">
        <f t="shared" si="221"/>
        <v/>
      </c>
      <c r="BY343" s="13" t="str">
        <f t="shared" si="216"/>
        <v>Repetitive Task Checklist â€“ Â£25 | Spreadsheet Solutions</v>
      </c>
      <c r="BZ343" s="33">
        <f t="shared" si="217"/>
        <v>1</v>
      </c>
      <c r="CA343" s="37">
        <f>IF(BY343="", "", IF(COUNTIF(BY$7:BY343, BY343)&gt;1, "", MAX(CA$6:CA342)+1))</f>
        <v>143</v>
      </c>
      <c r="CB343" s="37" t="str">
        <f t="shared" si="219"/>
        <v>Feb 2023</v>
      </c>
      <c r="CC343" s="41" t="str">
        <f t="shared" si="222"/>
        <v>Repetitive Task Checklist â€“ Â£25 | Spreadsheet Solutions - Feb 2023</v>
      </c>
    </row>
    <row r="344" spans="1:81" x14ac:dyDescent="0.25">
      <c r="A344" s="21"/>
      <c r="B344" s="5">
        <f>IFERROR(IF(B343+1&gt;'Intro &amp; Setup'!$BA$19, "", B343+1), "")</f>
        <v>45260</v>
      </c>
      <c r="C344" s="250"/>
      <c r="D344" s="251"/>
      <c r="E344" s="252"/>
      <c r="F344" s="21"/>
      <c r="G344" s="16" t="s">
        <v>53</v>
      </c>
      <c r="H344" s="19">
        <v>4</v>
      </c>
      <c r="I344" s="21"/>
      <c r="J344" s="16" t="s">
        <v>373</v>
      </c>
      <c r="K344" s="19">
        <v>4</v>
      </c>
      <c r="L344" s="21"/>
      <c r="M344" s="16" t="s">
        <v>74</v>
      </c>
      <c r="N344" s="19">
        <v>2</v>
      </c>
      <c r="O344" s="21"/>
      <c r="P344" s="16"/>
      <c r="Q344" s="19"/>
      <c r="R344" s="21"/>
      <c r="S344" s="16"/>
      <c r="T344" s="19"/>
      <c r="U344" s="21"/>
      <c r="V344" s="16"/>
      <c r="W344" s="19"/>
      <c r="X344" s="21"/>
      <c r="Y344" s="16"/>
      <c r="Z344" s="19"/>
      <c r="AA344" s="21"/>
      <c r="AB344" s="16"/>
      <c r="AC344" s="19"/>
      <c r="AD344" s="21"/>
      <c r="AE344" s="16"/>
      <c r="AF344" s="19"/>
      <c r="AG344" s="21"/>
      <c r="AH344" s="16"/>
      <c r="AI344" s="19"/>
      <c r="AJ344" s="21"/>
      <c r="AK344" s="16"/>
      <c r="AL344" s="19"/>
      <c r="AM344" s="21"/>
      <c r="AN344" s="16"/>
      <c r="AO344" s="19"/>
      <c r="AP344" s="21"/>
      <c r="AS344" s="37" t="str">
        <f t="shared" si="225"/>
        <v>Nov 2023</v>
      </c>
      <c r="AU344" s="37" t="str">
        <f t="shared" si="223"/>
        <v/>
      </c>
      <c r="AV344" s="37" t="str">
        <f t="shared" si="223"/>
        <v/>
      </c>
      <c r="AW344" s="37" t="str">
        <f t="shared" si="223"/>
        <v/>
      </c>
      <c r="AY344" s="66" t="str">
        <f t="shared" si="224"/>
        <v/>
      </c>
      <c r="BS344" s="13" t="str">
        <f t="shared" si="214"/>
        <v/>
      </c>
      <c r="BT344" s="33" t="str">
        <f t="shared" si="215"/>
        <v/>
      </c>
      <c r="BU344" s="37" t="str">
        <f>IF(BS344="", "", IF(COUNTIF(BS$7:BS344, BS344)&gt;1, "", MAX(BU$6:BU343)+1))</f>
        <v/>
      </c>
      <c r="BV344" s="37" t="str">
        <f t="shared" si="218"/>
        <v>Feb 2023</v>
      </c>
      <c r="BW344" s="41" t="str">
        <f t="shared" si="221"/>
        <v/>
      </c>
      <c r="BY344" s="13" t="str">
        <f t="shared" si="216"/>
        <v>Sales Breakdown Report â€“ Â£240 | Spreadsheet Solutions</v>
      </c>
      <c r="BZ344" s="33">
        <f t="shared" si="217"/>
        <v>1</v>
      </c>
      <c r="CA344" s="37" t="str">
        <f>IF(BY344="", "", IF(COUNTIF(BY$7:BY344, BY344)&gt;1, "", MAX(CA$6:CA343)+1))</f>
        <v/>
      </c>
      <c r="CB344" s="37" t="str">
        <f t="shared" si="219"/>
        <v>Feb 2023</v>
      </c>
      <c r="CC344" s="41" t="str">
        <f t="shared" si="222"/>
        <v>Sales Breakdown Report â€“ Â£240 | Spreadsheet Solutions - Feb 2023</v>
      </c>
    </row>
    <row r="345" spans="1:81" x14ac:dyDescent="0.25">
      <c r="A345" s="21"/>
      <c r="B345" s="5">
        <f>IFERROR(IF(B344+1&gt;'Intro &amp; Setup'!$BA$19, "", B344+1), "")</f>
        <v>45261</v>
      </c>
      <c r="C345" s="250"/>
      <c r="D345" s="251"/>
      <c r="E345" s="252"/>
      <c r="F345" s="21"/>
      <c r="G345" s="16" t="s">
        <v>91</v>
      </c>
      <c r="H345" s="19">
        <v>3</v>
      </c>
      <c r="I345" s="21"/>
      <c r="J345" s="16" t="s">
        <v>112</v>
      </c>
      <c r="K345" s="19">
        <v>4</v>
      </c>
      <c r="L345" s="21"/>
      <c r="M345" s="16" t="s">
        <v>95</v>
      </c>
      <c r="N345" s="19">
        <v>2</v>
      </c>
      <c r="O345" s="21"/>
      <c r="P345" s="16"/>
      <c r="Q345" s="19"/>
      <c r="R345" s="21"/>
      <c r="S345" s="16"/>
      <c r="T345" s="19"/>
      <c r="U345" s="21"/>
      <c r="V345" s="16"/>
      <c r="W345" s="19"/>
      <c r="X345" s="21"/>
      <c r="Y345" s="16"/>
      <c r="Z345" s="19"/>
      <c r="AA345" s="21"/>
      <c r="AB345" s="16"/>
      <c r="AC345" s="19"/>
      <c r="AD345" s="21"/>
      <c r="AE345" s="16"/>
      <c r="AF345" s="19"/>
      <c r="AG345" s="21"/>
      <c r="AH345" s="16"/>
      <c r="AI345" s="19"/>
      <c r="AJ345" s="21"/>
      <c r="AK345" s="16"/>
      <c r="AL345" s="19"/>
      <c r="AM345" s="21"/>
      <c r="AN345" s="16"/>
      <c r="AO345" s="19"/>
      <c r="AP345" s="21"/>
      <c r="AS345" s="37" t="str">
        <f t="shared" si="225"/>
        <v>Dec 2023</v>
      </c>
      <c r="AU345" s="37" t="str">
        <f t="shared" si="223"/>
        <v/>
      </c>
      <c r="AV345" s="37" t="str">
        <f t="shared" si="223"/>
        <v/>
      </c>
      <c r="AW345" s="37" t="str">
        <f t="shared" si="223"/>
        <v/>
      </c>
      <c r="AY345" s="66" t="str">
        <f t="shared" si="224"/>
        <v/>
      </c>
      <c r="BS345" s="13" t="str">
        <f t="shared" si="214"/>
        <v/>
      </c>
      <c r="BT345" s="33" t="str">
        <f t="shared" si="215"/>
        <v/>
      </c>
      <c r="BU345" s="37" t="str">
        <f>IF(BS345="", "", IF(COUNTIF(BS$7:BS345, BS345)&gt;1, "", MAX(BU$6:BU344)+1))</f>
        <v/>
      </c>
      <c r="BV345" s="37" t="str">
        <f t="shared" si="218"/>
        <v>Feb 2023</v>
      </c>
      <c r="BW345" s="41" t="str">
        <f t="shared" si="221"/>
        <v/>
      </c>
      <c r="BY345" s="13" t="str">
        <f t="shared" si="216"/>
        <v>Self Employed Dashboard â€“ Â£50 to Â£220 | Spreadsheet Solutions</v>
      </c>
      <c r="BZ345" s="33">
        <f t="shared" si="217"/>
        <v>1</v>
      </c>
      <c r="CA345" s="37">
        <f>IF(BY345="", "", IF(COUNTIF(BY$7:BY345, BY345)&gt;1, "", MAX(CA$6:CA344)+1))</f>
        <v>144</v>
      </c>
      <c r="CB345" s="37" t="str">
        <f t="shared" si="219"/>
        <v>Feb 2023</v>
      </c>
      <c r="CC345" s="41" t="str">
        <f t="shared" si="222"/>
        <v>Self Employed Dashboard â€“ Â£50 to Â£220 | Spreadsheet Solutions - Feb 2023</v>
      </c>
    </row>
    <row r="346" spans="1:81" x14ac:dyDescent="0.25">
      <c r="A346" s="21"/>
      <c r="B346" s="5">
        <f>IFERROR(IF(B345+1&gt;'Intro &amp; Setup'!$BA$19, "", B345+1), "")</f>
        <v>45262</v>
      </c>
      <c r="C346" s="250"/>
      <c r="D346" s="251"/>
      <c r="E346" s="252"/>
      <c r="F346" s="21"/>
      <c r="G346" s="16" t="s">
        <v>323</v>
      </c>
      <c r="H346" s="19">
        <v>3</v>
      </c>
      <c r="I346" s="21"/>
      <c r="J346" s="16" t="s">
        <v>93</v>
      </c>
      <c r="K346" s="19">
        <v>3</v>
      </c>
      <c r="L346" s="21"/>
      <c r="M346" s="16" t="s">
        <v>314</v>
      </c>
      <c r="N346" s="19">
        <v>2</v>
      </c>
      <c r="O346" s="21"/>
      <c r="P346" s="16"/>
      <c r="Q346" s="19"/>
      <c r="R346" s="21"/>
      <c r="S346" s="16"/>
      <c r="T346" s="19"/>
      <c r="U346" s="21"/>
      <c r="V346" s="16"/>
      <c r="W346" s="19"/>
      <c r="X346" s="21"/>
      <c r="Y346" s="16"/>
      <c r="Z346" s="19"/>
      <c r="AA346" s="21"/>
      <c r="AB346" s="16"/>
      <c r="AC346" s="19"/>
      <c r="AD346" s="21"/>
      <c r="AE346" s="16"/>
      <c r="AF346" s="19"/>
      <c r="AG346" s="21"/>
      <c r="AH346" s="16"/>
      <c r="AI346" s="19"/>
      <c r="AJ346" s="21"/>
      <c r="AK346" s="16"/>
      <c r="AL346" s="19"/>
      <c r="AM346" s="21"/>
      <c r="AN346" s="16"/>
      <c r="AO346" s="19"/>
      <c r="AP346" s="21"/>
      <c r="AS346" s="37" t="str">
        <f t="shared" si="225"/>
        <v>Dec 2023</v>
      </c>
      <c r="AU346" s="37" t="str">
        <f t="shared" si="223"/>
        <v/>
      </c>
      <c r="AV346" s="37" t="str">
        <f t="shared" si="223"/>
        <v/>
      </c>
      <c r="AW346" s="37" t="str">
        <f t="shared" si="223"/>
        <v/>
      </c>
      <c r="AY346" s="66" t="str">
        <f t="shared" si="224"/>
        <v/>
      </c>
      <c r="BS346" s="13" t="str">
        <f t="shared" si="214"/>
        <v/>
      </c>
      <c r="BT346" s="33" t="str">
        <f t="shared" si="215"/>
        <v/>
      </c>
      <c r="BU346" s="37" t="str">
        <f>IF(BS346="", "", IF(COUNTIF(BS$7:BS346, BS346)&gt;1, "", MAX(BU$6:BU345)+1))</f>
        <v/>
      </c>
      <c r="BV346" s="37" t="str">
        <f t="shared" si="218"/>
        <v>Feb 2023</v>
      </c>
      <c r="BW346" s="41" t="str">
        <f t="shared" si="221"/>
        <v/>
      </c>
      <c r="BY346" s="13" t="str">
        <f t="shared" si="216"/>
        <v>Simple Staff Appraisal â€“ Â£35 | Spreadsheet Solutions</v>
      </c>
      <c r="BZ346" s="33">
        <f t="shared" si="217"/>
        <v>1</v>
      </c>
      <c r="CA346" s="37">
        <f>IF(BY346="", "", IF(COUNTIF(BY$7:BY346, BY346)&gt;1, "", MAX(CA$6:CA345)+1))</f>
        <v>145</v>
      </c>
      <c r="CB346" s="37" t="str">
        <f t="shared" si="219"/>
        <v>Feb 2023</v>
      </c>
      <c r="CC346" s="41" t="str">
        <f t="shared" si="222"/>
        <v>Simple Staff Appraisal â€“ Â£35 | Spreadsheet Solutions - Feb 2023</v>
      </c>
    </row>
    <row r="347" spans="1:81" x14ac:dyDescent="0.25">
      <c r="A347" s="21"/>
      <c r="B347" s="5">
        <f>IFERROR(IF(B346+1&gt;'Intro &amp; Setup'!$BA$19, "", B346+1), "")</f>
        <v>45263</v>
      </c>
      <c r="C347" s="250"/>
      <c r="D347" s="251"/>
      <c r="E347" s="252"/>
      <c r="F347" s="21"/>
      <c r="G347" s="16" t="s">
        <v>95</v>
      </c>
      <c r="H347" s="19">
        <v>3</v>
      </c>
      <c r="I347" s="21"/>
      <c r="J347" s="16" t="s">
        <v>64</v>
      </c>
      <c r="K347" s="19">
        <v>3</v>
      </c>
      <c r="L347" s="21"/>
      <c r="M347" s="16" t="s">
        <v>97</v>
      </c>
      <c r="N347" s="19">
        <v>2</v>
      </c>
      <c r="O347" s="21"/>
      <c r="P347" s="16"/>
      <c r="Q347" s="19"/>
      <c r="R347" s="21"/>
      <c r="S347" s="16"/>
      <c r="T347" s="19"/>
      <c r="U347" s="21"/>
      <c r="V347" s="16"/>
      <c r="W347" s="19"/>
      <c r="X347" s="21"/>
      <c r="Y347" s="16"/>
      <c r="Z347" s="19"/>
      <c r="AA347" s="21"/>
      <c r="AB347" s="16"/>
      <c r="AC347" s="19"/>
      <c r="AD347" s="21"/>
      <c r="AE347" s="16"/>
      <c r="AF347" s="19"/>
      <c r="AG347" s="21"/>
      <c r="AH347" s="16"/>
      <c r="AI347" s="19"/>
      <c r="AJ347" s="21"/>
      <c r="AK347" s="16"/>
      <c r="AL347" s="19"/>
      <c r="AM347" s="21"/>
      <c r="AN347" s="16"/>
      <c r="AO347" s="19"/>
      <c r="AP347" s="21"/>
      <c r="AS347" s="37" t="str">
        <f t="shared" si="225"/>
        <v>Dec 2023</v>
      </c>
      <c r="AU347" s="37" t="str">
        <f t="shared" si="223"/>
        <v/>
      </c>
      <c r="AV347" s="37" t="str">
        <f t="shared" si="223"/>
        <v/>
      </c>
      <c r="AW347" s="37" t="str">
        <f t="shared" si="223"/>
        <v/>
      </c>
      <c r="AY347" s="66" t="str">
        <f t="shared" si="224"/>
        <v/>
      </c>
      <c r="BS347" s="13" t="str">
        <f t="shared" si="214"/>
        <v/>
      </c>
      <c r="BT347" s="33" t="str">
        <f t="shared" si="215"/>
        <v/>
      </c>
      <c r="BU347" s="37" t="str">
        <f>IF(BS347="", "", IF(COUNTIF(BS$7:BS347, BS347)&gt;1, "", MAX(BU$6:BU346)+1))</f>
        <v/>
      </c>
      <c r="BV347" s="37" t="str">
        <f t="shared" si="218"/>
        <v>Feb 2023</v>
      </c>
      <c r="BW347" s="41" t="str">
        <f t="shared" si="221"/>
        <v/>
      </c>
      <c r="BY347" s="13" t="str">
        <f t="shared" si="216"/>
        <v>Social Media v Website Visits â€“ Â£25 | Spreadsheet Solutions</v>
      </c>
      <c r="BZ347" s="33">
        <f t="shared" si="217"/>
        <v>1</v>
      </c>
      <c r="CA347" s="37">
        <f>IF(BY347="", "", IF(COUNTIF(BY$7:BY347, BY347)&gt;1, "", MAX(CA$6:CA346)+1))</f>
        <v>146</v>
      </c>
      <c r="CB347" s="37" t="str">
        <f t="shared" si="219"/>
        <v>Feb 2023</v>
      </c>
      <c r="CC347" s="41" t="str">
        <f t="shared" si="222"/>
        <v>Social Media v Website Visits â€“ Â£25 | Spreadsheet Solutions - Feb 2023</v>
      </c>
    </row>
    <row r="348" spans="1:81" x14ac:dyDescent="0.25">
      <c r="A348" s="21"/>
      <c r="B348" s="5">
        <f>IFERROR(IF(B347+1&gt;'Intro &amp; Setup'!$BA$19, "", B347+1), "")</f>
        <v>45264</v>
      </c>
      <c r="C348" s="250"/>
      <c r="D348" s="251"/>
      <c r="E348" s="252"/>
      <c r="F348" s="21"/>
      <c r="G348" s="16" t="s">
        <v>97</v>
      </c>
      <c r="H348" s="19">
        <v>3</v>
      </c>
      <c r="I348" s="21"/>
      <c r="J348" s="16" t="s">
        <v>57</v>
      </c>
      <c r="K348" s="19">
        <v>3</v>
      </c>
      <c r="L348" s="21"/>
      <c r="M348" s="16" t="s">
        <v>317</v>
      </c>
      <c r="N348" s="19">
        <v>2</v>
      </c>
      <c r="O348" s="21"/>
      <c r="P348" s="16"/>
      <c r="Q348" s="19"/>
      <c r="R348" s="21"/>
      <c r="S348" s="16"/>
      <c r="T348" s="19"/>
      <c r="U348" s="21"/>
      <c r="V348" s="16"/>
      <c r="W348" s="19"/>
      <c r="X348" s="21"/>
      <c r="Y348" s="16"/>
      <c r="Z348" s="19"/>
      <c r="AA348" s="21"/>
      <c r="AB348" s="16"/>
      <c r="AC348" s="19"/>
      <c r="AD348" s="21"/>
      <c r="AE348" s="16"/>
      <c r="AF348" s="19"/>
      <c r="AG348" s="21"/>
      <c r="AH348" s="16"/>
      <c r="AI348" s="19"/>
      <c r="AJ348" s="21"/>
      <c r="AK348" s="16"/>
      <c r="AL348" s="19"/>
      <c r="AM348" s="21"/>
      <c r="AN348" s="16"/>
      <c r="AO348" s="19"/>
      <c r="AP348" s="21"/>
      <c r="AS348" s="37" t="str">
        <f t="shared" si="225"/>
        <v>Dec 2023</v>
      </c>
      <c r="AU348" s="37" t="str">
        <f t="shared" si="223"/>
        <v/>
      </c>
      <c r="AV348" s="37" t="str">
        <f t="shared" si="223"/>
        <v/>
      </c>
      <c r="AW348" s="37" t="str">
        <f t="shared" si="223"/>
        <v/>
      </c>
      <c r="AY348" s="66" t="str">
        <f t="shared" si="224"/>
        <v/>
      </c>
      <c r="BS348" s="13" t="str">
        <f t="shared" si="214"/>
        <v/>
      </c>
      <c r="BT348" s="33" t="str">
        <f t="shared" si="215"/>
        <v/>
      </c>
      <c r="BU348" s="37" t="str">
        <f>IF(BS348="", "", IF(COUNTIF(BS$7:BS348, BS348)&gt;1, "", MAX(BU$6:BU347)+1))</f>
        <v/>
      </c>
      <c r="BV348" s="37" t="str">
        <f t="shared" si="218"/>
        <v>Feb 2023</v>
      </c>
      <c r="BW348" s="41" t="str">
        <f t="shared" si="221"/>
        <v/>
      </c>
      <c r="BY348" s="13" t="str">
        <f t="shared" si="216"/>
        <v>Staff Succession Planner â€“ Â£360 | Spreadsheet Solutions</v>
      </c>
      <c r="BZ348" s="33">
        <f t="shared" si="217"/>
        <v>1</v>
      </c>
      <c r="CA348" s="37" t="str">
        <f>IF(BY348="", "", IF(COUNTIF(BY$7:BY348, BY348)&gt;1, "", MAX(CA$6:CA347)+1))</f>
        <v/>
      </c>
      <c r="CB348" s="37" t="str">
        <f t="shared" si="219"/>
        <v>Feb 2023</v>
      </c>
      <c r="CC348" s="41" t="str">
        <f t="shared" si="222"/>
        <v>Staff Succession Planner â€“ Â£360 | Spreadsheet Solutions - Feb 2023</v>
      </c>
    </row>
    <row r="349" spans="1:81" x14ac:dyDescent="0.25">
      <c r="A349" s="21"/>
      <c r="B349" s="5">
        <f>IFERROR(IF(B348+1&gt;'Intro &amp; Setup'!$BA$19, "", B348+1), "")</f>
        <v>45265</v>
      </c>
      <c r="C349" s="250"/>
      <c r="D349" s="251"/>
      <c r="E349" s="252"/>
      <c r="F349" s="21"/>
      <c r="G349" s="16" t="s">
        <v>99</v>
      </c>
      <c r="H349" s="19">
        <v>3</v>
      </c>
      <c r="I349" s="21"/>
      <c r="J349" s="16" t="s">
        <v>78</v>
      </c>
      <c r="K349" s="19">
        <v>3</v>
      </c>
      <c r="L349" s="21"/>
      <c r="M349" s="16" t="s">
        <v>303</v>
      </c>
      <c r="N349" s="19">
        <v>2</v>
      </c>
      <c r="O349" s="21"/>
      <c r="P349" s="16"/>
      <c r="Q349" s="19"/>
      <c r="R349" s="21"/>
      <c r="S349" s="16"/>
      <c r="T349" s="19"/>
      <c r="U349" s="21"/>
      <c r="V349" s="16"/>
      <c r="W349" s="19"/>
      <c r="X349" s="21"/>
      <c r="Y349" s="16"/>
      <c r="Z349" s="19"/>
      <c r="AA349" s="21"/>
      <c r="AB349" s="16"/>
      <c r="AC349" s="19"/>
      <c r="AD349" s="21"/>
      <c r="AE349" s="16"/>
      <c r="AF349" s="19"/>
      <c r="AG349" s="21"/>
      <c r="AH349" s="16"/>
      <c r="AI349" s="19"/>
      <c r="AJ349" s="21"/>
      <c r="AK349" s="16"/>
      <c r="AL349" s="19"/>
      <c r="AM349" s="21"/>
      <c r="AN349" s="16"/>
      <c r="AO349" s="19"/>
      <c r="AP349" s="21"/>
      <c r="AS349" s="37" t="str">
        <f t="shared" si="225"/>
        <v>Dec 2023</v>
      </c>
      <c r="AU349" s="37" t="str">
        <f t="shared" si="223"/>
        <v/>
      </c>
      <c r="AV349" s="37" t="str">
        <f t="shared" si="223"/>
        <v/>
      </c>
      <c r="AW349" s="37" t="str">
        <f t="shared" si="223"/>
        <v/>
      </c>
      <c r="AY349" s="66" t="str">
        <f t="shared" si="224"/>
        <v/>
      </c>
      <c r="BS349" s="13" t="str">
        <f t="shared" si="214"/>
        <v/>
      </c>
      <c r="BT349" s="33" t="str">
        <f t="shared" si="215"/>
        <v/>
      </c>
      <c r="BU349" s="37" t="str">
        <f>IF(BS349="", "", IF(COUNTIF(BS$7:BS349, BS349)&gt;1, "", MAX(BU$6:BU348)+1))</f>
        <v/>
      </c>
      <c r="BV349" s="37" t="str">
        <f t="shared" si="218"/>
        <v>Feb 2023</v>
      </c>
      <c r="BW349" s="41" t="str">
        <f t="shared" si="221"/>
        <v/>
      </c>
      <c r="BY349" s="13" t="str">
        <f t="shared" si="216"/>
        <v>What To Expect | Spreadsheet Solutions</v>
      </c>
      <c r="BZ349" s="33">
        <f t="shared" si="217"/>
        <v>1</v>
      </c>
      <c r="CA349" s="37" t="str">
        <f>IF(BY349="", "", IF(COUNTIF(BY$7:BY349, BY349)&gt;1, "", MAX(CA$6:CA348)+1))</f>
        <v/>
      </c>
      <c r="CB349" s="37" t="str">
        <f t="shared" si="219"/>
        <v>Feb 2023</v>
      </c>
      <c r="CC349" s="41" t="str">
        <f t="shared" si="222"/>
        <v>What To Expect | Spreadsheet Solutions - Feb 2023</v>
      </c>
    </row>
    <row r="350" spans="1:81" x14ac:dyDescent="0.25">
      <c r="A350" s="21"/>
      <c r="B350" s="5">
        <f>IFERROR(IF(B349+1&gt;'Intro &amp; Setup'!$BA$19, "", B349+1), "")</f>
        <v>45266</v>
      </c>
      <c r="C350" s="250"/>
      <c r="D350" s="251"/>
      <c r="E350" s="252"/>
      <c r="F350" s="21"/>
      <c r="G350" s="16" t="s">
        <v>77</v>
      </c>
      <c r="H350" s="19">
        <v>3</v>
      </c>
      <c r="I350" s="21"/>
      <c r="J350" s="16" t="s">
        <v>79</v>
      </c>
      <c r="K350" s="19">
        <v>3</v>
      </c>
      <c r="L350" s="21"/>
      <c r="M350" s="16" t="s">
        <v>390</v>
      </c>
      <c r="N350" s="19">
        <v>2</v>
      </c>
      <c r="O350" s="21"/>
      <c r="P350" s="16"/>
      <c r="Q350" s="19"/>
      <c r="R350" s="21"/>
      <c r="S350" s="16"/>
      <c r="T350" s="19"/>
      <c r="U350" s="21"/>
      <c r="V350" s="16"/>
      <c r="W350" s="19"/>
      <c r="X350" s="21"/>
      <c r="Y350" s="16"/>
      <c r="Z350" s="19"/>
      <c r="AA350" s="21"/>
      <c r="AB350" s="16"/>
      <c r="AC350" s="19"/>
      <c r="AD350" s="21"/>
      <c r="AE350" s="16"/>
      <c r="AF350" s="19"/>
      <c r="AG350" s="21"/>
      <c r="AH350" s="16"/>
      <c r="AI350" s="19"/>
      <c r="AJ350" s="21"/>
      <c r="AK350" s="16"/>
      <c r="AL350" s="19"/>
      <c r="AM350" s="21"/>
      <c r="AN350" s="16"/>
      <c r="AO350" s="19"/>
      <c r="AP350" s="21"/>
      <c r="AS350" s="37" t="str">
        <f t="shared" si="225"/>
        <v>Dec 2023</v>
      </c>
      <c r="AU350" s="37" t="str">
        <f t="shared" si="223"/>
        <v/>
      </c>
      <c r="AV350" s="37" t="str">
        <f t="shared" si="223"/>
        <v/>
      </c>
      <c r="AW350" s="37" t="str">
        <f t="shared" si="223"/>
        <v/>
      </c>
      <c r="AY350" s="66" t="str">
        <f t="shared" si="224"/>
        <v/>
      </c>
      <c r="BS350" s="13" t="str">
        <f t="shared" si="214"/>
        <v/>
      </c>
      <c r="BT350" s="33" t="str">
        <f t="shared" si="215"/>
        <v/>
      </c>
      <c r="BU350" s="37" t="str">
        <f>IF(BS350="", "", IF(COUNTIF(BS$7:BS350, BS350)&gt;1, "", MAX(BU$6:BU349)+1))</f>
        <v/>
      </c>
      <c r="BV350" s="37" t="str">
        <f t="shared" si="218"/>
        <v>Feb 2023</v>
      </c>
      <c r="BW350" s="41" t="str">
        <f t="shared" si="221"/>
        <v/>
      </c>
      <c r="BY350" s="13" t="str">
        <f t="shared" si="216"/>
        <v>Why People Still Use Spreadsheets | Spreadsheet Solutions</v>
      </c>
      <c r="BZ350" s="33">
        <f t="shared" si="217"/>
        <v>1</v>
      </c>
      <c r="CA350" s="37">
        <f>IF(BY350="", "", IF(COUNTIF(BY$7:BY350, BY350)&gt;1, "", MAX(CA$6:CA349)+1))</f>
        <v>147</v>
      </c>
      <c r="CB350" s="37" t="str">
        <f t="shared" si="219"/>
        <v>Feb 2023</v>
      </c>
      <c r="CC350" s="41" t="str">
        <f t="shared" si="222"/>
        <v>Why People Still Use Spreadsheets | Spreadsheet Solutions - Feb 2023</v>
      </c>
    </row>
    <row r="351" spans="1:81" x14ac:dyDescent="0.25">
      <c r="A351" s="21"/>
      <c r="B351" s="5">
        <f>IFERROR(IF(B350+1&gt;'Intro &amp; Setup'!$BA$19, "", B350+1), "")</f>
        <v>45267</v>
      </c>
      <c r="C351" s="250"/>
      <c r="D351" s="251"/>
      <c r="E351" s="252"/>
      <c r="F351" s="21"/>
      <c r="G351" s="16" t="s">
        <v>83</v>
      </c>
      <c r="H351" s="19">
        <v>3</v>
      </c>
      <c r="I351" s="21"/>
      <c r="J351" s="16" t="s">
        <v>322</v>
      </c>
      <c r="K351" s="19">
        <v>3</v>
      </c>
      <c r="L351" s="21"/>
      <c r="M351" s="16" t="s">
        <v>57</v>
      </c>
      <c r="N351" s="19">
        <v>2</v>
      </c>
      <c r="O351" s="21"/>
      <c r="P351" s="16"/>
      <c r="Q351" s="19"/>
      <c r="R351" s="21"/>
      <c r="S351" s="16"/>
      <c r="T351" s="19"/>
      <c r="U351" s="21"/>
      <c r="V351" s="16"/>
      <c r="W351" s="19"/>
      <c r="X351" s="21"/>
      <c r="Y351" s="16"/>
      <c r="Z351" s="19"/>
      <c r="AA351" s="21"/>
      <c r="AB351" s="16"/>
      <c r="AC351" s="19"/>
      <c r="AD351" s="21"/>
      <c r="AE351" s="16"/>
      <c r="AF351" s="19"/>
      <c r="AG351" s="21"/>
      <c r="AH351" s="16"/>
      <c r="AI351" s="19"/>
      <c r="AJ351" s="21"/>
      <c r="AK351" s="16"/>
      <c r="AL351" s="19"/>
      <c r="AM351" s="21"/>
      <c r="AN351" s="16"/>
      <c r="AO351" s="19"/>
      <c r="AP351" s="21"/>
      <c r="AS351" s="37" t="str">
        <f t="shared" si="225"/>
        <v>Dec 2023</v>
      </c>
      <c r="AU351" s="37" t="str">
        <f t="shared" si="223"/>
        <v/>
      </c>
      <c r="AV351" s="37" t="str">
        <f t="shared" si="223"/>
        <v/>
      </c>
      <c r="AW351" s="37" t="str">
        <f t="shared" si="223"/>
        <v/>
      </c>
      <c r="AY351" s="66" t="str">
        <f t="shared" si="224"/>
        <v/>
      </c>
      <c r="BS351" s="13" t="str">
        <f t="shared" si="214"/>
        <v/>
      </c>
      <c r="BT351" s="33" t="str">
        <f t="shared" si="215"/>
        <v/>
      </c>
      <c r="BU351" s="37" t="str">
        <f>IF(BS351="", "", IF(COUNTIF(BS$7:BS351, BS351)&gt;1, "", MAX(BU$6:BU350)+1))</f>
        <v/>
      </c>
      <c r="BV351" s="37" t="str">
        <f t="shared" si="218"/>
        <v>Feb 2023</v>
      </c>
      <c r="BW351" s="41" t="str">
        <f t="shared" si="221"/>
        <v/>
      </c>
      <c r="BY351" s="13" t="str">
        <f t="shared" si="216"/>
        <v/>
      </c>
      <c r="BZ351" s="33" t="str">
        <f t="shared" si="217"/>
        <v/>
      </c>
      <c r="CA351" s="37" t="str">
        <f>IF(BY351="", "", IF(COUNTIF(BY$7:BY351, BY351)&gt;1, "", MAX(CA$6:CA350)+1))</f>
        <v/>
      </c>
      <c r="CB351" s="37" t="str">
        <f t="shared" si="219"/>
        <v>Feb 2023</v>
      </c>
      <c r="CC351" s="41" t="str">
        <f t="shared" si="222"/>
        <v/>
      </c>
    </row>
    <row r="352" spans="1:81" x14ac:dyDescent="0.25">
      <c r="A352" s="21"/>
      <c r="B352" s="5">
        <f>IFERROR(IF(B351+1&gt;'Intro &amp; Setup'!$BA$19, "", B351+1), "")</f>
        <v>45268</v>
      </c>
      <c r="C352" s="250"/>
      <c r="D352" s="251"/>
      <c r="E352" s="252"/>
      <c r="F352" s="21"/>
      <c r="G352" s="16" t="s">
        <v>84</v>
      </c>
      <c r="H352" s="19">
        <v>3</v>
      </c>
      <c r="I352" s="21"/>
      <c r="J352" s="16" t="s">
        <v>344</v>
      </c>
      <c r="K352" s="19">
        <v>3</v>
      </c>
      <c r="L352" s="21"/>
      <c r="M352" s="16" t="s">
        <v>58</v>
      </c>
      <c r="N352" s="19">
        <v>2</v>
      </c>
      <c r="O352" s="21"/>
      <c r="P352" s="16"/>
      <c r="Q352" s="19"/>
      <c r="R352" s="21"/>
      <c r="S352" s="16"/>
      <c r="T352" s="19"/>
      <c r="U352" s="21"/>
      <c r="V352" s="16"/>
      <c r="W352" s="19"/>
      <c r="X352" s="21"/>
      <c r="Y352" s="16"/>
      <c r="Z352" s="19"/>
      <c r="AA352" s="21"/>
      <c r="AB352" s="16"/>
      <c r="AC352" s="19"/>
      <c r="AD352" s="21"/>
      <c r="AE352" s="16"/>
      <c r="AF352" s="19"/>
      <c r="AG352" s="21"/>
      <c r="AH352" s="16"/>
      <c r="AI352" s="19"/>
      <c r="AJ352" s="21"/>
      <c r="AK352" s="16"/>
      <c r="AL352" s="19"/>
      <c r="AM352" s="21"/>
      <c r="AN352" s="16"/>
      <c r="AO352" s="19"/>
      <c r="AP352" s="21"/>
      <c r="AS352" s="37" t="str">
        <f t="shared" si="225"/>
        <v>Dec 2023</v>
      </c>
      <c r="AU352" s="37" t="str">
        <f t="shared" si="223"/>
        <v/>
      </c>
      <c r="AV352" s="37" t="str">
        <f t="shared" si="223"/>
        <v/>
      </c>
      <c r="AW352" s="37" t="str">
        <f t="shared" si="223"/>
        <v/>
      </c>
      <c r="AY352" s="66" t="str">
        <f t="shared" si="224"/>
        <v/>
      </c>
      <c r="BS352" s="13" t="str">
        <f t="shared" si="214"/>
        <v/>
      </c>
      <c r="BT352" s="33" t="str">
        <f t="shared" si="215"/>
        <v/>
      </c>
      <c r="BU352" s="37" t="str">
        <f>IF(BS352="", "", IF(COUNTIF(BS$7:BS352, BS352)&gt;1, "", MAX(BU$6:BU351)+1))</f>
        <v/>
      </c>
      <c r="BV352" s="37" t="str">
        <f t="shared" si="218"/>
        <v>Feb 2023</v>
      </c>
      <c r="BW352" s="41" t="str">
        <f t="shared" si="221"/>
        <v/>
      </c>
      <c r="BY352" s="13" t="str">
        <f t="shared" si="216"/>
        <v/>
      </c>
      <c r="BZ352" s="33" t="str">
        <f t="shared" si="217"/>
        <v/>
      </c>
      <c r="CA352" s="37" t="str">
        <f>IF(BY352="", "", IF(COUNTIF(BY$7:BY352, BY352)&gt;1, "", MAX(CA$6:CA351)+1))</f>
        <v/>
      </c>
      <c r="CB352" s="37" t="str">
        <f t="shared" si="219"/>
        <v>Feb 2023</v>
      </c>
      <c r="CC352" s="41" t="str">
        <f t="shared" si="222"/>
        <v/>
      </c>
    </row>
    <row r="353" spans="1:81" x14ac:dyDescent="0.25">
      <c r="A353" s="21"/>
      <c r="B353" s="5">
        <f>IFERROR(IF(B352+1&gt;'Intro &amp; Setup'!$BA$19, "", B352+1), "")</f>
        <v>45269</v>
      </c>
      <c r="C353" s="250"/>
      <c r="D353" s="251"/>
      <c r="E353" s="252"/>
      <c r="F353" s="21"/>
      <c r="G353" s="16" t="s">
        <v>324</v>
      </c>
      <c r="H353" s="19">
        <v>3</v>
      </c>
      <c r="I353" s="21"/>
      <c r="J353" s="16" t="s">
        <v>104</v>
      </c>
      <c r="K353" s="19">
        <v>3</v>
      </c>
      <c r="L353" s="21"/>
      <c r="M353" s="16" t="s">
        <v>77</v>
      </c>
      <c r="N353" s="19">
        <v>2</v>
      </c>
      <c r="O353" s="21"/>
      <c r="P353" s="16"/>
      <c r="Q353" s="19"/>
      <c r="R353" s="21"/>
      <c r="S353" s="16"/>
      <c r="T353" s="19"/>
      <c r="U353" s="21"/>
      <c r="V353" s="16"/>
      <c r="W353" s="19"/>
      <c r="X353" s="21"/>
      <c r="Y353" s="16"/>
      <c r="Z353" s="19"/>
      <c r="AA353" s="21"/>
      <c r="AB353" s="16"/>
      <c r="AC353" s="19"/>
      <c r="AD353" s="21"/>
      <c r="AE353" s="16"/>
      <c r="AF353" s="19"/>
      <c r="AG353" s="21"/>
      <c r="AH353" s="16"/>
      <c r="AI353" s="19"/>
      <c r="AJ353" s="21"/>
      <c r="AK353" s="16"/>
      <c r="AL353" s="19"/>
      <c r="AM353" s="21"/>
      <c r="AN353" s="16"/>
      <c r="AO353" s="19"/>
      <c r="AP353" s="21"/>
      <c r="AS353" s="37" t="str">
        <f t="shared" si="225"/>
        <v>Dec 2023</v>
      </c>
      <c r="AU353" s="37" t="str">
        <f t="shared" si="223"/>
        <v/>
      </c>
      <c r="AV353" s="37" t="str">
        <f t="shared" si="223"/>
        <v/>
      </c>
      <c r="AW353" s="37" t="str">
        <f t="shared" si="223"/>
        <v/>
      </c>
      <c r="AY353" s="66" t="str">
        <f t="shared" si="224"/>
        <v/>
      </c>
      <c r="BS353" s="13" t="str">
        <f t="shared" si="214"/>
        <v/>
      </c>
      <c r="BT353" s="33" t="str">
        <f t="shared" si="215"/>
        <v/>
      </c>
      <c r="BU353" s="37" t="str">
        <f>IF(BS353="", "", IF(COUNTIF(BS$7:BS353, BS353)&gt;1, "", MAX(BU$6:BU352)+1))</f>
        <v/>
      </c>
      <c r="BV353" s="37" t="str">
        <f t="shared" si="218"/>
        <v>Feb 2023</v>
      </c>
      <c r="BW353" s="41" t="str">
        <f t="shared" si="221"/>
        <v/>
      </c>
      <c r="BY353" s="13" t="str">
        <f t="shared" si="216"/>
        <v/>
      </c>
      <c r="BZ353" s="33" t="str">
        <f t="shared" si="217"/>
        <v/>
      </c>
      <c r="CA353" s="37" t="str">
        <f>IF(BY353="", "", IF(COUNTIF(BY$7:BY353, BY353)&gt;1, "", MAX(CA$6:CA352)+1))</f>
        <v/>
      </c>
      <c r="CB353" s="37" t="str">
        <f t="shared" si="219"/>
        <v>Feb 2023</v>
      </c>
      <c r="CC353" s="41" t="str">
        <f t="shared" si="222"/>
        <v/>
      </c>
    </row>
    <row r="354" spans="1:81" x14ac:dyDescent="0.25">
      <c r="A354" s="21"/>
      <c r="B354" s="5">
        <f>IFERROR(IF(B353+1&gt;'Intro &amp; Setup'!$BA$19, "", B353+1), "")</f>
        <v>45270</v>
      </c>
      <c r="C354" s="250"/>
      <c r="D354" s="251"/>
      <c r="E354" s="252"/>
      <c r="F354" s="21"/>
      <c r="G354" s="16" t="s">
        <v>90</v>
      </c>
      <c r="H354" s="19">
        <v>2</v>
      </c>
      <c r="I354" s="21"/>
      <c r="J354" s="16" t="s">
        <v>107</v>
      </c>
      <c r="K354" s="19">
        <v>3</v>
      </c>
      <c r="L354" s="21"/>
      <c r="M354" s="16" t="s">
        <v>341</v>
      </c>
      <c r="N354" s="19">
        <v>2</v>
      </c>
      <c r="O354" s="21"/>
      <c r="P354" s="16"/>
      <c r="Q354" s="19"/>
      <c r="R354" s="21"/>
      <c r="S354" s="16"/>
      <c r="T354" s="19"/>
      <c r="U354" s="21"/>
      <c r="V354" s="16"/>
      <c r="W354" s="19"/>
      <c r="X354" s="21"/>
      <c r="Y354" s="16"/>
      <c r="Z354" s="19"/>
      <c r="AA354" s="21"/>
      <c r="AB354" s="16"/>
      <c r="AC354" s="19"/>
      <c r="AD354" s="21"/>
      <c r="AE354" s="16"/>
      <c r="AF354" s="19"/>
      <c r="AG354" s="21"/>
      <c r="AH354" s="16"/>
      <c r="AI354" s="19"/>
      <c r="AJ354" s="21"/>
      <c r="AK354" s="16"/>
      <c r="AL354" s="19"/>
      <c r="AM354" s="21"/>
      <c r="AN354" s="16"/>
      <c r="AO354" s="19"/>
      <c r="AP354" s="21"/>
      <c r="AS354" s="37" t="str">
        <f t="shared" si="225"/>
        <v>Dec 2023</v>
      </c>
      <c r="AU354" s="37" t="str">
        <f t="shared" si="223"/>
        <v/>
      </c>
      <c r="AV354" s="37" t="str">
        <f t="shared" si="223"/>
        <v/>
      </c>
      <c r="AW354" s="37" t="str">
        <f t="shared" si="223"/>
        <v/>
      </c>
      <c r="AY354" s="66" t="str">
        <f t="shared" si="224"/>
        <v/>
      </c>
      <c r="BS354" s="13" t="str">
        <f t="shared" si="214"/>
        <v/>
      </c>
      <c r="BT354" s="33" t="str">
        <f t="shared" si="215"/>
        <v/>
      </c>
      <c r="BU354" s="37" t="str">
        <f>IF(BS354="", "", IF(COUNTIF(BS$7:BS354, BS354)&gt;1, "", MAX(BU$6:BU353)+1))</f>
        <v/>
      </c>
      <c r="BV354" s="37" t="str">
        <f t="shared" si="218"/>
        <v>Feb 2023</v>
      </c>
      <c r="BW354" s="41" t="str">
        <f t="shared" si="221"/>
        <v/>
      </c>
      <c r="BY354" s="13" t="str">
        <f t="shared" si="216"/>
        <v/>
      </c>
      <c r="BZ354" s="33" t="str">
        <f t="shared" si="217"/>
        <v/>
      </c>
      <c r="CA354" s="37" t="str">
        <f>IF(BY354="", "", IF(COUNTIF(BY$7:BY354, BY354)&gt;1, "", MAX(CA$6:CA353)+1))</f>
        <v/>
      </c>
      <c r="CB354" s="37" t="str">
        <f t="shared" si="219"/>
        <v>Feb 2023</v>
      </c>
      <c r="CC354" s="41" t="str">
        <f t="shared" si="222"/>
        <v/>
      </c>
    </row>
    <row r="355" spans="1:81" x14ac:dyDescent="0.25">
      <c r="A355" s="21"/>
      <c r="B355" s="5">
        <f>IFERROR(IF(B354+1&gt;'Intro &amp; Setup'!$BA$19, "", B354+1), "")</f>
        <v>45271</v>
      </c>
      <c r="C355" s="250"/>
      <c r="D355" s="251"/>
      <c r="E355" s="252"/>
      <c r="F355" s="21"/>
      <c r="G355" s="16" t="s">
        <v>325</v>
      </c>
      <c r="H355" s="19">
        <v>2</v>
      </c>
      <c r="I355" s="21"/>
      <c r="J355" s="16" t="s">
        <v>327</v>
      </c>
      <c r="K355" s="19">
        <v>3</v>
      </c>
      <c r="L355" s="21"/>
      <c r="M355" s="16" t="s">
        <v>80</v>
      </c>
      <c r="N355" s="19">
        <v>2</v>
      </c>
      <c r="O355" s="21"/>
      <c r="P355" s="16"/>
      <c r="Q355" s="19"/>
      <c r="R355" s="21"/>
      <c r="S355" s="16"/>
      <c r="T355" s="19"/>
      <c r="U355" s="21"/>
      <c r="V355" s="16"/>
      <c r="W355" s="19"/>
      <c r="X355" s="21"/>
      <c r="Y355" s="16"/>
      <c r="Z355" s="19"/>
      <c r="AA355" s="21"/>
      <c r="AB355" s="16"/>
      <c r="AC355" s="19"/>
      <c r="AD355" s="21"/>
      <c r="AE355" s="16"/>
      <c r="AF355" s="19"/>
      <c r="AG355" s="21"/>
      <c r="AH355" s="16"/>
      <c r="AI355" s="19"/>
      <c r="AJ355" s="21"/>
      <c r="AK355" s="16"/>
      <c r="AL355" s="19"/>
      <c r="AM355" s="21"/>
      <c r="AN355" s="16"/>
      <c r="AO355" s="19"/>
      <c r="AP355" s="21"/>
      <c r="AS355" s="37" t="str">
        <f t="shared" si="225"/>
        <v>Dec 2023</v>
      </c>
      <c r="AU355" s="37" t="str">
        <f t="shared" si="223"/>
        <v/>
      </c>
      <c r="AV355" s="37" t="str">
        <f t="shared" si="223"/>
        <v/>
      </c>
      <c r="AW355" s="37" t="str">
        <f t="shared" si="223"/>
        <v/>
      </c>
      <c r="AY355" s="66" t="str">
        <f t="shared" si="224"/>
        <v/>
      </c>
      <c r="BS355" s="13" t="str">
        <f t="shared" ref="BS355:BS418" si="226">IF(J182="", "", J182)</f>
        <v/>
      </c>
      <c r="BT355" s="33" t="str">
        <f t="shared" ref="BT355:BT418" si="227">IF(BS355="", "", K182)</f>
        <v/>
      </c>
      <c r="BU355" s="37" t="str">
        <f>IF(BS355="", "", IF(COUNTIF(BS$7:BS355, BS355)&gt;1, "", MAX(BU$6:BU354)+1))</f>
        <v/>
      </c>
      <c r="BV355" s="37" t="str">
        <f t="shared" si="218"/>
        <v>Feb 2023</v>
      </c>
      <c r="BW355" s="41" t="str">
        <f t="shared" si="221"/>
        <v/>
      </c>
      <c r="BY355" s="13" t="str">
        <f t="shared" ref="BY355:BY418" si="228">IF(J406="", "", J406)</f>
        <v/>
      </c>
      <c r="BZ355" s="33" t="str">
        <f t="shared" ref="BZ355:BZ418" si="229">IF(BY355="", "", K406)</f>
        <v/>
      </c>
      <c r="CA355" s="37" t="str">
        <f>IF(BY355="", "", IF(COUNTIF(BY$7:BY355, BY355)&gt;1, "", MAX(CA$6:CA354)+1))</f>
        <v/>
      </c>
      <c r="CB355" s="37" t="str">
        <f t="shared" si="219"/>
        <v>Feb 2023</v>
      </c>
      <c r="CC355" s="41" t="str">
        <f t="shared" si="222"/>
        <v/>
      </c>
    </row>
    <row r="356" spans="1:81" x14ac:dyDescent="0.25">
      <c r="A356" s="21"/>
      <c r="B356" s="5">
        <f>IFERROR(IF(B355+1&gt;'Intro &amp; Setup'!$BA$19, "", B355+1), "")</f>
        <v>45272</v>
      </c>
      <c r="C356" s="250"/>
      <c r="D356" s="251"/>
      <c r="E356" s="252"/>
      <c r="F356" s="21"/>
      <c r="G356" s="16" t="s">
        <v>326</v>
      </c>
      <c r="H356" s="19">
        <v>2</v>
      </c>
      <c r="I356" s="21"/>
      <c r="J356" s="16" t="s">
        <v>53</v>
      </c>
      <c r="K356" s="19">
        <v>3</v>
      </c>
      <c r="L356" s="21"/>
      <c r="M356" s="16" t="s">
        <v>300</v>
      </c>
      <c r="N356" s="19">
        <v>2</v>
      </c>
      <c r="O356" s="21"/>
      <c r="P356" s="16"/>
      <c r="Q356" s="19"/>
      <c r="R356" s="21"/>
      <c r="S356" s="16"/>
      <c r="T356" s="19"/>
      <c r="U356" s="21"/>
      <c r="V356" s="16"/>
      <c r="W356" s="19"/>
      <c r="X356" s="21"/>
      <c r="Y356" s="16"/>
      <c r="Z356" s="19"/>
      <c r="AA356" s="21"/>
      <c r="AB356" s="16"/>
      <c r="AC356" s="19"/>
      <c r="AD356" s="21"/>
      <c r="AE356" s="16"/>
      <c r="AF356" s="19"/>
      <c r="AG356" s="21"/>
      <c r="AH356" s="16"/>
      <c r="AI356" s="19"/>
      <c r="AJ356" s="21"/>
      <c r="AK356" s="16"/>
      <c r="AL356" s="19"/>
      <c r="AM356" s="21"/>
      <c r="AN356" s="16"/>
      <c r="AO356" s="19"/>
      <c r="AP356" s="21"/>
      <c r="AS356" s="37" t="str">
        <f t="shared" si="225"/>
        <v>Dec 2023</v>
      </c>
      <c r="AU356" s="37" t="str">
        <f t="shared" si="223"/>
        <v/>
      </c>
      <c r="AV356" s="37" t="str">
        <f t="shared" si="223"/>
        <v/>
      </c>
      <c r="AW356" s="37" t="str">
        <f t="shared" si="223"/>
        <v/>
      </c>
      <c r="AY356" s="66" t="str">
        <f t="shared" si="224"/>
        <v/>
      </c>
      <c r="BS356" s="13" t="str">
        <f t="shared" si="226"/>
        <v/>
      </c>
      <c r="BT356" s="33" t="str">
        <f t="shared" si="227"/>
        <v/>
      </c>
      <c r="BU356" s="37" t="str">
        <f>IF(BS356="", "", IF(COUNTIF(BS$7:BS356, BS356)&gt;1, "", MAX(BU$6:BU355)+1))</f>
        <v/>
      </c>
      <c r="BV356" s="37" t="str">
        <f t="shared" si="218"/>
        <v>Feb 2023</v>
      </c>
      <c r="BW356" s="41" t="str">
        <f t="shared" si="221"/>
        <v/>
      </c>
      <c r="BY356" s="13" t="str">
        <f t="shared" si="228"/>
        <v/>
      </c>
      <c r="BZ356" s="33" t="str">
        <f t="shared" si="229"/>
        <v/>
      </c>
      <c r="CA356" s="37" t="str">
        <f>IF(BY356="", "", IF(COUNTIF(BY$7:BY356, BY356)&gt;1, "", MAX(CA$6:CA355)+1))</f>
        <v/>
      </c>
      <c r="CB356" s="37" t="str">
        <f t="shared" si="219"/>
        <v>Feb 2023</v>
      </c>
      <c r="CC356" s="41" t="str">
        <f t="shared" si="222"/>
        <v/>
      </c>
    </row>
    <row r="357" spans="1:81" x14ac:dyDescent="0.25">
      <c r="A357" s="21"/>
      <c r="B357" s="5">
        <f>IFERROR(IF(B356+1&gt;'Intro &amp; Setup'!$BA$19, "", B356+1), "")</f>
        <v>45273</v>
      </c>
      <c r="C357" s="250"/>
      <c r="D357" s="251"/>
      <c r="E357" s="252"/>
      <c r="F357" s="21"/>
      <c r="G357" s="16" t="s">
        <v>56</v>
      </c>
      <c r="H357" s="19">
        <v>2</v>
      </c>
      <c r="I357" s="21"/>
      <c r="J357" s="16" t="s">
        <v>350</v>
      </c>
      <c r="K357" s="19">
        <v>3</v>
      </c>
      <c r="L357" s="21"/>
      <c r="M357" s="16" t="s">
        <v>318</v>
      </c>
      <c r="N357" s="19">
        <v>2</v>
      </c>
      <c r="O357" s="21"/>
      <c r="P357" s="16"/>
      <c r="Q357" s="19"/>
      <c r="R357" s="21"/>
      <c r="S357" s="16"/>
      <c r="T357" s="19"/>
      <c r="U357" s="21"/>
      <c r="V357" s="16"/>
      <c r="W357" s="19"/>
      <c r="X357" s="21"/>
      <c r="Y357" s="16"/>
      <c r="Z357" s="19"/>
      <c r="AA357" s="21"/>
      <c r="AB357" s="16"/>
      <c r="AC357" s="19"/>
      <c r="AD357" s="21"/>
      <c r="AE357" s="16"/>
      <c r="AF357" s="19"/>
      <c r="AG357" s="21"/>
      <c r="AH357" s="16"/>
      <c r="AI357" s="19"/>
      <c r="AJ357" s="21"/>
      <c r="AK357" s="16"/>
      <c r="AL357" s="19"/>
      <c r="AM357" s="21"/>
      <c r="AN357" s="16"/>
      <c r="AO357" s="19"/>
      <c r="AP357" s="21"/>
      <c r="AS357" s="37" t="str">
        <f t="shared" si="225"/>
        <v>Dec 2023</v>
      </c>
      <c r="AU357" s="37" t="str">
        <f t="shared" si="223"/>
        <v/>
      </c>
      <c r="AV357" s="37" t="str">
        <f t="shared" si="223"/>
        <v/>
      </c>
      <c r="AW357" s="37" t="str">
        <f t="shared" si="223"/>
        <v/>
      </c>
      <c r="AY357" s="66" t="str">
        <f t="shared" si="224"/>
        <v/>
      </c>
      <c r="BS357" s="13" t="str">
        <f t="shared" si="226"/>
        <v/>
      </c>
      <c r="BT357" s="33" t="str">
        <f t="shared" si="227"/>
        <v/>
      </c>
      <c r="BU357" s="37" t="str">
        <f>IF(BS357="", "", IF(COUNTIF(BS$7:BS357, BS357)&gt;1, "", MAX(BU$6:BU356)+1))</f>
        <v/>
      </c>
      <c r="BV357" s="37" t="str">
        <f t="shared" ref="BV357:BV420" si="230">BV356</f>
        <v>Feb 2023</v>
      </c>
      <c r="BW357" s="41" t="str">
        <f t="shared" si="221"/>
        <v/>
      </c>
      <c r="BY357" s="13" t="str">
        <f t="shared" si="228"/>
        <v/>
      </c>
      <c r="BZ357" s="33" t="str">
        <f t="shared" si="229"/>
        <v/>
      </c>
      <c r="CA357" s="37" t="str">
        <f>IF(BY357="", "", IF(COUNTIF(BY$7:BY357, BY357)&gt;1, "", MAX(CA$6:CA356)+1))</f>
        <v/>
      </c>
      <c r="CB357" s="37" t="str">
        <f t="shared" ref="CB357:CB420" si="231">CB356</f>
        <v>Feb 2023</v>
      </c>
      <c r="CC357" s="41" t="str">
        <f t="shared" si="222"/>
        <v/>
      </c>
    </row>
    <row r="358" spans="1:81" x14ac:dyDescent="0.25">
      <c r="A358" s="21"/>
      <c r="B358" s="5">
        <f>IFERROR(IF(B357+1&gt;'Intro &amp; Setup'!$BA$19, "", B357+1), "")</f>
        <v>45274</v>
      </c>
      <c r="C358" s="250"/>
      <c r="D358" s="251"/>
      <c r="E358" s="252"/>
      <c r="F358" s="21"/>
      <c r="G358" s="16" t="s">
        <v>57</v>
      </c>
      <c r="H358" s="19">
        <v>2</v>
      </c>
      <c r="I358" s="21"/>
      <c r="J358" s="16" t="s">
        <v>374</v>
      </c>
      <c r="K358" s="19">
        <v>3</v>
      </c>
      <c r="L358" s="21"/>
      <c r="M358" s="16" t="s">
        <v>391</v>
      </c>
      <c r="N358" s="19">
        <v>2</v>
      </c>
      <c r="O358" s="21"/>
      <c r="P358" s="16"/>
      <c r="Q358" s="19"/>
      <c r="R358" s="21"/>
      <c r="S358" s="16"/>
      <c r="T358" s="19"/>
      <c r="U358" s="21"/>
      <c r="V358" s="16"/>
      <c r="W358" s="19"/>
      <c r="X358" s="21"/>
      <c r="Y358" s="16"/>
      <c r="Z358" s="19"/>
      <c r="AA358" s="21"/>
      <c r="AB358" s="16"/>
      <c r="AC358" s="19"/>
      <c r="AD358" s="21"/>
      <c r="AE358" s="16"/>
      <c r="AF358" s="19"/>
      <c r="AG358" s="21"/>
      <c r="AH358" s="16"/>
      <c r="AI358" s="19"/>
      <c r="AJ358" s="21"/>
      <c r="AK358" s="16"/>
      <c r="AL358" s="19"/>
      <c r="AM358" s="21"/>
      <c r="AN358" s="16"/>
      <c r="AO358" s="19"/>
      <c r="AP358" s="21"/>
      <c r="AS358" s="37" t="str">
        <f t="shared" si="225"/>
        <v>Dec 2023</v>
      </c>
      <c r="AU358" s="37" t="str">
        <f t="shared" si="223"/>
        <v/>
      </c>
      <c r="AV358" s="37" t="str">
        <f t="shared" si="223"/>
        <v/>
      </c>
      <c r="AW358" s="37" t="str">
        <f t="shared" si="223"/>
        <v/>
      </c>
      <c r="AY358" s="66" t="str">
        <f t="shared" si="224"/>
        <v/>
      </c>
      <c r="BS358" s="13" t="str">
        <f t="shared" si="226"/>
        <v/>
      </c>
      <c r="BT358" s="33" t="str">
        <f t="shared" si="227"/>
        <v/>
      </c>
      <c r="BU358" s="37" t="str">
        <f>IF(BS358="", "", IF(COUNTIF(BS$7:BS358, BS358)&gt;1, "", MAX(BU$6:BU357)+1))</f>
        <v/>
      </c>
      <c r="BV358" s="37" t="str">
        <f t="shared" si="230"/>
        <v>Feb 2023</v>
      </c>
      <c r="BW358" s="41" t="str">
        <f t="shared" si="221"/>
        <v/>
      </c>
      <c r="BY358" s="13" t="str">
        <f t="shared" si="228"/>
        <v/>
      </c>
      <c r="BZ358" s="33" t="str">
        <f t="shared" si="229"/>
        <v/>
      </c>
      <c r="CA358" s="37" t="str">
        <f>IF(BY358="", "", IF(COUNTIF(BY$7:BY358, BY358)&gt;1, "", MAX(CA$6:CA357)+1))</f>
        <v/>
      </c>
      <c r="CB358" s="37" t="str">
        <f t="shared" si="231"/>
        <v>Feb 2023</v>
      </c>
      <c r="CC358" s="41" t="str">
        <f t="shared" si="222"/>
        <v/>
      </c>
    </row>
    <row r="359" spans="1:81" x14ac:dyDescent="0.25">
      <c r="A359" s="21"/>
      <c r="B359" s="5">
        <f>IFERROR(IF(B358+1&gt;'Intro &amp; Setup'!$BA$19, "", B358+1), "")</f>
        <v>45275</v>
      </c>
      <c r="C359" s="250"/>
      <c r="D359" s="251"/>
      <c r="E359" s="252"/>
      <c r="F359" s="21"/>
      <c r="G359" s="16" t="s">
        <v>78</v>
      </c>
      <c r="H359" s="19">
        <v>2</v>
      </c>
      <c r="I359" s="21"/>
      <c r="J359" s="16" t="s">
        <v>55</v>
      </c>
      <c r="K359" s="19">
        <v>3</v>
      </c>
      <c r="L359" s="21"/>
      <c r="M359" s="16" t="s">
        <v>107</v>
      </c>
      <c r="N359" s="19">
        <v>2</v>
      </c>
      <c r="O359" s="21"/>
      <c r="P359" s="16"/>
      <c r="Q359" s="19"/>
      <c r="R359" s="21"/>
      <c r="S359" s="16"/>
      <c r="T359" s="19"/>
      <c r="U359" s="21"/>
      <c r="V359" s="16"/>
      <c r="W359" s="19"/>
      <c r="X359" s="21"/>
      <c r="Y359" s="16"/>
      <c r="Z359" s="19"/>
      <c r="AA359" s="21"/>
      <c r="AB359" s="16"/>
      <c r="AC359" s="19"/>
      <c r="AD359" s="21"/>
      <c r="AE359" s="16"/>
      <c r="AF359" s="19"/>
      <c r="AG359" s="21"/>
      <c r="AH359" s="16"/>
      <c r="AI359" s="19"/>
      <c r="AJ359" s="21"/>
      <c r="AK359" s="16"/>
      <c r="AL359" s="19"/>
      <c r="AM359" s="21"/>
      <c r="AN359" s="16"/>
      <c r="AO359" s="19"/>
      <c r="AP359" s="21"/>
      <c r="AS359" s="37" t="str">
        <f t="shared" si="225"/>
        <v>Dec 2023</v>
      </c>
      <c r="AU359" s="37" t="str">
        <f t="shared" si="223"/>
        <v/>
      </c>
      <c r="AV359" s="37" t="str">
        <f t="shared" si="223"/>
        <v/>
      </c>
      <c r="AW359" s="37" t="str">
        <f t="shared" si="223"/>
        <v/>
      </c>
      <c r="AY359" s="66" t="str">
        <f t="shared" si="224"/>
        <v/>
      </c>
      <c r="BS359" s="13" t="str">
        <f t="shared" si="226"/>
        <v/>
      </c>
      <c r="BT359" s="33" t="str">
        <f t="shared" si="227"/>
        <v/>
      </c>
      <c r="BU359" s="37" t="str">
        <f>IF(BS359="", "", IF(COUNTIF(BS$7:BS359, BS359)&gt;1, "", MAX(BU$6:BU358)+1))</f>
        <v/>
      </c>
      <c r="BV359" s="37" t="str">
        <f t="shared" si="230"/>
        <v>Feb 2023</v>
      </c>
      <c r="BW359" s="41" t="str">
        <f t="shared" si="221"/>
        <v/>
      </c>
      <c r="BY359" s="13" t="str">
        <f t="shared" si="228"/>
        <v/>
      </c>
      <c r="BZ359" s="33" t="str">
        <f t="shared" si="229"/>
        <v/>
      </c>
      <c r="CA359" s="37" t="str">
        <f>IF(BY359="", "", IF(COUNTIF(BY$7:BY359, BY359)&gt;1, "", MAX(CA$6:CA358)+1))</f>
        <v/>
      </c>
      <c r="CB359" s="37" t="str">
        <f t="shared" si="231"/>
        <v>Feb 2023</v>
      </c>
      <c r="CC359" s="41" t="str">
        <f t="shared" si="222"/>
        <v/>
      </c>
    </row>
    <row r="360" spans="1:81" x14ac:dyDescent="0.25">
      <c r="A360" s="21"/>
      <c r="B360" s="5">
        <f>IFERROR(IF(B359+1&gt;'Intro &amp; Setup'!$BA$19, "", B359+1), "")</f>
        <v>45276</v>
      </c>
      <c r="C360" s="250"/>
      <c r="D360" s="251"/>
      <c r="E360" s="252"/>
      <c r="F360" s="21"/>
      <c r="G360" s="16" t="s">
        <v>48</v>
      </c>
      <c r="H360" s="19">
        <v>2</v>
      </c>
      <c r="I360" s="21"/>
      <c r="J360" s="16" t="s">
        <v>72</v>
      </c>
      <c r="K360" s="19">
        <v>2</v>
      </c>
      <c r="L360" s="21"/>
      <c r="M360" s="16" t="s">
        <v>321</v>
      </c>
      <c r="N360" s="19">
        <v>2</v>
      </c>
      <c r="O360" s="21"/>
      <c r="P360" s="16"/>
      <c r="Q360" s="19"/>
      <c r="R360" s="21"/>
      <c r="S360" s="16"/>
      <c r="T360" s="19"/>
      <c r="U360" s="21"/>
      <c r="V360" s="16"/>
      <c r="W360" s="19"/>
      <c r="X360" s="21"/>
      <c r="Y360" s="16"/>
      <c r="Z360" s="19"/>
      <c r="AA360" s="21"/>
      <c r="AB360" s="16"/>
      <c r="AC360" s="19"/>
      <c r="AD360" s="21"/>
      <c r="AE360" s="16"/>
      <c r="AF360" s="19"/>
      <c r="AG360" s="21"/>
      <c r="AH360" s="16"/>
      <c r="AI360" s="19"/>
      <c r="AJ360" s="21"/>
      <c r="AK360" s="16"/>
      <c r="AL360" s="19"/>
      <c r="AM360" s="21"/>
      <c r="AN360" s="16"/>
      <c r="AO360" s="19"/>
      <c r="AP360" s="21"/>
      <c r="AS360" s="37" t="str">
        <f t="shared" si="225"/>
        <v>Dec 2023</v>
      </c>
      <c r="AU360" s="37" t="str">
        <f t="shared" si="223"/>
        <v/>
      </c>
      <c r="AV360" s="37" t="str">
        <f t="shared" si="223"/>
        <v/>
      </c>
      <c r="AW360" s="37" t="str">
        <f t="shared" si="223"/>
        <v/>
      </c>
      <c r="AY360" s="66" t="str">
        <f t="shared" si="224"/>
        <v/>
      </c>
      <c r="BS360" s="13" t="str">
        <f t="shared" si="226"/>
        <v/>
      </c>
      <c r="BT360" s="33" t="str">
        <f t="shared" si="227"/>
        <v/>
      </c>
      <c r="BU360" s="37" t="str">
        <f>IF(BS360="", "", IF(COUNTIF(BS$7:BS360, BS360)&gt;1, "", MAX(BU$6:BU359)+1))</f>
        <v/>
      </c>
      <c r="BV360" s="37" t="str">
        <f t="shared" si="230"/>
        <v>Feb 2023</v>
      </c>
      <c r="BW360" s="41" t="str">
        <f t="shared" si="221"/>
        <v/>
      </c>
      <c r="BY360" s="13" t="str">
        <f t="shared" si="228"/>
        <v/>
      </c>
      <c r="BZ360" s="33" t="str">
        <f t="shared" si="229"/>
        <v/>
      </c>
      <c r="CA360" s="37" t="str">
        <f>IF(BY360="", "", IF(COUNTIF(BY$7:BY360, BY360)&gt;1, "", MAX(CA$6:CA359)+1))</f>
        <v/>
      </c>
      <c r="CB360" s="37" t="str">
        <f t="shared" si="231"/>
        <v>Feb 2023</v>
      </c>
      <c r="CC360" s="41" t="str">
        <f t="shared" si="222"/>
        <v/>
      </c>
    </row>
    <row r="361" spans="1:81" x14ac:dyDescent="0.25">
      <c r="A361" s="21"/>
      <c r="B361" s="5">
        <f>IFERROR(IF(B360+1&gt;'Intro &amp; Setup'!$BA$19, "", B360+1), "")</f>
        <v>45277</v>
      </c>
      <c r="C361" s="250"/>
      <c r="D361" s="251"/>
      <c r="E361" s="252"/>
      <c r="F361" s="21"/>
      <c r="G361" s="16" t="s">
        <v>104</v>
      </c>
      <c r="H361" s="19">
        <v>2</v>
      </c>
      <c r="I361" s="21"/>
      <c r="J361" s="16" t="s">
        <v>41</v>
      </c>
      <c r="K361" s="19">
        <v>2</v>
      </c>
      <c r="L361" s="21"/>
      <c r="M361" s="16" t="s">
        <v>307</v>
      </c>
      <c r="N361" s="19">
        <v>2</v>
      </c>
      <c r="O361" s="21"/>
      <c r="P361" s="16"/>
      <c r="Q361" s="19"/>
      <c r="R361" s="21"/>
      <c r="S361" s="16"/>
      <c r="T361" s="19"/>
      <c r="U361" s="21"/>
      <c r="V361" s="16"/>
      <c r="W361" s="19"/>
      <c r="X361" s="21"/>
      <c r="Y361" s="16"/>
      <c r="Z361" s="19"/>
      <c r="AA361" s="21"/>
      <c r="AB361" s="16"/>
      <c r="AC361" s="19"/>
      <c r="AD361" s="21"/>
      <c r="AE361" s="16"/>
      <c r="AF361" s="19"/>
      <c r="AG361" s="21"/>
      <c r="AH361" s="16"/>
      <c r="AI361" s="19"/>
      <c r="AJ361" s="21"/>
      <c r="AK361" s="16"/>
      <c r="AL361" s="19"/>
      <c r="AM361" s="21"/>
      <c r="AN361" s="16"/>
      <c r="AO361" s="19"/>
      <c r="AP361" s="21"/>
      <c r="AS361" s="37" t="str">
        <f t="shared" si="225"/>
        <v>Dec 2023</v>
      </c>
      <c r="AU361" s="37" t="str">
        <f t="shared" si="223"/>
        <v/>
      </c>
      <c r="AV361" s="37" t="str">
        <f t="shared" si="223"/>
        <v/>
      </c>
      <c r="AW361" s="37" t="str">
        <f t="shared" si="223"/>
        <v/>
      </c>
      <c r="AY361" s="66" t="str">
        <f t="shared" si="224"/>
        <v/>
      </c>
      <c r="BS361" s="13" t="str">
        <f t="shared" si="226"/>
        <v/>
      </c>
      <c r="BT361" s="33" t="str">
        <f t="shared" si="227"/>
        <v/>
      </c>
      <c r="BU361" s="37" t="str">
        <f>IF(BS361="", "", IF(COUNTIF(BS$7:BS361, BS361)&gt;1, "", MAX(BU$6:BU360)+1))</f>
        <v/>
      </c>
      <c r="BV361" s="37" t="str">
        <f t="shared" si="230"/>
        <v>Feb 2023</v>
      </c>
      <c r="BW361" s="41" t="str">
        <f t="shared" si="221"/>
        <v/>
      </c>
      <c r="BY361" s="13" t="str">
        <f t="shared" si="228"/>
        <v/>
      </c>
      <c r="BZ361" s="33" t="str">
        <f t="shared" si="229"/>
        <v/>
      </c>
      <c r="CA361" s="37" t="str">
        <f>IF(BY361="", "", IF(COUNTIF(BY$7:BY361, BY361)&gt;1, "", MAX(CA$6:CA360)+1))</f>
        <v/>
      </c>
      <c r="CB361" s="37" t="str">
        <f t="shared" si="231"/>
        <v>Feb 2023</v>
      </c>
      <c r="CC361" s="41" t="str">
        <f t="shared" si="222"/>
        <v/>
      </c>
    </row>
    <row r="362" spans="1:81" x14ac:dyDescent="0.25">
      <c r="A362" s="21"/>
      <c r="B362" s="5">
        <f>IFERROR(IF(B361+1&gt;'Intro &amp; Setup'!$BA$19, "", B361+1), "")</f>
        <v>45278</v>
      </c>
      <c r="C362" s="250"/>
      <c r="D362" s="251"/>
      <c r="E362" s="252"/>
      <c r="F362" s="21"/>
      <c r="G362" s="16" t="s">
        <v>107</v>
      </c>
      <c r="H362" s="19">
        <v>2</v>
      </c>
      <c r="I362" s="21"/>
      <c r="J362" s="16" t="s">
        <v>333</v>
      </c>
      <c r="K362" s="19">
        <v>2</v>
      </c>
      <c r="L362" s="21"/>
      <c r="M362" s="16" t="s">
        <v>89</v>
      </c>
      <c r="N362" s="19">
        <v>1</v>
      </c>
      <c r="O362" s="21"/>
      <c r="P362" s="16"/>
      <c r="Q362" s="19"/>
      <c r="R362" s="21"/>
      <c r="S362" s="16"/>
      <c r="T362" s="19"/>
      <c r="U362" s="21"/>
      <c r="V362" s="16"/>
      <c r="W362" s="19"/>
      <c r="X362" s="21"/>
      <c r="Y362" s="16"/>
      <c r="Z362" s="19"/>
      <c r="AA362" s="21"/>
      <c r="AB362" s="16"/>
      <c r="AC362" s="19"/>
      <c r="AD362" s="21"/>
      <c r="AE362" s="16"/>
      <c r="AF362" s="19"/>
      <c r="AG362" s="21"/>
      <c r="AH362" s="16"/>
      <c r="AI362" s="19"/>
      <c r="AJ362" s="21"/>
      <c r="AK362" s="16"/>
      <c r="AL362" s="19"/>
      <c r="AM362" s="21"/>
      <c r="AN362" s="16"/>
      <c r="AO362" s="19"/>
      <c r="AP362" s="21"/>
      <c r="AS362" s="37" t="str">
        <f t="shared" si="225"/>
        <v>Dec 2023</v>
      </c>
      <c r="AU362" s="37" t="str">
        <f t="shared" si="223"/>
        <v/>
      </c>
      <c r="AV362" s="37" t="str">
        <f t="shared" si="223"/>
        <v/>
      </c>
      <c r="AW362" s="37" t="str">
        <f t="shared" si="223"/>
        <v/>
      </c>
      <c r="AY362" s="66" t="str">
        <f t="shared" si="224"/>
        <v/>
      </c>
      <c r="BS362" s="13" t="str">
        <f t="shared" si="226"/>
        <v/>
      </c>
      <c r="BT362" s="33" t="str">
        <f t="shared" si="227"/>
        <v/>
      </c>
      <c r="BU362" s="37" t="str">
        <f>IF(BS362="", "", IF(COUNTIF(BS$7:BS362, BS362)&gt;1, "", MAX(BU$6:BU361)+1))</f>
        <v/>
      </c>
      <c r="BV362" s="37" t="str">
        <f t="shared" si="230"/>
        <v>Feb 2023</v>
      </c>
      <c r="BW362" s="41" t="str">
        <f t="shared" si="221"/>
        <v/>
      </c>
      <c r="BY362" s="13" t="str">
        <f t="shared" si="228"/>
        <v/>
      </c>
      <c r="BZ362" s="33" t="str">
        <f t="shared" si="229"/>
        <v/>
      </c>
      <c r="CA362" s="37" t="str">
        <f>IF(BY362="", "", IF(COUNTIF(BY$7:BY362, BY362)&gt;1, "", MAX(CA$6:CA361)+1))</f>
        <v/>
      </c>
      <c r="CB362" s="37" t="str">
        <f t="shared" si="231"/>
        <v>Feb 2023</v>
      </c>
      <c r="CC362" s="41" t="str">
        <f t="shared" si="222"/>
        <v/>
      </c>
    </row>
    <row r="363" spans="1:81" x14ac:dyDescent="0.25">
      <c r="A363" s="21"/>
      <c r="B363" s="5">
        <f>IFERROR(IF(B362+1&gt;'Intro &amp; Setup'!$BA$19, "", B362+1), "")</f>
        <v>45279</v>
      </c>
      <c r="C363" s="250"/>
      <c r="D363" s="251"/>
      <c r="E363" s="252"/>
      <c r="F363" s="21"/>
      <c r="G363" s="16" t="s">
        <v>327</v>
      </c>
      <c r="H363" s="19">
        <v>2</v>
      </c>
      <c r="I363" s="21"/>
      <c r="J363" s="16" t="s">
        <v>375</v>
      </c>
      <c r="K363" s="19">
        <v>2</v>
      </c>
      <c r="L363" s="21"/>
      <c r="M363" s="16" t="s">
        <v>326</v>
      </c>
      <c r="N363" s="19">
        <v>1</v>
      </c>
      <c r="O363" s="21"/>
      <c r="P363" s="16"/>
      <c r="Q363" s="19"/>
      <c r="R363" s="21"/>
      <c r="S363" s="16"/>
      <c r="T363" s="19"/>
      <c r="U363" s="21"/>
      <c r="V363" s="16"/>
      <c r="W363" s="19"/>
      <c r="X363" s="21"/>
      <c r="Y363" s="16"/>
      <c r="Z363" s="19"/>
      <c r="AA363" s="21"/>
      <c r="AB363" s="16"/>
      <c r="AC363" s="19"/>
      <c r="AD363" s="21"/>
      <c r="AE363" s="16"/>
      <c r="AF363" s="19"/>
      <c r="AG363" s="21"/>
      <c r="AH363" s="16"/>
      <c r="AI363" s="19"/>
      <c r="AJ363" s="21"/>
      <c r="AK363" s="16"/>
      <c r="AL363" s="19"/>
      <c r="AM363" s="21"/>
      <c r="AN363" s="16"/>
      <c r="AO363" s="19"/>
      <c r="AP363" s="21"/>
      <c r="AS363" s="37" t="str">
        <f t="shared" si="225"/>
        <v>Dec 2023</v>
      </c>
      <c r="AU363" s="37" t="str">
        <f t="shared" si="223"/>
        <v/>
      </c>
      <c r="AV363" s="37" t="str">
        <f t="shared" si="223"/>
        <v/>
      </c>
      <c r="AW363" s="37" t="str">
        <f t="shared" si="223"/>
        <v/>
      </c>
      <c r="AY363" s="66" t="str">
        <f t="shared" si="224"/>
        <v/>
      </c>
      <c r="BS363" s="13" t="str">
        <f t="shared" si="226"/>
        <v/>
      </c>
      <c r="BT363" s="33" t="str">
        <f t="shared" si="227"/>
        <v/>
      </c>
      <c r="BU363" s="37" t="str">
        <f>IF(BS363="", "", IF(COUNTIF(BS$7:BS363, BS363)&gt;1, "", MAX(BU$6:BU362)+1))</f>
        <v/>
      </c>
      <c r="BV363" s="37" t="str">
        <f t="shared" si="230"/>
        <v>Feb 2023</v>
      </c>
      <c r="BW363" s="41" t="str">
        <f t="shared" si="221"/>
        <v/>
      </c>
      <c r="BY363" s="13" t="str">
        <f t="shared" si="228"/>
        <v/>
      </c>
      <c r="BZ363" s="33" t="str">
        <f t="shared" si="229"/>
        <v/>
      </c>
      <c r="CA363" s="37" t="str">
        <f>IF(BY363="", "", IF(COUNTIF(BY$7:BY363, BY363)&gt;1, "", MAX(CA$6:CA362)+1))</f>
        <v/>
      </c>
      <c r="CB363" s="37" t="str">
        <f t="shared" si="231"/>
        <v>Feb 2023</v>
      </c>
      <c r="CC363" s="41" t="str">
        <f t="shared" si="222"/>
        <v/>
      </c>
    </row>
    <row r="364" spans="1:81" x14ac:dyDescent="0.25">
      <c r="A364" s="21"/>
      <c r="B364" s="5">
        <f>IFERROR(IF(B363+1&gt;'Intro &amp; Setup'!$BA$19, "", B363+1), "")</f>
        <v>45280</v>
      </c>
      <c r="C364" s="250"/>
      <c r="D364" s="251"/>
      <c r="E364" s="252"/>
      <c r="F364" s="21"/>
      <c r="G364" s="16" t="s">
        <v>328</v>
      </c>
      <c r="H364" s="19">
        <v>2</v>
      </c>
      <c r="I364" s="21"/>
      <c r="J364" s="16" t="s">
        <v>97</v>
      </c>
      <c r="K364" s="19">
        <v>2</v>
      </c>
      <c r="L364" s="21"/>
      <c r="M364" s="16" t="s">
        <v>91</v>
      </c>
      <c r="N364" s="19">
        <v>1</v>
      </c>
      <c r="O364" s="21"/>
      <c r="P364" s="16"/>
      <c r="Q364" s="19"/>
      <c r="R364" s="21"/>
      <c r="S364" s="16"/>
      <c r="T364" s="19"/>
      <c r="U364" s="21"/>
      <c r="V364" s="16"/>
      <c r="W364" s="19"/>
      <c r="X364" s="21"/>
      <c r="Y364" s="16"/>
      <c r="Z364" s="19"/>
      <c r="AA364" s="21"/>
      <c r="AB364" s="16"/>
      <c r="AC364" s="19"/>
      <c r="AD364" s="21"/>
      <c r="AE364" s="16"/>
      <c r="AF364" s="19"/>
      <c r="AG364" s="21"/>
      <c r="AH364" s="16"/>
      <c r="AI364" s="19"/>
      <c r="AJ364" s="21"/>
      <c r="AK364" s="16"/>
      <c r="AL364" s="19"/>
      <c r="AM364" s="21"/>
      <c r="AN364" s="16"/>
      <c r="AO364" s="19"/>
      <c r="AP364" s="21"/>
      <c r="AS364" s="37" t="str">
        <f t="shared" si="225"/>
        <v>Dec 2023</v>
      </c>
      <c r="AU364" s="37" t="str">
        <f t="shared" si="223"/>
        <v/>
      </c>
      <c r="AV364" s="37" t="str">
        <f t="shared" si="223"/>
        <v/>
      </c>
      <c r="AW364" s="37" t="str">
        <f t="shared" si="223"/>
        <v/>
      </c>
      <c r="AY364" s="66" t="str">
        <f t="shared" si="224"/>
        <v/>
      </c>
      <c r="BS364" s="13" t="str">
        <f t="shared" si="226"/>
        <v/>
      </c>
      <c r="BT364" s="33" t="str">
        <f t="shared" si="227"/>
        <v/>
      </c>
      <c r="BU364" s="37" t="str">
        <f>IF(BS364="", "", IF(COUNTIF(BS$7:BS364, BS364)&gt;1, "", MAX(BU$6:BU363)+1))</f>
        <v/>
      </c>
      <c r="BV364" s="37" t="str">
        <f t="shared" si="230"/>
        <v>Feb 2023</v>
      </c>
      <c r="BW364" s="41" t="str">
        <f t="shared" si="221"/>
        <v/>
      </c>
      <c r="BY364" s="13" t="str">
        <f t="shared" si="228"/>
        <v/>
      </c>
      <c r="BZ364" s="33" t="str">
        <f t="shared" si="229"/>
        <v/>
      </c>
      <c r="CA364" s="37" t="str">
        <f>IF(BY364="", "", IF(COUNTIF(BY$7:BY364, BY364)&gt;1, "", MAX(CA$6:CA363)+1))</f>
        <v/>
      </c>
      <c r="CB364" s="37" t="str">
        <f t="shared" si="231"/>
        <v>Feb 2023</v>
      </c>
      <c r="CC364" s="41" t="str">
        <f t="shared" si="222"/>
        <v/>
      </c>
    </row>
    <row r="365" spans="1:81" x14ac:dyDescent="0.25">
      <c r="A365" s="21"/>
      <c r="B365" s="5">
        <f>IFERROR(IF(B364+1&gt;'Intro &amp; Setup'!$BA$19, "", B364+1), "")</f>
        <v>45281</v>
      </c>
      <c r="C365" s="250"/>
      <c r="D365" s="251"/>
      <c r="E365" s="252"/>
      <c r="F365" s="21"/>
      <c r="G365" s="16" t="s">
        <v>85</v>
      </c>
      <c r="H365" s="19">
        <v>2</v>
      </c>
      <c r="I365" s="21"/>
      <c r="J365" s="16" t="s">
        <v>76</v>
      </c>
      <c r="K365" s="19">
        <v>2</v>
      </c>
      <c r="L365" s="21"/>
      <c r="M365" s="16" t="s">
        <v>71</v>
      </c>
      <c r="N365" s="19">
        <v>1</v>
      </c>
      <c r="O365" s="21"/>
      <c r="P365" s="16"/>
      <c r="Q365" s="19"/>
      <c r="R365" s="21"/>
      <c r="S365" s="16"/>
      <c r="T365" s="19"/>
      <c r="U365" s="21"/>
      <c r="V365" s="16"/>
      <c r="W365" s="19"/>
      <c r="X365" s="21"/>
      <c r="Y365" s="16"/>
      <c r="Z365" s="19"/>
      <c r="AA365" s="21"/>
      <c r="AB365" s="16"/>
      <c r="AC365" s="19"/>
      <c r="AD365" s="21"/>
      <c r="AE365" s="16"/>
      <c r="AF365" s="19"/>
      <c r="AG365" s="21"/>
      <c r="AH365" s="16"/>
      <c r="AI365" s="19"/>
      <c r="AJ365" s="21"/>
      <c r="AK365" s="16"/>
      <c r="AL365" s="19"/>
      <c r="AM365" s="21"/>
      <c r="AN365" s="16"/>
      <c r="AO365" s="19"/>
      <c r="AP365" s="21"/>
      <c r="AS365" s="37" t="str">
        <f t="shared" si="225"/>
        <v>Dec 2023</v>
      </c>
      <c r="AU365" s="37" t="str">
        <f t="shared" si="223"/>
        <v/>
      </c>
      <c r="AV365" s="37" t="str">
        <f t="shared" si="223"/>
        <v/>
      </c>
      <c r="AW365" s="37" t="str">
        <f t="shared" si="223"/>
        <v/>
      </c>
      <c r="AY365" s="66" t="str">
        <f t="shared" si="224"/>
        <v/>
      </c>
      <c r="BS365" s="13" t="str">
        <f t="shared" si="226"/>
        <v/>
      </c>
      <c r="BT365" s="33" t="str">
        <f t="shared" si="227"/>
        <v/>
      </c>
      <c r="BU365" s="37" t="str">
        <f>IF(BS365="", "", IF(COUNTIF(BS$7:BS365, BS365)&gt;1, "", MAX(BU$6:BU364)+1))</f>
        <v/>
      </c>
      <c r="BV365" s="37" t="str">
        <f t="shared" si="230"/>
        <v>Feb 2023</v>
      </c>
      <c r="BW365" s="41" t="str">
        <f t="shared" si="221"/>
        <v/>
      </c>
      <c r="BY365" s="13" t="str">
        <f t="shared" si="228"/>
        <v/>
      </c>
      <c r="BZ365" s="33" t="str">
        <f t="shared" si="229"/>
        <v/>
      </c>
      <c r="CA365" s="37" t="str">
        <f>IF(BY365="", "", IF(COUNTIF(BY$7:BY365, BY365)&gt;1, "", MAX(CA$6:CA364)+1))</f>
        <v/>
      </c>
      <c r="CB365" s="37" t="str">
        <f t="shared" si="231"/>
        <v>Feb 2023</v>
      </c>
      <c r="CC365" s="41" t="str">
        <f t="shared" si="222"/>
        <v/>
      </c>
    </row>
    <row r="366" spans="1:81" x14ac:dyDescent="0.25">
      <c r="A366" s="21"/>
      <c r="B366" s="5">
        <f>IFERROR(IF(B365+1&gt;'Intro &amp; Setup'!$BA$19, "", B365+1), "")</f>
        <v>45282</v>
      </c>
      <c r="C366" s="250"/>
      <c r="D366" s="251"/>
      <c r="E366" s="252"/>
      <c r="F366" s="21"/>
      <c r="G366" s="16" t="s">
        <v>61</v>
      </c>
      <c r="H366" s="19">
        <v>2</v>
      </c>
      <c r="I366" s="21"/>
      <c r="J366" s="16" t="s">
        <v>308</v>
      </c>
      <c r="K366" s="19">
        <v>2</v>
      </c>
      <c r="L366" s="21"/>
      <c r="M366" s="16" t="s">
        <v>319</v>
      </c>
      <c r="N366" s="19">
        <v>1</v>
      </c>
      <c r="O366" s="21"/>
      <c r="P366" s="16"/>
      <c r="Q366" s="19"/>
      <c r="R366" s="21"/>
      <c r="S366" s="16"/>
      <c r="T366" s="19"/>
      <c r="U366" s="21"/>
      <c r="V366" s="16"/>
      <c r="W366" s="19"/>
      <c r="X366" s="21"/>
      <c r="Y366" s="16"/>
      <c r="Z366" s="19"/>
      <c r="AA366" s="21"/>
      <c r="AB366" s="16"/>
      <c r="AC366" s="19"/>
      <c r="AD366" s="21"/>
      <c r="AE366" s="16"/>
      <c r="AF366" s="19"/>
      <c r="AG366" s="21"/>
      <c r="AH366" s="16"/>
      <c r="AI366" s="19"/>
      <c r="AJ366" s="21"/>
      <c r="AK366" s="16"/>
      <c r="AL366" s="19"/>
      <c r="AM366" s="21"/>
      <c r="AN366" s="16"/>
      <c r="AO366" s="19"/>
      <c r="AP366" s="21"/>
      <c r="AS366" s="37" t="str">
        <f t="shared" si="225"/>
        <v>Dec 2023</v>
      </c>
      <c r="AU366" s="37" t="str">
        <f t="shared" si="223"/>
        <v/>
      </c>
      <c r="AV366" s="37" t="str">
        <f t="shared" si="223"/>
        <v/>
      </c>
      <c r="AW366" s="37" t="str">
        <f t="shared" si="223"/>
        <v/>
      </c>
      <c r="AY366" s="66" t="str">
        <f t="shared" si="224"/>
        <v/>
      </c>
      <c r="BS366" s="13" t="str">
        <f t="shared" si="226"/>
        <v/>
      </c>
      <c r="BT366" s="33" t="str">
        <f t="shared" si="227"/>
        <v/>
      </c>
      <c r="BU366" s="37" t="str">
        <f>IF(BS366="", "", IF(COUNTIF(BS$7:BS366, BS366)&gt;1, "", MAX(BU$6:BU365)+1))</f>
        <v/>
      </c>
      <c r="BV366" s="37" t="str">
        <f t="shared" si="230"/>
        <v>Feb 2023</v>
      </c>
      <c r="BW366" s="41" t="str">
        <f t="shared" si="221"/>
        <v/>
      </c>
      <c r="BY366" s="13" t="str">
        <f t="shared" si="228"/>
        <v/>
      </c>
      <c r="BZ366" s="33" t="str">
        <f t="shared" si="229"/>
        <v/>
      </c>
      <c r="CA366" s="37" t="str">
        <f>IF(BY366="", "", IF(COUNTIF(BY$7:BY366, BY366)&gt;1, "", MAX(CA$6:CA365)+1))</f>
        <v/>
      </c>
      <c r="CB366" s="37" t="str">
        <f t="shared" si="231"/>
        <v>Feb 2023</v>
      </c>
      <c r="CC366" s="41" t="str">
        <f t="shared" si="222"/>
        <v/>
      </c>
    </row>
    <row r="367" spans="1:81" x14ac:dyDescent="0.25">
      <c r="A367" s="21"/>
      <c r="B367" s="5">
        <f>IFERROR(IF(B366+1&gt;'Intro &amp; Setup'!$BA$19, "", B366+1), "")</f>
        <v>45283</v>
      </c>
      <c r="C367" s="250"/>
      <c r="D367" s="251"/>
      <c r="E367" s="252"/>
      <c r="F367" s="21"/>
      <c r="G367" s="16" t="s">
        <v>87</v>
      </c>
      <c r="H367" s="19">
        <v>2</v>
      </c>
      <c r="I367" s="21"/>
      <c r="J367" s="16" t="s">
        <v>102</v>
      </c>
      <c r="K367" s="19">
        <v>2</v>
      </c>
      <c r="L367" s="21"/>
      <c r="M367" s="16" t="s">
        <v>392</v>
      </c>
      <c r="N367" s="19">
        <v>1</v>
      </c>
      <c r="O367" s="21"/>
      <c r="P367" s="16"/>
      <c r="Q367" s="19"/>
      <c r="R367" s="21"/>
      <c r="S367" s="16"/>
      <c r="T367" s="19"/>
      <c r="U367" s="21"/>
      <c r="V367" s="16"/>
      <c r="W367" s="19"/>
      <c r="X367" s="21"/>
      <c r="Y367" s="16"/>
      <c r="Z367" s="19"/>
      <c r="AA367" s="21"/>
      <c r="AB367" s="16"/>
      <c r="AC367" s="19"/>
      <c r="AD367" s="21"/>
      <c r="AE367" s="16"/>
      <c r="AF367" s="19"/>
      <c r="AG367" s="21"/>
      <c r="AH367" s="16"/>
      <c r="AI367" s="19"/>
      <c r="AJ367" s="21"/>
      <c r="AK367" s="16"/>
      <c r="AL367" s="19"/>
      <c r="AM367" s="21"/>
      <c r="AN367" s="16"/>
      <c r="AO367" s="19"/>
      <c r="AP367" s="21"/>
      <c r="AS367" s="37" t="str">
        <f t="shared" si="225"/>
        <v>Dec 2023</v>
      </c>
      <c r="AU367" s="37" t="str">
        <f t="shared" si="223"/>
        <v/>
      </c>
      <c r="AV367" s="37" t="str">
        <f t="shared" si="223"/>
        <v/>
      </c>
      <c r="AW367" s="37" t="str">
        <f t="shared" si="223"/>
        <v/>
      </c>
      <c r="AY367" s="66" t="str">
        <f t="shared" si="224"/>
        <v/>
      </c>
      <c r="BS367" s="13" t="str">
        <f t="shared" si="226"/>
        <v/>
      </c>
      <c r="BT367" s="33" t="str">
        <f t="shared" si="227"/>
        <v/>
      </c>
      <c r="BU367" s="37" t="str">
        <f>IF(BS367="", "", IF(COUNTIF(BS$7:BS367, BS367)&gt;1, "", MAX(BU$6:BU366)+1))</f>
        <v/>
      </c>
      <c r="BV367" s="37" t="str">
        <f t="shared" si="230"/>
        <v>Feb 2023</v>
      </c>
      <c r="BW367" s="41" t="str">
        <f t="shared" si="221"/>
        <v/>
      </c>
      <c r="BY367" s="13" t="str">
        <f t="shared" si="228"/>
        <v/>
      </c>
      <c r="BZ367" s="33" t="str">
        <f t="shared" si="229"/>
        <v/>
      </c>
      <c r="CA367" s="37" t="str">
        <f>IF(BY367="", "", IF(COUNTIF(BY$7:BY367, BY367)&gt;1, "", MAX(CA$6:CA366)+1))</f>
        <v/>
      </c>
      <c r="CB367" s="37" t="str">
        <f t="shared" si="231"/>
        <v>Feb 2023</v>
      </c>
      <c r="CC367" s="41" t="str">
        <f t="shared" si="222"/>
        <v/>
      </c>
    </row>
    <row r="368" spans="1:81" x14ac:dyDescent="0.25">
      <c r="A368" s="21"/>
      <c r="B368" s="5">
        <f>IFERROR(IF(B367+1&gt;'Intro &amp; Setup'!$BA$19, "", B367+1), "")</f>
        <v>45284</v>
      </c>
      <c r="C368" s="250"/>
      <c r="D368" s="251"/>
      <c r="E368" s="252"/>
      <c r="F368" s="21"/>
      <c r="G368" s="16" t="s">
        <v>329</v>
      </c>
      <c r="H368" s="19">
        <v>2</v>
      </c>
      <c r="I368" s="21"/>
      <c r="J368" s="16" t="s">
        <v>348</v>
      </c>
      <c r="K368" s="19">
        <v>2</v>
      </c>
      <c r="L368" s="21"/>
      <c r="M368" s="16" t="s">
        <v>393</v>
      </c>
      <c r="N368" s="19">
        <v>1</v>
      </c>
      <c r="O368" s="21"/>
      <c r="P368" s="16"/>
      <c r="Q368" s="19"/>
      <c r="R368" s="21"/>
      <c r="S368" s="16"/>
      <c r="T368" s="19"/>
      <c r="U368" s="21"/>
      <c r="V368" s="16"/>
      <c r="W368" s="19"/>
      <c r="X368" s="21"/>
      <c r="Y368" s="16"/>
      <c r="Z368" s="19"/>
      <c r="AA368" s="21"/>
      <c r="AB368" s="16"/>
      <c r="AC368" s="19"/>
      <c r="AD368" s="21"/>
      <c r="AE368" s="16"/>
      <c r="AF368" s="19"/>
      <c r="AG368" s="21"/>
      <c r="AH368" s="16"/>
      <c r="AI368" s="19"/>
      <c r="AJ368" s="21"/>
      <c r="AK368" s="16"/>
      <c r="AL368" s="19"/>
      <c r="AM368" s="21"/>
      <c r="AN368" s="16"/>
      <c r="AO368" s="19"/>
      <c r="AP368" s="21"/>
      <c r="AS368" s="37" t="str">
        <f t="shared" si="225"/>
        <v>Dec 2023</v>
      </c>
      <c r="AU368" s="37" t="str">
        <f t="shared" si="223"/>
        <v/>
      </c>
      <c r="AV368" s="37" t="str">
        <f t="shared" si="223"/>
        <v/>
      </c>
      <c r="AW368" s="37" t="str">
        <f t="shared" si="223"/>
        <v/>
      </c>
      <c r="AY368" s="66" t="str">
        <f t="shared" si="224"/>
        <v/>
      </c>
      <c r="BS368" s="13" t="str">
        <f t="shared" si="226"/>
        <v/>
      </c>
      <c r="BT368" s="33" t="str">
        <f t="shared" si="227"/>
        <v/>
      </c>
      <c r="BU368" s="37" t="str">
        <f>IF(BS368="", "", IF(COUNTIF(BS$7:BS368, BS368)&gt;1, "", MAX(BU$6:BU367)+1))</f>
        <v/>
      </c>
      <c r="BV368" s="37" t="str">
        <f t="shared" si="230"/>
        <v>Feb 2023</v>
      </c>
      <c r="BW368" s="41" t="str">
        <f t="shared" si="221"/>
        <v/>
      </c>
      <c r="BY368" s="13" t="str">
        <f t="shared" si="228"/>
        <v/>
      </c>
      <c r="BZ368" s="33" t="str">
        <f t="shared" si="229"/>
        <v/>
      </c>
      <c r="CA368" s="37" t="str">
        <f>IF(BY368="", "", IF(COUNTIF(BY$7:BY368, BY368)&gt;1, "", MAX(CA$6:CA367)+1))</f>
        <v/>
      </c>
      <c r="CB368" s="37" t="str">
        <f t="shared" si="231"/>
        <v>Feb 2023</v>
      </c>
      <c r="CC368" s="41" t="str">
        <f t="shared" si="222"/>
        <v/>
      </c>
    </row>
    <row r="369" spans="1:81" x14ac:dyDescent="0.25">
      <c r="A369" s="21"/>
      <c r="B369" s="5">
        <f>IFERROR(IF(B368+1&gt;'Intro &amp; Setup'!$BA$19, "", B368+1), "")</f>
        <v>45285</v>
      </c>
      <c r="C369" s="250"/>
      <c r="D369" s="251"/>
      <c r="E369" s="252"/>
      <c r="F369" s="21"/>
      <c r="G369" s="16" t="s">
        <v>54</v>
      </c>
      <c r="H369" s="19">
        <v>2</v>
      </c>
      <c r="I369" s="21"/>
      <c r="J369" s="16" t="s">
        <v>85</v>
      </c>
      <c r="K369" s="19">
        <v>2</v>
      </c>
      <c r="L369" s="21"/>
      <c r="M369" s="16" t="s">
        <v>375</v>
      </c>
      <c r="N369" s="19">
        <v>1</v>
      </c>
      <c r="O369" s="21"/>
      <c r="P369" s="16"/>
      <c r="Q369" s="19"/>
      <c r="R369" s="21"/>
      <c r="S369" s="16"/>
      <c r="T369" s="19"/>
      <c r="U369" s="21"/>
      <c r="V369" s="16"/>
      <c r="W369" s="19"/>
      <c r="X369" s="21"/>
      <c r="Y369" s="16"/>
      <c r="Z369" s="19"/>
      <c r="AA369" s="21"/>
      <c r="AB369" s="16"/>
      <c r="AC369" s="19"/>
      <c r="AD369" s="21"/>
      <c r="AE369" s="16"/>
      <c r="AF369" s="19"/>
      <c r="AG369" s="21"/>
      <c r="AH369" s="16"/>
      <c r="AI369" s="19"/>
      <c r="AJ369" s="21"/>
      <c r="AK369" s="16"/>
      <c r="AL369" s="19"/>
      <c r="AM369" s="21"/>
      <c r="AN369" s="16"/>
      <c r="AO369" s="19"/>
      <c r="AP369" s="21"/>
      <c r="AS369" s="37" t="str">
        <f t="shared" si="225"/>
        <v>Dec 2023</v>
      </c>
      <c r="AU369" s="37" t="str">
        <f t="shared" si="223"/>
        <v/>
      </c>
      <c r="AV369" s="37" t="str">
        <f t="shared" si="223"/>
        <v/>
      </c>
      <c r="AW369" s="37" t="str">
        <f t="shared" si="223"/>
        <v/>
      </c>
      <c r="AY369" s="66" t="str">
        <f t="shared" si="224"/>
        <v/>
      </c>
      <c r="BS369" s="13" t="str">
        <f t="shared" si="226"/>
        <v/>
      </c>
      <c r="BT369" s="33" t="str">
        <f t="shared" si="227"/>
        <v/>
      </c>
      <c r="BU369" s="37" t="str">
        <f>IF(BS369="", "", IF(COUNTIF(BS$7:BS369, BS369)&gt;1, "", MAX(BU$6:BU368)+1))</f>
        <v/>
      </c>
      <c r="BV369" s="37" t="str">
        <f t="shared" si="230"/>
        <v>Feb 2023</v>
      </c>
      <c r="BW369" s="41" t="str">
        <f t="shared" si="221"/>
        <v/>
      </c>
      <c r="BY369" s="13" t="str">
        <f t="shared" si="228"/>
        <v/>
      </c>
      <c r="BZ369" s="33" t="str">
        <f t="shared" si="229"/>
        <v/>
      </c>
      <c r="CA369" s="37" t="str">
        <f>IF(BY369="", "", IF(COUNTIF(BY$7:BY369, BY369)&gt;1, "", MAX(CA$6:CA368)+1))</f>
        <v/>
      </c>
      <c r="CB369" s="37" t="str">
        <f t="shared" si="231"/>
        <v>Feb 2023</v>
      </c>
      <c r="CC369" s="41" t="str">
        <f t="shared" si="222"/>
        <v/>
      </c>
    </row>
    <row r="370" spans="1:81" x14ac:dyDescent="0.25">
      <c r="A370" s="21"/>
      <c r="B370" s="5">
        <f>IFERROR(IF(B369+1&gt;'Intro &amp; Setup'!$BA$19, "", B369+1), "")</f>
        <v>45286</v>
      </c>
      <c r="C370" s="250"/>
      <c r="D370" s="251"/>
      <c r="E370" s="252"/>
      <c r="F370" s="21"/>
      <c r="G370" s="16" t="s">
        <v>330</v>
      </c>
      <c r="H370" s="19">
        <v>2</v>
      </c>
      <c r="I370" s="21"/>
      <c r="J370" s="16" t="s">
        <v>52</v>
      </c>
      <c r="K370" s="19">
        <v>2</v>
      </c>
      <c r="L370" s="21"/>
      <c r="M370" s="16" t="s">
        <v>94</v>
      </c>
      <c r="N370" s="19">
        <v>1</v>
      </c>
      <c r="O370" s="21"/>
      <c r="P370" s="16"/>
      <c r="Q370" s="19"/>
      <c r="R370" s="21"/>
      <c r="S370" s="16"/>
      <c r="T370" s="19"/>
      <c r="U370" s="21"/>
      <c r="V370" s="16"/>
      <c r="W370" s="19"/>
      <c r="X370" s="21"/>
      <c r="Y370" s="16"/>
      <c r="Z370" s="19"/>
      <c r="AA370" s="21"/>
      <c r="AB370" s="16"/>
      <c r="AC370" s="19"/>
      <c r="AD370" s="21"/>
      <c r="AE370" s="16"/>
      <c r="AF370" s="19"/>
      <c r="AG370" s="21"/>
      <c r="AH370" s="16"/>
      <c r="AI370" s="19"/>
      <c r="AJ370" s="21"/>
      <c r="AK370" s="16"/>
      <c r="AL370" s="19"/>
      <c r="AM370" s="21"/>
      <c r="AN370" s="16"/>
      <c r="AO370" s="19"/>
      <c r="AP370" s="21"/>
      <c r="AS370" s="37" t="str">
        <f t="shared" si="225"/>
        <v>Dec 2023</v>
      </c>
      <c r="AU370" s="37" t="str">
        <f t="shared" si="223"/>
        <v/>
      </c>
      <c r="AV370" s="37" t="str">
        <f t="shared" si="223"/>
        <v/>
      </c>
      <c r="AW370" s="37" t="str">
        <f t="shared" si="223"/>
        <v/>
      </c>
      <c r="AY370" s="66" t="str">
        <f t="shared" si="224"/>
        <v/>
      </c>
      <c r="BS370" s="13" t="str">
        <f t="shared" si="226"/>
        <v/>
      </c>
      <c r="BT370" s="33" t="str">
        <f t="shared" si="227"/>
        <v/>
      </c>
      <c r="BU370" s="37" t="str">
        <f>IF(BS370="", "", IF(COUNTIF(BS$7:BS370, BS370)&gt;1, "", MAX(BU$6:BU369)+1))</f>
        <v/>
      </c>
      <c r="BV370" s="37" t="str">
        <f t="shared" si="230"/>
        <v>Feb 2023</v>
      </c>
      <c r="BW370" s="41" t="str">
        <f t="shared" si="221"/>
        <v/>
      </c>
      <c r="BY370" s="13" t="str">
        <f t="shared" si="228"/>
        <v/>
      </c>
      <c r="BZ370" s="33" t="str">
        <f t="shared" si="229"/>
        <v/>
      </c>
      <c r="CA370" s="37" t="str">
        <f>IF(BY370="", "", IF(COUNTIF(BY$7:BY370, BY370)&gt;1, "", MAX(CA$6:CA369)+1))</f>
        <v/>
      </c>
      <c r="CB370" s="37" t="str">
        <f t="shared" si="231"/>
        <v>Feb 2023</v>
      </c>
      <c r="CC370" s="41" t="str">
        <f t="shared" si="222"/>
        <v/>
      </c>
    </row>
    <row r="371" spans="1:81" x14ac:dyDescent="0.25">
      <c r="A371" s="21"/>
      <c r="B371" s="5">
        <f>IFERROR(IF(B370+1&gt;'Intro &amp; Setup'!$BA$19, "", B370+1), "")</f>
        <v>45287</v>
      </c>
      <c r="C371" s="250"/>
      <c r="D371" s="251"/>
      <c r="E371" s="252"/>
      <c r="F371" s="21"/>
      <c r="G371" s="16" t="s">
        <v>331</v>
      </c>
      <c r="H371" s="19">
        <v>2</v>
      </c>
      <c r="I371" s="21"/>
      <c r="J371" s="16" t="s">
        <v>111</v>
      </c>
      <c r="K371" s="19">
        <v>2</v>
      </c>
      <c r="L371" s="21"/>
      <c r="M371" s="16" t="s">
        <v>337</v>
      </c>
      <c r="N371" s="19">
        <v>1</v>
      </c>
      <c r="O371" s="21"/>
      <c r="P371" s="16"/>
      <c r="Q371" s="19"/>
      <c r="R371" s="21"/>
      <c r="S371" s="16"/>
      <c r="T371" s="19"/>
      <c r="U371" s="21"/>
      <c r="V371" s="16"/>
      <c r="W371" s="19"/>
      <c r="X371" s="21"/>
      <c r="Y371" s="16"/>
      <c r="Z371" s="19"/>
      <c r="AA371" s="21"/>
      <c r="AB371" s="16"/>
      <c r="AC371" s="19"/>
      <c r="AD371" s="21"/>
      <c r="AE371" s="16"/>
      <c r="AF371" s="19"/>
      <c r="AG371" s="21"/>
      <c r="AH371" s="16"/>
      <c r="AI371" s="19"/>
      <c r="AJ371" s="21"/>
      <c r="AK371" s="16"/>
      <c r="AL371" s="19"/>
      <c r="AM371" s="21"/>
      <c r="AN371" s="16"/>
      <c r="AO371" s="19"/>
      <c r="AP371" s="21"/>
      <c r="AS371" s="37" t="str">
        <f t="shared" si="225"/>
        <v>Dec 2023</v>
      </c>
      <c r="AU371" s="37" t="str">
        <f t="shared" si="223"/>
        <v/>
      </c>
      <c r="AV371" s="37" t="str">
        <f t="shared" si="223"/>
        <v/>
      </c>
      <c r="AW371" s="37" t="str">
        <f t="shared" si="223"/>
        <v/>
      </c>
      <c r="AY371" s="66" t="str">
        <f t="shared" si="224"/>
        <v/>
      </c>
      <c r="BS371" s="13" t="str">
        <f t="shared" si="226"/>
        <v/>
      </c>
      <c r="BT371" s="33" t="str">
        <f t="shared" si="227"/>
        <v/>
      </c>
      <c r="BU371" s="37" t="str">
        <f>IF(BS371="", "", IF(COUNTIF(BS$7:BS371, BS371)&gt;1, "", MAX(BU$6:BU370)+1))</f>
        <v/>
      </c>
      <c r="BV371" s="37" t="str">
        <f t="shared" si="230"/>
        <v>Feb 2023</v>
      </c>
      <c r="BW371" s="41" t="str">
        <f t="shared" si="221"/>
        <v/>
      </c>
      <c r="BY371" s="13" t="str">
        <f t="shared" si="228"/>
        <v/>
      </c>
      <c r="BZ371" s="33" t="str">
        <f t="shared" si="229"/>
        <v/>
      </c>
      <c r="CA371" s="37" t="str">
        <f>IF(BY371="", "", IF(COUNTIF(BY$7:BY371, BY371)&gt;1, "", MAX(CA$6:CA370)+1))</f>
        <v/>
      </c>
      <c r="CB371" s="37" t="str">
        <f t="shared" si="231"/>
        <v>Feb 2023</v>
      </c>
      <c r="CC371" s="41" t="str">
        <f t="shared" si="222"/>
        <v/>
      </c>
    </row>
    <row r="372" spans="1:81" x14ac:dyDescent="0.25">
      <c r="A372" s="21"/>
      <c r="B372" s="5">
        <f>IFERROR(IF(B371+1&gt;'Intro &amp; Setup'!$BA$19, "", B371+1), "")</f>
        <v>45288</v>
      </c>
      <c r="C372" s="250"/>
      <c r="D372" s="251"/>
      <c r="E372" s="252"/>
      <c r="F372" s="21"/>
      <c r="G372" s="16" t="s">
        <v>55</v>
      </c>
      <c r="H372" s="19">
        <v>2</v>
      </c>
      <c r="I372" s="21"/>
      <c r="J372" s="16" t="s">
        <v>330</v>
      </c>
      <c r="K372" s="19">
        <v>2</v>
      </c>
      <c r="L372" s="21"/>
      <c r="M372" s="16" t="s">
        <v>75</v>
      </c>
      <c r="N372" s="19">
        <v>1</v>
      </c>
      <c r="O372" s="21"/>
      <c r="P372" s="16"/>
      <c r="Q372" s="19"/>
      <c r="R372" s="21"/>
      <c r="S372" s="16"/>
      <c r="T372" s="19"/>
      <c r="U372" s="21"/>
      <c r="V372" s="16"/>
      <c r="W372" s="19"/>
      <c r="X372" s="21"/>
      <c r="Y372" s="16"/>
      <c r="Z372" s="19"/>
      <c r="AA372" s="21"/>
      <c r="AB372" s="16"/>
      <c r="AC372" s="19"/>
      <c r="AD372" s="21"/>
      <c r="AE372" s="16"/>
      <c r="AF372" s="19"/>
      <c r="AG372" s="21"/>
      <c r="AH372" s="16"/>
      <c r="AI372" s="19"/>
      <c r="AJ372" s="21"/>
      <c r="AK372" s="16"/>
      <c r="AL372" s="19"/>
      <c r="AM372" s="21"/>
      <c r="AN372" s="16"/>
      <c r="AO372" s="19"/>
      <c r="AP372" s="21"/>
      <c r="AS372" s="37" t="str">
        <f t="shared" si="225"/>
        <v>Dec 2023</v>
      </c>
      <c r="AU372" s="37" t="str">
        <f t="shared" si="223"/>
        <v/>
      </c>
      <c r="AV372" s="37" t="str">
        <f t="shared" si="223"/>
        <v/>
      </c>
      <c r="AW372" s="37" t="str">
        <f t="shared" si="223"/>
        <v/>
      </c>
      <c r="AY372" s="66" t="str">
        <f t="shared" si="224"/>
        <v/>
      </c>
      <c r="BS372" s="13" t="str">
        <f t="shared" si="226"/>
        <v/>
      </c>
      <c r="BT372" s="33" t="str">
        <f t="shared" si="227"/>
        <v/>
      </c>
      <c r="BU372" s="37" t="str">
        <f>IF(BS372="", "", IF(COUNTIF(BS$7:BS372, BS372)&gt;1, "", MAX(BU$6:BU371)+1))</f>
        <v/>
      </c>
      <c r="BV372" s="37" t="str">
        <f t="shared" si="230"/>
        <v>Feb 2023</v>
      </c>
      <c r="BW372" s="41" t="str">
        <f t="shared" si="221"/>
        <v/>
      </c>
      <c r="BY372" s="13" t="str">
        <f t="shared" si="228"/>
        <v/>
      </c>
      <c r="BZ372" s="33" t="str">
        <f t="shared" si="229"/>
        <v/>
      </c>
      <c r="CA372" s="37" t="str">
        <f>IF(BY372="", "", IF(COUNTIF(BY$7:BY372, BY372)&gt;1, "", MAX(CA$6:CA371)+1))</f>
        <v/>
      </c>
      <c r="CB372" s="37" t="str">
        <f t="shared" si="231"/>
        <v>Feb 2023</v>
      </c>
      <c r="CC372" s="41" t="str">
        <f t="shared" si="222"/>
        <v/>
      </c>
    </row>
    <row r="373" spans="1:81" x14ac:dyDescent="0.25">
      <c r="A373" s="21"/>
      <c r="B373" s="5">
        <f>IFERROR(IF(B372+1&gt;'Intro &amp; Setup'!$BA$19, "", B372+1), "")</f>
        <v>45289</v>
      </c>
      <c r="C373" s="250"/>
      <c r="D373" s="251"/>
      <c r="E373" s="252"/>
      <c r="F373" s="21"/>
      <c r="G373" s="16" t="s">
        <v>71</v>
      </c>
      <c r="H373" s="19">
        <v>1</v>
      </c>
      <c r="I373" s="21"/>
      <c r="J373" s="16" t="s">
        <v>113</v>
      </c>
      <c r="K373" s="19">
        <v>2</v>
      </c>
      <c r="L373" s="21"/>
      <c r="M373" s="16" t="s">
        <v>98</v>
      </c>
      <c r="N373" s="19">
        <v>1</v>
      </c>
      <c r="O373" s="21"/>
      <c r="P373" s="16"/>
      <c r="Q373" s="19"/>
      <c r="R373" s="21"/>
      <c r="S373" s="16"/>
      <c r="T373" s="19"/>
      <c r="U373" s="21"/>
      <c r="V373" s="16"/>
      <c r="W373" s="19"/>
      <c r="X373" s="21"/>
      <c r="Y373" s="16"/>
      <c r="Z373" s="19"/>
      <c r="AA373" s="21"/>
      <c r="AB373" s="16"/>
      <c r="AC373" s="19"/>
      <c r="AD373" s="21"/>
      <c r="AE373" s="16"/>
      <c r="AF373" s="19"/>
      <c r="AG373" s="21"/>
      <c r="AH373" s="16"/>
      <c r="AI373" s="19"/>
      <c r="AJ373" s="21"/>
      <c r="AK373" s="16"/>
      <c r="AL373" s="19"/>
      <c r="AM373" s="21"/>
      <c r="AN373" s="16"/>
      <c r="AO373" s="19"/>
      <c r="AP373" s="21"/>
      <c r="AS373" s="37" t="str">
        <f t="shared" si="225"/>
        <v>Dec 2023</v>
      </c>
      <c r="AU373" s="37" t="str">
        <f t="shared" si="223"/>
        <v/>
      </c>
      <c r="AV373" s="37" t="str">
        <f t="shared" si="223"/>
        <v/>
      </c>
      <c r="AW373" s="37" t="str">
        <f t="shared" si="223"/>
        <v/>
      </c>
      <c r="AY373" s="66" t="str">
        <f t="shared" si="224"/>
        <v/>
      </c>
      <c r="BS373" s="13" t="str">
        <f t="shared" si="226"/>
        <v/>
      </c>
      <c r="BT373" s="33" t="str">
        <f t="shared" si="227"/>
        <v/>
      </c>
      <c r="BU373" s="37" t="str">
        <f>IF(BS373="", "", IF(COUNTIF(BS$7:BS373, BS373)&gt;1, "", MAX(BU$6:BU372)+1))</f>
        <v/>
      </c>
      <c r="BV373" s="37" t="str">
        <f t="shared" si="230"/>
        <v>Feb 2023</v>
      </c>
      <c r="BW373" s="41" t="str">
        <f t="shared" si="221"/>
        <v/>
      </c>
      <c r="BY373" s="13" t="str">
        <f t="shared" si="228"/>
        <v/>
      </c>
      <c r="BZ373" s="33" t="str">
        <f t="shared" si="229"/>
        <v/>
      </c>
      <c r="CA373" s="37" t="str">
        <f>IF(BY373="", "", IF(COUNTIF(BY$7:BY373, BY373)&gt;1, "", MAX(CA$6:CA372)+1))</f>
        <v/>
      </c>
      <c r="CB373" s="37" t="str">
        <f t="shared" si="231"/>
        <v>Feb 2023</v>
      </c>
      <c r="CC373" s="41" t="str">
        <f t="shared" si="222"/>
        <v/>
      </c>
    </row>
    <row r="374" spans="1:81" x14ac:dyDescent="0.25">
      <c r="A374" s="21"/>
      <c r="B374" s="5">
        <f>IFERROR(IF(B373+1&gt;'Intro &amp; Setup'!$BA$19, "", B373+1), "")</f>
        <v>45290</v>
      </c>
      <c r="C374" s="250"/>
      <c r="D374" s="251"/>
      <c r="E374" s="252"/>
      <c r="F374" s="21"/>
      <c r="G374" s="16" t="s">
        <v>332</v>
      </c>
      <c r="H374" s="19">
        <v>1</v>
      </c>
      <c r="I374" s="21"/>
      <c r="J374" s="16" t="s">
        <v>71</v>
      </c>
      <c r="K374" s="19">
        <v>1</v>
      </c>
      <c r="L374" s="21"/>
      <c r="M374" s="16" t="s">
        <v>76</v>
      </c>
      <c r="N374" s="19">
        <v>1</v>
      </c>
      <c r="O374" s="21"/>
      <c r="P374" s="16"/>
      <c r="Q374" s="19"/>
      <c r="R374" s="21"/>
      <c r="S374" s="16"/>
      <c r="T374" s="19"/>
      <c r="U374" s="21"/>
      <c r="V374" s="16"/>
      <c r="W374" s="19"/>
      <c r="X374" s="21"/>
      <c r="Y374" s="16"/>
      <c r="Z374" s="19"/>
      <c r="AA374" s="21"/>
      <c r="AB374" s="16"/>
      <c r="AC374" s="19"/>
      <c r="AD374" s="21"/>
      <c r="AE374" s="16"/>
      <c r="AF374" s="19"/>
      <c r="AG374" s="21"/>
      <c r="AH374" s="16"/>
      <c r="AI374" s="19"/>
      <c r="AJ374" s="21"/>
      <c r="AK374" s="16"/>
      <c r="AL374" s="19"/>
      <c r="AM374" s="21"/>
      <c r="AN374" s="16"/>
      <c r="AO374" s="19"/>
      <c r="AP374" s="21"/>
      <c r="AS374" s="37" t="str">
        <f t="shared" si="225"/>
        <v>Dec 2023</v>
      </c>
      <c r="AU374" s="37" t="str">
        <f t="shared" si="223"/>
        <v/>
      </c>
      <c r="AV374" s="37" t="str">
        <f t="shared" si="223"/>
        <v/>
      </c>
      <c r="AW374" s="37" t="str">
        <f t="shared" si="223"/>
        <v/>
      </c>
      <c r="AY374" s="66" t="str">
        <f t="shared" si="224"/>
        <v/>
      </c>
      <c r="BS374" s="13" t="str">
        <f t="shared" si="226"/>
        <v/>
      </c>
      <c r="BT374" s="33" t="str">
        <f t="shared" si="227"/>
        <v/>
      </c>
      <c r="BU374" s="37" t="str">
        <f>IF(BS374="", "", IF(COUNTIF(BS$7:BS374, BS374)&gt;1, "", MAX(BU$6:BU373)+1))</f>
        <v/>
      </c>
      <c r="BV374" s="37" t="str">
        <f t="shared" si="230"/>
        <v>Feb 2023</v>
      </c>
      <c r="BW374" s="41" t="str">
        <f t="shared" si="221"/>
        <v/>
      </c>
      <c r="BY374" s="13" t="str">
        <f t="shared" si="228"/>
        <v/>
      </c>
      <c r="BZ374" s="33" t="str">
        <f t="shared" si="229"/>
        <v/>
      </c>
      <c r="CA374" s="37" t="str">
        <f>IF(BY374="", "", IF(COUNTIF(BY$7:BY374, BY374)&gt;1, "", MAX(CA$6:CA373)+1))</f>
        <v/>
      </c>
      <c r="CB374" s="37" t="str">
        <f t="shared" si="231"/>
        <v>Feb 2023</v>
      </c>
      <c r="CC374" s="41" t="str">
        <f t="shared" si="222"/>
        <v/>
      </c>
    </row>
    <row r="375" spans="1:81" x14ac:dyDescent="0.25">
      <c r="A375" s="21"/>
      <c r="B375" s="5">
        <f>IFERROR(IF(B374+1&gt;'Intro &amp; Setup'!$BA$19, "", B374+1), "")</f>
        <v>45291</v>
      </c>
      <c r="C375" s="250"/>
      <c r="D375" s="251"/>
      <c r="E375" s="252"/>
      <c r="F375" s="21"/>
      <c r="G375" s="16" t="s">
        <v>72</v>
      </c>
      <c r="H375" s="19">
        <v>1</v>
      </c>
      <c r="I375" s="21"/>
      <c r="J375" s="16" t="s">
        <v>376</v>
      </c>
      <c r="K375" s="19">
        <v>1</v>
      </c>
      <c r="L375" s="21"/>
      <c r="M375" s="16" t="s">
        <v>394</v>
      </c>
      <c r="N375" s="19">
        <v>1</v>
      </c>
      <c r="O375" s="21"/>
      <c r="P375" s="16"/>
      <c r="Q375" s="19"/>
      <c r="R375" s="21"/>
      <c r="S375" s="16"/>
      <c r="T375" s="19"/>
      <c r="U375" s="21"/>
      <c r="V375" s="16"/>
      <c r="W375" s="19"/>
      <c r="X375" s="21"/>
      <c r="Y375" s="16"/>
      <c r="Z375" s="19"/>
      <c r="AA375" s="21"/>
      <c r="AB375" s="16"/>
      <c r="AC375" s="19"/>
      <c r="AD375" s="21"/>
      <c r="AE375" s="16"/>
      <c r="AF375" s="19"/>
      <c r="AG375" s="21"/>
      <c r="AH375" s="16"/>
      <c r="AI375" s="19"/>
      <c r="AJ375" s="21"/>
      <c r="AK375" s="16"/>
      <c r="AL375" s="19"/>
      <c r="AM375" s="21"/>
      <c r="AN375" s="16"/>
      <c r="AO375" s="19"/>
      <c r="AP375" s="21"/>
      <c r="AS375" s="37" t="str">
        <f t="shared" si="225"/>
        <v>Dec 2023</v>
      </c>
      <c r="AU375" s="37" t="str">
        <f t="shared" si="223"/>
        <v/>
      </c>
      <c r="AV375" s="37" t="str">
        <f t="shared" si="223"/>
        <v/>
      </c>
      <c r="AW375" s="37" t="str">
        <f t="shared" si="223"/>
        <v/>
      </c>
      <c r="AY375" s="66" t="str">
        <f t="shared" si="224"/>
        <v/>
      </c>
      <c r="BS375" s="13" t="str">
        <f t="shared" si="226"/>
        <v/>
      </c>
      <c r="BT375" s="33" t="str">
        <f t="shared" si="227"/>
        <v/>
      </c>
      <c r="BU375" s="37" t="str">
        <f>IF(BS375="", "", IF(COUNTIF(BS$7:BS375, BS375)&gt;1, "", MAX(BU$6:BU374)+1))</f>
        <v/>
      </c>
      <c r="BV375" s="37" t="str">
        <f t="shared" si="230"/>
        <v>Feb 2023</v>
      </c>
      <c r="BW375" s="41" t="str">
        <f t="shared" si="221"/>
        <v/>
      </c>
      <c r="BY375" s="13" t="str">
        <f t="shared" si="228"/>
        <v/>
      </c>
      <c r="BZ375" s="33" t="str">
        <f t="shared" si="229"/>
        <v/>
      </c>
      <c r="CA375" s="37" t="str">
        <f>IF(BY375="", "", IF(COUNTIF(BY$7:BY375, BY375)&gt;1, "", MAX(CA$6:CA374)+1))</f>
        <v/>
      </c>
      <c r="CB375" s="37" t="str">
        <f t="shared" si="231"/>
        <v>Feb 2023</v>
      </c>
      <c r="CC375" s="41" t="str">
        <f t="shared" si="222"/>
        <v/>
      </c>
    </row>
    <row r="376" spans="1:81" x14ac:dyDescent="0.25">
      <c r="A376" s="21"/>
      <c r="B376" s="6" t="str">
        <f>IFERROR(IF(B375+1&gt;'Intro &amp; Setup'!$BA$19, "", B375+1), "")</f>
        <v/>
      </c>
      <c r="C376" s="253"/>
      <c r="D376" s="254"/>
      <c r="E376" s="255"/>
      <c r="F376" s="21"/>
      <c r="G376" s="16" t="s">
        <v>63</v>
      </c>
      <c r="H376" s="19">
        <v>1</v>
      </c>
      <c r="I376" s="21"/>
      <c r="J376" s="16" t="s">
        <v>319</v>
      </c>
      <c r="K376" s="19">
        <v>1</v>
      </c>
      <c r="L376" s="21"/>
      <c r="M376" s="16" t="s">
        <v>78</v>
      </c>
      <c r="N376" s="19">
        <v>1</v>
      </c>
      <c r="O376" s="21"/>
      <c r="P376" s="16"/>
      <c r="Q376" s="19"/>
      <c r="R376" s="21"/>
      <c r="S376" s="16"/>
      <c r="T376" s="19"/>
      <c r="U376" s="21"/>
      <c r="V376" s="16"/>
      <c r="W376" s="19"/>
      <c r="X376" s="21"/>
      <c r="Y376" s="16"/>
      <c r="Z376" s="19"/>
      <c r="AA376" s="21"/>
      <c r="AB376" s="16"/>
      <c r="AC376" s="19"/>
      <c r="AD376" s="21"/>
      <c r="AE376" s="16"/>
      <c r="AF376" s="19"/>
      <c r="AG376" s="21"/>
      <c r="AH376" s="16"/>
      <c r="AI376" s="19"/>
      <c r="AJ376" s="21"/>
      <c r="AK376" s="16"/>
      <c r="AL376" s="19"/>
      <c r="AM376" s="21"/>
      <c r="AN376" s="16"/>
      <c r="AO376" s="19"/>
      <c r="AP376" s="21"/>
      <c r="AS376" s="38" t="str">
        <f>IF($B376="", "", TEXT($B376, "mmm yyyy"))</f>
        <v/>
      </c>
      <c r="AU376" s="38" t="str">
        <f t="shared" si="223"/>
        <v/>
      </c>
      <c r="AV376" s="38" t="str">
        <f t="shared" si="223"/>
        <v/>
      </c>
      <c r="AW376" s="38" t="str">
        <f t="shared" si="223"/>
        <v/>
      </c>
      <c r="AY376" s="67" t="str">
        <f t="shared" si="224"/>
        <v/>
      </c>
      <c r="BS376" s="13" t="str">
        <f t="shared" si="226"/>
        <v/>
      </c>
      <c r="BT376" s="33" t="str">
        <f t="shared" si="227"/>
        <v/>
      </c>
      <c r="BU376" s="37" t="str">
        <f>IF(BS376="", "", IF(COUNTIF(BS$7:BS376, BS376)&gt;1, "", MAX(BU$6:BU375)+1))</f>
        <v/>
      </c>
      <c r="BV376" s="37" t="str">
        <f t="shared" si="230"/>
        <v>Feb 2023</v>
      </c>
      <c r="BW376" s="41" t="str">
        <f t="shared" si="221"/>
        <v/>
      </c>
      <c r="BY376" s="13" t="str">
        <f t="shared" si="228"/>
        <v/>
      </c>
      <c r="BZ376" s="33" t="str">
        <f t="shared" si="229"/>
        <v/>
      </c>
      <c r="CA376" s="37" t="str">
        <f>IF(BY376="", "", IF(COUNTIF(BY$7:BY376, BY376)&gt;1, "", MAX(CA$6:CA375)+1))</f>
        <v/>
      </c>
      <c r="CB376" s="37" t="str">
        <f t="shared" si="231"/>
        <v>Feb 2023</v>
      </c>
      <c r="CC376" s="41" t="str">
        <f t="shared" si="222"/>
        <v/>
      </c>
    </row>
    <row r="377" spans="1:81" x14ac:dyDescent="0.25">
      <c r="A377" s="21"/>
      <c r="B377" s="21"/>
      <c r="C377" s="21"/>
      <c r="D377" s="21"/>
      <c r="E377" s="21"/>
      <c r="F377" s="21"/>
      <c r="G377" s="16" t="s">
        <v>333</v>
      </c>
      <c r="H377" s="19">
        <v>1</v>
      </c>
      <c r="I377" s="21"/>
      <c r="J377" s="16" t="s">
        <v>377</v>
      </c>
      <c r="K377" s="19">
        <v>1</v>
      </c>
      <c r="L377" s="21"/>
      <c r="M377" s="16" t="s">
        <v>59</v>
      </c>
      <c r="N377" s="19">
        <v>1</v>
      </c>
      <c r="O377" s="21"/>
      <c r="P377" s="16"/>
      <c r="Q377" s="19"/>
      <c r="R377" s="21"/>
      <c r="S377" s="16"/>
      <c r="T377" s="19"/>
      <c r="U377" s="21"/>
      <c r="V377" s="16"/>
      <c r="W377" s="19"/>
      <c r="X377" s="21"/>
      <c r="Y377" s="16"/>
      <c r="Z377" s="19"/>
      <c r="AA377" s="21"/>
      <c r="AB377" s="16"/>
      <c r="AC377" s="19"/>
      <c r="AD377" s="21"/>
      <c r="AE377" s="16"/>
      <c r="AF377" s="19"/>
      <c r="AG377" s="21"/>
      <c r="AH377" s="16"/>
      <c r="AI377" s="19"/>
      <c r="AJ377" s="21"/>
      <c r="AK377" s="16"/>
      <c r="AL377" s="19"/>
      <c r="AM377" s="21"/>
      <c r="AN377" s="16"/>
      <c r="AO377" s="19"/>
      <c r="AP377" s="21"/>
      <c r="AS377" s="2"/>
      <c r="BS377" s="13" t="str">
        <f t="shared" si="226"/>
        <v/>
      </c>
      <c r="BT377" s="33" t="str">
        <f t="shared" si="227"/>
        <v/>
      </c>
      <c r="BU377" s="37" t="str">
        <f>IF(BS377="", "", IF(COUNTIF(BS$7:BS377, BS377)&gt;1, "", MAX(BU$6:BU376)+1))</f>
        <v/>
      </c>
      <c r="BV377" s="37" t="str">
        <f t="shared" si="230"/>
        <v>Feb 2023</v>
      </c>
      <c r="BW377" s="41" t="str">
        <f t="shared" si="221"/>
        <v/>
      </c>
      <c r="BY377" s="13" t="str">
        <f t="shared" si="228"/>
        <v/>
      </c>
      <c r="BZ377" s="33" t="str">
        <f t="shared" si="229"/>
        <v/>
      </c>
      <c r="CA377" s="37" t="str">
        <f>IF(BY377="", "", IF(COUNTIF(BY$7:BY377, BY377)&gt;1, "", MAX(CA$6:CA376)+1))</f>
        <v/>
      </c>
      <c r="CB377" s="37" t="str">
        <f t="shared" si="231"/>
        <v>Feb 2023</v>
      </c>
      <c r="CC377" s="41" t="str">
        <f t="shared" si="222"/>
        <v/>
      </c>
    </row>
    <row r="378" spans="1:81" x14ac:dyDescent="0.25">
      <c r="A378" s="21"/>
      <c r="B378" s="21"/>
      <c r="C378" s="21"/>
      <c r="D378" s="21"/>
      <c r="E378" s="21"/>
      <c r="F378" s="21"/>
      <c r="G378" s="16" t="s">
        <v>334</v>
      </c>
      <c r="H378" s="19">
        <v>1</v>
      </c>
      <c r="I378" s="21"/>
      <c r="J378" s="16" t="s">
        <v>74</v>
      </c>
      <c r="K378" s="19">
        <v>1</v>
      </c>
      <c r="L378" s="21"/>
      <c r="M378" s="16" t="s">
        <v>308</v>
      </c>
      <c r="N378" s="19">
        <v>1</v>
      </c>
      <c r="O378" s="21"/>
      <c r="P378" s="16"/>
      <c r="Q378" s="19"/>
      <c r="R378" s="21"/>
      <c r="S378" s="16"/>
      <c r="T378" s="19"/>
      <c r="U378" s="21"/>
      <c r="V378" s="16"/>
      <c r="W378" s="19"/>
      <c r="X378" s="21"/>
      <c r="Y378" s="16"/>
      <c r="Z378" s="19"/>
      <c r="AA378" s="21"/>
      <c r="AB378" s="16"/>
      <c r="AC378" s="19"/>
      <c r="AD378" s="21"/>
      <c r="AE378" s="16"/>
      <c r="AF378" s="19"/>
      <c r="AG378" s="21"/>
      <c r="AH378" s="16"/>
      <c r="AI378" s="19"/>
      <c r="AJ378" s="21"/>
      <c r="AK378" s="16"/>
      <c r="AL378" s="19"/>
      <c r="AM378" s="21"/>
      <c r="AN378" s="16"/>
      <c r="AO378" s="19"/>
      <c r="AP378" s="21"/>
      <c r="AS378" s="2"/>
      <c r="BS378" s="13" t="str">
        <f t="shared" si="226"/>
        <v/>
      </c>
      <c r="BT378" s="33" t="str">
        <f t="shared" si="227"/>
        <v/>
      </c>
      <c r="BU378" s="37" t="str">
        <f>IF(BS378="", "", IF(COUNTIF(BS$7:BS378, BS378)&gt;1, "", MAX(BU$6:BU377)+1))</f>
        <v/>
      </c>
      <c r="BV378" s="37" t="str">
        <f t="shared" si="230"/>
        <v>Feb 2023</v>
      </c>
      <c r="BW378" s="41" t="str">
        <f t="shared" si="221"/>
        <v/>
      </c>
      <c r="BY378" s="13" t="str">
        <f t="shared" si="228"/>
        <v/>
      </c>
      <c r="BZ378" s="33" t="str">
        <f t="shared" si="229"/>
        <v/>
      </c>
      <c r="CA378" s="37" t="str">
        <f>IF(BY378="", "", IF(COUNTIF(BY$7:BY378, BY378)&gt;1, "", MAX(CA$6:CA377)+1))</f>
        <v/>
      </c>
      <c r="CB378" s="37" t="str">
        <f t="shared" si="231"/>
        <v>Feb 2023</v>
      </c>
      <c r="CC378" s="41" t="str">
        <f t="shared" si="222"/>
        <v/>
      </c>
    </row>
    <row r="379" spans="1:81" x14ac:dyDescent="0.25">
      <c r="A379" s="21"/>
      <c r="B379" s="21"/>
      <c r="C379" s="21"/>
      <c r="D379" s="21"/>
      <c r="E379" s="21"/>
      <c r="F379" s="21"/>
      <c r="G379" s="16" t="s">
        <v>94</v>
      </c>
      <c r="H379" s="19">
        <v>1</v>
      </c>
      <c r="I379" s="21"/>
      <c r="J379" s="16" t="s">
        <v>63</v>
      </c>
      <c r="K379" s="19">
        <v>1</v>
      </c>
      <c r="L379" s="21"/>
      <c r="M379" s="16" t="s">
        <v>82</v>
      </c>
      <c r="N379" s="19">
        <v>1</v>
      </c>
      <c r="O379" s="21"/>
      <c r="P379" s="16"/>
      <c r="Q379" s="19"/>
      <c r="R379" s="21"/>
      <c r="S379" s="16"/>
      <c r="T379" s="19"/>
      <c r="U379" s="21"/>
      <c r="V379" s="16"/>
      <c r="W379" s="19"/>
      <c r="X379" s="21"/>
      <c r="Y379" s="16"/>
      <c r="Z379" s="19"/>
      <c r="AA379" s="21"/>
      <c r="AB379" s="16"/>
      <c r="AC379" s="19"/>
      <c r="AD379" s="21"/>
      <c r="AE379" s="16"/>
      <c r="AF379" s="19"/>
      <c r="AG379" s="21"/>
      <c r="AH379" s="16"/>
      <c r="AI379" s="19"/>
      <c r="AJ379" s="21"/>
      <c r="AK379" s="16"/>
      <c r="AL379" s="19"/>
      <c r="AM379" s="21"/>
      <c r="AN379" s="16"/>
      <c r="AO379" s="19"/>
      <c r="AP379" s="21"/>
      <c r="AS379" s="2"/>
      <c r="BS379" s="13" t="str">
        <f t="shared" si="226"/>
        <v/>
      </c>
      <c r="BT379" s="33" t="str">
        <f t="shared" si="227"/>
        <v/>
      </c>
      <c r="BU379" s="37" t="str">
        <f>IF(BS379="", "", IF(COUNTIF(BS$7:BS379, BS379)&gt;1, "", MAX(BU$6:BU378)+1))</f>
        <v/>
      </c>
      <c r="BV379" s="37" t="str">
        <f t="shared" si="230"/>
        <v>Feb 2023</v>
      </c>
      <c r="BW379" s="41" t="str">
        <f t="shared" si="221"/>
        <v/>
      </c>
      <c r="BY379" s="13" t="str">
        <f t="shared" si="228"/>
        <v/>
      </c>
      <c r="BZ379" s="33" t="str">
        <f t="shared" si="229"/>
        <v/>
      </c>
      <c r="CA379" s="37" t="str">
        <f>IF(BY379="", "", IF(COUNTIF(BY$7:BY379, BY379)&gt;1, "", MAX(CA$6:CA378)+1))</f>
        <v/>
      </c>
      <c r="CB379" s="37" t="str">
        <f t="shared" si="231"/>
        <v>Feb 2023</v>
      </c>
      <c r="CC379" s="41" t="str">
        <f t="shared" si="222"/>
        <v/>
      </c>
    </row>
    <row r="380" spans="1:81" x14ac:dyDescent="0.25">
      <c r="A380" s="21"/>
      <c r="B380" s="21"/>
      <c r="C380" s="21"/>
      <c r="D380" s="21"/>
      <c r="E380" s="21"/>
      <c r="F380" s="21"/>
      <c r="G380" s="16" t="s">
        <v>335</v>
      </c>
      <c r="H380" s="19">
        <v>1</v>
      </c>
      <c r="I380" s="21"/>
      <c r="J380" s="16" t="s">
        <v>334</v>
      </c>
      <c r="K380" s="19">
        <v>1</v>
      </c>
      <c r="L380" s="21"/>
      <c r="M380" s="16" t="s">
        <v>83</v>
      </c>
      <c r="N380" s="19">
        <v>1</v>
      </c>
      <c r="O380" s="21"/>
      <c r="P380" s="16"/>
      <c r="Q380" s="19"/>
      <c r="R380" s="21"/>
      <c r="S380" s="16"/>
      <c r="T380" s="19"/>
      <c r="U380" s="21"/>
      <c r="V380" s="16"/>
      <c r="W380" s="19"/>
      <c r="X380" s="21"/>
      <c r="Y380" s="16"/>
      <c r="Z380" s="19"/>
      <c r="AA380" s="21"/>
      <c r="AB380" s="16"/>
      <c r="AC380" s="19"/>
      <c r="AD380" s="21"/>
      <c r="AE380" s="16"/>
      <c r="AF380" s="19"/>
      <c r="AG380" s="21"/>
      <c r="AH380" s="16"/>
      <c r="AI380" s="19"/>
      <c r="AJ380" s="21"/>
      <c r="AK380" s="16"/>
      <c r="AL380" s="19"/>
      <c r="AM380" s="21"/>
      <c r="AN380" s="16"/>
      <c r="AO380" s="19"/>
      <c r="AP380" s="21"/>
      <c r="AS380" s="2"/>
      <c r="BS380" s="13" t="str">
        <f t="shared" si="226"/>
        <v/>
      </c>
      <c r="BT380" s="33" t="str">
        <f t="shared" si="227"/>
        <v/>
      </c>
      <c r="BU380" s="37" t="str">
        <f>IF(BS380="", "", IF(COUNTIF(BS$7:BS380, BS380)&gt;1, "", MAX(BU$6:BU379)+1))</f>
        <v/>
      </c>
      <c r="BV380" s="37" t="str">
        <f t="shared" si="230"/>
        <v>Feb 2023</v>
      </c>
      <c r="BW380" s="41" t="str">
        <f t="shared" si="221"/>
        <v/>
      </c>
      <c r="BY380" s="13" t="str">
        <f t="shared" si="228"/>
        <v/>
      </c>
      <c r="BZ380" s="33" t="str">
        <f t="shared" si="229"/>
        <v/>
      </c>
      <c r="CA380" s="37" t="str">
        <f>IF(BY380="", "", IF(COUNTIF(BY$7:BY380, BY380)&gt;1, "", MAX(CA$6:CA379)+1))</f>
        <v/>
      </c>
      <c r="CB380" s="37" t="str">
        <f t="shared" si="231"/>
        <v>Feb 2023</v>
      </c>
      <c r="CC380" s="41" t="str">
        <f t="shared" si="222"/>
        <v/>
      </c>
    </row>
    <row r="381" spans="1:81" x14ac:dyDescent="0.25">
      <c r="A381" s="21"/>
      <c r="B381" s="21"/>
      <c r="C381" s="21"/>
      <c r="D381" s="21"/>
      <c r="E381" s="21"/>
      <c r="F381" s="21"/>
      <c r="G381" s="16" t="s">
        <v>336</v>
      </c>
      <c r="H381" s="19">
        <v>1</v>
      </c>
      <c r="I381" s="21"/>
      <c r="J381" s="16" t="s">
        <v>94</v>
      </c>
      <c r="K381" s="19">
        <v>1</v>
      </c>
      <c r="L381" s="21"/>
      <c r="M381" s="16" t="s">
        <v>395</v>
      </c>
      <c r="N381" s="19">
        <v>1</v>
      </c>
      <c r="O381" s="21"/>
      <c r="P381" s="16"/>
      <c r="Q381" s="19"/>
      <c r="R381" s="21"/>
      <c r="S381" s="16"/>
      <c r="T381" s="19"/>
      <c r="U381" s="21"/>
      <c r="V381" s="16"/>
      <c r="W381" s="19"/>
      <c r="X381" s="21"/>
      <c r="Y381" s="16"/>
      <c r="Z381" s="19"/>
      <c r="AA381" s="21"/>
      <c r="AB381" s="16"/>
      <c r="AC381" s="19"/>
      <c r="AD381" s="21"/>
      <c r="AE381" s="16"/>
      <c r="AF381" s="19"/>
      <c r="AG381" s="21"/>
      <c r="AH381" s="16"/>
      <c r="AI381" s="19"/>
      <c r="AJ381" s="21"/>
      <c r="AK381" s="16"/>
      <c r="AL381" s="19"/>
      <c r="AM381" s="21"/>
      <c r="AN381" s="16"/>
      <c r="AO381" s="19"/>
      <c r="AP381" s="21"/>
      <c r="AS381" s="2"/>
      <c r="BS381" s="13" t="str">
        <f t="shared" si="226"/>
        <v/>
      </c>
      <c r="BT381" s="33" t="str">
        <f t="shared" si="227"/>
        <v/>
      </c>
      <c r="BU381" s="37" t="str">
        <f>IF(BS381="", "", IF(COUNTIF(BS$7:BS381, BS381)&gt;1, "", MAX(BU$6:BU380)+1))</f>
        <v/>
      </c>
      <c r="BV381" s="37" t="str">
        <f t="shared" si="230"/>
        <v>Feb 2023</v>
      </c>
      <c r="BW381" s="41" t="str">
        <f t="shared" si="221"/>
        <v/>
      </c>
      <c r="BY381" s="13" t="str">
        <f t="shared" si="228"/>
        <v/>
      </c>
      <c r="BZ381" s="33" t="str">
        <f t="shared" si="229"/>
        <v/>
      </c>
      <c r="CA381" s="37" t="str">
        <f>IF(BY381="", "", IF(COUNTIF(BY$7:BY381, BY381)&gt;1, "", MAX(CA$6:CA380)+1))</f>
        <v/>
      </c>
      <c r="CB381" s="37" t="str">
        <f t="shared" si="231"/>
        <v>Feb 2023</v>
      </c>
      <c r="CC381" s="41" t="str">
        <f t="shared" si="222"/>
        <v/>
      </c>
    </row>
    <row r="382" spans="1:81" x14ac:dyDescent="0.25">
      <c r="A382" s="21"/>
      <c r="B382" s="21"/>
      <c r="C382" s="21"/>
      <c r="D382" s="21"/>
      <c r="E382" s="21"/>
      <c r="F382" s="21"/>
      <c r="G382" s="16" t="s">
        <v>337</v>
      </c>
      <c r="H382" s="19">
        <v>1</v>
      </c>
      <c r="I382" s="21"/>
      <c r="J382" s="16" t="s">
        <v>95</v>
      </c>
      <c r="K382" s="19">
        <v>1</v>
      </c>
      <c r="L382" s="21"/>
      <c r="M382" s="16" t="s">
        <v>396</v>
      </c>
      <c r="N382" s="19">
        <v>1</v>
      </c>
      <c r="O382" s="21"/>
      <c r="P382" s="16"/>
      <c r="Q382" s="19"/>
      <c r="R382" s="21"/>
      <c r="S382" s="16"/>
      <c r="T382" s="19"/>
      <c r="U382" s="21"/>
      <c r="V382" s="16"/>
      <c r="W382" s="19"/>
      <c r="X382" s="21"/>
      <c r="Y382" s="16"/>
      <c r="Z382" s="19"/>
      <c r="AA382" s="21"/>
      <c r="AB382" s="16"/>
      <c r="AC382" s="19"/>
      <c r="AD382" s="21"/>
      <c r="AE382" s="16"/>
      <c r="AF382" s="19"/>
      <c r="AG382" s="21"/>
      <c r="AH382" s="16"/>
      <c r="AI382" s="19"/>
      <c r="AJ382" s="21"/>
      <c r="AK382" s="16"/>
      <c r="AL382" s="19"/>
      <c r="AM382" s="21"/>
      <c r="AN382" s="16"/>
      <c r="AO382" s="19"/>
      <c r="AP382" s="21"/>
      <c r="AS382" s="2"/>
      <c r="BS382" s="13" t="str">
        <f t="shared" si="226"/>
        <v/>
      </c>
      <c r="BT382" s="33" t="str">
        <f t="shared" si="227"/>
        <v/>
      </c>
      <c r="BU382" s="37" t="str">
        <f>IF(BS382="", "", IF(COUNTIF(BS$7:BS382, BS382)&gt;1, "", MAX(BU$6:BU381)+1))</f>
        <v/>
      </c>
      <c r="BV382" s="37" t="str">
        <f t="shared" si="230"/>
        <v>Feb 2023</v>
      </c>
      <c r="BW382" s="41" t="str">
        <f t="shared" si="221"/>
        <v/>
      </c>
      <c r="BY382" s="13" t="str">
        <f t="shared" si="228"/>
        <v/>
      </c>
      <c r="BZ382" s="33" t="str">
        <f t="shared" si="229"/>
        <v/>
      </c>
      <c r="CA382" s="37" t="str">
        <f>IF(BY382="", "", IF(COUNTIF(BY$7:BY382, BY382)&gt;1, "", MAX(CA$6:CA381)+1))</f>
        <v/>
      </c>
      <c r="CB382" s="37" t="str">
        <f t="shared" si="231"/>
        <v>Feb 2023</v>
      </c>
      <c r="CC382" s="41" t="str">
        <f t="shared" si="222"/>
        <v/>
      </c>
    </row>
    <row r="383" spans="1:81" x14ac:dyDescent="0.25">
      <c r="A383" s="21"/>
      <c r="B383" s="21"/>
      <c r="C383" s="21"/>
      <c r="D383" s="21"/>
      <c r="E383" s="21"/>
      <c r="F383" s="21"/>
      <c r="G383" s="16" t="s">
        <v>338</v>
      </c>
      <c r="H383" s="19">
        <v>1</v>
      </c>
      <c r="I383" s="21"/>
      <c r="J383" s="16" t="s">
        <v>336</v>
      </c>
      <c r="K383" s="19">
        <v>1</v>
      </c>
      <c r="L383" s="21"/>
      <c r="M383" s="16" t="s">
        <v>346</v>
      </c>
      <c r="N383" s="19">
        <v>1</v>
      </c>
      <c r="O383" s="21"/>
      <c r="P383" s="16"/>
      <c r="Q383" s="19"/>
      <c r="R383" s="21"/>
      <c r="S383" s="16"/>
      <c r="T383" s="19"/>
      <c r="U383" s="21"/>
      <c r="V383" s="16"/>
      <c r="W383" s="19"/>
      <c r="X383" s="21"/>
      <c r="Y383" s="16"/>
      <c r="Z383" s="19"/>
      <c r="AA383" s="21"/>
      <c r="AB383" s="16"/>
      <c r="AC383" s="19"/>
      <c r="AD383" s="21"/>
      <c r="AE383" s="16"/>
      <c r="AF383" s="19"/>
      <c r="AG383" s="21"/>
      <c r="AH383" s="16"/>
      <c r="AI383" s="19"/>
      <c r="AJ383" s="21"/>
      <c r="AK383" s="16"/>
      <c r="AL383" s="19"/>
      <c r="AM383" s="21"/>
      <c r="AN383" s="16"/>
      <c r="AO383" s="19"/>
      <c r="AP383" s="21"/>
      <c r="AS383" s="2"/>
      <c r="BS383" s="13" t="str">
        <f t="shared" si="226"/>
        <v/>
      </c>
      <c r="BT383" s="33" t="str">
        <f t="shared" si="227"/>
        <v/>
      </c>
      <c r="BU383" s="37" t="str">
        <f>IF(BS383="", "", IF(COUNTIF(BS$7:BS383, BS383)&gt;1, "", MAX(BU$6:BU382)+1))</f>
        <v/>
      </c>
      <c r="BV383" s="37" t="str">
        <f t="shared" si="230"/>
        <v>Feb 2023</v>
      </c>
      <c r="BW383" s="41" t="str">
        <f t="shared" si="221"/>
        <v/>
      </c>
      <c r="BY383" s="13" t="str">
        <f t="shared" si="228"/>
        <v/>
      </c>
      <c r="BZ383" s="33" t="str">
        <f t="shared" si="229"/>
        <v/>
      </c>
      <c r="CA383" s="37" t="str">
        <f>IF(BY383="", "", IF(COUNTIF(BY$7:BY383, BY383)&gt;1, "", MAX(CA$6:CA382)+1))</f>
        <v/>
      </c>
      <c r="CB383" s="37" t="str">
        <f t="shared" si="231"/>
        <v>Feb 2023</v>
      </c>
      <c r="CC383" s="41" t="str">
        <f t="shared" si="222"/>
        <v/>
      </c>
    </row>
    <row r="384" spans="1:81" x14ac:dyDescent="0.25">
      <c r="A384" s="21"/>
      <c r="B384" s="21"/>
      <c r="C384" s="21"/>
      <c r="D384" s="21"/>
      <c r="E384" s="21"/>
      <c r="F384" s="21"/>
      <c r="G384" s="16" t="s">
        <v>339</v>
      </c>
      <c r="H384" s="19">
        <v>1</v>
      </c>
      <c r="I384" s="21"/>
      <c r="J384" s="16" t="s">
        <v>317</v>
      </c>
      <c r="K384" s="19">
        <v>1</v>
      </c>
      <c r="L384" s="21"/>
      <c r="M384" s="16" t="s">
        <v>84</v>
      </c>
      <c r="N384" s="19">
        <v>1</v>
      </c>
      <c r="O384" s="21"/>
      <c r="P384" s="16"/>
      <c r="Q384" s="19"/>
      <c r="R384" s="21"/>
      <c r="S384" s="16"/>
      <c r="T384" s="19"/>
      <c r="U384" s="21"/>
      <c r="V384" s="16"/>
      <c r="W384" s="19"/>
      <c r="X384" s="21"/>
      <c r="Y384" s="16"/>
      <c r="Z384" s="19"/>
      <c r="AA384" s="21"/>
      <c r="AB384" s="16"/>
      <c r="AC384" s="19"/>
      <c r="AD384" s="21"/>
      <c r="AE384" s="16"/>
      <c r="AF384" s="19"/>
      <c r="AG384" s="21"/>
      <c r="AH384" s="16"/>
      <c r="AI384" s="19"/>
      <c r="AJ384" s="21"/>
      <c r="AK384" s="16"/>
      <c r="AL384" s="19"/>
      <c r="AM384" s="21"/>
      <c r="AN384" s="16"/>
      <c r="AO384" s="19"/>
      <c r="AP384" s="21"/>
      <c r="BS384" s="13" t="str">
        <f t="shared" si="226"/>
        <v/>
      </c>
      <c r="BT384" s="33" t="str">
        <f t="shared" si="227"/>
        <v/>
      </c>
      <c r="BU384" s="37" t="str">
        <f>IF(BS384="", "", IF(COUNTIF(BS$7:BS384, BS384)&gt;1, "", MAX(BU$6:BU383)+1))</f>
        <v/>
      </c>
      <c r="BV384" s="37" t="str">
        <f t="shared" si="230"/>
        <v>Feb 2023</v>
      </c>
      <c r="BW384" s="41" t="str">
        <f t="shared" si="221"/>
        <v/>
      </c>
      <c r="BY384" s="13" t="str">
        <f t="shared" si="228"/>
        <v/>
      </c>
      <c r="BZ384" s="33" t="str">
        <f t="shared" si="229"/>
        <v/>
      </c>
      <c r="CA384" s="37" t="str">
        <f>IF(BY384="", "", IF(COUNTIF(BY$7:BY384, BY384)&gt;1, "", MAX(CA$6:CA383)+1))</f>
        <v/>
      </c>
      <c r="CB384" s="37" t="str">
        <f t="shared" si="231"/>
        <v>Feb 2023</v>
      </c>
      <c r="CC384" s="41" t="str">
        <f t="shared" si="222"/>
        <v/>
      </c>
    </row>
    <row r="385" spans="1:81" x14ac:dyDescent="0.25">
      <c r="A385" s="21"/>
      <c r="B385" s="21"/>
      <c r="C385" s="21"/>
      <c r="D385" s="21"/>
      <c r="E385" s="21"/>
      <c r="F385" s="21"/>
      <c r="G385" s="16" t="s">
        <v>340</v>
      </c>
      <c r="H385" s="19">
        <v>1</v>
      </c>
      <c r="I385" s="21"/>
      <c r="J385" s="16" t="s">
        <v>98</v>
      </c>
      <c r="K385" s="19">
        <v>1</v>
      </c>
      <c r="L385" s="21"/>
      <c r="M385" s="16" t="s">
        <v>85</v>
      </c>
      <c r="N385" s="19">
        <v>1</v>
      </c>
      <c r="O385" s="21"/>
      <c r="P385" s="16"/>
      <c r="Q385" s="19"/>
      <c r="R385" s="21"/>
      <c r="S385" s="16"/>
      <c r="T385" s="19"/>
      <c r="U385" s="21"/>
      <c r="V385" s="16"/>
      <c r="W385" s="19"/>
      <c r="X385" s="21"/>
      <c r="Y385" s="16"/>
      <c r="Z385" s="19"/>
      <c r="AA385" s="21"/>
      <c r="AB385" s="16"/>
      <c r="AC385" s="19"/>
      <c r="AD385" s="21"/>
      <c r="AE385" s="16"/>
      <c r="AF385" s="19"/>
      <c r="AG385" s="21"/>
      <c r="AH385" s="16"/>
      <c r="AI385" s="19"/>
      <c r="AJ385" s="21"/>
      <c r="AK385" s="16"/>
      <c r="AL385" s="19"/>
      <c r="AM385" s="21"/>
      <c r="AN385" s="16"/>
      <c r="AO385" s="19"/>
      <c r="AP385" s="21"/>
      <c r="BS385" s="13" t="str">
        <f t="shared" si="226"/>
        <v/>
      </c>
      <c r="BT385" s="33" t="str">
        <f t="shared" si="227"/>
        <v/>
      </c>
      <c r="BU385" s="37" t="str">
        <f>IF(BS385="", "", IF(COUNTIF(BS$7:BS385, BS385)&gt;1, "", MAX(BU$6:BU384)+1))</f>
        <v/>
      </c>
      <c r="BV385" s="37" t="str">
        <f t="shared" si="230"/>
        <v>Feb 2023</v>
      </c>
      <c r="BW385" s="41" t="str">
        <f t="shared" si="221"/>
        <v/>
      </c>
      <c r="BY385" s="13" t="str">
        <f t="shared" si="228"/>
        <v/>
      </c>
      <c r="BZ385" s="33" t="str">
        <f t="shared" si="229"/>
        <v/>
      </c>
      <c r="CA385" s="37" t="str">
        <f>IF(BY385="", "", IF(COUNTIF(BY$7:BY385, BY385)&gt;1, "", MAX(CA$6:CA384)+1))</f>
        <v/>
      </c>
      <c r="CB385" s="37" t="str">
        <f t="shared" si="231"/>
        <v>Feb 2023</v>
      </c>
      <c r="CC385" s="41" t="str">
        <f t="shared" si="222"/>
        <v/>
      </c>
    </row>
    <row r="386" spans="1:81" x14ac:dyDescent="0.25">
      <c r="A386" s="21"/>
      <c r="B386" s="21"/>
      <c r="C386" s="21"/>
      <c r="D386" s="21"/>
      <c r="E386" s="21"/>
      <c r="F386" s="21"/>
      <c r="G386" s="16" t="s">
        <v>341</v>
      </c>
      <c r="H386" s="19">
        <v>1</v>
      </c>
      <c r="I386" s="21"/>
      <c r="J386" s="16" t="s">
        <v>338</v>
      </c>
      <c r="K386" s="19">
        <v>1</v>
      </c>
      <c r="L386" s="21"/>
      <c r="M386" s="16" t="s">
        <v>397</v>
      </c>
      <c r="N386" s="19">
        <v>1</v>
      </c>
      <c r="O386" s="21"/>
      <c r="P386" s="16"/>
      <c r="Q386" s="19"/>
      <c r="R386" s="21"/>
      <c r="S386" s="16"/>
      <c r="T386" s="19"/>
      <c r="U386" s="21"/>
      <c r="V386" s="16"/>
      <c r="W386" s="19"/>
      <c r="X386" s="21"/>
      <c r="Y386" s="16"/>
      <c r="Z386" s="19"/>
      <c r="AA386" s="21"/>
      <c r="AB386" s="16"/>
      <c r="AC386" s="19"/>
      <c r="AD386" s="21"/>
      <c r="AE386" s="16"/>
      <c r="AF386" s="19"/>
      <c r="AG386" s="21"/>
      <c r="AH386" s="16"/>
      <c r="AI386" s="19"/>
      <c r="AJ386" s="21"/>
      <c r="AK386" s="16"/>
      <c r="AL386" s="19"/>
      <c r="AM386" s="21"/>
      <c r="AN386" s="16"/>
      <c r="AO386" s="19"/>
      <c r="AP386" s="21"/>
      <c r="BS386" s="13" t="str">
        <f t="shared" si="226"/>
        <v/>
      </c>
      <c r="BT386" s="33" t="str">
        <f t="shared" si="227"/>
        <v/>
      </c>
      <c r="BU386" s="37" t="str">
        <f>IF(BS386="", "", IF(COUNTIF(BS$7:BS386, BS386)&gt;1, "", MAX(BU$6:BU385)+1))</f>
        <v/>
      </c>
      <c r="BV386" s="37" t="str">
        <f t="shared" si="230"/>
        <v>Feb 2023</v>
      </c>
      <c r="BW386" s="41" t="str">
        <f t="shared" si="221"/>
        <v/>
      </c>
      <c r="BY386" s="13" t="str">
        <f t="shared" si="228"/>
        <v/>
      </c>
      <c r="BZ386" s="33" t="str">
        <f t="shared" si="229"/>
        <v/>
      </c>
      <c r="CA386" s="37" t="str">
        <f>IF(BY386="", "", IF(COUNTIF(BY$7:BY386, BY386)&gt;1, "", MAX(CA$6:CA385)+1))</f>
        <v/>
      </c>
      <c r="CB386" s="37" t="str">
        <f t="shared" si="231"/>
        <v>Feb 2023</v>
      </c>
      <c r="CC386" s="41" t="str">
        <f t="shared" si="222"/>
        <v/>
      </c>
    </row>
    <row r="387" spans="1:81" x14ac:dyDescent="0.25">
      <c r="A387" s="21"/>
      <c r="B387" s="21"/>
      <c r="C387" s="21"/>
      <c r="D387" s="21"/>
      <c r="E387" s="21"/>
      <c r="F387" s="21"/>
      <c r="G387" s="16" t="s">
        <v>80</v>
      </c>
      <c r="H387" s="19">
        <v>1</v>
      </c>
      <c r="I387" s="21"/>
      <c r="J387" s="16" t="s">
        <v>378</v>
      </c>
      <c r="K387" s="19">
        <v>1</v>
      </c>
      <c r="L387" s="21"/>
      <c r="M387" s="16" t="s">
        <v>305</v>
      </c>
      <c r="N387" s="19">
        <v>1</v>
      </c>
      <c r="O387" s="21"/>
      <c r="P387" s="16"/>
      <c r="Q387" s="19"/>
      <c r="R387" s="21"/>
      <c r="S387" s="16"/>
      <c r="T387" s="19"/>
      <c r="U387" s="21"/>
      <c r="V387" s="16"/>
      <c r="W387" s="19"/>
      <c r="X387" s="21"/>
      <c r="Y387" s="16"/>
      <c r="Z387" s="19"/>
      <c r="AA387" s="21"/>
      <c r="AB387" s="16"/>
      <c r="AC387" s="19"/>
      <c r="AD387" s="21"/>
      <c r="AE387" s="16"/>
      <c r="AF387" s="19"/>
      <c r="AG387" s="21"/>
      <c r="AH387" s="16"/>
      <c r="AI387" s="19"/>
      <c r="AJ387" s="21"/>
      <c r="AK387" s="16"/>
      <c r="AL387" s="19"/>
      <c r="AM387" s="21"/>
      <c r="AN387" s="16"/>
      <c r="AO387" s="19"/>
      <c r="AP387" s="21"/>
      <c r="BS387" s="13" t="str">
        <f t="shared" si="226"/>
        <v/>
      </c>
      <c r="BT387" s="33" t="str">
        <f t="shared" si="227"/>
        <v/>
      </c>
      <c r="BU387" s="37" t="str">
        <f>IF(BS387="", "", IF(COUNTIF(BS$7:BS387, BS387)&gt;1, "", MAX(BU$6:BU386)+1))</f>
        <v/>
      </c>
      <c r="BV387" s="37" t="str">
        <f t="shared" si="230"/>
        <v>Feb 2023</v>
      </c>
      <c r="BW387" s="41" t="str">
        <f t="shared" si="221"/>
        <v/>
      </c>
      <c r="BY387" s="13" t="str">
        <f t="shared" si="228"/>
        <v/>
      </c>
      <c r="BZ387" s="33" t="str">
        <f t="shared" si="229"/>
        <v/>
      </c>
      <c r="CA387" s="37" t="str">
        <f>IF(BY387="", "", IF(COUNTIF(BY$7:BY387, BY387)&gt;1, "", MAX(CA$6:CA386)+1))</f>
        <v/>
      </c>
      <c r="CB387" s="37" t="str">
        <f t="shared" si="231"/>
        <v>Feb 2023</v>
      </c>
      <c r="CC387" s="41" t="str">
        <f t="shared" si="222"/>
        <v/>
      </c>
    </row>
    <row r="388" spans="1:81" x14ac:dyDescent="0.25">
      <c r="A388" s="21"/>
      <c r="B388" s="21"/>
      <c r="C388" s="21"/>
      <c r="D388" s="21"/>
      <c r="E388" s="21"/>
      <c r="F388" s="21"/>
      <c r="G388" s="16" t="s">
        <v>342</v>
      </c>
      <c r="H388" s="19">
        <v>1</v>
      </c>
      <c r="I388" s="21"/>
      <c r="J388" s="16" t="s">
        <v>80</v>
      </c>
      <c r="K388" s="19">
        <v>1</v>
      </c>
      <c r="L388" s="21"/>
      <c r="M388" s="16" t="s">
        <v>310</v>
      </c>
      <c r="N388" s="19">
        <v>1</v>
      </c>
      <c r="O388" s="21"/>
      <c r="P388" s="16"/>
      <c r="Q388" s="19"/>
      <c r="R388" s="21"/>
      <c r="S388" s="16"/>
      <c r="T388" s="19"/>
      <c r="U388" s="21"/>
      <c r="V388" s="16"/>
      <c r="W388" s="19"/>
      <c r="X388" s="21"/>
      <c r="Y388" s="16"/>
      <c r="Z388" s="19"/>
      <c r="AA388" s="21"/>
      <c r="AB388" s="16"/>
      <c r="AC388" s="19"/>
      <c r="AD388" s="21"/>
      <c r="AE388" s="16"/>
      <c r="AF388" s="19"/>
      <c r="AG388" s="21"/>
      <c r="AH388" s="16"/>
      <c r="AI388" s="19"/>
      <c r="AJ388" s="21"/>
      <c r="AK388" s="16"/>
      <c r="AL388" s="19"/>
      <c r="AM388" s="21"/>
      <c r="AN388" s="16"/>
      <c r="AO388" s="19"/>
      <c r="AP388" s="21"/>
      <c r="BS388" s="13" t="str">
        <f t="shared" si="226"/>
        <v/>
      </c>
      <c r="BT388" s="33" t="str">
        <f t="shared" si="227"/>
        <v/>
      </c>
      <c r="BU388" s="37" t="str">
        <f>IF(BS388="", "", IF(COUNTIF(BS$7:BS388, BS388)&gt;1, "", MAX(BU$6:BU387)+1))</f>
        <v/>
      </c>
      <c r="BV388" s="37" t="str">
        <f t="shared" si="230"/>
        <v>Feb 2023</v>
      </c>
      <c r="BW388" s="41" t="str">
        <f t="shared" si="221"/>
        <v/>
      </c>
      <c r="BY388" s="13" t="str">
        <f t="shared" si="228"/>
        <v/>
      </c>
      <c r="BZ388" s="33" t="str">
        <f t="shared" si="229"/>
        <v/>
      </c>
      <c r="CA388" s="37" t="str">
        <f>IF(BY388="", "", IF(COUNTIF(BY$7:BY388, BY388)&gt;1, "", MAX(CA$6:CA387)+1))</f>
        <v/>
      </c>
      <c r="CB388" s="37" t="str">
        <f t="shared" si="231"/>
        <v>Feb 2023</v>
      </c>
      <c r="CC388" s="41" t="str">
        <f t="shared" si="222"/>
        <v/>
      </c>
    </row>
    <row r="389" spans="1:81" x14ac:dyDescent="0.25">
      <c r="A389" s="21"/>
      <c r="B389" s="21"/>
      <c r="C389" s="21"/>
      <c r="D389" s="21"/>
      <c r="E389" s="21"/>
      <c r="F389" s="21"/>
      <c r="G389" s="16" t="s">
        <v>343</v>
      </c>
      <c r="H389" s="19">
        <v>1</v>
      </c>
      <c r="I389" s="21"/>
      <c r="J389" s="16" t="s">
        <v>60</v>
      </c>
      <c r="K389" s="19">
        <v>1</v>
      </c>
      <c r="L389" s="21"/>
      <c r="M389" s="16" t="s">
        <v>87</v>
      </c>
      <c r="N389" s="19">
        <v>1</v>
      </c>
      <c r="O389" s="21"/>
      <c r="P389" s="16"/>
      <c r="Q389" s="19"/>
      <c r="R389" s="21"/>
      <c r="S389" s="16"/>
      <c r="T389" s="19"/>
      <c r="U389" s="21"/>
      <c r="V389" s="16"/>
      <c r="W389" s="19"/>
      <c r="X389" s="21"/>
      <c r="Y389" s="16"/>
      <c r="Z389" s="19"/>
      <c r="AA389" s="21"/>
      <c r="AB389" s="16"/>
      <c r="AC389" s="19"/>
      <c r="AD389" s="21"/>
      <c r="AE389" s="16"/>
      <c r="AF389" s="19"/>
      <c r="AG389" s="21"/>
      <c r="AH389" s="16"/>
      <c r="AI389" s="19"/>
      <c r="AJ389" s="21"/>
      <c r="AK389" s="16"/>
      <c r="AL389" s="19"/>
      <c r="AM389" s="21"/>
      <c r="AN389" s="16"/>
      <c r="AO389" s="19"/>
      <c r="AP389" s="21"/>
      <c r="BS389" s="13" t="str">
        <f t="shared" si="226"/>
        <v/>
      </c>
      <c r="BT389" s="33" t="str">
        <f t="shared" si="227"/>
        <v/>
      </c>
      <c r="BU389" s="37" t="str">
        <f>IF(BS389="", "", IF(COUNTIF(BS$7:BS389, BS389)&gt;1, "", MAX(BU$6:BU388)+1))</f>
        <v/>
      </c>
      <c r="BV389" s="37" t="str">
        <f t="shared" si="230"/>
        <v>Feb 2023</v>
      </c>
      <c r="BW389" s="41" t="str">
        <f t="shared" si="221"/>
        <v/>
      </c>
      <c r="BY389" s="13" t="str">
        <f t="shared" si="228"/>
        <v/>
      </c>
      <c r="BZ389" s="33" t="str">
        <f t="shared" si="229"/>
        <v/>
      </c>
      <c r="CA389" s="37" t="str">
        <f>IF(BY389="", "", IF(COUNTIF(BY$7:BY389, BY389)&gt;1, "", MAX(CA$6:CA388)+1))</f>
        <v/>
      </c>
      <c r="CB389" s="37" t="str">
        <f t="shared" si="231"/>
        <v>Feb 2023</v>
      </c>
      <c r="CC389" s="41" t="str">
        <f t="shared" si="222"/>
        <v/>
      </c>
    </row>
    <row r="390" spans="1:81" x14ac:dyDescent="0.25">
      <c r="A390" s="21"/>
      <c r="B390" s="21"/>
      <c r="C390" s="21"/>
      <c r="D390" s="21"/>
      <c r="E390" s="21"/>
      <c r="F390" s="21"/>
      <c r="G390" s="16" t="s">
        <v>60</v>
      </c>
      <c r="H390" s="19">
        <v>1</v>
      </c>
      <c r="I390" s="21"/>
      <c r="J390" s="16" t="s">
        <v>379</v>
      </c>
      <c r="K390" s="19">
        <v>1</v>
      </c>
      <c r="L390" s="21"/>
      <c r="M390" s="16" t="s">
        <v>398</v>
      </c>
      <c r="N390" s="19">
        <v>1</v>
      </c>
      <c r="O390" s="21"/>
      <c r="P390" s="16"/>
      <c r="Q390" s="19"/>
      <c r="R390" s="21"/>
      <c r="S390" s="16"/>
      <c r="T390" s="19"/>
      <c r="U390" s="21"/>
      <c r="V390" s="16"/>
      <c r="W390" s="19"/>
      <c r="X390" s="21"/>
      <c r="Y390" s="16"/>
      <c r="Z390" s="19"/>
      <c r="AA390" s="21"/>
      <c r="AB390" s="16"/>
      <c r="AC390" s="19"/>
      <c r="AD390" s="21"/>
      <c r="AE390" s="16"/>
      <c r="AF390" s="19"/>
      <c r="AG390" s="21"/>
      <c r="AH390" s="16"/>
      <c r="AI390" s="19"/>
      <c r="AJ390" s="21"/>
      <c r="AK390" s="16"/>
      <c r="AL390" s="19"/>
      <c r="AM390" s="21"/>
      <c r="AN390" s="16"/>
      <c r="AO390" s="19"/>
      <c r="AP390" s="21"/>
      <c r="BS390" s="13" t="str">
        <f t="shared" si="226"/>
        <v/>
      </c>
      <c r="BT390" s="33" t="str">
        <f t="shared" si="227"/>
        <v/>
      </c>
      <c r="BU390" s="37" t="str">
        <f>IF(BS390="", "", IF(COUNTIF(BS$7:BS390, BS390)&gt;1, "", MAX(BU$6:BU389)+1))</f>
        <v/>
      </c>
      <c r="BV390" s="37" t="str">
        <f t="shared" si="230"/>
        <v>Feb 2023</v>
      </c>
      <c r="BW390" s="41" t="str">
        <f t="shared" si="221"/>
        <v/>
      </c>
      <c r="BY390" s="13" t="str">
        <f t="shared" si="228"/>
        <v/>
      </c>
      <c r="BZ390" s="33" t="str">
        <f t="shared" si="229"/>
        <v/>
      </c>
      <c r="CA390" s="37" t="str">
        <f>IF(BY390="", "", IF(COUNTIF(BY$7:BY390, BY390)&gt;1, "", MAX(CA$6:CA389)+1))</f>
        <v/>
      </c>
      <c r="CB390" s="37" t="str">
        <f t="shared" si="231"/>
        <v>Feb 2023</v>
      </c>
      <c r="CC390" s="41" t="str">
        <f t="shared" si="222"/>
        <v/>
      </c>
    </row>
    <row r="391" spans="1:81" x14ac:dyDescent="0.25">
      <c r="A391" s="21"/>
      <c r="B391" s="21"/>
      <c r="C391" s="21"/>
      <c r="D391" s="21"/>
      <c r="E391" s="21"/>
      <c r="F391" s="21"/>
      <c r="G391" s="16" t="s">
        <v>344</v>
      </c>
      <c r="H391" s="19">
        <v>1</v>
      </c>
      <c r="I391" s="21"/>
      <c r="J391" s="16" t="s">
        <v>321</v>
      </c>
      <c r="K391" s="19">
        <v>1</v>
      </c>
      <c r="L391" s="21"/>
      <c r="M391" s="16" t="s">
        <v>399</v>
      </c>
      <c r="N391" s="19">
        <v>1</v>
      </c>
      <c r="O391" s="21"/>
      <c r="P391" s="16"/>
      <c r="Q391" s="19"/>
      <c r="R391" s="21"/>
      <c r="S391" s="16"/>
      <c r="T391" s="19"/>
      <c r="U391" s="21"/>
      <c r="V391" s="16"/>
      <c r="W391" s="19"/>
      <c r="X391" s="21"/>
      <c r="Y391" s="16"/>
      <c r="Z391" s="19"/>
      <c r="AA391" s="21"/>
      <c r="AB391" s="16"/>
      <c r="AC391" s="19"/>
      <c r="AD391" s="21"/>
      <c r="AE391" s="16"/>
      <c r="AF391" s="19"/>
      <c r="AG391" s="21"/>
      <c r="AH391" s="16"/>
      <c r="AI391" s="19"/>
      <c r="AJ391" s="21"/>
      <c r="AK391" s="16"/>
      <c r="AL391" s="19"/>
      <c r="AM391" s="21"/>
      <c r="AN391" s="16"/>
      <c r="AO391" s="19"/>
      <c r="AP391" s="21"/>
      <c r="BS391" s="13" t="str">
        <f t="shared" si="226"/>
        <v/>
      </c>
      <c r="BT391" s="33" t="str">
        <f t="shared" si="227"/>
        <v/>
      </c>
      <c r="BU391" s="37" t="str">
        <f>IF(BS391="", "", IF(COUNTIF(BS$7:BS391, BS391)&gt;1, "", MAX(BU$6:BU390)+1))</f>
        <v/>
      </c>
      <c r="BV391" s="37" t="str">
        <f t="shared" si="230"/>
        <v>Feb 2023</v>
      </c>
      <c r="BW391" s="41" t="str">
        <f t="shared" si="221"/>
        <v/>
      </c>
      <c r="BY391" s="13" t="str">
        <f t="shared" si="228"/>
        <v/>
      </c>
      <c r="BZ391" s="33" t="str">
        <f t="shared" si="229"/>
        <v/>
      </c>
      <c r="CA391" s="37" t="str">
        <f>IF(BY391="", "", IF(COUNTIF(BY$7:BY391, BY391)&gt;1, "", MAX(CA$6:CA390)+1))</f>
        <v/>
      </c>
      <c r="CB391" s="37" t="str">
        <f t="shared" si="231"/>
        <v>Feb 2023</v>
      </c>
      <c r="CC391" s="41" t="str">
        <f t="shared" si="222"/>
        <v/>
      </c>
    </row>
    <row r="392" spans="1:81" x14ac:dyDescent="0.25">
      <c r="A392" s="21"/>
      <c r="B392" s="21"/>
      <c r="C392" s="21"/>
      <c r="D392" s="21"/>
      <c r="E392" s="21"/>
      <c r="F392" s="21"/>
      <c r="G392" s="16" t="s">
        <v>345</v>
      </c>
      <c r="H392" s="19">
        <v>1</v>
      </c>
      <c r="I392" s="21"/>
      <c r="J392" s="16" t="s">
        <v>349</v>
      </c>
      <c r="K392" s="19">
        <v>1</v>
      </c>
      <c r="L392" s="21"/>
      <c r="M392" s="16" t="s">
        <v>54</v>
      </c>
      <c r="N392" s="19">
        <v>1</v>
      </c>
      <c r="O392" s="21"/>
      <c r="P392" s="16"/>
      <c r="Q392" s="19"/>
      <c r="R392" s="21"/>
      <c r="S392" s="16"/>
      <c r="T392" s="19"/>
      <c r="U392" s="21"/>
      <c r="V392" s="16"/>
      <c r="W392" s="19"/>
      <c r="X392" s="21"/>
      <c r="Y392" s="16"/>
      <c r="Z392" s="19"/>
      <c r="AA392" s="21"/>
      <c r="AB392" s="16"/>
      <c r="AC392" s="19"/>
      <c r="AD392" s="21"/>
      <c r="AE392" s="16"/>
      <c r="AF392" s="19"/>
      <c r="AG392" s="21"/>
      <c r="AH392" s="16"/>
      <c r="AI392" s="19"/>
      <c r="AJ392" s="21"/>
      <c r="AK392" s="16"/>
      <c r="AL392" s="19"/>
      <c r="AM392" s="21"/>
      <c r="AN392" s="16"/>
      <c r="AO392" s="19"/>
      <c r="AP392" s="21"/>
      <c r="BS392" s="13" t="str">
        <f t="shared" si="226"/>
        <v/>
      </c>
      <c r="BT392" s="33" t="str">
        <f t="shared" si="227"/>
        <v/>
      </c>
      <c r="BU392" s="37" t="str">
        <f>IF(BS392="", "", IF(COUNTIF(BS$7:BS392, BS392)&gt;1, "", MAX(BU$6:BU391)+1))</f>
        <v/>
      </c>
      <c r="BV392" s="37" t="str">
        <f t="shared" si="230"/>
        <v>Feb 2023</v>
      </c>
      <c r="BW392" s="41" t="str">
        <f t="shared" ref="BW392:BW455" si="232">IF(BS392="", "", CONCATENATE(BS392, " - ", BV392))</f>
        <v/>
      </c>
      <c r="BY392" s="13" t="str">
        <f t="shared" si="228"/>
        <v/>
      </c>
      <c r="BZ392" s="33" t="str">
        <f t="shared" si="229"/>
        <v/>
      </c>
      <c r="CA392" s="37" t="str">
        <f>IF(BY392="", "", IF(COUNTIF(BY$7:BY392, BY392)&gt;1, "", MAX(CA$6:CA391)+1))</f>
        <v/>
      </c>
      <c r="CB392" s="37" t="str">
        <f t="shared" si="231"/>
        <v>Feb 2023</v>
      </c>
      <c r="CC392" s="41" t="str">
        <f t="shared" ref="CC392:CC455" si="233">IF(BY392="", "", CONCATENATE(BY392, " - ", CB392))</f>
        <v/>
      </c>
    </row>
    <row r="393" spans="1:81" x14ac:dyDescent="0.25">
      <c r="A393" s="21"/>
      <c r="B393" s="21"/>
      <c r="C393" s="21"/>
      <c r="D393" s="21"/>
      <c r="E393" s="21"/>
      <c r="F393" s="21"/>
      <c r="G393" s="16" t="s">
        <v>346</v>
      </c>
      <c r="H393" s="19">
        <v>1</v>
      </c>
      <c r="I393" s="21"/>
      <c r="J393" s="16" t="s">
        <v>108</v>
      </c>
      <c r="K393" s="19">
        <v>1</v>
      </c>
      <c r="L393" s="21"/>
      <c r="M393" s="16"/>
      <c r="N393" s="19"/>
      <c r="O393" s="21"/>
      <c r="P393" s="16"/>
      <c r="Q393" s="19"/>
      <c r="R393" s="21"/>
      <c r="S393" s="16"/>
      <c r="T393" s="19"/>
      <c r="U393" s="21"/>
      <c r="V393" s="16"/>
      <c r="W393" s="19"/>
      <c r="X393" s="21"/>
      <c r="Y393" s="16"/>
      <c r="Z393" s="19"/>
      <c r="AA393" s="21"/>
      <c r="AB393" s="16"/>
      <c r="AC393" s="19"/>
      <c r="AD393" s="21"/>
      <c r="AE393" s="16"/>
      <c r="AF393" s="19"/>
      <c r="AG393" s="21"/>
      <c r="AH393" s="16"/>
      <c r="AI393" s="19"/>
      <c r="AJ393" s="21"/>
      <c r="AK393" s="16"/>
      <c r="AL393" s="19"/>
      <c r="AM393" s="21"/>
      <c r="AN393" s="16"/>
      <c r="AO393" s="19"/>
      <c r="AP393" s="21"/>
      <c r="BS393" s="13" t="str">
        <f t="shared" si="226"/>
        <v/>
      </c>
      <c r="BT393" s="33" t="str">
        <f t="shared" si="227"/>
        <v/>
      </c>
      <c r="BU393" s="37" t="str">
        <f>IF(BS393="", "", IF(COUNTIF(BS$7:BS393, BS393)&gt;1, "", MAX(BU$6:BU392)+1))</f>
        <v/>
      </c>
      <c r="BV393" s="37" t="str">
        <f t="shared" si="230"/>
        <v>Feb 2023</v>
      </c>
      <c r="BW393" s="41" t="str">
        <f t="shared" si="232"/>
        <v/>
      </c>
      <c r="BY393" s="13" t="str">
        <f t="shared" si="228"/>
        <v/>
      </c>
      <c r="BZ393" s="33" t="str">
        <f t="shared" si="229"/>
        <v/>
      </c>
      <c r="CA393" s="37" t="str">
        <f>IF(BY393="", "", IF(COUNTIF(BY$7:BY393, BY393)&gt;1, "", MAX(CA$6:CA392)+1))</f>
        <v/>
      </c>
      <c r="CB393" s="37" t="str">
        <f t="shared" si="231"/>
        <v>Feb 2023</v>
      </c>
      <c r="CC393" s="41" t="str">
        <f t="shared" si="233"/>
        <v/>
      </c>
    </row>
    <row r="394" spans="1:81" x14ac:dyDescent="0.25">
      <c r="A394" s="21"/>
      <c r="B394" s="21"/>
      <c r="C394" s="21"/>
      <c r="D394" s="21"/>
      <c r="E394" s="21"/>
      <c r="F394" s="21"/>
      <c r="G394" s="16" t="s">
        <v>347</v>
      </c>
      <c r="H394" s="19">
        <v>1</v>
      </c>
      <c r="I394" s="21"/>
      <c r="J394" s="16" t="s">
        <v>109</v>
      </c>
      <c r="K394" s="19">
        <v>1</v>
      </c>
      <c r="L394" s="21"/>
      <c r="M394" s="16"/>
      <c r="N394" s="19"/>
      <c r="O394" s="21"/>
      <c r="P394" s="16"/>
      <c r="Q394" s="19"/>
      <c r="R394" s="21"/>
      <c r="S394" s="16"/>
      <c r="T394" s="19"/>
      <c r="U394" s="21"/>
      <c r="V394" s="16"/>
      <c r="W394" s="19"/>
      <c r="X394" s="21"/>
      <c r="Y394" s="16"/>
      <c r="Z394" s="19"/>
      <c r="AA394" s="21"/>
      <c r="AB394" s="16"/>
      <c r="AC394" s="19"/>
      <c r="AD394" s="21"/>
      <c r="AE394" s="16"/>
      <c r="AF394" s="19"/>
      <c r="AG394" s="21"/>
      <c r="AH394" s="16"/>
      <c r="AI394" s="19"/>
      <c r="AJ394" s="21"/>
      <c r="AK394" s="16"/>
      <c r="AL394" s="19"/>
      <c r="AM394" s="21"/>
      <c r="AN394" s="16"/>
      <c r="AO394" s="19"/>
      <c r="AP394" s="21"/>
      <c r="BS394" s="13" t="str">
        <f t="shared" si="226"/>
        <v/>
      </c>
      <c r="BT394" s="33" t="str">
        <f t="shared" si="227"/>
        <v/>
      </c>
      <c r="BU394" s="37" t="str">
        <f>IF(BS394="", "", IF(COUNTIF(BS$7:BS394, BS394)&gt;1, "", MAX(BU$6:BU393)+1))</f>
        <v/>
      </c>
      <c r="BV394" s="37" t="str">
        <f t="shared" si="230"/>
        <v>Feb 2023</v>
      </c>
      <c r="BW394" s="41" t="str">
        <f t="shared" si="232"/>
        <v/>
      </c>
      <c r="BY394" s="13" t="str">
        <f t="shared" si="228"/>
        <v/>
      </c>
      <c r="BZ394" s="33" t="str">
        <f t="shared" si="229"/>
        <v/>
      </c>
      <c r="CA394" s="37" t="str">
        <f>IF(BY394="", "", IF(COUNTIF(BY$7:BY394, BY394)&gt;1, "", MAX(CA$6:CA393)+1))</f>
        <v/>
      </c>
      <c r="CB394" s="37" t="str">
        <f t="shared" si="231"/>
        <v>Feb 2023</v>
      </c>
      <c r="CC394" s="41" t="str">
        <f t="shared" si="233"/>
        <v/>
      </c>
    </row>
    <row r="395" spans="1:81" x14ac:dyDescent="0.25">
      <c r="A395" s="21"/>
      <c r="B395" s="21"/>
      <c r="C395" s="21"/>
      <c r="D395" s="21"/>
      <c r="E395" s="21"/>
      <c r="F395" s="21"/>
      <c r="G395" s="16" t="s">
        <v>348</v>
      </c>
      <c r="H395" s="19">
        <v>1</v>
      </c>
      <c r="I395" s="21"/>
      <c r="J395" s="16" t="s">
        <v>61</v>
      </c>
      <c r="K395" s="19">
        <v>1</v>
      </c>
      <c r="L395" s="21"/>
      <c r="M395" s="16"/>
      <c r="N395" s="19"/>
      <c r="O395" s="21"/>
      <c r="P395" s="16"/>
      <c r="Q395" s="19"/>
      <c r="R395" s="21"/>
      <c r="S395" s="16"/>
      <c r="T395" s="19"/>
      <c r="U395" s="21"/>
      <c r="V395" s="16"/>
      <c r="W395" s="19"/>
      <c r="X395" s="21"/>
      <c r="Y395" s="16"/>
      <c r="Z395" s="19"/>
      <c r="AA395" s="21"/>
      <c r="AB395" s="16"/>
      <c r="AC395" s="19"/>
      <c r="AD395" s="21"/>
      <c r="AE395" s="16"/>
      <c r="AF395" s="19"/>
      <c r="AG395" s="21"/>
      <c r="AH395" s="16"/>
      <c r="AI395" s="19"/>
      <c r="AJ395" s="21"/>
      <c r="AK395" s="16"/>
      <c r="AL395" s="19"/>
      <c r="AM395" s="21"/>
      <c r="AN395" s="16"/>
      <c r="AO395" s="19"/>
      <c r="AP395" s="21"/>
      <c r="BS395" s="13" t="str">
        <f t="shared" si="226"/>
        <v/>
      </c>
      <c r="BT395" s="33" t="str">
        <f t="shared" si="227"/>
        <v/>
      </c>
      <c r="BU395" s="37" t="str">
        <f>IF(BS395="", "", IF(COUNTIF(BS$7:BS395, BS395)&gt;1, "", MAX(BU$6:BU394)+1))</f>
        <v/>
      </c>
      <c r="BV395" s="37" t="str">
        <f t="shared" si="230"/>
        <v>Feb 2023</v>
      </c>
      <c r="BW395" s="41" t="str">
        <f t="shared" si="232"/>
        <v/>
      </c>
      <c r="BY395" s="13" t="str">
        <f t="shared" si="228"/>
        <v/>
      </c>
      <c r="BZ395" s="33" t="str">
        <f t="shared" si="229"/>
        <v/>
      </c>
      <c r="CA395" s="37" t="str">
        <f>IF(BY395="", "", IF(COUNTIF(BY$7:BY395, BY395)&gt;1, "", MAX(CA$6:CA394)+1))</f>
        <v/>
      </c>
      <c r="CB395" s="37" t="str">
        <f t="shared" si="231"/>
        <v>Feb 2023</v>
      </c>
      <c r="CC395" s="41" t="str">
        <f t="shared" si="233"/>
        <v/>
      </c>
    </row>
    <row r="396" spans="1:81" x14ac:dyDescent="0.25">
      <c r="A396" s="21"/>
      <c r="B396" s="21"/>
      <c r="C396" s="21"/>
      <c r="D396" s="21"/>
      <c r="E396" s="21"/>
      <c r="F396" s="21"/>
      <c r="G396" s="16" t="s">
        <v>349</v>
      </c>
      <c r="H396" s="19">
        <v>1</v>
      </c>
      <c r="I396" s="21"/>
      <c r="J396" s="16" t="s">
        <v>110</v>
      </c>
      <c r="K396" s="19">
        <v>1</v>
      </c>
      <c r="L396" s="21"/>
      <c r="M396" s="16"/>
      <c r="N396" s="19"/>
      <c r="O396" s="21"/>
      <c r="P396" s="16"/>
      <c r="Q396" s="19"/>
      <c r="R396" s="21"/>
      <c r="S396" s="16"/>
      <c r="T396" s="19"/>
      <c r="U396" s="21"/>
      <c r="V396" s="16"/>
      <c r="W396" s="19"/>
      <c r="X396" s="21"/>
      <c r="Y396" s="16"/>
      <c r="Z396" s="19"/>
      <c r="AA396" s="21"/>
      <c r="AB396" s="16"/>
      <c r="AC396" s="19"/>
      <c r="AD396" s="21"/>
      <c r="AE396" s="16"/>
      <c r="AF396" s="19"/>
      <c r="AG396" s="21"/>
      <c r="AH396" s="16"/>
      <c r="AI396" s="19"/>
      <c r="AJ396" s="21"/>
      <c r="AK396" s="16"/>
      <c r="AL396" s="19"/>
      <c r="AM396" s="21"/>
      <c r="AN396" s="16"/>
      <c r="AO396" s="19"/>
      <c r="AP396" s="21"/>
      <c r="BS396" s="13" t="str">
        <f t="shared" si="226"/>
        <v/>
      </c>
      <c r="BT396" s="33" t="str">
        <f t="shared" si="227"/>
        <v/>
      </c>
      <c r="BU396" s="37" t="str">
        <f>IF(BS396="", "", IF(COUNTIF(BS$7:BS396, BS396)&gt;1, "", MAX(BU$6:BU395)+1))</f>
        <v/>
      </c>
      <c r="BV396" s="37" t="str">
        <f t="shared" si="230"/>
        <v>Feb 2023</v>
      </c>
      <c r="BW396" s="41" t="str">
        <f t="shared" si="232"/>
        <v/>
      </c>
      <c r="BY396" s="13" t="str">
        <f t="shared" si="228"/>
        <v/>
      </c>
      <c r="BZ396" s="33" t="str">
        <f t="shared" si="229"/>
        <v/>
      </c>
      <c r="CA396" s="37" t="str">
        <f>IF(BY396="", "", IF(COUNTIF(BY$7:BY396, BY396)&gt;1, "", MAX(CA$6:CA395)+1))</f>
        <v/>
      </c>
      <c r="CB396" s="37" t="str">
        <f t="shared" si="231"/>
        <v>Feb 2023</v>
      </c>
      <c r="CC396" s="41" t="str">
        <f t="shared" si="233"/>
        <v/>
      </c>
    </row>
    <row r="397" spans="1:81" x14ac:dyDescent="0.25">
      <c r="A397" s="21"/>
      <c r="B397" s="21"/>
      <c r="C397" s="21"/>
      <c r="D397" s="21"/>
      <c r="E397" s="21"/>
      <c r="F397" s="21"/>
      <c r="G397" s="16" t="s">
        <v>108</v>
      </c>
      <c r="H397" s="19">
        <v>1</v>
      </c>
      <c r="I397" s="21"/>
      <c r="J397" s="16" t="s">
        <v>86</v>
      </c>
      <c r="K397" s="19">
        <v>1</v>
      </c>
      <c r="L397" s="21"/>
      <c r="M397" s="16"/>
      <c r="N397" s="19"/>
      <c r="O397" s="21"/>
      <c r="P397" s="16"/>
      <c r="Q397" s="19"/>
      <c r="R397" s="21"/>
      <c r="S397" s="16"/>
      <c r="T397" s="19"/>
      <c r="U397" s="21"/>
      <c r="V397" s="16"/>
      <c r="W397" s="19"/>
      <c r="X397" s="21"/>
      <c r="Y397" s="16"/>
      <c r="Z397" s="19"/>
      <c r="AA397" s="21"/>
      <c r="AB397" s="16"/>
      <c r="AC397" s="19"/>
      <c r="AD397" s="21"/>
      <c r="AE397" s="16"/>
      <c r="AF397" s="19"/>
      <c r="AG397" s="21"/>
      <c r="AH397" s="16"/>
      <c r="AI397" s="19"/>
      <c r="AJ397" s="21"/>
      <c r="AK397" s="16"/>
      <c r="AL397" s="19"/>
      <c r="AM397" s="21"/>
      <c r="AN397" s="16"/>
      <c r="AO397" s="19"/>
      <c r="AP397" s="21"/>
      <c r="BS397" s="13" t="str">
        <f t="shared" si="226"/>
        <v/>
      </c>
      <c r="BT397" s="33" t="str">
        <f t="shared" si="227"/>
        <v/>
      </c>
      <c r="BU397" s="37" t="str">
        <f>IF(BS397="", "", IF(COUNTIF(BS$7:BS397, BS397)&gt;1, "", MAX(BU$6:BU396)+1))</f>
        <v/>
      </c>
      <c r="BV397" s="37" t="str">
        <f t="shared" si="230"/>
        <v>Feb 2023</v>
      </c>
      <c r="BW397" s="41" t="str">
        <f t="shared" si="232"/>
        <v/>
      </c>
      <c r="BY397" s="13" t="str">
        <f t="shared" si="228"/>
        <v/>
      </c>
      <c r="BZ397" s="33" t="str">
        <f t="shared" si="229"/>
        <v/>
      </c>
      <c r="CA397" s="37" t="str">
        <f>IF(BY397="", "", IF(COUNTIF(BY$7:BY397, BY397)&gt;1, "", MAX(CA$6:CA396)+1))</f>
        <v/>
      </c>
      <c r="CB397" s="37" t="str">
        <f t="shared" si="231"/>
        <v>Feb 2023</v>
      </c>
      <c r="CC397" s="41" t="str">
        <f t="shared" si="233"/>
        <v/>
      </c>
    </row>
    <row r="398" spans="1:81" x14ac:dyDescent="0.25">
      <c r="A398" s="21"/>
      <c r="B398" s="21"/>
      <c r="C398" s="21"/>
      <c r="D398" s="21"/>
      <c r="E398" s="21"/>
      <c r="F398" s="21"/>
      <c r="G398" s="16" t="s">
        <v>70</v>
      </c>
      <c r="H398" s="19">
        <v>1</v>
      </c>
      <c r="I398" s="21"/>
      <c r="J398" s="16" t="s">
        <v>380</v>
      </c>
      <c r="K398" s="19">
        <v>1</v>
      </c>
      <c r="L398" s="21"/>
      <c r="M398" s="16"/>
      <c r="N398" s="19"/>
      <c r="O398" s="21"/>
      <c r="P398" s="16"/>
      <c r="Q398" s="19"/>
      <c r="R398" s="21"/>
      <c r="S398" s="16"/>
      <c r="T398" s="19"/>
      <c r="U398" s="21"/>
      <c r="V398" s="16"/>
      <c r="W398" s="19"/>
      <c r="X398" s="21"/>
      <c r="Y398" s="16"/>
      <c r="Z398" s="19"/>
      <c r="AA398" s="21"/>
      <c r="AB398" s="16"/>
      <c r="AC398" s="19"/>
      <c r="AD398" s="21"/>
      <c r="AE398" s="16"/>
      <c r="AF398" s="19"/>
      <c r="AG398" s="21"/>
      <c r="AH398" s="16"/>
      <c r="AI398" s="19"/>
      <c r="AJ398" s="21"/>
      <c r="AK398" s="16"/>
      <c r="AL398" s="19"/>
      <c r="AM398" s="21"/>
      <c r="AN398" s="16"/>
      <c r="AO398" s="19"/>
      <c r="AP398" s="21"/>
      <c r="BS398" s="13" t="str">
        <f t="shared" si="226"/>
        <v/>
      </c>
      <c r="BT398" s="33" t="str">
        <f t="shared" si="227"/>
        <v/>
      </c>
      <c r="BU398" s="37" t="str">
        <f>IF(BS398="", "", IF(COUNTIF(BS$7:BS398, BS398)&gt;1, "", MAX(BU$6:BU397)+1))</f>
        <v/>
      </c>
      <c r="BV398" s="37" t="str">
        <f t="shared" si="230"/>
        <v>Feb 2023</v>
      </c>
      <c r="BW398" s="41" t="str">
        <f t="shared" si="232"/>
        <v/>
      </c>
      <c r="BY398" s="13" t="str">
        <f t="shared" si="228"/>
        <v/>
      </c>
      <c r="BZ398" s="33" t="str">
        <f t="shared" si="229"/>
        <v/>
      </c>
      <c r="CA398" s="37" t="str">
        <f>IF(BY398="", "", IF(COUNTIF(BY$7:BY398, BY398)&gt;1, "", MAX(CA$6:CA397)+1))</f>
        <v/>
      </c>
      <c r="CB398" s="37" t="str">
        <f t="shared" si="231"/>
        <v>Feb 2023</v>
      </c>
      <c r="CC398" s="41" t="str">
        <f t="shared" si="233"/>
        <v/>
      </c>
    </row>
    <row r="399" spans="1:81" x14ac:dyDescent="0.25">
      <c r="A399" s="21"/>
      <c r="B399" s="21"/>
      <c r="C399" s="21"/>
      <c r="D399" s="21"/>
      <c r="E399" s="21"/>
      <c r="F399" s="21"/>
      <c r="G399" s="16" t="s">
        <v>350</v>
      </c>
      <c r="H399" s="19">
        <v>1</v>
      </c>
      <c r="I399" s="21"/>
      <c r="J399" s="16" t="s">
        <v>87</v>
      </c>
      <c r="K399" s="19">
        <v>1</v>
      </c>
      <c r="L399" s="21"/>
      <c r="M399" s="16"/>
      <c r="N399" s="19"/>
      <c r="O399" s="21"/>
      <c r="P399" s="16"/>
      <c r="Q399" s="19"/>
      <c r="R399" s="21"/>
      <c r="S399" s="16"/>
      <c r="T399" s="19"/>
      <c r="U399" s="21"/>
      <c r="V399" s="16"/>
      <c r="W399" s="19"/>
      <c r="X399" s="21"/>
      <c r="Y399" s="16"/>
      <c r="Z399" s="19"/>
      <c r="AA399" s="21"/>
      <c r="AB399" s="16"/>
      <c r="AC399" s="19"/>
      <c r="AD399" s="21"/>
      <c r="AE399" s="16"/>
      <c r="AF399" s="19"/>
      <c r="AG399" s="21"/>
      <c r="AH399" s="16"/>
      <c r="AI399" s="19"/>
      <c r="AJ399" s="21"/>
      <c r="AK399" s="16"/>
      <c r="AL399" s="19"/>
      <c r="AM399" s="21"/>
      <c r="AN399" s="16"/>
      <c r="AO399" s="19"/>
      <c r="AP399" s="21"/>
      <c r="BS399" s="13" t="str">
        <f t="shared" si="226"/>
        <v/>
      </c>
      <c r="BT399" s="33" t="str">
        <f t="shared" si="227"/>
        <v/>
      </c>
      <c r="BU399" s="37" t="str">
        <f>IF(BS399="", "", IF(COUNTIF(BS$7:BS399, BS399)&gt;1, "", MAX(BU$6:BU398)+1))</f>
        <v/>
      </c>
      <c r="BV399" s="37" t="str">
        <f t="shared" si="230"/>
        <v>Feb 2023</v>
      </c>
      <c r="BW399" s="41" t="str">
        <f t="shared" si="232"/>
        <v/>
      </c>
      <c r="BY399" s="13" t="str">
        <f t="shared" si="228"/>
        <v/>
      </c>
      <c r="BZ399" s="33" t="str">
        <f t="shared" si="229"/>
        <v/>
      </c>
      <c r="CA399" s="37" t="str">
        <f>IF(BY399="", "", IF(COUNTIF(BY$7:BY399, BY399)&gt;1, "", MAX(CA$6:CA398)+1))</f>
        <v/>
      </c>
      <c r="CB399" s="37" t="str">
        <f t="shared" si="231"/>
        <v>Feb 2023</v>
      </c>
      <c r="CC399" s="41" t="str">
        <f t="shared" si="233"/>
        <v/>
      </c>
    </row>
    <row r="400" spans="1:81" x14ac:dyDescent="0.25">
      <c r="A400" s="21"/>
      <c r="B400" s="21"/>
      <c r="C400" s="21"/>
      <c r="D400" s="21"/>
      <c r="E400" s="21"/>
      <c r="F400" s="21"/>
      <c r="G400" s="16" t="s">
        <v>351</v>
      </c>
      <c r="H400" s="19">
        <v>1</v>
      </c>
      <c r="I400" s="21"/>
      <c r="J400" s="16" t="s">
        <v>54</v>
      </c>
      <c r="K400" s="19">
        <v>1</v>
      </c>
      <c r="L400" s="21"/>
      <c r="M400" s="16"/>
      <c r="N400" s="19"/>
      <c r="O400" s="21"/>
      <c r="P400" s="16"/>
      <c r="Q400" s="19"/>
      <c r="R400" s="21"/>
      <c r="S400" s="16"/>
      <c r="T400" s="19"/>
      <c r="U400" s="21"/>
      <c r="V400" s="16"/>
      <c r="W400" s="19"/>
      <c r="X400" s="21"/>
      <c r="Y400" s="16"/>
      <c r="Z400" s="19"/>
      <c r="AA400" s="21"/>
      <c r="AB400" s="16"/>
      <c r="AC400" s="19"/>
      <c r="AD400" s="21"/>
      <c r="AE400" s="16"/>
      <c r="AF400" s="19"/>
      <c r="AG400" s="21"/>
      <c r="AH400" s="16"/>
      <c r="AI400" s="19"/>
      <c r="AJ400" s="21"/>
      <c r="AK400" s="16"/>
      <c r="AL400" s="19"/>
      <c r="AM400" s="21"/>
      <c r="AN400" s="16"/>
      <c r="AO400" s="19"/>
      <c r="AP400" s="21"/>
      <c r="BS400" s="13" t="str">
        <f t="shared" si="226"/>
        <v/>
      </c>
      <c r="BT400" s="33" t="str">
        <f t="shared" si="227"/>
        <v/>
      </c>
      <c r="BU400" s="37" t="str">
        <f>IF(BS400="", "", IF(COUNTIF(BS$7:BS400, BS400)&gt;1, "", MAX(BU$6:BU399)+1))</f>
        <v/>
      </c>
      <c r="BV400" s="37" t="str">
        <f t="shared" si="230"/>
        <v>Feb 2023</v>
      </c>
      <c r="BW400" s="41" t="str">
        <f t="shared" si="232"/>
        <v/>
      </c>
      <c r="BY400" s="13" t="str">
        <f t="shared" si="228"/>
        <v/>
      </c>
      <c r="BZ400" s="33" t="str">
        <f t="shared" si="229"/>
        <v/>
      </c>
      <c r="CA400" s="37" t="str">
        <f>IF(BY400="", "", IF(COUNTIF(BY$7:BY400, BY400)&gt;1, "", MAX(CA$6:CA399)+1))</f>
        <v/>
      </c>
      <c r="CB400" s="37" t="str">
        <f t="shared" si="231"/>
        <v>Feb 2023</v>
      </c>
      <c r="CC400" s="41" t="str">
        <f t="shared" si="233"/>
        <v/>
      </c>
    </row>
    <row r="401" spans="1:81" x14ac:dyDescent="0.25">
      <c r="A401" s="21"/>
      <c r="B401" s="21"/>
      <c r="C401" s="21"/>
      <c r="D401" s="21"/>
      <c r="E401" s="21"/>
      <c r="F401" s="21"/>
      <c r="G401" s="16" t="s">
        <v>352</v>
      </c>
      <c r="H401" s="19">
        <v>1</v>
      </c>
      <c r="I401" s="21"/>
      <c r="J401" s="16" t="s">
        <v>381</v>
      </c>
      <c r="K401" s="19">
        <v>1</v>
      </c>
      <c r="L401" s="21"/>
      <c r="M401" s="16"/>
      <c r="N401" s="19"/>
      <c r="O401" s="21"/>
      <c r="P401" s="16"/>
      <c r="Q401" s="19"/>
      <c r="R401" s="21"/>
      <c r="S401" s="16"/>
      <c r="T401" s="19"/>
      <c r="U401" s="21"/>
      <c r="V401" s="16"/>
      <c r="W401" s="19"/>
      <c r="X401" s="21"/>
      <c r="Y401" s="16"/>
      <c r="Z401" s="19"/>
      <c r="AA401" s="21"/>
      <c r="AB401" s="16"/>
      <c r="AC401" s="19"/>
      <c r="AD401" s="21"/>
      <c r="AE401" s="16"/>
      <c r="AF401" s="19"/>
      <c r="AG401" s="21"/>
      <c r="AH401" s="16"/>
      <c r="AI401" s="19"/>
      <c r="AJ401" s="21"/>
      <c r="AK401" s="16"/>
      <c r="AL401" s="19"/>
      <c r="AM401" s="21"/>
      <c r="AN401" s="16"/>
      <c r="AO401" s="19"/>
      <c r="AP401" s="21"/>
      <c r="BS401" s="13" t="str">
        <f t="shared" si="226"/>
        <v/>
      </c>
      <c r="BT401" s="33" t="str">
        <f t="shared" si="227"/>
        <v/>
      </c>
      <c r="BU401" s="37" t="str">
        <f>IF(BS401="", "", IF(COUNTIF(BS$7:BS401, BS401)&gt;1, "", MAX(BU$6:BU400)+1))</f>
        <v/>
      </c>
      <c r="BV401" s="37" t="str">
        <f t="shared" si="230"/>
        <v>Feb 2023</v>
      </c>
      <c r="BW401" s="41" t="str">
        <f t="shared" si="232"/>
        <v/>
      </c>
      <c r="BY401" s="13" t="str">
        <f t="shared" si="228"/>
        <v/>
      </c>
      <c r="BZ401" s="33" t="str">
        <f t="shared" si="229"/>
        <v/>
      </c>
      <c r="CA401" s="37" t="str">
        <f>IF(BY401="", "", IF(COUNTIF(BY$7:BY401, BY401)&gt;1, "", MAX(CA$6:CA400)+1))</f>
        <v/>
      </c>
      <c r="CB401" s="37" t="str">
        <f t="shared" si="231"/>
        <v>Feb 2023</v>
      </c>
      <c r="CC401" s="41" t="str">
        <f t="shared" si="233"/>
        <v/>
      </c>
    </row>
    <row r="402" spans="1:81" x14ac:dyDescent="0.25">
      <c r="A402" s="21"/>
      <c r="B402" s="21"/>
      <c r="C402" s="21"/>
      <c r="D402" s="21"/>
      <c r="E402" s="21"/>
      <c r="F402" s="21"/>
      <c r="G402" s="16" t="s">
        <v>353</v>
      </c>
      <c r="H402" s="19">
        <v>1</v>
      </c>
      <c r="I402" s="21"/>
      <c r="J402" s="16"/>
      <c r="K402" s="19"/>
      <c r="L402" s="21"/>
      <c r="M402" s="16"/>
      <c r="N402" s="19"/>
      <c r="O402" s="21"/>
      <c r="P402" s="16"/>
      <c r="Q402" s="19"/>
      <c r="R402" s="21"/>
      <c r="S402" s="16"/>
      <c r="T402" s="19"/>
      <c r="U402" s="21"/>
      <c r="V402" s="16"/>
      <c r="W402" s="19"/>
      <c r="X402" s="21"/>
      <c r="Y402" s="16"/>
      <c r="Z402" s="19"/>
      <c r="AA402" s="21"/>
      <c r="AB402" s="16"/>
      <c r="AC402" s="19"/>
      <c r="AD402" s="21"/>
      <c r="AE402" s="16"/>
      <c r="AF402" s="19"/>
      <c r="AG402" s="21"/>
      <c r="AH402" s="16"/>
      <c r="AI402" s="19"/>
      <c r="AJ402" s="21"/>
      <c r="AK402" s="16"/>
      <c r="AL402" s="19"/>
      <c r="AM402" s="21"/>
      <c r="AN402" s="16"/>
      <c r="AO402" s="19"/>
      <c r="AP402" s="21"/>
      <c r="BS402" s="13" t="str">
        <f t="shared" si="226"/>
        <v/>
      </c>
      <c r="BT402" s="33" t="str">
        <f t="shared" si="227"/>
        <v/>
      </c>
      <c r="BU402" s="37" t="str">
        <f>IF(BS402="", "", IF(COUNTIF(BS$7:BS402, BS402)&gt;1, "", MAX(BU$6:BU401)+1))</f>
        <v/>
      </c>
      <c r="BV402" s="37" t="str">
        <f t="shared" si="230"/>
        <v>Feb 2023</v>
      </c>
      <c r="BW402" s="41" t="str">
        <f t="shared" si="232"/>
        <v/>
      </c>
      <c r="BY402" s="13" t="str">
        <f t="shared" si="228"/>
        <v/>
      </c>
      <c r="BZ402" s="33" t="str">
        <f t="shared" si="229"/>
        <v/>
      </c>
      <c r="CA402" s="37" t="str">
        <f>IF(BY402="", "", IF(COUNTIF(BY$7:BY402, BY402)&gt;1, "", MAX(CA$6:CA401)+1))</f>
        <v/>
      </c>
      <c r="CB402" s="37" t="str">
        <f t="shared" si="231"/>
        <v>Feb 2023</v>
      </c>
      <c r="CC402" s="41" t="str">
        <f t="shared" si="233"/>
        <v/>
      </c>
    </row>
    <row r="403" spans="1:81" x14ac:dyDescent="0.25">
      <c r="A403" s="21"/>
      <c r="B403" s="21"/>
      <c r="C403" s="21"/>
      <c r="D403" s="21"/>
      <c r="E403" s="21"/>
      <c r="F403" s="21"/>
      <c r="G403" s="16" t="s">
        <v>354</v>
      </c>
      <c r="H403" s="19">
        <v>1</v>
      </c>
      <c r="I403" s="21"/>
      <c r="J403" s="16"/>
      <c r="K403" s="19"/>
      <c r="L403" s="21"/>
      <c r="M403" s="16"/>
      <c r="N403" s="19"/>
      <c r="O403" s="21"/>
      <c r="P403" s="16"/>
      <c r="Q403" s="19"/>
      <c r="R403" s="21"/>
      <c r="S403" s="16"/>
      <c r="T403" s="19"/>
      <c r="U403" s="21"/>
      <c r="V403" s="16"/>
      <c r="W403" s="19"/>
      <c r="X403" s="21"/>
      <c r="Y403" s="16"/>
      <c r="Z403" s="19"/>
      <c r="AA403" s="21"/>
      <c r="AB403" s="16"/>
      <c r="AC403" s="19"/>
      <c r="AD403" s="21"/>
      <c r="AE403" s="16"/>
      <c r="AF403" s="19"/>
      <c r="AG403" s="21"/>
      <c r="AH403" s="16"/>
      <c r="AI403" s="19"/>
      <c r="AJ403" s="21"/>
      <c r="AK403" s="16"/>
      <c r="AL403" s="19"/>
      <c r="AM403" s="21"/>
      <c r="AN403" s="16"/>
      <c r="AO403" s="19"/>
      <c r="AP403" s="21"/>
      <c r="BS403" s="13" t="str">
        <f t="shared" si="226"/>
        <v/>
      </c>
      <c r="BT403" s="33" t="str">
        <f t="shared" si="227"/>
        <v/>
      </c>
      <c r="BU403" s="37" t="str">
        <f>IF(BS403="", "", IF(COUNTIF(BS$7:BS403, BS403)&gt;1, "", MAX(BU$6:BU402)+1))</f>
        <v/>
      </c>
      <c r="BV403" s="37" t="str">
        <f t="shared" si="230"/>
        <v>Feb 2023</v>
      </c>
      <c r="BW403" s="41" t="str">
        <f t="shared" si="232"/>
        <v/>
      </c>
      <c r="BY403" s="13" t="str">
        <f t="shared" si="228"/>
        <v/>
      </c>
      <c r="BZ403" s="33" t="str">
        <f t="shared" si="229"/>
        <v/>
      </c>
      <c r="CA403" s="37" t="str">
        <f>IF(BY403="", "", IF(COUNTIF(BY$7:BY403, BY403)&gt;1, "", MAX(CA$6:CA402)+1))</f>
        <v/>
      </c>
      <c r="CB403" s="37" t="str">
        <f t="shared" si="231"/>
        <v>Feb 2023</v>
      </c>
      <c r="CC403" s="41" t="str">
        <f t="shared" si="233"/>
        <v/>
      </c>
    </row>
    <row r="404" spans="1:81" x14ac:dyDescent="0.25">
      <c r="A404" s="21"/>
      <c r="B404" s="21"/>
      <c r="C404" s="21"/>
      <c r="D404" s="21"/>
      <c r="E404" s="21"/>
      <c r="F404" s="21"/>
      <c r="G404" s="16" t="s">
        <v>113</v>
      </c>
      <c r="H404" s="19">
        <v>1</v>
      </c>
      <c r="I404" s="21"/>
      <c r="J404" s="16"/>
      <c r="K404" s="19"/>
      <c r="L404" s="21"/>
      <c r="M404" s="16"/>
      <c r="N404" s="19"/>
      <c r="O404" s="21"/>
      <c r="P404" s="16"/>
      <c r="Q404" s="19"/>
      <c r="R404" s="21"/>
      <c r="S404" s="16"/>
      <c r="T404" s="19"/>
      <c r="U404" s="21"/>
      <c r="V404" s="16"/>
      <c r="W404" s="19"/>
      <c r="X404" s="21"/>
      <c r="Y404" s="16"/>
      <c r="Z404" s="19"/>
      <c r="AA404" s="21"/>
      <c r="AB404" s="16"/>
      <c r="AC404" s="19"/>
      <c r="AD404" s="21"/>
      <c r="AE404" s="16"/>
      <c r="AF404" s="19"/>
      <c r="AG404" s="21"/>
      <c r="AH404" s="16"/>
      <c r="AI404" s="19"/>
      <c r="AJ404" s="21"/>
      <c r="AK404" s="16"/>
      <c r="AL404" s="19"/>
      <c r="AM404" s="21"/>
      <c r="AN404" s="16"/>
      <c r="AO404" s="19"/>
      <c r="AP404" s="21"/>
      <c r="BS404" s="13" t="str">
        <f t="shared" si="226"/>
        <v/>
      </c>
      <c r="BT404" s="33" t="str">
        <f t="shared" si="227"/>
        <v/>
      </c>
      <c r="BU404" s="37" t="str">
        <f>IF(BS404="", "", IF(COUNTIF(BS$7:BS404, BS404)&gt;1, "", MAX(BU$6:BU403)+1))</f>
        <v/>
      </c>
      <c r="BV404" s="37" t="str">
        <f t="shared" si="230"/>
        <v>Feb 2023</v>
      </c>
      <c r="BW404" s="41" t="str">
        <f t="shared" si="232"/>
        <v/>
      </c>
      <c r="BY404" s="13" t="str">
        <f t="shared" si="228"/>
        <v/>
      </c>
      <c r="BZ404" s="33" t="str">
        <f t="shared" si="229"/>
        <v/>
      </c>
      <c r="CA404" s="37" t="str">
        <f>IF(BY404="", "", IF(COUNTIF(BY$7:BY404, BY404)&gt;1, "", MAX(CA$6:CA403)+1))</f>
        <v/>
      </c>
      <c r="CB404" s="37" t="str">
        <f t="shared" si="231"/>
        <v>Feb 2023</v>
      </c>
      <c r="CC404" s="41" t="str">
        <f t="shared" si="233"/>
        <v/>
      </c>
    </row>
    <row r="405" spans="1:81" x14ac:dyDescent="0.25">
      <c r="A405" s="21"/>
      <c r="B405" s="21"/>
      <c r="C405" s="21"/>
      <c r="D405" s="21"/>
      <c r="E405" s="21"/>
      <c r="F405" s="21"/>
      <c r="G405" s="16" t="s">
        <v>355</v>
      </c>
      <c r="H405" s="19">
        <v>1</v>
      </c>
      <c r="I405" s="21"/>
      <c r="J405" s="16"/>
      <c r="K405" s="19"/>
      <c r="L405" s="21"/>
      <c r="M405" s="16"/>
      <c r="N405" s="19"/>
      <c r="O405" s="21"/>
      <c r="P405" s="16"/>
      <c r="Q405" s="19"/>
      <c r="R405" s="21"/>
      <c r="S405" s="16"/>
      <c r="T405" s="19"/>
      <c r="U405" s="21"/>
      <c r="V405" s="16"/>
      <c r="W405" s="19"/>
      <c r="X405" s="21"/>
      <c r="Y405" s="16"/>
      <c r="Z405" s="19"/>
      <c r="AA405" s="21"/>
      <c r="AB405" s="16"/>
      <c r="AC405" s="19"/>
      <c r="AD405" s="21"/>
      <c r="AE405" s="16"/>
      <c r="AF405" s="19"/>
      <c r="AG405" s="21"/>
      <c r="AH405" s="16"/>
      <c r="AI405" s="19"/>
      <c r="AJ405" s="21"/>
      <c r="AK405" s="16"/>
      <c r="AL405" s="19"/>
      <c r="AM405" s="21"/>
      <c r="AN405" s="16"/>
      <c r="AO405" s="19"/>
      <c r="AP405" s="21"/>
      <c r="BS405" s="13" t="str">
        <f t="shared" si="226"/>
        <v/>
      </c>
      <c r="BT405" s="33" t="str">
        <f t="shared" si="227"/>
        <v/>
      </c>
      <c r="BU405" s="37" t="str">
        <f>IF(BS405="", "", IF(COUNTIF(BS$7:BS405, BS405)&gt;1, "", MAX(BU$6:BU404)+1))</f>
        <v/>
      </c>
      <c r="BV405" s="37" t="str">
        <f t="shared" si="230"/>
        <v>Feb 2023</v>
      </c>
      <c r="BW405" s="41" t="str">
        <f t="shared" si="232"/>
        <v/>
      </c>
      <c r="BY405" s="13" t="str">
        <f t="shared" si="228"/>
        <v/>
      </c>
      <c r="BZ405" s="33" t="str">
        <f t="shared" si="229"/>
        <v/>
      </c>
      <c r="CA405" s="37" t="str">
        <f>IF(BY405="", "", IF(COUNTIF(BY$7:BY405, BY405)&gt;1, "", MAX(CA$6:CA404)+1))</f>
        <v/>
      </c>
      <c r="CB405" s="37" t="str">
        <f t="shared" si="231"/>
        <v>Feb 2023</v>
      </c>
      <c r="CC405" s="41" t="str">
        <f t="shared" si="233"/>
        <v/>
      </c>
    </row>
    <row r="406" spans="1:81" x14ac:dyDescent="0.25">
      <c r="A406" s="21"/>
      <c r="B406" s="21"/>
      <c r="C406" s="21"/>
      <c r="D406" s="21"/>
      <c r="E406" s="21"/>
      <c r="F406" s="21"/>
      <c r="G406" s="16"/>
      <c r="H406" s="19"/>
      <c r="I406" s="21"/>
      <c r="J406" s="16"/>
      <c r="K406" s="19"/>
      <c r="L406" s="21"/>
      <c r="M406" s="16"/>
      <c r="N406" s="19"/>
      <c r="O406" s="21"/>
      <c r="P406" s="16"/>
      <c r="Q406" s="19"/>
      <c r="R406" s="21"/>
      <c r="S406" s="16"/>
      <c r="T406" s="19"/>
      <c r="U406" s="21"/>
      <c r="V406" s="16"/>
      <c r="W406" s="19"/>
      <c r="X406" s="21"/>
      <c r="Y406" s="16"/>
      <c r="Z406" s="19"/>
      <c r="AA406" s="21"/>
      <c r="AB406" s="16"/>
      <c r="AC406" s="19"/>
      <c r="AD406" s="21"/>
      <c r="AE406" s="16"/>
      <c r="AF406" s="19"/>
      <c r="AG406" s="21"/>
      <c r="AH406" s="16"/>
      <c r="AI406" s="19"/>
      <c r="AJ406" s="21"/>
      <c r="AK406" s="16"/>
      <c r="AL406" s="19"/>
      <c r="AM406" s="21"/>
      <c r="AN406" s="16"/>
      <c r="AO406" s="19"/>
      <c r="AP406" s="21"/>
      <c r="BS406" s="13" t="str">
        <f t="shared" si="226"/>
        <v/>
      </c>
      <c r="BT406" s="33" t="str">
        <f t="shared" si="227"/>
        <v/>
      </c>
      <c r="BU406" s="37" t="str">
        <f>IF(BS406="", "", IF(COUNTIF(BS$7:BS406, BS406)&gt;1, "", MAX(BU$6:BU405)+1))</f>
        <v/>
      </c>
      <c r="BV406" s="37" t="str">
        <f t="shared" si="230"/>
        <v>Feb 2023</v>
      </c>
      <c r="BW406" s="41" t="str">
        <f t="shared" si="232"/>
        <v/>
      </c>
      <c r="BY406" s="13" t="str">
        <f t="shared" si="228"/>
        <v/>
      </c>
      <c r="BZ406" s="33" t="str">
        <f t="shared" si="229"/>
        <v/>
      </c>
      <c r="CA406" s="37" t="str">
        <f>IF(BY406="", "", IF(COUNTIF(BY$7:BY406, BY406)&gt;1, "", MAX(CA$6:CA405)+1))</f>
        <v/>
      </c>
      <c r="CB406" s="37" t="str">
        <f t="shared" si="231"/>
        <v>Feb 2023</v>
      </c>
      <c r="CC406" s="41" t="str">
        <f t="shared" si="233"/>
        <v/>
      </c>
    </row>
    <row r="407" spans="1:81" x14ac:dyDescent="0.25">
      <c r="A407" s="21"/>
      <c r="B407" s="21"/>
      <c r="C407" s="21"/>
      <c r="D407" s="21"/>
      <c r="E407" s="21"/>
      <c r="F407" s="21"/>
      <c r="G407" s="16"/>
      <c r="H407" s="19"/>
      <c r="I407" s="21"/>
      <c r="J407" s="16"/>
      <c r="K407" s="19"/>
      <c r="L407" s="21"/>
      <c r="M407" s="16"/>
      <c r="N407" s="19"/>
      <c r="O407" s="21"/>
      <c r="P407" s="16"/>
      <c r="Q407" s="19"/>
      <c r="R407" s="21"/>
      <c r="S407" s="16"/>
      <c r="T407" s="19"/>
      <c r="U407" s="21"/>
      <c r="V407" s="16"/>
      <c r="W407" s="19"/>
      <c r="X407" s="21"/>
      <c r="Y407" s="16"/>
      <c r="Z407" s="19"/>
      <c r="AA407" s="21"/>
      <c r="AB407" s="16"/>
      <c r="AC407" s="19"/>
      <c r="AD407" s="21"/>
      <c r="AE407" s="16"/>
      <c r="AF407" s="19"/>
      <c r="AG407" s="21"/>
      <c r="AH407" s="16"/>
      <c r="AI407" s="19"/>
      <c r="AJ407" s="21"/>
      <c r="AK407" s="16"/>
      <c r="AL407" s="19"/>
      <c r="AM407" s="21"/>
      <c r="AN407" s="16"/>
      <c r="AO407" s="19"/>
      <c r="AP407" s="21"/>
      <c r="BS407" s="13" t="str">
        <f t="shared" si="226"/>
        <v/>
      </c>
      <c r="BT407" s="33" t="str">
        <f t="shared" si="227"/>
        <v/>
      </c>
      <c r="BU407" s="37" t="str">
        <f>IF(BS407="", "", IF(COUNTIF(BS$7:BS407, BS407)&gt;1, "", MAX(BU$6:BU406)+1))</f>
        <v/>
      </c>
      <c r="BV407" s="37" t="str">
        <f t="shared" si="230"/>
        <v>Feb 2023</v>
      </c>
      <c r="BW407" s="41" t="str">
        <f t="shared" si="232"/>
        <v/>
      </c>
      <c r="BY407" s="13" t="str">
        <f t="shared" si="228"/>
        <v/>
      </c>
      <c r="BZ407" s="33" t="str">
        <f t="shared" si="229"/>
        <v/>
      </c>
      <c r="CA407" s="37" t="str">
        <f>IF(BY407="", "", IF(COUNTIF(BY$7:BY407, BY407)&gt;1, "", MAX(CA$6:CA406)+1))</f>
        <v/>
      </c>
      <c r="CB407" s="37" t="str">
        <f t="shared" si="231"/>
        <v>Feb 2023</v>
      </c>
      <c r="CC407" s="41" t="str">
        <f t="shared" si="233"/>
        <v/>
      </c>
    </row>
    <row r="408" spans="1:81" x14ac:dyDescent="0.25">
      <c r="A408" s="21"/>
      <c r="B408" s="21"/>
      <c r="C408" s="21"/>
      <c r="D408" s="21"/>
      <c r="E408" s="21"/>
      <c r="F408" s="21"/>
      <c r="G408" s="16"/>
      <c r="H408" s="19"/>
      <c r="I408" s="21"/>
      <c r="J408" s="16"/>
      <c r="K408" s="19"/>
      <c r="L408" s="21"/>
      <c r="M408" s="16"/>
      <c r="N408" s="19"/>
      <c r="O408" s="21"/>
      <c r="P408" s="16"/>
      <c r="Q408" s="19"/>
      <c r="R408" s="21"/>
      <c r="S408" s="16"/>
      <c r="T408" s="19"/>
      <c r="U408" s="21"/>
      <c r="V408" s="16"/>
      <c r="W408" s="19"/>
      <c r="X408" s="21"/>
      <c r="Y408" s="16"/>
      <c r="Z408" s="19"/>
      <c r="AA408" s="21"/>
      <c r="AB408" s="16"/>
      <c r="AC408" s="19"/>
      <c r="AD408" s="21"/>
      <c r="AE408" s="16"/>
      <c r="AF408" s="19"/>
      <c r="AG408" s="21"/>
      <c r="AH408" s="16"/>
      <c r="AI408" s="19"/>
      <c r="AJ408" s="21"/>
      <c r="AK408" s="16"/>
      <c r="AL408" s="19"/>
      <c r="AM408" s="21"/>
      <c r="AN408" s="16"/>
      <c r="AO408" s="19"/>
      <c r="AP408" s="21"/>
      <c r="BS408" s="13" t="str">
        <f t="shared" si="226"/>
        <v/>
      </c>
      <c r="BT408" s="33" t="str">
        <f t="shared" si="227"/>
        <v/>
      </c>
      <c r="BU408" s="37" t="str">
        <f>IF(BS408="", "", IF(COUNTIF(BS$7:BS408, BS408)&gt;1, "", MAX(BU$6:BU407)+1))</f>
        <v/>
      </c>
      <c r="BV408" s="37" t="str">
        <f t="shared" si="230"/>
        <v>Feb 2023</v>
      </c>
      <c r="BW408" s="41" t="str">
        <f t="shared" si="232"/>
        <v/>
      </c>
      <c r="BY408" s="13" t="str">
        <f t="shared" si="228"/>
        <v/>
      </c>
      <c r="BZ408" s="33" t="str">
        <f t="shared" si="229"/>
        <v/>
      </c>
      <c r="CA408" s="37" t="str">
        <f>IF(BY408="", "", IF(COUNTIF(BY$7:BY408, BY408)&gt;1, "", MAX(CA$6:CA407)+1))</f>
        <v/>
      </c>
      <c r="CB408" s="37" t="str">
        <f t="shared" si="231"/>
        <v>Feb 2023</v>
      </c>
      <c r="CC408" s="41" t="str">
        <f t="shared" si="233"/>
        <v/>
      </c>
    </row>
    <row r="409" spans="1:81" x14ac:dyDescent="0.25">
      <c r="A409" s="21"/>
      <c r="B409" s="21"/>
      <c r="C409" s="21"/>
      <c r="D409" s="21"/>
      <c r="E409" s="21"/>
      <c r="F409" s="21"/>
      <c r="G409" s="16"/>
      <c r="H409" s="19"/>
      <c r="I409" s="21"/>
      <c r="J409" s="16"/>
      <c r="K409" s="19"/>
      <c r="L409" s="21"/>
      <c r="M409" s="16"/>
      <c r="N409" s="19"/>
      <c r="O409" s="21"/>
      <c r="P409" s="16"/>
      <c r="Q409" s="19"/>
      <c r="R409" s="21"/>
      <c r="S409" s="16"/>
      <c r="T409" s="19"/>
      <c r="U409" s="21"/>
      <c r="V409" s="16"/>
      <c r="W409" s="19"/>
      <c r="X409" s="21"/>
      <c r="Y409" s="16"/>
      <c r="Z409" s="19"/>
      <c r="AA409" s="21"/>
      <c r="AB409" s="16"/>
      <c r="AC409" s="19"/>
      <c r="AD409" s="21"/>
      <c r="AE409" s="16"/>
      <c r="AF409" s="19"/>
      <c r="AG409" s="21"/>
      <c r="AH409" s="16"/>
      <c r="AI409" s="19"/>
      <c r="AJ409" s="21"/>
      <c r="AK409" s="16"/>
      <c r="AL409" s="19"/>
      <c r="AM409" s="21"/>
      <c r="AN409" s="16"/>
      <c r="AO409" s="19"/>
      <c r="AP409" s="21"/>
      <c r="BS409" s="13" t="str">
        <f t="shared" si="226"/>
        <v/>
      </c>
      <c r="BT409" s="33" t="str">
        <f t="shared" si="227"/>
        <v/>
      </c>
      <c r="BU409" s="37" t="str">
        <f>IF(BS409="", "", IF(COUNTIF(BS$7:BS409, BS409)&gt;1, "", MAX(BU$6:BU408)+1))</f>
        <v/>
      </c>
      <c r="BV409" s="37" t="str">
        <f t="shared" si="230"/>
        <v>Feb 2023</v>
      </c>
      <c r="BW409" s="41" t="str">
        <f t="shared" si="232"/>
        <v/>
      </c>
      <c r="BY409" s="13" t="str">
        <f t="shared" si="228"/>
        <v/>
      </c>
      <c r="BZ409" s="33" t="str">
        <f t="shared" si="229"/>
        <v/>
      </c>
      <c r="CA409" s="37" t="str">
        <f>IF(BY409="", "", IF(COUNTIF(BY$7:BY409, BY409)&gt;1, "", MAX(CA$6:CA408)+1))</f>
        <v/>
      </c>
      <c r="CB409" s="37" t="str">
        <f t="shared" si="231"/>
        <v>Feb 2023</v>
      </c>
      <c r="CC409" s="41" t="str">
        <f t="shared" si="233"/>
        <v/>
      </c>
    </row>
    <row r="410" spans="1:81" x14ac:dyDescent="0.25">
      <c r="A410" s="21"/>
      <c r="B410" s="21"/>
      <c r="C410" s="21"/>
      <c r="D410" s="21"/>
      <c r="E410" s="21"/>
      <c r="F410" s="21"/>
      <c r="G410" s="16"/>
      <c r="H410" s="19"/>
      <c r="I410" s="21"/>
      <c r="J410" s="16"/>
      <c r="K410" s="19"/>
      <c r="L410" s="21"/>
      <c r="M410" s="16"/>
      <c r="N410" s="19"/>
      <c r="O410" s="21"/>
      <c r="P410" s="16"/>
      <c r="Q410" s="19"/>
      <c r="R410" s="21"/>
      <c r="S410" s="16"/>
      <c r="T410" s="19"/>
      <c r="U410" s="21"/>
      <c r="V410" s="16"/>
      <c r="W410" s="19"/>
      <c r="X410" s="21"/>
      <c r="Y410" s="16"/>
      <c r="Z410" s="19"/>
      <c r="AA410" s="21"/>
      <c r="AB410" s="16"/>
      <c r="AC410" s="19"/>
      <c r="AD410" s="21"/>
      <c r="AE410" s="16"/>
      <c r="AF410" s="19"/>
      <c r="AG410" s="21"/>
      <c r="AH410" s="16"/>
      <c r="AI410" s="19"/>
      <c r="AJ410" s="21"/>
      <c r="AK410" s="16"/>
      <c r="AL410" s="19"/>
      <c r="AM410" s="21"/>
      <c r="AN410" s="16"/>
      <c r="AO410" s="19"/>
      <c r="AP410" s="21"/>
      <c r="BS410" s="13" t="str">
        <f t="shared" si="226"/>
        <v/>
      </c>
      <c r="BT410" s="33" t="str">
        <f t="shared" si="227"/>
        <v/>
      </c>
      <c r="BU410" s="37" t="str">
        <f>IF(BS410="", "", IF(COUNTIF(BS$7:BS410, BS410)&gt;1, "", MAX(BU$6:BU409)+1))</f>
        <v/>
      </c>
      <c r="BV410" s="37" t="str">
        <f t="shared" si="230"/>
        <v>Feb 2023</v>
      </c>
      <c r="BW410" s="41" t="str">
        <f t="shared" si="232"/>
        <v/>
      </c>
      <c r="BY410" s="13" t="str">
        <f t="shared" si="228"/>
        <v/>
      </c>
      <c r="BZ410" s="33" t="str">
        <f t="shared" si="229"/>
        <v/>
      </c>
      <c r="CA410" s="37" t="str">
        <f>IF(BY410="", "", IF(COUNTIF(BY$7:BY410, BY410)&gt;1, "", MAX(CA$6:CA409)+1))</f>
        <v/>
      </c>
      <c r="CB410" s="37" t="str">
        <f t="shared" si="231"/>
        <v>Feb 2023</v>
      </c>
      <c r="CC410" s="41" t="str">
        <f t="shared" si="233"/>
        <v/>
      </c>
    </row>
    <row r="411" spans="1:81" x14ac:dyDescent="0.25">
      <c r="A411" s="21"/>
      <c r="B411" s="21"/>
      <c r="C411" s="21"/>
      <c r="D411" s="21"/>
      <c r="E411" s="21"/>
      <c r="F411" s="21"/>
      <c r="G411" s="16"/>
      <c r="H411" s="19"/>
      <c r="I411" s="21"/>
      <c r="J411" s="16"/>
      <c r="K411" s="19"/>
      <c r="L411" s="21"/>
      <c r="M411" s="16"/>
      <c r="N411" s="19"/>
      <c r="O411" s="21"/>
      <c r="P411" s="16"/>
      <c r="Q411" s="19"/>
      <c r="R411" s="21"/>
      <c r="S411" s="16"/>
      <c r="T411" s="19"/>
      <c r="U411" s="21"/>
      <c r="V411" s="16"/>
      <c r="W411" s="19"/>
      <c r="X411" s="21"/>
      <c r="Y411" s="16"/>
      <c r="Z411" s="19"/>
      <c r="AA411" s="21"/>
      <c r="AB411" s="16"/>
      <c r="AC411" s="19"/>
      <c r="AD411" s="21"/>
      <c r="AE411" s="16"/>
      <c r="AF411" s="19"/>
      <c r="AG411" s="21"/>
      <c r="AH411" s="16"/>
      <c r="AI411" s="19"/>
      <c r="AJ411" s="21"/>
      <c r="AK411" s="16"/>
      <c r="AL411" s="19"/>
      <c r="AM411" s="21"/>
      <c r="AN411" s="16"/>
      <c r="AO411" s="19"/>
      <c r="AP411" s="21"/>
      <c r="BS411" s="13" t="str">
        <f t="shared" si="226"/>
        <v/>
      </c>
      <c r="BT411" s="33" t="str">
        <f t="shared" si="227"/>
        <v/>
      </c>
      <c r="BU411" s="37" t="str">
        <f>IF(BS411="", "", IF(COUNTIF(BS$7:BS411, BS411)&gt;1, "", MAX(BU$6:BU410)+1))</f>
        <v/>
      </c>
      <c r="BV411" s="37" t="str">
        <f t="shared" si="230"/>
        <v>Feb 2023</v>
      </c>
      <c r="BW411" s="41" t="str">
        <f t="shared" si="232"/>
        <v/>
      </c>
      <c r="BY411" s="13" t="str">
        <f t="shared" si="228"/>
        <v/>
      </c>
      <c r="BZ411" s="33" t="str">
        <f t="shared" si="229"/>
        <v/>
      </c>
      <c r="CA411" s="37" t="str">
        <f>IF(BY411="", "", IF(COUNTIF(BY$7:BY411, BY411)&gt;1, "", MAX(CA$6:CA410)+1))</f>
        <v/>
      </c>
      <c r="CB411" s="37" t="str">
        <f t="shared" si="231"/>
        <v>Feb 2023</v>
      </c>
      <c r="CC411" s="41" t="str">
        <f t="shared" si="233"/>
        <v/>
      </c>
    </row>
    <row r="412" spans="1:81" x14ac:dyDescent="0.25">
      <c r="A412" s="21"/>
      <c r="B412" s="21"/>
      <c r="C412" s="21"/>
      <c r="D412" s="21"/>
      <c r="E412" s="21"/>
      <c r="F412" s="21"/>
      <c r="G412" s="16"/>
      <c r="H412" s="19"/>
      <c r="I412" s="21"/>
      <c r="J412" s="16"/>
      <c r="K412" s="19"/>
      <c r="L412" s="21"/>
      <c r="M412" s="16"/>
      <c r="N412" s="19"/>
      <c r="O412" s="21"/>
      <c r="P412" s="16"/>
      <c r="Q412" s="19"/>
      <c r="R412" s="21"/>
      <c r="S412" s="16"/>
      <c r="T412" s="19"/>
      <c r="U412" s="21"/>
      <c r="V412" s="16"/>
      <c r="W412" s="19"/>
      <c r="X412" s="21"/>
      <c r="Y412" s="16"/>
      <c r="Z412" s="19"/>
      <c r="AA412" s="21"/>
      <c r="AB412" s="16"/>
      <c r="AC412" s="19"/>
      <c r="AD412" s="21"/>
      <c r="AE412" s="16"/>
      <c r="AF412" s="19"/>
      <c r="AG412" s="21"/>
      <c r="AH412" s="16"/>
      <c r="AI412" s="19"/>
      <c r="AJ412" s="21"/>
      <c r="AK412" s="16"/>
      <c r="AL412" s="19"/>
      <c r="AM412" s="21"/>
      <c r="AN412" s="16"/>
      <c r="AO412" s="19"/>
      <c r="AP412" s="21"/>
      <c r="BS412" s="13" t="str">
        <f t="shared" si="226"/>
        <v/>
      </c>
      <c r="BT412" s="33" t="str">
        <f t="shared" si="227"/>
        <v/>
      </c>
      <c r="BU412" s="37" t="str">
        <f>IF(BS412="", "", IF(COUNTIF(BS$7:BS412, BS412)&gt;1, "", MAX(BU$6:BU411)+1))</f>
        <v/>
      </c>
      <c r="BV412" s="37" t="str">
        <f t="shared" si="230"/>
        <v>Feb 2023</v>
      </c>
      <c r="BW412" s="41" t="str">
        <f t="shared" si="232"/>
        <v/>
      </c>
      <c r="BY412" s="13" t="str">
        <f t="shared" si="228"/>
        <v/>
      </c>
      <c r="BZ412" s="33" t="str">
        <f t="shared" si="229"/>
        <v/>
      </c>
      <c r="CA412" s="37" t="str">
        <f>IF(BY412="", "", IF(COUNTIF(BY$7:BY412, BY412)&gt;1, "", MAX(CA$6:CA411)+1))</f>
        <v/>
      </c>
      <c r="CB412" s="37" t="str">
        <f t="shared" si="231"/>
        <v>Feb 2023</v>
      </c>
      <c r="CC412" s="41" t="str">
        <f t="shared" si="233"/>
        <v/>
      </c>
    </row>
    <row r="413" spans="1:81" x14ac:dyDescent="0.25">
      <c r="A413" s="21"/>
      <c r="B413" s="21"/>
      <c r="C413" s="21"/>
      <c r="D413" s="21"/>
      <c r="E413" s="21"/>
      <c r="F413" s="21"/>
      <c r="G413" s="16"/>
      <c r="H413" s="19"/>
      <c r="I413" s="21"/>
      <c r="J413" s="16"/>
      <c r="K413" s="19"/>
      <c r="L413" s="21"/>
      <c r="M413" s="16"/>
      <c r="N413" s="19"/>
      <c r="O413" s="21"/>
      <c r="P413" s="16"/>
      <c r="Q413" s="19"/>
      <c r="R413" s="21"/>
      <c r="S413" s="16"/>
      <c r="T413" s="19"/>
      <c r="U413" s="21"/>
      <c r="V413" s="16"/>
      <c r="W413" s="19"/>
      <c r="X413" s="21"/>
      <c r="Y413" s="16"/>
      <c r="Z413" s="19"/>
      <c r="AA413" s="21"/>
      <c r="AB413" s="16"/>
      <c r="AC413" s="19"/>
      <c r="AD413" s="21"/>
      <c r="AE413" s="16"/>
      <c r="AF413" s="19"/>
      <c r="AG413" s="21"/>
      <c r="AH413" s="16"/>
      <c r="AI413" s="19"/>
      <c r="AJ413" s="21"/>
      <c r="AK413" s="16"/>
      <c r="AL413" s="19"/>
      <c r="AM413" s="21"/>
      <c r="AN413" s="16"/>
      <c r="AO413" s="19"/>
      <c r="AP413" s="21"/>
      <c r="BS413" s="13" t="str">
        <f t="shared" si="226"/>
        <v/>
      </c>
      <c r="BT413" s="33" t="str">
        <f t="shared" si="227"/>
        <v/>
      </c>
      <c r="BU413" s="37" t="str">
        <f>IF(BS413="", "", IF(COUNTIF(BS$7:BS413, BS413)&gt;1, "", MAX(BU$6:BU412)+1))</f>
        <v/>
      </c>
      <c r="BV413" s="37" t="str">
        <f t="shared" si="230"/>
        <v>Feb 2023</v>
      </c>
      <c r="BW413" s="41" t="str">
        <f t="shared" si="232"/>
        <v/>
      </c>
      <c r="BY413" s="13" t="str">
        <f t="shared" si="228"/>
        <v/>
      </c>
      <c r="BZ413" s="33" t="str">
        <f t="shared" si="229"/>
        <v/>
      </c>
      <c r="CA413" s="37" t="str">
        <f>IF(BY413="", "", IF(COUNTIF(BY$7:BY413, BY413)&gt;1, "", MAX(CA$6:CA412)+1))</f>
        <v/>
      </c>
      <c r="CB413" s="37" t="str">
        <f t="shared" si="231"/>
        <v>Feb 2023</v>
      </c>
      <c r="CC413" s="41" t="str">
        <f t="shared" si="233"/>
        <v/>
      </c>
    </row>
    <row r="414" spans="1:81" x14ac:dyDescent="0.25">
      <c r="A414" s="21"/>
      <c r="B414" s="21"/>
      <c r="C414" s="21"/>
      <c r="D414" s="21"/>
      <c r="E414" s="21"/>
      <c r="F414" s="21"/>
      <c r="G414" s="16"/>
      <c r="H414" s="19"/>
      <c r="I414" s="21"/>
      <c r="J414" s="16"/>
      <c r="K414" s="19"/>
      <c r="L414" s="21"/>
      <c r="M414" s="16"/>
      <c r="N414" s="19"/>
      <c r="O414" s="21"/>
      <c r="P414" s="16"/>
      <c r="Q414" s="19"/>
      <c r="R414" s="21"/>
      <c r="S414" s="16"/>
      <c r="T414" s="19"/>
      <c r="U414" s="21"/>
      <c r="V414" s="16"/>
      <c r="W414" s="19"/>
      <c r="X414" s="21"/>
      <c r="Y414" s="16"/>
      <c r="Z414" s="19"/>
      <c r="AA414" s="21"/>
      <c r="AB414" s="16"/>
      <c r="AC414" s="19"/>
      <c r="AD414" s="21"/>
      <c r="AE414" s="16"/>
      <c r="AF414" s="19"/>
      <c r="AG414" s="21"/>
      <c r="AH414" s="16"/>
      <c r="AI414" s="19"/>
      <c r="AJ414" s="21"/>
      <c r="AK414" s="16"/>
      <c r="AL414" s="19"/>
      <c r="AM414" s="21"/>
      <c r="AN414" s="16"/>
      <c r="AO414" s="19"/>
      <c r="AP414" s="21"/>
      <c r="BS414" s="13" t="str">
        <f t="shared" si="226"/>
        <v/>
      </c>
      <c r="BT414" s="33" t="str">
        <f t="shared" si="227"/>
        <v/>
      </c>
      <c r="BU414" s="37" t="str">
        <f>IF(BS414="", "", IF(COUNTIF(BS$7:BS414, BS414)&gt;1, "", MAX(BU$6:BU413)+1))</f>
        <v/>
      </c>
      <c r="BV414" s="37" t="str">
        <f t="shared" si="230"/>
        <v>Feb 2023</v>
      </c>
      <c r="BW414" s="41" t="str">
        <f t="shared" si="232"/>
        <v/>
      </c>
      <c r="BY414" s="13" t="str">
        <f t="shared" si="228"/>
        <v/>
      </c>
      <c r="BZ414" s="33" t="str">
        <f t="shared" si="229"/>
        <v/>
      </c>
      <c r="CA414" s="37" t="str">
        <f>IF(BY414="", "", IF(COUNTIF(BY$7:BY414, BY414)&gt;1, "", MAX(CA$6:CA413)+1))</f>
        <v/>
      </c>
      <c r="CB414" s="37" t="str">
        <f t="shared" si="231"/>
        <v>Feb 2023</v>
      </c>
      <c r="CC414" s="41" t="str">
        <f t="shared" si="233"/>
        <v/>
      </c>
    </row>
    <row r="415" spans="1:81" x14ac:dyDescent="0.25">
      <c r="A415" s="21"/>
      <c r="B415" s="21"/>
      <c r="C415" s="21"/>
      <c r="D415" s="21"/>
      <c r="E415" s="21"/>
      <c r="F415" s="21"/>
      <c r="G415" s="16"/>
      <c r="H415" s="19"/>
      <c r="I415" s="21"/>
      <c r="J415" s="16"/>
      <c r="K415" s="19"/>
      <c r="L415" s="21"/>
      <c r="M415" s="16"/>
      <c r="N415" s="19"/>
      <c r="O415" s="21"/>
      <c r="P415" s="16"/>
      <c r="Q415" s="19"/>
      <c r="R415" s="21"/>
      <c r="S415" s="16"/>
      <c r="T415" s="19"/>
      <c r="U415" s="21"/>
      <c r="V415" s="16"/>
      <c r="W415" s="19"/>
      <c r="X415" s="21"/>
      <c r="Y415" s="16"/>
      <c r="Z415" s="19"/>
      <c r="AA415" s="21"/>
      <c r="AB415" s="16"/>
      <c r="AC415" s="19"/>
      <c r="AD415" s="21"/>
      <c r="AE415" s="16"/>
      <c r="AF415" s="19"/>
      <c r="AG415" s="21"/>
      <c r="AH415" s="16"/>
      <c r="AI415" s="19"/>
      <c r="AJ415" s="21"/>
      <c r="AK415" s="16"/>
      <c r="AL415" s="19"/>
      <c r="AM415" s="21"/>
      <c r="AN415" s="16"/>
      <c r="AO415" s="19"/>
      <c r="AP415" s="21"/>
      <c r="BS415" s="13" t="str">
        <f t="shared" si="226"/>
        <v/>
      </c>
      <c r="BT415" s="33" t="str">
        <f t="shared" si="227"/>
        <v/>
      </c>
      <c r="BU415" s="37" t="str">
        <f>IF(BS415="", "", IF(COUNTIF(BS$7:BS415, BS415)&gt;1, "", MAX(BU$6:BU414)+1))</f>
        <v/>
      </c>
      <c r="BV415" s="37" t="str">
        <f t="shared" si="230"/>
        <v>Feb 2023</v>
      </c>
      <c r="BW415" s="41" t="str">
        <f t="shared" si="232"/>
        <v/>
      </c>
      <c r="BY415" s="13" t="str">
        <f t="shared" si="228"/>
        <v/>
      </c>
      <c r="BZ415" s="33" t="str">
        <f t="shared" si="229"/>
        <v/>
      </c>
      <c r="CA415" s="37" t="str">
        <f>IF(BY415="", "", IF(COUNTIF(BY$7:BY415, BY415)&gt;1, "", MAX(CA$6:CA414)+1))</f>
        <v/>
      </c>
      <c r="CB415" s="37" t="str">
        <f t="shared" si="231"/>
        <v>Feb 2023</v>
      </c>
      <c r="CC415" s="41" t="str">
        <f t="shared" si="233"/>
        <v/>
      </c>
    </row>
    <row r="416" spans="1:81" x14ac:dyDescent="0.25">
      <c r="A416" s="21"/>
      <c r="B416" s="21"/>
      <c r="C416" s="21"/>
      <c r="D416" s="21"/>
      <c r="E416" s="21"/>
      <c r="F416" s="21"/>
      <c r="G416" s="16"/>
      <c r="H416" s="19"/>
      <c r="I416" s="21"/>
      <c r="J416" s="16"/>
      <c r="K416" s="19"/>
      <c r="L416" s="21"/>
      <c r="M416" s="16"/>
      <c r="N416" s="19"/>
      <c r="O416" s="21"/>
      <c r="P416" s="16"/>
      <c r="Q416" s="19"/>
      <c r="R416" s="21"/>
      <c r="S416" s="16"/>
      <c r="T416" s="19"/>
      <c r="U416" s="21"/>
      <c r="V416" s="16"/>
      <c r="W416" s="19"/>
      <c r="X416" s="21"/>
      <c r="Y416" s="16"/>
      <c r="Z416" s="19"/>
      <c r="AA416" s="21"/>
      <c r="AB416" s="16"/>
      <c r="AC416" s="19"/>
      <c r="AD416" s="21"/>
      <c r="AE416" s="16"/>
      <c r="AF416" s="19"/>
      <c r="AG416" s="21"/>
      <c r="AH416" s="16"/>
      <c r="AI416" s="19"/>
      <c r="AJ416" s="21"/>
      <c r="AK416" s="16"/>
      <c r="AL416" s="19"/>
      <c r="AM416" s="21"/>
      <c r="AN416" s="16"/>
      <c r="AO416" s="19"/>
      <c r="AP416" s="21"/>
      <c r="BS416" s="13" t="str">
        <f t="shared" si="226"/>
        <v/>
      </c>
      <c r="BT416" s="33" t="str">
        <f t="shared" si="227"/>
        <v/>
      </c>
      <c r="BU416" s="37" t="str">
        <f>IF(BS416="", "", IF(COUNTIF(BS$7:BS416, BS416)&gt;1, "", MAX(BU$6:BU415)+1))</f>
        <v/>
      </c>
      <c r="BV416" s="37" t="str">
        <f t="shared" si="230"/>
        <v>Feb 2023</v>
      </c>
      <c r="BW416" s="41" t="str">
        <f t="shared" si="232"/>
        <v/>
      </c>
      <c r="BY416" s="13" t="str">
        <f t="shared" si="228"/>
        <v/>
      </c>
      <c r="BZ416" s="33" t="str">
        <f t="shared" si="229"/>
        <v/>
      </c>
      <c r="CA416" s="37" t="str">
        <f>IF(BY416="", "", IF(COUNTIF(BY$7:BY416, BY416)&gt;1, "", MAX(CA$6:CA415)+1))</f>
        <v/>
      </c>
      <c r="CB416" s="37" t="str">
        <f t="shared" si="231"/>
        <v>Feb 2023</v>
      </c>
      <c r="CC416" s="41" t="str">
        <f t="shared" si="233"/>
        <v/>
      </c>
    </row>
    <row r="417" spans="1:81" x14ac:dyDescent="0.25">
      <c r="A417" s="21"/>
      <c r="B417" s="21"/>
      <c r="C417" s="21"/>
      <c r="D417" s="21"/>
      <c r="E417" s="21"/>
      <c r="F417" s="21"/>
      <c r="G417" s="16"/>
      <c r="H417" s="19"/>
      <c r="I417" s="21"/>
      <c r="J417" s="16"/>
      <c r="K417" s="19"/>
      <c r="L417" s="21"/>
      <c r="M417" s="16"/>
      <c r="N417" s="19"/>
      <c r="O417" s="21"/>
      <c r="P417" s="16"/>
      <c r="Q417" s="19"/>
      <c r="R417" s="21"/>
      <c r="S417" s="16"/>
      <c r="T417" s="19"/>
      <c r="U417" s="21"/>
      <c r="V417" s="16"/>
      <c r="W417" s="19"/>
      <c r="X417" s="21"/>
      <c r="Y417" s="16"/>
      <c r="Z417" s="19"/>
      <c r="AA417" s="21"/>
      <c r="AB417" s="16"/>
      <c r="AC417" s="19"/>
      <c r="AD417" s="21"/>
      <c r="AE417" s="16"/>
      <c r="AF417" s="19"/>
      <c r="AG417" s="21"/>
      <c r="AH417" s="16"/>
      <c r="AI417" s="19"/>
      <c r="AJ417" s="21"/>
      <c r="AK417" s="16"/>
      <c r="AL417" s="19"/>
      <c r="AM417" s="21"/>
      <c r="AN417" s="16"/>
      <c r="AO417" s="19"/>
      <c r="AP417" s="21"/>
      <c r="BS417" s="13" t="str">
        <f t="shared" si="226"/>
        <v/>
      </c>
      <c r="BT417" s="33" t="str">
        <f t="shared" si="227"/>
        <v/>
      </c>
      <c r="BU417" s="37" t="str">
        <f>IF(BS417="", "", IF(COUNTIF(BS$7:BS417, BS417)&gt;1, "", MAX(BU$6:BU416)+1))</f>
        <v/>
      </c>
      <c r="BV417" s="37" t="str">
        <f t="shared" si="230"/>
        <v>Feb 2023</v>
      </c>
      <c r="BW417" s="41" t="str">
        <f t="shared" si="232"/>
        <v/>
      </c>
      <c r="BY417" s="13" t="str">
        <f t="shared" si="228"/>
        <v/>
      </c>
      <c r="BZ417" s="33" t="str">
        <f t="shared" si="229"/>
        <v/>
      </c>
      <c r="CA417" s="37" t="str">
        <f>IF(BY417="", "", IF(COUNTIF(BY$7:BY417, BY417)&gt;1, "", MAX(CA$6:CA416)+1))</f>
        <v/>
      </c>
      <c r="CB417" s="37" t="str">
        <f t="shared" si="231"/>
        <v>Feb 2023</v>
      </c>
      <c r="CC417" s="41" t="str">
        <f t="shared" si="233"/>
        <v/>
      </c>
    </row>
    <row r="418" spans="1:81" x14ac:dyDescent="0.25">
      <c r="A418" s="21"/>
      <c r="B418" s="21"/>
      <c r="C418" s="21"/>
      <c r="D418" s="21"/>
      <c r="E418" s="21"/>
      <c r="F418" s="21"/>
      <c r="G418" s="16"/>
      <c r="H418" s="19"/>
      <c r="I418" s="21"/>
      <c r="J418" s="16"/>
      <c r="K418" s="19"/>
      <c r="L418" s="21"/>
      <c r="M418" s="16"/>
      <c r="N418" s="19"/>
      <c r="O418" s="21"/>
      <c r="P418" s="16"/>
      <c r="Q418" s="19"/>
      <c r="R418" s="21"/>
      <c r="S418" s="16"/>
      <c r="T418" s="19"/>
      <c r="U418" s="21"/>
      <c r="V418" s="16"/>
      <c r="W418" s="19"/>
      <c r="X418" s="21"/>
      <c r="Y418" s="16"/>
      <c r="Z418" s="19"/>
      <c r="AA418" s="21"/>
      <c r="AB418" s="16"/>
      <c r="AC418" s="19"/>
      <c r="AD418" s="21"/>
      <c r="AE418" s="16"/>
      <c r="AF418" s="19"/>
      <c r="AG418" s="21"/>
      <c r="AH418" s="16"/>
      <c r="AI418" s="19"/>
      <c r="AJ418" s="21"/>
      <c r="AK418" s="16"/>
      <c r="AL418" s="19"/>
      <c r="AM418" s="21"/>
      <c r="AN418" s="16"/>
      <c r="AO418" s="19"/>
      <c r="AP418" s="21"/>
      <c r="BS418" s="13" t="str">
        <f t="shared" si="226"/>
        <v/>
      </c>
      <c r="BT418" s="33" t="str">
        <f t="shared" si="227"/>
        <v/>
      </c>
      <c r="BU418" s="37" t="str">
        <f>IF(BS418="", "", IF(COUNTIF(BS$7:BS418, BS418)&gt;1, "", MAX(BU$6:BU417)+1))</f>
        <v/>
      </c>
      <c r="BV418" s="37" t="str">
        <f t="shared" si="230"/>
        <v>Feb 2023</v>
      </c>
      <c r="BW418" s="41" t="str">
        <f t="shared" si="232"/>
        <v/>
      </c>
      <c r="BY418" s="13" t="str">
        <f t="shared" si="228"/>
        <v/>
      </c>
      <c r="BZ418" s="33" t="str">
        <f t="shared" si="229"/>
        <v/>
      </c>
      <c r="CA418" s="37" t="str">
        <f>IF(BY418="", "", IF(COUNTIF(BY$7:BY418, BY418)&gt;1, "", MAX(CA$6:CA417)+1))</f>
        <v/>
      </c>
      <c r="CB418" s="37" t="str">
        <f t="shared" si="231"/>
        <v>Feb 2023</v>
      </c>
      <c r="CC418" s="41" t="str">
        <f t="shared" si="233"/>
        <v/>
      </c>
    </row>
    <row r="419" spans="1:81" x14ac:dyDescent="0.25">
      <c r="A419" s="21"/>
      <c r="B419" s="21"/>
      <c r="C419" s="21"/>
      <c r="D419" s="21"/>
      <c r="E419" s="21"/>
      <c r="F419" s="21"/>
      <c r="G419" s="16"/>
      <c r="H419" s="19"/>
      <c r="I419" s="21"/>
      <c r="J419" s="16"/>
      <c r="K419" s="19"/>
      <c r="L419" s="21"/>
      <c r="M419" s="16"/>
      <c r="N419" s="19"/>
      <c r="O419" s="21"/>
      <c r="P419" s="16"/>
      <c r="Q419" s="19"/>
      <c r="R419" s="21"/>
      <c r="S419" s="16"/>
      <c r="T419" s="19"/>
      <c r="U419" s="21"/>
      <c r="V419" s="16"/>
      <c r="W419" s="19"/>
      <c r="X419" s="21"/>
      <c r="Y419" s="16"/>
      <c r="Z419" s="19"/>
      <c r="AA419" s="21"/>
      <c r="AB419" s="16"/>
      <c r="AC419" s="19"/>
      <c r="AD419" s="21"/>
      <c r="AE419" s="16"/>
      <c r="AF419" s="19"/>
      <c r="AG419" s="21"/>
      <c r="AH419" s="16"/>
      <c r="AI419" s="19"/>
      <c r="AJ419" s="21"/>
      <c r="AK419" s="16"/>
      <c r="AL419" s="19"/>
      <c r="AM419" s="21"/>
      <c r="AN419" s="16"/>
      <c r="AO419" s="19"/>
      <c r="AP419" s="21"/>
      <c r="BS419" s="13" t="str">
        <f t="shared" ref="BS419:BS446" si="234">IF(J246="", "", J246)</f>
        <v/>
      </c>
      <c r="BT419" s="33" t="str">
        <f t="shared" ref="BT419:BT446" si="235">IF(BS419="", "", K246)</f>
        <v/>
      </c>
      <c r="BU419" s="37" t="str">
        <f>IF(BS419="", "", IF(COUNTIF(BS$7:BS419, BS419)&gt;1, "", MAX(BU$6:BU418)+1))</f>
        <v/>
      </c>
      <c r="BV419" s="37" t="str">
        <f t="shared" si="230"/>
        <v>Feb 2023</v>
      </c>
      <c r="BW419" s="41" t="str">
        <f t="shared" si="232"/>
        <v/>
      </c>
      <c r="BY419" s="13" t="str">
        <f t="shared" ref="BY419:BY446" si="236">IF(J470="", "", J470)</f>
        <v/>
      </c>
      <c r="BZ419" s="33" t="str">
        <f t="shared" ref="BZ419:BZ446" si="237">IF(BY419="", "", K470)</f>
        <v/>
      </c>
      <c r="CA419" s="37" t="str">
        <f>IF(BY419="", "", IF(COUNTIF(BY$7:BY419, BY419)&gt;1, "", MAX(CA$6:CA418)+1))</f>
        <v/>
      </c>
      <c r="CB419" s="37" t="str">
        <f t="shared" si="231"/>
        <v>Feb 2023</v>
      </c>
      <c r="CC419" s="41" t="str">
        <f t="shared" si="233"/>
        <v/>
      </c>
    </row>
    <row r="420" spans="1:81" x14ac:dyDescent="0.25">
      <c r="A420" s="21"/>
      <c r="B420" s="21"/>
      <c r="C420" s="21"/>
      <c r="D420" s="21"/>
      <c r="E420" s="21"/>
      <c r="F420" s="21"/>
      <c r="G420" s="16"/>
      <c r="H420" s="19"/>
      <c r="I420" s="21"/>
      <c r="J420" s="16"/>
      <c r="K420" s="19"/>
      <c r="L420" s="21"/>
      <c r="M420" s="16"/>
      <c r="N420" s="19"/>
      <c r="O420" s="21"/>
      <c r="P420" s="16"/>
      <c r="Q420" s="19"/>
      <c r="R420" s="21"/>
      <c r="S420" s="16"/>
      <c r="T420" s="19"/>
      <c r="U420" s="21"/>
      <c r="V420" s="16"/>
      <c r="W420" s="19"/>
      <c r="X420" s="21"/>
      <c r="Y420" s="16"/>
      <c r="Z420" s="19"/>
      <c r="AA420" s="21"/>
      <c r="AB420" s="16"/>
      <c r="AC420" s="19"/>
      <c r="AD420" s="21"/>
      <c r="AE420" s="16"/>
      <c r="AF420" s="19"/>
      <c r="AG420" s="21"/>
      <c r="AH420" s="16"/>
      <c r="AI420" s="19"/>
      <c r="AJ420" s="21"/>
      <c r="AK420" s="16"/>
      <c r="AL420" s="19"/>
      <c r="AM420" s="21"/>
      <c r="AN420" s="16"/>
      <c r="AO420" s="19"/>
      <c r="AP420" s="21"/>
      <c r="BS420" s="13" t="str">
        <f t="shared" si="234"/>
        <v/>
      </c>
      <c r="BT420" s="33" t="str">
        <f t="shared" si="235"/>
        <v/>
      </c>
      <c r="BU420" s="37" t="str">
        <f>IF(BS420="", "", IF(COUNTIF(BS$7:BS420, BS420)&gt;1, "", MAX(BU$6:BU419)+1))</f>
        <v/>
      </c>
      <c r="BV420" s="37" t="str">
        <f t="shared" si="230"/>
        <v>Feb 2023</v>
      </c>
      <c r="BW420" s="41" t="str">
        <f t="shared" si="232"/>
        <v/>
      </c>
      <c r="BY420" s="13" t="str">
        <f t="shared" si="236"/>
        <v/>
      </c>
      <c r="BZ420" s="33" t="str">
        <f t="shared" si="237"/>
        <v/>
      </c>
      <c r="CA420" s="37" t="str">
        <f>IF(BY420="", "", IF(COUNTIF(BY$7:BY420, BY420)&gt;1, "", MAX(CA$6:CA419)+1))</f>
        <v/>
      </c>
      <c r="CB420" s="37" t="str">
        <f t="shared" si="231"/>
        <v>Feb 2023</v>
      </c>
      <c r="CC420" s="41" t="str">
        <f t="shared" si="233"/>
        <v/>
      </c>
    </row>
    <row r="421" spans="1:81" x14ac:dyDescent="0.25">
      <c r="A421" s="21"/>
      <c r="B421" s="21"/>
      <c r="C421" s="21"/>
      <c r="D421" s="21"/>
      <c r="E421" s="21"/>
      <c r="F421" s="21"/>
      <c r="G421" s="16"/>
      <c r="H421" s="19"/>
      <c r="I421" s="21"/>
      <c r="J421" s="16"/>
      <c r="K421" s="19"/>
      <c r="L421" s="21"/>
      <c r="M421" s="16"/>
      <c r="N421" s="19"/>
      <c r="O421" s="21"/>
      <c r="P421" s="16"/>
      <c r="Q421" s="19"/>
      <c r="R421" s="21"/>
      <c r="S421" s="16"/>
      <c r="T421" s="19"/>
      <c r="U421" s="21"/>
      <c r="V421" s="16"/>
      <c r="W421" s="19"/>
      <c r="X421" s="21"/>
      <c r="Y421" s="16"/>
      <c r="Z421" s="19"/>
      <c r="AA421" s="21"/>
      <c r="AB421" s="16"/>
      <c r="AC421" s="19"/>
      <c r="AD421" s="21"/>
      <c r="AE421" s="16"/>
      <c r="AF421" s="19"/>
      <c r="AG421" s="21"/>
      <c r="AH421" s="16"/>
      <c r="AI421" s="19"/>
      <c r="AJ421" s="21"/>
      <c r="AK421" s="16"/>
      <c r="AL421" s="19"/>
      <c r="AM421" s="21"/>
      <c r="AN421" s="16"/>
      <c r="AO421" s="19"/>
      <c r="AP421" s="21"/>
      <c r="BS421" s="13" t="str">
        <f t="shared" si="234"/>
        <v/>
      </c>
      <c r="BT421" s="33" t="str">
        <f t="shared" si="235"/>
        <v/>
      </c>
      <c r="BU421" s="37" t="str">
        <f>IF(BS421="", "", IF(COUNTIF(BS$7:BS421, BS421)&gt;1, "", MAX(BU$6:BU420)+1))</f>
        <v/>
      </c>
      <c r="BV421" s="37" t="str">
        <f t="shared" ref="BV421:BV446" si="238">BV420</f>
        <v>Feb 2023</v>
      </c>
      <c r="BW421" s="41" t="str">
        <f t="shared" si="232"/>
        <v/>
      </c>
      <c r="BY421" s="13" t="str">
        <f t="shared" si="236"/>
        <v/>
      </c>
      <c r="BZ421" s="33" t="str">
        <f t="shared" si="237"/>
        <v/>
      </c>
      <c r="CA421" s="37" t="str">
        <f>IF(BY421="", "", IF(COUNTIF(BY$7:BY421, BY421)&gt;1, "", MAX(CA$6:CA420)+1))</f>
        <v/>
      </c>
      <c r="CB421" s="37" t="str">
        <f t="shared" ref="CB421:CB446" si="239">CB420</f>
        <v>Feb 2023</v>
      </c>
      <c r="CC421" s="41" t="str">
        <f t="shared" si="233"/>
        <v/>
      </c>
    </row>
    <row r="422" spans="1:81" x14ac:dyDescent="0.25">
      <c r="A422" s="21"/>
      <c r="B422" s="21"/>
      <c r="C422" s="21"/>
      <c r="D422" s="21"/>
      <c r="E422" s="21"/>
      <c r="F422" s="21"/>
      <c r="G422" s="16"/>
      <c r="H422" s="19"/>
      <c r="I422" s="21"/>
      <c r="J422" s="16"/>
      <c r="K422" s="19"/>
      <c r="L422" s="21"/>
      <c r="M422" s="16"/>
      <c r="N422" s="19"/>
      <c r="O422" s="21"/>
      <c r="P422" s="16"/>
      <c r="Q422" s="19"/>
      <c r="R422" s="21"/>
      <c r="S422" s="16"/>
      <c r="T422" s="19"/>
      <c r="U422" s="21"/>
      <c r="V422" s="16"/>
      <c r="W422" s="19"/>
      <c r="X422" s="21"/>
      <c r="Y422" s="16"/>
      <c r="Z422" s="19"/>
      <c r="AA422" s="21"/>
      <c r="AB422" s="16"/>
      <c r="AC422" s="19"/>
      <c r="AD422" s="21"/>
      <c r="AE422" s="16"/>
      <c r="AF422" s="19"/>
      <c r="AG422" s="21"/>
      <c r="AH422" s="16"/>
      <c r="AI422" s="19"/>
      <c r="AJ422" s="21"/>
      <c r="AK422" s="16"/>
      <c r="AL422" s="19"/>
      <c r="AM422" s="21"/>
      <c r="AN422" s="16"/>
      <c r="AO422" s="19"/>
      <c r="AP422" s="21"/>
      <c r="BS422" s="13" t="str">
        <f t="shared" si="234"/>
        <v/>
      </c>
      <c r="BT422" s="33" t="str">
        <f t="shared" si="235"/>
        <v/>
      </c>
      <c r="BU422" s="37" t="str">
        <f>IF(BS422="", "", IF(COUNTIF(BS$7:BS422, BS422)&gt;1, "", MAX(BU$6:BU421)+1))</f>
        <v/>
      </c>
      <c r="BV422" s="37" t="str">
        <f t="shared" si="238"/>
        <v>Feb 2023</v>
      </c>
      <c r="BW422" s="41" t="str">
        <f t="shared" si="232"/>
        <v/>
      </c>
      <c r="BY422" s="13" t="str">
        <f t="shared" si="236"/>
        <v/>
      </c>
      <c r="BZ422" s="33" t="str">
        <f t="shared" si="237"/>
        <v/>
      </c>
      <c r="CA422" s="37" t="str">
        <f>IF(BY422="", "", IF(COUNTIF(BY$7:BY422, BY422)&gt;1, "", MAX(CA$6:CA421)+1))</f>
        <v/>
      </c>
      <c r="CB422" s="37" t="str">
        <f t="shared" si="239"/>
        <v>Feb 2023</v>
      </c>
      <c r="CC422" s="41" t="str">
        <f t="shared" si="233"/>
        <v/>
      </c>
    </row>
    <row r="423" spans="1:81" x14ac:dyDescent="0.25">
      <c r="A423" s="21"/>
      <c r="B423" s="21"/>
      <c r="C423" s="21"/>
      <c r="D423" s="21"/>
      <c r="E423" s="21"/>
      <c r="F423" s="21"/>
      <c r="G423" s="16"/>
      <c r="H423" s="19"/>
      <c r="I423" s="21"/>
      <c r="J423" s="16"/>
      <c r="K423" s="19"/>
      <c r="L423" s="21"/>
      <c r="M423" s="16"/>
      <c r="N423" s="19"/>
      <c r="O423" s="21"/>
      <c r="P423" s="16"/>
      <c r="Q423" s="19"/>
      <c r="R423" s="21"/>
      <c r="S423" s="16"/>
      <c r="T423" s="19"/>
      <c r="U423" s="21"/>
      <c r="V423" s="16"/>
      <c r="W423" s="19"/>
      <c r="X423" s="21"/>
      <c r="Y423" s="16"/>
      <c r="Z423" s="19"/>
      <c r="AA423" s="21"/>
      <c r="AB423" s="16"/>
      <c r="AC423" s="19"/>
      <c r="AD423" s="21"/>
      <c r="AE423" s="16"/>
      <c r="AF423" s="19"/>
      <c r="AG423" s="21"/>
      <c r="AH423" s="16"/>
      <c r="AI423" s="19"/>
      <c r="AJ423" s="21"/>
      <c r="AK423" s="16"/>
      <c r="AL423" s="19"/>
      <c r="AM423" s="21"/>
      <c r="AN423" s="16"/>
      <c r="AO423" s="19"/>
      <c r="AP423" s="21"/>
      <c r="BS423" s="13" t="str">
        <f t="shared" si="234"/>
        <v/>
      </c>
      <c r="BT423" s="33" t="str">
        <f t="shared" si="235"/>
        <v/>
      </c>
      <c r="BU423" s="37" t="str">
        <f>IF(BS423="", "", IF(COUNTIF(BS$7:BS423, BS423)&gt;1, "", MAX(BU$6:BU422)+1))</f>
        <v/>
      </c>
      <c r="BV423" s="37" t="str">
        <f t="shared" si="238"/>
        <v>Feb 2023</v>
      </c>
      <c r="BW423" s="41" t="str">
        <f t="shared" si="232"/>
        <v/>
      </c>
      <c r="BY423" s="13" t="str">
        <f t="shared" si="236"/>
        <v/>
      </c>
      <c r="BZ423" s="33" t="str">
        <f t="shared" si="237"/>
        <v/>
      </c>
      <c r="CA423" s="37" t="str">
        <f>IF(BY423="", "", IF(COUNTIF(BY$7:BY423, BY423)&gt;1, "", MAX(CA$6:CA422)+1))</f>
        <v/>
      </c>
      <c r="CB423" s="37" t="str">
        <f t="shared" si="239"/>
        <v>Feb 2023</v>
      </c>
      <c r="CC423" s="41" t="str">
        <f t="shared" si="233"/>
        <v/>
      </c>
    </row>
    <row r="424" spans="1:81" x14ac:dyDescent="0.25">
      <c r="A424" s="21"/>
      <c r="B424" s="21"/>
      <c r="C424" s="21"/>
      <c r="D424" s="21"/>
      <c r="E424" s="21"/>
      <c r="F424" s="21"/>
      <c r="G424" s="16"/>
      <c r="H424" s="19"/>
      <c r="I424" s="21"/>
      <c r="J424" s="16"/>
      <c r="K424" s="19"/>
      <c r="L424" s="21"/>
      <c r="M424" s="16"/>
      <c r="N424" s="19"/>
      <c r="O424" s="21"/>
      <c r="P424" s="16"/>
      <c r="Q424" s="19"/>
      <c r="R424" s="21"/>
      <c r="S424" s="16"/>
      <c r="T424" s="19"/>
      <c r="U424" s="21"/>
      <c r="V424" s="16"/>
      <c r="W424" s="19"/>
      <c r="X424" s="21"/>
      <c r="Y424" s="16"/>
      <c r="Z424" s="19"/>
      <c r="AA424" s="21"/>
      <c r="AB424" s="16"/>
      <c r="AC424" s="19"/>
      <c r="AD424" s="21"/>
      <c r="AE424" s="16"/>
      <c r="AF424" s="19"/>
      <c r="AG424" s="21"/>
      <c r="AH424" s="16"/>
      <c r="AI424" s="19"/>
      <c r="AJ424" s="21"/>
      <c r="AK424" s="16"/>
      <c r="AL424" s="19"/>
      <c r="AM424" s="21"/>
      <c r="AN424" s="16"/>
      <c r="AO424" s="19"/>
      <c r="AP424" s="21"/>
      <c r="BS424" s="13" t="str">
        <f t="shared" si="234"/>
        <v/>
      </c>
      <c r="BT424" s="33" t="str">
        <f t="shared" si="235"/>
        <v/>
      </c>
      <c r="BU424" s="37" t="str">
        <f>IF(BS424="", "", IF(COUNTIF(BS$7:BS424, BS424)&gt;1, "", MAX(BU$6:BU423)+1))</f>
        <v/>
      </c>
      <c r="BV424" s="37" t="str">
        <f t="shared" si="238"/>
        <v>Feb 2023</v>
      </c>
      <c r="BW424" s="41" t="str">
        <f t="shared" si="232"/>
        <v/>
      </c>
      <c r="BY424" s="13" t="str">
        <f t="shared" si="236"/>
        <v/>
      </c>
      <c r="BZ424" s="33" t="str">
        <f t="shared" si="237"/>
        <v/>
      </c>
      <c r="CA424" s="37" t="str">
        <f>IF(BY424="", "", IF(COUNTIF(BY$7:BY424, BY424)&gt;1, "", MAX(CA$6:CA423)+1))</f>
        <v/>
      </c>
      <c r="CB424" s="37" t="str">
        <f t="shared" si="239"/>
        <v>Feb 2023</v>
      </c>
      <c r="CC424" s="41" t="str">
        <f t="shared" si="233"/>
        <v/>
      </c>
    </row>
    <row r="425" spans="1:81" x14ac:dyDescent="0.25">
      <c r="A425" s="21"/>
      <c r="B425" s="21"/>
      <c r="C425" s="21"/>
      <c r="D425" s="21"/>
      <c r="E425" s="21"/>
      <c r="F425" s="21"/>
      <c r="G425" s="16"/>
      <c r="H425" s="19"/>
      <c r="I425" s="21"/>
      <c r="J425" s="16"/>
      <c r="K425" s="19"/>
      <c r="L425" s="21"/>
      <c r="M425" s="16"/>
      <c r="N425" s="19"/>
      <c r="O425" s="21"/>
      <c r="P425" s="16"/>
      <c r="Q425" s="19"/>
      <c r="R425" s="21"/>
      <c r="S425" s="16"/>
      <c r="T425" s="19"/>
      <c r="U425" s="21"/>
      <c r="V425" s="16"/>
      <c r="W425" s="19"/>
      <c r="X425" s="21"/>
      <c r="Y425" s="16"/>
      <c r="Z425" s="19"/>
      <c r="AA425" s="21"/>
      <c r="AB425" s="16"/>
      <c r="AC425" s="19"/>
      <c r="AD425" s="21"/>
      <c r="AE425" s="16"/>
      <c r="AF425" s="19"/>
      <c r="AG425" s="21"/>
      <c r="AH425" s="16"/>
      <c r="AI425" s="19"/>
      <c r="AJ425" s="21"/>
      <c r="AK425" s="16"/>
      <c r="AL425" s="19"/>
      <c r="AM425" s="21"/>
      <c r="AN425" s="16"/>
      <c r="AO425" s="19"/>
      <c r="AP425" s="21"/>
      <c r="BS425" s="13" t="str">
        <f t="shared" si="234"/>
        <v/>
      </c>
      <c r="BT425" s="33" t="str">
        <f t="shared" si="235"/>
        <v/>
      </c>
      <c r="BU425" s="37" t="str">
        <f>IF(BS425="", "", IF(COUNTIF(BS$7:BS425, BS425)&gt;1, "", MAX(BU$6:BU424)+1))</f>
        <v/>
      </c>
      <c r="BV425" s="37" t="str">
        <f t="shared" si="238"/>
        <v>Feb 2023</v>
      </c>
      <c r="BW425" s="41" t="str">
        <f t="shared" si="232"/>
        <v/>
      </c>
      <c r="BY425" s="13" t="str">
        <f t="shared" si="236"/>
        <v/>
      </c>
      <c r="BZ425" s="33" t="str">
        <f t="shared" si="237"/>
        <v/>
      </c>
      <c r="CA425" s="37" t="str">
        <f>IF(BY425="", "", IF(COUNTIF(BY$7:BY425, BY425)&gt;1, "", MAX(CA$6:CA424)+1))</f>
        <v/>
      </c>
      <c r="CB425" s="37" t="str">
        <f t="shared" si="239"/>
        <v>Feb 2023</v>
      </c>
      <c r="CC425" s="41" t="str">
        <f t="shared" si="233"/>
        <v/>
      </c>
    </row>
    <row r="426" spans="1:81" x14ac:dyDescent="0.25">
      <c r="A426" s="21"/>
      <c r="B426" s="21"/>
      <c r="C426" s="21"/>
      <c r="D426" s="21"/>
      <c r="E426" s="21"/>
      <c r="F426" s="21"/>
      <c r="G426" s="16"/>
      <c r="H426" s="19"/>
      <c r="I426" s="21"/>
      <c r="J426" s="16"/>
      <c r="K426" s="19"/>
      <c r="L426" s="21"/>
      <c r="M426" s="16"/>
      <c r="N426" s="19"/>
      <c r="O426" s="21"/>
      <c r="P426" s="16"/>
      <c r="Q426" s="19"/>
      <c r="R426" s="21"/>
      <c r="S426" s="16"/>
      <c r="T426" s="19"/>
      <c r="U426" s="21"/>
      <c r="V426" s="16"/>
      <c r="W426" s="19"/>
      <c r="X426" s="21"/>
      <c r="Y426" s="16"/>
      <c r="Z426" s="19"/>
      <c r="AA426" s="21"/>
      <c r="AB426" s="16"/>
      <c r="AC426" s="19"/>
      <c r="AD426" s="21"/>
      <c r="AE426" s="16"/>
      <c r="AF426" s="19"/>
      <c r="AG426" s="21"/>
      <c r="AH426" s="16"/>
      <c r="AI426" s="19"/>
      <c r="AJ426" s="21"/>
      <c r="AK426" s="16"/>
      <c r="AL426" s="19"/>
      <c r="AM426" s="21"/>
      <c r="AN426" s="16"/>
      <c r="AO426" s="19"/>
      <c r="AP426" s="21"/>
      <c r="BS426" s="13" t="str">
        <f t="shared" si="234"/>
        <v/>
      </c>
      <c r="BT426" s="33" t="str">
        <f t="shared" si="235"/>
        <v/>
      </c>
      <c r="BU426" s="37" t="str">
        <f>IF(BS426="", "", IF(COUNTIF(BS$7:BS426, BS426)&gt;1, "", MAX(BU$6:BU425)+1))</f>
        <v/>
      </c>
      <c r="BV426" s="37" t="str">
        <f t="shared" si="238"/>
        <v>Feb 2023</v>
      </c>
      <c r="BW426" s="41" t="str">
        <f t="shared" si="232"/>
        <v/>
      </c>
      <c r="BY426" s="13" t="str">
        <f t="shared" si="236"/>
        <v/>
      </c>
      <c r="BZ426" s="33" t="str">
        <f t="shared" si="237"/>
        <v/>
      </c>
      <c r="CA426" s="37" t="str">
        <f>IF(BY426="", "", IF(COUNTIF(BY$7:BY426, BY426)&gt;1, "", MAX(CA$6:CA425)+1))</f>
        <v/>
      </c>
      <c r="CB426" s="37" t="str">
        <f t="shared" si="239"/>
        <v>Feb 2023</v>
      </c>
      <c r="CC426" s="41" t="str">
        <f t="shared" si="233"/>
        <v/>
      </c>
    </row>
    <row r="427" spans="1:81" x14ac:dyDescent="0.25">
      <c r="A427" s="21"/>
      <c r="B427" s="21"/>
      <c r="C427" s="21"/>
      <c r="D427" s="21"/>
      <c r="E427" s="21"/>
      <c r="F427" s="21"/>
      <c r="G427" s="16"/>
      <c r="H427" s="19"/>
      <c r="I427" s="21"/>
      <c r="J427" s="16"/>
      <c r="K427" s="19"/>
      <c r="L427" s="21"/>
      <c r="M427" s="16"/>
      <c r="N427" s="19"/>
      <c r="O427" s="21"/>
      <c r="P427" s="16"/>
      <c r="Q427" s="19"/>
      <c r="R427" s="21"/>
      <c r="S427" s="16"/>
      <c r="T427" s="19"/>
      <c r="U427" s="21"/>
      <c r="V427" s="16"/>
      <c r="W427" s="19"/>
      <c r="X427" s="21"/>
      <c r="Y427" s="16"/>
      <c r="Z427" s="19"/>
      <c r="AA427" s="21"/>
      <c r="AB427" s="16"/>
      <c r="AC427" s="19"/>
      <c r="AD427" s="21"/>
      <c r="AE427" s="16"/>
      <c r="AF427" s="19"/>
      <c r="AG427" s="21"/>
      <c r="AH427" s="16"/>
      <c r="AI427" s="19"/>
      <c r="AJ427" s="21"/>
      <c r="AK427" s="16"/>
      <c r="AL427" s="19"/>
      <c r="AM427" s="21"/>
      <c r="AN427" s="16"/>
      <c r="AO427" s="19"/>
      <c r="AP427" s="21"/>
      <c r="BS427" s="13" t="str">
        <f t="shared" si="234"/>
        <v/>
      </c>
      <c r="BT427" s="33" t="str">
        <f t="shared" si="235"/>
        <v/>
      </c>
      <c r="BU427" s="37" t="str">
        <f>IF(BS427="", "", IF(COUNTIF(BS$7:BS427, BS427)&gt;1, "", MAX(BU$6:BU426)+1))</f>
        <v/>
      </c>
      <c r="BV427" s="37" t="str">
        <f t="shared" si="238"/>
        <v>Feb 2023</v>
      </c>
      <c r="BW427" s="41" t="str">
        <f t="shared" si="232"/>
        <v/>
      </c>
      <c r="BY427" s="13" t="str">
        <f t="shared" si="236"/>
        <v/>
      </c>
      <c r="BZ427" s="33" t="str">
        <f t="shared" si="237"/>
        <v/>
      </c>
      <c r="CA427" s="37" t="str">
        <f>IF(BY427="", "", IF(COUNTIF(BY$7:BY427, BY427)&gt;1, "", MAX(CA$6:CA426)+1))</f>
        <v/>
      </c>
      <c r="CB427" s="37" t="str">
        <f t="shared" si="239"/>
        <v>Feb 2023</v>
      </c>
      <c r="CC427" s="41" t="str">
        <f t="shared" si="233"/>
        <v/>
      </c>
    </row>
    <row r="428" spans="1:81" x14ac:dyDescent="0.25">
      <c r="A428" s="21"/>
      <c r="B428" s="21"/>
      <c r="C428" s="21"/>
      <c r="D428" s="21"/>
      <c r="E428" s="21"/>
      <c r="F428" s="21"/>
      <c r="G428" s="16"/>
      <c r="H428" s="19"/>
      <c r="I428" s="21"/>
      <c r="J428" s="16"/>
      <c r="K428" s="19"/>
      <c r="L428" s="21"/>
      <c r="M428" s="16"/>
      <c r="N428" s="19"/>
      <c r="O428" s="21"/>
      <c r="P428" s="16"/>
      <c r="Q428" s="19"/>
      <c r="R428" s="21"/>
      <c r="S428" s="16"/>
      <c r="T428" s="19"/>
      <c r="U428" s="21"/>
      <c r="V428" s="16"/>
      <c r="W428" s="19"/>
      <c r="X428" s="21"/>
      <c r="Y428" s="16"/>
      <c r="Z428" s="19"/>
      <c r="AA428" s="21"/>
      <c r="AB428" s="16"/>
      <c r="AC428" s="19"/>
      <c r="AD428" s="21"/>
      <c r="AE428" s="16"/>
      <c r="AF428" s="19"/>
      <c r="AG428" s="21"/>
      <c r="AH428" s="16"/>
      <c r="AI428" s="19"/>
      <c r="AJ428" s="21"/>
      <c r="AK428" s="16"/>
      <c r="AL428" s="19"/>
      <c r="AM428" s="21"/>
      <c r="AN428" s="16"/>
      <c r="AO428" s="19"/>
      <c r="AP428" s="21"/>
      <c r="BS428" s="13" t="str">
        <f t="shared" si="234"/>
        <v/>
      </c>
      <c r="BT428" s="33" t="str">
        <f t="shared" si="235"/>
        <v/>
      </c>
      <c r="BU428" s="37" t="str">
        <f>IF(BS428="", "", IF(COUNTIF(BS$7:BS428, BS428)&gt;1, "", MAX(BU$6:BU427)+1))</f>
        <v/>
      </c>
      <c r="BV428" s="37" t="str">
        <f t="shared" si="238"/>
        <v>Feb 2023</v>
      </c>
      <c r="BW428" s="41" t="str">
        <f t="shared" si="232"/>
        <v/>
      </c>
      <c r="BY428" s="13" t="str">
        <f t="shared" si="236"/>
        <v/>
      </c>
      <c r="BZ428" s="33" t="str">
        <f t="shared" si="237"/>
        <v/>
      </c>
      <c r="CA428" s="37" t="str">
        <f>IF(BY428="", "", IF(COUNTIF(BY$7:BY428, BY428)&gt;1, "", MAX(CA$6:CA427)+1))</f>
        <v/>
      </c>
      <c r="CB428" s="37" t="str">
        <f t="shared" si="239"/>
        <v>Feb 2023</v>
      </c>
      <c r="CC428" s="41" t="str">
        <f t="shared" si="233"/>
        <v/>
      </c>
    </row>
    <row r="429" spans="1:81" x14ac:dyDescent="0.25">
      <c r="A429" s="21"/>
      <c r="B429" s="21"/>
      <c r="C429" s="21"/>
      <c r="D429" s="21"/>
      <c r="E429" s="21"/>
      <c r="F429" s="21"/>
      <c r="G429" s="16"/>
      <c r="H429" s="19"/>
      <c r="I429" s="21"/>
      <c r="J429" s="16"/>
      <c r="K429" s="19"/>
      <c r="L429" s="21"/>
      <c r="M429" s="16"/>
      <c r="N429" s="19"/>
      <c r="O429" s="21"/>
      <c r="P429" s="16"/>
      <c r="Q429" s="19"/>
      <c r="R429" s="21"/>
      <c r="S429" s="16"/>
      <c r="T429" s="19"/>
      <c r="U429" s="21"/>
      <c r="V429" s="16"/>
      <c r="W429" s="19"/>
      <c r="X429" s="21"/>
      <c r="Y429" s="16"/>
      <c r="Z429" s="19"/>
      <c r="AA429" s="21"/>
      <c r="AB429" s="16"/>
      <c r="AC429" s="19"/>
      <c r="AD429" s="21"/>
      <c r="AE429" s="16"/>
      <c r="AF429" s="19"/>
      <c r="AG429" s="21"/>
      <c r="AH429" s="16"/>
      <c r="AI429" s="19"/>
      <c r="AJ429" s="21"/>
      <c r="AK429" s="16"/>
      <c r="AL429" s="19"/>
      <c r="AM429" s="21"/>
      <c r="AN429" s="16"/>
      <c r="AO429" s="19"/>
      <c r="AP429" s="21"/>
      <c r="BS429" s="13" t="str">
        <f t="shared" si="234"/>
        <v/>
      </c>
      <c r="BT429" s="33" t="str">
        <f t="shared" si="235"/>
        <v/>
      </c>
      <c r="BU429" s="37" t="str">
        <f>IF(BS429="", "", IF(COUNTIF(BS$7:BS429, BS429)&gt;1, "", MAX(BU$6:BU428)+1))</f>
        <v/>
      </c>
      <c r="BV429" s="37" t="str">
        <f t="shared" si="238"/>
        <v>Feb 2023</v>
      </c>
      <c r="BW429" s="41" t="str">
        <f t="shared" si="232"/>
        <v/>
      </c>
      <c r="BY429" s="13" t="str">
        <f t="shared" si="236"/>
        <v/>
      </c>
      <c r="BZ429" s="33" t="str">
        <f t="shared" si="237"/>
        <v/>
      </c>
      <c r="CA429" s="37" t="str">
        <f>IF(BY429="", "", IF(COUNTIF(BY$7:BY429, BY429)&gt;1, "", MAX(CA$6:CA428)+1))</f>
        <v/>
      </c>
      <c r="CB429" s="37" t="str">
        <f t="shared" si="239"/>
        <v>Feb 2023</v>
      </c>
      <c r="CC429" s="41" t="str">
        <f t="shared" si="233"/>
        <v/>
      </c>
    </row>
    <row r="430" spans="1:81" x14ac:dyDescent="0.25">
      <c r="A430" s="21"/>
      <c r="B430" s="21"/>
      <c r="C430" s="21"/>
      <c r="D430" s="21"/>
      <c r="E430" s="21"/>
      <c r="F430" s="21"/>
      <c r="G430" s="16"/>
      <c r="H430" s="19"/>
      <c r="I430" s="21"/>
      <c r="J430" s="16"/>
      <c r="K430" s="19"/>
      <c r="L430" s="21"/>
      <c r="M430" s="16"/>
      <c r="N430" s="19"/>
      <c r="O430" s="21"/>
      <c r="P430" s="16"/>
      <c r="Q430" s="19"/>
      <c r="R430" s="21"/>
      <c r="S430" s="16"/>
      <c r="T430" s="19"/>
      <c r="U430" s="21"/>
      <c r="V430" s="16"/>
      <c r="W430" s="19"/>
      <c r="X430" s="21"/>
      <c r="Y430" s="16"/>
      <c r="Z430" s="19"/>
      <c r="AA430" s="21"/>
      <c r="AB430" s="16"/>
      <c r="AC430" s="19"/>
      <c r="AD430" s="21"/>
      <c r="AE430" s="16"/>
      <c r="AF430" s="19"/>
      <c r="AG430" s="21"/>
      <c r="AH430" s="16"/>
      <c r="AI430" s="19"/>
      <c r="AJ430" s="21"/>
      <c r="AK430" s="16"/>
      <c r="AL430" s="19"/>
      <c r="AM430" s="21"/>
      <c r="AN430" s="16"/>
      <c r="AO430" s="19"/>
      <c r="AP430" s="21"/>
      <c r="BS430" s="13" t="str">
        <f t="shared" si="234"/>
        <v/>
      </c>
      <c r="BT430" s="33" t="str">
        <f t="shared" si="235"/>
        <v/>
      </c>
      <c r="BU430" s="37" t="str">
        <f>IF(BS430="", "", IF(COUNTIF(BS$7:BS430, BS430)&gt;1, "", MAX(BU$6:BU429)+1))</f>
        <v/>
      </c>
      <c r="BV430" s="37" t="str">
        <f t="shared" si="238"/>
        <v>Feb 2023</v>
      </c>
      <c r="BW430" s="41" t="str">
        <f t="shared" si="232"/>
        <v/>
      </c>
      <c r="BY430" s="13" t="str">
        <f t="shared" si="236"/>
        <v/>
      </c>
      <c r="BZ430" s="33" t="str">
        <f t="shared" si="237"/>
        <v/>
      </c>
      <c r="CA430" s="37" t="str">
        <f>IF(BY430="", "", IF(COUNTIF(BY$7:BY430, BY430)&gt;1, "", MAX(CA$6:CA429)+1))</f>
        <v/>
      </c>
      <c r="CB430" s="37" t="str">
        <f t="shared" si="239"/>
        <v>Feb 2023</v>
      </c>
      <c r="CC430" s="41" t="str">
        <f t="shared" si="233"/>
        <v/>
      </c>
    </row>
    <row r="431" spans="1:81" x14ac:dyDescent="0.25">
      <c r="A431" s="21"/>
      <c r="B431" s="21"/>
      <c r="C431" s="21"/>
      <c r="D431" s="21"/>
      <c r="E431" s="21"/>
      <c r="F431" s="21"/>
      <c r="G431" s="16"/>
      <c r="H431" s="19"/>
      <c r="I431" s="21"/>
      <c r="J431" s="16"/>
      <c r="K431" s="19"/>
      <c r="L431" s="21"/>
      <c r="M431" s="16"/>
      <c r="N431" s="19"/>
      <c r="O431" s="21"/>
      <c r="P431" s="16"/>
      <c r="Q431" s="19"/>
      <c r="R431" s="21"/>
      <c r="S431" s="16"/>
      <c r="T431" s="19"/>
      <c r="U431" s="21"/>
      <c r="V431" s="16"/>
      <c r="W431" s="19"/>
      <c r="X431" s="21"/>
      <c r="Y431" s="16"/>
      <c r="Z431" s="19"/>
      <c r="AA431" s="21"/>
      <c r="AB431" s="16"/>
      <c r="AC431" s="19"/>
      <c r="AD431" s="21"/>
      <c r="AE431" s="16"/>
      <c r="AF431" s="19"/>
      <c r="AG431" s="21"/>
      <c r="AH431" s="16"/>
      <c r="AI431" s="19"/>
      <c r="AJ431" s="21"/>
      <c r="AK431" s="16"/>
      <c r="AL431" s="19"/>
      <c r="AM431" s="21"/>
      <c r="AN431" s="16"/>
      <c r="AO431" s="19"/>
      <c r="AP431" s="21"/>
      <c r="BS431" s="13" t="str">
        <f t="shared" si="234"/>
        <v/>
      </c>
      <c r="BT431" s="33" t="str">
        <f t="shared" si="235"/>
        <v/>
      </c>
      <c r="BU431" s="37" t="str">
        <f>IF(BS431="", "", IF(COUNTIF(BS$7:BS431, BS431)&gt;1, "", MAX(BU$6:BU430)+1))</f>
        <v/>
      </c>
      <c r="BV431" s="37" t="str">
        <f t="shared" si="238"/>
        <v>Feb 2023</v>
      </c>
      <c r="BW431" s="41" t="str">
        <f t="shared" si="232"/>
        <v/>
      </c>
      <c r="BY431" s="13" t="str">
        <f t="shared" si="236"/>
        <v/>
      </c>
      <c r="BZ431" s="33" t="str">
        <f t="shared" si="237"/>
        <v/>
      </c>
      <c r="CA431" s="37" t="str">
        <f>IF(BY431="", "", IF(COUNTIF(BY$7:BY431, BY431)&gt;1, "", MAX(CA$6:CA430)+1))</f>
        <v/>
      </c>
      <c r="CB431" s="37" t="str">
        <f t="shared" si="239"/>
        <v>Feb 2023</v>
      </c>
      <c r="CC431" s="41" t="str">
        <f t="shared" si="233"/>
        <v/>
      </c>
    </row>
    <row r="432" spans="1:81" x14ac:dyDescent="0.25">
      <c r="A432" s="21"/>
      <c r="B432" s="21"/>
      <c r="C432" s="21"/>
      <c r="D432" s="21"/>
      <c r="E432" s="21"/>
      <c r="F432" s="21"/>
      <c r="G432" s="16"/>
      <c r="H432" s="19"/>
      <c r="I432" s="21"/>
      <c r="J432" s="16"/>
      <c r="K432" s="19"/>
      <c r="L432" s="21"/>
      <c r="M432" s="16"/>
      <c r="N432" s="19"/>
      <c r="O432" s="21"/>
      <c r="P432" s="16"/>
      <c r="Q432" s="19"/>
      <c r="R432" s="21"/>
      <c r="S432" s="16"/>
      <c r="T432" s="19"/>
      <c r="U432" s="21"/>
      <c r="V432" s="16"/>
      <c r="W432" s="19"/>
      <c r="X432" s="21"/>
      <c r="Y432" s="16"/>
      <c r="Z432" s="19"/>
      <c r="AA432" s="21"/>
      <c r="AB432" s="16"/>
      <c r="AC432" s="19"/>
      <c r="AD432" s="21"/>
      <c r="AE432" s="16"/>
      <c r="AF432" s="19"/>
      <c r="AG432" s="21"/>
      <c r="AH432" s="16"/>
      <c r="AI432" s="19"/>
      <c r="AJ432" s="21"/>
      <c r="AK432" s="16"/>
      <c r="AL432" s="19"/>
      <c r="AM432" s="21"/>
      <c r="AN432" s="16"/>
      <c r="AO432" s="19"/>
      <c r="AP432" s="21"/>
      <c r="BS432" s="13" t="str">
        <f t="shared" si="234"/>
        <v/>
      </c>
      <c r="BT432" s="33" t="str">
        <f t="shared" si="235"/>
        <v/>
      </c>
      <c r="BU432" s="37" t="str">
        <f>IF(BS432="", "", IF(COUNTIF(BS$7:BS432, BS432)&gt;1, "", MAX(BU$6:BU431)+1))</f>
        <v/>
      </c>
      <c r="BV432" s="37" t="str">
        <f t="shared" si="238"/>
        <v>Feb 2023</v>
      </c>
      <c r="BW432" s="41" t="str">
        <f t="shared" si="232"/>
        <v/>
      </c>
      <c r="BY432" s="13" t="str">
        <f t="shared" si="236"/>
        <v/>
      </c>
      <c r="BZ432" s="33" t="str">
        <f t="shared" si="237"/>
        <v/>
      </c>
      <c r="CA432" s="37" t="str">
        <f>IF(BY432="", "", IF(COUNTIF(BY$7:BY432, BY432)&gt;1, "", MAX(CA$6:CA431)+1))</f>
        <v/>
      </c>
      <c r="CB432" s="37" t="str">
        <f t="shared" si="239"/>
        <v>Feb 2023</v>
      </c>
      <c r="CC432" s="41" t="str">
        <f t="shared" si="233"/>
        <v/>
      </c>
    </row>
    <row r="433" spans="1:81" x14ac:dyDescent="0.25">
      <c r="A433" s="21"/>
      <c r="B433" s="21"/>
      <c r="C433" s="21"/>
      <c r="D433" s="21"/>
      <c r="E433" s="21"/>
      <c r="F433" s="21"/>
      <c r="G433" s="16"/>
      <c r="H433" s="19"/>
      <c r="I433" s="21"/>
      <c r="J433" s="16"/>
      <c r="K433" s="19"/>
      <c r="L433" s="21"/>
      <c r="M433" s="16"/>
      <c r="N433" s="19"/>
      <c r="O433" s="21"/>
      <c r="P433" s="16"/>
      <c r="Q433" s="19"/>
      <c r="R433" s="21"/>
      <c r="S433" s="16"/>
      <c r="T433" s="19"/>
      <c r="U433" s="21"/>
      <c r="V433" s="16"/>
      <c r="W433" s="19"/>
      <c r="X433" s="21"/>
      <c r="Y433" s="16"/>
      <c r="Z433" s="19"/>
      <c r="AA433" s="21"/>
      <c r="AB433" s="16"/>
      <c r="AC433" s="19"/>
      <c r="AD433" s="21"/>
      <c r="AE433" s="16"/>
      <c r="AF433" s="19"/>
      <c r="AG433" s="21"/>
      <c r="AH433" s="16"/>
      <c r="AI433" s="19"/>
      <c r="AJ433" s="21"/>
      <c r="AK433" s="16"/>
      <c r="AL433" s="19"/>
      <c r="AM433" s="21"/>
      <c r="AN433" s="16"/>
      <c r="AO433" s="19"/>
      <c r="AP433" s="21"/>
      <c r="BS433" s="13" t="str">
        <f t="shared" si="234"/>
        <v/>
      </c>
      <c r="BT433" s="33" t="str">
        <f t="shared" si="235"/>
        <v/>
      </c>
      <c r="BU433" s="37" t="str">
        <f>IF(BS433="", "", IF(COUNTIF(BS$7:BS433, BS433)&gt;1, "", MAX(BU$6:BU432)+1))</f>
        <v/>
      </c>
      <c r="BV433" s="37" t="str">
        <f t="shared" si="238"/>
        <v>Feb 2023</v>
      </c>
      <c r="BW433" s="41" t="str">
        <f t="shared" si="232"/>
        <v/>
      </c>
      <c r="BY433" s="13" t="str">
        <f t="shared" si="236"/>
        <v/>
      </c>
      <c r="BZ433" s="33" t="str">
        <f t="shared" si="237"/>
        <v/>
      </c>
      <c r="CA433" s="37" t="str">
        <f>IF(BY433="", "", IF(COUNTIF(BY$7:BY433, BY433)&gt;1, "", MAX(CA$6:CA432)+1))</f>
        <v/>
      </c>
      <c r="CB433" s="37" t="str">
        <f t="shared" si="239"/>
        <v>Feb 2023</v>
      </c>
      <c r="CC433" s="41" t="str">
        <f t="shared" si="233"/>
        <v/>
      </c>
    </row>
    <row r="434" spans="1:81" x14ac:dyDescent="0.25">
      <c r="A434" s="21"/>
      <c r="B434" s="21"/>
      <c r="C434" s="21"/>
      <c r="D434" s="21"/>
      <c r="E434" s="21"/>
      <c r="F434" s="21"/>
      <c r="G434" s="16"/>
      <c r="H434" s="19"/>
      <c r="I434" s="21"/>
      <c r="J434" s="16"/>
      <c r="K434" s="19"/>
      <c r="L434" s="21"/>
      <c r="M434" s="16"/>
      <c r="N434" s="19"/>
      <c r="O434" s="21"/>
      <c r="P434" s="16"/>
      <c r="Q434" s="19"/>
      <c r="R434" s="21"/>
      <c r="S434" s="16"/>
      <c r="T434" s="19"/>
      <c r="U434" s="21"/>
      <c r="V434" s="16"/>
      <c r="W434" s="19"/>
      <c r="X434" s="21"/>
      <c r="Y434" s="16"/>
      <c r="Z434" s="19"/>
      <c r="AA434" s="21"/>
      <c r="AB434" s="16"/>
      <c r="AC434" s="19"/>
      <c r="AD434" s="21"/>
      <c r="AE434" s="16"/>
      <c r="AF434" s="19"/>
      <c r="AG434" s="21"/>
      <c r="AH434" s="16"/>
      <c r="AI434" s="19"/>
      <c r="AJ434" s="21"/>
      <c r="AK434" s="16"/>
      <c r="AL434" s="19"/>
      <c r="AM434" s="21"/>
      <c r="AN434" s="16"/>
      <c r="AO434" s="19"/>
      <c r="AP434" s="21"/>
      <c r="BS434" s="13" t="str">
        <f t="shared" si="234"/>
        <v/>
      </c>
      <c r="BT434" s="33" t="str">
        <f t="shared" si="235"/>
        <v/>
      </c>
      <c r="BU434" s="37" t="str">
        <f>IF(BS434="", "", IF(COUNTIF(BS$7:BS434, BS434)&gt;1, "", MAX(BU$6:BU433)+1))</f>
        <v/>
      </c>
      <c r="BV434" s="37" t="str">
        <f t="shared" si="238"/>
        <v>Feb 2023</v>
      </c>
      <c r="BW434" s="41" t="str">
        <f t="shared" si="232"/>
        <v/>
      </c>
      <c r="BY434" s="13" t="str">
        <f t="shared" si="236"/>
        <v/>
      </c>
      <c r="BZ434" s="33" t="str">
        <f t="shared" si="237"/>
        <v/>
      </c>
      <c r="CA434" s="37" t="str">
        <f>IF(BY434="", "", IF(COUNTIF(BY$7:BY434, BY434)&gt;1, "", MAX(CA$6:CA433)+1))</f>
        <v/>
      </c>
      <c r="CB434" s="37" t="str">
        <f t="shared" si="239"/>
        <v>Feb 2023</v>
      </c>
      <c r="CC434" s="41" t="str">
        <f t="shared" si="233"/>
        <v/>
      </c>
    </row>
    <row r="435" spans="1:81" x14ac:dyDescent="0.25">
      <c r="A435" s="21"/>
      <c r="B435" s="21"/>
      <c r="C435" s="21"/>
      <c r="D435" s="21"/>
      <c r="E435" s="21"/>
      <c r="F435" s="21"/>
      <c r="G435" s="16"/>
      <c r="H435" s="19"/>
      <c r="I435" s="21"/>
      <c r="J435" s="16"/>
      <c r="K435" s="19"/>
      <c r="L435" s="21"/>
      <c r="M435" s="16"/>
      <c r="N435" s="19"/>
      <c r="O435" s="21"/>
      <c r="P435" s="16"/>
      <c r="Q435" s="19"/>
      <c r="R435" s="21"/>
      <c r="S435" s="16"/>
      <c r="T435" s="19"/>
      <c r="U435" s="21"/>
      <c r="V435" s="16"/>
      <c r="W435" s="19"/>
      <c r="X435" s="21"/>
      <c r="Y435" s="16"/>
      <c r="Z435" s="19"/>
      <c r="AA435" s="21"/>
      <c r="AB435" s="16"/>
      <c r="AC435" s="19"/>
      <c r="AD435" s="21"/>
      <c r="AE435" s="16"/>
      <c r="AF435" s="19"/>
      <c r="AG435" s="21"/>
      <c r="AH435" s="16"/>
      <c r="AI435" s="19"/>
      <c r="AJ435" s="21"/>
      <c r="AK435" s="16"/>
      <c r="AL435" s="19"/>
      <c r="AM435" s="21"/>
      <c r="AN435" s="16"/>
      <c r="AO435" s="19"/>
      <c r="AP435" s="21"/>
      <c r="BS435" s="13" t="str">
        <f t="shared" si="234"/>
        <v/>
      </c>
      <c r="BT435" s="33" t="str">
        <f t="shared" si="235"/>
        <v/>
      </c>
      <c r="BU435" s="37" t="str">
        <f>IF(BS435="", "", IF(COUNTIF(BS$7:BS435, BS435)&gt;1, "", MAX(BU$6:BU434)+1))</f>
        <v/>
      </c>
      <c r="BV435" s="37" t="str">
        <f t="shared" si="238"/>
        <v>Feb 2023</v>
      </c>
      <c r="BW435" s="41" t="str">
        <f t="shared" si="232"/>
        <v/>
      </c>
      <c r="BY435" s="13" t="str">
        <f t="shared" si="236"/>
        <v/>
      </c>
      <c r="BZ435" s="33" t="str">
        <f t="shared" si="237"/>
        <v/>
      </c>
      <c r="CA435" s="37" t="str">
        <f>IF(BY435="", "", IF(COUNTIF(BY$7:BY435, BY435)&gt;1, "", MAX(CA$6:CA434)+1))</f>
        <v/>
      </c>
      <c r="CB435" s="37" t="str">
        <f t="shared" si="239"/>
        <v>Feb 2023</v>
      </c>
      <c r="CC435" s="41" t="str">
        <f t="shared" si="233"/>
        <v/>
      </c>
    </row>
    <row r="436" spans="1:81" x14ac:dyDescent="0.25">
      <c r="A436" s="21"/>
      <c r="B436" s="21"/>
      <c r="C436" s="21"/>
      <c r="D436" s="21"/>
      <c r="E436" s="21"/>
      <c r="F436" s="21"/>
      <c r="G436" s="16"/>
      <c r="H436" s="19"/>
      <c r="I436" s="21"/>
      <c r="J436" s="16"/>
      <c r="K436" s="19"/>
      <c r="L436" s="21"/>
      <c r="M436" s="16"/>
      <c r="N436" s="19"/>
      <c r="O436" s="21"/>
      <c r="P436" s="16"/>
      <c r="Q436" s="19"/>
      <c r="R436" s="21"/>
      <c r="S436" s="16"/>
      <c r="T436" s="19"/>
      <c r="U436" s="21"/>
      <c r="V436" s="16"/>
      <c r="W436" s="19"/>
      <c r="X436" s="21"/>
      <c r="Y436" s="16"/>
      <c r="Z436" s="19"/>
      <c r="AA436" s="21"/>
      <c r="AB436" s="16"/>
      <c r="AC436" s="19"/>
      <c r="AD436" s="21"/>
      <c r="AE436" s="16"/>
      <c r="AF436" s="19"/>
      <c r="AG436" s="21"/>
      <c r="AH436" s="16"/>
      <c r="AI436" s="19"/>
      <c r="AJ436" s="21"/>
      <c r="AK436" s="16"/>
      <c r="AL436" s="19"/>
      <c r="AM436" s="21"/>
      <c r="AN436" s="16"/>
      <c r="AO436" s="19"/>
      <c r="AP436" s="21"/>
      <c r="BS436" s="13" t="str">
        <f t="shared" si="234"/>
        <v/>
      </c>
      <c r="BT436" s="33" t="str">
        <f t="shared" si="235"/>
        <v/>
      </c>
      <c r="BU436" s="37" t="str">
        <f>IF(BS436="", "", IF(COUNTIF(BS$7:BS436, BS436)&gt;1, "", MAX(BU$6:BU435)+1))</f>
        <v/>
      </c>
      <c r="BV436" s="37" t="str">
        <f t="shared" si="238"/>
        <v>Feb 2023</v>
      </c>
      <c r="BW436" s="41" t="str">
        <f t="shared" si="232"/>
        <v/>
      </c>
      <c r="BY436" s="13" t="str">
        <f t="shared" si="236"/>
        <v/>
      </c>
      <c r="BZ436" s="33" t="str">
        <f t="shared" si="237"/>
        <v/>
      </c>
      <c r="CA436" s="37" t="str">
        <f>IF(BY436="", "", IF(COUNTIF(BY$7:BY436, BY436)&gt;1, "", MAX(CA$6:CA435)+1))</f>
        <v/>
      </c>
      <c r="CB436" s="37" t="str">
        <f t="shared" si="239"/>
        <v>Feb 2023</v>
      </c>
      <c r="CC436" s="41" t="str">
        <f t="shared" si="233"/>
        <v/>
      </c>
    </row>
    <row r="437" spans="1:81" x14ac:dyDescent="0.25">
      <c r="A437" s="21"/>
      <c r="B437" s="21"/>
      <c r="C437" s="21"/>
      <c r="D437" s="21"/>
      <c r="E437" s="21"/>
      <c r="F437" s="21"/>
      <c r="G437" s="16"/>
      <c r="H437" s="19"/>
      <c r="I437" s="21"/>
      <c r="J437" s="16"/>
      <c r="K437" s="19"/>
      <c r="L437" s="21"/>
      <c r="M437" s="16"/>
      <c r="N437" s="19"/>
      <c r="O437" s="21"/>
      <c r="P437" s="16"/>
      <c r="Q437" s="19"/>
      <c r="R437" s="21"/>
      <c r="S437" s="16"/>
      <c r="T437" s="19"/>
      <c r="U437" s="21"/>
      <c r="V437" s="16"/>
      <c r="W437" s="19"/>
      <c r="X437" s="21"/>
      <c r="Y437" s="16"/>
      <c r="Z437" s="19"/>
      <c r="AA437" s="21"/>
      <c r="AB437" s="16"/>
      <c r="AC437" s="19"/>
      <c r="AD437" s="21"/>
      <c r="AE437" s="16"/>
      <c r="AF437" s="19"/>
      <c r="AG437" s="21"/>
      <c r="AH437" s="16"/>
      <c r="AI437" s="19"/>
      <c r="AJ437" s="21"/>
      <c r="AK437" s="16"/>
      <c r="AL437" s="19"/>
      <c r="AM437" s="21"/>
      <c r="AN437" s="16"/>
      <c r="AO437" s="19"/>
      <c r="AP437" s="21"/>
      <c r="BS437" s="13" t="str">
        <f t="shared" si="234"/>
        <v/>
      </c>
      <c r="BT437" s="33" t="str">
        <f t="shared" si="235"/>
        <v/>
      </c>
      <c r="BU437" s="37" t="str">
        <f>IF(BS437="", "", IF(COUNTIF(BS$7:BS437, BS437)&gt;1, "", MAX(BU$6:BU436)+1))</f>
        <v/>
      </c>
      <c r="BV437" s="37" t="str">
        <f t="shared" si="238"/>
        <v>Feb 2023</v>
      </c>
      <c r="BW437" s="41" t="str">
        <f t="shared" si="232"/>
        <v/>
      </c>
      <c r="BY437" s="13" t="str">
        <f t="shared" si="236"/>
        <v/>
      </c>
      <c r="BZ437" s="33" t="str">
        <f t="shared" si="237"/>
        <v/>
      </c>
      <c r="CA437" s="37" t="str">
        <f>IF(BY437="", "", IF(COUNTIF(BY$7:BY437, BY437)&gt;1, "", MAX(CA$6:CA436)+1))</f>
        <v/>
      </c>
      <c r="CB437" s="37" t="str">
        <f t="shared" si="239"/>
        <v>Feb 2023</v>
      </c>
      <c r="CC437" s="41" t="str">
        <f t="shared" si="233"/>
        <v/>
      </c>
    </row>
    <row r="438" spans="1:81" x14ac:dyDescent="0.25">
      <c r="A438" s="21"/>
      <c r="B438" s="21"/>
      <c r="C438" s="21"/>
      <c r="D438" s="21"/>
      <c r="E438" s="21"/>
      <c r="F438" s="21"/>
      <c r="G438" s="16"/>
      <c r="H438" s="19"/>
      <c r="I438" s="21"/>
      <c r="J438" s="16"/>
      <c r="K438" s="19"/>
      <c r="L438" s="21"/>
      <c r="M438" s="16"/>
      <c r="N438" s="19"/>
      <c r="O438" s="21"/>
      <c r="P438" s="16"/>
      <c r="Q438" s="19"/>
      <c r="R438" s="21"/>
      <c r="S438" s="16"/>
      <c r="T438" s="19"/>
      <c r="U438" s="21"/>
      <c r="V438" s="16"/>
      <c r="W438" s="19"/>
      <c r="X438" s="21"/>
      <c r="Y438" s="16"/>
      <c r="Z438" s="19"/>
      <c r="AA438" s="21"/>
      <c r="AB438" s="16"/>
      <c r="AC438" s="19"/>
      <c r="AD438" s="21"/>
      <c r="AE438" s="16"/>
      <c r="AF438" s="19"/>
      <c r="AG438" s="21"/>
      <c r="AH438" s="16"/>
      <c r="AI438" s="19"/>
      <c r="AJ438" s="21"/>
      <c r="AK438" s="16"/>
      <c r="AL438" s="19"/>
      <c r="AM438" s="21"/>
      <c r="AN438" s="16"/>
      <c r="AO438" s="19"/>
      <c r="AP438" s="21"/>
      <c r="BS438" s="13" t="str">
        <f t="shared" si="234"/>
        <v/>
      </c>
      <c r="BT438" s="33" t="str">
        <f t="shared" si="235"/>
        <v/>
      </c>
      <c r="BU438" s="37" t="str">
        <f>IF(BS438="", "", IF(COUNTIF(BS$7:BS438, BS438)&gt;1, "", MAX(BU$6:BU437)+1))</f>
        <v/>
      </c>
      <c r="BV438" s="37" t="str">
        <f t="shared" si="238"/>
        <v>Feb 2023</v>
      </c>
      <c r="BW438" s="41" t="str">
        <f t="shared" si="232"/>
        <v/>
      </c>
      <c r="BY438" s="13" t="str">
        <f t="shared" si="236"/>
        <v/>
      </c>
      <c r="BZ438" s="33" t="str">
        <f t="shared" si="237"/>
        <v/>
      </c>
      <c r="CA438" s="37" t="str">
        <f>IF(BY438="", "", IF(COUNTIF(BY$7:BY438, BY438)&gt;1, "", MAX(CA$6:CA437)+1))</f>
        <v/>
      </c>
      <c r="CB438" s="37" t="str">
        <f t="shared" si="239"/>
        <v>Feb 2023</v>
      </c>
      <c r="CC438" s="41" t="str">
        <f t="shared" si="233"/>
        <v/>
      </c>
    </row>
    <row r="439" spans="1:81" x14ac:dyDescent="0.25">
      <c r="A439" s="21"/>
      <c r="B439" s="21"/>
      <c r="C439" s="21"/>
      <c r="D439" s="21"/>
      <c r="E439" s="21"/>
      <c r="F439" s="21"/>
      <c r="G439" s="16"/>
      <c r="H439" s="19"/>
      <c r="I439" s="21"/>
      <c r="J439" s="16"/>
      <c r="K439" s="19"/>
      <c r="L439" s="21"/>
      <c r="M439" s="16"/>
      <c r="N439" s="19"/>
      <c r="O439" s="21"/>
      <c r="P439" s="16"/>
      <c r="Q439" s="19"/>
      <c r="R439" s="21"/>
      <c r="S439" s="16"/>
      <c r="T439" s="19"/>
      <c r="U439" s="21"/>
      <c r="V439" s="16"/>
      <c r="W439" s="19"/>
      <c r="X439" s="21"/>
      <c r="Y439" s="16"/>
      <c r="Z439" s="19"/>
      <c r="AA439" s="21"/>
      <c r="AB439" s="16"/>
      <c r="AC439" s="19"/>
      <c r="AD439" s="21"/>
      <c r="AE439" s="16"/>
      <c r="AF439" s="19"/>
      <c r="AG439" s="21"/>
      <c r="AH439" s="16"/>
      <c r="AI439" s="19"/>
      <c r="AJ439" s="21"/>
      <c r="AK439" s="16"/>
      <c r="AL439" s="19"/>
      <c r="AM439" s="21"/>
      <c r="AN439" s="16"/>
      <c r="AO439" s="19"/>
      <c r="AP439" s="21"/>
      <c r="BS439" s="13" t="str">
        <f t="shared" si="234"/>
        <v/>
      </c>
      <c r="BT439" s="33" t="str">
        <f t="shared" si="235"/>
        <v/>
      </c>
      <c r="BU439" s="37" t="str">
        <f>IF(BS439="", "", IF(COUNTIF(BS$7:BS439, BS439)&gt;1, "", MAX(BU$6:BU438)+1))</f>
        <v/>
      </c>
      <c r="BV439" s="37" t="str">
        <f t="shared" si="238"/>
        <v>Feb 2023</v>
      </c>
      <c r="BW439" s="41" t="str">
        <f t="shared" si="232"/>
        <v/>
      </c>
      <c r="BY439" s="13" t="str">
        <f t="shared" si="236"/>
        <v/>
      </c>
      <c r="BZ439" s="33" t="str">
        <f t="shared" si="237"/>
        <v/>
      </c>
      <c r="CA439" s="37" t="str">
        <f>IF(BY439="", "", IF(COUNTIF(BY$7:BY439, BY439)&gt;1, "", MAX(CA$6:CA438)+1))</f>
        <v/>
      </c>
      <c r="CB439" s="37" t="str">
        <f t="shared" si="239"/>
        <v>Feb 2023</v>
      </c>
      <c r="CC439" s="41" t="str">
        <f t="shared" si="233"/>
        <v/>
      </c>
    </row>
    <row r="440" spans="1:81" x14ac:dyDescent="0.25">
      <c r="A440" s="21"/>
      <c r="B440" s="21"/>
      <c r="C440" s="21"/>
      <c r="D440" s="21"/>
      <c r="E440" s="21"/>
      <c r="F440" s="21"/>
      <c r="G440" s="16"/>
      <c r="H440" s="19"/>
      <c r="I440" s="21"/>
      <c r="J440" s="16"/>
      <c r="K440" s="19"/>
      <c r="L440" s="21"/>
      <c r="M440" s="16"/>
      <c r="N440" s="19"/>
      <c r="O440" s="21"/>
      <c r="P440" s="16"/>
      <c r="Q440" s="19"/>
      <c r="R440" s="21"/>
      <c r="S440" s="16"/>
      <c r="T440" s="19"/>
      <c r="U440" s="21"/>
      <c r="V440" s="16"/>
      <c r="W440" s="19"/>
      <c r="X440" s="21"/>
      <c r="Y440" s="16"/>
      <c r="Z440" s="19"/>
      <c r="AA440" s="21"/>
      <c r="AB440" s="16"/>
      <c r="AC440" s="19"/>
      <c r="AD440" s="21"/>
      <c r="AE440" s="16"/>
      <c r="AF440" s="19"/>
      <c r="AG440" s="21"/>
      <c r="AH440" s="16"/>
      <c r="AI440" s="19"/>
      <c r="AJ440" s="21"/>
      <c r="AK440" s="16"/>
      <c r="AL440" s="19"/>
      <c r="AM440" s="21"/>
      <c r="AN440" s="16"/>
      <c r="AO440" s="19"/>
      <c r="AP440" s="21"/>
      <c r="BS440" s="13" t="str">
        <f t="shared" si="234"/>
        <v/>
      </c>
      <c r="BT440" s="33" t="str">
        <f t="shared" si="235"/>
        <v/>
      </c>
      <c r="BU440" s="37" t="str">
        <f>IF(BS440="", "", IF(COUNTIF(BS$7:BS440, BS440)&gt;1, "", MAX(BU$6:BU439)+1))</f>
        <v/>
      </c>
      <c r="BV440" s="37" t="str">
        <f t="shared" si="238"/>
        <v>Feb 2023</v>
      </c>
      <c r="BW440" s="41" t="str">
        <f t="shared" si="232"/>
        <v/>
      </c>
      <c r="BY440" s="13" t="str">
        <f t="shared" si="236"/>
        <v/>
      </c>
      <c r="BZ440" s="33" t="str">
        <f t="shared" si="237"/>
        <v/>
      </c>
      <c r="CA440" s="37" t="str">
        <f>IF(BY440="", "", IF(COUNTIF(BY$7:BY440, BY440)&gt;1, "", MAX(CA$6:CA439)+1))</f>
        <v/>
      </c>
      <c r="CB440" s="37" t="str">
        <f t="shared" si="239"/>
        <v>Feb 2023</v>
      </c>
      <c r="CC440" s="41" t="str">
        <f t="shared" si="233"/>
        <v/>
      </c>
    </row>
    <row r="441" spans="1:81" x14ac:dyDescent="0.25">
      <c r="A441" s="21"/>
      <c r="B441" s="21"/>
      <c r="C441" s="21"/>
      <c r="D441" s="21"/>
      <c r="E441" s="21"/>
      <c r="F441" s="21"/>
      <c r="G441" s="16"/>
      <c r="H441" s="19"/>
      <c r="I441" s="21"/>
      <c r="J441" s="16"/>
      <c r="K441" s="19"/>
      <c r="L441" s="21"/>
      <c r="M441" s="16"/>
      <c r="N441" s="19"/>
      <c r="O441" s="21"/>
      <c r="P441" s="16"/>
      <c r="Q441" s="19"/>
      <c r="R441" s="21"/>
      <c r="S441" s="16"/>
      <c r="T441" s="19"/>
      <c r="U441" s="21"/>
      <c r="V441" s="16"/>
      <c r="W441" s="19"/>
      <c r="X441" s="21"/>
      <c r="Y441" s="16"/>
      <c r="Z441" s="19"/>
      <c r="AA441" s="21"/>
      <c r="AB441" s="16"/>
      <c r="AC441" s="19"/>
      <c r="AD441" s="21"/>
      <c r="AE441" s="16"/>
      <c r="AF441" s="19"/>
      <c r="AG441" s="21"/>
      <c r="AH441" s="16"/>
      <c r="AI441" s="19"/>
      <c r="AJ441" s="21"/>
      <c r="AK441" s="16"/>
      <c r="AL441" s="19"/>
      <c r="AM441" s="21"/>
      <c r="AN441" s="16"/>
      <c r="AO441" s="19"/>
      <c r="AP441" s="21"/>
      <c r="BS441" s="13" t="str">
        <f t="shared" si="234"/>
        <v/>
      </c>
      <c r="BT441" s="33" t="str">
        <f t="shared" si="235"/>
        <v/>
      </c>
      <c r="BU441" s="37" t="str">
        <f>IF(BS441="", "", IF(COUNTIF(BS$7:BS441, BS441)&gt;1, "", MAX(BU$6:BU440)+1))</f>
        <v/>
      </c>
      <c r="BV441" s="37" t="str">
        <f t="shared" si="238"/>
        <v>Feb 2023</v>
      </c>
      <c r="BW441" s="41" t="str">
        <f t="shared" si="232"/>
        <v/>
      </c>
      <c r="BY441" s="13" t="str">
        <f t="shared" si="236"/>
        <v/>
      </c>
      <c r="BZ441" s="33" t="str">
        <f t="shared" si="237"/>
        <v/>
      </c>
      <c r="CA441" s="37" t="str">
        <f>IF(BY441="", "", IF(COUNTIF(BY$7:BY441, BY441)&gt;1, "", MAX(CA$6:CA440)+1))</f>
        <v/>
      </c>
      <c r="CB441" s="37" t="str">
        <f t="shared" si="239"/>
        <v>Feb 2023</v>
      </c>
      <c r="CC441" s="41" t="str">
        <f t="shared" si="233"/>
        <v/>
      </c>
    </row>
    <row r="442" spans="1:81" x14ac:dyDescent="0.25">
      <c r="A442" s="21"/>
      <c r="B442" s="21"/>
      <c r="C442" s="21"/>
      <c r="D442" s="21"/>
      <c r="E442" s="21"/>
      <c r="F442" s="21"/>
      <c r="G442" s="16"/>
      <c r="H442" s="19"/>
      <c r="I442" s="21"/>
      <c r="J442" s="16"/>
      <c r="K442" s="19"/>
      <c r="L442" s="21"/>
      <c r="M442" s="16"/>
      <c r="N442" s="19"/>
      <c r="O442" s="21"/>
      <c r="P442" s="16"/>
      <c r="Q442" s="19"/>
      <c r="R442" s="21"/>
      <c r="S442" s="16"/>
      <c r="T442" s="19"/>
      <c r="U442" s="21"/>
      <c r="V442" s="16"/>
      <c r="W442" s="19"/>
      <c r="X442" s="21"/>
      <c r="Y442" s="16"/>
      <c r="Z442" s="19"/>
      <c r="AA442" s="21"/>
      <c r="AB442" s="16"/>
      <c r="AC442" s="19"/>
      <c r="AD442" s="21"/>
      <c r="AE442" s="16"/>
      <c r="AF442" s="19"/>
      <c r="AG442" s="21"/>
      <c r="AH442" s="16"/>
      <c r="AI442" s="19"/>
      <c r="AJ442" s="21"/>
      <c r="AK442" s="16"/>
      <c r="AL442" s="19"/>
      <c r="AM442" s="21"/>
      <c r="AN442" s="16"/>
      <c r="AO442" s="19"/>
      <c r="AP442" s="21"/>
      <c r="BS442" s="13" t="str">
        <f t="shared" si="234"/>
        <v/>
      </c>
      <c r="BT442" s="33" t="str">
        <f t="shared" si="235"/>
        <v/>
      </c>
      <c r="BU442" s="37" t="str">
        <f>IF(BS442="", "", IF(COUNTIF(BS$7:BS442, BS442)&gt;1, "", MAX(BU$6:BU441)+1))</f>
        <v/>
      </c>
      <c r="BV442" s="37" t="str">
        <f t="shared" si="238"/>
        <v>Feb 2023</v>
      </c>
      <c r="BW442" s="41" t="str">
        <f t="shared" si="232"/>
        <v/>
      </c>
      <c r="BY442" s="13" t="str">
        <f t="shared" si="236"/>
        <v/>
      </c>
      <c r="BZ442" s="33" t="str">
        <f t="shared" si="237"/>
        <v/>
      </c>
      <c r="CA442" s="37" t="str">
        <f>IF(BY442="", "", IF(COUNTIF(BY$7:BY442, BY442)&gt;1, "", MAX(CA$6:CA441)+1))</f>
        <v/>
      </c>
      <c r="CB442" s="37" t="str">
        <f t="shared" si="239"/>
        <v>Feb 2023</v>
      </c>
      <c r="CC442" s="41" t="str">
        <f t="shared" si="233"/>
        <v/>
      </c>
    </row>
    <row r="443" spans="1:81" x14ac:dyDescent="0.25">
      <c r="A443" s="21"/>
      <c r="B443" s="21"/>
      <c r="C443" s="21"/>
      <c r="D443" s="21"/>
      <c r="E443" s="21"/>
      <c r="F443" s="21"/>
      <c r="G443" s="16"/>
      <c r="H443" s="19"/>
      <c r="I443" s="21"/>
      <c r="J443" s="16"/>
      <c r="K443" s="19"/>
      <c r="L443" s="21"/>
      <c r="M443" s="16"/>
      <c r="N443" s="19"/>
      <c r="O443" s="21"/>
      <c r="P443" s="16"/>
      <c r="Q443" s="19"/>
      <c r="R443" s="21"/>
      <c r="S443" s="16"/>
      <c r="T443" s="19"/>
      <c r="U443" s="21"/>
      <c r="V443" s="16"/>
      <c r="W443" s="19"/>
      <c r="X443" s="21"/>
      <c r="Y443" s="16"/>
      <c r="Z443" s="19"/>
      <c r="AA443" s="21"/>
      <c r="AB443" s="16"/>
      <c r="AC443" s="19"/>
      <c r="AD443" s="21"/>
      <c r="AE443" s="16"/>
      <c r="AF443" s="19"/>
      <c r="AG443" s="21"/>
      <c r="AH443" s="16"/>
      <c r="AI443" s="19"/>
      <c r="AJ443" s="21"/>
      <c r="AK443" s="16"/>
      <c r="AL443" s="19"/>
      <c r="AM443" s="21"/>
      <c r="AN443" s="16"/>
      <c r="AO443" s="19"/>
      <c r="AP443" s="21"/>
      <c r="BS443" s="13" t="str">
        <f t="shared" si="234"/>
        <v/>
      </c>
      <c r="BT443" s="33" t="str">
        <f t="shared" si="235"/>
        <v/>
      </c>
      <c r="BU443" s="37" t="str">
        <f>IF(BS443="", "", IF(COUNTIF(BS$7:BS443, BS443)&gt;1, "", MAX(BU$6:BU442)+1))</f>
        <v/>
      </c>
      <c r="BV443" s="37" t="str">
        <f t="shared" si="238"/>
        <v>Feb 2023</v>
      </c>
      <c r="BW443" s="41" t="str">
        <f t="shared" si="232"/>
        <v/>
      </c>
      <c r="BY443" s="13" t="str">
        <f t="shared" si="236"/>
        <v/>
      </c>
      <c r="BZ443" s="33" t="str">
        <f t="shared" si="237"/>
        <v/>
      </c>
      <c r="CA443" s="37" t="str">
        <f>IF(BY443="", "", IF(COUNTIF(BY$7:BY443, BY443)&gt;1, "", MAX(CA$6:CA442)+1))</f>
        <v/>
      </c>
      <c r="CB443" s="37" t="str">
        <f t="shared" si="239"/>
        <v>Feb 2023</v>
      </c>
      <c r="CC443" s="41" t="str">
        <f t="shared" si="233"/>
        <v/>
      </c>
    </row>
    <row r="444" spans="1:81" x14ac:dyDescent="0.25">
      <c r="A444" s="21"/>
      <c r="B444" s="21"/>
      <c r="C444" s="21"/>
      <c r="D444" s="21"/>
      <c r="E444" s="21"/>
      <c r="F444" s="21"/>
      <c r="G444" s="16"/>
      <c r="H444" s="19"/>
      <c r="I444" s="21"/>
      <c r="J444" s="16"/>
      <c r="K444" s="19"/>
      <c r="L444" s="21"/>
      <c r="M444" s="16"/>
      <c r="N444" s="19"/>
      <c r="O444" s="21"/>
      <c r="P444" s="16"/>
      <c r="Q444" s="19"/>
      <c r="R444" s="21"/>
      <c r="S444" s="16"/>
      <c r="T444" s="19"/>
      <c r="U444" s="21"/>
      <c r="V444" s="16"/>
      <c r="W444" s="19"/>
      <c r="X444" s="21"/>
      <c r="Y444" s="16"/>
      <c r="Z444" s="19"/>
      <c r="AA444" s="21"/>
      <c r="AB444" s="16"/>
      <c r="AC444" s="19"/>
      <c r="AD444" s="21"/>
      <c r="AE444" s="16"/>
      <c r="AF444" s="19"/>
      <c r="AG444" s="21"/>
      <c r="AH444" s="16"/>
      <c r="AI444" s="19"/>
      <c r="AJ444" s="21"/>
      <c r="AK444" s="16"/>
      <c r="AL444" s="19"/>
      <c r="AM444" s="21"/>
      <c r="AN444" s="16"/>
      <c r="AO444" s="19"/>
      <c r="AP444" s="21"/>
      <c r="BS444" s="13" t="str">
        <f t="shared" si="234"/>
        <v/>
      </c>
      <c r="BT444" s="33" t="str">
        <f t="shared" si="235"/>
        <v/>
      </c>
      <c r="BU444" s="37" t="str">
        <f>IF(BS444="", "", IF(COUNTIF(BS$7:BS444, BS444)&gt;1, "", MAX(BU$6:BU443)+1))</f>
        <v/>
      </c>
      <c r="BV444" s="37" t="str">
        <f t="shared" si="238"/>
        <v>Feb 2023</v>
      </c>
      <c r="BW444" s="41" t="str">
        <f t="shared" si="232"/>
        <v/>
      </c>
      <c r="BY444" s="13" t="str">
        <f t="shared" si="236"/>
        <v/>
      </c>
      <c r="BZ444" s="33" t="str">
        <f t="shared" si="237"/>
        <v/>
      </c>
      <c r="CA444" s="37" t="str">
        <f>IF(BY444="", "", IF(COUNTIF(BY$7:BY444, BY444)&gt;1, "", MAX(CA$6:CA443)+1))</f>
        <v/>
      </c>
      <c r="CB444" s="37" t="str">
        <f t="shared" si="239"/>
        <v>Feb 2023</v>
      </c>
      <c r="CC444" s="41" t="str">
        <f t="shared" si="233"/>
        <v/>
      </c>
    </row>
    <row r="445" spans="1:81" x14ac:dyDescent="0.25">
      <c r="A445" s="21"/>
      <c r="B445" s="21"/>
      <c r="C445" s="21"/>
      <c r="D445" s="21"/>
      <c r="E445" s="21"/>
      <c r="F445" s="21"/>
      <c r="G445" s="16"/>
      <c r="H445" s="19"/>
      <c r="I445" s="21"/>
      <c r="J445" s="16"/>
      <c r="K445" s="19"/>
      <c r="L445" s="21"/>
      <c r="M445" s="16"/>
      <c r="N445" s="19"/>
      <c r="O445" s="21"/>
      <c r="P445" s="16"/>
      <c r="Q445" s="19"/>
      <c r="R445" s="21"/>
      <c r="S445" s="16"/>
      <c r="T445" s="19"/>
      <c r="U445" s="21"/>
      <c r="V445" s="16"/>
      <c r="W445" s="19"/>
      <c r="X445" s="21"/>
      <c r="Y445" s="16"/>
      <c r="Z445" s="19"/>
      <c r="AA445" s="21"/>
      <c r="AB445" s="16"/>
      <c r="AC445" s="19"/>
      <c r="AD445" s="21"/>
      <c r="AE445" s="16"/>
      <c r="AF445" s="19"/>
      <c r="AG445" s="21"/>
      <c r="AH445" s="16"/>
      <c r="AI445" s="19"/>
      <c r="AJ445" s="21"/>
      <c r="AK445" s="16"/>
      <c r="AL445" s="19"/>
      <c r="AM445" s="21"/>
      <c r="AN445" s="16"/>
      <c r="AO445" s="19"/>
      <c r="AP445" s="21"/>
      <c r="BS445" s="13" t="str">
        <f t="shared" si="234"/>
        <v/>
      </c>
      <c r="BT445" s="33" t="str">
        <f t="shared" si="235"/>
        <v/>
      </c>
      <c r="BU445" s="37" t="str">
        <f>IF(BS445="", "", IF(COUNTIF(BS$7:BS445, BS445)&gt;1, "", MAX(BU$6:BU444)+1))</f>
        <v/>
      </c>
      <c r="BV445" s="37" t="str">
        <f t="shared" si="238"/>
        <v>Feb 2023</v>
      </c>
      <c r="BW445" s="41" t="str">
        <f t="shared" si="232"/>
        <v/>
      </c>
      <c r="BY445" s="13" t="str">
        <f t="shared" si="236"/>
        <v/>
      </c>
      <c r="BZ445" s="33" t="str">
        <f t="shared" si="237"/>
        <v/>
      </c>
      <c r="CA445" s="37" t="str">
        <f>IF(BY445="", "", IF(COUNTIF(BY$7:BY445, BY445)&gt;1, "", MAX(CA$6:CA444)+1))</f>
        <v/>
      </c>
      <c r="CB445" s="37" t="str">
        <f t="shared" si="239"/>
        <v>Feb 2023</v>
      </c>
      <c r="CC445" s="41" t="str">
        <f t="shared" si="233"/>
        <v/>
      </c>
    </row>
    <row r="446" spans="1:81" x14ac:dyDescent="0.25">
      <c r="A446" s="21"/>
      <c r="B446" s="21"/>
      <c r="C446" s="21"/>
      <c r="D446" s="21"/>
      <c r="E446" s="21"/>
      <c r="F446" s="21"/>
      <c r="G446" s="16"/>
      <c r="H446" s="19"/>
      <c r="I446" s="21"/>
      <c r="J446" s="16"/>
      <c r="K446" s="19"/>
      <c r="L446" s="21"/>
      <c r="M446" s="16"/>
      <c r="N446" s="19"/>
      <c r="O446" s="21"/>
      <c r="P446" s="16"/>
      <c r="Q446" s="19"/>
      <c r="R446" s="21"/>
      <c r="S446" s="16"/>
      <c r="T446" s="19"/>
      <c r="U446" s="21"/>
      <c r="V446" s="16"/>
      <c r="W446" s="19"/>
      <c r="X446" s="21"/>
      <c r="Y446" s="16"/>
      <c r="Z446" s="19"/>
      <c r="AA446" s="21"/>
      <c r="AB446" s="16"/>
      <c r="AC446" s="19"/>
      <c r="AD446" s="21"/>
      <c r="AE446" s="16"/>
      <c r="AF446" s="19"/>
      <c r="AG446" s="21"/>
      <c r="AH446" s="16"/>
      <c r="AI446" s="19"/>
      <c r="AJ446" s="21"/>
      <c r="AK446" s="16"/>
      <c r="AL446" s="19"/>
      <c r="AM446" s="21"/>
      <c r="AN446" s="16"/>
      <c r="AO446" s="19"/>
      <c r="AP446" s="21"/>
      <c r="BS446" s="14" t="str">
        <f t="shared" si="234"/>
        <v/>
      </c>
      <c r="BT446" s="34" t="str">
        <f t="shared" si="235"/>
        <v/>
      </c>
      <c r="BU446" s="37" t="str">
        <f>IF(BS446="", "", IF(COUNTIF(BS$7:BS446, BS446)&gt;1, "", MAX(BU$6:BU445)+1))</f>
        <v/>
      </c>
      <c r="BV446" s="37" t="str">
        <f t="shared" si="238"/>
        <v>Feb 2023</v>
      </c>
      <c r="BW446" s="41" t="str">
        <f t="shared" si="232"/>
        <v/>
      </c>
      <c r="BY446" s="14" t="str">
        <f t="shared" si="236"/>
        <v/>
      </c>
      <c r="BZ446" s="34" t="str">
        <f t="shared" si="237"/>
        <v/>
      </c>
      <c r="CA446" s="37" t="str">
        <f>IF(BY446="", "", IF(COUNTIF(BY$7:BY446, BY446)&gt;1, "", MAX(CA$6:CA445)+1))</f>
        <v/>
      </c>
      <c r="CB446" s="37" t="str">
        <f t="shared" si="239"/>
        <v>Feb 2023</v>
      </c>
      <c r="CC446" s="41" t="str">
        <f t="shared" si="233"/>
        <v/>
      </c>
    </row>
    <row r="447" spans="1:81" x14ac:dyDescent="0.25">
      <c r="A447" s="21"/>
      <c r="B447" s="21"/>
      <c r="C447" s="21"/>
      <c r="D447" s="21"/>
      <c r="E447" s="21"/>
      <c r="F447" s="21"/>
      <c r="G447" s="16"/>
      <c r="H447" s="19"/>
      <c r="I447" s="21"/>
      <c r="J447" s="16"/>
      <c r="K447" s="19"/>
      <c r="L447" s="21"/>
      <c r="M447" s="16"/>
      <c r="N447" s="19"/>
      <c r="O447" s="21"/>
      <c r="P447" s="16"/>
      <c r="Q447" s="19"/>
      <c r="R447" s="21"/>
      <c r="S447" s="16"/>
      <c r="T447" s="19"/>
      <c r="U447" s="21"/>
      <c r="V447" s="16"/>
      <c r="W447" s="19"/>
      <c r="X447" s="21"/>
      <c r="Y447" s="16"/>
      <c r="Z447" s="19"/>
      <c r="AA447" s="21"/>
      <c r="AB447" s="16"/>
      <c r="AC447" s="19"/>
      <c r="AD447" s="21"/>
      <c r="AE447" s="16"/>
      <c r="AF447" s="19"/>
      <c r="AG447" s="21"/>
      <c r="AH447" s="16"/>
      <c r="AI447" s="19"/>
      <c r="AJ447" s="21"/>
      <c r="AK447" s="16"/>
      <c r="AL447" s="19"/>
      <c r="AM447" s="21"/>
      <c r="AN447" s="16"/>
      <c r="AO447" s="19"/>
      <c r="AP447" s="21"/>
      <c r="BS447" s="12" t="str">
        <f t="shared" ref="BS447:BS510" si="240">IF(M54="", "", M54)</f>
        <v>United Kingdom</v>
      </c>
      <c r="BT447" s="32">
        <f t="shared" ref="BT447:BT510" si="241">IF(BS447="", "", N54)</f>
        <v>196</v>
      </c>
      <c r="BU447" s="37" t="str">
        <f>IF(BS447="", "", IF(COUNTIF(BS$7:BS447, BS447)&gt;1, "", MAX(BU$6:BU446)+1))</f>
        <v/>
      </c>
      <c r="BV447" s="39" t="str">
        <f>'Intro &amp; Setup'!$BB$10</f>
        <v>Mar 2023</v>
      </c>
      <c r="BW447" s="41" t="str">
        <f t="shared" si="232"/>
        <v>United Kingdom - Mar 2023</v>
      </c>
      <c r="BY447" s="12" t="str">
        <f t="shared" ref="BY447:BY510" si="242">IF(M278="", "", M278)</f>
        <v>Spreadsheet Solutions - Creating business solutions through custom spreadsheets</v>
      </c>
      <c r="BZ447" s="32">
        <f t="shared" ref="BZ447:BZ510" si="243">IF(BY447="", "", N278)</f>
        <v>322</v>
      </c>
      <c r="CA447" s="37" t="str">
        <f>IF(BY447="", "", IF(COUNTIF(BY$7:BY447, BY447)&gt;1, "", MAX(CA$6:CA446)+1))</f>
        <v/>
      </c>
      <c r="CB447" s="39" t="str">
        <f>'Intro &amp; Setup'!$BB$10</f>
        <v>Mar 2023</v>
      </c>
      <c r="CC447" s="41" t="str">
        <f t="shared" si="233"/>
        <v>Spreadsheet Solutions - Creating business solutions through custom spreadsheets - Mar 2023</v>
      </c>
    </row>
    <row r="448" spans="1:81" x14ac:dyDescent="0.25">
      <c r="A448" s="21"/>
      <c r="B448" s="21"/>
      <c r="C448" s="21"/>
      <c r="D448" s="21"/>
      <c r="E448" s="21"/>
      <c r="F448" s="21"/>
      <c r="G448" s="16"/>
      <c r="H448" s="19"/>
      <c r="I448" s="21"/>
      <c r="J448" s="16"/>
      <c r="K448" s="19"/>
      <c r="L448" s="21"/>
      <c r="M448" s="16"/>
      <c r="N448" s="19"/>
      <c r="O448" s="21"/>
      <c r="P448" s="16"/>
      <c r="Q448" s="19"/>
      <c r="R448" s="21"/>
      <c r="S448" s="16"/>
      <c r="T448" s="19"/>
      <c r="U448" s="21"/>
      <c r="V448" s="16"/>
      <c r="W448" s="19"/>
      <c r="X448" s="21"/>
      <c r="Y448" s="16"/>
      <c r="Z448" s="19"/>
      <c r="AA448" s="21"/>
      <c r="AB448" s="16"/>
      <c r="AC448" s="19"/>
      <c r="AD448" s="21"/>
      <c r="AE448" s="16"/>
      <c r="AF448" s="19"/>
      <c r="AG448" s="21"/>
      <c r="AH448" s="16"/>
      <c r="AI448" s="19"/>
      <c r="AJ448" s="21"/>
      <c r="AK448" s="16"/>
      <c r="AL448" s="19"/>
      <c r="AM448" s="21"/>
      <c r="AN448" s="16"/>
      <c r="AO448" s="19"/>
      <c r="AP448" s="21"/>
      <c r="BS448" s="13" t="str">
        <f t="shared" si="240"/>
        <v>United States</v>
      </c>
      <c r="BT448" s="33">
        <f t="shared" si="241"/>
        <v>185</v>
      </c>
      <c r="BU448" s="37" t="str">
        <f>IF(BS448="", "", IF(COUNTIF(BS$7:BS448, BS448)&gt;1, "", MAX(BU$6:BU447)+1))</f>
        <v/>
      </c>
      <c r="BV448" s="37" t="str">
        <f>BV447</f>
        <v>Mar 2023</v>
      </c>
      <c r="BW448" s="41" t="str">
        <f t="shared" si="232"/>
        <v>United States - Mar 2023</v>
      </c>
      <c r="BY448" s="13" t="str">
        <f t="shared" si="242"/>
        <v>Free Downloads | Spreadsheet Solutions</v>
      </c>
      <c r="BZ448" s="33">
        <f t="shared" si="243"/>
        <v>115</v>
      </c>
      <c r="CA448" s="37" t="str">
        <f>IF(BY448="", "", IF(COUNTIF(BY$7:BY448, BY448)&gt;1, "", MAX(CA$6:CA447)+1))</f>
        <v/>
      </c>
      <c r="CB448" s="37" t="str">
        <f>CB447</f>
        <v>Mar 2023</v>
      </c>
      <c r="CC448" s="41" t="str">
        <f t="shared" si="233"/>
        <v>Free Downloads | Spreadsheet Solutions - Mar 2023</v>
      </c>
    </row>
    <row r="449" spans="1:81" x14ac:dyDescent="0.25">
      <c r="A449" s="21"/>
      <c r="B449" s="21"/>
      <c r="C449" s="21"/>
      <c r="D449" s="21"/>
      <c r="E449" s="21"/>
      <c r="F449" s="21"/>
      <c r="G449" s="16"/>
      <c r="H449" s="19"/>
      <c r="I449" s="21"/>
      <c r="J449" s="16"/>
      <c r="K449" s="19"/>
      <c r="L449" s="21"/>
      <c r="M449" s="16"/>
      <c r="N449" s="19"/>
      <c r="O449" s="21"/>
      <c r="P449" s="16"/>
      <c r="Q449" s="19"/>
      <c r="R449" s="21"/>
      <c r="S449" s="16"/>
      <c r="T449" s="19"/>
      <c r="U449" s="21"/>
      <c r="V449" s="16"/>
      <c r="W449" s="19"/>
      <c r="X449" s="21"/>
      <c r="Y449" s="16"/>
      <c r="Z449" s="19"/>
      <c r="AA449" s="21"/>
      <c r="AB449" s="16"/>
      <c r="AC449" s="19"/>
      <c r="AD449" s="21"/>
      <c r="AE449" s="16"/>
      <c r="AF449" s="19"/>
      <c r="AG449" s="21"/>
      <c r="AH449" s="16"/>
      <c r="AI449" s="19"/>
      <c r="AJ449" s="21"/>
      <c r="AK449" s="16"/>
      <c r="AL449" s="19"/>
      <c r="AM449" s="21"/>
      <c r="AN449" s="16"/>
      <c r="AO449" s="19"/>
      <c r="AP449" s="21"/>
      <c r="BS449" s="13" t="str">
        <f t="shared" si="240"/>
        <v>India</v>
      </c>
      <c r="BT449" s="33">
        <f t="shared" si="241"/>
        <v>26</v>
      </c>
      <c r="BU449" s="37" t="str">
        <f>IF(BS449="", "", IF(COUNTIF(BS$7:BS449, BS449)&gt;1, "", MAX(BU$6:BU448)+1))</f>
        <v/>
      </c>
      <c r="BV449" s="37" t="str">
        <f t="shared" ref="BV449:BV512" si="244">BV448</f>
        <v>Mar 2023</v>
      </c>
      <c r="BW449" s="41" t="str">
        <f t="shared" si="232"/>
        <v>India - Mar 2023</v>
      </c>
      <c r="BY449" s="13" t="str">
        <f t="shared" si="242"/>
        <v>Basic Spreadsheet Range | Spreadsheet Solutions</v>
      </c>
      <c r="BZ449" s="33">
        <f t="shared" si="243"/>
        <v>93</v>
      </c>
      <c r="CA449" s="37" t="str">
        <f>IF(BY449="", "", IF(COUNTIF(BY$7:BY449, BY449)&gt;1, "", MAX(CA$6:CA448)+1))</f>
        <v/>
      </c>
      <c r="CB449" s="37" t="str">
        <f t="shared" ref="CB449:CB512" si="245">CB448</f>
        <v>Mar 2023</v>
      </c>
      <c r="CC449" s="41" t="str">
        <f t="shared" si="233"/>
        <v>Basic Spreadsheet Range | Spreadsheet Solutions - Mar 2023</v>
      </c>
    </row>
    <row r="450" spans="1:81" x14ac:dyDescent="0.25">
      <c r="A450" s="21"/>
      <c r="B450" s="21"/>
      <c r="C450" s="21"/>
      <c r="D450" s="21"/>
      <c r="E450" s="21"/>
      <c r="F450" s="21"/>
      <c r="G450" s="16"/>
      <c r="H450" s="19"/>
      <c r="I450" s="21"/>
      <c r="J450" s="16"/>
      <c r="K450" s="19"/>
      <c r="L450" s="21"/>
      <c r="M450" s="16"/>
      <c r="N450" s="19"/>
      <c r="O450" s="21"/>
      <c r="P450" s="16"/>
      <c r="Q450" s="19"/>
      <c r="R450" s="21"/>
      <c r="S450" s="16"/>
      <c r="T450" s="19"/>
      <c r="U450" s="21"/>
      <c r="V450" s="16"/>
      <c r="W450" s="19"/>
      <c r="X450" s="21"/>
      <c r="Y450" s="16"/>
      <c r="Z450" s="19"/>
      <c r="AA450" s="21"/>
      <c r="AB450" s="16"/>
      <c r="AC450" s="19"/>
      <c r="AD450" s="21"/>
      <c r="AE450" s="16"/>
      <c r="AF450" s="19"/>
      <c r="AG450" s="21"/>
      <c r="AH450" s="16"/>
      <c r="AI450" s="19"/>
      <c r="AJ450" s="21"/>
      <c r="AK450" s="16"/>
      <c r="AL450" s="19"/>
      <c r="AM450" s="21"/>
      <c r="AN450" s="16"/>
      <c r="AO450" s="19"/>
      <c r="AP450" s="21"/>
      <c r="BS450" s="13" t="str">
        <f t="shared" si="240"/>
        <v>France</v>
      </c>
      <c r="BT450" s="33">
        <f t="shared" si="241"/>
        <v>19</v>
      </c>
      <c r="BU450" s="37" t="str">
        <f>IF(BS450="", "", IF(COUNTIF(BS$7:BS450, BS450)&gt;1, "", MAX(BU$6:BU449)+1))</f>
        <v/>
      </c>
      <c r="BV450" s="37" t="str">
        <f t="shared" si="244"/>
        <v>Mar 2023</v>
      </c>
      <c r="BW450" s="41" t="str">
        <f t="shared" si="232"/>
        <v>France - Mar 2023</v>
      </c>
      <c r="BY450" s="13" t="str">
        <f t="shared" si="242"/>
        <v>Store | Spreadsheet Solutions</v>
      </c>
      <c r="BZ450" s="33">
        <f t="shared" si="243"/>
        <v>87</v>
      </c>
      <c r="CA450" s="37" t="str">
        <f>IF(BY450="", "", IF(COUNTIF(BY$7:BY450, BY450)&gt;1, "", MAX(CA$6:CA449)+1))</f>
        <v/>
      </c>
      <c r="CB450" s="37" t="str">
        <f t="shared" si="245"/>
        <v>Mar 2023</v>
      </c>
      <c r="CC450" s="41" t="str">
        <f t="shared" si="233"/>
        <v>Store | Spreadsheet Solutions - Mar 2023</v>
      </c>
    </row>
    <row r="451" spans="1:81" x14ac:dyDescent="0.25">
      <c r="A451" s="21"/>
      <c r="B451" s="21"/>
      <c r="C451" s="21"/>
      <c r="D451" s="21"/>
      <c r="E451" s="21"/>
      <c r="F451" s="21"/>
      <c r="G451" s="16"/>
      <c r="H451" s="19"/>
      <c r="I451" s="21"/>
      <c r="J451" s="16"/>
      <c r="K451" s="19"/>
      <c r="L451" s="21"/>
      <c r="M451" s="16"/>
      <c r="N451" s="19"/>
      <c r="O451" s="21"/>
      <c r="P451" s="16"/>
      <c r="Q451" s="19"/>
      <c r="R451" s="21"/>
      <c r="S451" s="16"/>
      <c r="T451" s="19"/>
      <c r="U451" s="21"/>
      <c r="V451" s="16"/>
      <c r="W451" s="19"/>
      <c r="X451" s="21"/>
      <c r="Y451" s="16"/>
      <c r="Z451" s="19"/>
      <c r="AA451" s="21"/>
      <c r="AB451" s="16"/>
      <c r="AC451" s="19"/>
      <c r="AD451" s="21"/>
      <c r="AE451" s="16"/>
      <c r="AF451" s="19"/>
      <c r="AG451" s="21"/>
      <c r="AH451" s="16"/>
      <c r="AI451" s="19"/>
      <c r="AJ451" s="21"/>
      <c r="AK451" s="16"/>
      <c r="AL451" s="19"/>
      <c r="AM451" s="21"/>
      <c r="AN451" s="16"/>
      <c r="AO451" s="19"/>
      <c r="AP451" s="21"/>
      <c r="BS451" s="13" t="str">
        <f t="shared" si="240"/>
        <v>Ireland</v>
      </c>
      <c r="BT451" s="33">
        <f t="shared" si="241"/>
        <v>17</v>
      </c>
      <c r="BU451" s="37" t="str">
        <f>IF(BS451="", "", IF(COUNTIF(BS$7:BS451, BS451)&gt;1, "", MAX(BU$6:BU450)+1))</f>
        <v/>
      </c>
      <c r="BV451" s="37" t="str">
        <f t="shared" si="244"/>
        <v>Mar 2023</v>
      </c>
      <c r="BW451" s="41" t="str">
        <f t="shared" si="232"/>
        <v>Ireland - Mar 2023</v>
      </c>
      <c r="BY451" s="13" t="str">
        <f t="shared" si="242"/>
        <v>Ready-made Spreadsheet Solutions | Spreadsheet Solutions</v>
      </c>
      <c r="BZ451" s="33">
        <f t="shared" si="243"/>
        <v>52</v>
      </c>
      <c r="CA451" s="37" t="str">
        <f>IF(BY451="", "", IF(COUNTIF(BY$7:BY451, BY451)&gt;1, "", MAX(CA$6:CA450)+1))</f>
        <v/>
      </c>
      <c r="CB451" s="37" t="str">
        <f t="shared" si="245"/>
        <v>Mar 2023</v>
      </c>
      <c r="CC451" s="41" t="str">
        <f t="shared" si="233"/>
        <v>Ready-made Spreadsheet Solutions | Spreadsheet Solutions - Mar 2023</v>
      </c>
    </row>
    <row r="452" spans="1:81" x14ac:dyDescent="0.25">
      <c r="A452" s="21"/>
      <c r="B452" s="21"/>
      <c r="C452" s="21"/>
      <c r="D452" s="21"/>
      <c r="E452" s="21"/>
      <c r="F452" s="21"/>
      <c r="G452" s="16"/>
      <c r="H452" s="19"/>
      <c r="I452" s="21"/>
      <c r="J452" s="16"/>
      <c r="K452" s="19"/>
      <c r="L452" s="21"/>
      <c r="M452" s="16"/>
      <c r="N452" s="19"/>
      <c r="O452" s="21"/>
      <c r="P452" s="16"/>
      <c r="Q452" s="19"/>
      <c r="R452" s="21"/>
      <c r="S452" s="16"/>
      <c r="T452" s="19"/>
      <c r="U452" s="21"/>
      <c r="V452" s="16"/>
      <c r="W452" s="19"/>
      <c r="X452" s="21"/>
      <c r="Y452" s="16"/>
      <c r="Z452" s="19"/>
      <c r="AA452" s="21"/>
      <c r="AB452" s="16"/>
      <c r="AC452" s="19"/>
      <c r="AD452" s="21"/>
      <c r="AE452" s="16"/>
      <c r="AF452" s="19"/>
      <c r="AG452" s="21"/>
      <c r="AH452" s="16"/>
      <c r="AI452" s="19"/>
      <c r="AJ452" s="21"/>
      <c r="AK452" s="16"/>
      <c r="AL452" s="19"/>
      <c r="AM452" s="21"/>
      <c r="AN452" s="16"/>
      <c r="AO452" s="19"/>
      <c r="AP452" s="21"/>
      <c r="BS452" s="13" t="str">
        <f t="shared" si="240"/>
        <v>Philippines</v>
      </c>
      <c r="BT452" s="33">
        <f t="shared" si="241"/>
        <v>17</v>
      </c>
      <c r="BU452" s="37" t="str">
        <f>IF(BS452="", "", IF(COUNTIF(BS$7:BS452, BS452)&gt;1, "", MAX(BU$6:BU451)+1))</f>
        <v/>
      </c>
      <c r="BV452" s="37" t="str">
        <f t="shared" si="244"/>
        <v>Mar 2023</v>
      </c>
      <c r="BW452" s="41" t="str">
        <f t="shared" si="232"/>
        <v>Philippines - Mar 2023</v>
      </c>
      <c r="BY452" s="13" t="str">
        <f t="shared" si="242"/>
        <v>Contact Us | Spreadsheet Solutions</v>
      </c>
      <c r="BZ452" s="33">
        <f t="shared" si="243"/>
        <v>45</v>
      </c>
      <c r="CA452" s="37" t="str">
        <f>IF(BY452="", "", IF(COUNTIF(BY$7:BY452, BY452)&gt;1, "", MAX(CA$6:CA451)+1))</f>
        <v/>
      </c>
      <c r="CB452" s="37" t="str">
        <f t="shared" si="245"/>
        <v>Mar 2023</v>
      </c>
      <c r="CC452" s="41" t="str">
        <f t="shared" si="233"/>
        <v>Contact Us | Spreadsheet Solutions - Mar 2023</v>
      </c>
    </row>
    <row r="453" spans="1:81" x14ac:dyDescent="0.25">
      <c r="A453" s="21"/>
      <c r="B453" s="21"/>
      <c r="C453" s="21"/>
      <c r="D453" s="21"/>
      <c r="E453" s="21"/>
      <c r="F453" s="21"/>
      <c r="G453" s="16"/>
      <c r="H453" s="19"/>
      <c r="I453" s="21"/>
      <c r="J453" s="16"/>
      <c r="K453" s="19"/>
      <c r="L453" s="21"/>
      <c r="M453" s="16"/>
      <c r="N453" s="19"/>
      <c r="O453" s="21"/>
      <c r="P453" s="16"/>
      <c r="Q453" s="19"/>
      <c r="R453" s="21"/>
      <c r="S453" s="16"/>
      <c r="T453" s="19"/>
      <c r="U453" s="21"/>
      <c r="V453" s="16"/>
      <c r="W453" s="19"/>
      <c r="X453" s="21"/>
      <c r="Y453" s="16"/>
      <c r="Z453" s="19"/>
      <c r="AA453" s="21"/>
      <c r="AB453" s="16"/>
      <c r="AC453" s="19"/>
      <c r="AD453" s="21"/>
      <c r="AE453" s="16"/>
      <c r="AF453" s="19"/>
      <c r="AG453" s="21"/>
      <c r="AH453" s="16"/>
      <c r="AI453" s="19"/>
      <c r="AJ453" s="21"/>
      <c r="AK453" s="16"/>
      <c r="AL453" s="19"/>
      <c r="AM453" s="21"/>
      <c r="AN453" s="16"/>
      <c r="AO453" s="19"/>
      <c r="AP453" s="21"/>
      <c r="BS453" s="13" t="str">
        <f t="shared" si="240"/>
        <v>Netherlands</v>
      </c>
      <c r="BT453" s="33">
        <f t="shared" si="241"/>
        <v>13</v>
      </c>
      <c r="BU453" s="37" t="str">
        <f>IF(BS453="", "", IF(COUNTIF(BS$7:BS453, BS453)&gt;1, "", MAX(BU$6:BU452)+1))</f>
        <v/>
      </c>
      <c r="BV453" s="37" t="str">
        <f t="shared" si="244"/>
        <v>Mar 2023</v>
      </c>
      <c r="BW453" s="41" t="str">
        <f t="shared" si="232"/>
        <v>Netherlands - Mar 2023</v>
      </c>
      <c r="BY453" s="13" t="str">
        <f t="shared" si="242"/>
        <v>Bespoke Spreadsheets | Spreadsheet Solutions</v>
      </c>
      <c r="BZ453" s="33">
        <f t="shared" si="243"/>
        <v>41</v>
      </c>
      <c r="CA453" s="37" t="str">
        <f>IF(BY453="", "", IF(COUNTIF(BY$7:BY453, BY453)&gt;1, "", MAX(CA$6:CA452)+1))</f>
        <v/>
      </c>
      <c r="CB453" s="37" t="str">
        <f t="shared" si="245"/>
        <v>Mar 2023</v>
      </c>
      <c r="CC453" s="41" t="str">
        <f t="shared" si="233"/>
        <v>Bespoke Spreadsheets | Spreadsheet Solutions - Mar 2023</v>
      </c>
    </row>
    <row r="454" spans="1:81" x14ac:dyDescent="0.25">
      <c r="A454" s="21"/>
      <c r="B454" s="21"/>
      <c r="C454" s="21"/>
      <c r="D454" s="21"/>
      <c r="E454" s="21"/>
      <c r="F454" s="21"/>
      <c r="G454" s="16"/>
      <c r="H454" s="19"/>
      <c r="I454" s="21"/>
      <c r="J454" s="16"/>
      <c r="K454" s="19"/>
      <c r="L454" s="21"/>
      <c r="M454" s="16"/>
      <c r="N454" s="19"/>
      <c r="O454" s="21"/>
      <c r="P454" s="16"/>
      <c r="Q454" s="19"/>
      <c r="R454" s="21"/>
      <c r="S454" s="16"/>
      <c r="T454" s="19"/>
      <c r="U454" s="21"/>
      <c r="V454" s="16"/>
      <c r="W454" s="19"/>
      <c r="X454" s="21"/>
      <c r="Y454" s="16"/>
      <c r="Z454" s="19"/>
      <c r="AA454" s="21"/>
      <c r="AB454" s="16"/>
      <c r="AC454" s="19"/>
      <c r="AD454" s="21"/>
      <c r="AE454" s="16"/>
      <c r="AF454" s="19"/>
      <c r="AG454" s="21"/>
      <c r="AH454" s="16"/>
      <c r="AI454" s="19"/>
      <c r="AJ454" s="21"/>
      <c r="AK454" s="16"/>
      <c r="AL454" s="19"/>
      <c r="AM454" s="21"/>
      <c r="AN454" s="16"/>
      <c r="AO454" s="19"/>
      <c r="AP454" s="21"/>
      <c r="BS454" s="13" t="str">
        <f t="shared" si="240"/>
        <v>China</v>
      </c>
      <c r="BT454" s="33">
        <f t="shared" si="241"/>
        <v>11</v>
      </c>
      <c r="BU454" s="37" t="str">
        <f>IF(BS454="", "", IF(COUNTIF(BS$7:BS454, BS454)&gt;1, "", MAX(BU$6:BU453)+1))</f>
        <v/>
      </c>
      <c r="BV454" s="37" t="str">
        <f t="shared" si="244"/>
        <v>Mar 2023</v>
      </c>
      <c r="BW454" s="41" t="str">
        <f t="shared" si="232"/>
        <v>China - Mar 2023</v>
      </c>
      <c r="BY454" s="13" t="str">
        <f t="shared" si="242"/>
        <v>Ready-Made Spreadsheet Finder | Spreadsheet Solutions</v>
      </c>
      <c r="BZ454" s="33">
        <f t="shared" si="243"/>
        <v>28</v>
      </c>
      <c r="CA454" s="37" t="str">
        <f>IF(BY454="", "", IF(COUNTIF(BY$7:BY454, BY454)&gt;1, "", MAX(CA$6:CA453)+1))</f>
        <v/>
      </c>
      <c r="CB454" s="37" t="str">
        <f t="shared" si="245"/>
        <v>Mar 2023</v>
      </c>
      <c r="CC454" s="41" t="str">
        <f t="shared" si="233"/>
        <v>Ready-Made Spreadsheet Finder | Spreadsheet Solutions - Mar 2023</v>
      </c>
    </row>
    <row r="455" spans="1:81" x14ac:dyDescent="0.25">
      <c r="A455" s="21"/>
      <c r="B455" s="21"/>
      <c r="C455" s="21"/>
      <c r="D455" s="21"/>
      <c r="E455" s="21"/>
      <c r="F455" s="21"/>
      <c r="G455" s="16"/>
      <c r="H455" s="19"/>
      <c r="I455" s="21"/>
      <c r="J455" s="16"/>
      <c r="K455" s="19"/>
      <c r="L455" s="21"/>
      <c r="M455" s="16"/>
      <c r="N455" s="19"/>
      <c r="O455" s="21"/>
      <c r="P455" s="16"/>
      <c r="Q455" s="19"/>
      <c r="R455" s="21"/>
      <c r="S455" s="16"/>
      <c r="T455" s="19"/>
      <c r="U455" s="21"/>
      <c r="V455" s="16"/>
      <c r="W455" s="19"/>
      <c r="X455" s="21"/>
      <c r="Y455" s="16"/>
      <c r="Z455" s="19"/>
      <c r="AA455" s="21"/>
      <c r="AB455" s="16"/>
      <c r="AC455" s="19"/>
      <c r="AD455" s="21"/>
      <c r="AE455" s="16"/>
      <c r="AF455" s="19"/>
      <c r="AG455" s="21"/>
      <c r="AH455" s="16"/>
      <c r="AI455" s="19"/>
      <c r="AJ455" s="21"/>
      <c r="AK455" s="16"/>
      <c r="AL455" s="19"/>
      <c r="AM455" s="21"/>
      <c r="AN455" s="16"/>
      <c r="AO455" s="19"/>
      <c r="AP455" s="21"/>
      <c r="BS455" s="13" t="str">
        <f t="shared" si="240"/>
        <v>Germany</v>
      </c>
      <c r="BT455" s="33">
        <f t="shared" si="241"/>
        <v>11</v>
      </c>
      <c r="BU455" s="37" t="str">
        <f>IF(BS455="", "", IF(COUNTIF(BS$7:BS455, BS455)&gt;1, "", MAX(BU$6:BU454)+1))</f>
        <v/>
      </c>
      <c r="BV455" s="37" t="str">
        <f t="shared" si="244"/>
        <v>Mar 2023</v>
      </c>
      <c r="BW455" s="41" t="str">
        <f t="shared" si="232"/>
        <v>Germany - Mar 2023</v>
      </c>
      <c r="BY455" s="13" t="str">
        <f t="shared" si="242"/>
        <v>Tithes &amp; Offering Capture (Churches) â€“ Â£180 | Spreadsheet Solutions</v>
      </c>
      <c r="BZ455" s="33">
        <f t="shared" si="243"/>
        <v>28</v>
      </c>
      <c r="CA455" s="37" t="str">
        <f>IF(BY455="", "", IF(COUNTIF(BY$7:BY455, BY455)&gt;1, "", MAX(CA$6:CA454)+1))</f>
        <v/>
      </c>
      <c r="CB455" s="37" t="str">
        <f t="shared" si="245"/>
        <v>Mar 2023</v>
      </c>
      <c r="CC455" s="41" t="str">
        <f t="shared" si="233"/>
        <v>Tithes &amp; Offering Capture (Churches) â€“ Â£180 | Spreadsheet Solutions - Mar 2023</v>
      </c>
    </row>
    <row r="456" spans="1:81" x14ac:dyDescent="0.25">
      <c r="A456" s="21"/>
      <c r="B456" s="21"/>
      <c r="C456" s="21"/>
      <c r="D456" s="21"/>
      <c r="E456" s="21"/>
      <c r="F456" s="21"/>
      <c r="G456" s="16"/>
      <c r="H456" s="19"/>
      <c r="I456" s="21"/>
      <c r="J456" s="16"/>
      <c r="K456" s="19"/>
      <c r="L456" s="21"/>
      <c r="M456" s="16"/>
      <c r="N456" s="19"/>
      <c r="O456" s="21"/>
      <c r="P456" s="16"/>
      <c r="Q456" s="19"/>
      <c r="R456" s="21"/>
      <c r="S456" s="16"/>
      <c r="T456" s="19"/>
      <c r="U456" s="21"/>
      <c r="V456" s="16"/>
      <c r="W456" s="19"/>
      <c r="X456" s="21"/>
      <c r="Y456" s="16"/>
      <c r="Z456" s="19"/>
      <c r="AA456" s="21"/>
      <c r="AB456" s="16"/>
      <c r="AC456" s="19"/>
      <c r="AD456" s="21"/>
      <c r="AE456" s="16"/>
      <c r="AF456" s="19"/>
      <c r="AG456" s="21"/>
      <c r="AH456" s="16"/>
      <c r="AI456" s="19"/>
      <c r="AJ456" s="21"/>
      <c r="AK456" s="16"/>
      <c r="AL456" s="19"/>
      <c r="AM456" s="21"/>
      <c r="AN456" s="16"/>
      <c r="AO456" s="19"/>
      <c r="AP456" s="21"/>
      <c r="BS456" s="13" t="str">
        <f t="shared" si="240"/>
        <v>Finland</v>
      </c>
      <c r="BT456" s="33">
        <f t="shared" si="241"/>
        <v>10</v>
      </c>
      <c r="BU456" s="37" t="str">
        <f>IF(BS456="", "", IF(COUNTIF(BS$7:BS456, BS456)&gt;1, "", MAX(BU$6:BU455)+1))</f>
        <v/>
      </c>
      <c r="BV456" s="37" t="str">
        <f t="shared" si="244"/>
        <v>Mar 2023</v>
      </c>
      <c r="BW456" s="41" t="str">
        <f t="shared" ref="BW456:BW519" si="246">IF(BS456="", "", CONCATENATE(BS456, " - ", BV456))</f>
        <v>Finland - Mar 2023</v>
      </c>
      <c r="BY456" s="13" t="str">
        <f t="shared" si="242"/>
        <v>How to NOT Ruin Your Spreadsheet | Spreadsheet Solutions</v>
      </c>
      <c r="BZ456" s="33">
        <f t="shared" si="243"/>
        <v>27</v>
      </c>
      <c r="CA456" s="37" t="str">
        <f>IF(BY456="", "", IF(COUNTIF(BY$7:BY456, BY456)&gt;1, "", MAX(CA$6:CA455)+1))</f>
        <v/>
      </c>
      <c r="CB456" s="37" t="str">
        <f t="shared" si="245"/>
        <v>Mar 2023</v>
      </c>
      <c r="CC456" s="41" t="str">
        <f t="shared" ref="CC456:CC519" si="247">IF(BY456="", "", CONCATENATE(BY456, " - ", CB456))</f>
        <v>How to NOT Ruin Your Spreadsheet | Spreadsheet Solutions - Mar 2023</v>
      </c>
    </row>
    <row r="457" spans="1:81" x14ac:dyDescent="0.25">
      <c r="A457" s="21"/>
      <c r="B457" s="21"/>
      <c r="C457" s="21"/>
      <c r="D457" s="21"/>
      <c r="E457" s="21"/>
      <c r="F457" s="21"/>
      <c r="G457" s="16"/>
      <c r="H457" s="19"/>
      <c r="I457" s="21"/>
      <c r="J457" s="16"/>
      <c r="K457" s="19"/>
      <c r="L457" s="21"/>
      <c r="M457" s="16"/>
      <c r="N457" s="19"/>
      <c r="O457" s="21"/>
      <c r="P457" s="16"/>
      <c r="Q457" s="19"/>
      <c r="R457" s="21"/>
      <c r="S457" s="16"/>
      <c r="T457" s="19"/>
      <c r="U457" s="21"/>
      <c r="V457" s="16"/>
      <c r="W457" s="19"/>
      <c r="X457" s="21"/>
      <c r="Y457" s="16"/>
      <c r="Z457" s="19"/>
      <c r="AA457" s="21"/>
      <c r="AB457" s="16"/>
      <c r="AC457" s="19"/>
      <c r="AD457" s="21"/>
      <c r="AE457" s="16"/>
      <c r="AF457" s="19"/>
      <c r="AG457" s="21"/>
      <c r="AH457" s="16"/>
      <c r="AI457" s="19"/>
      <c r="AJ457" s="21"/>
      <c r="AK457" s="16"/>
      <c r="AL457" s="19"/>
      <c r="AM457" s="21"/>
      <c r="AN457" s="16"/>
      <c r="AO457" s="19"/>
      <c r="AP457" s="21"/>
      <c r="BS457" s="13" t="str">
        <f t="shared" si="240"/>
        <v>South Africa</v>
      </c>
      <c r="BT457" s="33">
        <f t="shared" si="241"/>
        <v>10</v>
      </c>
      <c r="BU457" s="37" t="str">
        <f>IF(BS457="", "", IF(COUNTIF(BS$7:BS457, BS457)&gt;1, "", MAX(BU$6:BU456)+1))</f>
        <v/>
      </c>
      <c r="BV457" s="37" t="str">
        <f t="shared" si="244"/>
        <v>Mar 2023</v>
      </c>
      <c r="BW457" s="41" t="str">
        <f t="shared" si="246"/>
        <v>South Africa - Mar 2023</v>
      </c>
      <c r="BY457" s="13" t="str">
        <f t="shared" si="242"/>
        <v>Terms &amp; Conditions | Spreadsheet Solutions</v>
      </c>
      <c r="BZ457" s="33">
        <f t="shared" si="243"/>
        <v>27</v>
      </c>
      <c r="CA457" s="37" t="str">
        <f>IF(BY457="", "", IF(COUNTIF(BY$7:BY457, BY457)&gt;1, "", MAX(CA$6:CA456)+1))</f>
        <v/>
      </c>
      <c r="CB457" s="37" t="str">
        <f t="shared" si="245"/>
        <v>Mar 2023</v>
      </c>
      <c r="CC457" s="41" t="str">
        <f t="shared" si="247"/>
        <v>Terms &amp; Conditions | Spreadsheet Solutions - Mar 2023</v>
      </c>
    </row>
    <row r="458" spans="1:81" x14ac:dyDescent="0.25">
      <c r="A458" s="21"/>
      <c r="B458" s="21"/>
      <c r="C458" s="21"/>
      <c r="D458" s="21"/>
      <c r="E458" s="21"/>
      <c r="F458" s="21"/>
      <c r="G458" s="16"/>
      <c r="H458" s="19"/>
      <c r="I458" s="21"/>
      <c r="J458" s="16"/>
      <c r="K458" s="19"/>
      <c r="L458" s="21"/>
      <c r="M458" s="16"/>
      <c r="N458" s="19"/>
      <c r="O458" s="21"/>
      <c r="P458" s="16"/>
      <c r="Q458" s="19"/>
      <c r="R458" s="21"/>
      <c r="S458" s="16"/>
      <c r="T458" s="19"/>
      <c r="U458" s="21"/>
      <c r="V458" s="16"/>
      <c r="W458" s="19"/>
      <c r="X458" s="21"/>
      <c r="Y458" s="16"/>
      <c r="Z458" s="19"/>
      <c r="AA458" s="21"/>
      <c r="AB458" s="16"/>
      <c r="AC458" s="19"/>
      <c r="AD458" s="21"/>
      <c r="AE458" s="16"/>
      <c r="AF458" s="19"/>
      <c r="AG458" s="21"/>
      <c r="AH458" s="16"/>
      <c r="AI458" s="19"/>
      <c r="AJ458" s="21"/>
      <c r="AK458" s="16"/>
      <c r="AL458" s="19"/>
      <c r="AM458" s="21"/>
      <c r="AN458" s="16"/>
      <c r="AO458" s="19"/>
      <c r="AP458" s="21"/>
      <c r="BS458" s="13" t="str">
        <f t="shared" si="240"/>
        <v>Australia</v>
      </c>
      <c r="BT458" s="33">
        <f t="shared" si="241"/>
        <v>9</v>
      </c>
      <c r="BU458" s="37" t="str">
        <f>IF(BS458="", "", IF(COUNTIF(BS$7:BS458, BS458)&gt;1, "", MAX(BU$6:BU457)+1))</f>
        <v/>
      </c>
      <c r="BV458" s="37" t="str">
        <f t="shared" si="244"/>
        <v>Mar 2023</v>
      </c>
      <c r="BW458" s="41" t="str">
        <f t="shared" si="246"/>
        <v>Australia - Mar 2023</v>
      </c>
      <c r="BY458" s="13" t="str">
        <f t="shared" si="242"/>
        <v>Client Follow-Up Schedule â€“ Â£180 | Spreadsheet Solutions</v>
      </c>
      <c r="BZ458" s="33">
        <f t="shared" si="243"/>
        <v>22</v>
      </c>
      <c r="CA458" s="37" t="str">
        <f>IF(BY458="", "", IF(COUNTIF(BY$7:BY458, BY458)&gt;1, "", MAX(CA$6:CA457)+1))</f>
        <v/>
      </c>
      <c r="CB458" s="37" t="str">
        <f t="shared" si="245"/>
        <v>Mar 2023</v>
      </c>
      <c r="CC458" s="41" t="str">
        <f t="shared" si="247"/>
        <v>Client Follow-Up Schedule â€“ Â£180 | Spreadsheet Solutions - Mar 2023</v>
      </c>
    </row>
    <row r="459" spans="1:81" x14ac:dyDescent="0.25">
      <c r="A459" s="21"/>
      <c r="B459" s="21"/>
      <c r="C459" s="21"/>
      <c r="D459" s="21"/>
      <c r="E459" s="21"/>
      <c r="F459" s="21"/>
      <c r="G459" s="16"/>
      <c r="H459" s="19"/>
      <c r="I459" s="21"/>
      <c r="J459" s="16"/>
      <c r="K459" s="19"/>
      <c r="L459" s="21"/>
      <c r="M459" s="16"/>
      <c r="N459" s="19"/>
      <c r="O459" s="21"/>
      <c r="P459" s="16"/>
      <c r="Q459" s="19"/>
      <c r="R459" s="21"/>
      <c r="S459" s="16"/>
      <c r="T459" s="19"/>
      <c r="U459" s="21"/>
      <c r="V459" s="16"/>
      <c r="W459" s="19"/>
      <c r="X459" s="21"/>
      <c r="Y459" s="16"/>
      <c r="Z459" s="19"/>
      <c r="AA459" s="21"/>
      <c r="AB459" s="16"/>
      <c r="AC459" s="19"/>
      <c r="AD459" s="21"/>
      <c r="AE459" s="16"/>
      <c r="AF459" s="19"/>
      <c r="AG459" s="21"/>
      <c r="AH459" s="16"/>
      <c r="AI459" s="19"/>
      <c r="AJ459" s="21"/>
      <c r="AK459" s="16"/>
      <c r="AL459" s="19"/>
      <c r="AM459" s="21"/>
      <c r="AN459" s="16"/>
      <c r="AO459" s="19"/>
      <c r="AP459" s="21"/>
      <c r="BS459" s="13" t="str">
        <f t="shared" si="240"/>
        <v>Canada</v>
      </c>
      <c r="BT459" s="33">
        <f t="shared" si="241"/>
        <v>9</v>
      </c>
      <c r="BU459" s="37" t="str">
        <f>IF(BS459="", "", IF(COUNTIF(BS$7:BS459, BS459)&gt;1, "", MAX(BU$6:BU458)+1))</f>
        <v/>
      </c>
      <c r="BV459" s="37" t="str">
        <f t="shared" si="244"/>
        <v>Mar 2023</v>
      </c>
      <c r="BW459" s="41" t="str">
        <f t="shared" si="246"/>
        <v>Canada - Mar 2023</v>
      </c>
      <c r="BY459" s="13" t="str">
        <f t="shared" si="242"/>
        <v>50 Problems Solved | Spreadsheet Solutions</v>
      </c>
      <c r="BZ459" s="33">
        <f t="shared" si="243"/>
        <v>17</v>
      </c>
      <c r="CA459" s="37" t="str">
        <f>IF(BY459="", "", IF(COUNTIF(BY$7:BY459, BY459)&gt;1, "", MAX(CA$6:CA458)+1))</f>
        <v/>
      </c>
      <c r="CB459" s="37" t="str">
        <f t="shared" si="245"/>
        <v>Mar 2023</v>
      </c>
      <c r="CC459" s="41" t="str">
        <f t="shared" si="247"/>
        <v>50 Problems Solved | Spreadsheet Solutions - Mar 2023</v>
      </c>
    </row>
    <row r="460" spans="1:81" x14ac:dyDescent="0.25">
      <c r="A460" s="21"/>
      <c r="B460" s="21"/>
      <c r="C460" s="21"/>
      <c r="D460" s="21"/>
      <c r="E460" s="21"/>
      <c r="F460" s="21"/>
      <c r="G460" s="16"/>
      <c r="H460" s="19"/>
      <c r="I460" s="21"/>
      <c r="J460" s="16"/>
      <c r="K460" s="19"/>
      <c r="L460" s="21"/>
      <c r="M460" s="16"/>
      <c r="N460" s="19"/>
      <c r="O460" s="21"/>
      <c r="P460" s="16"/>
      <c r="Q460" s="19"/>
      <c r="R460" s="21"/>
      <c r="S460" s="16"/>
      <c r="T460" s="19"/>
      <c r="U460" s="21"/>
      <c r="V460" s="16"/>
      <c r="W460" s="19"/>
      <c r="X460" s="21"/>
      <c r="Y460" s="16"/>
      <c r="Z460" s="19"/>
      <c r="AA460" s="21"/>
      <c r="AB460" s="16"/>
      <c r="AC460" s="19"/>
      <c r="AD460" s="21"/>
      <c r="AE460" s="16"/>
      <c r="AF460" s="19"/>
      <c r="AG460" s="21"/>
      <c r="AH460" s="16"/>
      <c r="AI460" s="19"/>
      <c r="AJ460" s="21"/>
      <c r="AK460" s="16"/>
      <c r="AL460" s="19"/>
      <c r="AM460" s="21"/>
      <c r="AN460" s="16"/>
      <c r="AO460" s="19"/>
      <c r="AP460" s="21"/>
      <c r="BS460" s="13" t="str">
        <f t="shared" si="240"/>
        <v>Indonesia</v>
      </c>
      <c r="BT460" s="33">
        <f t="shared" si="241"/>
        <v>7</v>
      </c>
      <c r="BU460" s="37" t="str">
        <f>IF(BS460="", "", IF(COUNTIF(BS$7:BS460, BS460)&gt;1, "", MAX(BU$6:BU459)+1))</f>
        <v/>
      </c>
      <c r="BV460" s="37" t="str">
        <f t="shared" si="244"/>
        <v>Mar 2023</v>
      </c>
      <c r="BW460" s="41" t="str">
        <f t="shared" si="246"/>
        <v>Indonesia - Mar 2023</v>
      </c>
      <c r="BY460" s="13" t="str">
        <f t="shared" si="242"/>
        <v>Dynamic Cashflow Forecast â€“ Â£100 | Spreadsheet Solutions</v>
      </c>
      <c r="BZ460" s="33">
        <f t="shared" si="243"/>
        <v>17</v>
      </c>
      <c r="CA460" s="37">
        <f>IF(BY460="", "", IF(COUNTIF(BY$7:BY460, BY460)&gt;1, "", MAX(CA$6:CA459)+1))</f>
        <v>148</v>
      </c>
      <c r="CB460" s="37" t="str">
        <f t="shared" si="245"/>
        <v>Mar 2023</v>
      </c>
      <c r="CC460" s="41" t="str">
        <f t="shared" si="247"/>
        <v>Dynamic Cashflow Forecast â€“ Â£100 | Spreadsheet Solutions - Mar 2023</v>
      </c>
    </row>
    <row r="461" spans="1:81" x14ac:dyDescent="0.25">
      <c r="A461" s="21"/>
      <c r="B461" s="21"/>
      <c r="C461" s="21"/>
      <c r="D461" s="21"/>
      <c r="E461" s="21"/>
      <c r="F461" s="21"/>
      <c r="G461" s="16"/>
      <c r="H461" s="19"/>
      <c r="I461" s="21"/>
      <c r="J461" s="16"/>
      <c r="K461" s="19"/>
      <c r="L461" s="21"/>
      <c r="M461" s="16"/>
      <c r="N461" s="19"/>
      <c r="O461" s="21"/>
      <c r="P461" s="16"/>
      <c r="Q461" s="19"/>
      <c r="R461" s="21"/>
      <c r="S461" s="16"/>
      <c r="T461" s="19"/>
      <c r="U461" s="21"/>
      <c r="V461" s="16"/>
      <c r="W461" s="19"/>
      <c r="X461" s="21"/>
      <c r="Y461" s="16"/>
      <c r="Z461" s="19"/>
      <c r="AA461" s="21"/>
      <c r="AB461" s="16"/>
      <c r="AC461" s="19"/>
      <c r="AD461" s="21"/>
      <c r="AE461" s="16"/>
      <c r="AF461" s="19"/>
      <c r="AG461" s="21"/>
      <c r="AH461" s="16"/>
      <c r="AI461" s="19"/>
      <c r="AJ461" s="21"/>
      <c r="AK461" s="16"/>
      <c r="AL461" s="19"/>
      <c r="AM461" s="21"/>
      <c r="AN461" s="16"/>
      <c r="AO461" s="19"/>
      <c r="AP461" s="21"/>
      <c r="BS461" s="13" t="str">
        <f t="shared" si="240"/>
        <v>Singapore</v>
      </c>
      <c r="BT461" s="33">
        <f t="shared" si="241"/>
        <v>5</v>
      </c>
      <c r="BU461" s="37" t="str">
        <f>IF(BS461="", "", IF(COUNTIF(BS$7:BS461, BS461)&gt;1, "", MAX(BU$6:BU460)+1))</f>
        <v/>
      </c>
      <c r="BV461" s="37" t="str">
        <f t="shared" si="244"/>
        <v>Mar 2023</v>
      </c>
      <c r="BW461" s="41" t="str">
        <f t="shared" si="246"/>
        <v>Singapore - Mar 2023</v>
      </c>
      <c r="BY461" s="13" t="str">
        <f t="shared" si="242"/>
        <v>Master Dashboard â€“ Â£500 | Spreadsheet Solutions</v>
      </c>
      <c r="BZ461" s="33">
        <f t="shared" si="243"/>
        <v>17</v>
      </c>
      <c r="CA461" s="37" t="str">
        <f>IF(BY461="", "", IF(COUNTIF(BY$7:BY461, BY461)&gt;1, "", MAX(CA$6:CA460)+1))</f>
        <v/>
      </c>
      <c r="CB461" s="37" t="str">
        <f t="shared" si="245"/>
        <v>Mar 2023</v>
      </c>
      <c r="CC461" s="41" t="str">
        <f t="shared" si="247"/>
        <v>Master Dashboard â€“ Â£500 | Spreadsheet Solutions - Mar 2023</v>
      </c>
    </row>
    <row r="462" spans="1:81" x14ac:dyDescent="0.25">
      <c r="A462" s="21"/>
      <c r="B462" s="21"/>
      <c r="C462" s="21"/>
      <c r="D462" s="21"/>
      <c r="E462" s="21"/>
      <c r="F462" s="21"/>
      <c r="G462" s="16"/>
      <c r="H462" s="19"/>
      <c r="I462" s="21"/>
      <c r="J462" s="16"/>
      <c r="K462" s="19"/>
      <c r="L462" s="21"/>
      <c r="M462" s="16"/>
      <c r="N462" s="19"/>
      <c r="O462" s="21"/>
      <c r="P462" s="16"/>
      <c r="Q462" s="19"/>
      <c r="R462" s="21"/>
      <c r="S462" s="16"/>
      <c r="T462" s="19"/>
      <c r="U462" s="21"/>
      <c r="V462" s="16"/>
      <c r="W462" s="19"/>
      <c r="X462" s="21"/>
      <c r="Y462" s="16"/>
      <c r="Z462" s="19"/>
      <c r="AA462" s="21"/>
      <c r="AB462" s="16"/>
      <c r="AC462" s="19"/>
      <c r="AD462" s="21"/>
      <c r="AE462" s="16"/>
      <c r="AF462" s="19"/>
      <c r="AG462" s="21"/>
      <c r="AH462" s="16"/>
      <c r="AI462" s="19"/>
      <c r="AJ462" s="21"/>
      <c r="AK462" s="16"/>
      <c r="AL462" s="19"/>
      <c r="AM462" s="21"/>
      <c r="AN462" s="16"/>
      <c r="AO462" s="19"/>
      <c r="AP462" s="21"/>
      <c r="BS462" s="13" t="str">
        <f t="shared" si="240"/>
        <v>United Arab Emirates</v>
      </c>
      <c r="BT462" s="33">
        <f t="shared" si="241"/>
        <v>5</v>
      </c>
      <c r="BU462" s="37" t="str">
        <f>IF(BS462="", "", IF(COUNTIF(BS$7:BS462, BS462)&gt;1, "", MAX(BU$6:BU461)+1))</f>
        <v/>
      </c>
      <c r="BV462" s="37" t="str">
        <f t="shared" si="244"/>
        <v>Mar 2023</v>
      </c>
      <c r="BW462" s="41" t="str">
        <f t="shared" si="246"/>
        <v>United Arab Emirates - Mar 2023</v>
      </c>
      <c r="BY462" s="13" t="str">
        <f t="shared" si="242"/>
        <v>Meet the Team | Spreadsheet Solutions</v>
      </c>
      <c r="BZ462" s="33">
        <f t="shared" si="243"/>
        <v>16</v>
      </c>
      <c r="CA462" s="37" t="str">
        <f>IF(BY462="", "", IF(COUNTIF(BY$7:BY462, BY462)&gt;1, "", MAX(CA$6:CA461)+1))</f>
        <v/>
      </c>
      <c r="CB462" s="37" t="str">
        <f t="shared" si="245"/>
        <v>Mar 2023</v>
      </c>
      <c r="CC462" s="41" t="str">
        <f t="shared" si="247"/>
        <v>Meet the Team | Spreadsheet Solutions - Mar 2023</v>
      </c>
    </row>
    <row r="463" spans="1:81" x14ac:dyDescent="0.25">
      <c r="A463" s="21"/>
      <c r="B463" s="21"/>
      <c r="C463" s="21"/>
      <c r="D463" s="21"/>
      <c r="E463" s="21"/>
      <c r="F463" s="21"/>
      <c r="G463" s="16"/>
      <c r="H463" s="19"/>
      <c r="I463" s="21"/>
      <c r="J463" s="16"/>
      <c r="K463" s="19"/>
      <c r="L463" s="21"/>
      <c r="M463" s="16"/>
      <c r="N463" s="19"/>
      <c r="O463" s="21"/>
      <c r="P463" s="16"/>
      <c r="Q463" s="19"/>
      <c r="R463" s="21"/>
      <c r="S463" s="16"/>
      <c r="T463" s="19"/>
      <c r="U463" s="21"/>
      <c r="V463" s="16"/>
      <c r="W463" s="19"/>
      <c r="X463" s="21"/>
      <c r="Y463" s="16"/>
      <c r="Z463" s="19"/>
      <c r="AA463" s="21"/>
      <c r="AB463" s="16"/>
      <c r="AC463" s="19"/>
      <c r="AD463" s="21"/>
      <c r="AE463" s="16"/>
      <c r="AF463" s="19"/>
      <c r="AG463" s="21"/>
      <c r="AH463" s="16"/>
      <c r="AI463" s="19"/>
      <c r="AJ463" s="21"/>
      <c r="AK463" s="16"/>
      <c r="AL463" s="19"/>
      <c r="AM463" s="21"/>
      <c r="AN463" s="16"/>
      <c r="AO463" s="19"/>
      <c r="AP463" s="21"/>
      <c r="BS463" s="13" t="str">
        <f t="shared" si="240"/>
        <v>Egypt</v>
      </c>
      <c r="BT463" s="33">
        <f t="shared" si="241"/>
        <v>4</v>
      </c>
      <c r="BU463" s="37" t="str">
        <f>IF(BS463="", "", IF(COUNTIF(BS$7:BS463, BS463)&gt;1, "", MAX(BU$6:BU462)+1))</f>
        <v/>
      </c>
      <c r="BV463" s="37" t="str">
        <f t="shared" si="244"/>
        <v>Mar 2023</v>
      </c>
      <c r="BW463" s="41" t="str">
        <f t="shared" si="246"/>
        <v>Egypt - Mar 2023</v>
      </c>
      <c r="BY463" s="13" t="str">
        <f t="shared" si="242"/>
        <v>Buy Our Book | Spreadsheet Solutions</v>
      </c>
      <c r="BZ463" s="33">
        <f t="shared" si="243"/>
        <v>13</v>
      </c>
      <c r="CA463" s="37" t="str">
        <f>IF(BY463="", "", IF(COUNTIF(BY$7:BY463, BY463)&gt;1, "", MAX(CA$6:CA462)+1))</f>
        <v/>
      </c>
      <c r="CB463" s="37" t="str">
        <f t="shared" si="245"/>
        <v>Mar 2023</v>
      </c>
      <c r="CC463" s="41" t="str">
        <f t="shared" si="247"/>
        <v>Buy Our Book | Spreadsheet Solutions - Mar 2023</v>
      </c>
    </row>
    <row r="464" spans="1:81" x14ac:dyDescent="0.25">
      <c r="A464" s="21"/>
      <c r="B464" s="21"/>
      <c r="C464" s="21"/>
      <c r="D464" s="21"/>
      <c r="E464" s="21"/>
      <c r="F464" s="21"/>
      <c r="G464" s="16"/>
      <c r="H464" s="19"/>
      <c r="I464" s="21"/>
      <c r="J464" s="16"/>
      <c r="K464" s="19"/>
      <c r="L464" s="21"/>
      <c r="M464" s="16"/>
      <c r="N464" s="19"/>
      <c r="O464" s="21"/>
      <c r="P464" s="16"/>
      <c r="Q464" s="19"/>
      <c r="R464" s="21"/>
      <c r="S464" s="16"/>
      <c r="T464" s="19"/>
      <c r="U464" s="21"/>
      <c r="V464" s="16"/>
      <c r="W464" s="19"/>
      <c r="X464" s="21"/>
      <c r="Y464" s="16"/>
      <c r="Z464" s="19"/>
      <c r="AA464" s="21"/>
      <c r="AB464" s="16"/>
      <c r="AC464" s="19"/>
      <c r="AD464" s="21"/>
      <c r="AE464" s="16"/>
      <c r="AF464" s="19"/>
      <c r="AG464" s="21"/>
      <c r="AH464" s="16"/>
      <c r="AI464" s="19"/>
      <c r="AJ464" s="21"/>
      <c r="AK464" s="16"/>
      <c r="AL464" s="19"/>
      <c r="AM464" s="21"/>
      <c r="AN464" s="16"/>
      <c r="AO464" s="19"/>
      <c r="AP464" s="21"/>
      <c r="BS464" s="13" t="str">
        <f t="shared" si="240"/>
        <v>Malaysia</v>
      </c>
      <c r="BT464" s="33">
        <f t="shared" si="241"/>
        <v>4</v>
      </c>
      <c r="BU464" s="37" t="str">
        <f>IF(BS464="", "", IF(COUNTIF(BS$7:BS464, BS464)&gt;1, "", MAX(BU$6:BU463)+1))</f>
        <v/>
      </c>
      <c r="BV464" s="37" t="str">
        <f t="shared" si="244"/>
        <v>Mar 2023</v>
      </c>
      <c r="BW464" s="41" t="str">
        <f t="shared" si="246"/>
        <v>Malaysia - Mar 2023</v>
      </c>
      <c r="BY464" s="13" t="str">
        <f t="shared" si="242"/>
        <v>Photographer Simple CRM â€“ Â£280 | Spreadsheet Solutions</v>
      </c>
      <c r="BZ464" s="33">
        <f t="shared" si="243"/>
        <v>12</v>
      </c>
      <c r="CA464" s="37" t="str">
        <f>IF(BY464="", "", IF(COUNTIF(BY$7:BY464, BY464)&gt;1, "", MAX(CA$6:CA463)+1))</f>
        <v/>
      </c>
      <c r="CB464" s="37" t="str">
        <f t="shared" si="245"/>
        <v>Mar 2023</v>
      </c>
      <c r="CC464" s="41" t="str">
        <f t="shared" si="247"/>
        <v>Photographer Simple CRM â€“ Â£280 | Spreadsheet Solutions - Mar 2023</v>
      </c>
    </row>
    <row r="465" spans="1:81" x14ac:dyDescent="0.25">
      <c r="A465" s="21"/>
      <c r="B465" s="21"/>
      <c r="C465" s="21"/>
      <c r="D465" s="21"/>
      <c r="E465" s="21"/>
      <c r="F465" s="21"/>
      <c r="G465" s="16"/>
      <c r="H465" s="19"/>
      <c r="I465" s="21"/>
      <c r="J465" s="16"/>
      <c r="K465" s="19"/>
      <c r="L465" s="21"/>
      <c r="M465" s="16"/>
      <c r="N465" s="19"/>
      <c r="O465" s="21"/>
      <c r="P465" s="16"/>
      <c r="Q465" s="19"/>
      <c r="R465" s="21"/>
      <c r="S465" s="16"/>
      <c r="T465" s="19"/>
      <c r="U465" s="21"/>
      <c r="V465" s="16"/>
      <c r="W465" s="19"/>
      <c r="X465" s="21"/>
      <c r="Y465" s="16"/>
      <c r="Z465" s="19"/>
      <c r="AA465" s="21"/>
      <c r="AB465" s="16"/>
      <c r="AC465" s="19"/>
      <c r="AD465" s="21"/>
      <c r="AE465" s="16"/>
      <c r="AF465" s="19"/>
      <c r="AG465" s="21"/>
      <c r="AH465" s="16"/>
      <c r="AI465" s="19"/>
      <c r="AJ465" s="21"/>
      <c r="AK465" s="16"/>
      <c r="AL465" s="19"/>
      <c r="AM465" s="21"/>
      <c r="AN465" s="16"/>
      <c r="AO465" s="19"/>
      <c r="AP465" s="21"/>
      <c r="BS465" s="13" t="str">
        <f t="shared" si="240"/>
        <v>Nigeria</v>
      </c>
      <c r="BT465" s="33">
        <f t="shared" si="241"/>
        <v>4</v>
      </c>
      <c r="BU465" s="37" t="str">
        <f>IF(BS465="", "", IF(COUNTIF(BS$7:BS465, BS465)&gt;1, "", MAX(BU$6:BU464)+1))</f>
        <v/>
      </c>
      <c r="BV465" s="37" t="str">
        <f t="shared" si="244"/>
        <v>Mar 2023</v>
      </c>
      <c r="BW465" s="41" t="str">
        <f t="shared" si="246"/>
        <v>Nigeria - Mar 2023</v>
      </c>
      <c r="BY465" s="13" t="str">
        <f t="shared" si="242"/>
        <v>About Our Spreadsheets | Spreadsheet Solutions</v>
      </c>
      <c r="BZ465" s="33">
        <f t="shared" si="243"/>
        <v>11</v>
      </c>
      <c r="CA465" s="37" t="str">
        <f>IF(BY465="", "", IF(COUNTIF(BY$7:BY465, BY465)&gt;1, "", MAX(CA$6:CA464)+1))</f>
        <v/>
      </c>
      <c r="CB465" s="37" t="str">
        <f t="shared" si="245"/>
        <v>Mar 2023</v>
      </c>
      <c r="CC465" s="41" t="str">
        <f t="shared" si="247"/>
        <v>About Our Spreadsheets | Spreadsheet Solutions - Mar 2023</v>
      </c>
    </row>
    <row r="466" spans="1:81" x14ac:dyDescent="0.25">
      <c r="A466" s="21"/>
      <c r="B466" s="21"/>
      <c r="C466" s="21"/>
      <c r="D466" s="21"/>
      <c r="E466" s="21"/>
      <c r="F466" s="21"/>
      <c r="G466" s="16"/>
      <c r="H466" s="19"/>
      <c r="I466" s="21"/>
      <c r="J466" s="16"/>
      <c r="K466" s="19"/>
      <c r="L466" s="21"/>
      <c r="M466" s="16"/>
      <c r="N466" s="19"/>
      <c r="O466" s="21"/>
      <c r="P466" s="16"/>
      <c r="Q466" s="19"/>
      <c r="R466" s="21"/>
      <c r="S466" s="16"/>
      <c r="T466" s="19"/>
      <c r="U466" s="21"/>
      <c r="V466" s="16"/>
      <c r="W466" s="19"/>
      <c r="X466" s="21"/>
      <c r="Y466" s="16"/>
      <c r="Z466" s="19"/>
      <c r="AA466" s="21"/>
      <c r="AB466" s="16"/>
      <c r="AC466" s="19"/>
      <c r="AD466" s="21"/>
      <c r="AE466" s="16"/>
      <c r="AF466" s="19"/>
      <c r="AG466" s="21"/>
      <c r="AH466" s="16"/>
      <c r="AI466" s="19"/>
      <c r="AJ466" s="21"/>
      <c r="AK466" s="16"/>
      <c r="AL466" s="19"/>
      <c r="AM466" s="21"/>
      <c r="AN466" s="16"/>
      <c r="AO466" s="19"/>
      <c r="AP466" s="21"/>
      <c r="BS466" s="13" t="str">
        <f t="shared" si="240"/>
        <v>Portugal</v>
      </c>
      <c r="BT466" s="33">
        <f t="shared" si="241"/>
        <v>4</v>
      </c>
      <c r="BU466" s="37" t="str">
        <f>IF(BS466="", "", IF(COUNTIF(BS$7:BS466, BS466)&gt;1, "", MAX(BU$6:BU465)+1))</f>
        <v/>
      </c>
      <c r="BV466" s="37" t="str">
        <f t="shared" si="244"/>
        <v>Mar 2023</v>
      </c>
      <c r="BW466" s="41" t="str">
        <f t="shared" si="246"/>
        <v>Portugal - Mar 2023</v>
      </c>
      <c r="BY466" s="13" t="str">
        <f t="shared" si="242"/>
        <v>Resources | Spreadsheet Solutions</v>
      </c>
      <c r="BZ466" s="33">
        <f t="shared" si="243"/>
        <v>11</v>
      </c>
      <c r="CA466" s="37" t="str">
        <f>IF(BY466="", "", IF(COUNTIF(BY$7:BY466, BY466)&gt;1, "", MAX(CA$6:CA465)+1))</f>
        <v/>
      </c>
      <c r="CB466" s="37" t="str">
        <f t="shared" si="245"/>
        <v>Mar 2023</v>
      </c>
      <c r="CC466" s="41" t="str">
        <f t="shared" si="247"/>
        <v>Resources | Spreadsheet Solutions - Mar 2023</v>
      </c>
    </row>
    <row r="467" spans="1:81" x14ac:dyDescent="0.25">
      <c r="A467" s="21"/>
      <c r="B467" s="21"/>
      <c r="C467" s="21"/>
      <c r="D467" s="21"/>
      <c r="E467" s="21"/>
      <c r="F467" s="21"/>
      <c r="G467" s="16"/>
      <c r="H467" s="19"/>
      <c r="I467" s="21"/>
      <c r="J467" s="16"/>
      <c r="K467" s="19"/>
      <c r="L467" s="21"/>
      <c r="M467" s="16"/>
      <c r="N467" s="19"/>
      <c r="O467" s="21"/>
      <c r="P467" s="16"/>
      <c r="Q467" s="19"/>
      <c r="R467" s="21"/>
      <c r="S467" s="16"/>
      <c r="T467" s="19"/>
      <c r="U467" s="21"/>
      <c r="V467" s="16"/>
      <c r="W467" s="19"/>
      <c r="X467" s="21"/>
      <c r="Y467" s="16"/>
      <c r="Z467" s="19"/>
      <c r="AA467" s="21"/>
      <c r="AB467" s="16"/>
      <c r="AC467" s="19"/>
      <c r="AD467" s="21"/>
      <c r="AE467" s="16"/>
      <c r="AF467" s="19"/>
      <c r="AG467" s="21"/>
      <c r="AH467" s="16"/>
      <c r="AI467" s="19"/>
      <c r="AJ467" s="21"/>
      <c r="AK467" s="16"/>
      <c r="AL467" s="19"/>
      <c r="AM467" s="21"/>
      <c r="AN467" s="16"/>
      <c r="AO467" s="19"/>
      <c r="AP467" s="21"/>
      <c r="BS467" s="13" t="str">
        <f t="shared" si="240"/>
        <v>TÃ¼rkiye</v>
      </c>
      <c r="BT467" s="33">
        <f t="shared" si="241"/>
        <v>3</v>
      </c>
      <c r="BU467" s="37" t="str">
        <f>IF(BS467="", "", IF(COUNTIF(BS$7:BS467, BS467)&gt;1, "", MAX(BU$6:BU466)+1))</f>
        <v/>
      </c>
      <c r="BV467" s="37" t="str">
        <f t="shared" si="244"/>
        <v>Mar 2023</v>
      </c>
      <c r="BW467" s="41" t="str">
        <f t="shared" si="246"/>
        <v>TÃ¼rkiye - Mar 2023</v>
      </c>
      <c r="BY467" s="13" t="str">
        <f t="shared" si="242"/>
        <v>Selection Range | Spreadsheet Solutions</v>
      </c>
      <c r="BZ467" s="33">
        <f t="shared" si="243"/>
        <v>11</v>
      </c>
      <c r="CA467" s="37" t="str">
        <f>IF(BY467="", "", IF(COUNTIF(BY$7:BY467, BY467)&gt;1, "", MAX(CA$6:CA466)+1))</f>
        <v/>
      </c>
      <c r="CB467" s="37" t="str">
        <f t="shared" si="245"/>
        <v>Mar 2023</v>
      </c>
      <c r="CC467" s="41" t="str">
        <f t="shared" si="247"/>
        <v>Selection Range | Spreadsheet Solutions - Mar 2023</v>
      </c>
    </row>
    <row r="468" spans="1:81" x14ac:dyDescent="0.25">
      <c r="A468" s="21"/>
      <c r="B468" s="21"/>
      <c r="C468" s="21"/>
      <c r="D468" s="21"/>
      <c r="E468" s="21"/>
      <c r="F468" s="21"/>
      <c r="G468" s="16"/>
      <c r="H468" s="19"/>
      <c r="I468" s="21"/>
      <c r="J468" s="16"/>
      <c r="K468" s="19"/>
      <c r="L468" s="21"/>
      <c r="M468" s="16"/>
      <c r="N468" s="19"/>
      <c r="O468" s="21"/>
      <c r="P468" s="16"/>
      <c r="Q468" s="19"/>
      <c r="R468" s="21"/>
      <c r="S468" s="16"/>
      <c r="T468" s="19"/>
      <c r="U468" s="21"/>
      <c r="V468" s="16"/>
      <c r="W468" s="19"/>
      <c r="X468" s="21"/>
      <c r="Y468" s="16"/>
      <c r="Z468" s="19"/>
      <c r="AA468" s="21"/>
      <c r="AB468" s="16"/>
      <c r="AC468" s="19"/>
      <c r="AD468" s="21"/>
      <c r="AE468" s="16"/>
      <c r="AF468" s="19"/>
      <c r="AG468" s="21"/>
      <c r="AH468" s="16"/>
      <c r="AI468" s="19"/>
      <c r="AJ468" s="21"/>
      <c r="AK468" s="16"/>
      <c r="AL468" s="19"/>
      <c r="AM468" s="21"/>
      <c r="AN468" s="16"/>
      <c r="AO468" s="19"/>
      <c r="AP468" s="21"/>
      <c r="BS468" s="13" t="str">
        <f t="shared" si="240"/>
        <v>Belgium</v>
      </c>
      <c r="BT468" s="33">
        <f t="shared" si="241"/>
        <v>2</v>
      </c>
      <c r="BU468" s="37" t="str">
        <f>IF(BS468="", "", IF(COUNTIF(BS$7:BS468, BS468)&gt;1, "", MAX(BU$6:BU467)+1))</f>
        <v/>
      </c>
      <c r="BV468" s="37" t="str">
        <f t="shared" si="244"/>
        <v>Mar 2023</v>
      </c>
      <c r="BW468" s="41" t="str">
        <f t="shared" si="246"/>
        <v>Belgium - Mar 2023</v>
      </c>
      <c r="BY468" s="13" t="str">
        <f t="shared" si="242"/>
        <v>Find Out More | Spreadsheet Solutions</v>
      </c>
      <c r="BZ468" s="33">
        <f t="shared" si="243"/>
        <v>10</v>
      </c>
      <c r="CA468" s="37" t="str">
        <f>IF(BY468="", "", IF(COUNTIF(BY$7:BY468, BY468)&gt;1, "", MAX(CA$6:CA467)+1))</f>
        <v/>
      </c>
      <c r="CB468" s="37" t="str">
        <f t="shared" si="245"/>
        <v>Mar 2023</v>
      </c>
      <c r="CC468" s="41" t="str">
        <f t="shared" si="247"/>
        <v>Find Out More | Spreadsheet Solutions - Mar 2023</v>
      </c>
    </row>
    <row r="469" spans="1:81" x14ac:dyDescent="0.25">
      <c r="A469" s="21"/>
      <c r="B469" s="21"/>
      <c r="C469" s="21"/>
      <c r="D469" s="21"/>
      <c r="E469" s="21"/>
      <c r="F469" s="21"/>
      <c r="G469" s="16"/>
      <c r="H469" s="19"/>
      <c r="I469" s="21"/>
      <c r="J469" s="16"/>
      <c r="K469" s="19"/>
      <c r="L469" s="21"/>
      <c r="M469" s="16"/>
      <c r="N469" s="19"/>
      <c r="O469" s="21"/>
      <c r="P469" s="16"/>
      <c r="Q469" s="19"/>
      <c r="R469" s="21"/>
      <c r="S469" s="16"/>
      <c r="T469" s="19"/>
      <c r="U469" s="21"/>
      <c r="V469" s="16"/>
      <c r="W469" s="19"/>
      <c r="X469" s="21"/>
      <c r="Y469" s="16"/>
      <c r="Z469" s="19"/>
      <c r="AA469" s="21"/>
      <c r="AB469" s="16"/>
      <c r="AC469" s="19"/>
      <c r="AD469" s="21"/>
      <c r="AE469" s="16"/>
      <c r="AF469" s="19"/>
      <c r="AG469" s="21"/>
      <c r="AH469" s="16"/>
      <c r="AI469" s="19"/>
      <c r="AJ469" s="21"/>
      <c r="AK469" s="16"/>
      <c r="AL469" s="19"/>
      <c r="AM469" s="21"/>
      <c r="AN469" s="16"/>
      <c r="AO469" s="19"/>
      <c r="AP469" s="21"/>
      <c r="BS469" s="13" t="str">
        <f t="shared" si="240"/>
        <v>Croatia</v>
      </c>
      <c r="BT469" s="33">
        <f t="shared" si="241"/>
        <v>2</v>
      </c>
      <c r="BU469" s="37" t="str">
        <f>IF(BS469="", "", IF(COUNTIF(BS$7:BS469, BS469)&gt;1, "", MAX(BU$6:BU468)+1))</f>
        <v/>
      </c>
      <c r="BV469" s="37" t="str">
        <f t="shared" si="244"/>
        <v>Mar 2023</v>
      </c>
      <c r="BW469" s="41" t="str">
        <f t="shared" si="246"/>
        <v>Croatia - Mar 2023</v>
      </c>
      <c r="BY469" s="13" t="str">
        <f t="shared" si="242"/>
        <v>Remote Team Workload Manager â€“ Â£200 | Spreadsheet Solutions</v>
      </c>
      <c r="BZ469" s="33">
        <f t="shared" si="243"/>
        <v>10</v>
      </c>
      <c r="CA469" s="37" t="str">
        <f>IF(BY469="", "", IF(COUNTIF(BY$7:BY469, BY469)&gt;1, "", MAX(CA$6:CA468)+1))</f>
        <v/>
      </c>
      <c r="CB469" s="37" t="str">
        <f t="shared" si="245"/>
        <v>Mar 2023</v>
      </c>
      <c r="CC469" s="41" t="str">
        <f t="shared" si="247"/>
        <v>Remote Team Workload Manager â€“ Â£200 | Spreadsheet Solutions - Mar 2023</v>
      </c>
    </row>
    <row r="470" spans="1:81" x14ac:dyDescent="0.25">
      <c r="A470" s="21"/>
      <c r="B470" s="21"/>
      <c r="C470" s="21"/>
      <c r="D470" s="21"/>
      <c r="E470" s="21"/>
      <c r="F470" s="21"/>
      <c r="G470" s="16"/>
      <c r="H470" s="19"/>
      <c r="I470" s="21"/>
      <c r="J470" s="16"/>
      <c r="K470" s="19"/>
      <c r="L470" s="21"/>
      <c r="M470" s="16"/>
      <c r="N470" s="19"/>
      <c r="O470" s="21"/>
      <c r="P470" s="16"/>
      <c r="Q470" s="19"/>
      <c r="R470" s="21"/>
      <c r="S470" s="16"/>
      <c r="T470" s="19"/>
      <c r="U470" s="21"/>
      <c r="V470" s="16"/>
      <c r="W470" s="19"/>
      <c r="X470" s="21"/>
      <c r="Y470" s="16"/>
      <c r="Z470" s="19"/>
      <c r="AA470" s="21"/>
      <c r="AB470" s="16"/>
      <c r="AC470" s="19"/>
      <c r="AD470" s="21"/>
      <c r="AE470" s="16"/>
      <c r="AF470" s="19"/>
      <c r="AG470" s="21"/>
      <c r="AH470" s="16"/>
      <c r="AI470" s="19"/>
      <c r="AJ470" s="21"/>
      <c r="AK470" s="16"/>
      <c r="AL470" s="19"/>
      <c r="AM470" s="21"/>
      <c r="AN470" s="16"/>
      <c r="AO470" s="19"/>
      <c r="AP470" s="21"/>
      <c r="BS470" s="13" t="str">
        <f t="shared" si="240"/>
        <v>Italy</v>
      </c>
      <c r="BT470" s="33">
        <f t="shared" si="241"/>
        <v>2</v>
      </c>
      <c r="BU470" s="37" t="str">
        <f>IF(BS470="", "", IF(COUNTIF(BS$7:BS470, BS470)&gt;1, "", MAX(BU$6:BU469)+1))</f>
        <v/>
      </c>
      <c r="BV470" s="37" t="str">
        <f t="shared" si="244"/>
        <v>Mar 2023</v>
      </c>
      <c r="BW470" s="41" t="str">
        <f t="shared" si="246"/>
        <v>Italy - Mar 2023</v>
      </c>
      <c r="BY470" s="13" t="str">
        <f t="shared" si="242"/>
        <v>Page Not Found | Spreadsheet Solutions</v>
      </c>
      <c r="BZ470" s="33">
        <f t="shared" si="243"/>
        <v>9</v>
      </c>
      <c r="CA470" s="37" t="str">
        <f>IF(BY470="", "", IF(COUNTIF(BY$7:BY470, BY470)&gt;1, "", MAX(CA$6:CA469)+1))</f>
        <v/>
      </c>
      <c r="CB470" s="37" t="str">
        <f t="shared" si="245"/>
        <v>Mar 2023</v>
      </c>
      <c r="CC470" s="41" t="str">
        <f t="shared" si="247"/>
        <v>Page Not Found | Spreadsheet Solutions - Mar 2023</v>
      </c>
    </row>
    <row r="471" spans="1:81" x14ac:dyDescent="0.25">
      <c r="A471" s="21"/>
      <c r="B471" s="21"/>
      <c r="C471" s="21"/>
      <c r="D471" s="21"/>
      <c r="E471" s="21"/>
      <c r="F471" s="21"/>
      <c r="G471" s="16"/>
      <c r="H471" s="19"/>
      <c r="I471" s="21"/>
      <c r="J471" s="16"/>
      <c r="K471" s="19"/>
      <c r="L471" s="21"/>
      <c r="M471" s="16"/>
      <c r="N471" s="19"/>
      <c r="O471" s="21"/>
      <c r="P471" s="16"/>
      <c r="Q471" s="19"/>
      <c r="R471" s="21"/>
      <c r="S471" s="16"/>
      <c r="T471" s="19"/>
      <c r="U471" s="21"/>
      <c r="V471" s="16"/>
      <c r="W471" s="19"/>
      <c r="X471" s="21"/>
      <c r="Y471" s="16"/>
      <c r="Z471" s="19"/>
      <c r="AA471" s="21"/>
      <c r="AB471" s="16"/>
      <c r="AC471" s="19"/>
      <c r="AD471" s="21"/>
      <c r="AE471" s="16"/>
      <c r="AF471" s="19"/>
      <c r="AG471" s="21"/>
      <c r="AH471" s="16"/>
      <c r="AI471" s="19"/>
      <c r="AJ471" s="21"/>
      <c r="AK471" s="16"/>
      <c r="AL471" s="19"/>
      <c r="AM471" s="21"/>
      <c r="AN471" s="16"/>
      <c r="AO471" s="19"/>
      <c r="AP471" s="21"/>
      <c r="BS471" s="13" t="str">
        <f t="shared" si="240"/>
        <v>Kenya</v>
      </c>
      <c r="BT471" s="33">
        <f t="shared" si="241"/>
        <v>2</v>
      </c>
      <c r="BU471" s="37" t="str">
        <f>IF(BS471="", "", IF(COUNTIF(BS$7:BS471, BS471)&gt;1, "", MAX(BU$6:BU470)+1))</f>
        <v/>
      </c>
      <c r="BV471" s="37" t="str">
        <f t="shared" si="244"/>
        <v>Mar 2023</v>
      </c>
      <c r="BW471" s="41" t="str">
        <f t="shared" si="246"/>
        <v>Kenya - Mar 2023</v>
      </c>
      <c r="BY471" s="13" t="str">
        <f t="shared" si="242"/>
        <v>Pivot Table v Formulas | Spreadsheet Solutions</v>
      </c>
      <c r="BZ471" s="33">
        <f t="shared" si="243"/>
        <v>9</v>
      </c>
      <c r="CA471" s="37" t="str">
        <f>IF(BY471="", "", IF(COUNTIF(BY$7:BY471, BY471)&gt;1, "", MAX(CA$6:CA470)+1))</f>
        <v/>
      </c>
      <c r="CB471" s="37" t="str">
        <f t="shared" si="245"/>
        <v>Mar 2023</v>
      </c>
      <c r="CC471" s="41" t="str">
        <f t="shared" si="247"/>
        <v>Pivot Table v Formulas | Spreadsheet Solutions - Mar 2023</v>
      </c>
    </row>
    <row r="472" spans="1:81" x14ac:dyDescent="0.25">
      <c r="A472" s="21"/>
      <c r="B472" s="21"/>
      <c r="C472" s="21"/>
      <c r="D472" s="21"/>
      <c r="E472" s="21"/>
      <c r="F472" s="21"/>
      <c r="G472" s="16"/>
      <c r="H472" s="19"/>
      <c r="I472" s="21"/>
      <c r="J472" s="16"/>
      <c r="K472" s="19"/>
      <c r="L472" s="21"/>
      <c r="M472" s="16"/>
      <c r="N472" s="19"/>
      <c r="O472" s="21"/>
      <c r="P472" s="16"/>
      <c r="Q472" s="19"/>
      <c r="R472" s="21"/>
      <c r="S472" s="16"/>
      <c r="T472" s="19"/>
      <c r="U472" s="21"/>
      <c r="V472" s="16"/>
      <c r="W472" s="19"/>
      <c r="X472" s="21"/>
      <c r="Y472" s="16"/>
      <c r="Z472" s="19"/>
      <c r="AA472" s="21"/>
      <c r="AB472" s="16"/>
      <c r="AC472" s="19"/>
      <c r="AD472" s="21"/>
      <c r="AE472" s="16"/>
      <c r="AF472" s="19"/>
      <c r="AG472" s="21"/>
      <c r="AH472" s="16"/>
      <c r="AI472" s="19"/>
      <c r="AJ472" s="21"/>
      <c r="AK472" s="16"/>
      <c r="AL472" s="19"/>
      <c r="AM472" s="21"/>
      <c r="AN472" s="16"/>
      <c r="AO472" s="19"/>
      <c r="AP472" s="21"/>
      <c r="BS472" s="13" t="str">
        <f t="shared" si="240"/>
        <v>Morocco</v>
      </c>
      <c r="BT472" s="33">
        <f t="shared" si="241"/>
        <v>2</v>
      </c>
      <c r="BU472" s="37">
        <f>IF(BS472="", "", IF(COUNTIF(BS$7:BS472, BS472)&gt;1, "", MAX(BU$6:BU471)+1))</f>
        <v>87</v>
      </c>
      <c r="BV472" s="37" t="str">
        <f t="shared" si="244"/>
        <v>Mar 2023</v>
      </c>
      <c r="BW472" s="41" t="str">
        <f t="shared" si="246"/>
        <v>Morocco - Mar 2023</v>
      </c>
      <c r="BY472" s="13" t="str">
        <f t="shared" si="242"/>
        <v>Admin Services | Spreadsheet Solutions</v>
      </c>
      <c r="BZ472" s="33">
        <f t="shared" si="243"/>
        <v>7</v>
      </c>
      <c r="CA472" s="37" t="str">
        <f>IF(BY472="", "", IF(COUNTIF(BY$7:BY472, BY472)&gt;1, "", MAX(CA$6:CA471)+1))</f>
        <v/>
      </c>
      <c r="CB472" s="37" t="str">
        <f t="shared" si="245"/>
        <v>Mar 2023</v>
      </c>
      <c r="CC472" s="41" t="str">
        <f t="shared" si="247"/>
        <v>Admin Services | Spreadsheet Solutions - Mar 2023</v>
      </c>
    </row>
    <row r="473" spans="1:81" x14ac:dyDescent="0.25">
      <c r="A473" s="21"/>
      <c r="B473" s="21"/>
      <c r="C473" s="21"/>
      <c r="D473" s="21"/>
      <c r="E473" s="21"/>
      <c r="F473" s="21"/>
      <c r="G473" s="16"/>
      <c r="H473" s="19"/>
      <c r="I473" s="21"/>
      <c r="J473" s="16"/>
      <c r="K473" s="19"/>
      <c r="L473" s="21"/>
      <c r="M473" s="16"/>
      <c r="N473" s="19"/>
      <c r="O473" s="21"/>
      <c r="P473" s="16"/>
      <c r="Q473" s="19"/>
      <c r="R473" s="21"/>
      <c r="S473" s="16"/>
      <c r="T473" s="19"/>
      <c r="U473" s="21"/>
      <c r="V473" s="16"/>
      <c r="W473" s="19"/>
      <c r="X473" s="21"/>
      <c r="Y473" s="16"/>
      <c r="Z473" s="19"/>
      <c r="AA473" s="21"/>
      <c r="AB473" s="16"/>
      <c r="AC473" s="19"/>
      <c r="AD473" s="21"/>
      <c r="AE473" s="16"/>
      <c r="AF473" s="19"/>
      <c r="AG473" s="21"/>
      <c r="AH473" s="16"/>
      <c r="AI473" s="19"/>
      <c r="AJ473" s="21"/>
      <c r="AK473" s="16"/>
      <c r="AL473" s="19"/>
      <c r="AM473" s="21"/>
      <c r="AN473" s="16"/>
      <c r="AO473" s="19"/>
      <c r="AP473" s="21"/>
      <c r="BS473" s="13" t="str">
        <f t="shared" si="240"/>
        <v>Pakistan</v>
      </c>
      <c r="BT473" s="33">
        <f t="shared" si="241"/>
        <v>2</v>
      </c>
      <c r="BU473" s="37" t="str">
        <f>IF(BS473="", "", IF(COUNTIF(BS$7:BS473, BS473)&gt;1, "", MAX(BU$6:BU472)+1))</f>
        <v/>
      </c>
      <c r="BV473" s="37" t="str">
        <f t="shared" si="244"/>
        <v>Mar 2023</v>
      </c>
      <c r="BW473" s="41" t="str">
        <f t="shared" si="246"/>
        <v>Pakistan - Mar 2023</v>
      </c>
      <c r="BY473" s="13" t="str">
        <f t="shared" si="242"/>
        <v>Annual Cost Savings Calculator â€“ Â£25 | Spreadsheet Solutions</v>
      </c>
      <c r="BZ473" s="33">
        <f t="shared" si="243"/>
        <v>6</v>
      </c>
      <c r="CA473" s="37" t="str">
        <f>IF(BY473="", "", IF(COUNTIF(BY$7:BY473, BY473)&gt;1, "", MAX(CA$6:CA472)+1))</f>
        <v/>
      </c>
      <c r="CB473" s="37" t="str">
        <f t="shared" si="245"/>
        <v>Mar 2023</v>
      </c>
      <c r="CC473" s="41" t="str">
        <f t="shared" si="247"/>
        <v>Annual Cost Savings Calculator â€“ Â£25 | Spreadsheet Solutions - Mar 2023</v>
      </c>
    </row>
    <row r="474" spans="1:81" x14ac:dyDescent="0.25">
      <c r="A474" s="21"/>
      <c r="B474" s="21"/>
      <c r="C474" s="21"/>
      <c r="D474" s="21"/>
      <c r="E474" s="21"/>
      <c r="F474" s="21"/>
      <c r="G474" s="16"/>
      <c r="H474" s="19"/>
      <c r="I474" s="21"/>
      <c r="J474" s="16"/>
      <c r="K474" s="19"/>
      <c r="L474" s="21"/>
      <c r="M474" s="16"/>
      <c r="N474" s="19"/>
      <c r="O474" s="21"/>
      <c r="P474" s="16"/>
      <c r="Q474" s="19"/>
      <c r="R474" s="21"/>
      <c r="S474" s="16"/>
      <c r="T474" s="19"/>
      <c r="U474" s="21"/>
      <c r="V474" s="16"/>
      <c r="W474" s="19"/>
      <c r="X474" s="21"/>
      <c r="Y474" s="16"/>
      <c r="Z474" s="19"/>
      <c r="AA474" s="21"/>
      <c r="AB474" s="16"/>
      <c r="AC474" s="19"/>
      <c r="AD474" s="21"/>
      <c r="AE474" s="16"/>
      <c r="AF474" s="19"/>
      <c r="AG474" s="21"/>
      <c r="AH474" s="16"/>
      <c r="AI474" s="19"/>
      <c r="AJ474" s="21"/>
      <c r="AK474" s="16"/>
      <c r="AL474" s="19"/>
      <c r="AM474" s="21"/>
      <c r="AN474" s="16"/>
      <c r="AO474" s="19"/>
      <c r="AP474" s="21"/>
      <c r="BS474" s="13" t="str">
        <f t="shared" si="240"/>
        <v>Russia</v>
      </c>
      <c r="BT474" s="33">
        <f t="shared" si="241"/>
        <v>2</v>
      </c>
      <c r="BU474" s="37" t="str">
        <f>IF(BS474="", "", IF(COUNTIF(BS$7:BS474, BS474)&gt;1, "", MAX(BU$6:BU473)+1))</f>
        <v/>
      </c>
      <c r="BV474" s="37" t="str">
        <f t="shared" si="244"/>
        <v>Mar 2023</v>
      </c>
      <c r="BW474" s="41" t="str">
        <f t="shared" si="246"/>
        <v>Russia - Mar 2023</v>
      </c>
      <c r="BY474" s="13" t="str">
        <f t="shared" si="242"/>
        <v>Banking Financial Report â€“ Â£320 | Spreadsheet Solutions</v>
      </c>
      <c r="BZ474" s="33">
        <f t="shared" si="243"/>
        <v>6</v>
      </c>
      <c r="CA474" s="37" t="str">
        <f>IF(BY474="", "", IF(COUNTIF(BY$7:BY474, BY474)&gt;1, "", MAX(CA$6:CA473)+1))</f>
        <v/>
      </c>
      <c r="CB474" s="37" t="str">
        <f t="shared" si="245"/>
        <v>Mar 2023</v>
      </c>
      <c r="CC474" s="41" t="str">
        <f t="shared" si="247"/>
        <v>Banking Financial Report â€“ Â£320 | Spreadsheet Solutions - Mar 2023</v>
      </c>
    </row>
    <row r="475" spans="1:81" x14ac:dyDescent="0.25">
      <c r="A475" s="21"/>
      <c r="B475" s="21"/>
      <c r="C475" s="21"/>
      <c r="D475" s="21"/>
      <c r="E475" s="21"/>
      <c r="F475" s="21"/>
      <c r="G475" s="16"/>
      <c r="H475" s="19"/>
      <c r="I475" s="21"/>
      <c r="J475" s="16"/>
      <c r="K475" s="19"/>
      <c r="L475" s="21"/>
      <c r="M475" s="16"/>
      <c r="N475" s="19"/>
      <c r="O475" s="21"/>
      <c r="P475" s="16"/>
      <c r="Q475" s="19"/>
      <c r="R475" s="21"/>
      <c r="S475" s="16"/>
      <c r="T475" s="19"/>
      <c r="U475" s="21"/>
      <c r="V475" s="16"/>
      <c r="W475" s="19"/>
      <c r="X475" s="21"/>
      <c r="Y475" s="16"/>
      <c r="Z475" s="19"/>
      <c r="AA475" s="21"/>
      <c r="AB475" s="16"/>
      <c r="AC475" s="19"/>
      <c r="AD475" s="21"/>
      <c r="AE475" s="16"/>
      <c r="AF475" s="19"/>
      <c r="AG475" s="21"/>
      <c r="AH475" s="16"/>
      <c r="AI475" s="19"/>
      <c r="AJ475" s="21"/>
      <c r="AK475" s="16"/>
      <c r="AL475" s="19"/>
      <c r="AM475" s="21"/>
      <c r="AN475" s="16"/>
      <c r="AO475" s="19"/>
      <c r="AP475" s="21"/>
      <c r="BS475" s="13" t="str">
        <f t="shared" si="240"/>
        <v>Vietnam</v>
      </c>
      <c r="BT475" s="33">
        <f t="shared" si="241"/>
        <v>2</v>
      </c>
      <c r="BU475" s="37" t="str">
        <f>IF(BS475="", "", IF(COUNTIF(BS$7:BS475, BS475)&gt;1, "", MAX(BU$6:BU474)+1))</f>
        <v/>
      </c>
      <c r="BV475" s="37" t="str">
        <f t="shared" si="244"/>
        <v>Mar 2023</v>
      </c>
      <c r="BW475" s="41" t="str">
        <f t="shared" si="246"/>
        <v>Vietnam - Mar 2023</v>
      </c>
      <c r="BY475" s="13" t="str">
        <f t="shared" si="242"/>
        <v>Cocktail Calculator â€“ Â£280 | Spreadsheet Solutions</v>
      </c>
      <c r="BZ475" s="33">
        <f t="shared" si="243"/>
        <v>6</v>
      </c>
      <c r="CA475" s="37" t="str">
        <f>IF(BY475="", "", IF(COUNTIF(BY$7:BY475, BY475)&gt;1, "", MAX(CA$6:CA474)+1))</f>
        <v/>
      </c>
      <c r="CB475" s="37" t="str">
        <f t="shared" si="245"/>
        <v>Mar 2023</v>
      </c>
      <c r="CC475" s="41" t="str">
        <f t="shared" si="247"/>
        <v>Cocktail Calculator â€“ Â£280 | Spreadsheet Solutions - Mar 2023</v>
      </c>
    </row>
    <row r="476" spans="1:81" x14ac:dyDescent="0.25">
      <c r="A476" s="21"/>
      <c r="B476" s="21"/>
      <c r="C476" s="21"/>
      <c r="D476" s="21"/>
      <c r="E476" s="21"/>
      <c r="F476" s="21"/>
      <c r="G476" s="16"/>
      <c r="H476" s="19"/>
      <c r="I476" s="21"/>
      <c r="J476" s="16"/>
      <c r="K476" s="19"/>
      <c r="L476" s="21"/>
      <c r="M476" s="16"/>
      <c r="N476" s="19"/>
      <c r="O476" s="21"/>
      <c r="P476" s="16"/>
      <c r="Q476" s="19"/>
      <c r="R476" s="21"/>
      <c r="S476" s="16"/>
      <c r="T476" s="19"/>
      <c r="U476" s="21"/>
      <c r="V476" s="16"/>
      <c r="W476" s="19"/>
      <c r="X476" s="21"/>
      <c r="Y476" s="16"/>
      <c r="Z476" s="19"/>
      <c r="AA476" s="21"/>
      <c r="AB476" s="16"/>
      <c r="AC476" s="19"/>
      <c r="AD476" s="21"/>
      <c r="AE476" s="16"/>
      <c r="AF476" s="19"/>
      <c r="AG476" s="21"/>
      <c r="AH476" s="16"/>
      <c r="AI476" s="19"/>
      <c r="AJ476" s="21"/>
      <c r="AK476" s="16"/>
      <c r="AL476" s="19"/>
      <c r="AM476" s="21"/>
      <c r="AN476" s="16"/>
      <c r="AO476" s="19"/>
      <c r="AP476" s="21"/>
      <c r="BS476" s="13" t="str">
        <f t="shared" si="240"/>
        <v>Albania</v>
      </c>
      <c r="BT476" s="33">
        <f t="shared" si="241"/>
        <v>1</v>
      </c>
      <c r="BU476" s="37" t="str">
        <f>IF(BS476="", "", IF(COUNTIF(BS$7:BS476, BS476)&gt;1, "", MAX(BU$6:BU475)+1))</f>
        <v/>
      </c>
      <c r="BV476" s="37" t="str">
        <f t="shared" si="244"/>
        <v>Mar 2023</v>
      </c>
      <c r="BW476" s="41" t="str">
        <f t="shared" si="246"/>
        <v>Albania - Mar 2023</v>
      </c>
      <c r="BY476" s="13" t="str">
        <f t="shared" si="242"/>
        <v>DIY Spreadsheets | Spreadsheet Solutions</v>
      </c>
      <c r="BZ476" s="33">
        <f t="shared" si="243"/>
        <v>6</v>
      </c>
      <c r="CA476" s="37" t="str">
        <f>IF(BY476="", "", IF(COUNTIF(BY$7:BY476, BY476)&gt;1, "", MAX(CA$6:CA475)+1))</f>
        <v/>
      </c>
      <c r="CB476" s="37" t="str">
        <f t="shared" si="245"/>
        <v>Mar 2023</v>
      </c>
      <c r="CC476" s="41" t="str">
        <f t="shared" si="247"/>
        <v>DIY Spreadsheets | Spreadsheet Solutions - Mar 2023</v>
      </c>
    </row>
    <row r="477" spans="1:81" x14ac:dyDescent="0.25">
      <c r="A477" s="21"/>
      <c r="B477" s="21"/>
      <c r="C477" s="21"/>
      <c r="D477" s="21"/>
      <c r="E477" s="21"/>
      <c r="F477" s="21"/>
      <c r="G477" s="16"/>
      <c r="H477" s="19"/>
      <c r="I477" s="21"/>
      <c r="J477" s="16"/>
      <c r="K477" s="19"/>
      <c r="L477" s="21"/>
      <c r="M477" s="16"/>
      <c r="N477" s="19"/>
      <c r="O477" s="21"/>
      <c r="P477" s="16"/>
      <c r="Q477" s="19"/>
      <c r="R477" s="21"/>
      <c r="S477" s="16"/>
      <c r="T477" s="19"/>
      <c r="U477" s="21"/>
      <c r="V477" s="16"/>
      <c r="W477" s="19"/>
      <c r="X477" s="21"/>
      <c r="Y477" s="16"/>
      <c r="Z477" s="19"/>
      <c r="AA477" s="21"/>
      <c r="AB477" s="16"/>
      <c r="AC477" s="19"/>
      <c r="AD477" s="21"/>
      <c r="AE477" s="16"/>
      <c r="AF477" s="19"/>
      <c r="AG477" s="21"/>
      <c r="AH477" s="16"/>
      <c r="AI477" s="19"/>
      <c r="AJ477" s="21"/>
      <c r="AK477" s="16"/>
      <c r="AL477" s="19"/>
      <c r="AM477" s="21"/>
      <c r="AN477" s="16"/>
      <c r="AO477" s="19"/>
      <c r="AP477" s="21"/>
      <c r="BS477" s="13" t="str">
        <f t="shared" si="240"/>
        <v>Argentina</v>
      </c>
      <c r="BT477" s="33">
        <f t="shared" si="241"/>
        <v>1</v>
      </c>
      <c r="BU477" s="37">
        <f>IF(BS477="", "", IF(COUNTIF(BS$7:BS477, BS477)&gt;1, "", MAX(BU$6:BU476)+1))</f>
        <v>88</v>
      </c>
      <c r="BV477" s="37" t="str">
        <f t="shared" si="244"/>
        <v>Mar 2023</v>
      </c>
      <c r="BW477" s="41" t="str">
        <f t="shared" si="246"/>
        <v>Argentina - Mar 2023</v>
      </c>
      <c r="BY477" s="13" t="str">
        <f t="shared" si="242"/>
        <v>Job Application Tracker â€“ Â£25 | Spreadsheet Solutions</v>
      </c>
      <c r="BZ477" s="33">
        <f t="shared" si="243"/>
        <v>6</v>
      </c>
      <c r="CA477" s="37" t="str">
        <f>IF(BY477="", "", IF(COUNTIF(BY$7:BY477, BY477)&gt;1, "", MAX(CA$6:CA476)+1))</f>
        <v/>
      </c>
      <c r="CB477" s="37" t="str">
        <f t="shared" si="245"/>
        <v>Mar 2023</v>
      </c>
      <c r="CC477" s="41" t="str">
        <f t="shared" si="247"/>
        <v>Job Application Tracker â€“ Â£25 | Spreadsheet Solutions - Mar 2023</v>
      </c>
    </row>
    <row r="478" spans="1:81" x14ac:dyDescent="0.25">
      <c r="A478" s="21"/>
      <c r="B478" s="21"/>
      <c r="C478" s="21"/>
      <c r="D478" s="21"/>
      <c r="E478" s="21"/>
      <c r="F478" s="21"/>
      <c r="G478" s="16"/>
      <c r="H478" s="19"/>
      <c r="I478" s="21"/>
      <c r="J478" s="16"/>
      <c r="K478" s="19"/>
      <c r="L478" s="21"/>
      <c r="M478" s="16"/>
      <c r="N478" s="19"/>
      <c r="O478" s="21"/>
      <c r="P478" s="16"/>
      <c r="Q478" s="19"/>
      <c r="R478" s="21"/>
      <c r="S478" s="16"/>
      <c r="T478" s="19"/>
      <c r="U478" s="21"/>
      <c r="V478" s="16"/>
      <c r="W478" s="19"/>
      <c r="X478" s="21"/>
      <c r="Y478" s="16"/>
      <c r="Z478" s="19"/>
      <c r="AA478" s="21"/>
      <c r="AB478" s="16"/>
      <c r="AC478" s="19"/>
      <c r="AD478" s="21"/>
      <c r="AE478" s="16"/>
      <c r="AF478" s="19"/>
      <c r="AG478" s="21"/>
      <c r="AH478" s="16"/>
      <c r="AI478" s="19"/>
      <c r="AJ478" s="21"/>
      <c r="AK478" s="16"/>
      <c r="AL478" s="19"/>
      <c r="AM478" s="21"/>
      <c r="AN478" s="16"/>
      <c r="AO478" s="19"/>
      <c r="AP478" s="21"/>
      <c r="BS478" s="13" t="str">
        <f t="shared" si="240"/>
        <v>Austria</v>
      </c>
      <c r="BT478" s="33">
        <f t="shared" si="241"/>
        <v>1</v>
      </c>
      <c r="BU478" s="37" t="str">
        <f>IF(BS478="", "", IF(COUNTIF(BS$7:BS478, BS478)&gt;1, "", MAX(BU$6:BU477)+1))</f>
        <v/>
      </c>
      <c r="BV478" s="37" t="str">
        <f t="shared" si="244"/>
        <v>Mar 2023</v>
      </c>
      <c r="BW478" s="41" t="str">
        <f t="shared" si="246"/>
        <v>Austria - Mar 2023</v>
      </c>
      <c r="BY478" s="13" t="str">
        <f t="shared" si="242"/>
        <v>Quote Calculator &amp; Report â€“ Â£220 | Spreadsheet Solutions</v>
      </c>
      <c r="BZ478" s="33">
        <f t="shared" si="243"/>
        <v>6</v>
      </c>
      <c r="CA478" s="37" t="str">
        <f>IF(BY478="", "", IF(COUNTIF(BY$7:BY478, BY478)&gt;1, "", MAX(CA$6:CA477)+1))</f>
        <v/>
      </c>
      <c r="CB478" s="37" t="str">
        <f t="shared" si="245"/>
        <v>Mar 2023</v>
      </c>
      <c r="CC478" s="41" t="str">
        <f t="shared" si="247"/>
        <v>Quote Calculator &amp; Report â€“ Â£220 | Spreadsheet Solutions - Mar 2023</v>
      </c>
    </row>
    <row r="479" spans="1:81" x14ac:dyDescent="0.25">
      <c r="A479" s="21"/>
      <c r="B479" s="21"/>
      <c r="C479" s="21"/>
      <c r="D479" s="21"/>
      <c r="E479" s="21"/>
      <c r="F479" s="21"/>
      <c r="G479" s="16"/>
      <c r="H479" s="19"/>
      <c r="I479" s="21"/>
      <c r="J479" s="16"/>
      <c r="K479" s="19"/>
      <c r="L479" s="21"/>
      <c r="M479" s="16"/>
      <c r="N479" s="19"/>
      <c r="O479" s="21"/>
      <c r="P479" s="16"/>
      <c r="Q479" s="19"/>
      <c r="R479" s="21"/>
      <c r="S479" s="16"/>
      <c r="T479" s="19"/>
      <c r="U479" s="21"/>
      <c r="V479" s="16"/>
      <c r="W479" s="19"/>
      <c r="X479" s="21"/>
      <c r="Y479" s="16"/>
      <c r="Z479" s="19"/>
      <c r="AA479" s="21"/>
      <c r="AB479" s="16"/>
      <c r="AC479" s="19"/>
      <c r="AD479" s="21"/>
      <c r="AE479" s="16"/>
      <c r="AF479" s="19"/>
      <c r="AG479" s="21"/>
      <c r="AH479" s="16"/>
      <c r="AI479" s="19"/>
      <c r="AJ479" s="21"/>
      <c r="AK479" s="16"/>
      <c r="AL479" s="19"/>
      <c r="AM479" s="21"/>
      <c r="AN479" s="16"/>
      <c r="AO479" s="19"/>
      <c r="AP479" s="21"/>
      <c r="BS479" s="13" t="str">
        <f t="shared" si="240"/>
        <v>Barbados</v>
      </c>
      <c r="BT479" s="33">
        <f t="shared" si="241"/>
        <v>1</v>
      </c>
      <c r="BU479" s="37" t="str">
        <f>IF(BS479="", "", IF(COUNTIF(BS$7:BS479, BS479)&gt;1, "", MAX(BU$6:BU478)+1))</f>
        <v/>
      </c>
      <c r="BV479" s="37" t="str">
        <f t="shared" si="244"/>
        <v>Mar 2023</v>
      </c>
      <c r="BW479" s="41" t="str">
        <f t="shared" si="246"/>
        <v>Barbados - Mar 2023</v>
      </c>
      <c r="BY479" s="13" t="str">
        <f t="shared" si="242"/>
        <v>5 Misconceptions of Microsoft Excel | Spreadsheet Solutions</v>
      </c>
      <c r="BZ479" s="33">
        <f t="shared" si="243"/>
        <v>5</v>
      </c>
      <c r="CA479" s="37" t="str">
        <f>IF(BY479="", "", IF(COUNTIF(BY$7:BY479, BY479)&gt;1, "", MAX(CA$6:CA478)+1))</f>
        <v/>
      </c>
      <c r="CB479" s="37" t="str">
        <f t="shared" si="245"/>
        <v>Mar 2023</v>
      </c>
      <c r="CC479" s="41" t="str">
        <f t="shared" si="247"/>
        <v>5 Misconceptions of Microsoft Excel | Spreadsheet Solutions - Mar 2023</v>
      </c>
    </row>
    <row r="480" spans="1:81" x14ac:dyDescent="0.25">
      <c r="A480" s="21"/>
      <c r="B480" s="21"/>
      <c r="C480" s="21"/>
      <c r="D480" s="21"/>
      <c r="E480" s="21"/>
      <c r="F480" s="21"/>
      <c r="G480" s="16"/>
      <c r="H480" s="19"/>
      <c r="I480" s="21"/>
      <c r="J480" s="16"/>
      <c r="K480" s="19"/>
      <c r="L480" s="21"/>
      <c r="M480" s="16"/>
      <c r="N480" s="19"/>
      <c r="O480" s="21"/>
      <c r="P480" s="16"/>
      <c r="Q480" s="19"/>
      <c r="R480" s="21"/>
      <c r="S480" s="16"/>
      <c r="T480" s="19"/>
      <c r="U480" s="21"/>
      <c r="V480" s="16"/>
      <c r="W480" s="19"/>
      <c r="X480" s="21"/>
      <c r="Y480" s="16"/>
      <c r="Z480" s="19"/>
      <c r="AA480" s="21"/>
      <c r="AB480" s="16"/>
      <c r="AC480" s="19"/>
      <c r="AD480" s="21"/>
      <c r="AE480" s="16"/>
      <c r="AF480" s="19"/>
      <c r="AG480" s="21"/>
      <c r="AH480" s="16"/>
      <c r="AI480" s="19"/>
      <c r="AJ480" s="21"/>
      <c r="AK480" s="16"/>
      <c r="AL480" s="19"/>
      <c r="AM480" s="21"/>
      <c r="AN480" s="16"/>
      <c r="AO480" s="19"/>
      <c r="AP480" s="21"/>
      <c r="BS480" s="13" t="str">
        <f t="shared" si="240"/>
        <v>Bolivia</v>
      </c>
      <c r="BT480" s="33">
        <f t="shared" si="241"/>
        <v>1</v>
      </c>
      <c r="BU480" s="37">
        <f>IF(BS480="", "", IF(COUNTIF(BS$7:BS480, BS480)&gt;1, "", MAX(BU$6:BU479)+1))</f>
        <v>89</v>
      </c>
      <c r="BV480" s="37" t="str">
        <f t="shared" si="244"/>
        <v>Mar 2023</v>
      </c>
      <c r="BW480" s="41" t="str">
        <f t="shared" si="246"/>
        <v>Bolivia - Mar 2023</v>
      </c>
      <c r="BY480" s="13" t="str">
        <f t="shared" si="242"/>
        <v>Consultant Time Sheet â€“ Â£210 | Spreadsheet Solutions</v>
      </c>
      <c r="BZ480" s="33">
        <f t="shared" si="243"/>
        <v>5</v>
      </c>
      <c r="CA480" s="37" t="str">
        <f>IF(BY480="", "", IF(COUNTIF(BY$7:BY480, BY480)&gt;1, "", MAX(CA$6:CA479)+1))</f>
        <v/>
      </c>
      <c r="CB480" s="37" t="str">
        <f t="shared" si="245"/>
        <v>Mar 2023</v>
      </c>
      <c r="CC480" s="41" t="str">
        <f t="shared" si="247"/>
        <v>Consultant Time Sheet â€“ Â£210 | Spreadsheet Solutions - Mar 2023</v>
      </c>
    </row>
    <row r="481" spans="1:81" x14ac:dyDescent="0.25">
      <c r="A481" s="21"/>
      <c r="B481" s="21"/>
      <c r="C481" s="21"/>
      <c r="D481" s="21"/>
      <c r="E481" s="21"/>
      <c r="F481" s="21"/>
      <c r="G481" s="16"/>
      <c r="H481" s="19"/>
      <c r="I481" s="21"/>
      <c r="J481" s="16"/>
      <c r="K481" s="19"/>
      <c r="L481" s="21"/>
      <c r="M481" s="16"/>
      <c r="N481" s="19"/>
      <c r="O481" s="21"/>
      <c r="P481" s="16"/>
      <c r="Q481" s="19"/>
      <c r="R481" s="21"/>
      <c r="S481" s="16"/>
      <c r="T481" s="19"/>
      <c r="U481" s="21"/>
      <c r="V481" s="16"/>
      <c r="W481" s="19"/>
      <c r="X481" s="21"/>
      <c r="Y481" s="16"/>
      <c r="Z481" s="19"/>
      <c r="AA481" s="21"/>
      <c r="AB481" s="16"/>
      <c r="AC481" s="19"/>
      <c r="AD481" s="21"/>
      <c r="AE481" s="16"/>
      <c r="AF481" s="19"/>
      <c r="AG481" s="21"/>
      <c r="AH481" s="16"/>
      <c r="AI481" s="19"/>
      <c r="AJ481" s="21"/>
      <c r="AK481" s="16"/>
      <c r="AL481" s="19"/>
      <c r="AM481" s="21"/>
      <c r="AN481" s="16"/>
      <c r="AO481" s="19"/>
      <c r="AP481" s="21"/>
      <c r="BS481" s="13" t="str">
        <f t="shared" si="240"/>
        <v>Bulgaria</v>
      </c>
      <c r="BT481" s="33">
        <f t="shared" si="241"/>
        <v>1</v>
      </c>
      <c r="BU481" s="37" t="str">
        <f>IF(BS481="", "", IF(COUNTIF(BS$7:BS481, BS481)&gt;1, "", MAX(BU$6:BU480)+1))</f>
        <v/>
      </c>
      <c r="BV481" s="37" t="str">
        <f t="shared" si="244"/>
        <v>Mar 2023</v>
      </c>
      <c r="BW481" s="41" t="str">
        <f t="shared" si="246"/>
        <v>Bulgaria - Mar 2023</v>
      </c>
      <c r="BY481" s="13" t="str">
        <f t="shared" si="242"/>
        <v>Testimonials | Spreadsheet Solutions</v>
      </c>
      <c r="BZ481" s="33">
        <f t="shared" si="243"/>
        <v>5</v>
      </c>
      <c r="CA481" s="37" t="str">
        <f>IF(BY481="", "", IF(COUNTIF(BY$7:BY481, BY481)&gt;1, "", MAX(CA$6:CA480)+1))</f>
        <v/>
      </c>
      <c r="CB481" s="37" t="str">
        <f t="shared" si="245"/>
        <v>Mar 2023</v>
      </c>
      <c r="CC481" s="41" t="str">
        <f t="shared" si="247"/>
        <v>Testimonials | Spreadsheet Solutions - Mar 2023</v>
      </c>
    </row>
    <row r="482" spans="1:81" x14ac:dyDescent="0.25">
      <c r="A482" s="21"/>
      <c r="B482" s="21"/>
      <c r="C482" s="21"/>
      <c r="D482" s="21"/>
      <c r="E482" s="21"/>
      <c r="F482" s="21"/>
      <c r="G482" s="16"/>
      <c r="H482" s="19"/>
      <c r="I482" s="21"/>
      <c r="J482" s="16"/>
      <c r="K482" s="19"/>
      <c r="L482" s="21"/>
      <c r="M482" s="16"/>
      <c r="N482" s="19"/>
      <c r="O482" s="21"/>
      <c r="P482" s="16"/>
      <c r="Q482" s="19"/>
      <c r="R482" s="21"/>
      <c r="S482" s="16"/>
      <c r="T482" s="19"/>
      <c r="U482" s="21"/>
      <c r="V482" s="16"/>
      <c r="W482" s="19"/>
      <c r="X482" s="21"/>
      <c r="Y482" s="16"/>
      <c r="Z482" s="19"/>
      <c r="AA482" s="21"/>
      <c r="AB482" s="16"/>
      <c r="AC482" s="19"/>
      <c r="AD482" s="21"/>
      <c r="AE482" s="16"/>
      <c r="AF482" s="19"/>
      <c r="AG482" s="21"/>
      <c r="AH482" s="16"/>
      <c r="AI482" s="19"/>
      <c r="AJ482" s="21"/>
      <c r="AK482" s="16"/>
      <c r="AL482" s="19"/>
      <c r="AM482" s="21"/>
      <c r="AN482" s="16"/>
      <c r="AO482" s="19"/>
      <c r="AP482" s="21"/>
      <c r="BS482" s="13" t="str">
        <f t="shared" si="240"/>
        <v>Cyprus</v>
      </c>
      <c r="BT482" s="33">
        <f t="shared" si="241"/>
        <v>1</v>
      </c>
      <c r="BU482" s="37">
        <f>IF(BS482="", "", IF(COUNTIF(BS$7:BS482, BS482)&gt;1, "", MAX(BU$6:BU481)+1))</f>
        <v>90</v>
      </c>
      <c r="BV482" s="37" t="str">
        <f t="shared" si="244"/>
        <v>Mar 2023</v>
      </c>
      <c r="BW482" s="41" t="str">
        <f t="shared" si="246"/>
        <v>Cyprus - Mar 2023</v>
      </c>
      <c r="BY482" s="13" t="str">
        <f t="shared" si="242"/>
        <v>Why Your Business Needs a Bespoke Spreadsheet | Spreadsheet Solutions</v>
      </c>
      <c r="BZ482" s="33">
        <f t="shared" si="243"/>
        <v>5</v>
      </c>
      <c r="CA482" s="37" t="str">
        <f>IF(BY482="", "", IF(COUNTIF(BY$7:BY482, BY482)&gt;1, "", MAX(CA$6:CA481)+1))</f>
        <v/>
      </c>
      <c r="CB482" s="37" t="str">
        <f t="shared" si="245"/>
        <v>Mar 2023</v>
      </c>
      <c r="CC482" s="41" t="str">
        <f t="shared" si="247"/>
        <v>Why Your Business Needs a Bespoke Spreadsheet | Spreadsheet Solutions - Mar 2023</v>
      </c>
    </row>
    <row r="483" spans="1:81" x14ac:dyDescent="0.25">
      <c r="A483" s="21"/>
      <c r="B483" s="21"/>
      <c r="C483" s="21"/>
      <c r="D483" s="21"/>
      <c r="E483" s="21"/>
      <c r="F483" s="21"/>
      <c r="G483" s="16"/>
      <c r="H483" s="19"/>
      <c r="I483" s="21"/>
      <c r="J483" s="16"/>
      <c r="K483" s="19"/>
      <c r="L483" s="21"/>
      <c r="M483" s="16"/>
      <c r="N483" s="19"/>
      <c r="O483" s="21"/>
      <c r="P483" s="16"/>
      <c r="Q483" s="19"/>
      <c r="R483" s="21"/>
      <c r="S483" s="16"/>
      <c r="T483" s="19"/>
      <c r="U483" s="21"/>
      <c r="V483" s="16"/>
      <c r="W483" s="19"/>
      <c r="X483" s="21"/>
      <c r="Y483" s="16"/>
      <c r="Z483" s="19"/>
      <c r="AA483" s="21"/>
      <c r="AB483" s="16"/>
      <c r="AC483" s="19"/>
      <c r="AD483" s="21"/>
      <c r="AE483" s="16"/>
      <c r="AF483" s="19"/>
      <c r="AG483" s="21"/>
      <c r="AH483" s="16"/>
      <c r="AI483" s="19"/>
      <c r="AJ483" s="21"/>
      <c r="AK483" s="16"/>
      <c r="AL483" s="19"/>
      <c r="AM483" s="21"/>
      <c r="AN483" s="16"/>
      <c r="AO483" s="19"/>
      <c r="AP483" s="21"/>
      <c r="BS483" s="13" t="str">
        <f t="shared" si="240"/>
        <v>Czechia</v>
      </c>
      <c r="BT483" s="33">
        <f t="shared" si="241"/>
        <v>1</v>
      </c>
      <c r="BU483" s="37" t="str">
        <f>IF(BS483="", "", IF(COUNTIF(BS$7:BS483, BS483)&gt;1, "", MAX(BU$6:BU482)+1))</f>
        <v/>
      </c>
      <c r="BV483" s="37" t="str">
        <f t="shared" si="244"/>
        <v>Mar 2023</v>
      </c>
      <c r="BW483" s="41" t="str">
        <f t="shared" si="246"/>
        <v>Czechia - Mar 2023</v>
      </c>
      <c r="BY483" s="13" t="str">
        <f t="shared" si="242"/>
        <v>Excel Mosaic Art | Spreadsheet Solutions</v>
      </c>
      <c r="BZ483" s="33">
        <f t="shared" si="243"/>
        <v>4</v>
      </c>
      <c r="CA483" s="37" t="str">
        <f>IF(BY483="", "", IF(COUNTIF(BY$7:BY483, BY483)&gt;1, "", MAX(CA$6:CA482)+1))</f>
        <v/>
      </c>
      <c r="CB483" s="37" t="str">
        <f t="shared" si="245"/>
        <v>Mar 2023</v>
      </c>
      <c r="CC483" s="41" t="str">
        <f t="shared" si="247"/>
        <v>Excel Mosaic Art | Spreadsheet Solutions - Mar 2023</v>
      </c>
    </row>
    <row r="484" spans="1:81" x14ac:dyDescent="0.25">
      <c r="A484" s="21"/>
      <c r="B484" s="21"/>
      <c r="C484" s="21"/>
      <c r="D484" s="21"/>
      <c r="E484" s="21"/>
      <c r="F484" s="21"/>
      <c r="G484" s="16"/>
      <c r="H484" s="19"/>
      <c r="I484" s="21"/>
      <c r="J484" s="16"/>
      <c r="K484" s="19"/>
      <c r="L484" s="21"/>
      <c r="M484" s="16"/>
      <c r="N484" s="19"/>
      <c r="O484" s="21"/>
      <c r="P484" s="16"/>
      <c r="Q484" s="19"/>
      <c r="R484" s="21"/>
      <c r="S484" s="16"/>
      <c r="T484" s="19"/>
      <c r="U484" s="21"/>
      <c r="V484" s="16"/>
      <c r="W484" s="19"/>
      <c r="X484" s="21"/>
      <c r="Y484" s="16"/>
      <c r="Z484" s="19"/>
      <c r="AA484" s="21"/>
      <c r="AB484" s="16"/>
      <c r="AC484" s="19"/>
      <c r="AD484" s="21"/>
      <c r="AE484" s="16"/>
      <c r="AF484" s="19"/>
      <c r="AG484" s="21"/>
      <c r="AH484" s="16"/>
      <c r="AI484" s="19"/>
      <c r="AJ484" s="21"/>
      <c r="AK484" s="16"/>
      <c r="AL484" s="19"/>
      <c r="AM484" s="21"/>
      <c r="AN484" s="16"/>
      <c r="AO484" s="19"/>
      <c r="AP484" s="21"/>
      <c r="BS484" s="13" t="str">
        <f t="shared" si="240"/>
        <v>Hungary</v>
      </c>
      <c r="BT484" s="33">
        <f t="shared" si="241"/>
        <v>1</v>
      </c>
      <c r="BU484" s="37" t="str">
        <f>IF(BS484="", "", IF(COUNTIF(BS$7:BS484, BS484)&gt;1, "", MAX(BU$6:BU483)+1))</f>
        <v/>
      </c>
      <c r="BV484" s="37" t="str">
        <f t="shared" si="244"/>
        <v>Mar 2023</v>
      </c>
      <c r="BW484" s="41" t="str">
        <f t="shared" si="246"/>
        <v>Hungary - Mar 2023</v>
      </c>
      <c r="BY484" s="13" t="str">
        <f t="shared" si="242"/>
        <v>House Hunting Report â€“ Â£35 | Spreadsheet Solutions</v>
      </c>
      <c r="BZ484" s="33">
        <f t="shared" si="243"/>
        <v>4</v>
      </c>
      <c r="CA484" s="37" t="str">
        <f>IF(BY484="", "", IF(COUNTIF(BY$7:BY484, BY484)&gt;1, "", MAX(CA$6:CA483)+1))</f>
        <v/>
      </c>
      <c r="CB484" s="37" t="str">
        <f t="shared" si="245"/>
        <v>Mar 2023</v>
      </c>
      <c r="CC484" s="41" t="str">
        <f t="shared" si="247"/>
        <v>House Hunting Report â€“ Â£35 | Spreadsheet Solutions - Mar 2023</v>
      </c>
    </row>
    <row r="485" spans="1:81" x14ac:dyDescent="0.25">
      <c r="A485" s="21"/>
      <c r="B485" s="21"/>
      <c r="C485" s="21"/>
      <c r="D485" s="21"/>
      <c r="E485" s="21"/>
      <c r="F485" s="21"/>
      <c r="G485" s="16"/>
      <c r="H485" s="19"/>
      <c r="I485" s="21"/>
      <c r="J485" s="16"/>
      <c r="K485" s="19"/>
      <c r="L485" s="21"/>
      <c r="M485" s="16"/>
      <c r="N485" s="19"/>
      <c r="O485" s="21"/>
      <c r="P485" s="16"/>
      <c r="Q485" s="19"/>
      <c r="R485" s="21"/>
      <c r="S485" s="16"/>
      <c r="T485" s="19"/>
      <c r="U485" s="21"/>
      <c r="V485" s="16"/>
      <c r="W485" s="19"/>
      <c r="X485" s="21"/>
      <c r="Y485" s="16"/>
      <c r="Z485" s="19"/>
      <c r="AA485" s="21"/>
      <c r="AB485" s="16"/>
      <c r="AC485" s="19"/>
      <c r="AD485" s="21"/>
      <c r="AE485" s="16"/>
      <c r="AF485" s="19"/>
      <c r="AG485" s="21"/>
      <c r="AH485" s="16"/>
      <c r="AI485" s="19"/>
      <c r="AJ485" s="21"/>
      <c r="AK485" s="16"/>
      <c r="AL485" s="19"/>
      <c r="AM485" s="21"/>
      <c r="AN485" s="16"/>
      <c r="AO485" s="19"/>
      <c r="AP485" s="21"/>
      <c r="BS485" s="13" t="str">
        <f t="shared" si="240"/>
        <v>Iran</v>
      </c>
      <c r="BT485" s="33">
        <f t="shared" si="241"/>
        <v>1</v>
      </c>
      <c r="BU485" s="37" t="str">
        <f>IF(BS485="", "", IF(COUNTIF(BS$7:BS485, BS485)&gt;1, "", MAX(BU$6:BU484)+1))</f>
        <v/>
      </c>
      <c r="BV485" s="37" t="str">
        <f t="shared" si="244"/>
        <v>Mar 2023</v>
      </c>
      <c r="BW485" s="41" t="str">
        <f t="shared" si="246"/>
        <v>Iran - Mar 2023</v>
      </c>
      <c r="BY485" s="13" t="str">
        <f t="shared" si="242"/>
        <v>How To Be Successful on LinkedIn | Spreadsheet Solutions</v>
      </c>
      <c r="BZ485" s="33">
        <f t="shared" si="243"/>
        <v>4</v>
      </c>
      <c r="CA485" s="37" t="str">
        <f>IF(BY485="", "", IF(COUNTIF(BY$7:BY485, BY485)&gt;1, "", MAX(CA$6:CA484)+1))</f>
        <v/>
      </c>
      <c r="CB485" s="37" t="str">
        <f t="shared" si="245"/>
        <v>Mar 2023</v>
      </c>
      <c r="CC485" s="41" t="str">
        <f t="shared" si="247"/>
        <v>How To Be Successful on LinkedIn | Spreadsheet Solutions - Mar 2023</v>
      </c>
    </row>
    <row r="486" spans="1:81" x14ac:dyDescent="0.25">
      <c r="A486" s="21"/>
      <c r="B486" s="21"/>
      <c r="C486" s="21"/>
      <c r="D486" s="21"/>
      <c r="E486" s="21"/>
      <c r="F486" s="21"/>
      <c r="G486" s="16"/>
      <c r="H486" s="19"/>
      <c r="I486" s="21"/>
      <c r="J486" s="16"/>
      <c r="K486" s="19"/>
      <c r="L486" s="21"/>
      <c r="M486" s="16"/>
      <c r="N486" s="19"/>
      <c r="O486" s="21"/>
      <c r="P486" s="16"/>
      <c r="Q486" s="19"/>
      <c r="R486" s="21"/>
      <c r="S486" s="16"/>
      <c r="T486" s="19"/>
      <c r="U486" s="21"/>
      <c r="V486" s="16"/>
      <c r="W486" s="19"/>
      <c r="X486" s="21"/>
      <c r="Y486" s="16"/>
      <c r="Z486" s="19"/>
      <c r="AA486" s="21"/>
      <c r="AB486" s="16"/>
      <c r="AC486" s="19"/>
      <c r="AD486" s="21"/>
      <c r="AE486" s="16"/>
      <c r="AF486" s="19"/>
      <c r="AG486" s="21"/>
      <c r="AH486" s="16"/>
      <c r="AI486" s="19"/>
      <c r="AJ486" s="21"/>
      <c r="AK486" s="16"/>
      <c r="AL486" s="19"/>
      <c r="AM486" s="21"/>
      <c r="AN486" s="16"/>
      <c r="AO486" s="19"/>
      <c r="AP486" s="21"/>
      <c r="BS486" s="13" t="str">
        <f t="shared" si="240"/>
        <v>Israel</v>
      </c>
      <c r="BT486" s="33">
        <f t="shared" si="241"/>
        <v>1</v>
      </c>
      <c r="BU486" s="37" t="str">
        <f>IF(BS486="", "", IF(COUNTIF(BS$7:BS486, BS486)&gt;1, "", MAX(BU$6:BU485)+1))</f>
        <v/>
      </c>
      <c r="BV486" s="37" t="str">
        <f t="shared" si="244"/>
        <v>Mar 2023</v>
      </c>
      <c r="BW486" s="41" t="str">
        <f t="shared" si="246"/>
        <v>Israel - Mar 2023</v>
      </c>
      <c r="BY486" s="13" t="str">
        <f t="shared" si="242"/>
        <v>How much should I charge per hour? | Spreadsheet Solutions</v>
      </c>
      <c r="BZ486" s="33">
        <f t="shared" si="243"/>
        <v>4</v>
      </c>
      <c r="CA486" s="37" t="str">
        <f>IF(BY486="", "", IF(COUNTIF(BY$7:BY486, BY486)&gt;1, "", MAX(CA$6:CA485)+1))</f>
        <v/>
      </c>
      <c r="CB486" s="37" t="str">
        <f t="shared" si="245"/>
        <v>Mar 2023</v>
      </c>
      <c r="CC486" s="41" t="str">
        <f t="shared" si="247"/>
        <v>How much should I charge per hour? | Spreadsheet Solutions - Mar 2023</v>
      </c>
    </row>
    <row r="487" spans="1:81" x14ac:dyDescent="0.25">
      <c r="A487" s="21"/>
      <c r="B487" s="21"/>
      <c r="C487" s="21"/>
      <c r="D487" s="21"/>
      <c r="E487" s="21"/>
      <c r="F487" s="21"/>
      <c r="G487" s="16"/>
      <c r="H487" s="19"/>
      <c r="I487" s="21"/>
      <c r="J487" s="16"/>
      <c r="K487" s="19"/>
      <c r="L487" s="21"/>
      <c r="M487" s="16"/>
      <c r="N487" s="19"/>
      <c r="O487" s="21"/>
      <c r="P487" s="16"/>
      <c r="Q487" s="19"/>
      <c r="R487" s="21"/>
      <c r="S487" s="16"/>
      <c r="T487" s="19"/>
      <c r="U487" s="21"/>
      <c r="V487" s="16"/>
      <c r="W487" s="19"/>
      <c r="X487" s="21"/>
      <c r="Y487" s="16"/>
      <c r="Z487" s="19"/>
      <c r="AA487" s="21"/>
      <c r="AB487" s="16"/>
      <c r="AC487" s="19"/>
      <c r="AD487" s="21"/>
      <c r="AE487" s="16"/>
      <c r="AF487" s="19"/>
      <c r="AG487" s="21"/>
      <c r="AH487" s="16"/>
      <c r="AI487" s="19"/>
      <c r="AJ487" s="21"/>
      <c r="AK487" s="16"/>
      <c r="AL487" s="19"/>
      <c r="AM487" s="21"/>
      <c r="AN487" s="16"/>
      <c r="AO487" s="19"/>
      <c r="AP487" s="21"/>
      <c r="BS487" s="13" t="str">
        <f t="shared" si="240"/>
        <v>Jamaica</v>
      </c>
      <c r="BT487" s="33">
        <f t="shared" si="241"/>
        <v>1</v>
      </c>
      <c r="BU487" s="37">
        <f>IF(BS487="", "", IF(COUNTIF(BS$7:BS487, BS487)&gt;1, "", MAX(BU$6:BU486)+1))</f>
        <v>91</v>
      </c>
      <c r="BV487" s="37" t="str">
        <f t="shared" si="244"/>
        <v>Mar 2023</v>
      </c>
      <c r="BW487" s="41" t="str">
        <f t="shared" si="246"/>
        <v>Jamaica - Mar 2023</v>
      </c>
      <c r="BY487" s="13" t="str">
        <f t="shared" si="242"/>
        <v>Milestone Payment Monitor â€“ Â£320 | Spreadsheet Solutions</v>
      </c>
      <c r="BZ487" s="33">
        <f t="shared" si="243"/>
        <v>4</v>
      </c>
      <c r="CA487" s="37" t="str">
        <f>IF(BY487="", "", IF(COUNTIF(BY$7:BY487, BY487)&gt;1, "", MAX(CA$6:CA486)+1))</f>
        <v/>
      </c>
      <c r="CB487" s="37" t="str">
        <f t="shared" si="245"/>
        <v>Mar 2023</v>
      </c>
      <c r="CC487" s="41" t="str">
        <f t="shared" si="247"/>
        <v>Milestone Payment Monitor â€“ Â£320 | Spreadsheet Solutions - Mar 2023</v>
      </c>
    </row>
    <row r="488" spans="1:81" x14ac:dyDescent="0.25">
      <c r="A488" s="21"/>
      <c r="B488" s="21"/>
      <c r="C488" s="21"/>
      <c r="D488" s="21"/>
      <c r="E488" s="21"/>
      <c r="F488" s="21"/>
      <c r="G488" s="16"/>
      <c r="H488" s="19"/>
      <c r="I488" s="21"/>
      <c r="J488" s="16"/>
      <c r="K488" s="19"/>
      <c r="L488" s="21"/>
      <c r="M488" s="16"/>
      <c r="N488" s="19"/>
      <c r="O488" s="21"/>
      <c r="P488" s="16"/>
      <c r="Q488" s="19"/>
      <c r="R488" s="21"/>
      <c r="S488" s="16"/>
      <c r="T488" s="19"/>
      <c r="U488" s="21"/>
      <c r="V488" s="16"/>
      <c r="W488" s="19"/>
      <c r="X488" s="21"/>
      <c r="Y488" s="16"/>
      <c r="Z488" s="19"/>
      <c r="AA488" s="21"/>
      <c r="AB488" s="16"/>
      <c r="AC488" s="19"/>
      <c r="AD488" s="21"/>
      <c r="AE488" s="16"/>
      <c r="AF488" s="19"/>
      <c r="AG488" s="21"/>
      <c r="AH488" s="16"/>
      <c r="AI488" s="19"/>
      <c r="AJ488" s="21"/>
      <c r="AK488" s="16"/>
      <c r="AL488" s="19"/>
      <c r="AM488" s="21"/>
      <c r="AN488" s="16"/>
      <c r="AO488" s="19"/>
      <c r="AP488" s="21"/>
      <c r="BS488" s="13" t="str">
        <f t="shared" si="240"/>
        <v>Japan</v>
      </c>
      <c r="BT488" s="33">
        <f t="shared" si="241"/>
        <v>1</v>
      </c>
      <c r="BU488" s="37" t="str">
        <f>IF(BS488="", "", IF(COUNTIF(BS$7:BS488, BS488)&gt;1, "", MAX(BU$6:BU487)+1))</f>
        <v/>
      </c>
      <c r="BV488" s="37" t="str">
        <f t="shared" si="244"/>
        <v>Mar 2023</v>
      </c>
      <c r="BW488" s="41" t="str">
        <f t="shared" si="246"/>
        <v>Japan - Mar 2023</v>
      </c>
      <c r="BY488" s="13" t="str">
        <f t="shared" si="242"/>
        <v>Order Form â€“ Dynamic Cashflow Forecast | Spreadsheet Solutions</v>
      </c>
      <c r="BZ488" s="33">
        <f t="shared" si="243"/>
        <v>4</v>
      </c>
      <c r="CA488" s="37">
        <f>IF(BY488="", "", IF(COUNTIF(BY$7:BY488, BY488)&gt;1, "", MAX(CA$6:CA487)+1))</f>
        <v>149</v>
      </c>
      <c r="CB488" s="37" t="str">
        <f t="shared" si="245"/>
        <v>Mar 2023</v>
      </c>
      <c r="CC488" s="41" t="str">
        <f t="shared" si="247"/>
        <v>Order Form â€“ Dynamic Cashflow Forecast | Spreadsheet Solutions - Mar 2023</v>
      </c>
    </row>
    <row r="489" spans="1:81" x14ac:dyDescent="0.25">
      <c r="A489" s="21"/>
      <c r="B489" s="21"/>
      <c r="C489" s="21"/>
      <c r="D489" s="21"/>
      <c r="E489" s="21"/>
      <c r="F489" s="21"/>
      <c r="G489" s="16"/>
      <c r="H489" s="19"/>
      <c r="I489" s="21"/>
      <c r="J489" s="16"/>
      <c r="K489" s="19"/>
      <c r="L489" s="21"/>
      <c r="M489" s="16"/>
      <c r="N489" s="19"/>
      <c r="O489" s="21"/>
      <c r="P489" s="16"/>
      <c r="Q489" s="19"/>
      <c r="R489" s="21"/>
      <c r="S489" s="16"/>
      <c r="T489" s="19"/>
      <c r="U489" s="21"/>
      <c r="V489" s="16"/>
      <c r="W489" s="19"/>
      <c r="X489" s="21"/>
      <c r="Y489" s="16"/>
      <c r="Z489" s="19"/>
      <c r="AA489" s="21"/>
      <c r="AB489" s="16"/>
      <c r="AC489" s="19"/>
      <c r="AD489" s="21"/>
      <c r="AE489" s="16"/>
      <c r="AF489" s="19"/>
      <c r="AG489" s="21"/>
      <c r="AH489" s="16"/>
      <c r="AI489" s="19"/>
      <c r="AJ489" s="21"/>
      <c r="AK489" s="16"/>
      <c r="AL489" s="19"/>
      <c r="AM489" s="21"/>
      <c r="AN489" s="16"/>
      <c r="AO489" s="19"/>
      <c r="AP489" s="21"/>
      <c r="BS489" s="13" t="str">
        <f t="shared" si="240"/>
        <v>Kazakhstan</v>
      </c>
      <c r="BT489" s="33">
        <f t="shared" si="241"/>
        <v>1</v>
      </c>
      <c r="BU489" s="37">
        <f>IF(BS489="", "", IF(COUNTIF(BS$7:BS489, BS489)&gt;1, "", MAX(BU$6:BU488)+1))</f>
        <v>92</v>
      </c>
      <c r="BV489" s="37" t="str">
        <f t="shared" si="244"/>
        <v>Mar 2023</v>
      </c>
      <c r="BW489" s="41" t="str">
        <f t="shared" si="246"/>
        <v>Kazakhstan - Mar 2023</v>
      </c>
      <c r="BY489" s="13" t="str">
        <f t="shared" si="242"/>
        <v>Sign up for our Newsletter | Spreadsheet Solutions</v>
      </c>
      <c r="BZ489" s="33">
        <f t="shared" si="243"/>
        <v>4</v>
      </c>
      <c r="CA489" s="37" t="str">
        <f>IF(BY489="", "", IF(COUNTIF(BY$7:BY489, BY489)&gt;1, "", MAX(CA$6:CA488)+1))</f>
        <v/>
      </c>
      <c r="CB489" s="37" t="str">
        <f t="shared" si="245"/>
        <v>Mar 2023</v>
      </c>
      <c r="CC489" s="41" t="str">
        <f t="shared" si="247"/>
        <v>Sign up for our Newsletter | Spreadsheet Solutions - Mar 2023</v>
      </c>
    </row>
    <row r="490" spans="1:81" x14ac:dyDescent="0.25">
      <c r="A490" s="21"/>
      <c r="B490" s="21"/>
      <c r="C490" s="21"/>
      <c r="D490" s="21"/>
      <c r="E490" s="21"/>
      <c r="F490" s="21"/>
      <c r="G490" s="16"/>
      <c r="H490" s="19"/>
      <c r="I490" s="21"/>
      <c r="J490" s="16"/>
      <c r="K490" s="19"/>
      <c r="L490" s="21"/>
      <c r="M490" s="16"/>
      <c r="N490" s="19"/>
      <c r="O490" s="21"/>
      <c r="P490" s="16"/>
      <c r="Q490" s="19"/>
      <c r="R490" s="21"/>
      <c r="S490" s="16"/>
      <c r="T490" s="19"/>
      <c r="U490" s="21"/>
      <c r="V490" s="16"/>
      <c r="W490" s="19"/>
      <c r="X490" s="21"/>
      <c r="Y490" s="16"/>
      <c r="Z490" s="19"/>
      <c r="AA490" s="21"/>
      <c r="AB490" s="16"/>
      <c r="AC490" s="19"/>
      <c r="AD490" s="21"/>
      <c r="AE490" s="16"/>
      <c r="AF490" s="19"/>
      <c r="AG490" s="21"/>
      <c r="AH490" s="16"/>
      <c r="AI490" s="19"/>
      <c r="AJ490" s="21"/>
      <c r="AK490" s="16"/>
      <c r="AL490" s="19"/>
      <c r="AM490" s="21"/>
      <c r="AN490" s="16"/>
      <c r="AO490" s="19"/>
      <c r="AP490" s="21"/>
      <c r="BS490" s="13" t="str">
        <f t="shared" si="240"/>
        <v>Liberia</v>
      </c>
      <c r="BT490" s="33">
        <f t="shared" si="241"/>
        <v>1</v>
      </c>
      <c r="BU490" s="37">
        <f>IF(BS490="", "", IF(COUNTIF(BS$7:BS490, BS490)&gt;1, "", MAX(BU$6:BU489)+1))</f>
        <v>93</v>
      </c>
      <c r="BV490" s="37" t="str">
        <f t="shared" si="244"/>
        <v>Mar 2023</v>
      </c>
      <c r="BW490" s="41" t="str">
        <f t="shared" si="246"/>
        <v>Liberia - Mar 2023</v>
      </c>
      <c r="BY490" s="13" t="str">
        <f t="shared" si="242"/>
        <v>Social Media Marketing Report â€“ Â£120 | Spreadsheet Solutions</v>
      </c>
      <c r="BZ490" s="33">
        <f t="shared" si="243"/>
        <v>4</v>
      </c>
      <c r="CA490" s="37" t="str">
        <f>IF(BY490="", "", IF(COUNTIF(BY$7:BY490, BY490)&gt;1, "", MAX(CA$6:CA489)+1))</f>
        <v/>
      </c>
      <c r="CB490" s="37" t="str">
        <f t="shared" si="245"/>
        <v>Mar 2023</v>
      </c>
      <c r="CC490" s="41" t="str">
        <f t="shared" si="247"/>
        <v>Social Media Marketing Report â€“ Â£120 | Spreadsheet Solutions - Mar 2023</v>
      </c>
    </row>
    <row r="491" spans="1:81" x14ac:dyDescent="0.25">
      <c r="A491" s="21"/>
      <c r="B491" s="21"/>
      <c r="C491" s="21"/>
      <c r="D491" s="21"/>
      <c r="E491" s="21"/>
      <c r="F491" s="21"/>
      <c r="G491" s="16"/>
      <c r="H491" s="19"/>
      <c r="I491" s="21"/>
      <c r="J491" s="16"/>
      <c r="K491" s="19"/>
      <c r="L491" s="21"/>
      <c r="M491" s="16"/>
      <c r="N491" s="19"/>
      <c r="O491" s="21"/>
      <c r="P491" s="16"/>
      <c r="Q491" s="19"/>
      <c r="R491" s="21"/>
      <c r="S491" s="16"/>
      <c r="T491" s="19"/>
      <c r="U491" s="21"/>
      <c r="V491" s="16"/>
      <c r="W491" s="19"/>
      <c r="X491" s="21"/>
      <c r="Y491" s="16"/>
      <c r="Z491" s="19"/>
      <c r="AA491" s="21"/>
      <c r="AB491" s="16"/>
      <c r="AC491" s="19"/>
      <c r="AD491" s="21"/>
      <c r="AE491" s="16"/>
      <c r="AF491" s="19"/>
      <c r="AG491" s="21"/>
      <c r="AH491" s="16"/>
      <c r="AI491" s="19"/>
      <c r="AJ491" s="21"/>
      <c r="AK491" s="16"/>
      <c r="AL491" s="19"/>
      <c r="AM491" s="21"/>
      <c r="AN491" s="16"/>
      <c r="AO491" s="19"/>
      <c r="AP491" s="21"/>
      <c r="BS491" s="13" t="str">
        <f t="shared" si="240"/>
        <v>Luxembourg</v>
      </c>
      <c r="BT491" s="33">
        <f t="shared" si="241"/>
        <v>1</v>
      </c>
      <c r="BU491" s="37" t="str">
        <f>IF(BS491="", "", IF(COUNTIF(BS$7:BS491, BS491)&gt;1, "", MAX(BU$6:BU490)+1))</f>
        <v/>
      </c>
      <c r="BV491" s="37" t="str">
        <f t="shared" si="244"/>
        <v>Mar 2023</v>
      </c>
      <c r="BW491" s="41" t="str">
        <f t="shared" si="246"/>
        <v>Luxembourg - Mar 2023</v>
      </c>
      <c r="BY491" s="13" t="str">
        <f t="shared" si="242"/>
        <v>Why You Want One of Our Spreadsheets | Spreadsheet Solutions</v>
      </c>
      <c r="BZ491" s="33">
        <f t="shared" si="243"/>
        <v>4</v>
      </c>
      <c r="CA491" s="37" t="str">
        <f>IF(BY491="", "", IF(COUNTIF(BY$7:BY491, BY491)&gt;1, "", MAX(CA$6:CA490)+1))</f>
        <v/>
      </c>
      <c r="CB491" s="37" t="str">
        <f t="shared" si="245"/>
        <v>Mar 2023</v>
      </c>
      <c r="CC491" s="41" t="str">
        <f t="shared" si="247"/>
        <v>Why You Want One of Our Spreadsheets | Spreadsheet Solutions - Mar 2023</v>
      </c>
    </row>
    <row r="492" spans="1:81" x14ac:dyDescent="0.25">
      <c r="A492" s="21"/>
      <c r="B492" s="21"/>
      <c r="C492" s="21"/>
      <c r="D492" s="21"/>
      <c r="E492" s="21"/>
      <c r="F492" s="21"/>
      <c r="G492" s="16"/>
      <c r="H492" s="19"/>
      <c r="I492" s="21"/>
      <c r="J492" s="16"/>
      <c r="K492" s="19"/>
      <c r="L492" s="21"/>
      <c r="M492" s="16"/>
      <c r="N492" s="19"/>
      <c r="O492" s="21"/>
      <c r="P492" s="16"/>
      <c r="Q492" s="19"/>
      <c r="R492" s="21"/>
      <c r="S492" s="16"/>
      <c r="T492" s="19"/>
      <c r="U492" s="21"/>
      <c r="V492" s="16"/>
      <c r="W492" s="19"/>
      <c r="X492" s="21"/>
      <c r="Y492" s="16"/>
      <c r="Z492" s="19"/>
      <c r="AA492" s="21"/>
      <c r="AB492" s="16"/>
      <c r="AC492" s="19"/>
      <c r="AD492" s="21"/>
      <c r="AE492" s="16"/>
      <c r="AF492" s="19"/>
      <c r="AG492" s="21"/>
      <c r="AH492" s="16"/>
      <c r="AI492" s="19"/>
      <c r="AJ492" s="21"/>
      <c r="AK492" s="16"/>
      <c r="AL492" s="19"/>
      <c r="AM492" s="21"/>
      <c r="AN492" s="16"/>
      <c r="AO492" s="19"/>
      <c r="AP492" s="21"/>
      <c r="BS492" s="13" t="str">
        <f t="shared" si="240"/>
        <v>Mexico</v>
      </c>
      <c r="BT492" s="33">
        <f t="shared" si="241"/>
        <v>1</v>
      </c>
      <c r="BU492" s="37" t="str">
        <f>IF(BS492="", "", IF(COUNTIF(BS$7:BS492, BS492)&gt;1, "", MAX(BU$6:BU491)+1))</f>
        <v/>
      </c>
      <c r="BV492" s="37" t="str">
        <f t="shared" si="244"/>
        <v>Mar 2023</v>
      </c>
      <c r="BW492" s="41" t="str">
        <f t="shared" si="246"/>
        <v>Mexico - Mar 2023</v>
      </c>
      <c r="BY492" s="13" t="str">
        <f t="shared" si="242"/>
        <v>Activity Class Schedule â€“ Â£350 | Spreadsheet Solutions</v>
      </c>
      <c r="BZ492" s="33">
        <f t="shared" si="243"/>
        <v>3</v>
      </c>
      <c r="CA492" s="37" t="str">
        <f>IF(BY492="", "", IF(COUNTIF(BY$7:BY492, BY492)&gt;1, "", MAX(CA$6:CA491)+1))</f>
        <v/>
      </c>
      <c r="CB492" s="37" t="str">
        <f t="shared" si="245"/>
        <v>Mar 2023</v>
      </c>
      <c r="CC492" s="41" t="str">
        <f t="shared" si="247"/>
        <v>Activity Class Schedule â€“ Â£350 | Spreadsheet Solutions - Mar 2023</v>
      </c>
    </row>
    <row r="493" spans="1:81" x14ac:dyDescent="0.25">
      <c r="A493" s="21"/>
      <c r="B493" s="21"/>
      <c r="C493" s="21"/>
      <c r="D493" s="21"/>
      <c r="E493" s="21"/>
      <c r="F493" s="21"/>
      <c r="G493" s="16"/>
      <c r="H493" s="19"/>
      <c r="I493" s="21"/>
      <c r="J493" s="16"/>
      <c r="K493" s="19"/>
      <c r="L493" s="21"/>
      <c r="M493" s="16"/>
      <c r="N493" s="19"/>
      <c r="O493" s="21"/>
      <c r="P493" s="16"/>
      <c r="Q493" s="19"/>
      <c r="R493" s="21"/>
      <c r="S493" s="16"/>
      <c r="T493" s="19"/>
      <c r="U493" s="21"/>
      <c r="V493" s="16"/>
      <c r="W493" s="19"/>
      <c r="X493" s="21"/>
      <c r="Y493" s="16"/>
      <c r="Z493" s="19"/>
      <c r="AA493" s="21"/>
      <c r="AB493" s="16"/>
      <c r="AC493" s="19"/>
      <c r="AD493" s="21"/>
      <c r="AE493" s="16"/>
      <c r="AF493" s="19"/>
      <c r="AG493" s="21"/>
      <c r="AH493" s="16"/>
      <c r="AI493" s="19"/>
      <c r="AJ493" s="21"/>
      <c r="AK493" s="16"/>
      <c r="AL493" s="19"/>
      <c r="AM493" s="21"/>
      <c r="AN493" s="16"/>
      <c r="AO493" s="19"/>
      <c r="AP493" s="21"/>
      <c r="BS493" s="13" t="str">
        <f t="shared" si="240"/>
        <v>Myanmar (Burma)</v>
      </c>
      <c r="BT493" s="33">
        <f t="shared" si="241"/>
        <v>1</v>
      </c>
      <c r="BU493" s="37" t="str">
        <f>IF(BS493="", "", IF(COUNTIF(BS$7:BS493, BS493)&gt;1, "", MAX(BU$6:BU492)+1))</f>
        <v/>
      </c>
      <c r="BV493" s="37" t="str">
        <f t="shared" si="244"/>
        <v>Mar 2023</v>
      </c>
      <c r="BW493" s="41" t="str">
        <f t="shared" si="246"/>
        <v>Myanmar (Burma) - Mar 2023</v>
      </c>
      <c r="BY493" s="13" t="str">
        <f t="shared" si="242"/>
        <v>Basic Sole Trader Accounts â€“ Â£35 | Spreadsheet Solutions</v>
      </c>
      <c r="BZ493" s="33">
        <f t="shared" si="243"/>
        <v>3</v>
      </c>
      <c r="CA493" s="37" t="str">
        <f>IF(BY493="", "", IF(COUNTIF(BY$7:BY493, BY493)&gt;1, "", MAX(CA$6:CA492)+1))</f>
        <v/>
      </c>
      <c r="CB493" s="37" t="str">
        <f t="shared" si="245"/>
        <v>Mar 2023</v>
      </c>
      <c r="CC493" s="41" t="str">
        <f t="shared" si="247"/>
        <v>Basic Sole Trader Accounts â€“ Â£35 | Spreadsheet Solutions - Mar 2023</v>
      </c>
    </row>
    <row r="494" spans="1:81" x14ac:dyDescent="0.25">
      <c r="A494" s="21"/>
      <c r="B494" s="21"/>
      <c r="C494" s="21"/>
      <c r="D494" s="21"/>
      <c r="E494" s="21"/>
      <c r="F494" s="21"/>
      <c r="G494" s="16"/>
      <c r="H494" s="19"/>
      <c r="I494" s="21"/>
      <c r="J494" s="16"/>
      <c r="K494" s="19"/>
      <c r="L494" s="21"/>
      <c r="M494" s="16"/>
      <c r="N494" s="19"/>
      <c r="O494" s="21"/>
      <c r="P494" s="16"/>
      <c r="Q494" s="19"/>
      <c r="R494" s="21"/>
      <c r="S494" s="16"/>
      <c r="T494" s="19"/>
      <c r="U494" s="21"/>
      <c r="V494" s="16"/>
      <c r="W494" s="19"/>
      <c r="X494" s="21"/>
      <c r="Y494" s="16"/>
      <c r="Z494" s="19"/>
      <c r="AA494" s="21"/>
      <c r="AB494" s="16"/>
      <c r="AC494" s="19"/>
      <c r="AD494" s="21"/>
      <c r="AE494" s="16"/>
      <c r="AF494" s="19"/>
      <c r="AG494" s="21"/>
      <c r="AH494" s="16"/>
      <c r="AI494" s="19"/>
      <c r="AJ494" s="21"/>
      <c r="AK494" s="16"/>
      <c r="AL494" s="19"/>
      <c r="AM494" s="21"/>
      <c r="AN494" s="16"/>
      <c r="AO494" s="19"/>
      <c r="AP494" s="21"/>
      <c r="BS494" s="13" t="str">
        <f t="shared" si="240"/>
        <v>Norway</v>
      </c>
      <c r="BT494" s="33">
        <f t="shared" si="241"/>
        <v>1</v>
      </c>
      <c r="BU494" s="37" t="str">
        <f>IF(BS494="", "", IF(COUNTIF(BS$7:BS494, BS494)&gt;1, "", MAX(BU$6:BU493)+1))</f>
        <v/>
      </c>
      <c r="BV494" s="37" t="str">
        <f t="shared" si="244"/>
        <v>Mar 2023</v>
      </c>
      <c r="BW494" s="41" t="str">
        <f t="shared" si="246"/>
        <v>Norway - Mar 2023</v>
      </c>
      <c r="BY494" s="13" t="str">
        <f t="shared" si="242"/>
        <v>Basic Time Allocator â€“ Â£35 | Spreadsheet Solutions</v>
      </c>
      <c r="BZ494" s="33">
        <f t="shared" si="243"/>
        <v>3</v>
      </c>
      <c r="CA494" s="37">
        <f>IF(BY494="", "", IF(COUNTIF(BY$7:BY494, BY494)&gt;1, "", MAX(CA$6:CA493)+1))</f>
        <v>150</v>
      </c>
      <c r="CB494" s="37" t="str">
        <f t="shared" si="245"/>
        <v>Mar 2023</v>
      </c>
      <c r="CC494" s="41" t="str">
        <f t="shared" si="247"/>
        <v>Basic Time Allocator â€“ Â£35 | Spreadsheet Solutions - Mar 2023</v>
      </c>
    </row>
    <row r="495" spans="1:81" x14ac:dyDescent="0.25">
      <c r="A495" s="21"/>
      <c r="B495" s="21"/>
      <c r="C495" s="21"/>
      <c r="D495" s="21"/>
      <c r="E495" s="21"/>
      <c r="F495" s="21"/>
      <c r="G495" s="16"/>
      <c r="H495" s="19"/>
      <c r="I495" s="21"/>
      <c r="J495" s="16"/>
      <c r="K495" s="19"/>
      <c r="L495" s="21"/>
      <c r="M495" s="16"/>
      <c r="N495" s="19"/>
      <c r="O495" s="21"/>
      <c r="P495" s="16"/>
      <c r="Q495" s="19"/>
      <c r="R495" s="21"/>
      <c r="S495" s="16"/>
      <c r="T495" s="19"/>
      <c r="U495" s="21"/>
      <c r="V495" s="16"/>
      <c r="W495" s="19"/>
      <c r="X495" s="21"/>
      <c r="Y495" s="16"/>
      <c r="Z495" s="19"/>
      <c r="AA495" s="21"/>
      <c r="AB495" s="16"/>
      <c r="AC495" s="19"/>
      <c r="AD495" s="21"/>
      <c r="AE495" s="16"/>
      <c r="AF495" s="19"/>
      <c r="AG495" s="21"/>
      <c r="AH495" s="16"/>
      <c r="AI495" s="19"/>
      <c r="AJ495" s="21"/>
      <c r="AK495" s="16"/>
      <c r="AL495" s="19"/>
      <c r="AM495" s="21"/>
      <c r="AN495" s="16"/>
      <c r="AO495" s="19"/>
      <c r="AP495" s="21"/>
      <c r="BS495" s="13" t="str">
        <f t="shared" si="240"/>
        <v>Puerto Rico</v>
      </c>
      <c r="BT495" s="33">
        <f t="shared" si="241"/>
        <v>1</v>
      </c>
      <c r="BU495" s="37">
        <f>IF(BS495="", "", IF(COUNTIF(BS$7:BS495, BS495)&gt;1, "", MAX(BU$6:BU494)+1))</f>
        <v>94</v>
      </c>
      <c r="BV495" s="37" t="str">
        <f t="shared" si="244"/>
        <v>Mar 2023</v>
      </c>
      <c r="BW495" s="41" t="str">
        <f t="shared" si="246"/>
        <v>Puerto Rico - Mar 2023</v>
      </c>
      <c r="BY495" s="13" t="str">
        <f t="shared" si="242"/>
        <v>Cash Flow Forecast â€“ Â£25 | Spreadsheet Solutions</v>
      </c>
      <c r="BZ495" s="33">
        <f t="shared" si="243"/>
        <v>3</v>
      </c>
      <c r="CA495" s="37" t="str">
        <f>IF(BY495="", "", IF(COUNTIF(BY$7:BY495, BY495)&gt;1, "", MAX(CA$6:CA494)+1))</f>
        <v/>
      </c>
      <c r="CB495" s="37" t="str">
        <f t="shared" si="245"/>
        <v>Mar 2023</v>
      </c>
      <c r="CC495" s="41" t="str">
        <f t="shared" si="247"/>
        <v>Cash Flow Forecast â€“ Â£25 | Spreadsheet Solutions - Mar 2023</v>
      </c>
    </row>
    <row r="496" spans="1:81" x14ac:dyDescent="0.25">
      <c r="A496" s="21"/>
      <c r="B496" s="21"/>
      <c r="C496" s="21"/>
      <c r="D496" s="21"/>
      <c r="E496" s="21"/>
      <c r="F496" s="21"/>
      <c r="G496" s="16"/>
      <c r="H496" s="19"/>
      <c r="I496" s="21"/>
      <c r="J496" s="16"/>
      <c r="K496" s="19"/>
      <c r="L496" s="21"/>
      <c r="M496" s="16"/>
      <c r="N496" s="19"/>
      <c r="O496" s="21"/>
      <c r="P496" s="16"/>
      <c r="Q496" s="19"/>
      <c r="R496" s="21"/>
      <c r="S496" s="16"/>
      <c r="T496" s="19"/>
      <c r="U496" s="21"/>
      <c r="V496" s="16"/>
      <c r="W496" s="19"/>
      <c r="X496" s="21"/>
      <c r="Y496" s="16"/>
      <c r="Z496" s="19"/>
      <c r="AA496" s="21"/>
      <c r="AB496" s="16"/>
      <c r="AC496" s="19"/>
      <c r="AD496" s="21"/>
      <c r="AE496" s="16"/>
      <c r="AF496" s="19"/>
      <c r="AG496" s="21"/>
      <c r="AH496" s="16"/>
      <c r="AI496" s="19"/>
      <c r="AJ496" s="21"/>
      <c r="AK496" s="16"/>
      <c r="AL496" s="19"/>
      <c r="AM496" s="21"/>
      <c r="AN496" s="16"/>
      <c r="AO496" s="19"/>
      <c r="AP496" s="21"/>
      <c r="BS496" s="13" t="str">
        <f t="shared" si="240"/>
        <v>Qatar</v>
      </c>
      <c r="BT496" s="33">
        <f t="shared" si="241"/>
        <v>1</v>
      </c>
      <c r="BU496" s="37" t="str">
        <f>IF(BS496="", "", IF(COUNTIF(BS$7:BS496, BS496)&gt;1, "", MAX(BU$6:BU495)+1))</f>
        <v/>
      </c>
      <c r="BV496" s="37" t="str">
        <f t="shared" si="244"/>
        <v>Mar 2023</v>
      </c>
      <c r="BW496" s="41" t="str">
        <f t="shared" si="246"/>
        <v>Qatar - Mar 2023</v>
      </c>
      <c r="BY496" s="13" t="str">
        <f t="shared" si="242"/>
        <v>Client Action Manager â€“ Â£220 | Spreadsheet Solutions</v>
      </c>
      <c r="BZ496" s="33">
        <f t="shared" si="243"/>
        <v>3</v>
      </c>
      <c r="CA496" s="37" t="str">
        <f>IF(BY496="", "", IF(COUNTIF(BY$7:BY496, BY496)&gt;1, "", MAX(CA$6:CA495)+1))</f>
        <v/>
      </c>
      <c r="CB496" s="37" t="str">
        <f t="shared" si="245"/>
        <v>Mar 2023</v>
      </c>
      <c r="CC496" s="41" t="str">
        <f t="shared" si="247"/>
        <v>Client Action Manager â€“ Â£220 | Spreadsheet Solutions - Mar 2023</v>
      </c>
    </row>
    <row r="497" spans="1:81" x14ac:dyDescent="0.25">
      <c r="A497" s="21"/>
      <c r="B497" s="21"/>
      <c r="C497" s="21"/>
      <c r="D497" s="21"/>
      <c r="E497" s="21"/>
      <c r="F497" s="21"/>
      <c r="G497" s="17"/>
      <c r="H497" s="20"/>
      <c r="I497" s="21"/>
      <c r="J497" s="17"/>
      <c r="K497" s="20"/>
      <c r="L497" s="21"/>
      <c r="M497" s="17"/>
      <c r="N497" s="20"/>
      <c r="O497" s="21"/>
      <c r="P497" s="17"/>
      <c r="Q497" s="20"/>
      <c r="R497" s="21"/>
      <c r="S497" s="17"/>
      <c r="T497" s="20"/>
      <c r="U497" s="21"/>
      <c r="V497" s="17"/>
      <c r="W497" s="20"/>
      <c r="X497" s="21"/>
      <c r="Y497" s="17"/>
      <c r="Z497" s="20"/>
      <c r="AA497" s="21"/>
      <c r="AB497" s="17"/>
      <c r="AC497" s="20"/>
      <c r="AD497" s="21"/>
      <c r="AE497" s="17"/>
      <c r="AF497" s="20"/>
      <c r="AG497" s="21"/>
      <c r="AH497" s="17"/>
      <c r="AI497" s="20"/>
      <c r="AJ497" s="21"/>
      <c r="AK497" s="17"/>
      <c r="AL497" s="20"/>
      <c r="AM497" s="21"/>
      <c r="AN497" s="17"/>
      <c r="AO497" s="20"/>
      <c r="AP497" s="21"/>
      <c r="BS497" s="13" t="str">
        <f t="shared" si="240"/>
        <v>Romania</v>
      </c>
      <c r="BT497" s="33">
        <f t="shared" si="241"/>
        <v>1</v>
      </c>
      <c r="BU497" s="37" t="str">
        <f>IF(BS497="", "", IF(COUNTIF(BS$7:BS497, BS497)&gt;1, "", MAX(BU$6:BU496)+1))</f>
        <v/>
      </c>
      <c r="BV497" s="37" t="str">
        <f t="shared" si="244"/>
        <v>Mar 2023</v>
      </c>
      <c r="BW497" s="41" t="str">
        <f t="shared" si="246"/>
        <v>Romania - Mar 2023</v>
      </c>
      <c r="BY497" s="13" t="str">
        <f t="shared" si="242"/>
        <v>Estate Agent â€“ Buyer Property Matcher â€“ Â£350 | Spreadsheet Solutions</v>
      </c>
      <c r="BZ497" s="33">
        <f t="shared" si="243"/>
        <v>3</v>
      </c>
      <c r="CA497" s="37" t="str">
        <f>IF(BY497="", "", IF(COUNTIF(BY$7:BY497, BY497)&gt;1, "", MAX(CA$6:CA496)+1))</f>
        <v/>
      </c>
      <c r="CB497" s="37" t="str">
        <f t="shared" si="245"/>
        <v>Mar 2023</v>
      </c>
      <c r="CC497" s="41" t="str">
        <f t="shared" si="247"/>
        <v>Estate Agent â€“ Buyer Property Matcher â€“ Â£350 | Spreadsheet Solutions - Mar 2023</v>
      </c>
    </row>
    <row r="498" spans="1:81" x14ac:dyDescent="0.25">
      <c r="A498" s="21"/>
      <c r="B498" s="21"/>
      <c r="C498" s="21"/>
      <c r="D498" s="21"/>
      <c r="E498" s="21"/>
      <c r="F498" s="21"/>
      <c r="G498" s="102" t="str">
        <f>IF(COUNTIF(G278:G497, "")+COUNTIF(H278:H497, "")=440, "", G$2)</f>
        <v>Jan 2023</v>
      </c>
      <c r="H498" s="103"/>
      <c r="I498" s="103"/>
      <c r="J498" s="102" t="str">
        <f t="shared" ref="J498" si="248">IF(COUNTIF(J278:J497, "")+COUNTIF(K278:K497, "")=440, "", J$2)</f>
        <v>Feb 2023</v>
      </c>
      <c r="K498" s="103"/>
      <c r="L498" s="103"/>
      <c r="M498" s="102" t="str">
        <f t="shared" ref="M498" si="249">IF(COUNTIF(M278:M497, "")+COUNTIF(N278:N497, "")=440, "", M$2)</f>
        <v>Mar 2023</v>
      </c>
      <c r="N498" s="103"/>
      <c r="O498" s="103"/>
      <c r="P498" s="102" t="str">
        <f t="shared" ref="P498" si="250">IF(COUNTIF(P278:P497, "")+COUNTIF(Q278:Q497, "")=440, "", P$2)</f>
        <v/>
      </c>
      <c r="Q498" s="103"/>
      <c r="R498" s="103"/>
      <c r="S498" s="102" t="str">
        <f t="shared" ref="S498" si="251">IF(COUNTIF(S278:S497, "")+COUNTIF(T278:T497, "")=440, "", S$2)</f>
        <v/>
      </c>
      <c r="T498" s="103"/>
      <c r="U498" s="103"/>
      <c r="V498" s="102" t="str">
        <f t="shared" ref="V498" si="252">IF(COUNTIF(V278:V497, "")+COUNTIF(W278:W497, "")=440, "", V$2)</f>
        <v/>
      </c>
      <c r="W498" s="103"/>
      <c r="X498" s="103"/>
      <c r="Y498" s="102" t="str">
        <f t="shared" ref="Y498" si="253">IF(COUNTIF(Y278:Y497, "")+COUNTIF(Z278:Z497, "")=440, "", Y$2)</f>
        <v/>
      </c>
      <c r="Z498" s="103"/>
      <c r="AA498" s="103"/>
      <c r="AB498" s="102" t="str">
        <f t="shared" ref="AB498" si="254">IF(COUNTIF(AB278:AB497, "")+COUNTIF(AC278:AC497, "")=440, "", AB$2)</f>
        <v/>
      </c>
      <c r="AC498" s="103"/>
      <c r="AD498" s="103"/>
      <c r="AE498" s="102" t="str">
        <f t="shared" ref="AE498" si="255">IF(COUNTIF(AE278:AE497, "")+COUNTIF(AF278:AF497, "")=440, "", AE$2)</f>
        <v/>
      </c>
      <c r="AF498" s="103"/>
      <c r="AG498" s="103"/>
      <c r="AH498" s="102" t="str">
        <f t="shared" ref="AH498" si="256">IF(COUNTIF(AH278:AH497, "")+COUNTIF(AI278:AI497, "")=440, "", AH$2)</f>
        <v/>
      </c>
      <c r="AI498" s="103"/>
      <c r="AJ498" s="103"/>
      <c r="AK498" s="102" t="str">
        <f t="shared" ref="AK498" si="257">IF(COUNTIF(AK278:AK497, "")+COUNTIF(AL278:AL497, "")=440, "", AK$2)</f>
        <v/>
      </c>
      <c r="AL498" s="103"/>
      <c r="AM498" s="103"/>
      <c r="AN498" s="102" t="str">
        <f t="shared" ref="AN498" si="258">IF(COUNTIF(AN278:AN497, "")+COUNTIF(AO278:AO497, "")=440, "", AN$2)</f>
        <v/>
      </c>
      <c r="AO498" s="103"/>
      <c r="AP498" s="21"/>
      <c r="BS498" s="13" t="str">
        <f t="shared" si="240"/>
        <v>Saudi Arabia</v>
      </c>
      <c r="BT498" s="33">
        <f t="shared" si="241"/>
        <v>1</v>
      </c>
      <c r="BU498" s="37" t="str">
        <f>IF(BS498="", "", IF(COUNTIF(BS$7:BS498, BS498)&gt;1, "", MAX(BU$6:BU497)+1))</f>
        <v/>
      </c>
      <c r="BV498" s="37" t="str">
        <f t="shared" si="244"/>
        <v>Mar 2023</v>
      </c>
      <c r="BW498" s="41" t="str">
        <f t="shared" si="246"/>
        <v>Saudi Arabia - Mar 2023</v>
      </c>
      <c r="BY498" s="13" t="str">
        <f t="shared" si="242"/>
        <v>FAQ | Spreadsheet Solutions</v>
      </c>
      <c r="BZ498" s="33">
        <f t="shared" si="243"/>
        <v>3</v>
      </c>
      <c r="CA498" s="37" t="str">
        <f>IF(BY498="", "", IF(COUNTIF(BY$7:BY498, BY498)&gt;1, "", MAX(CA$6:CA497)+1))</f>
        <v/>
      </c>
      <c r="CB498" s="37" t="str">
        <f t="shared" si="245"/>
        <v>Mar 2023</v>
      </c>
      <c r="CC498" s="41" t="str">
        <f t="shared" si="247"/>
        <v>FAQ | Spreadsheet Solutions - Mar 2023</v>
      </c>
    </row>
    <row r="499" spans="1:81" hidden="1" x14ac:dyDescent="0.25">
      <c r="BS499" s="13" t="str">
        <f t="shared" si="240"/>
        <v>Spain</v>
      </c>
      <c r="BT499" s="33">
        <f t="shared" si="241"/>
        <v>1</v>
      </c>
      <c r="BU499" s="37" t="str">
        <f>IF(BS499="", "", IF(COUNTIF(BS$7:BS499, BS499)&gt;1, "", MAX(BU$6:BU498)+1))</f>
        <v/>
      </c>
      <c r="BV499" s="37" t="str">
        <f t="shared" si="244"/>
        <v>Mar 2023</v>
      </c>
      <c r="BW499" s="41" t="str">
        <f t="shared" si="246"/>
        <v>Spain - Mar 2023</v>
      </c>
      <c r="BY499" s="13" t="str">
        <f t="shared" si="242"/>
        <v>Fuel Consumption Logbook â€“ Â£25 | Spreadsheet Solutions</v>
      </c>
      <c r="BZ499" s="33">
        <f t="shared" si="243"/>
        <v>3</v>
      </c>
      <c r="CA499" s="37" t="str">
        <f>IF(BY499="", "", IF(COUNTIF(BY$7:BY499, BY499)&gt;1, "", MAX(CA$6:CA498)+1))</f>
        <v/>
      </c>
      <c r="CB499" s="37" t="str">
        <f t="shared" si="245"/>
        <v>Mar 2023</v>
      </c>
      <c r="CC499" s="41" t="str">
        <f t="shared" si="247"/>
        <v>Fuel Consumption Logbook â€“ Â£25 | Spreadsheet Solutions - Mar 2023</v>
      </c>
    </row>
    <row r="500" spans="1:81" hidden="1" x14ac:dyDescent="0.25">
      <c r="BS500" s="13" t="str">
        <f t="shared" si="240"/>
        <v>Tanzania</v>
      </c>
      <c r="BT500" s="33">
        <f t="shared" si="241"/>
        <v>1</v>
      </c>
      <c r="BU500" s="37" t="str">
        <f>IF(BS500="", "", IF(COUNTIF(BS$7:BS500, BS500)&gt;1, "", MAX(BU$6:BU499)+1))</f>
        <v/>
      </c>
      <c r="BV500" s="37" t="str">
        <f t="shared" si="244"/>
        <v>Mar 2023</v>
      </c>
      <c r="BW500" s="41" t="str">
        <f t="shared" si="246"/>
        <v>Tanzania - Mar 2023</v>
      </c>
      <c r="BY500" s="13" t="str">
        <f t="shared" si="242"/>
        <v>Income &amp; Expense Report â€“ Â£150 | Spreadsheet Solutions</v>
      </c>
      <c r="BZ500" s="33">
        <f t="shared" si="243"/>
        <v>3</v>
      </c>
      <c r="CA500" s="37" t="str">
        <f>IF(BY500="", "", IF(COUNTIF(BY$7:BY500, BY500)&gt;1, "", MAX(CA$6:CA499)+1))</f>
        <v/>
      </c>
      <c r="CB500" s="37" t="str">
        <f t="shared" si="245"/>
        <v>Mar 2023</v>
      </c>
      <c r="CC500" s="41" t="str">
        <f t="shared" si="247"/>
        <v>Income &amp; Expense Report â€“ Â£150 | Spreadsheet Solutions - Mar 2023</v>
      </c>
    </row>
    <row r="501" spans="1:81" hidden="1" x14ac:dyDescent="0.25">
      <c r="BS501" s="13" t="str">
        <f t="shared" si="240"/>
        <v>Trinidad &amp; Tobago</v>
      </c>
      <c r="BT501" s="33">
        <f t="shared" si="241"/>
        <v>1</v>
      </c>
      <c r="BU501" s="37" t="str">
        <f>IF(BS501="", "", IF(COUNTIF(BS$7:BS501, BS501)&gt;1, "", MAX(BU$6:BU500)+1))</f>
        <v/>
      </c>
      <c r="BV501" s="37" t="str">
        <f t="shared" si="244"/>
        <v>Mar 2023</v>
      </c>
      <c r="BW501" s="41" t="str">
        <f t="shared" si="246"/>
        <v>Trinidad &amp; Tobago - Mar 2023</v>
      </c>
      <c r="BY501" s="13" t="str">
        <f t="shared" si="242"/>
        <v>LinkedIn Business Marketing Report â€“ Â£120 | Spreadsheet Solutions</v>
      </c>
      <c r="BZ501" s="33">
        <f t="shared" si="243"/>
        <v>3</v>
      </c>
      <c r="CA501" s="37" t="str">
        <f>IF(BY501="", "", IF(COUNTIF(BY$7:BY501, BY501)&gt;1, "", MAX(CA$6:CA500)+1))</f>
        <v/>
      </c>
      <c r="CB501" s="37" t="str">
        <f t="shared" si="245"/>
        <v>Mar 2023</v>
      </c>
      <c r="CC501" s="41" t="str">
        <f t="shared" si="247"/>
        <v>LinkedIn Business Marketing Report â€“ Â£120 | Spreadsheet Solutions - Mar 2023</v>
      </c>
    </row>
    <row r="502" spans="1:81" hidden="1" x14ac:dyDescent="0.25">
      <c r="BS502" s="13" t="str">
        <f t="shared" si="240"/>
        <v>Uganda</v>
      </c>
      <c r="BT502" s="33">
        <f t="shared" si="241"/>
        <v>1</v>
      </c>
      <c r="BU502" s="37" t="str">
        <f>IF(BS502="", "", IF(COUNTIF(BS$7:BS502, BS502)&gt;1, "", MAX(BU$6:BU501)+1))</f>
        <v/>
      </c>
      <c r="BV502" s="37" t="str">
        <f t="shared" si="244"/>
        <v>Mar 2023</v>
      </c>
      <c r="BW502" s="41" t="str">
        <f t="shared" si="246"/>
        <v>Uganda - Mar 2023</v>
      </c>
      <c r="BY502" s="13" t="str">
        <f t="shared" si="242"/>
        <v>LinkedIn Follow Up Schedule â€“ Â£250 | Spreadsheet Solutions</v>
      </c>
      <c r="BZ502" s="33">
        <f t="shared" si="243"/>
        <v>3</v>
      </c>
      <c r="CA502" s="37" t="str">
        <f>IF(BY502="", "", IF(COUNTIF(BY$7:BY502, BY502)&gt;1, "", MAX(CA$6:CA501)+1))</f>
        <v/>
      </c>
      <c r="CB502" s="37" t="str">
        <f t="shared" si="245"/>
        <v>Mar 2023</v>
      </c>
      <c r="CC502" s="41" t="str">
        <f t="shared" si="247"/>
        <v>LinkedIn Follow Up Schedule â€“ Â£250 | Spreadsheet Solutions - Mar 2023</v>
      </c>
    </row>
    <row r="503" spans="1:81" hidden="1" x14ac:dyDescent="0.25">
      <c r="BS503" s="13" t="str">
        <f t="shared" si="240"/>
        <v>Ukraine</v>
      </c>
      <c r="BT503" s="33">
        <f t="shared" si="241"/>
        <v>1</v>
      </c>
      <c r="BU503" s="37" t="str">
        <f>IF(BS503="", "", IF(COUNTIF(BS$7:BS503, BS503)&gt;1, "", MAX(BU$6:BU502)+1))</f>
        <v/>
      </c>
      <c r="BV503" s="37" t="str">
        <f t="shared" si="244"/>
        <v>Mar 2023</v>
      </c>
      <c r="BW503" s="41" t="str">
        <f t="shared" si="246"/>
        <v>Ukraine - Mar 2023</v>
      </c>
      <c r="BY503" s="13" t="str">
        <f t="shared" si="242"/>
        <v>Management Dashboards â€“ Traffic Lights for Your Business | Spreadsheet Solutions</v>
      </c>
      <c r="BZ503" s="33">
        <f t="shared" si="243"/>
        <v>3</v>
      </c>
      <c r="CA503" s="37" t="str">
        <f>IF(BY503="", "", IF(COUNTIF(BY$7:BY503, BY503)&gt;1, "", MAX(CA$6:CA502)+1))</f>
        <v/>
      </c>
      <c r="CB503" s="37" t="str">
        <f t="shared" si="245"/>
        <v>Mar 2023</v>
      </c>
      <c r="CC503" s="41" t="str">
        <f t="shared" si="247"/>
        <v>Management Dashboards â€“ Traffic Lights for Your Business | Spreadsheet Solutions - Mar 2023</v>
      </c>
    </row>
    <row r="504" spans="1:81" hidden="1" x14ac:dyDescent="0.25">
      <c r="BS504" s="13" t="str">
        <f t="shared" si="240"/>
        <v>Yemen</v>
      </c>
      <c r="BT504" s="33">
        <f t="shared" si="241"/>
        <v>1</v>
      </c>
      <c r="BU504" s="37" t="str">
        <f>IF(BS504="", "", IF(COUNTIF(BS$7:BS504, BS504)&gt;1, "", MAX(BU$6:BU503)+1))</f>
        <v/>
      </c>
      <c r="BV504" s="37" t="str">
        <f t="shared" si="244"/>
        <v>Mar 2023</v>
      </c>
      <c r="BW504" s="41" t="str">
        <f t="shared" si="246"/>
        <v>Yemen - Mar 2023</v>
      </c>
      <c r="BY504" s="13" t="str">
        <f t="shared" si="242"/>
        <v>Project Budget Tracker â€“ Â£120 | Spreadsheet Solutions</v>
      </c>
      <c r="BZ504" s="33">
        <f t="shared" si="243"/>
        <v>3</v>
      </c>
      <c r="CA504" s="37" t="str">
        <f>IF(BY504="", "", IF(COUNTIF(BY$7:BY504, BY504)&gt;1, "", MAX(CA$6:CA503)+1))</f>
        <v/>
      </c>
      <c r="CB504" s="37" t="str">
        <f t="shared" si="245"/>
        <v>Mar 2023</v>
      </c>
      <c r="CC504" s="41" t="str">
        <f t="shared" si="247"/>
        <v>Project Budget Tracker â€“ Â£120 | Spreadsheet Solutions - Mar 2023</v>
      </c>
    </row>
    <row r="505" spans="1:81" hidden="1" x14ac:dyDescent="0.25">
      <c r="BS505" s="13" t="str">
        <f t="shared" si="240"/>
        <v>Zambia</v>
      </c>
      <c r="BT505" s="33">
        <f t="shared" si="241"/>
        <v>1</v>
      </c>
      <c r="BU505" s="37">
        <f>IF(BS505="", "", IF(COUNTIF(BS$7:BS505, BS505)&gt;1, "", MAX(BU$6:BU504)+1))</f>
        <v>95</v>
      </c>
      <c r="BV505" s="37" t="str">
        <f t="shared" si="244"/>
        <v>Mar 2023</v>
      </c>
      <c r="BW505" s="41" t="str">
        <f t="shared" si="246"/>
        <v>Zambia - Mar 2023</v>
      </c>
      <c r="BY505" s="13" t="str">
        <f t="shared" si="242"/>
        <v>Project Costs &amp; Profit Dashboard â€“ Â£80 â€“ Â£200 | Spreadsheet Solutions</v>
      </c>
      <c r="BZ505" s="33">
        <f t="shared" si="243"/>
        <v>3</v>
      </c>
      <c r="CA505" s="37" t="str">
        <f>IF(BY505="", "", IF(COUNTIF(BY$7:BY505, BY505)&gt;1, "", MAX(CA$6:CA504)+1))</f>
        <v/>
      </c>
      <c r="CB505" s="37" t="str">
        <f t="shared" si="245"/>
        <v>Mar 2023</v>
      </c>
      <c r="CC505" s="41" t="str">
        <f t="shared" si="247"/>
        <v>Project Costs &amp; Profit Dashboard â€“ Â£80 â€“ Â£200 | Spreadsheet Solutions - Mar 2023</v>
      </c>
    </row>
    <row r="506" spans="1:81" hidden="1" x14ac:dyDescent="0.25">
      <c r="BS506" s="13" t="str">
        <f t="shared" si="240"/>
        <v/>
      </c>
      <c r="BT506" s="33" t="str">
        <f t="shared" si="241"/>
        <v/>
      </c>
      <c r="BU506" s="37" t="str">
        <f>IF(BS506="", "", IF(COUNTIF(BS$7:BS506, BS506)&gt;1, "", MAX(BU$6:BU505)+1))</f>
        <v/>
      </c>
      <c r="BV506" s="37" t="str">
        <f t="shared" si="244"/>
        <v>Mar 2023</v>
      </c>
      <c r="BW506" s="41" t="str">
        <f t="shared" si="246"/>
        <v/>
      </c>
      <c r="BY506" s="13" t="str">
        <f t="shared" si="242"/>
        <v>Re-occurring Service Reminder â€“ Â£420 | Spreadsheet Solutions</v>
      </c>
      <c r="BZ506" s="33">
        <f t="shared" si="243"/>
        <v>3</v>
      </c>
      <c r="CA506" s="37" t="str">
        <f>IF(BY506="", "", IF(COUNTIF(BY$7:BY506, BY506)&gt;1, "", MAX(CA$6:CA505)+1))</f>
        <v/>
      </c>
      <c r="CB506" s="37" t="str">
        <f t="shared" si="245"/>
        <v>Mar 2023</v>
      </c>
      <c r="CC506" s="41" t="str">
        <f t="shared" si="247"/>
        <v>Re-occurring Service Reminder â€“ Â£420 | Spreadsheet Solutions - Mar 2023</v>
      </c>
    </row>
    <row r="507" spans="1:81" hidden="1" x14ac:dyDescent="0.25">
      <c r="BS507" s="13" t="str">
        <f t="shared" si="240"/>
        <v/>
      </c>
      <c r="BT507" s="33" t="str">
        <f t="shared" si="241"/>
        <v/>
      </c>
      <c r="BU507" s="37" t="str">
        <f>IF(BS507="", "", IF(COUNTIF(BS$7:BS507, BS507)&gt;1, "", MAX(BU$6:BU506)+1))</f>
        <v/>
      </c>
      <c r="BV507" s="37" t="str">
        <f t="shared" si="244"/>
        <v>Mar 2023</v>
      </c>
      <c r="BW507" s="41" t="str">
        <f t="shared" si="246"/>
        <v/>
      </c>
      <c r="BY507" s="13" t="str">
        <f t="shared" si="242"/>
        <v>Sales &amp; Marketing Dashboard â€“ Â£200 | Spreadsheet Solutions</v>
      </c>
      <c r="BZ507" s="33">
        <f t="shared" si="243"/>
        <v>3</v>
      </c>
      <c r="CA507" s="37" t="str">
        <f>IF(BY507="", "", IF(COUNTIF(BY$7:BY507, BY507)&gt;1, "", MAX(CA$6:CA506)+1))</f>
        <v/>
      </c>
      <c r="CB507" s="37" t="str">
        <f t="shared" si="245"/>
        <v>Mar 2023</v>
      </c>
      <c r="CC507" s="41" t="str">
        <f t="shared" si="247"/>
        <v>Sales &amp; Marketing Dashboard â€“ Â£200 | Spreadsheet Solutions - Mar 2023</v>
      </c>
    </row>
    <row r="508" spans="1:81" hidden="1" x14ac:dyDescent="0.25">
      <c r="BS508" s="13" t="str">
        <f t="shared" si="240"/>
        <v/>
      </c>
      <c r="BT508" s="33" t="str">
        <f t="shared" si="241"/>
        <v/>
      </c>
      <c r="BU508" s="37" t="str">
        <f>IF(BS508="", "", IF(COUNTIF(BS$7:BS508, BS508)&gt;1, "", MAX(BU$6:BU507)+1))</f>
        <v/>
      </c>
      <c r="BV508" s="37" t="str">
        <f t="shared" si="244"/>
        <v>Mar 2023</v>
      </c>
      <c r="BW508" s="41" t="str">
        <f t="shared" si="246"/>
        <v/>
      </c>
      <c r="BY508" s="13" t="str">
        <f t="shared" si="242"/>
        <v>Sales Breakdown Report â€“ Â£240 | Spreadsheet Solutions</v>
      </c>
      <c r="BZ508" s="33">
        <f t="shared" si="243"/>
        <v>3</v>
      </c>
      <c r="CA508" s="37" t="str">
        <f>IF(BY508="", "", IF(COUNTIF(BY$7:BY508, BY508)&gt;1, "", MAX(CA$6:CA507)+1))</f>
        <v/>
      </c>
      <c r="CB508" s="37" t="str">
        <f t="shared" si="245"/>
        <v>Mar 2023</v>
      </c>
      <c r="CC508" s="41" t="str">
        <f t="shared" si="247"/>
        <v>Sales Breakdown Report â€“ Â£240 | Spreadsheet Solutions - Mar 2023</v>
      </c>
    </row>
    <row r="509" spans="1:81" hidden="1" x14ac:dyDescent="0.25">
      <c r="BS509" s="13" t="str">
        <f t="shared" si="240"/>
        <v/>
      </c>
      <c r="BT509" s="33" t="str">
        <f t="shared" si="241"/>
        <v/>
      </c>
      <c r="BU509" s="37" t="str">
        <f>IF(BS509="", "", IF(COUNTIF(BS$7:BS509, BS509)&gt;1, "", MAX(BU$6:BU508)+1))</f>
        <v/>
      </c>
      <c r="BV509" s="37" t="str">
        <f t="shared" si="244"/>
        <v>Mar 2023</v>
      </c>
      <c r="BW509" s="41" t="str">
        <f t="shared" si="246"/>
        <v/>
      </c>
      <c r="BY509" s="13" t="str">
        <f t="shared" si="242"/>
        <v>Social Media Analysis | Spreadsheet Solutions</v>
      </c>
      <c r="BZ509" s="33">
        <f t="shared" si="243"/>
        <v>3</v>
      </c>
      <c r="CA509" s="37" t="str">
        <f>IF(BY509="", "", IF(COUNTIF(BY$7:BY509, BY509)&gt;1, "", MAX(CA$6:CA508)+1))</f>
        <v/>
      </c>
      <c r="CB509" s="37" t="str">
        <f t="shared" si="245"/>
        <v>Mar 2023</v>
      </c>
      <c r="CC509" s="41" t="str">
        <f t="shared" si="247"/>
        <v>Social Media Analysis | Spreadsheet Solutions - Mar 2023</v>
      </c>
    </row>
    <row r="510" spans="1:81" hidden="1" x14ac:dyDescent="0.25">
      <c r="BS510" s="13" t="str">
        <f t="shared" si="240"/>
        <v/>
      </c>
      <c r="BT510" s="33" t="str">
        <f t="shared" si="241"/>
        <v/>
      </c>
      <c r="BU510" s="37" t="str">
        <f>IF(BS510="", "", IF(COUNTIF(BS$7:BS510, BS510)&gt;1, "", MAX(BU$6:BU509)+1))</f>
        <v/>
      </c>
      <c r="BV510" s="37" t="str">
        <f t="shared" si="244"/>
        <v>Mar 2023</v>
      </c>
      <c r="BW510" s="41" t="str">
        <f t="shared" si="246"/>
        <v/>
      </c>
      <c r="BY510" s="13" t="str">
        <f t="shared" si="242"/>
        <v>Staff Absentee Schedule â€“ Â£180 | Spreadsheet Solutions</v>
      </c>
      <c r="BZ510" s="33">
        <f t="shared" si="243"/>
        <v>3</v>
      </c>
      <c r="CA510" s="37" t="str">
        <f>IF(BY510="", "", IF(COUNTIF(BY$7:BY510, BY510)&gt;1, "", MAX(CA$6:CA509)+1))</f>
        <v/>
      </c>
      <c r="CB510" s="37" t="str">
        <f t="shared" si="245"/>
        <v>Mar 2023</v>
      </c>
      <c r="CC510" s="41" t="str">
        <f t="shared" si="247"/>
        <v>Staff Absentee Schedule â€“ Â£180 | Spreadsheet Solutions - Mar 2023</v>
      </c>
    </row>
    <row r="511" spans="1:81" hidden="1" x14ac:dyDescent="0.25">
      <c r="BS511" s="13" t="str">
        <f t="shared" ref="BS511:BS574" si="259">IF(M118="", "", M118)</f>
        <v/>
      </c>
      <c r="BT511" s="33" t="str">
        <f t="shared" ref="BT511:BT574" si="260">IF(BS511="", "", N118)</f>
        <v/>
      </c>
      <c r="BU511" s="37" t="str">
        <f>IF(BS511="", "", IF(COUNTIF(BS$7:BS511, BS511)&gt;1, "", MAX(BU$6:BU510)+1))</f>
        <v/>
      </c>
      <c r="BV511" s="37" t="str">
        <f t="shared" si="244"/>
        <v>Mar 2023</v>
      </c>
      <c r="BW511" s="41" t="str">
        <f t="shared" si="246"/>
        <v/>
      </c>
      <c r="BY511" s="13" t="str">
        <f t="shared" ref="BY511:BY574" si="261">IF(M342="", "", M342)</f>
        <v>Task Calendar â€“ Â£25 | Spreadsheet Solutions</v>
      </c>
      <c r="BZ511" s="33">
        <f t="shared" ref="BZ511:BZ574" si="262">IF(BY511="", "", N342)</f>
        <v>3</v>
      </c>
      <c r="CA511" s="37" t="str">
        <f>IF(BY511="", "", IF(COUNTIF(BY$7:BY511, BY511)&gt;1, "", MAX(CA$6:CA510)+1))</f>
        <v/>
      </c>
      <c r="CB511" s="37" t="str">
        <f t="shared" si="245"/>
        <v>Mar 2023</v>
      </c>
      <c r="CC511" s="41" t="str">
        <f t="shared" si="247"/>
        <v>Task Calendar â€“ Â£25 | Spreadsheet Solutions - Mar 2023</v>
      </c>
    </row>
    <row r="512" spans="1:81" hidden="1" x14ac:dyDescent="0.25">
      <c r="BS512" s="13" t="str">
        <f t="shared" si="259"/>
        <v/>
      </c>
      <c r="BT512" s="33" t="str">
        <f t="shared" si="260"/>
        <v/>
      </c>
      <c r="BU512" s="37" t="str">
        <f>IF(BS512="", "", IF(COUNTIF(BS$7:BS512, BS512)&gt;1, "", MAX(BU$6:BU511)+1))</f>
        <v/>
      </c>
      <c r="BV512" s="37" t="str">
        <f t="shared" si="244"/>
        <v>Mar 2023</v>
      </c>
      <c r="BW512" s="41" t="str">
        <f t="shared" si="246"/>
        <v/>
      </c>
      <c r="BY512" s="13" t="str">
        <f t="shared" si="261"/>
        <v>Articles | Spreadsheet Solutions</v>
      </c>
      <c r="BZ512" s="33">
        <f t="shared" si="262"/>
        <v>2</v>
      </c>
      <c r="CA512" s="37" t="str">
        <f>IF(BY512="", "", IF(COUNTIF(BY$7:BY512, BY512)&gt;1, "", MAX(CA$6:CA511)+1))</f>
        <v/>
      </c>
      <c r="CB512" s="37" t="str">
        <f t="shared" si="245"/>
        <v>Mar 2023</v>
      </c>
      <c r="CC512" s="41" t="str">
        <f t="shared" si="247"/>
        <v>Articles | Spreadsheet Solutions - Mar 2023</v>
      </c>
    </row>
    <row r="513" spans="71:81" hidden="1" x14ac:dyDescent="0.25">
      <c r="BS513" s="13" t="str">
        <f t="shared" si="259"/>
        <v/>
      </c>
      <c r="BT513" s="33" t="str">
        <f t="shared" si="260"/>
        <v/>
      </c>
      <c r="BU513" s="37" t="str">
        <f>IF(BS513="", "", IF(COUNTIF(BS$7:BS513, BS513)&gt;1, "", MAX(BU$6:BU512)+1))</f>
        <v/>
      </c>
      <c r="BV513" s="37" t="str">
        <f t="shared" ref="BV513:BV576" si="263">BV512</f>
        <v>Mar 2023</v>
      </c>
      <c r="BW513" s="41" t="str">
        <f t="shared" si="246"/>
        <v/>
      </c>
      <c r="BY513" s="13" t="str">
        <f t="shared" si="261"/>
        <v>Being Creative with Excel | Spreadsheet Solutions</v>
      </c>
      <c r="BZ513" s="33">
        <f t="shared" si="262"/>
        <v>2</v>
      </c>
      <c r="CA513" s="37" t="str">
        <f>IF(BY513="", "", IF(COUNTIF(BY$7:BY513, BY513)&gt;1, "", MAX(CA$6:CA512)+1))</f>
        <v/>
      </c>
      <c r="CB513" s="37" t="str">
        <f t="shared" ref="CB513:CB576" si="264">CB512</f>
        <v>Mar 2023</v>
      </c>
      <c r="CC513" s="41" t="str">
        <f t="shared" si="247"/>
        <v>Being Creative with Excel | Spreadsheet Solutions - Mar 2023</v>
      </c>
    </row>
    <row r="514" spans="71:81" hidden="1" x14ac:dyDescent="0.25">
      <c r="BS514" s="13" t="str">
        <f t="shared" si="259"/>
        <v/>
      </c>
      <c r="BT514" s="33" t="str">
        <f t="shared" si="260"/>
        <v/>
      </c>
      <c r="BU514" s="37" t="str">
        <f>IF(BS514="", "", IF(COUNTIF(BS$7:BS514, BS514)&gt;1, "", MAX(BU$6:BU513)+1))</f>
        <v/>
      </c>
      <c r="BV514" s="37" t="str">
        <f t="shared" si="263"/>
        <v>Mar 2023</v>
      </c>
      <c r="BW514" s="41" t="str">
        <f t="shared" si="246"/>
        <v/>
      </c>
      <c r="BY514" s="13" t="str">
        <f t="shared" si="261"/>
        <v>Client Sales Database â€“ Â£190 | Spreadsheet Solutions</v>
      </c>
      <c r="BZ514" s="33">
        <f t="shared" si="262"/>
        <v>2</v>
      </c>
      <c r="CA514" s="37" t="str">
        <f>IF(BY514="", "", IF(COUNTIF(BY$7:BY514, BY514)&gt;1, "", MAX(CA$6:CA513)+1))</f>
        <v/>
      </c>
      <c r="CB514" s="37" t="str">
        <f t="shared" si="264"/>
        <v>Mar 2023</v>
      </c>
      <c r="CC514" s="41" t="str">
        <f t="shared" si="247"/>
        <v>Client Sales Database â€“ Â£190 | Spreadsheet Solutions - Mar 2023</v>
      </c>
    </row>
    <row r="515" spans="71:81" hidden="1" x14ac:dyDescent="0.25">
      <c r="BS515" s="13" t="str">
        <f t="shared" si="259"/>
        <v/>
      </c>
      <c r="BT515" s="33" t="str">
        <f t="shared" si="260"/>
        <v/>
      </c>
      <c r="BU515" s="37" t="str">
        <f>IF(BS515="", "", IF(COUNTIF(BS$7:BS515, BS515)&gt;1, "", MAX(BU$6:BU514)+1))</f>
        <v/>
      </c>
      <c r="BV515" s="37" t="str">
        <f t="shared" si="263"/>
        <v>Mar 2023</v>
      </c>
      <c r="BW515" s="41" t="str">
        <f t="shared" si="246"/>
        <v/>
      </c>
      <c r="BY515" s="13" t="str">
        <f t="shared" si="261"/>
        <v>Constant Staff Appraisal â€“ Â£300 | Spreadsheet Solutions</v>
      </c>
      <c r="BZ515" s="33">
        <f t="shared" si="262"/>
        <v>2</v>
      </c>
      <c r="CA515" s="37" t="str">
        <f>IF(BY515="", "", IF(COUNTIF(BY$7:BY515, BY515)&gt;1, "", MAX(CA$6:CA514)+1))</f>
        <v/>
      </c>
      <c r="CB515" s="37" t="str">
        <f t="shared" si="264"/>
        <v>Mar 2023</v>
      </c>
      <c r="CC515" s="41" t="str">
        <f t="shared" si="247"/>
        <v>Constant Staff Appraisal â€“ Â£300 | Spreadsheet Solutions - Mar 2023</v>
      </c>
    </row>
    <row r="516" spans="71:81" hidden="1" x14ac:dyDescent="0.25">
      <c r="BS516" s="13" t="str">
        <f t="shared" si="259"/>
        <v/>
      </c>
      <c r="BT516" s="33" t="str">
        <f t="shared" si="260"/>
        <v/>
      </c>
      <c r="BU516" s="37" t="str">
        <f>IF(BS516="", "", IF(COUNTIF(BS$7:BS516, BS516)&gt;1, "", MAX(BU$6:BU515)+1))</f>
        <v/>
      </c>
      <c r="BV516" s="37" t="str">
        <f t="shared" si="263"/>
        <v>Mar 2023</v>
      </c>
      <c r="BW516" s="41" t="str">
        <f t="shared" si="246"/>
        <v/>
      </c>
      <c r="BY516" s="13" t="str">
        <f t="shared" si="261"/>
        <v>Consultant Commission Calculator â€“ Â£220 | Spreadsheet Solutions</v>
      </c>
      <c r="BZ516" s="33">
        <f t="shared" si="262"/>
        <v>2</v>
      </c>
      <c r="CA516" s="37" t="str">
        <f>IF(BY516="", "", IF(COUNTIF(BY$7:BY516, BY516)&gt;1, "", MAX(CA$6:CA515)+1))</f>
        <v/>
      </c>
      <c r="CB516" s="37" t="str">
        <f t="shared" si="264"/>
        <v>Mar 2023</v>
      </c>
      <c r="CC516" s="41" t="str">
        <f t="shared" si="247"/>
        <v>Consultant Commission Calculator â€“ Â£220 | Spreadsheet Solutions - Mar 2023</v>
      </c>
    </row>
    <row r="517" spans="71:81" hidden="1" x14ac:dyDescent="0.25">
      <c r="BS517" s="13" t="str">
        <f t="shared" si="259"/>
        <v/>
      </c>
      <c r="BT517" s="33" t="str">
        <f t="shared" si="260"/>
        <v/>
      </c>
      <c r="BU517" s="37" t="str">
        <f>IF(BS517="", "", IF(COUNTIF(BS$7:BS517, BS517)&gt;1, "", MAX(BU$6:BU516)+1))</f>
        <v/>
      </c>
      <c r="BV517" s="37" t="str">
        <f t="shared" si="263"/>
        <v>Mar 2023</v>
      </c>
      <c r="BW517" s="41" t="str">
        <f t="shared" si="246"/>
        <v/>
      </c>
      <c r="BY517" s="13" t="str">
        <f t="shared" si="261"/>
        <v>Crack the Code â€“ Free Military-style Puzzle Game | Spreadsheet Solutions</v>
      </c>
      <c r="BZ517" s="33">
        <f t="shared" si="262"/>
        <v>2</v>
      </c>
      <c r="CA517" s="37" t="str">
        <f>IF(BY517="", "", IF(COUNTIF(BY$7:BY517, BY517)&gt;1, "", MAX(CA$6:CA516)+1))</f>
        <v/>
      </c>
      <c r="CB517" s="37" t="str">
        <f t="shared" si="264"/>
        <v>Mar 2023</v>
      </c>
      <c r="CC517" s="41" t="str">
        <f t="shared" si="247"/>
        <v>Crack the Code â€“ Free Military-style Puzzle Game | Spreadsheet Solutions - Mar 2023</v>
      </c>
    </row>
    <row r="518" spans="71:81" hidden="1" x14ac:dyDescent="0.25">
      <c r="BS518" s="13" t="str">
        <f t="shared" si="259"/>
        <v/>
      </c>
      <c r="BT518" s="33" t="str">
        <f t="shared" si="260"/>
        <v/>
      </c>
      <c r="BU518" s="37" t="str">
        <f>IF(BS518="", "", IF(COUNTIF(BS$7:BS518, BS518)&gt;1, "", MAX(BU$6:BU517)+1))</f>
        <v/>
      </c>
      <c r="BV518" s="37" t="str">
        <f t="shared" si="263"/>
        <v>Mar 2023</v>
      </c>
      <c r="BW518" s="41" t="str">
        <f t="shared" si="246"/>
        <v/>
      </c>
      <c r="BY518" s="13" t="str">
        <f t="shared" si="261"/>
        <v>Daily Staff Placement Schedule â€“ Â£420 | Spreadsheet Solutions</v>
      </c>
      <c r="BZ518" s="33">
        <f t="shared" si="262"/>
        <v>2</v>
      </c>
      <c r="CA518" s="37" t="str">
        <f>IF(BY518="", "", IF(COUNTIF(BY$7:BY518, BY518)&gt;1, "", MAX(CA$6:CA517)+1))</f>
        <v/>
      </c>
      <c r="CB518" s="37" t="str">
        <f t="shared" si="264"/>
        <v>Mar 2023</v>
      </c>
      <c r="CC518" s="41" t="str">
        <f t="shared" si="247"/>
        <v>Daily Staff Placement Schedule â€“ Â£420 | Spreadsheet Solutions - Mar 2023</v>
      </c>
    </row>
    <row r="519" spans="71:81" hidden="1" x14ac:dyDescent="0.25">
      <c r="BS519" s="13" t="str">
        <f t="shared" si="259"/>
        <v/>
      </c>
      <c r="BT519" s="33" t="str">
        <f t="shared" si="260"/>
        <v/>
      </c>
      <c r="BU519" s="37" t="str">
        <f>IF(BS519="", "", IF(COUNTIF(BS$7:BS519, BS519)&gt;1, "", MAX(BU$6:BU518)+1))</f>
        <v/>
      </c>
      <c r="BV519" s="37" t="str">
        <f t="shared" si="263"/>
        <v>Mar 2023</v>
      </c>
      <c r="BW519" s="41" t="str">
        <f t="shared" si="246"/>
        <v/>
      </c>
      <c r="BY519" s="13" t="str">
        <f t="shared" si="261"/>
        <v>Dynamic Cashflow Forecast | Spreadsheet Solutions</v>
      </c>
      <c r="BZ519" s="33">
        <f t="shared" si="262"/>
        <v>2</v>
      </c>
      <c r="CA519" s="37">
        <f>IF(BY519="", "", IF(COUNTIF(BY$7:BY519, BY519)&gt;1, "", MAX(CA$6:CA518)+1))</f>
        <v>151</v>
      </c>
      <c r="CB519" s="37" t="str">
        <f t="shared" si="264"/>
        <v>Mar 2023</v>
      </c>
      <c r="CC519" s="41" t="str">
        <f t="shared" si="247"/>
        <v>Dynamic Cashflow Forecast | Spreadsheet Solutions - Mar 2023</v>
      </c>
    </row>
    <row r="520" spans="71:81" hidden="1" x14ac:dyDescent="0.25">
      <c r="BS520" s="13" t="str">
        <f t="shared" si="259"/>
        <v/>
      </c>
      <c r="BT520" s="33" t="str">
        <f t="shared" si="260"/>
        <v/>
      </c>
      <c r="BU520" s="37" t="str">
        <f>IF(BS520="", "", IF(COUNTIF(BS$7:BS520, BS520)&gt;1, "", MAX(BU$6:BU519)+1))</f>
        <v/>
      </c>
      <c r="BV520" s="37" t="str">
        <f t="shared" si="263"/>
        <v>Mar 2023</v>
      </c>
      <c r="BW520" s="41" t="str">
        <f t="shared" ref="BW520:BW583" si="265">IF(BS520="", "", CONCATENATE(BS520, " - ", BV520))</f>
        <v/>
      </c>
      <c r="BY520" s="13" t="str">
        <f t="shared" si="261"/>
        <v>Energy Usage Report â€“ Â£325 | Spreadsheet Solutions</v>
      </c>
      <c r="BZ520" s="33">
        <f t="shared" si="262"/>
        <v>2</v>
      </c>
      <c r="CA520" s="37" t="str">
        <f>IF(BY520="", "", IF(COUNTIF(BY$7:BY520, BY520)&gt;1, "", MAX(CA$6:CA519)+1))</f>
        <v/>
      </c>
      <c r="CB520" s="37" t="str">
        <f t="shared" si="264"/>
        <v>Mar 2023</v>
      </c>
      <c r="CC520" s="41" t="str">
        <f t="shared" ref="CC520:CC583" si="266">IF(BY520="", "", CONCATENATE(BY520, " - ", CB520))</f>
        <v>Energy Usage Report â€“ Â£325 | Spreadsheet Solutions - Mar 2023</v>
      </c>
    </row>
    <row r="521" spans="71:81" hidden="1" x14ac:dyDescent="0.25">
      <c r="BS521" s="13" t="str">
        <f t="shared" si="259"/>
        <v/>
      </c>
      <c r="BT521" s="33" t="str">
        <f t="shared" si="260"/>
        <v/>
      </c>
      <c r="BU521" s="37" t="str">
        <f>IF(BS521="", "", IF(COUNTIF(BS$7:BS521, BS521)&gt;1, "", MAX(BU$6:BU520)+1))</f>
        <v/>
      </c>
      <c r="BV521" s="37" t="str">
        <f t="shared" si="263"/>
        <v>Mar 2023</v>
      </c>
      <c r="BW521" s="41" t="str">
        <f t="shared" si="265"/>
        <v/>
      </c>
      <c r="BY521" s="13" t="str">
        <f t="shared" si="261"/>
        <v>Financial Report &amp; Forecast â€“ Â£280 | Spreadsheet Solutions</v>
      </c>
      <c r="BZ521" s="33">
        <f t="shared" si="262"/>
        <v>2</v>
      </c>
      <c r="CA521" s="37" t="str">
        <f>IF(BY521="", "", IF(COUNTIF(BY$7:BY521, BY521)&gt;1, "", MAX(CA$6:CA520)+1))</f>
        <v/>
      </c>
      <c r="CB521" s="37" t="str">
        <f t="shared" si="264"/>
        <v>Mar 2023</v>
      </c>
      <c r="CC521" s="41" t="str">
        <f t="shared" si="266"/>
        <v>Financial Report &amp; Forecast â€“ Â£280 | Spreadsheet Solutions - Mar 2023</v>
      </c>
    </row>
    <row r="522" spans="71:81" hidden="1" x14ac:dyDescent="0.25">
      <c r="BS522" s="13" t="str">
        <f t="shared" si="259"/>
        <v/>
      </c>
      <c r="BT522" s="33" t="str">
        <f t="shared" si="260"/>
        <v/>
      </c>
      <c r="BU522" s="37" t="str">
        <f>IF(BS522="", "", IF(COUNTIF(BS$7:BS522, BS522)&gt;1, "", MAX(BU$6:BU521)+1))</f>
        <v/>
      </c>
      <c r="BV522" s="37" t="str">
        <f t="shared" si="263"/>
        <v>Mar 2023</v>
      </c>
      <c r="BW522" s="41" t="str">
        <f t="shared" si="265"/>
        <v/>
      </c>
      <c r="BY522" s="13" t="str">
        <f t="shared" si="261"/>
        <v>Florist Recipe &amp; Stem Count â€“ Â£35 | Spreadsheet Solutions</v>
      </c>
      <c r="BZ522" s="33">
        <f t="shared" si="262"/>
        <v>2</v>
      </c>
      <c r="CA522" s="37" t="str">
        <f>IF(BY522="", "", IF(COUNTIF(BY$7:BY522, BY522)&gt;1, "", MAX(CA$6:CA521)+1))</f>
        <v/>
      </c>
      <c r="CB522" s="37" t="str">
        <f t="shared" si="264"/>
        <v>Mar 2023</v>
      </c>
      <c r="CC522" s="41" t="str">
        <f t="shared" si="266"/>
        <v>Florist Recipe &amp; Stem Count â€“ Â£35 | Spreadsheet Solutions - Mar 2023</v>
      </c>
    </row>
    <row r="523" spans="71:81" hidden="1" x14ac:dyDescent="0.25">
      <c r="BS523" s="13" t="str">
        <f t="shared" si="259"/>
        <v/>
      </c>
      <c r="BT523" s="33" t="str">
        <f t="shared" si="260"/>
        <v/>
      </c>
      <c r="BU523" s="37" t="str">
        <f>IF(BS523="", "", IF(COUNTIF(BS$7:BS523, BS523)&gt;1, "", MAX(BU$6:BU522)+1))</f>
        <v/>
      </c>
      <c r="BV523" s="37" t="str">
        <f t="shared" si="263"/>
        <v>Mar 2023</v>
      </c>
      <c r="BW523" s="41" t="str">
        <f t="shared" si="265"/>
        <v/>
      </c>
      <c r="BY523" s="13" t="str">
        <f t="shared" si="261"/>
        <v>Freelance Timesheet &amp; Invoice â€“ Â£295 | Spreadsheet Solutions</v>
      </c>
      <c r="BZ523" s="33">
        <f t="shared" si="262"/>
        <v>2</v>
      </c>
      <c r="CA523" s="37" t="str">
        <f>IF(BY523="", "", IF(COUNTIF(BY$7:BY523, BY523)&gt;1, "", MAX(CA$6:CA522)+1))</f>
        <v/>
      </c>
      <c r="CB523" s="37" t="str">
        <f t="shared" si="264"/>
        <v>Mar 2023</v>
      </c>
      <c r="CC523" s="41" t="str">
        <f t="shared" si="266"/>
        <v>Freelance Timesheet &amp; Invoice â€“ Â£295 | Spreadsheet Solutions - Mar 2023</v>
      </c>
    </row>
    <row r="524" spans="71:81" hidden="1" x14ac:dyDescent="0.25">
      <c r="BS524" s="13" t="str">
        <f t="shared" si="259"/>
        <v/>
      </c>
      <c r="BT524" s="33" t="str">
        <f t="shared" si="260"/>
        <v/>
      </c>
      <c r="BU524" s="37" t="str">
        <f>IF(BS524="", "", IF(COUNTIF(BS$7:BS524, BS524)&gt;1, "", MAX(BU$6:BU523)+1))</f>
        <v/>
      </c>
      <c r="BV524" s="37" t="str">
        <f t="shared" si="263"/>
        <v>Mar 2023</v>
      </c>
      <c r="BW524" s="41" t="str">
        <f t="shared" si="265"/>
        <v/>
      </c>
      <c r="BY524" s="13" t="str">
        <f t="shared" si="261"/>
        <v>Lead Reminder &amp; Report â€“ Â£35 | Spreadsheet Solutions</v>
      </c>
      <c r="BZ524" s="33">
        <f t="shared" si="262"/>
        <v>2</v>
      </c>
      <c r="CA524" s="37" t="str">
        <f>IF(BY524="", "", IF(COUNTIF(BY$7:BY524, BY524)&gt;1, "", MAX(CA$6:CA523)+1))</f>
        <v/>
      </c>
      <c r="CB524" s="37" t="str">
        <f t="shared" si="264"/>
        <v>Mar 2023</v>
      </c>
      <c r="CC524" s="41" t="str">
        <f t="shared" si="266"/>
        <v>Lead Reminder &amp; Report â€“ Â£35 | Spreadsheet Solutions - Mar 2023</v>
      </c>
    </row>
    <row r="525" spans="71:81" hidden="1" x14ac:dyDescent="0.25">
      <c r="BS525" s="13" t="str">
        <f t="shared" si="259"/>
        <v/>
      </c>
      <c r="BT525" s="33" t="str">
        <f t="shared" si="260"/>
        <v/>
      </c>
      <c r="BU525" s="37" t="str">
        <f>IF(BS525="", "", IF(COUNTIF(BS$7:BS525, BS525)&gt;1, "", MAX(BU$6:BU524)+1))</f>
        <v/>
      </c>
      <c r="BV525" s="37" t="str">
        <f t="shared" si="263"/>
        <v>Mar 2023</v>
      </c>
      <c r="BW525" s="41" t="str">
        <f t="shared" si="265"/>
        <v/>
      </c>
      <c r="BY525" s="13" t="str">
        <f t="shared" si="261"/>
        <v>Multiple Staff Diary â€“ Â£160 | Spreadsheet Solutions</v>
      </c>
      <c r="BZ525" s="33">
        <f t="shared" si="262"/>
        <v>2</v>
      </c>
      <c r="CA525" s="37" t="str">
        <f>IF(BY525="", "", IF(COUNTIF(BY$7:BY525, BY525)&gt;1, "", MAX(CA$6:CA524)+1))</f>
        <v/>
      </c>
      <c r="CB525" s="37" t="str">
        <f t="shared" si="264"/>
        <v>Mar 2023</v>
      </c>
      <c r="CC525" s="41" t="str">
        <f t="shared" si="266"/>
        <v>Multiple Staff Diary â€“ Â£160 | Spreadsheet Solutions - Mar 2023</v>
      </c>
    </row>
    <row r="526" spans="71:81" hidden="1" x14ac:dyDescent="0.25">
      <c r="BS526" s="13" t="str">
        <f t="shared" si="259"/>
        <v/>
      </c>
      <c r="BT526" s="33" t="str">
        <f t="shared" si="260"/>
        <v/>
      </c>
      <c r="BU526" s="37" t="str">
        <f>IF(BS526="", "", IF(COUNTIF(BS$7:BS526, BS526)&gt;1, "", MAX(BU$6:BU525)+1))</f>
        <v/>
      </c>
      <c r="BV526" s="37" t="str">
        <f t="shared" si="263"/>
        <v>Mar 2023</v>
      </c>
      <c r="BW526" s="41" t="str">
        <f t="shared" si="265"/>
        <v/>
      </c>
      <c r="BY526" s="13" t="str">
        <f t="shared" si="261"/>
        <v>Networking ROI Calculator â€“ Â£35 | Spreadsheet Solutions</v>
      </c>
      <c r="BZ526" s="33">
        <f t="shared" si="262"/>
        <v>2</v>
      </c>
      <c r="CA526" s="37" t="str">
        <f>IF(BY526="", "", IF(COUNTIF(BY$7:BY526, BY526)&gt;1, "", MAX(CA$6:CA525)+1))</f>
        <v/>
      </c>
      <c r="CB526" s="37" t="str">
        <f t="shared" si="264"/>
        <v>Mar 2023</v>
      </c>
      <c r="CC526" s="41" t="str">
        <f t="shared" si="266"/>
        <v>Networking ROI Calculator â€“ Â£35 | Spreadsheet Solutions - Mar 2023</v>
      </c>
    </row>
    <row r="527" spans="71:81" hidden="1" x14ac:dyDescent="0.25">
      <c r="BS527" s="13" t="str">
        <f t="shared" si="259"/>
        <v/>
      </c>
      <c r="BT527" s="33" t="str">
        <f t="shared" si="260"/>
        <v/>
      </c>
      <c r="BU527" s="37" t="str">
        <f>IF(BS527="", "", IF(COUNTIF(BS$7:BS527, BS527)&gt;1, "", MAX(BU$6:BU526)+1))</f>
        <v/>
      </c>
      <c r="BV527" s="37" t="str">
        <f t="shared" si="263"/>
        <v>Mar 2023</v>
      </c>
      <c r="BW527" s="41" t="str">
        <f t="shared" si="265"/>
        <v/>
      </c>
      <c r="BY527" s="13" t="str">
        <f t="shared" si="261"/>
        <v>Our Solutions to 10 Reasons Given for Not Using Spreadsheets | Spreadsheet Solutions</v>
      </c>
      <c r="BZ527" s="33">
        <f t="shared" si="262"/>
        <v>2</v>
      </c>
      <c r="CA527" s="37">
        <f>IF(BY527="", "", IF(COUNTIF(BY$7:BY527, BY527)&gt;1, "", MAX(CA$6:CA526)+1))</f>
        <v>152</v>
      </c>
      <c r="CB527" s="37" t="str">
        <f t="shared" si="264"/>
        <v>Mar 2023</v>
      </c>
      <c r="CC527" s="41" t="str">
        <f t="shared" si="266"/>
        <v>Our Solutions to 10 Reasons Given for Not Using Spreadsheets | Spreadsheet Solutions - Mar 2023</v>
      </c>
    </row>
    <row r="528" spans="71:81" hidden="1" x14ac:dyDescent="0.25">
      <c r="BS528" s="13" t="str">
        <f t="shared" si="259"/>
        <v/>
      </c>
      <c r="BT528" s="33" t="str">
        <f t="shared" si="260"/>
        <v/>
      </c>
      <c r="BU528" s="37" t="str">
        <f>IF(BS528="", "", IF(COUNTIF(BS$7:BS528, BS528)&gt;1, "", MAX(BU$6:BU527)+1))</f>
        <v/>
      </c>
      <c r="BV528" s="37" t="str">
        <f t="shared" si="263"/>
        <v>Mar 2023</v>
      </c>
      <c r="BW528" s="41" t="str">
        <f t="shared" si="265"/>
        <v/>
      </c>
      <c r="BY528" s="13" t="str">
        <f t="shared" si="261"/>
        <v>Privacy Policy | Spreadsheet Solutions</v>
      </c>
      <c r="BZ528" s="33">
        <f t="shared" si="262"/>
        <v>2</v>
      </c>
      <c r="CA528" s="37" t="str">
        <f>IF(BY528="", "", IF(COUNTIF(BY$7:BY528, BY528)&gt;1, "", MAX(CA$6:CA527)+1))</f>
        <v/>
      </c>
      <c r="CB528" s="37" t="str">
        <f t="shared" si="264"/>
        <v>Mar 2023</v>
      </c>
      <c r="CC528" s="41" t="str">
        <f t="shared" si="266"/>
        <v>Privacy Policy | Spreadsheet Solutions - Mar 2023</v>
      </c>
    </row>
    <row r="529" spans="71:81" hidden="1" x14ac:dyDescent="0.25">
      <c r="BS529" s="13" t="str">
        <f t="shared" si="259"/>
        <v/>
      </c>
      <c r="BT529" s="33" t="str">
        <f t="shared" si="260"/>
        <v/>
      </c>
      <c r="BU529" s="37" t="str">
        <f>IF(BS529="", "", IF(COUNTIF(BS$7:BS529, BS529)&gt;1, "", MAX(BU$6:BU528)+1))</f>
        <v/>
      </c>
      <c r="BV529" s="37" t="str">
        <f t="shared" si="263"/>
        <v>Mar 2023</v>
      </c>
      <c r="BW529" s="41" t="str">
        <f t="shared" si="265"/>
        <v/>
      </c>
      <c r="BY529" s="13" t="str">
        <f t="shared" si="261"/>
        <v>Purchase Price Comparison â€“ Â£240 | Spreadsheet Solutions</v>
      </c>
      <c r="BZ529" s="33">
        <f t="shared" si="262"/>
        <v>2</v>
      </c>
      <c r="CA529" s="37" t="str">
        <f>IF(BY529="", "", IF(COUNTIF(BY$7:BY529, BY529)&gt;1, "", MAX(CA$6:CA528)+1))</f>
        <v/>
      </c>
      <c r="CB529" s="37" t="str">
        <f t="shared" si="264"/>
        <v>Mar 2023</v>
      </c>
      <c r="CC529" s="41" t="str">
        <f t="shared" si="266"/>
        <v>Purchase Price Comparison â€“ Â£240 | Spreadsheet Solutions - Mar 2023</v>
      </c>
    </row>
    <row r="530" spans="71:81" hidden="1" x14ac:dyDescent="0.25">
      <c r="BS530" s="13" t="str">
        <f t="shared" si="259"/>
        <v/>
      </c>
      <c r="BT530" s="33" t="str">
        <f t="shared" si="260"/>
        <v/>
      </c>
      <c r="BU530" s="37" t="str">
        <f>IF(BS530="", "", IF(COUNTIF(BS$7:BS530, BS530)&gt;1, "", MAX(BU$6:BU529)+1))</f>
        <v/>
      </c>
      <c r="BV530" s="37" t="str">
        <f t="shared" si="263"/>
        <v>Mar 2023</v>
      </c>
      <c r="BW530" s="41" t="str">
        <f t="shared" si="265"/>
        <v/>
      </c>
      <c r="BY530" s="13" t="str">
        <f t="shared" si="261"/>
        <v>Rented Item Manager â€“ Â£350 | Spreadsheet Solutions</v>
      </c>
      <c r="BZ530" s="33">
        <f t="shared" si="262"/>
        <v>2</v>
      </c>
      <c r="CA530" s="37" t="str">
        <f>IF(BY530="", "", IF(COUNTIF(BY$7:BY530, BY530)&gt;1, "", MAX(CA$6:CA529)+1))</f>
        <v/>
      </c>
      <c r="CB530" s="37" t="str">
        <f t="shared" si="264"/>
        <v>Mar 2023</v>
      </c>
      <c r="CC530" s="41" t="str">
        <f t="shared" si="266"/>
        <v>Rented Item Manager â€“ Â£350 | Spreadsheet Solutions - Mar 2023</v>
      </c>
    </row>
    <row r="531" spans="71:81" hidden="1" x14ac:dyDescent="0.25">
      <c r="BS531" s="13" t="str">
        <f t="shared" si="259"/>
        <v/>
      </c>
      <c r="BT531" s="33" t="str">
        <f t="shared" si="260"/>
        <v/>
      </c>
      <c r="BU531" s="37" t="str">
        <f>IF(BS531="", "", IF(COUNTIF(BS$7:BS531, BS531)&gt;1, "", MAX(BU$6:BU530)+1))</f>
        <v/>
      </c>
      <c r="BV531" s="37" t="str">
        <f t="shared" si="263"/>
        <v>Mar 2023</v>
      </c>
      <c r="BW531" s="41" t="str">
        <f t="shared" si="265"/>
        <v/>
      </c>
      <c r="BY531" s="13" t="str">
        <f t="shared" si="261"/>
        <v>360 Staff Appraisal â€“ Â£415 | Spreadsheet Solutions</v>
      </c>
      <c r="BZ531" s="33">
        <f t="shared" si="262"/>
        <v>1</v>
      </c>
      <c r="CA531" s="37" t="str">
        <f>IF(BY531="", "", IF(COUNTIF(BY$7:BY531, BY531)&gt;1, "", MAX(CA$6:CA530)+1))</f>
        <v/>
      </c>
      <c r="CB531" s="37" t="str">
        <f t="shared" si="264"/>
        <v>Mar 2023</v>
      </c>
      <c r="CC531" s="41" t="str">
        <f t="shared" si="266"/>
        <v>360 Staff Appraisal â€“ Â£415 | Spreadsheet Solutions - Mar 2023</v>
      </c>
    </row>
    <row r="532" spans="71:81" hidden="1" x14ac:dyDescent="0.25">
      <c r="BS532" s="13" t="str">
        <f t="shared" si="259"/>
        <v/>
      </c>
      <c r="BT532" s="33" t="str">
        <f t="shared" si="260"/>
        <v/>
      </c>
      <c r="BU532" s="37" t="str">
        <f>IF(BS532="", "", IF(COUNTIF(BS$7:BS532, BS532)&gt;1, "", MAX(BU$6:BU531)+1))</f>
        <v/>
      </c>
      <c r="BV532" s="37" t="str">
        <f t="shared" si="263"/>
        <v>Mar 2023</v>
      </c>
      <c r="BW532" s="41" t="str">
        <f t="shared" si="265"/>
        <v/>
      </c>
      <c r="BY532" s="13" t="str">
        <f t="shared" si="261"/>
        <v>A Step by Step Guide to Making Better Spreadsheets | Spreadsheet Solutions</v>
      </c>
      <c r="BZ532" s="33">
        <f t="shared" si="262"/>
        <v>1</v>
      </c>
      <c r="CA532" s="37" t="str">
        <f>IF(BY532="", "", IF(COUNTIF(BY$7:BY532, BY532)&gt;1, "", MAX(CA$6:CA531)+1))</f>
        <v/>
      </c>
      <c r="CB532" s="37" t="str">
        <f t="shared" si="264"/>
        <v>Mar 2023</v>
      </c>
      <c r="CC532" s="41" t="str">
        <f t="shared" si="266"/>
        <v>A Step by Step Guide to Making Better Spreadsheets | Spreadsheet Solutions - Mar 2023</v>
      </c>
    </row>
    <row r="533" spans="71:81" hidden="1" x14ac:dyDescent="0.25">
      <c r="BS533" s="13" t="str">
        <f t="shared" si="259"/>
        <v/>
      </c>
      <c r="BT533" s="33" t="str">
        <f t="shared" si="260"/>
        <v/>
      </c>
      <c r="BU533" s="37" t="str">
        <f>IF(BS533="", "", IF(COUNTIF(BS$7:BS533, BS533)&gt;1, "", MAX(BU$6:BU532)+1))</f>
        <v/>
      </c>
      <c r="BV533" s="37" t="str">
        <f t="shared" si="263"/>
        <v>Mar 2023</v>
      </c>
      <c r="BW533" s="41" t="str">
        <f t="shared" si="265"/>
        <v/>
      </c>
      <c r="BY533" s="13" t="str">
        <f t="shared" si="261"/>
        <v>About Our Cookies | Spreadsheet Solutions</v>
      </c>
      <c r="BZ533" s="33">
        <f t="shared" si="262"/>
        <v>1</v>
      </c>
      <c r="CA533" s="37" t="str">
        <f>IF(BY533="", "", IF(COUNTIF(BY$7:BY533, BY533)&gt;1, "", MAX(CA$6:CA532)+1))</f>
        <v/>
      </c>
      <c r="CB533" s="37" t="str">
        <f t="shared" si="264"/>
        <v>Mar 2023</v>
      </c>
      <c r="CC533" s="41" t="str">
        <f t="shared" si="266"/>
        <v>About Our Cookies | Spreadsheet Solutions - Mar 2023</v>
      </c>
    </row>
    <row r="534" spans="71:81" hidden="1" x14ac:dyDescent="0.25">
      <c r="BS534" s="13" t="str">
        <f t="shared" si="259"/>
        <v/>
      </c>
      <c r="BT534" s="33" t="str">
        <f t="shared" si="260"/>
        <v/>
      </c>
      <c r="BU534" s="37" t="str">
        <f>IF(BS534="", "", IF(COUNTIF(BS$7:BS534, BS534)&gt;1, "", MAX(BU$6:BU533)+1))</f>
        <v/>
      </c>
      <c r="BV534" s="37" t="str">
        <f t="shared" si="263"/>
        <v>Mar 2023</v>
      </c>
      <c r="BW534" s="41" t="str">
        <f t="shared" si="265"/>
        <v/>
      </c>
      <c r="BY534" s="13" t="str">
        <f t="shared" si="261"/>
        <v>Adjustable Budget Cashflow â€“ Â£25 | Spreadsheet Solutions</v>
      </c>
      <c r="BZ534" s="33">
        <f t="shared" si="262"/>
        <v>1</v>
      </c>
      <c r="CA534" s="37" t="str">
        <f>IF(BY534="", "", IF(COUNTIF(BY$7:BY534, BY534)&gt;1, "", MAX(CA$6:CA533)+1))</f>
        <v/>
      </c>
      <c r="CB534" s="37" t="str">
        <f t="shared" si="264"/>
        <v>Mar 2023</v>
      </c>
      <c r="CC534" s="41" t="str">
        <f t="shared" si="266"/>
        <v>Adjustable Budget Cashflow â€“ Â£25 | Spreadsheet Solutions - Mar 2023</v>
      </c>
    </row>
    <row r="535" spans="71:81" hidden="1" x14ac:dyDescent="0.25">
      <c r="BS535" s="13" t="str">
        <f t="shared" si="259"/>
        <v/>
      </c>
      <c r="BT535" s="33" t="str">
        <f t="shared" si="260"/>
        <v/>
      </c>
      <c r="BU535" s="37" t="str">
        <f>IF(BS535="", "", IF(COUNTIF(BS$7:BS535, BS535)&gt;1, "", MAX(BU$6:BU534)+1))</f>
        <v/>
      </c>
      <c r="BV535" s="37" t="str">
        <f t="shared" si="263"/>
        <v>Mar 2023</v>
      </c>
      <c r="BW535" s="41" t="str">
        <f t="shared" si="265"/>
        <v/>
      </c>
      <c r="BY535" s="13" t="str">
        <f t="shared" si="261"/>
        <v>Annual Leave Schedule â€“ Â£220 | Spreadsheet Solutions</v>
      </c>
      <c r="BZ535" s="33">
        <f t="shared" si="262"/>
        <v>1</v>
      </c>
      <c r="CA535" s="37" t="str">
        <f>IF(BY535="", "", IF(COUNTIF(BY$7:BY535, BY535)&gt;1, "", MAX(CA$6:CA534)+1))</f>
        <v/>
      </c>
      <c r="CB535" s="37" t="str">
        <f t="shared" si="264"/>
        <v>Mar 2023</v>
      </c>
      <c r="CC535" s="41" t="str">
        <f t="shared" si="266"/>
        <v>Annual Leave Schedule â€“ Â£220 | Spreadsheet Solutions - Mar 2023</v>
      </c>
    </row>
    <row r="536" spans="71:81" hidden="1" x14ac:dyDescent="0.25">
      <c r="BS536" s="13" t="str">
        <f t="shared" si="259"/>
        <v/>
      </c>
      <c r="BT536" s="33" t="str">
        <f t="shared" si="260"/>
        <v/>
      </c>
      <c r="BU536" s="37" t="str">
        <f>IF(BS536="", "", IF(COUNTIF(BS$7:BS536, BS536)&gt;1, "", MAX(BU$6:BU535)+1))</f>
        <v/>
      </c>
      <c r="BV536" s="37" t="str">
        <f t="shared" si="263"/>
        <v>Mar 2023</v>
      </c>
      <c r="BW536" s="41" t="str">
        <f t="shared" si="265"/>
        <v/>
      </c>
      <c r="BY536" s="13" t="str">
        <f t="shared" si="261"/>
        <v>Basic Business Plan Budget â€“ Â£35 | Spreadsheet Solutions</v>
      </c>
      <c r="BZ536" s="33">
        <f t="shared" si="262"/>
        <v>1</v>
      </c>
      <c r="CA536" s="37">
        <f>IF(BY536="", "", IF(COUNTIF(BY$7:BY536, BY536)&gt;1, "", MAX(CA$6:CA535)+1))</f>
        <v>153</v>
      </c>
      <c r="CB536" s="37" t="str">
        <f t="shared" si="264"/>
        <v>Mar 2023</v>
      </c>
      <c r="CC536" s="41" t="str">
        <f t="shared" si="266"/>
        <v>Basic Business Plan Budget â€“ Â£35 | Spreadsheet Solutions - Mar 2023</v>
      </c>
    </row>
    <row r="537" spans="71:81" hidden="1" x14ac:dyDescent="0.25">
      <c r="BS537" s="13" t="str">
        <f t="shared" si="259"/>
        <v/>
      </c>
      <c r="BT537" s="33" t="str">
        <f t="shared" si="260"/>
        <v/>
      </c>
      <c r="BU537" s="37" t="str">
        <f>IF(BS537="", "", IF(COUNTIF(BS$7:BS537, BS537)&gt;1, "", MAX(BU$6:BU536)+1))</f>
        <v/>
      </c>
      <c r="BV537" s="37" t="str">
        <f t="shared" si="263"/>
        <v>Mar 2023</v>
      </c>
      <c r="BW537" s="41" t="str">
        <f t="shared" si="265"/>
        <v/>
      </c>
      <c r="BY537" s="13" t="str">
        <f t="shared" si="261"/>
        <v>Basic Range Order Form | Spreadsheet Solutions</v>
      </c>
      <c r="BZ537" s="33">
        <f t="shared" si="262"/>
        <v>1</v>
      </c>
      <c r="CA537" s="37">
        <f>IF(BY537="", "", IF(COUNTIF(BY$7:BY537, BY537)&gt;1, "", MAX(CA$6:CA536)+1))</f>
        <v>154</v>
      </c>
      <c r="CB537" s="37" t="str">
        <f t="shared" si="264"/>
        <v>Mar 2023</v>
      </c>
      <c r="CC537" s="41" t="str">
        <f t="shared" si="266"/>
        <v>Basic Range Order Form | Spreadsheet Solutions - Mar 2023</v>
      </c>
    </row>
    <row r="538" spans="71:81" hidden="1" x14ac:dyDescent="0.25">
      <c r="BS538" s="13" t="str">
        <f t="shared" si="259"/>
        <v/>
      </c>
      <c r="BT538" s="33" t="str">
        <f t="shared" si="260"/>
        <v/>
      </c>
      <c r="BU538" s="37" t="str">
        <f>IF(BS538="", "", IF(COUNTIF(BS$7:BS538, BS538)&gt;1, "", MAX(BU$6:BU537)+1))</f>
        <v/>
      </c>
      <c r="BV538" s="37" t="str">
        <f t="shared" si="263"/>
        <v>Mar 2023</v>
      </c>
      <c r="BW538" s="41" t="str">
        <f t="shared" si="265"/>
        <v/>
      </c>
      <c r="BY538" s="13" t="str">
        <f t="shared" si="261"/>
        <v>Cash Allocator Report â€“ Â£25 | Spreadsheet Solutions</v>
      </c>
      <c r="BZ538" s="33">
        <f t="shared" si="262"/>
        <v>1</v>
      </c>
      <c r="CA538" s="37" t="str">
        <f>IF(BY538="", "", IF(COUNTIF(BY$7:BY538, BY538)&gt;1, "", MAX(CA$6:CA537)+1))</f>
        <v/>
      </c>
      <c r="CB538" s="37" t="str">
        <f t="shared" si="264"/>
        <v>Mar 2023</v>
      </c>
      <c r="CC538" s="41" t="str">
        <f t="shared" si="266"/>
        <v>Cash Allocator Report â€“ Â£25 | Spreadsheet Solutions - Mar 2023</v>
      </c>
    </row>
    <row r="539" spans="71:81" hidden="1" x14ac:dyDescent="0.25">
      <c r="BS539" s="13" t="str">
        <f t="shared" si="259"/>
        <v/>
      </c>
      <c r="BT539" s="33" t="str">
        <f t="shared" si="260"/>
        <v/>
      </c>
      <c r="BU539" s="37" t="str">
        <f>IF(BS539="", "", IF(COUNTIF(BS$7:BS539, BS539)&gt;1, "", MAX(BU$6:BU538)+1))</f>
        <v/>
      </c>
      <c r="BV539" s="37" t="str">
        <f t="shared" si="263"/>
        <v>Mar 2023</v>
      </c>
      <c r="BW539" s="41" t="str">
        <f t="shared" si="265"/>
        <v/>
      </c>
      <c r="BY539" s="13" t="str">
        <f t="shared" si="261"/>
        <v>Client Feedback Videos | Spreadsheet Solutions</v>
      </c>
      <c r="BZ539" s="33">
        <f t="shared" si="262"/>
        <v>1</v>
      </c>
      <c r="CA539" s="37" t="str">
        <f>IF(BY539="", "", IF(COUNTIF(BY$7:BY539, BY539)&gt;1, "", MAX(CA$6:CA538)+1))</f>
        <v/>
      </c>
      <c r="CB539" s="37" t="str">
        <f t="shared" si="264"/>
        <v>Mar 2023</v>
      </c>
      <c r="CC539" s="41" t="str">
        <f t="shared" si="266"/>
        <v>Client Feedback Videos | Spreadsheet Solutions - Mar 2023</v>
      </c>
    </row>
    <row r="540" spans="71:81" hidden="1" x14ac:dyDescent="0.25">
      <c r="BS540" s="13" t="str">
        <f t="shared" si="259"/>
        <v/>
      </c>
      <c r="BT540" s="33" t="str">
        <f t="shared" si="260"/>
        <v/>
      </c>
      <c r="BU540" s="37" t="str">
        <f>IF(BS540="", "", IF(COUNTIF(BS$7:BS540, BS540)&gt;1, "", MAX(BU$6:BU539)+1))</f>
        <v/>
      </c>
      <c r="BV540" s="37" t="str">
        <f t="shared" si="263"/>
        <v>Mar 2023</v>
      </c>
      <c r="BW540" s="41" t="str">
        <f t="shared" si="265"/>
        <v/>
      </c>
      <c r="BY540" s="13" t="str">
        <f t="shared" si="261"/>
        <v>Could a Spreadsheet be Used to Securely Store Passwords? | Spreadsheet Solutions</v>
      </c>
      <c r="BZ540" s="33">
        <f t="shared" si="262"/>
        <v>1</v>
      </c>
      <c r="CA540" s="37" t="str">
        <f>IF(BY540="", "", IF(COUNTIF(BY$7:BY540, BY540)&gt;1, "", MAX(CA$6:CA539)+1))</f>
        <v/>
      </c>
      <c r="CB540" s="37" t="str">
        <f t="shared" si="264"/>
        <v>Mar 2023</v>
      </c>
      <c r="CC540" s="41" t="str">
        <f t="shared" si="266"/>
        <v>Could a Spreadsheet be Used to Securely Store Passwords? | Spreadsheet Solutions - Mar 2023</v>
      </c>
    </row>
    <row r="541" spans="71:81" hidden="1" x14ac:dyDescent="0.25">
      <c r="BS541" s="13" t="str">
        <f t="shared" si="259"/>
        <v/>
      </c>
      <c r="BT541" s="33" t="str">
        <f t="shared" si="260"/>
        <v/>
      </c>
      <c r="BU541" s="37" t="str">
        <f>IF(BS541="", "", IF(COUNTIF(BS$7:BS541, BS541)&gt;1, "", MAX(BU$6:BU540)+1))</f>
        <v/>
      </c>
      <c r="BV541" s="37" t="str">
        <f t="shared" si="263"/>
        <v>Mar 2023</v>
      </c>
      <c r="BW541" s="41" t="str">
        <f t="shared" si="265"/>
        <v/>
      </c>
      <c r="BY541" s="13" t="str">
        <f t="shared" si="261"/>
        <v>Direct Marketing Success Dashboard â€“ Â£210 | Spreadsheet Solutions</v>
      </c>
      <c r="BZ541" s="33">
        <f t="shared" si="262"/>
        <v>1</v>
      </c>
      <c r="CA541" s="37">
        <f>IF(BY541="", "", IF(COUNTIF(BY$7:BY541, BY541)&gt;1, "", MAX(CA$6:CA540)+1))</f>
        <v>155</v>
      </c>
      <c r="CB541" s="37" t="str">
        <f t="shared" si="264"/>
        <v>Mar 2023</v>
      </c>
      <c r="CC541" s="41" t="str">
        <f t="shared" si="266"/>
        <v>Direct Marketing Success Dashboard â€“ Â£210 | Spreadsheet Solutions - Mar 2023</v>
      </c>
    </row>
    <row r="542" spans="71:81" hidden="1" x14ac:dyDescent="0.25">
      <c r="BS542" s="13" t="str">
        <f t="shared" si="259"/>
        <v/>
      </c>
      <c r="BT542" s="33" t="str">
        <f t="shared" si="260"/>
        <v/>
      </c>
      <c r="BU542" s="37" t="str">
        <f>IF(BS542="", "", IF(COUNTIF(BS$7:BS542, BS542)&gt;1, "", MAX(BU$6:BU541)+1))</f>
        <v/>
      </c>
      <c r="BV542" s="37" t="str">
        <f t="shared" si="263"/>
        <v>Mar 2023</v>
      </c>
      <c r="BW542" s="41" t="str">
        <f t="shared" si="265"/>
        <v/>
      </c>
      <c r="BY542" s="13" t="str">
        <f t="shared" si="261"/>
        <v>Event Attendance Report â€“ Â£160 | Spreadsheet Solutions</v>
      </c>
      <c r="BZ542" s="33">
        <f t="shared" si="262"/>
        <v>1</v>
      </c>
      <c r="CA542" s="37" t="str">
        <f>IF(BY542="", "", IF(COUNTIF(BY$7:BY542, BY542)&gt;1, "", MAX(CA$6:CA541)+1))</f>
        <v/>
      </c>
      <c r="CB542" s="37" t="str">
        <f t="shared" si="264"/>
        <v>Mar 2023</v>
      </c>
      <c r="CC542" s="41" t="str">
        <f t="shared" si="266"/>
        <v>Event Attendance Report â€“ Â£160 | Spreadsheet Solutions - Mar 2023</v>
      </c>
    </row>
    <row r="543" spans="71:81" hidden="1" x14ac:dyDescent="0.25">
      <c r="BS543" s="13" t="str">
        <f t="shared" si="259"/>
        <v/>
      </c>
      <c r="BT543" s="33" t="str">
        <f t="shared" si="260"/>
        <v/>
      </c>
      <c r="BU543" s="37" t="str">
        <f>IF(BS543="", "", IF(COUNTIF(BS$7:BS543, BS543)&gt;1, "", MAX(BU$6:BU542)+1))</f>
        <v/>
      </c>
      <c r="BV543" s="37" t="str">
        <f t="shared" si="263"/>
        <v>Mar 2023</v>
      </c>
      <c r="BW543" s="41" t="str">
        <f t="shared" si="265"/>
        <v/>
      </c>
      <c r="BY543" s="13" t="str">
        <f t="shared" si="261"/>
        <v>Excel Mosaic Art â€“ Order Form | Spreadsheet Solutions</v>
      </c>
      <c r="BZ543" s="33">
        <f t="shared" si="262"/>
        <v>1</v>
      </c>
      <c r="CA543" s="37" t="str">
        <f>IF(BY543="", "", IF(COUNTIF(BY$7:BY543, BY543)&gt;1, "", MAX(CA$6:CA542)+1))</f>
        <v/>
      </c>
      <c r="CB543" s="37" t="str">
        <f t="shared" si="264"/>
        <v>Mar 2023</v>
      </c>
      <c r="CC543" s="41" t="str">
        <f t="shared" si="266"/>
        <v>Excel Mosaic Art â€“ Order Form | Spreadsheet Solutions - Mar 2023</v>
      </c>
    </row>
    <row r="544" spans="71:81" hidden="1" x14ac:dyDescent="0.25">
      <c r="BS544" s="13" t="str">
        <f t="shared" si="259"/>
        <v/>
      </c>
      <c r="BT544" s="33" t="str">
        <f t="shared" si="260"/>
        <v/>
      </c>
      <c r="BU544" s="37" t="str">
        <f>IF(BS544="", "", IF(COUNTIF(BS$7:BS544, BS544)&gt;1, "", MAX(BU$6:BU543)+1))</f>
        <v/>
      </c>
      <c r="BV544" s="37" t="str">
        <f t="shared" si="263"/>
        <v>Mar 2023</v>
      </c>
      <c r="BW544" s="41" t="str">
        <f t="shared" si="265"/>
        <v/>
      </c>
      <c r="BY544" s="13" t="str">
        <f t="shared" si="261"/>
        <v>Flow Questionnaire â€“ Â£35 | Spreadsheet Solutions</v>
      </c>
      <c r="BZ544" s="33">
        <f t="shared" si="262"/>
        <v>1</v>
      </c>
      <c r="CA544" s="37">
        <f>IF(BY544="", "", IF(COUNTIF(BY$7:BY544, BY544)&gt;1, "", MAX(CA$6:CA543)+1))</f>
        <v>156</v>
      </c>
      <c r="CB544" s="37" t="str">
        <f t="shared" si="264"/>
        <v>Mar 2023</v>
      </c>
      <c r="CC544" s="41" t="str">
        <f t="shared" si="266"/>
        <v>Flow Questionnaire â€“ Â£35 | Spreadsheet Solutions - Mar 2023</v>
      </c>
    </row>
    <row r="545" spans="71:81" hidden="1" x14ac:dyDescent="0.25">
      <c r="BS545" s="13" t="str">
        <f t="shared" si="259"/>
        <v/>
      </c>
      <c r="BT545" s="33" t="str">
        <f t="shared" si="260"/>
        <v/>
      </c>
      <c r="BU545" s="37" t="str">
        <f>IF(BS545="", "", IF(COUNTIF(BS$7:BS545, BS545)&gt;1, "", MAX(BU$6:BU544)+1))</f>
        <v/>
      </c>
      <c r="BV545" s="37" t="str">
        <f t="shared" si="263"/>
        <v>Mar 2023</v>
      </c>
      <c r="BW545" s="41" t="str">
        <f t="shared" si="265"/>
        <v/>
      </c>
      <c r="BY545" s="13" t="str">
        <f t="shared" si="261"/>
        <v>GDPR Policy | Spreadsheet Solutions</v>
      </c>
      <c r="BZ545" s="33">
        <f t="shared" si="262"/>
        <v>1</v>
      </c>
      <c r="CA545" s="37" t="str">
        <f>IF(BY545="", "", IF(COUNTIF(BY$7:BY545, BY545)&gt;1, "", MAX(CA$6:CA544)+1))</f>
        <v/>
      </c>
      <c r="CB545" s="37" t="str">
        <f t="shared" si="264"/>
        <v>Mar 2023</v>
      </c>
      <c r="CC545" s="41" t="str">
        <f t="shared" si="266"/>
        <v>GDPR Policy | Spreadsheet Solutions - Mar 2023</v>
      </c>
    </row>
    <row r="546" spans="71:81" hidden="1" x14ac:dyDescent="0.25">
      <c r="BS546" s="13" t="str">
        <f t="shared" si="259"/>
        <v/>
      </c>
      <c r="BT546" s="33" t="str">
        <f t="shared" si="260"/>
        <v/>
      </c>
      <c r="BU546" s="37" t="str">
        <f>IF(BS546="", "", IF(COUNTIF(BS$7:BS546, BS546)&gt;1, "", MAX(BU$6:BU545)+1))</f>
        <v/>
      </c>
      <c r="BV546" s="37" t="str">
        <f t="shared" si="263"/>
        <v>Mar 2023</v>
      </c>
      <c r="BW546" s="41" t="str">
        <f t="shared" si="265"/>
        <v/>
      </c>
      <c r="BY546" s="13" t="str">
        <f t="shared" si="261"/>
        <v>Job Card &amp; Project Tracker â€“ Â£480 | Spreadsheet Solutions</v>
      </c>
      <c r="BZ546" s="33">
        <f t="shared" si="262"/>
        <v>1</v>
      </c>
      <c r="CA546" s="37" t="str">
        <f>IF(BY546="", "", IF(COUNTIF(BY$7:BY546, BY546)&gt;1, "", MAX(CA$6:CA545)+1))</f>
        <v/>
      </c>
      <c r="CB546" s="37" t="str">
        <f t="shared" si="264"/>
        <v>Mar 2023</v>
      </c>
      <c r="CC546" s="41" t="str">
        <f t="shared" si="266"/>
        <v>Job Card &amp; Project Tracker â€“ Â£480 | Spreadsheet Solutions - Mar 2023</v>
      </c>
    </row>
    <row r="547" spans="71:81" hidden="1" x14ac:dyDescent="0.25">
      <c r="BS547" s="13" t="str">
        <f t="shared" si="259"/>
        <v/>
      </c>
      <c r="BT547" s="33" t="str">
        <f t="shared" si="260"/>
        <v/>
      </c>
      <c r="BU547" s="37" t="str">
        <f>IF(BS547="", "", IF(COUNTIF(BS$7:BS547, BS547)&gt;1, "", MAX(BU$6:BU546)+1))</f>
        <v/>
      </c>
      <c r="BV547" s="37" t="str">
        <f t="shared" si="263"/>
        <v>Mar 2023</v>
      </c>
      <c r="BW547" s="41" t="str">
        <f t="shared" si="265"/>
        <v/>
      </c>
      <c r="BY547" s="13" t="str">
        <f t="shared" si="261"/>
        <v>Key Management Solution â€“ Â£450 | Spreadsheet Solutions</v>
      </c>
      <c r="BZ547" s="33">
        <f t="shared" si="262"/>
        <v>1</v>
      </c>
      <c r="CA547" s="37" t="str">
        <f>IF(BY547="", "", IF(COUNTIF(BY$7:BY547, BY547)&gt;1, "", MAX(CA$6:CA546)+1))</f>
        <v/>
      </c>
      <c r="CB547" s="37" t="str">
        <f t="shared" si="264"/>
        <v>Mar 2023</v>
      </c>
      <c r="CC547" s="41" t="str">
        <f t="shared" si="266"/>
        <v>Key Management Solution â€“ Â£450 | Spreadsheet Solutions - Mar 2023</v>
      </c>
    </row>
    <row r="548" spans="71:81" hidden="1" x14ac:dyDescent="0.25">
      <c r="BS548" s="13" t="str">
        <f t="shared" si="259"/>
        <v/>
      </c>
      <c r="BT548" s="33" t="str">
        <f t="shared" si="260"/>
        <v/>
      </c>
      <c r="BU548" s="37" t="str">
        <f>IF(BS548="", "", IF(COUNTIF(BS$7:BS548, BS548)&gt;1, "", MAX(BU$6:BU547)+1))</f>
        <v/>
      </c>
      <c r="BV548" s="37" t="str">
        <f t="shared" si="263"/>
        <v>Mar 2023</v>
      </c>
      <c r="BW548" s="41" t="str">
        <f t="shared" si="265"/>
        <v/>
      </c>
      <c r="BY548" s="13" t="str">
        <f t="shared" si="261"/>
        <v>Mileage for Business Use â€“ Â£25 | Spreadsheet Solutions</v>
      </c>
      <c r="BZ548" s="33">
        <f t="shared" si="262"/>
        <v>1</v>
      </c>
      <c r="CA548" s="37">
        <f>IF(BY548="", "", IF(COUNTIF(BY$7:BY548, BY548)&gt;1, "", MAX(CA$6:CA547)+1))</f>
        <v>157</v>
      </c>
      <c r="CB548" s="37" t="str">
        <f t="shared" si="264"/>
        <v>Mar 2023</v>
      </c>
      <c r="CC548" s="41" t="str">
        <f t="shared" si="266"/>
        <v>Mileage for Business Use â€“ Â£25 | Spreadsheet Solutions - Mar 2023</v>
      </c>
    </row>
    <row r="549" spans="71:81" hidden="1" x14ac:dyDescent="0.25">
      <c r="BS549" s="13" t="str">
        <f t="shared" si="259"/>
        <v/>
      </c>
      <c r="BT549" s="33" t="str">
        <f t="shared" si="260"/>
        <v/>
      </c>
      <c r="BU549" s="37" t="str">
        <f>IF(BS549="", "", IF(COUNTIF(BS$7:BS549, BS549)&gt;1, "", MAX(BU$6:BU548)+1))</f>
        <v/>
      </c>
      <c r="BV549" s="37" t="str">
        <f t="shared" si="263"/>
        <v>Mar 2023</v>
      </c>
      <c r="BW549" s="41" t="str">
        <f t="shared" si="265"/>
        <v/>
      </c>
      <c r="BY549" s="13" t="str">
        <f t="shared" si="261"/>
        <v>Monthly Sales Tracker -Â£35 | Spreadsheet Solutions</v>
      </c>
      <c r="BZ549" s="33">
        <f t="shared" si="262"/>
        <v>1</v>
      </c>
      <c r="CA549" s="37" t="str">
        <f>IF(BY549="", "", IF(COUNTIF(BY$7:BY549, BY549)&gt;1, "", MAX(CA$6:CA548)+1))</f>
        <v/>
      </c>
      <c r="CB549" s="37" t="str">
        <f t="shared" si="264"/>
        <v>Mar 2023</v>
      </c>
      <c r="CC549" s="41" t="str">
        <f t="shared" si="266"/>
        <v>Monthly Sales Tracker -Â£35 | Spreadsheet Solutions - Mar 2023</v>
      </c>
    </row>
    <row r="550" spans="71:81" hidden="1" x14ac:dyDescent="0.25">
      <c r="BS550" s="13" t="str">
        <f t="shared" si="259"/>
        <v/>
      </c>
      <c r="BT550" s="33" t="str">
        <f t="shared" si="260"/>
        <v/>
      </c>
      <c r="BU550" s="37" t="str">
        <f>IF(BS550="", "", IF(COUNTIF(BS$7:BS550, BS550)&gt;1, "", MAX(BU$6:BU549)+1))</f>
        <v/>
      </c>
      <c r="BV550" s="37" t="str">
        <f t="shared" si="263"/>
        <v>Mar 2023</v>
      </c>
      <c r="BW550" s="41" t="str">
        <f t="shared" si="265"/>
        <v/>
      </c>
      <c r="BY550" s="13" t="str">
        <f t="shared" si="261"/>
        <v>Order Form â€“ Estate Agent â€“ Buyer Property Matcher | Spreadsheet Solutions</v>
      </c>
      <c r="BZ550" s="33">
        <f t="shared" si="262"/>
        <v>1</v>
      </c>
      <c r="CA550" s="37">
        <f>IF(BY550="", "", IF(COUNTIF(BY$7:BY550, BY550)&gt;1, "", MAX(CA$6:CA549)+1))</f>
        <v>158</v>
      </c>
      <c r="CB550" s="37" t="str">
        <f t="shared" si="264"/>
        <v>Mar 2023</v>
      </c>
      <c r="CC550" s="41" t="str">
        <f t="shared" si="266"/>
        <v>Order Form â€“ Estate Agent â€“ Buyer Property Matcher | Spreadsheet Solutions - Mar 2023</v>
      </c>
    </row>
    <row r="551" spans="71:81" hidden="1" x14ac:dyDescent="0.25">
      <c r="BS551" s="13" t="str">
        <f t="shared" si="259"/>
        <v/>
      </c>
      <c r="BT551" s="33" t="str">
        <f t="shared" si="260"/>
        <v/>
      </c>
      <c r="BU551" s="37" t="str">
        <f>IF(BS551="", "", IF(COUNTIF(BS$7:BS551, BS551)&gt;1, "", MAX(BU$6:BU550)+1))</f>
        <v/>
      </c>
      <c r="BV551" s="37" t="str">
        <f t="shared" si="263"/>
        <v>Mar 2023</v>
      </c>
      <c r="BW551" s="41" t="str">
        <f t="shared" si="265"/>
        <v/>
      </c>
      <c r="BY551" s="13" t="str">
        <f t="shared" si="261"/>
        <v>Platform Price Calculator â€“ Â£35 | Spreadsheet Solutions</v>
      </c>
      <c r="BZ551" s="33">
        <f t="shared" si="262"/>
        <v>1</v>
      </c>
      <c r="CA551" s="37">
        <f>IF(BY551="", "", IF(COUNTIF(BY$7:BY551, BY551)&gt;1, "", MAX(CA$6:CA550)+1))</f>
        <v>159</v>
      </c>
      <c r="CB551" s="37" t="str">
        <f t="shared" si="264"/>
        <v>Mar 2023</v>
      </c>
      <c r="CC551" s="41" t="str">
        <f t="shared" si="266"/>
        <v>Platform Price Calculator â€“ Â£35 | Spreadsheet Solutions - Mar 2023</v>
      </c>
    </row>
    <row r="552" spans="71:81" hidden="1" x14ac:dyDescent="0.25">
      <c r="BS552" s="13" t="str">
        <f t="shared" si="259"/>
        <v/>
      </c>
      <c r="BT552" s="33" t="str">
        <f t="shared" si="260"/>
        <v/>
      </c>
      <c r="BU552" s="37" t="str">
        <f>IF(BS552="", "", IF(COUNTIF(BS$7:BS552, BS552)&gt;1, "", MAX(BU$6:BU551)+1))</f>
        <v/>
      </c>
      <c r="BV552" s="37" t="str">
        <f t="shared" si="263"/>
        <v>Mar 2023</v>
      </c>
      <c r="BW552" s="41" t="str">
        <f t="shared" si="265"/>
        <v/>
      </c>
      <c r="BY552" s="13" t="str">
        <f t="shared" si="261"/>
        <v>Processes, Results, and Spreadsheets | Spreadsheet Solutions</v>
      </c>
      <c r="BZ552" s="33">
        <f t="shared" si="262"/>
        <v>1</v>
      </c>
      <c r="CA552" s="37" t="str">
        <f>IF(BY552="", "", IF(COUNTIF(BY$7:BY552, BY552)&gt;1, "", MAX(CA$6:CA551)+1))</f>
        <v/>
      </c>
      <c r="CB552" s="37" t="str">
        <f t="shared" si="264"/>
        <v>Mar 2023</v>
      </c>
      <c r="CC552" s="41" t="str">
        <f t="shared" si="266"/>
        <v>Processes, Results, and Spreadsheets | Spreadsheet Solutions - Mar 2023</v>
      </c>
    </row>
    <row r="553" spans="71:81" hidden="1" x14ac:dyDescent="0.25">
      <c r="BS553" s="13" t="str">
        <f t="shared" si="259"/>
        <v/>
      </c>
      <c r="BT553" s="33" t="str">
        <f t="shared" si="260"/>
        <v/>
      </c>
      <c r="BU553" s="37" t="str">
        <f>IF(BS553="", "", IF(COUNTIF(BS$7:BS553, BS553)&gt;1, "", MAX(BU$6:BU552)+1))</f>
        <v/>
      </c>
      <c r="BV553" s="37" t="str">
        <f t="shared" si="263"/>
        <v>Mar 2023</v>
      </c>
      <c r="BW553" s="41" t="str">
        <f t="shared" si="265"/>
        <v/>
      </c>
      <c r="BY553" s="13" t="str">
        <f t="shared" si="261"/>
        <v>Product Costing &amp; Materials List â€“ Â£450 | Spreadsheet Solutions</v>
      </c>
      <c r="BZ553" s="33">
        <f t="shared" si="262"/>
        <v>1</v>
      </c>
      <c r="CA553" s="37" t="str">
        <f>IF(BY553="", "", IF(COUNTIF(BY$7:BY553, BY553)&gt;1, "", MAX(CA$6:CA552)+1))</f>
        <v/>
      </c>
      <c r="CB553" s="37" t="str">
        <f t="shared" si="264"/>
        <v>Mar 2023</v>
      </c>
      <c r="CC553" s="41" t="str">
        <f t="shared" si="266"/>
        <v>Product Costing &amp; Materials List â€“ Â£450 | Spreadsheet Solutions - Mar 2023</v>
      </c>
    </row>
    <row r="554" spans="71:81" hidden="1" x14ac:dyDescent="0.25">
      <c r="BS554" s="13" t="str">
        <f t="shared" si="259"/>
        <v/>
      </c>
      <c r="BT554" s="33" t="str">
        <f t="shared" si="260"/>
        <v/>
      </c>
      <c r="BU554" s="37" t="str">
        <f>IF(BS554="", "", IF(COUNTIF(BS$7:BS554, BS554)&gt;1, "", MAX(BU$6:BU553)+1))</f>
        <v/>
      </c>
      <c r="BV554" s="37" t="str">
        <f t="shared" si="263"/>
        <v>Mar 2023</v>
      </c>
      <c r="BW554" s="41" t="str">
        <f t="shared" si="265"/>
        <v/>
      </c>
      <c r="BY554" s="13" t="str">
        <f t="shared" si="261"/>
        <v>Project Programme Manager â€“ Â£350 | Spreadsheet Solutions</v>
      </c>
      <c r="BZ554" s="33">
        <f t="shared" si="262"/>
        <v>1</v>
      </c>
      <c r="CA554" s="37" t="str">
        <f>IF(BY554="", "", IF(COUNTIF(BY$7:BY554, BY554)&gt;1, "", MAX(CA$6:CA553)+1))</f>
        <v/>
      </c>
      <c r="CB554" s="37" t="str">
        <f t="shared" si="264"/>
        <v>Mar 2023</v>
      </c>
      <c r="CC554" s="41" t="str">
        <f t="shared" si="266"/>
        <v>Project Programme Manager â€“ Â£350 | Spreadsheet Solutions - Mar 2023</v>
      </c>
    </row>
    <row r="555" spans="71:81" hidden="1" x14ac:dyDescent="0.25">
      <c r="BS555" s="13" t="str">
        <f t="shared" si="259"/>
        <v/>
      </c>
      <c r="BT555" s="33" t="str">
        <f t="shared" si="260"/>
        <v/>
      </c>
      <c r="BU555" s="37" t="str">
        <f>IF(BS555="", "", IF(COUNTIF(BS$7:BS555, BS555)&gt;1, "", MAX(BU$6:BU554)+1))</f>
        <v/>
      </c>
      <c r="BV555" s="37" t="str">
        <f t="shared" si="263"/>
        <v>Mar 2023</v>
      </c>
      <c r="BW555" s="41" t="str">
        <f t="shared" si="265"/>
        <v/>
      </c>
      <c r="BY555" s="13" t="str">
        <f t="shared" si="261"/>
        <v>Simple Stock Manager â€“ Â£35 | Spreadsheet Solutions</v>
      </c>
      <c r="BZ555" s="33">
        <f t="shared" si="262"/>
        <v>1</v>
      </c>
      <c r="CA555" s="37">
        <f>IF(BY555="", "", IF(COUNTIF(BY$7:BY555, BY555)&gt;1, "", MAX(CA$6:CA554)+1))</f>
        <v>160</v>
      </c>
      <c r="CB555" s="37" t="str">
        <f t="shared" si="264"/>
        <v>Mar 2023</v>
      </c>
      <c r="CC555" s="41" t="str">
        <f t="shared" si="266"/>
        <v>Simple Stock Manager â€“ Â£35 | Spreadsheet Solutions - Mar 2023</v>
      </c>
    </row>
    <row r="556" spans="71:81" hidden="1" x14ac:dyDescent="0.25">
      <c r="BS556" s="13" t="str">
        <f t="shared" si="259"/>
        <v/>
      </c>
      <c r="BT556" s="33" t="str">
        <f t="shared" si="260"/>
        <v/>
      </c>
      <c r="BU556" s="37" t="str">
        <f>IF(BS556="", "", IF(COUNTIF(BS$7:BS556, BS556)&gt;1, "", MAX(BU$6:BU555)+1))</f>
        <v/>
      </c>
      <c r="BV556" s="37" t="str">
        <f t="shared" si="263"/>
        <v>Mar 2023</v>
      </c>
      <c r="BW556" s="41" t="str">
        <f t="shared" si="265"/>
        <v/>
      </c>
      <c r="BY556" s="13" t="str">
        <f t="shared" si="261"/>
        <v>Social Media Activity Comparison â€“ Â£120 | Spreadsheet Solutions</v>
      </c>
      <c r="BZ556" s="33">
        <f t="shared" si="262"/>
        <v>1</v>
      </c>
      <c r="CA556" s="37" t="str">
        <f>IF(BY556="", "", IF(COUNTIF(BY$7:BY556, BY556)&gt;1, "", MAX(CA$6:CA555)+1))</f>
        <v/>
      </c>
      <c r="CB556" s="37" t="str">
        <f t="shared" si="264"/>
        <v>Mar 2023</v>
      </c>
      <c r="CC556" s="41" t="str">
        <f t="shared" si="266"/>
        <v>Social Media Activity Comparison â€“ Â£120 | Spreadsheet Solutions - Mar 2023</v>
      </c>
    </row>
    <row r="557" spans="71:81" hidden="1" x14ac:dyDescent="0.25">
      <c r="BS557" s="13" t="str">
        <f t="shared" si="259"/>
        <v/>
      </c>
      <c r="BT557" s="33" t="str">
        <f t="shared" si="260"/>
        <v/>
      </c>
      <c r="BU557" s="37" t="str">
        <f>IF(BS557="", "", IF(COUNTIF(BS$7:BS557, BS557)&gt;1, "", MAX(BU$6:BU556)+1))</f>
        <v/>
      </c>
      <c r="BV557" s="37" t="str">
        <f t="shared" si="263"/>
        <v>Mar 2023</v>
      </c>
      <c r="BW557" s="41" t="str">
        <f t="shared" si="265"/>
        <v/>
      </c>
      <c r="BY557" s="13" t="str">
        <f t="shared" si="261"/>
        <v>Staff Succession Database â€“ Â£320 | Spreadsheet Solutions</v>
      </c>
      <c r="BZ557" s="33">
        <f t="shared" si="262"/>
        <v>1</v>
      </c>
      <c r="CA557" s="37" t="str">
        <f>IF(BY557="", "", IF(COUNTIF(BY$7:BY557, BY557)&gt;1, "", MAX(CA$6:CA556)+1))</f>
        <v/>
      </c>
      <c r="CB557" s="37" t="str">
        <f t="shared" si="264"/>
        <v>Mar 2023</v>
      </c>
      <c r="CC557" s="41" t="str">
        <f t="shared" si="266"/>
        <v>Staff Succession Database â€“ Â£320 | Spreadsheet Solutions - Mar 2023</v>
      </c>
    </row>
    <row r="558" spans="71:81" hidden="1" x14ac:dyDescent="0.25">
      <c r="BS558" s="13" t="str">
        <f t="shared" si="259"/>
        <v/>
      </c>
      <c r="BT558" s="33" t="str">
        <f t="shared" si="260"/>
        <v/>
      </c>
      <c r="BU558" s="37" t="str">
        <f>IF(BS558="", "", IF(COUNTIF(BS$7:BS558, BS558)&gt;1, "", MAX(BU$6:BU557)+1))</f>
        <v/>
      </c>
      <c r="BV558" s="37" t="str">
        <f t="shared" si="263"/>
        <v>Mar 2023</v>
      </c>
      <c r="BW558" s="41" t="str">
        <f t="shared" si="265"/>
        <v/>
      </c>
      <c r="BY558" s="13" t="str">
        <f t="shared" si="261"/>
        <v>Staff Succession Planner â€“ Â£360 | Spreadsheet Solutions</v>
      </c>
      <c r="BZ558" s="33">
        <f t="shared" si="262"/>
        <v>1</v>
      </c>
      <c r="CA558" s="37" t="str">
        <f>IF(BY558="", "", IF(COUNTIF(BY$7:BY558, BY558)&gt;1, "", MAX(CA$6:CA557)+1))</f>
        <v/>
      </c>
      <c r="CB558" s="37" t="str">
        <f t="shared" si="264"/>
        <v>Mar 2023</v>
      </c>
      <c r="CC558" s="41" t="str">
        <f t="shared" si="266"/>
        <v>Staff Succession Planner â€“ Â£360 | Spreadsheet Solutions - Mar 2023</v>
      </c>
    </row>
    <row r="559" spans="71:81" hidden="1" x14ac:dyDescent="0.25">
      <c r="BS559" s="13" t="str">
        <f t="shared" si="259"/>
        <v/>
      </c>
      <c r="BT559" s="33" t="str">
        <f t="shared" si="260"/>
        <v/>
      </c>
      <c r="BU559" s="37" t="str">
        <f>IF(BS559="", "", IF(COUNTIF(BS$7:BS559, BS559)&gt;1, "", MAX(BU$6:BU558)+1))</f>
        <v/>
      </c>
      <c r="BV559" s="37" t="str">
        <f t="shared" si="263"/>
        <v>Mar 2023</v>
      </c>
      <c r="BW559" s="41" t="str">
        <f t="shared" si="265"/>
        <v/>
      </c>
      <c r="BY559" s="13" t="str">
        <f t="shared" si="261"/>
        <v>Time &amp; Expense Tracker -Â£35 | Spreadsheet Solutions</v>
      </c>
      <c r="BZ559" s="33">
        <f t="shared" si="262"/>
        <v>1</v>
      </c>
      <c r="CA559" s="37">
        <f>IF(BY559="", "", IF(COUNTIF(BY$7:BY559, BY559)&gt;1, "", MAX(CA$6:CA558)+1))</f>
        <v>161</v>
      </c>
      <c r="CB559" s="37" t="str">
        <f t="shared" si="264"/>
        <v>Mar 2023</v>
      </c>
      <c r="CC559" s="41" t="str">
        <f t="shared" si="266"/>
        <v>Time &amp; Expense Tracker -Â£35 | Spreadsheet Solutions - Mar 2023</v>
      </c>
    </row>
    <row r="560" spans="71:81" hidden="1" x14ac:dyDescent="0.25">
      <c r="BS560" s="13" t="str">
        <f t="shared" si="259"/>
        <v/>
      </c>
      <c r="BT560" s="33" t="str">
        <f t="shared" si="260"/>
        <v/>
      </c>
      <c r="BU560" s="37" t="str">
        <f>IF(BS560="", "", IF(COUNTIF(BS$7:BS560, BS560)&gt;1, "", MAX(BU$6:BU559)+1))</f>
        <v/>
      </c>
      <c r="BV560" s="37" t="str">
        <f t="shared" si="263"/>
        <v>Mar 2023</v>
      </c>
      <c r="BW560" s="41" t="str">
        <f t="shared" si="265"/>
        <v/>
      </c>
      <c r="BY560" s="13" t="str">
        <f t="shared" si="261"/>
        <v>Website Content Manager â€“ Â£35 | Spreadsheet Solutions</v>
      </c>
      <c r="BZ560" s="33">
        <f t="shared" si="262"/>
        <v>1</v>
      </c>
      <c r="CA560" s="37">
        <f>IF(BY560="", "", IF(COUNTIF(BY$7:BY560, BY560)&gt;1, "", MAX(CA$6:CA559)+1))</f>
        <v>162</v>
      </c>
      <c r="CB560" s="37" t="str">
        <f t="shared" si="264"/>
        <v>Mar 2023</v>
      </c>
      <c r="CC560" s="41" t="str">
        <f t="shared" si="266"/>
        <v>Website Content Manager â€“ Â£35 | Spreadsheet Solutions - Mar 2023</v>
      </c>
    </row>
    <row r="561" spans="71:81" hidden="1" x14ac:dyDescent="0.25">
      <c r="BS561" s="13" t="str">
        <f t="shared" si="259"/>
        <v/>
      </c>
      <c r="BT561" s="33" t="str">
        <f t="shared" si="260"/>
        <v/>
      </c>
      <c r="BU561" s="37" t="str">
        <f>IF(BS561="", "", IF(COUNTIF(BS$7:BS561, BS561)&gt;1, "", MAX(BU$6:BU560)+1))</f>
        <v/>
      </c>
      <c r="BV561" s="37" t="str">
        <f t="shared" si="263"/>
        <v>Mar 2023</v>
      </c>
      <c r="BW561" s="41" t="str">
        <f t="shared" si="265"/>
        <v/>
      </c>
      <c r="BY561" s="13" t="str">
        <f t="shared" si="261"/>
        <v>What To Expect | Spreadsheet Solutions</v>
      </c>
      <c r="BZ561" s="33">
        <f t="shared" si="262"/>
        <v>1</v>
      </c>
      <c r="CA561" s="37" t="str">
        <f>IF(BY561="", "", IF(COUNTIF(BY$7:BY561, BY561)&gt;1, "", MAX(CA$6:CA560)+1))</f>
        <v/>
      </c>
      <c r="CB561" s="37" t="str">
        <f t="shared" si="264"/>
        <v>Mar 2023</v>
      </c>
      <c r="CC561" s="41" t="str">
        <f t="shared" si="266"/>
        <v>What To Expect | Spreadsheet Solutions - Mar 2023</v>
      </c>
    </row>
    <row r="562" spans="71:81" hidden="1" x14ac:dyDescent="0.25">
      <c r="BS562" s="13" t="str">
        <f t="shared" si="259"/>
        <v/>
      </c>
      <c r="BT562" s="33" t="str">
        <f t="shared" si="260"/>
        <v/>
      </c>
      <c r="BU562" s="37" t="str">
        <f>IF(BS562="", "", IF(COUNTIF(BS$7:BS562, BS562)&gt;1, "", MAX(BU$6:BU561)+1))</f>
        <v/>
      </c>
      <c r="BV562" s="37" t="str">
        <f t="shared" si="263"/>
        <v>Mar 2023</v>
      </c>
      <c r="BW562" s="41" t="str">
        <f t="shared" si="265"/>
        <v/>
      </c>
      <c r="BY562" s="13" t="str">
        <f t="shared" si="261"/>
        <v/>
      </c>
      <c r="BZ562" s="33" t="str">
        <f t="shared" si="262"/>
        <v/>
      </c>
      <c r="CA562" s="37" t="str">
        <f>IF(BY562="", "", IF(COUNTIF(BY$7:BY562, BY562)&gt;1, "", MAX(CA$6:CA561)+1))</f>
        <v/>
      </c>
      <c r="CB562" s="37" t="str">
        <f t="shared" si="264"/>
        <v>Mar 2023</v>
      </c>
      <c r="CC562" s="41" t="str">
        <f t="shared" si="266"/>
        <v/>
      </c>
    </row>
    <row r="563" spans="71:81" hidden="1" x14ac:dyDescent="0.25">
      <c r="BS563" s="13" t="str">
        <f t="shared" si="259"/>
        <v/>
      </c>
      <c r="BT563" s="33" t="str">
        <f t="shared" si="260"/>
        <v/>
      </c>
      <c r="BU563" s="37" t="str">
        <f>IF(BS563="", "", IF(COUNTIF(BS$7:BS563, BS563)&gt;1, "", MAX(BU$6:BU562)+1))</f>
        <v/>
      </c>
      <c r="BV563" s="37" t="str">
        <f t="shared" si="263"/>
        <v>Mar 2023</v>
      </c>
      <c r="BW563" s="41" t="str">
        <f t="shared" si="265"/>
        <v/>
      </c>
      <c r="BY563" s="13" t="str">
        <f t="shared" si="261"/>
        <v/>
      </c>
      <c r="BZ563" s="33" t="str">
        <f t="shared" si="262"/>
        <v/>
      </c>
      <c r="CA563" s="37" t="str">
        <f>IF(BY563="", "", IF(COUNTIF(BY$7:BY563, BY563)&gt;1, "", MAX(CA$6:CA562)+1))</f>
        <v/>
      </c>
      <c r="CB563" s="37" t="str">
        <f t="shared" si="264"/>
        <v>Mar 2023</v>
      </c>
      <c r="CC563" s="41" t="str">
        <f t="shared" si="266"/>
        <v/>
      </c>
    </row>
    <row r="564" spans="71:81" hidden="1" x14ac:dyDescent="0.25">
      <c r="BS564" s="13" t="str">
        <f t="shared" si="259"/>
        <v/>
      </c>
      <c r="BT564" s="33" t="str">
        <f t="shared" si="260"/>
        <v/>
      </c>
      <c r="BU564" s="37" t="str">
        <f>IF(BS564="", "", IF(COUNTIF(BS$7:BS564, BS564)&gt;1, "", MAX(BU$6:BU563)+1))</f>
        <v/>
      </c>
      <c r="BV564" s="37" t="str">
        <f t="shared" si="263"/>
        <v>Mar 2023</v>
      </c>
      <c r="BW564" s="41" t="str">
        <f t="shared" si="265"/>
        <v/>
      </c>
      <c r="BY564" s="13" t="str">
        <f t="shared" si="261"/>
        <v/>
      </c>
      <c r="BZ564" s="33" t="str">
        <f t="shared" si="262"/>
        <v/>
      </c>
      <c r="CA564" s="37" t="str">
        <f>IF(BY564="", "", IF(COUNTIF(BY$7:BY564, BY564)&gt;1, "", MAX(CA$6:CA563)+1))</f>
        <v/>
      </c>
      <c r="CB564" s="37" t="str">
        <f t="shared" si="264"/>
        <v>Mar 2023</v>
      </c>
      <c r="CC564" s="41" t="str">
        <f t="shared" si="266"/>
        <v/>
      </c>
    </row>
    <row r="565" spans="71:81" hidden="1" x14ac:dyDescent="0.25">
      <c r="BS565" s="13" t="str">
        <f t="shared" si="259"/>
        <v/>
      </c>
      <c r="BT565" s="33" t="str">
        <f t="shared" si="260"/>
        <v/>
      </c>
      <c r="BU565" s="37" t="str">
        <f>IF(BS565="", "", IF(COUNTIF(BS$7:BS565, BS565)&gt;1, "", MAX(BU$6:BU564)+1))</f>
        <v/>
      </c>
      <c r="BV565" s="37" t="str">
        <f t="shared" si="263"/>
        <v>Mar 2023</v>
      </c>
      <c r="BW565" s="41" t="str">
        <f t="shared" si="265"/>
        <v/>
      </c>
      <c r="BY565" s="13" t="str">
        <f t="shared" si="261"/>
        <v/>
      </c>
      <c r="BZ565" s="33" t="str">
        <f t="shared" si="262"/>
        <v/>
      </c>
      <c r="CA565" s="37" t="str">
        <f>IF(BY565="", "", IF(COUNTIF(BY$7:BY565, BY565)&gt;1, "", MAX(CA$6:CA564)+1))</f>
        <v/>
      </c>
      <c r="CB565" s="37" t="str">
        <f t="shared" si="264"/>
        <v>Mar 2023</v>
      </c>
      <c r="CC565" s="41" t="str">
        <f t="shared" si="266"/>
        <v/>
      </c>
    </row>
    <row r="566" spans="71:81" hidden="1" x14ac:dyDescent="0.25">
      <c r="BS566" s="13" t="str">
        <f t="shared" si="259"/>
        <v/>
      </c>
      <c r="BT566" s="33" t="str">
        <f t="shared" si="260"/>
        <v/>
      </c>
      <c r="BU566" s="37" t="str">
        <f>IF(BS566="", "", IF(COUNTIF(BS$7:BS566, BS566)&gt;1, "", MAX(BU$6:BU565)+1))</f>
        <v/>
      </c>
      <c r="BV566" s="37" t="str">
        <f t="shared" si="263"/>
        <v>Mar 2023</v>
      </c>
      <c r="BW566" s="41" t="str">
        <f t="shared" si="265"/>
        <v/>
      </c>
      <c r="BY566" s="13" t="str">
        <f t="shared" si="261"/>
        <v/>
      </c>
      <c r="BZ566" s="33" t="str">
        <f t="shared" si="262"/>
        <v/>
      </c>
      <c r="CA566" s="37" t="str">
        <f>IF(BY566="", "", IF(COUNTIF(BY$7:BY566, BY566)&gt;1, "", MAX(CA$6:CA565)+1))</f>
        <v/>
      </c>
      <c r="CB566" s="37" t="str">
        <f t="shared" si="264"/>
        <v>Mar 2023</v>
      </c>
      <c r="CC566" s="41" t="str">
        <f t="shared" si="266"/>
        <v/>
      </c>
    </row>
    <row r="567" spans="71:81" hidden="1" x14ac:dyDescent="0.25">
      <c r="BS567" s="13" t="str">
        <f t="shared" si="259"/>
        <v/>
      </c>
      <c r="BT567" s="33" t="str">
        <f t="shared" si="260"/>
        <v/>
      </c>
      <c r="BU567" s="37" t="str">
        <f>IF(BS567="", "", IF(COUNTIF(BS$7:BS567, BS567)&gt;1, "", MAX(BU$6:BU566)+1))</f>
        <v/>
      </c>
      <c r="BV567" s="37" t="str">
        <f t="shared" si="263"/>
        <v>Mar 2023</v>
      </c>
      <c r="BW567" s="41" t="str">
        <f t="shared" si="265"/>
        <v/>
      </c>
      <c r="BY567" s="13" t="str">
        <f t="shared" si="261"/>
        <v/>
      </c>
      <c r="BZ567" s="33" t="str">
        <f t="shared" si="262"/>
        <v/>
      </c>
      <c r="CA567" s="37" t="str">
        <f>IF(BY567="", "", IF(COUNTIF(BY$7:BY567, BY567)&gt;1, "", MAX(CA$6:CA566)+1))</f>
        <v/>
      </c>
      <c r="CB567" s="37" t="str">
        <f t="shared" si="264"/>
        <v>Mar 2023</v>
      </c>
      <c r="CC567" s="41" t="str">
        <f t="shared" si="266"/>
        <v/>
      </c>
    </row>
    <row r="568" spans="71:81" hidden="1" x14ac:dyDescent="0.25">
      <c r="BS568" s="13" t="str">
        <f t="shared" si="259"/>
        <v/>
      </c>
      <c r="BT568" s="33" t="str">
        <f t="shared" si="260"/>
        <v/>
      </c>
      <c r="BU568" s="37" t="str">
        <f>IF(BS568="", "", IF(COUNTIF(BS$7:BS568, BS568)&gt;1, "", MAX(BU$6:BU567)+1))</f>
        <v/>
      </c>
      <c r="BV568" s="37" t="str">
        <f t="shared" si="263"/>
        <v>Mar 2023</v>
      </c>
      <c r="BW568" s="41" t="str">
        <f t="shared" si="265"/>
        <v/>
      </c>
      <c r="BY568" s="13" t="str">
        <f t="shared" si="261"/>
        <v/>
      </c>
      <c r="BZ568" s="33" t="str">
        <f t="shared" si="262"/>
        <v/>
      </c>
      <c r="CA568" s="37" t="str">
        <f>IF(BY568="", "", IF(COUNTIF(BY$7:BY568, BY568)&gt;1, "", MAX(CA$6:CA567)+1))</f>
        <v/>
      </c>
      <c r="CB568" s="37" t="str">
        <f t="shared" si="264"/>
        <v>Mar 2023</v>
      </c>
      <c r="CC568" s="41" t="str">
        <f t="shared" si="266"/>
        <v/>
      </c>
    </row>
    <row r="569" spans="71:81" hidden="1" x14ac:dyDescent="0.25">
      <c r="BS569" s="13" t="str">
        <f t="shared" si="259"/>
        <v/>
      </c>
      <c r="BT569" s="33" t="str">
        <f t="shared" si="260"/>
        <v/>
      </c>
      <c r="BU569" s="37" t="str">
        <f>IF(BS569="", "", IF(COUNTIF(BS$7:BS569, BS569)&gt;1, "", MAX(BU$6:BU568)+1))</f>
        <v/>
      </c>
      <c r="BV569" s="37" t="str">
        <f t="shared" si="263"/>
        <v>Mar 2023</v>
      </c>
      <c r="BW569" s="41" t="str">
        <f t="shared" si="265"/>
        <v/>
      </c>
      <c r="BY569" s="13" t="str">
        <f t="shared" si="261"/>
        <v/>
      </c>
      <c r="BZ569" s="33" t="str">
        <f t="shared" si="262"/>
        <v/>
      </c>
      <c r="CA569" s="37" t="str">
        <f>IF(BY569="", "", IF(COUNTIF(BY$7:BY569, BY569)&gt;1, "", MAX(CA$6:CA568)+1))</f>
        <v/>
      </c>
      <c r="CB569" s="37" t="str">
        <f t="shared" si="264"/>
        <v>Mar 2023</v>
      </c>
      <c r="CC569" s="41" t="str">
        <f t="shared" si="266"/>
        <v/>
      </c>
    </row>
    <row r="570" spans="71:81" hidden="1" x14ac:dyDescent="0.25">
      <c r="BS570" s="13" t="str">
        <f t="shared" si="259"/>
        <v/>
      </c>
      <c r="BT570" s="33" t="str">
        <f t="shared" si="260"/>
        <v/>
      </c>
      <c r="BU570" s="37" t="str">
        <f>IF(BS570="", "", IF(COUNTIF(BS$7:BS570, BS570)&gt;1, "", MAX(BU$6:BU569)+1))</f>
        <v/>
      </c>
      <c r="BV570" s="37" t="str">
        <f t="shared" si="263"/>
        <v>Mar 2023</v>
      </c>
      <c r="BW570" s="41" t="str">
        <f t="shared" si="265"/>
        <v/>
      </c>
      <c r="BY570" s="13" t="str">
        <f t="shared" si="261"/>
        <v/>
      </c>
      <c r="BZ570" s="33" t="str">
        <f t="shared" si="262"/>
        <v/>
      </c>
      <c r="CA570" s="37" t="str">
        <f>IF(BY570="", "", IF(COUNTIF(BY$7:BY570, BY570)&gt;1, "", MAX(CA$6:CA569)+1))</f>
        <v/>
      </c>
      <c r="CB570" s="37" t="str">
        <f t="shared" si="264"/>
        <v>Mar 2023</v>
      </c>
      <c r="CC570" s="41" t="str">
        <f t="shared" si="266"/>
        <v/>
      </c>
    </row>
    <row r="571" spans="71:81" hidden="1" x14ac:dyDescent="0.25">
      <c r="BS571" s="13" t="str">
        <f t="shared" si="259"/>
        <v/>
      </c>
      <c r="BT571" s="33" t="str">
        <f t="shared" si="260"/>
        <v/>
      </c>
      <c r="BU571" s="37" t="str">
        <f>IF(BS571="", "", IF(COUNTIF(BS$7:BS571, BS571)&gt;1, "", MAX(BU$6:BU570)+1))</f>
        <v/>
      </c>
      <c r="BV571" s="37" t="str">
        <f t="shared" si="263"/>
        <v>Mar 2023</v>
      </c>
      <c r="BW571" s="41" t="str">
        <f t="shared" si="265"/>
        <v/>
      </c>
      <c r="BY571" s="13" t="str">
        <f t="shared" si="261"/>
        <v/>
      </c>
      <c r="BZ571" s="33" t="str">
        <f t="shared" si="262"/>
        <v/>
      </c>
      <c r="CA571" s="37" t="str">
        <f>IF(BY571="", "", IF(COUNTIF(BY$7:BY571, BY571)&gt;1, "", MAX(CA$6:CA570)+1))</f>
        <v/>
      </c>
      <c r="CB571" s="37" t="str">
        <f t="shared" si="264"/>
        <v>Mar 2023</v>
      </c>
      <c r="CC571" s="41" t="str">
        <f t="shared" si="266"/>
        <v/>
      </c>
    </row>
    <row r="572" spans="71:81" hidden="1" x14ac:dyDescent="0.25">
      <c r="BS572" s="13" t="str">
        <f t="shared" si="259"/>
        <v/>
      </c>
      <c r="BT572" s="33" t="str">
        <f t="shared" si="260"/>
        <v/>
      </c>
      <c r="BU572" s="37" t="str">
        <f>IF(BS572="", "", IF(COUNTIF(BS$7:BS572, BS572)&gt;1, "", MAX(BU$6:BU571)+1))</f>
        <v/>
      </c>
      <c r="BV572" s="37" t="str">
        <f t="shared" si="263"/>
        <v>Mar 2023</v>
      </c>
      <c r="BW572" s="41" t="str">
        <f t="shared" si="265"/>
        <v/>
      </c>
      <c r="BY572" s="13" t="str">
        <f t="shared" si="261"/>
        <v/>
      </c>
      <c r="BZ572" s="33" t="str">
        <f t="shared" si="262"/>
        <v/>
      </c>
      <c r="CA572" s="37" t="str">
        <f>IF(BY572="", "", IF(COUNTIF(BY$7:BY572, BY572)&gt;1, "", MAX(CA$6:CA571)+1))</f>
        <v/>
      </c>
      <c r="CB572" s="37" t="str">
        <f t="shared" si="264"/>
        <v>Mar 2023</v>
      </c>
      <c r="CC572" s="41" t="str">
        <f t="shared" si="266"/>
        <v/>
      </c>
    </row>
    <row r="573" spans="71:81" hidden="1" x14ac:dyDescent="0.25">
      <c r="BS573" s="13" t="str">
        <f t="shared" si="259"/>
        <v/>
      </c>
      <c r="BT573" s="33" t="str">
        <f t="shared" si="260"/>
        <v/>
      </c>
      <c r="BU573" s="37" t="str">
        <f>IF(BS573="", "", IF(COUNTIF(BS$7:BS573, BS573)&gt;1, "", MAX(BU$6:BU572)+1))</f>
        <v/>
      </c>
      <c r="BV573" s="37" t="str">
        <f t="shared" si="263"/>
        <v>Mar 2023</v>
      </c>
      <c r="BW573" s="41" t="str">
        <f t="shared" si="265"/>
        <v/>
      </c>
      <c r="BY573" s="13" t="str">
        <f t="shared" si="261"/>
        <v/>
      </c>
      <c r="BZ573" s="33" t="str">
        <f t="shared" si="262"/>
        <v/>
      </c>
      <c r="CA573" s="37" t="str">
        <f>IF(BY573="", "", IF(COUNTIF(BY$7:BY573, BY573)&gt;1, "", MAX(CA$6:CA572)+1))</f>
        <v/>
      </c>
      <c r="CB573" s="37" t="str">
        <f t="shared" si="264"/>
        <v>Mar 2023</v>
      </c>
      <c r="CC573" s="41" t="str">
        <f t="shared" si="266"/>
        <v/>
      </c>
    </row>
    <row r="574" spans="71:81" hidden="1" x14ac:dyDescent="0.25">
      <c r="BS574" s="13" t="str">
        <f t="shared" si="259"/>
        <v/>
      </c>
      <c r="BT574" s="33" t="str">
        <f t="shared" si="260"/>
        <v/>
      </c>
      <c r="BU574" s="37" t="str">
        <f>IF(BS574="", "", IF(COUNTIF(BS$7:BS574, BS574)&gt;1, "", MAX(BU$6:BU573)+1))</f>
        <v/>
      </c>
      <c r="BV574" s="37" t="str">
        <f t="shared" si="263"/>
        <v>Mar 2023</v>
      </c>
      <c r="BW574" s="41" t="str">
        <f t="shared" si="265"/>
        <v/>
      </c>
      <c r="BY574" s="13" t="str">
        <f t="shared" si="261"/>
        <v/>
      </c>
      <c r="BZ574" s="33" t="str">
        <f t="shared" si="262"/>
        <v/>
      </c>
      <c r="CA574" s="37" t="str">
        <f>IF(BY574="", "", IF(COUNTIF(BY$7:BY574, BY574)&gt;1, "", MAX(CA$6:CA573)+1))</f>
        <v/>
      </c>
      <c r="CB574" s="37" t="str">
        <f t="shared" si="264"/>
        <v>Mar 2023</v>
      </c>
      <c r="CC574" s="41" t="str">
        <f t="shared" si="266"/>
        <v/>
      </c>
    </row>
    <row r="575" spans="71:81" hidden="1" x14ac:dyDescent="0.25">
      <c r="BS575" s="13" t="str">
        <f t="shared" ref="BS575:BS638" si="267">IF(M182="", "", M182)</f>
        <v/>
      </c>
      <c r="BT575" s="33" t="str">
        <f t="shared" ref="BT575:BT638" si="268">IF(BS575="", "", N182)</f>
        <v/>
      </c>
      <c r="BU575" s="37" t="str">
        <f>IF(BS575="", "", IF(COUNTIF(BS$7:BS575, BS575)&gt;1, "", MAX(BU$6:BU574)+1))</f>
        <v/>
      </c>
      <c r="BV575" s="37" t="str">
        <f t="shared" si="263"/>
        <v>Mar 2023</v>
      </c>
      <c r="BW575" s="41" t="str">
        <f t="shared" si="265"/>
        <v/>
      </c>
      <c r="BY575" s="13" t="str">
        <f t="shared" ref="BY575:BY638" si="269">IF(M406="", "", M406)</f>
        <v/>
      </c>
      <c r="BZ575" s="33" t="str">
        <f t="shared" ref="BZ575:BZ638" si="270">IF(BY575="", "", N406)</f>
        <v/>
      </c>
      <c r="CA575" s="37" t="str">
        <f>IF(BY575="", "", IF(COUNTIF(BY$7:BY575, BY575)&gt;1, "", MAX(CA$6:CA574)+1))</f>
        <v/>
      </c>
      <c r="CB575" s="37" t="str">
        <f t="shared" si="264"/>
        <v>Mar 2023</v>
      </c>
      <c r="CC575" s="41" t="str">
        <f t="shared" si="266"/>
        <v/>
      </c>
    </row>
    <row r="576" spans="71:81" hidden="1" x14ac:dyDescent="0.25">
      <c r="BS576" s="13" t="str">
        <f t="shared" si="267"/>
        <v/>
      </c>
      <c r="BT576" s="33" t="str">
        <f t="shared" si="268"/>
        <v/>
      </c>
      <c r="BU576" s="37" t="str">
        <f>IF(BS576="", "", IF(COUNTIF(BS$7:BS576, BS576)&gt;1, "", MAX(BU$6:BU575)+1))</f>
        <v/>
      </c>
      <c r="BV576" s="37" t="str">
        <f t="shared" si="263"/>
        <v>Mar 2023</v>
      </c>
      <c r="BW576" s="41" t="str">
        <f t="shared" si="265"/>
        <v/>
      </c>
      <c r="BY576" s="13" t="str">
        <f t="shared" si="269"/>
        <v/>
      </c>
      <c r="BZ576" s="33" t="str">
        <f t="shared" si="270"/>
        <v/>
      </c>
      <c r="CA576" s="37" t="str">
        <f>IF(BY576="", "", IF(COUNTIF(BY$7:BY576, BY576)&gt;1, "", MAX(CA$6:CA575)+1))</f>
        <v/>
      </c>
      <c r="CB576" s="37" t="str">
        <f t="shared" si="264"/>
        <v>Mar 2023</v>
      </c>
      <c r="CC576" s="41" t="str">
        <f t="shared" si="266"/>
        <v/>
      </c>
    </row>
    <row r="577" spans="71:81" hidden="1" x14ac:dyDescent="0.25">
      <c r="BS577" s="13" t="str">
        <f t="shared" si="267"/>
        <v/>
      </c>
      <c r="BT577" s="33" t="str">
        <f t="shared" si="268"/>
        <v/>
      </c>
      <c r="BU577" s="37" t="str">
        <f>IF(BS577="", "", IF(COUNTIF(BS$7:BS577, BS577)&gt;1, "", MAX(BU$6:BU576)+1))</f>
        <v/>
      </c>
      <c r="BV577" s="37" t="str">
        <f t="shared" ref="BV577:BV640" si="271">BV576</f>
        <v>Mar 2023</v>
      </c>
      <c r="BW577" s="41" t="str">
        <f t="shared" si="265"/>
        <v/>
      </c>
      <c r="BY577" s="13" t="str">
        <f t="shared" si="269"/>
        <v/>
      </c>
      <c r="BZ577" s="33" t="str">
        <f t="shared" si="270"/>
        <v/>
      </c>
      <c r="CA577" s="37" t="str">
        <f>IF(BY577="", "", IF(COUNTIF(BY$7:BY577, BY577)&gt;1, "", MAX(CA$6:CA576)+1))</f>
        <v/>
      </c>
      <c r="CB577" s="37" t="str">
        <f t="shared" ref="CB577:CB640" si="272">CB576</f>
        <v>Mar 2023</v>
      </c>
      <c r="CC577" s="41" t="str">
        <f t="shared" si="266"/>
        <v/>
      </c>
    </row>
    <row r="578" spans="71:81" hidden="1" x14ac:dyDescent="0.25">
      <c r="BS578" s="13" t="str">
        <f t="shared" si="267"/>
        <v/>
      </c>
      <c r="BT578" s="33" t="str">
        <f t="shared" si="268"/>
        <v/>
      </c>
      <c r="BU578" s="37" t="str">
        <f>IF(BS578="", "", IF(COUNTIF(BS$7:BS578, BS578)&gt;1, "", MAX(BU$6:BU577)+1))</f>
        <v/>
      </c>
      <c r="BV578" s="37" t="str">
        <f t="shared" si="271"/>
        <v>Mar 2023</v>
      </c>
      <c r="BW578" s="41" t="str">
        <f t="shared" si="265"/>
        <v/>
      </c>
      <c r="BY578" s="13" t="str">
        <f t="shared" si="269"/>
        <v/>
      </c>
      <c r="BZ578" s="33" t="str">
        <f t="shared" si="270"/>
        <v/>
      </c>
      <c r="CA578" s="37" t="str">
        <f>IF(BY578="", "", IF(COUNTIF(BY$7:BY578, BY578)&gt;1, "", MAX(CA$6:CA577)+1))</f>
        <v/>
      </c>
      <c r="CB578" s="37" t="str">
        <f t="shared" si="272"/>
        <v>Mar 2023</v>
      </c>
      <c r="CC578" s="41" t="str">
        <f t="shared" si="266"/>
        <v/>
      </c>
    </row>
    <row r="579" spans="71:81" hidden="1" x14ac:dyDescent="0.25">
      <c r="BS579" s="13" t="str">
        <f t="shared" si="267"/>
        <v/>
      </c>
      <c r="BT579" s="33" t="str">
        <f t="shared" si="268"/>
        <v/>
      </c>
      <c r="BU579" s="37" t="str">
        <f>IF(BS579="", "", IF(COUNTIF(BS$7:BS579, BS579)&gt;1, "", MAX(BU$6:BU578)+1))</f>
        <v/>
      </c>
      <c r="BV579" s="37" t="str">
        <f t="shared" si="271"/>
        <v>Mar 2023</v>
      </c>
      <c r="BW579" s="41" t="str">
        <f t="shared" si="265"/>
        <v/>
      </c>
      <c r="BY579" s="13" t="str">
        <f t="shared" si="269"/>
        <v/>
      </c>
      <c r="BZ579" s="33" t="str">
        <f t="shared" si="270"/>
        <v/>
      </c>
      <c r="CA579" s="37" t="str">
        <f>IF(BY579="", "", IF(COUNTIF(BY$7:BY579, BY579)&gt;1, "", MAX(CA$6:CA578)+1))</f>
        <v/>
      </c>
      <c r="CB579" s="37" t="str">
        <f t="shared" si="272"/>
        <v>Mar 2023</v>
      </c>
      <c r="CC579" s="41" t="str">
        <f t="shared" si="266"/>
        <v/>
      </c>
    </row>
    <row r="580" spans="71:81" hidden="1" x14ac:dyDescent="0.25">
      <c r="BS580" s="13" t="str">
        <f t="shared" si="267"/>
        <v/>
      </c>
      <c r="BT580" s="33" t="str">
        <f t="shared" si="268"/>
        <v/>
      </c>
      <c r="BU580" s="37" t="str">
        <f>IF(BS580="", "", IF(COUNTIF(BS$7:BS580, BS580)&gt;1, "", MAX(BU$6:BU579)+1))</f>
        <v/>
      </c>
      <c r="BV580" s="37" t="str">
        <f t="shared" si="271"/>
        <v>Mar 2023</v>
      </c>
      <c r="BW580" s="41" t="str">
        <f t="shared" si="265"/>
        <v/>
      </c>
      <c r="BY580" s="13" t="str">
        <f t="shared" si="269"/>
        <v/>
      </c>
      <c r="BZ580" s="33" t="str">
        <f t="shared" si="270"/>
        <v/>
      </c>
      <c r="CA580" s="37" t="str">
        <f>IF(BY580="", "", IF(COUNTIF(BY$7:BY580, BY580)&gt;1, "", MAX(CA$6:CA579)+1))</f>
        <v/>
      </c>
      <c r="CB580" s="37" t="str">
        <f t="shared" si="272"/>
        <v>Mar 2023</v>
      </c>
      <c r="CC580" s="41" t="str">
        <f t="shared" si="266"/>
        <v/>
      </c>
    </row>
    <row r="581" spans="71:81" hidden="1" x14ac:dyDescent="0.25">
      <c r="BS581" s="13" t="str">
        <f t="shared" si="267"/>
        <v/>
      </c>
      <c r="BT581" s="33" t="str">
        <f t="shared" si="268"/>
        <v/>
      </c>
      <c r="BU581" s="37" t="str">
        <f>IF(BS581="", "", IF(COUNTIF(BS$7:BS581, BS581)&gt;1, "", MAX(BU$6:BU580)+1))</f>
        <v/>
      </c>
      <c r="BV581" s="37" t="str">
        <f t="shared" si="271"/>
        <v>Mar 2023</v>
      </c>
      <c r="BW581" s="41" t="str">
        <f t="shared" si="265"/>
        <v/>
      </c>
      <c r="BY581" s="13" t="str">
        <f t="shared" si="269"/>
        <v/>
      </c>
      <c r="BZ581" s="33" t="str">
        <f t="shared" si="270"/>
        <v/>
      </c>
      <c r="CA581" s="37" t="str">
        <f>IF(BY581="", "", IF(COUNTIF(BY$7:BY581, BY581)&gt;1, "", MAX(CA$6:CA580)+1))</f>
        <v/>
      </c>
      <c r="CB581" s="37" t="str">
        <f t="shared" si="272"/>
        <v>Mar 2023</v>
      </c>
      <c r="CC581" s="41" t="str">
        <f t="shared" si="266"/>
        <v/>
      </c>
    </row>
    <row r="582" spans="71:81" hidden="1" x14ac:dyDescent="0.25">
      <c r="BS582" s="13" t="str">
        <f t="shared" si="267"/>
        <v/>
      </c>
      <c r="BT582" s="33" t="str">
        <f t="shared" si="268"/>
        <v/>
      </c>
      <c r="BU582" s="37" t="str">
        <f>IF(BS582="", "", IF(COUNTIF(BS$7:BS582, BS582)&gt;1, "", MAX(BU$6:BU581)+1))</f>
        <v/>
      </c>
      <c r="BV582" s="37" t="str">
        <f t="shared" si="271"/>
        <v>Mar 2023</v>
      </c>
      <c r="BW582" s="41" t="str">
        <f t="shared" si="265"/>
        <v/>
      </c>
      <c r="BY582" s="13" t="str">
        <f t="shared" si="269"/>
        <v/>
      </c>
      <c r="BZ582" s="33" t="str">
        <f t="shared" si="270"/>
        <v/>
      </c>
      <c r="CA582" s="37" t="str">
        <f>IF(BY582="", "", IF(COUNTIF(BY$7:BY582, BY582)&gt;1, "", MAX(CA$6:CA581)+1))</f>
        <v/>
      </c>
      <c r="CB582" s="37" t="str">
        <f t="shared" si="272"/>
        <v>Mar 2023</v>
      </c>
      <c r="CC582" s="41" t="str">
        <f t="shared" si="266"/>
        <v/>
      </c>
    </row>
    <row r="583" spans="71:81" hidden="1" x14ac:dyDescent="0.25">
      <c r="BS583" s="13" t="str">
        <f t="shared" si="267"/>
        <v/>
      </c>
      <c r="BT583" s="33" t="str">
        <f t="shared" si="268"/>
        <v/>
      </c>
      <c r="BU583" s="37" t="str">
        <f>IF(BS583="", "", IF(COUNTIF(BS$7:BS583, BS583)&gt;1, "", MAX(BU$6:BU582)+1))</f>
        <v/>
      </c>
      <c r="BV583" s="37" t="str">
        <f t="shared" si="271"/>
        <v>Mar 2023</v>
      </c>
      <c r="BW583" s="41" t="str">
        <f t="shared" si="265"/>
        <v/>
      </c>
      <c r="BY583" s="13" t="str">
        <f t="shared" si="269"/>
        <v/>
      </c>
      <c r="BZ583" s="33" t="str">
        <f t="shared" si="270"/>
        <v/>
      </c>
      <c r="CA583" s="37" t="str">
        <f>IF(BY583="", "", IF(COUNTIF(BY$7:BY583, BY583)&gt;1, "", MAX(CA$6:CA582)+1))</f>
        <v/>
      </c>
      <c r="CB583" s="37" t="str">
        <f t="shared" si="272"/>
        <v>Mar 2023</v>
      </c>
      <c r="CC583" s="41" t="str">
        <f t="shared" si="266"/>
        <v/>
      </c>
    </row>
    <row r="584" spans="71:81" hidden="1" x14ac:dyDescent="0.25">
      <c r="BS584" s="13" t="str">
        <f t="shared" si="267"/>
        <v/>
      </c>
      <c r="BT584" s="33" t="str">
        <f t="shared" si="268"/>
        <v/>
      </c>
      <c r="BU584" s="37" t="str">
        <f>IF(BS584="", "", IF(COUNTIF(BS$7:BS584, BS584)&gt;1, "", MAX(BU$6:BU583)+1))</f>
        <v/>
      </c>
      <c r="BV584" s="37" t="str">
        <f t="shared" si="271"/>
        <v>Mar 2023</v>
      </c>
      <c r="BW584" s="41" t="str">
        <f t="shared" ref="BW584:BW647" si="273">IF(BS584="", "", CONCATENATE(BS584, " - ", BV584))</f>
        <v/>
      </c>
      <c r="BY584" s="13" t="str">
        <f t="shared" si="269"/>
        <v/>
      </c>
      <c r="BZ584" s="33" t="str">
        <f t="shared" si="270"/>
        <v/>
      </c>
      <c r="CA584" s="37" t="str">
        <f>IF(BY584="", "", IF(COUNTIF(BY$7:BY584, BY584)&gt;1, "", MAX(CA$6:CA583)+1))</f>
        <v/>
      </c>
      <c r="CB584" s="37" t="str">
        <f t="shared" si="272"/>
        <v>Mar 2023</v>
      </c>
      <c r="CC584" s="41" t="str">
        <f t="shared" ref="CC584:CC647" si="274">IF(BY584="", "", CONCATENATE(BY584, " - ", CB584))</f>
        <v/>
      </c>
    </row>
    <row r="585" spans="71:81" hidden="1" x14ac:dyDescent="0.25">
      <c r="BS585" s="13" t="str">
        <f t="shared" si="267"/>
        <v/>
      </c>
      <c r="BT585" s="33" t="str">
        <f t="shared" si="268"/>
        <v/>
      </c>
      <c r="BU585" s="37" t="str">
        <f>IF(BS585="", "", IF(COUNTIF(BS$7:BS585, BS585)&gt;1, "", MAX(BU$6:BU584)+1))</f>
        <v/>
      </c>
      <c r="BV585" s="37" t="str">
        <f t="shared" si="271"/>
        <v>Mar 2023</v>
      </c>
      <c r="BW585" s="41" t="str">
        <f t="shared" si="273"/>
        <v/>
      </c>
      <c r="BY585" s="13" t="str">
        <f t="shared" si="269"/>
        <v/>
      </c>
      <c r="BZ585" s="33" t="str">
        <f t="shared" si="270"/>
        <v/>
      </c>
      <c r="CA585" s="37" t="str">
        <f>IF(BY585="", "", IF(COUNTIF(BY$7:BY585, BY585)&gt;1, "", MAX(CA$6:CA584)+1))</f>
        <v/>
      </c>
      <c r="CB585" s="37" t="str">
        <f t="shared" si="272"/>
        <v>Mar 2023</v>
      </c>
      <c r="CC585" s="41" t="str">
        <f t="shared" si="274"/>
        <v/>
      </c>
    </row>
    <row r="586" spans="71:81" hidden="1" x14ac:dyDescent="0.25">
      <c r="BS586" s="13" t="str">
        <f t="shared" si="267"/>
        <v/>
      </c>
      <c r="BT586" s="33" t="str">
        <f t="shared" si="268"/>
        <v/>
      </c>
      <c r="BU586" s="37" t="str">
        <f>IF(BS586="", "", IF(COUNTIF(BS$7:BS586, BS586)&gt;1, "", MAX(BU$6:BU585)+1))</f>
        <v/>
      </c>
      <c r="BV586" s="37" t="str">
        <f t="shared" si="271"/>
        <v>Mar 2023</v>
      </c>
      <c r="BW586" s="41" t="str">
        <f t="shared" si="273"/>
        <v/>
      </c>
      <c r="BY586" s="13" t="str">
        <f t="shared" si="269"/>
        <v/>
      </c>
      <c r="BZ586" s="33" t="str">
        <f t="shared" si="270"/>
        <v/>
      </c>
      <c r="CA586" s="37" t="str">
        <f>IF(BY586="", "", IF(COUNTIF(BY$7:BY586, BY586)&gt;1, "", MAX(CA$6:CA585)+1))</f>
        <v/>
      </c>
      <c r="CB586" s="37" t="str">
        <f t="shared" si="272"/>
        <v>Mar 2023</v>
      </c>
      <c r="CC586" s="41" t="str">
        <f t="shared" si="274"/>
        <v/>
      </c>
    </row>
    <row r="587" spans="71:81" hidden="1" x14ac:dyDescent="0.25">
      <c r="BS587" s="13" t="str">
        <f t="shared" si="267"/>
        <v/>
      </c>
      <c r="BT587" s="33" t="str">
        <f t="shared" si="268"/>
        <v/>
      </c>
      <c r="BU587" s="37" t="str">
        <f>IF(BS587="", "", IF(COUNTIF(BS$7:BS587, BS587)&gt;1, "", MAX(BU$6:BU586)+1))</f>
        <v/>
      </c>
      <c r="BV587" s="37" t="str">
        <f t="shared" si="271"/>
        <v>Mar 2023</v>
      </c>
      <c r="BW587" s="41" t="str">
        <f t="shared" si="273"/>
        <v/>
      </c>
      <c r="BY587" s="13" t="str">
        <f t="shared" si="269"/>
        <v/>
      </c>
      <c r="BZ587" s="33" t="str">
        <f t="shared" si="270"/>
        <v/>
      </c>
      <c r="CA587" s="37" t="str">
        <f>IF(BY587="", "", IF(COUNTIF(BY$7:BY587, BY587)&gt;1, "", MAX(CA$6:CA586)+1))</f>
        <v/>
      </c>
      <c r="CB587" s="37" t="str">
        <f t="shared" si="272"/>
        <v>Mar 2023</v>
      </c>
      <c r="CC587" s="41" t="str">
        <f t="shared" si="274"/>
        <v/>
      </c>
    </row>
    <row r="588" spans="71:81" hidden="1" x14ac:dyDescent="0.25">
      <c r="BS588" s="13" t="str">
        <f t="shared" si="267"/>
        <v/>
      </c>
      <c r="BT588" s="33" t="str">
        <f t="shared" si="268"/>
        <v/>
      </c>
      <c r="BU588" s="37" t="str">
        <f>IF(BS588="", "", IF(COUNTIF(BS$7:BS588, BS588)&gt;1, "", MAX(BU$6:BU587)+1))</f>
        <v/>
      </c>
      <c r="BV588" s="37" t="str">
        <f t="shared" si="271"/>
        <v>Mar 2023</v>
      </c>
      <c r="BW588" s="41" t="str">
        <f t="shared" si="273"/>
        <v/>
      </c>
      <c r="BY588" s="13" t="str">
        <f t="shared" si="269"/>
        <v/>
      </c>
      <c r="BZ588" s="33" t="str">
        <f t="shared" si="270"/>
        <v/>
      </c>
      <c r="CA588" s="37" t="str">
        <f>IF(BY588="", "", IF(COUNTIF(BY$7:BY588, BY588)&gt;1, "", MAX(CA$6:CA587)+1))</f>
        <v/>
      </c>
      <c r="CB588" s="37" t="str">
        <f t="shared" si="272"/>
        <v>Mar 2023</v>
      </c>
      <c r="CC588" s="41" t="str">
        <f t="shared" si="274"/>
        <v/>
      </c>
    </row>
    <row r="589" spans="71:81" hidden="1" x14ac:dyDescent="0.25">
      <c r="BS589" s="13" t="str">
        <f t="shared" si="267"/>
        <v/>
      </c>
      <c r="BT589" s="33" t="str">
        <f t="shared" si="268"/>
        <v/>
      </c>
      <c r="BU589" s="37" t="str">
        <f>IF(BS589="", "", IF(COUNTIF(BS$7:BS589, BS589)&gt;1, "", MAX(BU$6:BU588)+1))</f>
        <v/>
      </c>
      <c r="BV589" s="37" t="str">
        <f t="shared" si="271"/>
        <v>Mar 2023</v>
      </c>
      <c r="BW589" s="41" t="str">
        <f t="shared" si="273"/>
        <v/>
      </c>
      <c r="BY589" s="13" t="str">
        <f t="shared" si="269"/>
        <v/>
      </c>
      <c r="BZ589" s="33" t="str">
        <f t="shared" si="270"/>
        <v/>
      </c>
      <c r="CA589" s="37" t="str">
        <f>IF(BY589="", "", IF(COUNTIF(BY$7:BY589, BY589)&gt;1, "", MAX(CA$6:CA588)+1))</f>
        <v/>
      </c>
      <c r="CB589" s="37" t="str">
        <f t="shared" si="272"/>
        <v>Mar 2023</v>
      </c>
      <c r="CC589" s="41" t="str">
        <f t="shared" si="274"/>
        <v/>
      </c>
    </row>
    <row r="590" spans="71:81" hidden="1" x14ac:dyDescent="0.25">
      <c r="BS590" s="13" t="str">
        <f t="shared" si="267"/>
        <v/>
      </c>
      <c r="BT590" s="33" t="str">
        <f t="shared" si="268"/>
        <v/>
      </c>
      <c r="BU590" s="37" t="str">
        <f>IF(BS590="", "", IF(COUNTIF(BS$7:BS590, BS590)&gt;1, "", MAX(BU$6:BU589)+1))</f>
        <v/>
      </c>
      <c r="BV590" s="37" t="str">
        <f t="shared" si="271"/>
        <v>Mar 2023</v>
      </c>
      <c r="BW590" s="41" t="str">
        <f t="shared" si="273"/>
        <v/>
      </c>
      <c r="BY590" s="13" t="str">
        <f t="shared" si="269"/>
        <v/>
      </c>
      <c r="BZ590" s="33" t="str">
        <f t="shared" si="270"/>
        <v/>
      </c>
      <c r="CA590" s="37" t="str">
        <f>IF(BY590="", "", IF(COUNTIF(BY$7:BY590, BY590)&gt;1, "", MAX(CA$6:CA589)+1))</f>
        <v/>
      </c>
      <c r="CB590" s="37" t="str">
        <f t="shared" si="272"/>
        <v>Mar 2023</v>
      </c>
      <c r="CC590" s="41" t="str">
        <f t="shared" si="274"/>
        <v/>
      </c>
    </row>
    <row r="591" spans="71:81" hidden="1" x14ac:dyDescent="0.25">
      <c r="BS591" s="13" t="str">
        <f t="shared" si="267"/>
        <v/>
      </c>
      <c r="BT591" s="33" t="str">
        <f t="shared" si="268"/>
        <v/>
      </c>
      <c r="BU591" s="37" t="str">
        <f>IF(BS591="", "", IF(COUNTIF(BS$7:BS591, BS591)&gt;1, "", MAX(BU$6:BU590)+1))</f>
        <v/>
      </c>
      <c r="BV591" s="37" t="str">
        <f t="shared" si="271"/>
        <v>Mar 2023</v>
      </c>
      <c r="BW591" s="41" t="str">
        <f t="shared" si="273"/>
        <v/>
      </c>
      <c r="BY591" s="13" t="str">
        <f t="shared" si="269"/>
        <v/>
      </c>
      <c r="BZ591" s="33" t="str">
        <f t="shared" si="270"/>
        <v/>
      </c>
      <c r="CA591" s="37" t="str">
        <f>IF(BY591="", "", IF(COUNTIF(BY$7:BY591, BY591)&gt;1, "", MAX(CA$6:CA590)+1))</f>
        <v/>
      </c>
      <c r="CB591" s="37" t="str">
        <f t="shared" si="272"/>
        <v>Mar 2023</v>
      </c>
      <c r="CC591" s="41" t="str">
        <f t="shared" si="274"/>
        <v/>
      </c>
    </row>
    <row r="592" spans="71:81" hidden="1" x14ac:dyDescent="0.25">
      <c r="BS592" s="13" t="str">
        <f t="shared" si="267"/>
        <v/>
      </c>
      <c r="BT592" s="33" t="str">
        <f t="shared" si="268"/>
        <v/>
      </c>
      <c r="BU592" s="37" t="str">
        <f>IF(BS592="", "", IF(COUNTIF(BS$7:BS592, BS592)&gt;1, "", MAX(BU$6:BU591)+1))</f>
        <v/>
      </c>
      <c r="BV592" s="37" t="str">
        <f t="shared" si="271"/>
        <v>Mar 2023</v>
      </c>
      <c r="BW592" s="41" t="str">
        <f t="shared" si="273"/>
        <v/>
      </c>
      <c r="BY592" s="13" t="str">
        <f t="shared" si="269"/>
        <v/>
      </c>
      <c r="BZ592" s="33" t="str">
        <f t="shared" si="270"/>
        <v/>
      </c>
      <c r="CA592" s="37" t="str">
        <f>IF(BY592="", "", IF(COUNTIF(BY$7:BY592, BY592)&gt;1, "", MAX(CA$6:CA591)+1))</f>
        <v/>
      </c>
      <c r="CB592" s="37" t="str">
        <f t="shared" si="272"/>
        <v>Mar 2023</v>
      </c>
      <c r="CC592" s="41" t="str">
        <f t="shared" si="274"/>
        <v/>
      </c>
    </row>
    <row r="593" spans="71:81" hidden="1" x14ac:dyDescent="0.25">
      <c r="BS593" s="13" t="str">
        <f t="shared" si="267"/>
        <v/>
      </c>
      <c r="BT593" s="33" t="str">
        <f t="shared" si="268"/>
        <v/>
      </c>
      <c r="BU593" s="37" t="str">
        <f>IF(BS593="", "", IF(COUNTIF(BS$7:BS593, BS593)&gt;1, "", MAX(BU$6:BU592)+1))</f>
        <v/>
      </c>
      <c r="BV593" s="37" t="str">
        <f t="shared" si="271"/>
        <v>Mar 2023</v>
      </c>
      <c r="BW593" s="41" t="str">
        <f t="shared" si="273"/>
        <v/>
      </c>
      <c r="BY593" s="13" t="str">
        <f t="shared" si="269"/>
        <v/>
      </c>
      <c r="BZ593" s="33" t="str">
        <f t="shared" si="270"/>
        <v/>
      </c>
      <c r="CA593" s="37" t="str">
        <f>IF(BY593="", "", IF(COUNTIF(BY$7:BY593, BY593)&gt;1, "", MAX(CA$6:CA592)+1))</f>
        <v/>
      </c>
      <c r="CB593" s="37" t="str">
        <f t="shared" si="272"/>
        <v>Mar 2023</v>
      </c>
      <c r="CC593" s="41" t="str">
        <f t="shared" si="274"/>
        <v/>
      </c>
    </row>
    <row r="594" spans="71:81" hidden="1" x14ac:dyDescent="0.25">
      <c r="BS594" s="13" t="str">
        <f t="shared" si="267"/>
        <v/>
      </c>
      <c r="BT594" s="33" t="str">
        <f t="shared" si="268"/>
        <v/>
      </c>
      <c r="BU594" s="37" t="str">
        <f>IF(BS594="", "", IF(COUNTIF(BS$7:BS594, BS594)&gt;1, "", MAX(BU$6:BU593)+1))</f>
        <v/>
      </c>
      <c r="BV594" s="37" t="str">
        <f t="shared" si="271"/>
        <v>Mar 2023</v>
      </c>
      <c r="BW594" s="41" t="str">
        <f t="shared" si="273"/>
        <v/>
      </c>
      <c r="BY594" s="13" t="str">
        <f t="shared" si="269"/>
        <v/>
      </c>
      <c r="BZ594" s="33" t="str">
        <f t="shared" si="270"/>
        <v/>
      </c>
      <c r="CA594" s="37" t="str">
        <f>IF(BY594="", "", IF(COUNTIF(BY$7:BY594, BY594)&gt;1, "", MAX(CA$6:CA593)+1))</f>
        <v/>
      </c>
      <c r="CB594" s="37" t="str">
        <f t="shared" si="272"/>
        <v>Mar 2023</v>
      </c>
      <c r="CC594" s="41" t="str">
        <f t="shared" si="274"/>
        <v/>
      </c>
    </row>
    <row r="595" spans="71:81" hidden="1" x14ac:dyDescent="0.25">
      <c r="BS595" s="13" t="str">
        <f t="shared" si="267"/>
        <v/>
      </c>
      <c r="BT595" s="33" t="str">
        <f t="shared" si="268"/>
        <v/>
      </c>
      <c r="BU595" s="37" t="str">
        <f>IF(BS595="", "", IF(COUNTIF(BS$7:BS595, BS595)&gt;1, "", MAX(BU$6:BU594)+1))</f>
        <v/>
      </c>
      <c r="BV595" s="37" t="str">
        <f t="shared" si="271"/>
        <v>Mar 2023</v>
      </c>
      <c r="BW595" s="41" t="str">
        <f t="shared" si="273"/>
        <v/>
      </c>
      <c r="BY595" s="13" t="str">
        <f t="shared" si="269"/>
        <v/>
      </c>
      <c r="BZ595" s="33" t="str">
        <f t="shared" si="270"/>
        <v/>
      </c>
      <c r="CA595" s="37" t="str">
        <f>IF(BY595="", "", IF(COUNTIF(BY$7:BY595, BY595)&gt;1, "", MAX(CA$6:CA594)+1))</f>
        <v/>
      </c>
      <c r="CB595" s="37" t="str">
        <f t="shared" si="272"/>
        <v>Mar 2023</v>
      </c>
      <c r="CC595" s="41" t="str">
        <f t="shared" si="274"/>
        <v/>
      </c>
    </row>
    <row r="596" spans="71:81" hidden="1" x14ac:dyDescent="0.25">
      <c r="BS596" s="13" t="str">
        <f t="shared" si="267"/>
        <v/>
      </c>
      <c r="BT596" s="33" t="str">
        <f t="shared" si="268"/>
        <v/>
      </c>
      <c r="BU596" s="37" t="str">
        <f>IF(BS596="", "", IF(COUNTIF(BS$7:BS596, BS596)&gt;1, "", MAX(BU$6:BU595)+1))</f>
        <v/>
      </c>
      <c r="BV596" s="37" t="str">
        <f t="shared" si="271"/>
        <v>Mar 2023</v>
      </c>
      <c r="BW596" s="41" t="str">
        <f t="shared" si="273"/>
        <v/>
      </c>
      <c r="BY596" s="13" t="str">
        <f t="shared" si="269"/>
        <v/>
      </c>
      <c r="BZ596" s="33" t="str">
        <f t="shared" si="270"/>
        <v/>
      </c>
      <c r="CA596" s="37" t="str">
        <f>IF(BY596="", "", IF(COUNTIF(BY$7:BY596, BY596)&gt;1, "", MAX(CA$6:CA595)+1))</f>
        <v/>
      </c>
      <c r="CB596" s="37" t="str">
        <f t="shared" si="272"/>
        <v>Mar 2023</v>
      </c>
      <c r="CC596" s="41" t="str">
        <f t="shared" si="274"/>
        <v/>
      </c>
    </row>
    <row r="597" spans="71:81" hidden="1" x14ac:dyDescent="0.25">
      <c r="BS597" s="13" t="str">
        <f t="shared" si="267"/>
        <v/>
      </c>
      <c r="BT597" s="33" t="str">
        <f t="shared" si="268"/>
        <v/>
      </c>
      <c r="BU597" s="37" t="str">
        <f>IF(BS597="", "", IF(COUNTIF(BS$7:BS597, BS597)&gt;1, "", MAX(BU$6:BU596)+1))</f>
        <v/>
      </c>
      <c r="BV597" s="37" t="str">
        <f t="shared" si="271"/>
        <v>Mar 2023</v>
      </c>
      <c r="BW597" s="41" t="str">
        <f t="shared" si="273"/>
        <v/>
      </c>
      <c r="BY597" s="13" t="str">
        <f t="shared" si="269"/>
        <v/>
      </c>
      <c r="BZ597" s="33" t="str">
        <f t="shared" si="270"/>
        <v/>
      </c>
      <c r="CA597" s="37" t="str">
        <f>IF(BY597="", "", IF(COUNTIF(BY$7:BY597, BY597)&gt;1, "", MAX(CA$6:CA596)+1))</f>
        <v/>
      </c>
      <c r="CB597" s="37" t="str">
        <f t="shared" si="272"/>
        <v>Mar 2023</v>
      </c>
      <c r="CC597" s="41" t="str">
        <f t="shared" si="274"/>
        <v/>
      </c>
    </row>
    <row r="598" spans="71:81" hidden="1" x14ac:dyDescent="0.25">
      <c r="BS598" s="13" t="str">
        <f t="shared" si="267"/>
        <v/>
      </c>
      <c r="BT598" s="33" t="str">
        <f t="shared" si="268"/>
        <v/>
      </c>
      <c r="BU598" s="37" t="str">
        <f>IF(BS598="", "", IF(COUNTIF(BS$7:BS598, BS598)&gt;1, "", MAX(BU$6:BU597)+1))</f>
        <v/>
      </c>
      <c r="BV598" s="37" t="str">
        <f t="shared" si="271"/>
        <v>Mar 2023</v>
      </c>
      <c r="BW598" s="41" t="str">
        <f t="shared" si="273"/>
        <v/>
      </c>
      <c r="BY598" s="13" t="str">
        <f t="shared" si="269"/>
        <v/>
      </c>
      <c r="BZ598" s="33" t="str">
        <f t="shared" si="270"/>
        <v/>
      </c>
      <c r="CA598" s="37" t="str">
        <f>IF(BY598="", "", IF(COUNTIF(BY$7:BY598, BY598)&gt;1, "", MAX(CA$6:CA597)+1))</f>
        <v/>
      </c>
      <c r="CB598" s="37" t="str">
        <f t="shared" si="272"/>
        <v>Mar 2023</v>
      </c>
      <c r="CC598" s="41" t="str">
        <f t="shared" si="274"/>
        <v/>
      </c>
    </row>
    <row r="599" spans="71:81" hidden="1" x14ac:dyDescent="0.25">
      <c r="BS599" s="13" t="str">
        <f t="shared" si="267"/>
        <v/>
      </c>
      <c r="BT599" s="33" t="str">
        <f t="shared" si="268"/>
        <v/>
      </c>
      <c r="BU599" s="37" t="str">
        <f>IF(BS599="", "", IF(COUNTIF(BS$7:BS599, BS599)&gt;1, "", MAX(BU$6:BU598)+1))</f>
        <v/>
      </c>
      <c r="BV599" s="37" t="str">
        <f t="shared" si="271"/>
        <v>Mar 2023</v>
      </c>
      <c r="BW599" s="41" t="str">
        <f t="shared" si="273"/>
        <v/>
      </c>
      <c r="BY599" s="13" t="str">
        <f t="shared" si="269"/>
        <v/>
      </c>
      <c r="BZ599" s="33" t="str">
        <f t="shared" si="270"/>
        <v/>
      </c>
      <c r="CA599" s="37" t="str">
        <f>IF(BY599="", "", IF(COUNTIF(BY$7:BY599, BY599)&gt;1, "", MAX(CA$6:CA598)+1))</f>
        <v/>
      </c>
      <c r="CB599" s="37" t="str">
        <f t="shared" si="272"/>
        <v>Mar 2023</v>
      </c>
      <c r="CC599" s="41" t="str">
        <f t="shared" si="274"/>
        <v/>
      </c>
    </row>
    <row r="600" spans="71:81" hidden="1" x14ac:dyDescent="0.25">
      <c r="BS600" s="13" t="str">
        <f t="shared" si="267"/>
        <v/>
      </c>
      <c r="BT600" s="33" t="str">
        <f t="shared" si="268"/>
        <v/>
      </c>
      <c r="BU600" s="37" t="str">
        <f>IF(BS600="", "", IF(COUNTIF(BS$7:BS600, BS600)&gt;1, "", MAX(BU$6:BU599)+1))</f>
        <v/>
      </c>
      <c r="BV600" s="37" t="str">
        <f t="shared" si="271"/>
        <v>Mar 2023</v>
      </c>
      <c r="BW600" s="41" t="str">
        <f t="shared" si="273"/>
        <v/>
      </c>
      <c r="BY600" s="13" t="str">
        <f t="shared" si="269"/>
        <v/>
      </c>
      <c r="BZ600" s="33" t="str">
        <f t="shared" si="270"/>
        <v/>
      </c>
      <c r="CA600" s="37" t="str">
        <f>IF(BY600="", "", IF(COUNTIF(BY$7:BY600, BY600)&gt;1, "", MAX(CA$6:CA599)+1))</f>
        <v/>
      </c>
      <c r="CB600" s="37" t="str">
        <f t="shared" si="272"/>
        <v>Mar 2023</v>
      </c>
      <c r="CC600" s="41" t="str">
        <f t="shared" si="274"/>
        <v/>
      </c>
    </row>
    <row r="601" spans="71:81" hidden="1" x14ac:dyDescent="0.25">
      <c r="BS601" s="13" t="str">
        <f t="shared" si="267"/>
        <v/>
      </c>
      <c r="BT601" s="33" t="str">
        <f t="shared" si="268"/>
        <v/>
      </c>
      <c r="BU601" s="37" t="str">
        <f>IF(BS601="", "", IF(COUNTIF(BS$7:BS601, BS601)&gt;1, "", MAX(BU$6:BU600)+1))</f>
        <v/>
      </c>
      <c r="BV601" s="37" t="str">
        <f t="shared" si="271"/>
        <v>Mar 2023</v>
      </c>
      <c r="BW601" s="41" t="str">
        <f t="shared" si="273"/>
        <v/>
      </c>
      <c r="BY601" s="13" t="str">
        <f t="shared" si="269"/>
        <v/>
      </c>
      <c r="BZ601" s="33" t="str">
        <f t="shared" si="270"/>
        <v/>
      </c>
      <c r="CA601" s="37" t="str">
        <f>IF(BY601="", "", IF(COUNTIF(BY$7:BY601, BY601)&gt;1, "", MAX(CA$6:CA600)+1))</f>
        <v/>
      </c>
      <c r="CB601" s="37" t="str">
        <f t="shared" si="272"/>
        <v>Mar 2023</v>
      </c>
      <c r="CC601" s="41" t="str">
        <f t="shared" si="274"/>
        <v/>
      </c>
    </row>
    <row r="602" spans="71:81" hidden="1" x14ac:dyDescent="0.25">
      <c r="BS602" s="13" t="str">
        <f t="shared" si="267"/>
        <v/>
      </c>
      <c r="BT602" s="33" t="str">
        <f t="shared" si="268"/>
        <v/>
      </c>
      <c r="BU602" s="37" t="str">
        <f>IF(BS602="", "", IF(COUNTIF(BS$7:BS602, BS602)&gt;1, "", MAX(BU$6:BU601)+1))</f>
        <v/>
      </c>
      <c r="BV602" s="37" t="str">
        <f t="shared" si="271"/>
        <v>Mar 2023</v>
      </c>
      <c r="BW602" s="41" t="str">
        <f t="shared" si="273"/>
        <v/>
      </c>
      <c r="BY602" s="13" t="str">
        <f t="shared" si="269"/>
        <v/>
      </c>
      <c r="BZ602" s="33" t="str">
        <f t="shared" si="270"/>
        <v/>
      </c>
      <c r="CA602" s="37" t="str">
        <f>IF(BY602="", "", IF(COUNTIF(BY$7:BY602, BY602)&gt;1, "", MAX(CA$6:CA601)+1))</f>
        <v/>
      </c>
      <c r="CB602" s="37" t="str">
        <f t="shared" si="272"/>
        <v>Mar 2023</v>
      </c>
      <c r="CC602" s="41" t="str">
        <f t="shared" si="274"/>
        <v/>
      </c>
    </row>
    <row r="603" spans="71:81" hidden="1" x14ac:dyDescent="0.25">
      <c r="BS603" s="13" t="str">
        <f t="shared" si="267"/>
        <v/>
      </c>
      <c r="BT603" s="33" t="str">
        <f t="shared" si="268"/>
        <v/>
      </c>
      <c r="BU603" s="37" t="str">
        <f>IF(BS603="", "", IF(COUNTIF(BS$7:BS603, BS603)&gt;1, "", MAX(BU$6:BU602)+1))</f>
        <v/>
      </c>
      <c r="BV603" s="37" t="str">
        <f t="shared" si="271"/>
        <v>Mar 2023</v>
      </c>
      <c r="BW603" s="41" t="str">
        <f t="shared" si="273"/>
        <v/>
      </c>
      <c r="BY603" s="13" t="str">
        <f t="shared" si="269"/>
        <v/>
      </c>
      <c r="BZ603" s="33" t="str">
        <f t="shared" si="270"/>
        <v/>
      </c>
      <c r="CA603" s="37" t="str">
        <f>IF(BY603="", "", IF(COUNTIF(BY$7:BY603, BY603)&gt;1, "", MAX(CA$6:CA602)+1))</f>
        <v/>
      </c>
      <c r="CB603" s="37" t="str">
        <f t="shared" si="272"/>
        <v>Mar 2023</v>
      </c>
      <c r="CC603" s="41" t="str">
        <f t="shared" si="274"/>
        <v/>
      </c>
    </row>
    <row r="604" spans="71:81" hidden="1" x14ac:dyDescent="0.25">
      <c r="BS604" s="13" t="str">
        <f t="shared" si="267"/>
        <v/>
      </c>
      <c r="BT604" s="33" t="str">
        <f t="shared" si="268"/>
        <v/>
      </c>
      <c r="BU604" s="37" t="str">
        <f>IF(BS604="", "", IF(COUNTIF(BS$7:BS604, BS604)&gt;1, "", MAX(BU$6:BU603)+1))</f>
        <v/>
      </c>
      <c r="BV604" s="37" t="str">
        <f t="shared" si="271"/>
        <v>Mar 2023</v>
      </c>
      <c r="BW604" s="41" t="str">
        <f t="shared" si="273"/>
        <v/>
      </c>
      <c r="BY604" s="13" t="str">
        <f t="shared" si="269"/>
        <v/>
      </c>
      <c r="BZ604" s="33" t="str">
        <f t="shared" si="270"/>
        <v/>
      </c>
      <c r="CA604" s="37" t="str">
        <f>IF(BY604="", "", IF(COUNTIF(BY$7:BY604, BY604)&gt;1, "", MAX(CA$6:CA603)+1))</f>
        <v/>
      </c>
      <c r="CB604" s="37" t="str">
        <f t="shared" si="272"/>
        <v>Mar 2023</v>
      </c>
      <c r="CC604" s="41" t="str">
        <f t="shared" si="274"/>
        <v/>
      </c>
    </row>
    <row r="605" spans="71:81" hidden="1" x14ac:dyDescent="0.25">
      <c r="BS605" s="13" t="str">
        <f t="shared" si="267"/>
        <v/>
      </c>
      <c r="BT605" s="33" t="str">
        <f t="shared" si="268"/>
        <v/>
      </c>
      <c r="BU605" s="37" t="str">
        <f>IF(BS605="", "", IF(COUNTIF(BS$7:BS605, BS605)&gt;1, "", MAX(BU$6:BU604)+1))</f>
        <v/>
      </c>
      <c r="BV605" s="37" t="str">
        <f t="shared" si="271"/>
        <v>Mar 2023</v>
      </c>
      <c r="BW605" s="41" t="str">
        <f t="shared" si="273"/>
        <v/>
      </c>
      <c r="BY605" s="13" t="str">
        <f t="shared" si="269"/>
        <v/>
      </c>
      <c r="BZ605" s="33" t="str">
        <f t="shared" si="270"/>
        <v/>
      </c>
      <c r="CA605" s="37" t="str">
        <f>IF(BY605="", "", IF(COUNTIF(BY$7:BY605, BY605)&gt;1, "", MAX(CA$6:CA604)+1))</f>
        <v/>
      </c>
      <c r="CB605" s="37" t="str">
        <f t="shared" si="272"/>
        <v>Mar 2023</v>
      </c>
      <c r="CC605" s="41" t="str">
        <f t="shared" si="274"/>
        <v/>
      </c>
    </row>
    <row r="606" spans="71:81" hidden="1" x14ac:dyDescent="0.25">
      <c r="BS606" s="13" t="str">
        <f t="shared" si="267"/>
        <v/>
      </c>
      <c r="BT606" s="33" t="str">
        <f t="shared" si="268"/>
        <v/>
      </c>
      <c r="BU606" s="37" t="str">
        <f>IF(BS606="", "", IF(COUNTIF(BS$7:BS606, BS606)&gt;1, "", MAX(BU$6:BU605)+1))</f>
        <v/>
      </c>
      <c r="BV606" s="37" t="str">
        <f t="shared" si="271"/>
        <v>Mar 2023</v>
      </c>
      <c r="BW606" s="41" t="str">
        <f t="shared" si="273"/>
        <v/>
      </c>
      <c r="BY606" s="13" t="str">
        <f t="shared" si="269"/>
        <v/>
      </c>
      <c r="BZ606" s="33" t="str">
        <f t="shared" si="270"/>
        <v/>
      </c>
      <c r="CA606" s="37" t="str">
        <f>IF(BY606="", "", IF(COUNTIF(BY$7:BY606, BY606)&gt;1, "", MAX(CA$6:CA605)+1))</f>
        <v/>
      </c>
      <c r="CB606" s="37" t="str">
        <f t="shared" si="272"/>
        <v>Mar 2023</v>
      </c>
      <c r="CC606" s="41" t="str">
        <f t="shared" si="274"/>
        <v/>
      </c>
    </row>
    <row r="607" spans="71:81" hidden="1" x14ac:dyDescent="0.25">
      <c r="BS607" s="13" t="str">
        <f t="shared" si="267"/>
        <v/>
      </c>
      <c r="BT607" s="33" t="str">
        <f t="shared" si="268"/>
        <v/>
      </c>
      <c r="BU607" s="37" t="str">
        <f>IF(BS607="", "", IF(COUNTIF(BS$7:BS607, BS607)&gt;1, "", MAX(BU$6:BU606)+1))</f>
        <v/>
      </c>
      <c r="BV607" s="37" t="str">
        <f t="shared" si="271"/>
        <v>Mar 2023</v>
      </c>
      <c r="BW607" s="41" t="str">
        <f t="shared" si="273"/>
        <v/>
      </c>
      <c r="BY607" s="13" t="str">
        <f t="shared" si="269"/>
        <v/>
      </c>
      <c r="BZ607" s="33" t="str">
        <f t="shared" si="270"/>
        <v/>
      </c>
      <c r="CA607" s="37" t="str">
        <f>IF(BY607="", "", IF(COUNTIF(BY$7:BY607, BY607)&gt;1, "", MAX(CA$6:CA606)+1))</f>
        <v/>
      </c>
      <c r="CB607" s="37" t="str">
        <f t="shared" si="272"/>
        <v>Mar 2023</v>
      </c>
      <c r="CC607" s="41" t="str">
        <f t="shared" si="274"/>
        <v/>
      </c>
    </row>
    <row r="608" spans="71:81" hidden="1" x14ac:dyDescent="0.25">
      <c r="BS608" s="13" t="str">
        <f t="shared" si="267"/>
        <v/>
      </c>
      <c r="BT608" s="33" t="str">
        <f t="shared" si="268"/>
        <v/>
      </c>
      <c r="BU608" s="37" t="str">
        <f>IF(BS608="", "", IF(COUNTIF(BS$7:BS608, BS608)&gt;1, "", MAX(BU$6:BU607)+1))</f>
        <v/>
      </c>
      <c r="BV608" s="37" t="str">
        <f t="shared" si="271"/>
        <v>Mar 2023</v>
      </c>
      <c r="BW608" s="41" t="str">
        <f t="shared" si="273"/>
        <v/>
      </c>
      <c r="BY608" s="13" t="str">
        <f t="shared" si="269"/>
        <v/>
      </c>
      <c r="BZ608" s="33" t="str">
        <f t="shared" si="270"/>
        <v/>
      </c>
      <c r="CA608" s="37" t="str">
        <f>IF(BY608="", "", IF(COUNTIF(BY$7:BY608, BY608)&gt;1, "", MAX(CA$6:CA607)+1))</f>
        <v/>
      </c>
      <c r="CB608" s="37" t="str">
        <f t="shared" si="272"/>
        <v>Mar 2023</v>
      </c>
      <c r="CC608" s="41" t="str">
        <f t="shared" si="274"/>
        <v/>
      </c>
    </row>
    <row r="609" spans="71:81" hidden="1" x14ac:dyDescent="0.25">
      <c r="BS609" s="13" t="str">
        <f t="shared" si="267"/>
        <v/>
      </c>
      <c r="BT609" s="33" t="str">
        <f t="shared" si="268"/>
        <v/>
      </c>
      <c r="BU609" s="37" t="str">
        <f>IF(BS609="", "", IF(COUNTIF(BS$7:BS609, BS609)&gt;1, "", MAX(BU$6:BU608)+1))</f>
        <v/>
      </c>
      <c r="BV609" s="37" t="str">
        <f t="shared" si="271"/>
        <v>Mar 2023</v>
      </c>
      <c r="BW609" s="41" t="str">
        <f t="shared" si="273"/>
        <v/>
      </c>
      <c r="BY609" s="13" t="str">
        <f t="shared" si="269"/>
        <v/>
      </c>
      <c r="BZ609" s="33" t="str">
        <f t="shared" si="270"/>
        <v/>
      </c>
      <c r="CA609" s="37" t="str">
        <f>IF(BY609="", "", IF(COUNTIF(BY$7:BY609, BY609)&gt;1, "", MAX(CA$6:CA608)+1))</f>
        <v/>
      </c>
      <c r="CB609" s="37" t="str">
        <f t="shared" si="272"/>
        <v>Mar 2023</v>
      </c>
      <c r="CC609" s="41" t="str">
        <f t="shared" si="274"/>
        <v/>
      </c>
    </row>
    <row r="610" spans="71:81" hidden="1" x14ac:dyDescent="0.25">
      <c r="BS610" s="13" t="str">
        <f t="shared" si="267"/>
        <v/>
      </c>
      <c r="BT610" s="33" t="str">
        <f t="shared" si="268"/>
        <v/>
      </c>
      <c r="BU610" s="37" t="str">
        <f>IF(BS610="", "", IF(COUNTIF(BS$7:BS610, BS610)&gt;1, "", MAX(BU$6:BU609)+1))</f>
        <v/>
      </c>
      <c r="BV610" s="37" t="str">
        <f t="shared" si="271"/>
        <v>Mar 2023</v>
      </c>
      <c r="BW610" s="41" t="str">
        <f t="shared" si="273"/>
        <v/>
      </c>
      <c r="BY610" s="13" t="str">
        <f t="shared" si="269"/>
        <v/>
      </c>
      <c r="BZ610" s="33" t="str">
        <f t="shared" si="270"/>
        <v/>
      </c>
      <c r="CA610" s="37" t="str">
        <f>IF(BY610="", "", IF(COUNTIF(BY$7:BY610, BY610)&gt;1, "", MAX(CA$6:CA609)+1))</f>
        <v/>
      </c>
      <c r="CB610" s="37" t="str">
        <f t="shared" si="272"/>
        <v>Mar 2023</v>
      </c>
      <c r="CC610" s="41" t="str">
        <f t="shared" si="274"/>
        <v/>
      </c>
    </row>
    <row r="611" spans="71:81" hidden="1" x14ac:dyDescent="0.25">
      <c r="BS611" s="13" t="str">
        <f t="shared" si="267"/>
        <v/>
      </c>
      <c r="BT611" s="33" t="str">
        <f t="shared" si="268"/>
        <v/>
      </c>
      <c r="BU611" s="37" t="str">
        <f>IF(BS611="", "", IF(COUNTIF(BS$7:BS611, BS611)&gt;1, "", MAX(BU$6:BU610)+1))</f>
        <v/>
      </c>
      <c r="BV611" s="37" t="str">
        <f t="shared" si="271"/>
        <v>Mar 2023</v>
      </c>
      <c r="BW611" s="41" t="str">
        <f t="shared" si="273"/>
        <v/>
      </c>
      <c r="BY611" s="13" t="str">
        <f t="shared" si="269"/>
        <v/>
      </c>
      <c r="BZ611" s="33" t="str">
        <f t="shared" si="270"/>
        <v/>
      </c>
      <c r="CA611" s="37" t="str">
        <f>IF(BY611="", "", IF(COUNTIF(BY$7:BY611, BY611)&gt;1, "", MAX(CA$6:CA610)+1))</f>
        <v/>
      </c>
      <c r="CB611" s="37" t="str">
        <f t="shared" si="272"/>
        <v>Mar 2023</v>
      </c>
      <c r="CC611" s="41" t="str">
        <f t="shared" si="274"/>
        <v/>
      </c>
    </row>
    <row r="612" spans="71:81" hidden="1" x14ac:dyDescent="0.25">
      <c r="BS612" s="13" t="str">
        <f t="shared" si="267"/>
        <v/>
      </c>
      <c r="BT612" s="33" t="str">
        <f t="shared" si="268"/>
        <v/>
      </c>
      <c r="BU612" s="37" t="str">
        <f>IF(BS612="", "", IF(COUNTIF(BS$7:BS612, BS612)&gt;1, "", MAX(BU$6:BU611)+1))</f>
        <v/>
      </c>
      <c r="BV612" s="37" t="str">
        <f t="shared" si="271"/>
        <v>Mar 2023</v>
      </c>
      <c r="BW612" s="41" t="str">
        <f t="shared" si="273"/>
        <v/>
      </c>
      <c r="BY612" s="13" t="str">
        <f t="shared" si="269"/>
        <v/>
      </c>
      <c r="BZ612" s="33" t="str">
        <f t="shared" si="270"/>
        <v/>
      </c>
      <c r="CA612" s="37" t="str">
        <f>IF(BY612="", "", IF(COUNTIF(BY$7:BY612, BY612)&gt;1, "", MAX(CA$6:CA611)+1))</f>
        <v/>
      </c>
      <c r="CB612" s="37" t="str">
        <f t="shared" si="272"/>
        <v>Mar 2023</v>
      </c>
      <c r="CC612" s="41" t="str">
        <f t="shared" si="274"/>
        <v/>
      </c>
    </row>
    <row r="613" spans="71:81" hidden="1" x14ac:dyDescent="0.25">
      <c r="BS613" s="13" t="str">
        <f t="shared" si="267"/>
        <v/>
      </c>
      <c r="BT613" s="33" t="str">
        <f t="shared" si="268"/>
        <v/>
      </c>
      <c r="BU613" s="37" t="str">
        <f>IF(BS613="", "", IF(COUNTIF(BS$7:BS613, BS613)&gt;1, "", MAX(BU$6:BU612)+1))</f>
        <v/>
      </c>
      <c r="BV613" s="37" t="str">
        <f t="shared" si="271"/>
        <v>Mar 2023</v>
      </c>
      <c r="BW613" s="41" t="str">
        <f t="shared" si="273"/>
        <v/>
      </c>
      <c r="BY613" s="13" t="str">
        <f t="shared" si="269"/>
        <v/>
      </c>
      <c r="BZ613" s="33" t="str">
        <f t="shared" si="270"/>
        <v/>
      </c>
      <c r="CA613" s="37" t="str">
        <f>IF(BY613="", "", IF(COUNTIF(BY$7:BY613, BY613)&gt;1, "", MAX(CA$6:CA612)+1))</f>
        <v/>
      </c>
      <c r="CB613" s="37" t="str">
        <f t="shared" si="272"/>
        <v>Mar 2023</v>
      </c>
      <c r="CC613" s="41" t="str">
        <f t="shared" si="274"/>
        <v/>
      </c>
    </row>
    <row r="614" spans="71:81" hidden="1" x14ac:dyDescent="0.25">
      <c r="BS614" s="13" t="str">
        <f t="shared" si="267"/>
        <v/>
      </c>
      <c r="BT614" s="33" t="str">
        <f t="shared" si="268"/>
        <v/>
      </c>
      <c r="BU614" s="37" t="str">
        <f>IF(BS614="", "", IF(COUNTIF(BS$7:BS614, BS614)&gt;1, "", MAX(BU$6:BU613)+1))</f>
        <v/>
      </c>
      <c r="BV614" s="37" t="str">
        <f t="shared" si="271"/>
        <v>Mar 2023</v>
      </c>
      <c r="BW614" s="41" t="str">
        <f t="shared" si="273"/>
        <v/>
      </c>
      <c r="BY614" s="13" t="str">
        <f t="shared" si="269"/>
        <v/>
      </c>
      <c r="BZ614" s="33" t="str">
        <f t="shared" si="270"/>
        <v/>
      </c>
      <c r="CA614" s="37" t="str">
        <f>IF(BY614="", "", IF(COUNTIF(BY$7:BY614, BY614)&gt;1, "", MAX(CA$6:CA613)+1))</f>
        <v/>
      </c>
      <c r="CB614" s="37" t="str">
        <f t="shared" si="272"/>
        <v>Mar 2023</v>
      </c>
      <c r="CC614" s="41" t="str">
        <f t="shared" si="274"/>
        <v/>
      </c>
    </row>
    <row r="615" spans="71:81" hidden="1" x14ac:dyDescent="0.25">
      <c r="BS615" s="13" t="str">
        <f t="shared" si="267"/>
        <v/>
      </c>
      <c r="BT615" s="33" t="str">
        <f t="shared" si="268"/>
        <v/>
      </c>
      <c r="BU615" s="37" t="str">
        <f>IF(BS615="", "", IF(COUNTIF(BS$7:BS615, BS615)&gt;1, "", MAX(BU$6:BU614)+1))</f>
        <v/>
      </c>
      <c r="BV615" s="37" t="str">
        <f t="shared" si="271"/>
        <v>Mar 2023</v>
      </c>
      <c r="BW615" s="41" t="str">
        <f t="shared" si="273"/>
        <v/>
      </c>
      <c r="BY615" s="13" t="str">
        <f t="shared" si="269"/>
        <v/>
      </c>
      <c r="BZ615" s="33" t="str">
        <f t="shared" si="270"/>
        <v/>
      </c>
      <c r="CA615" s="37" t="str">
        <f>IF(BY615="", "", IF(COUNTIF(BY$7:BY615, BY615)&gt;1, "", MAX(CA$6:CA614)+1))</f>
        <v/>
      </c>
      <c r="CB615" s="37" t="str">
        <f t="shared" si="272"/>
        <v>Mar 2023</v>
      </c>
      <c r="CC615" s="41" t="str">
        <f t="shared" si="274"/>
        <v/>
      </c>
    </row>
    <row r="616" spans="71:81" hidden="1" x14ac:dyDescent="0.25">
      <c r="BS616" s="13" t="str">
        <f t="shared" si="267"/>
        <v/>
      </c>
      <c r="BT616" s="33" t="str">
        <f t="shared" si="268"/>
        <v/>
      </c>
      <c r="BU616" s="37" t="str">
        <f>IF(BS616="", "", IF(COUNTIF(BS$7:BS616, BS616)&gt;1, "", MAX(BU$6:BU615)+1))</f>
        <v/>
      </c>
      <c r="BV616" s="37" t="str">
        <f t="shared" si="271"/>
        <v>Mar 2023</v>
      </c>
      <c r="BW616" s="41" t="str">
        <f t="shared" si="273"/>
        <v/>
      </c>
      <c r="BY616" s="13" t="str">
        <f t="shared" si="269"/>
        <v/>
      </c>
      <c r="BZ616" s="33" t="str">
        <f t="shared" si="270"/>
        <v/>
      </c>
      <c r="CA616" s="37" t="str">
        <f>IF(BY616="", "", IF(COUNTIF(BY$7:BY616, BY616)&gt;1, "", MAX(CA$6:CA615)+1))</f>
        <v/>
      </c>
      <c r="CB616" s="37" t="str">
        <f t="shared" si="272"/>
        <v>Mar 2023</v>
      </c>
      <c r="CC616" s="41" t="str">
        <f t="shared" si="274"/>
        <v/>
      </c>
    </row>
    <row r="617" spans="71:81" hidden="1" x14ac:dyDescent="0.25">
      <c r="BS617" s="13" t="str">
        <f t="shared" si="267"/>
        <v/>
      </c>
      <c r="BT617" s="33" t="str">
        <f t="shared" si="268"/>
        <v/>
      </c>
      <c r="BU617" s="37" t="str">
        <f>IF(BS617="", "", IF(COUNTIF(BS$7:BS617, BS617)&gt;1, "", MAX(BU$6:BU616)+1))</f>
        <v/>
      </c>
      <c r="BV617" s="37" t="str">
        <f t="shared" si="271"/>
        <v>Mar 2023</v>
      </c>
      <c r="BW617" s="41" t="str">
        <f t="shared" si="273"/>
        <v/>
      </c>
      <c r="BY617" s="13" t="str">
        <f t="shared" si="269"/>
        <v/>
      </c>
      <c r="BZ617" s="33" t="str">
        <f t="shared" si="270"/>
        <v/>
      </c>
      <c r="CA617" s="37" t="str">
        <f>IF(BY617="", "", IF(COUNTIF(BY$7:BY617, BY617)&gt;1, "", MAX(CA$6:CA616)+1))</f>
        <v/>
      </c>
      <c r="CB617" s="37" t="str">
        <f t="shared" si="272"/>
        <v>Mar 2023</v>
      </c>
      <c r="CC617" s="41" t="str">
        <f t="shared" si="274"/>
        <v/>
      </c>
    </row>
    <row r="618" spans="71:81" hidden="1" x14ac:dyDescent="0.25">
      <c r="BS618" s="13" t="str">
        <f t="shared" si="267"/>
        <v/>
      </c>
      <c r="BT618" s="33" t="str">
        <f t="shared" si="268"/>
        <v/>
      </c>
      <c r="BU618" s="37" t="str">
        <f>IF(BS618="", "", IF(COUNTIF(BS$7:BS618, BS618)&gt;1, "", MAX(BU$6:BU617)+1))</f>
        <v/>
      </c>
      <c r="BV618" s="37" t="str">
        <f t="shared" si="271"/>
        <v>Mar 2023</v>
      </c>
      <c r="BW618" s="41" t="str">
        <f t="shared" si="273"/>
        <v/>
      </c>
      <c r="BY618" s="13" t="str">
        <f t="shared" si="269"/>
        <v/>
      </c>
      <c r="BZ618" s="33" t="str">
        <f t="shared" si="270"/>
        <v/>
      </c>
      <c r="CA618" s="37" t="str">
        <f>IF(BY618="", "", IF(COUNTIF(BY$7:BY618, BY618)&gt;1, "", MAX(CA$6:CA617)+1))</f>
        <v/>
      </c>
      <c r="CB618" s="37" t="str">
        <f t="shared" si="272"/>
        <v>Mar 2023</v>
      </c>
      <c r="CC618" s="41" t="str">
        <f t="shared" si="274"/>
        <v/>
      </c>
    </row>
    <row r="619" spans="71:81" hidden="1" x14ac:dyDescent="0.25">
      <c r="BS619" s="13" t="str">
        <f t="shared" si="267"/>
        <v/>
      </c>
      <c r="BT619" s="33" t="str">
        <f t="shared" si="268"/>
        <v/>
      </c>
      <c r="BU619" s="37" t="str">
        <f>IF(BS619="", "", IF(COUNTIF(BS$7:BS619, BS619)&gt;1, "", MAX(BU$6:BU618)+1))</f>
        <v/>
      </c>
      <c r="BV619" s="37" t="str">
        <f t="shared" si="271"/>
        <v>Mar 2023</v>
      </c>
      <c r="BW619" s="41" t="str">
        <f t="shared" si="273"/>
        <v/>
      </c>
      <c r="BY619" s="13" t="str">
        <f t="shared" si="269"/>
        <v/>
      </c>
      <c r="BZ619" s="33" t="str">
        <f t="shared" si="270"/>
        <v/>
      </c>
      <c r="CA619" s="37" t="str">
        <f>IF(BY619="", "", IF(COUNTIF(BY$7:BY619, BY619)&gt;1, "", MAX(CA$6:CA618)+1))</f>
        <v/>
      </c>
      <c r="CB619" s="37" t="str">
        <f t="shared" si="272"/>
        <v>Mar 2023</v>
      </c>
      <c r="CC619" s="41" t="str">
        <f t="shared" si="274"/>
        <v/>
      </c>
    </row>
    <row r="620" spans="71:81" hidden="1" x14ac:dyDescent="0.25">
      <c r="BS620" s="13" t="str">
        <f t="shared" si="267"/>
        <v/>
      </c>
      <c r="BT620" s="33" t="str">
        <f t="shared" si="268"/>
        <v/>
      </c>
      <c r="BU620" s="37" t="str">
        <f>IF(BS620="", "", IF(COUNTIF(BS$7:BS620, BS620)&gt;1, "", MAX(BU$6:BU619)+1))</f>
        <v/>
      </c>
      <c r="BV620" s="37" t="str">
        <f t="shared" si="271"/>
        <v>Mar 2023</v>
      </c>
      <c r="BW620" s="41" t="str">
        <f t="shared" si="273"/>
        <v/>
      </c>
      <c r="BY620" s="13" t="str">
        <f t="shared" si="269"/>
        <v/>
      </c>
      <c r="BZ620" s="33" t="str">
        <f t="shared" si="270"/>
        <v/>
      </c>
      <c r="CA620" s="37" t="str">
        <f>IF(BY620="", "", IF(COUNTIF(BY$7:BY620, BY620)&gt;1, "", MAX(CA$6:CA619)+1))</f>
        <v/>
      </c>
      <c r="CB620" s="37" t="str">
        <f t="shared" si="272"/>
        <v>Mar 2023</v>
      </c>
      <c r="CC620" s="41" t="str">
        <f t="shared" si="274"/>
        <v/>
      </c>
    </row>
    <row r="621" spans="71:81" hidden="1" x14ac:dyDescent="0.25">
      <c r="BS621" s="13" t="str">
        <f t="shared" si="267"/>
        <v/>
      </c>
      <c r="BT621" s="33" t="str">
        <f t="shared" si="268"/>
        <v/>
      </c>
      <c r="BU621" s="37" t="str">
        <f>IF(BS621="", "", IF(COUNTIF(BS$7:BS621, BS621)&gt;1, "", MAX(BU$6:BU620)+1))</f>
        <v/>
      </c>
      <c r="BV621" s="37" t="str">
        <f t="shared" si="271"/>
        <v>Mar 2023</v>
      </c>
      <c r="BW621" s="41" t="str">
        <f t="shared" si="273"/>
        <v/>
      </c>
      <c r="BY621" s="13" t="str">
        <f t="shared" si="269"/>
        <v/>
      </c>
      <c r="BZ621" s="33" t="str">
        <f t="shared" si="270"/>
        <v/>
      </c>
      <c r="CA621" s="37" t="str">
        <f>IF(BY621="", "", IF(COUNTIF(BY$7:BY621, BY621)&gt;1, "", MAX(CA$6:CA620)+1))</f>
        <v/>
      </c>
      <c r="CB621" s="37" t="str">
        <f t="shared" si="272"/>
        <v>Mar 2023</v>
      </c>
      <c r="CC621" s="41" t="str">
        <f t="shared" si="274"/>
        <v/>
      </c>
    </row>
    <row r="622" spans="71:81" hidden="1" x14ac:dyDescent="0.25">
      <c r="BS622" s="13" t="str">
        <f t="shared" si="267"/>
        <v/>
      </c>
      <c r="BT622" s="33" t="str">
        <f t="shared" si="268"/>
        <v/>
      </c>
      <c r="BU622" s="37" t="str">
        <f>IF(BS622="", "", IF(COUNTIF(BS$7:BS622, BS622)&gt;1, "", MAX(BU$6:BU621)+1))</f>
        <v/>
      </c>
      <c r="BV622" s="37" t="str">
        <f t="shared" si="271"/>
        <v>Mar 2023</v>
      </c>
      <c r="BW622" s="41" t="str">
        <f t="shared" si="273"/>
        <v/>
      </c>
      <c r="BY622" s="13" t="str">
        <f t="shared" si="269"/>
        <v/>
      </c>
      <c r="BZ622" s="33" t="str">
        <f t="shared" si="270"/>
        <v/>
      </c>
      <c r="CA622" s="37" t="str">
        <f>IF(BY622="", "", IF(COUNTIF(BY$7:BY622, BY622)&gt;1, "", MAX(CA$6:CA621)+1))</f>
        <v/>
      </c>
      <c r="CB622" s="37" t="str">
        <f t="shared" si="272"/>
        <v>Mar 2023</v>
      </c>
      <c r="CC622" s="41" t="str">
        <f t="shared" si="274"/>
        <v/>
      </c>
    </row>
    <row r="623" spans="71:81" hidden="1" x14ac:dyDescent="0.25">
      <c r="BS623" s="13" t="str">
        <f t="shared" si="267"/>
        <v/>
      </c>
      <c r="BT623" s="33" t="str">
        <f t="shared" si="268"/>
        <v/>
      </c>
      <c r="BU623" s="37" t="str">
        <f>IF(BS623="", "", IF(COUNTIF(BS$7:BS623, BS623)&gt;1, "", MAX(BU$6:BU622)+1))</f>
        <v/>
      </c>
      <c r="BV623" s="37" t="str">
        <f t="shared" si="271"/>
        <v>Mar 2023</v>
      </c>
      <c r="BW623" s="41" t="str">
        <f t="shared" si="273"/>
        <v/>
      </c>
      <c r="BY623" s="13" t="str">
        <f t="shared" si="269"/>
        <v/>
      </c>
      <c r="BZ623" s="33" t="str">
        <f t="shared" si="270"/>
        <v/>
      </c>
      <c r="CA623" s="37" t="str">
        <f>IF(BY623="", "", IF(COUNTIF(BY$7:BY623, BY623)&gt;1, "", MAX(CA$6:CA622)+1))</f>
        <v/>
      </c>
      <c r="CB623" s="37" t="str">
        <f t="shared" si="272"/>
        <v>Mar 2023</v>
      </c>
      <c r="CC623" s="41" t="str">
        <f t="shared" si="274"/>
        <v/>
      </c>
    </row>
    <row r="624" spans="71:81" hidden="1" x14ac:dyDescent="0.25">
      <c r="BS624" s="13" t="str">
        <f t="shared" si="267"/>
        <v/>
      </c>
      <c r="BT624" s="33" t="str">
        <f t="shared" si="268"/>
        <v/>
      </c>
      <c r="BU624" s="37" t="str">
        <f>IF(BS624="", "", IF(COUNTIF(BS$7:BS624, BS624)&gt;1, "", MAX(BU$6:BU623)+1))</f>
        <v/>
      </c>
      <c r="BV624" s="37" t="str">
        <f t="shared" si="271"/>
        <v>Mar 2023</v>
      </c>
      <c r="BW624" s="41" t="str">
        <f t="shared" si="273"/>
        <v/>
      </c>
      <c r="BY624" s="13" t="str">
        <f t="shared" si="269"/>
        <v/>
      </c>
      <c r="BZ624" s="33" t="str">
        <f t="shared" si="270"/>
        <v/>
      </c>
      <c r="CA624" s="37" t="str">
        <f>IF(BY624="", "", IF(COUNTIF(BY$7:BY624, BY624)&gt;1, "", MAX(CA$6:CA623)+1))</f>
        <v/>
      </c>
      <c r="CB624" s="37" t="str">
        <f t="shared" si="272"/>
        <v>Mar 2023</v>
      </c>
      <c r="CC624" s="41" t="str">
        <f t="shared" si="274"/>
        <v/>
      </c>
    </row>
    <row r="625" spans="71:81" hidden="1" x14ac:dyDescent="0.25">
      <c r="BS625" s="13" t="str">
        <f t="shared" si="267"/>
        <v/>
      </c>
      <c r="BT625" s="33" t="str">
        <f t="shared" si="268"/>
        <v/>
      </c>
      <c r="BU625" s="37" t="str">
        <f>IF(BS625="", "", IF(COUNTIF(BS$7:BS625, BS625)&gt;1, "", MAX(BU$6:BU624)+1))</f>
        <v/>
      </c>
      <c r="BV625" s="37" t="str">
        <f t="shared" si="271"/>
        <v>Mar 2023</v>
      </c>
      <c r="BW625" s="41" t="str">
        <f t="shared" si="273"/>
        <v/>
      </c>
      <c r="BY625" s="13" t="str">
        <f t="shared" si="269"/>
        <v/>
      </c>
      <c r="BZ625" s="33" t="str">
        <f t="shared" si="270"/>
        <v/>
      </c>
      <c r="CA625" s="37" t="str">
        <f>IF(BY625="", "", IF(COUNTIF(BY$7:BY625, BY625)&gt;1, "", MAX(CA$6:CA624)+1))</f>
        <v/>
      </c>
      <c r="CB625" s="37" t="str">
        <f t="shared" si="272"/>
        <v>Mar 2023</v>
      </c>
      <c r="CC625" s="41" t="str">
        <f t="shared" si="274"/>
        <v/>
      </c>
    </row>
    <row r="626" spans="71:81" hidden="1" x14ac:dyDescent="0.25">
      <c r="BS626" s="13" t="str">
        <f t="shared" si="267"/>
        <v/>
      </c>
      <c r="BT626" s="33" t="str">
        <f t="shared" si="268"/>
        <v/>
      </c>
      <c r="BU626" s="37" t="str">
        <f>IF(BS626="", "", IF(COUNTIF(BS$7:BS626, BS626)&gt;1, "", MAX(BU$6:BU625)+1))</f>
        <v/>
      </c>
      <c r="BV626" s="37" t="str">
        <f t="shared" si="271"/>
        <v>Mar 2023</v>
      </c>
      <c r="BW626" s="41" t="str">
        <f t="shared" si="273"/>
        <v/>
      </c>
      <c r="BY626" s="13" t="str">
        <f t="shared" si="269"/>
        <v/>
      </c>
      <c r="BZ626" s="33" t="str">
        <f t="shared" si="270"/>
        <v/>
      </c>
      <c r="CA626" s="37" t="str">
        <f>IF(BY626="", "", IF(COUNTIF(BY$7:BY626, BY626)&gt;1, "", MAX(CA$6:CA625)+1))</f>
        <v/>
      </c>
      <c r="CB626" s="37" t="str">
        <f t="shared" si="272"/>
        <v>Mar 2023</v>
      </c>
      <c r="CC626" s="41" t="str">
        <f t="shared" si="274"/>
        <v/>
      </c>
    </row>
    <row r="627" spans="71:81" hidden="1" x14ac:dyDescent="0.25">
      <c r="BS627" s="13" t="str">
        <f t="shared" si="267"/>
        <v/>
      </c>
      <c r="BT627" s="33" t="str">
        <f t="shared" si="268"/>
        <v/>
      </c>
      <c r="BU627" s="37" t="str">
        <f>IF(BS627="", "", IF(COUNTIF(BS$7:BS627, BS627)&gt;1, "", MAX(BU$6:BU626)+1))</f>
        <v/>
      </c>
      <c r="BV627" s="37" t="str">
        <f t="shared" si="271"/>
        <v>Mar 2023</v>
      </c>
      <c r="BW627" s="41" t="str">
        <f t="shared" si="273"/>
        <v/>
      </c>
      <c r="BY627" s="13" t="str">
        <f t="shared" si="269"/>
        <v/>
      </c>
      <c r="BZ627" s="33" t="str">
        <f t="shared" si="270"/>
        <v/>
      </c>
      <c r="CA627" s="37" t="str">
        <f>IF(BY627="", "", IF(COUNTIF(BY$7:BY627, BY627)&gt;1, "", MAX(CA$6:CA626)+1))</f>
        <v/>
      </c>
      <c r="CB627" s="37" t="str">
        <f t="shared" si="272"/>
        <v>Mar 2023</v>
      </c>
      <c r="CC627" s="41" t="str">
        <f t="shared" si="274"/>
        <v/>
      </c>
    </row>
    <row r="628" spans="71:81" hidden="1" x14ac:dyDescent="0.25">
      <c r="BS628" s="13" t="str">
        <f t="shared" si="267"/>
        <v/>
      </c>
      <c r="BT628" s="33" t="str">
        <f t="shared" si="268"/>
        <v/>
      </c>
      <c r="BU628" s="37" t="str">
        <f>IF(BS628="", "", IF(COUNTIF(BS$7:BS628, BS628)&gt;1, "", MAX(BU$6:BU627)+1))</f>
        <v/>
      </c>
      <c r="BV628" s="37" t="str">
        <f t="shared" si="271"/>
        <v>Mar 2023</v>
      </c>
      <c r="BW628" s="41" t="str">
        <f t="shared" si="273"/>
        <v/>
      </c>
      <c r="BY628" s="13" t="str">
        <f t="shared" si="269"/>
        <v/>
      </c>
      <c r="BZ628" s="33" t="str">
        <f t="shared" si="270"/>
        <v/>
      </c>
      <c r="CA628" s="37" t="str">
        <f>IF(BY628="", "", IF(COUNTIF(BY$7:BY628, BY628)&gt;1, "", MAX(CA$6:CA627)+1))</f>
        <v/>
      </c>
      <c r="CB628" s="37" t="str">
        <f t="shared" si="272"/>
        <v>Mar 2023</v>
      </c>
      <c r="CC628" s="41" t="str">
        <f t="shared" si="274"/>
        <v/>
      </c>
    </row>
    <row r="629" spans="71:81" hidden="1" x14ac:dyDescent="0.25">
      <c r="BS629" s="13" t="str">
        <f t="shared" si="267"/>
        <v/>
      </c>
      <c r="BT629" s="33" t="str">
        <f t="shared" si="268"/>
        <v/>
      </c>
      <c r="BU629" s="37" t="str">
        <f>IF(BS629="", "", IF(COUNTIF(BS$7:BS629, BS629)&gt;1, "", MAX(BU$6:BU628)+1))</f>
        <v/>
      </c>
      <c r="BV629" s="37" t="str">
        <f t="shared" si="271"/>
        <v>Mar 2023</v>
      </c>
      <c r="BW629" s="41" t="str">
        <f t="shared" si="273"/>
        <v/>
      </c>
      <c r="BY629" s="13" t="str">
        <f t="shared" si="269"/>
        <v/>
      </c>
      <c r="BZ629" s="33" t="str">
        <f t="shared" si="270"/>
        <v/>
      </c>
      <c r="CA629" s="37" t="str">
        <f>IF(BY629="", "", IF(COUNTIF(BY$7:BY629, BY629)&gt;1, "", MAX(CA$6:CA628)+1))</f>
        <v/>
      </c>
      <c r="CB629" s="37" t="str">
        <f t="shared" si="272"/>
        <v>Mar 2023</v>
      </c>
      <c r="CC629" s="41" t="str">
        <f t="shared" si="274"/>
        <v/>
      </c>
    </row>
    <row r="630" spans="71:81" hidden="1" x14ac:dyDescent="0.25">
      <c r="BS630" s="13" t="str">
        <f t="shared" si="267"/>
        <v/>
      </c>
      <c r="BT630" s="33" t="str">
        <f t="shared" si="268"/>
        <v/>
      </c>
      <c r="BU630" s="37" t="str">
        <f>IF(BS630="", "", IF(COUNTIF(BS$7:BS630, BS630)&gt;1, "", MAX(BU$6:BU629)+1))</f>
        <v/>
      </c>
      <c r="BV630" s="37" t="str">
        <f t="shared" si="271"/>
        <v>Mar 2023</v>
      </c>
      <c r="BW630" s="41" t="str">
        <f t="shared" si="273"/>
        <v/>
      </c>
      <c r="BY630" s="13" t="str">
        <f t="shared" si="269"/>
        <v/>
      </c>
      <c r="BZ630" s="33" t="str">
        <f t="shared" si="270"/>
        <v/>
      </c>
      <c r="CA630" s="37" t="str">
        <f>IF(BY630="", "", IF(COUNTIF(BY$7:BY630, BY630)&gt;1, "", MAX(CA$6:CA629)+1))</f>
        <v/>
      </c>
      <c r="CB630" s="37" t="str">
        <f t="shared" si="272"/>
        <v>Mar 2023</v>
      </c>
      <c r="CC630" s="41" t="str">
        <f t="shared" si="274"/>
        <v/>
      </c>
    </row>
    <row r="631" spans="71:81" hidden="1" x14ac:dyDescent="0.25">
      <c r="BS631" s="13" t="str">
        <f t="shared" si="267"/>
        <v/>
      </c>
      <c r="BT631" s="33" t="str">
        <f t="shared" si="268"/>
        <v/>
      </c>
      <c r="BU631" s="37" t="str">
        <f>IF(BS631="", "", IF(COUNTIF(BS$7:BS631, BS631)&gt;1, "", MAX(BU$6:BU630)+1))</f>
        <v/>
      </c>
      <c r="BV631" s="37" t="str">
        <f t="shared" si="271"/>
        <v>Mar 2023</v>
      </c>
      <c r="BW631" s="41" t="str">
        <f t="shared" si="273"/>
        <v/>
      </c>
      <c r="BY631" s="13" t="str">
        <f t="shared" si="269"/>
        <v/>
      </c>
      <c r="BZ631" s="33" t="str">
        <f t="shared" si="270"/>
        <v/>
      </c>
      <c r="CA631" s="37" t="str">
        <f>IF(BY631="", "", IF(COUNTIF(BY$7:BY631, BY631)&gt;1, "", MAX(CA$6:CA630)+1))</f>
        <v/>
      </c>
      <c r="CB631" s="37" t="str">
        <f t="shared" si="272"/>
        <v>Mar 2023</v>
      </c>
      <c r="CC631" s="41" t="str">
        <f t="shared" si="274"/>
        <v/>
      </c>
    </row>
    <row r="632" spans="71:81" hidden="1" x14ac:dyDescent="0.25">
      <c r="BS632" s="13" t="str">
        <f t="shared" si="267"/>
        <v/>
      </c>
      <c r="BT632" s="33" t="str">
        <f t="shared" si="268"/>
        <v/>
      </c>
      <c r="BU632" s="37" t="str">
        <f>IF(BS632="", "", IF(COUNTIF(BS$7:BS632, BS632)&gt;1, "", MAX(BU$6:BU631)+1))</f>
        <v/>
      </c>
      <c r="BV632" s="37" t="str">
        <f t="shared" si="271"/>
        <v>Mar 2023</v>
      </c>
      <c r="BW632" s="41" t="str">
        <f t="shared" si="273"/>
        <v/>
      </c>
      <c r="BY632" s="13" t="str">
        <f t="shared" si="269"/>
        <v/>
      </c>
      <c r="BZ632" s="33" t="str">
        <f t="shared" si="270"/>
        <v/>
      </c>
      <c r="CA632" s="37" t="str">
        <f>IF(BY632="", "", IF(COUNTIF(BY$7:BY632, BY632)&gt;1, "", MAX(CA$6:CA631)+1))</f>
        <v/>
      </c>
      <c r="CB632" s="37" t="str">
        <f t="shared" si="272"/>
        <v>Mar 2023</v>
      </c>
      <c r="CC632" s="41" t="str">
        <f t="shared" si="274"/>
        <v/>
      </c>
    </row>
    <row r="633" spans="71:81" hidden="1" x14ac:dyDescent="0.25">
      <c r="BS633" s="13" t="str">
        <f t="shared" si="267"/>
        <v/>
      </c>
      <c r="BT633" s="33" t="str">
        <f t="shared" si="268"/>
        <v/>
      </c>
      <c r="BU633" s="37" t="str">
        <f>IF(BS633="", "", IF(COUNTIF(BS$7:BS633, BS633)&gt;1, "", MAX(BU$6:BU632)+1))</f>
        <v/>
      </c>
      <c r="BV633" s="37" t="str">
        <f t="shared" si="271"/>
        <v>Mar 2023</v>
      </c>
      <c r="BW633" s="41" t="str">
        <f t="shared" si="273"/>
        <v/>
      </c>
      <c r="BY633" s="13" t="str">
        <f t="shared" si="269"/>
        <v/>
      </c>
      <c r="BZ633" s="33" t="str">
        <f t="shared" si="270"/>
        <v/>
      </c>
      <c r="CA633" s="37" t="str">
        <f>IF(BY633="", "", IF(COUNTIF(BY$7:BY633, BY633)&gt;1, "", MAX(CA$6:CA632)+1))</f>
        <v/>
      </c>
      <c r="CB633" s="37" t="str">
        <f t="shared" si="272"/>
        <v>Mar 2023</v>
      </c>
      <c r="CC633" s="41" t="str">
        <f t="shared" si="274"/>
        <v/>
      </c>
    </row>
    <row r="634" spans="71:81" hidden="1" x14ac:dyDescent="0.25">
      <c r="BS634" s="13" t="str">
        <f t="shared" si="267"/>
        <v/>
      </c>
      <c r="BT634" s="33" t="str">
        <f t="shared" si="268"/>
        <v/>
      </c>
      <c r="BU634" s="37" t="str">
        <f>IF(BS634="", "", IF(COUNTIF(BS$7:BS634, BS634)&gt;1, "", MAX(BU$6:BU633)+1))</f>
        <v/>
      </c>
      <c r="BV634" s="37" t="str">
        <f t="shared" si="271"/>
        <v>Mar 2023</v>
      </c>
      <c r="BW634" s="41" t="str">
        <f t="shared" si="273"/>
        <v/>
      </c>
      <c r="BY634" s="13" t="str">
        <f t="shared" si="269"/>
        <v/>
      </c>
      <c r="BZ634" s="33" t="str">
        <f t="shared" si="270"/>
        <v/>
      </c>
      <c r="CA634" s="37" t="str">
        <f>IF(BY634="", "", IF(COUNTIF(BY$7:BY634, BY634)&gt;1, "", MAX(CA$6:CA633)+1))</f>
        <v/>
      </c>
      <c r="CB634" s="37" t="str">
        <f t="shared" si="272"/>
        <v>Mar 2023</v>
      </c>
      <c r="CC634" s="41" t="str">
        <f t="shared" si="274"/>
        <v/>
      </c>
    </row>
    <row r="635" spans="71:81" hidden="1" x14ac:dyDescent="0.25">
      <c r="BS635" s="13" t="str">
        <f t="shared" si="267"/>
        <v/>
      </c>
      <c r="BT635" s="33" t="str">
        <f t="shared" si="268"/>
        <v/>
      </c>
      <c r="BU635" s="37" t="str">
        <f>IF(BS635="", "", IF(COUNTIF(BS$7:BS635, BS635)&gt;1, "", MAX(BU$6:BU634)+1))</f>
        <v/>
      </c>
      <c r="BV635" s="37" t="str">
        <f t="shared" si="271"/>
        <v>Mar 2023</v>
      </c>
      <c r="BW635" s="41" t="str">
        <f t="shared" si="273"/>
        <v/>
      </c>
      <c r="BY635" s="13" t="str">
        <f t="shared" si="269"/>
        <v/>
      </c>
      <c r="BZ635" s="33" t="str">
        <f t="shared" si="270"/>
        <v/>
      </c>
      <c r="CA635" s="37" t="str">
        <f>IF(BY635="", "", IF(COUNTIF(BY$7:BY635, BY635)&gt;1, "", MAX(CA$6:CA634)+1))</f>
        <v/>
      </c>
      <c r="CB635" s="37" t="str">
        <f t="shared" si="272"/>
        <v>Mar 2023</v>
      </c>
      <c r="CC635" s="41" t="str">
        <f t="shared" si="274"/>
        <v/>
      </c>
    </row>
    <row r="636" spans="71:81" hidden="1" x14ac:dyDescent="0.25">
      <c r="BS636" s="13" t="str">
        <f t="shared" si="267"/>
        <v/>
      </c>
      <c r="BT636" s="33" t="str">
        <f t="shared" si="268"/>
        <v/>
      </c>
      <c r="BU636" s="37" t="str">
        <f>IF(BS636="", "", IF(COUNTIF(BS$7:BS636, BS636)&gt;1, "", MAX(BU$6:BU635)+1))</f>
        <v/>
      </c>
      <c r="BV636" s="37" t="str">
        <f t="shared" si="271"/>
        <v>Mar 2023</v>
      </c>
      <c r="BW636" s="41" t="str">
        <f t="shared" si="273"/>
        <v/>
      </c>
      <c r="BY636" s="13" t="str">
        <f t="shared" si="269"/>
        <v/>
      </c>
      <c r="BZ636" s="33" t="str">
        <f t="shared" si="270"/>
        <v/>
      </c>
      <c r="CA636" s="37" t="str">
        <f>IF(BY636="", "", IF(COUNTIF(BY$7:BY636, BY636)&gt;1, "", MAX(CA$6:CA635)+1))</f>
        <v/>
      </c>
      <c r="CB636" s="37" t="str">
        <f t="shared" si="272"/>
        <v>Mar 2023</v>
      </c>
      <c r="CC636" s="41" t="str">
        <f t="shared" si="274"/>
        <v/>
      </c>
    </row>
    <row r="637" spans="71:81" hidden="1" x14ac:dyDescent="0.25">
      <c r="BS637" s="13" t="str">
        <f t="shared" si="267"/>
        <v/>
      </c>
      <c r="BT637" s="33" t="str">
        <f t="shared" si="268"/>
        <v/>
      </c>
      <c r="BU637" s="37" t="str">
        <f>IF(BS637="", "", IF(COUNTIF(BS$7:BS637, BS637)&gt;1, "", MAX(BU$6:BU636)+1))</f>
        <v/>
      </c>
      <c r="BV637" s="37" t="str">
        <f t="shared" si="271"/>
        <v>Mar 2023</v>
      </c>
      <c r="BW637" s="41" t="str">
        <f t="shared" si="273"/>
        <v/>
      </c>
      <c r="BY637" s="13" t="str">
        <f t="shared" si="269"/>
        <v/>
      </c>
      <c r="BZ637" s="33" t="str">
        <f t="shared" si="270"/>
        <v/>
      </c>
      <c r="CA637" s="37" t="str">
        <f>IF(BY637="", "", IF(COUNTIF(BY$7:BY637, BY637)&gt;1, "", MAX(CA$6:CA636)+1))</f>
        <v/>
      </c>
      <c r="CB637" s="37" t="str">
        <f t="shared" si="272"/>
        <v>Mar 2023</v>
      </c>
      <c r="CC637" s="41" t="str">
        <f t="shared" si="274"/>
        <v/>
      </c>
    </row>
    <row r="638" spans="71:81" hidden="1" x14ac:dyDescent="0.25">
      <c r="BS638" s="13" t="str">
        <f t="shared" si="267"/>
        <v/>
      </c>
      <c r="BT638" s="33" t="str">
        <f t="shared" si="268"/>
        <v/>
      </c>
      <c r="BU638" s="37" t="str">
        <f>IF(BS638="", "", IF(COUNTIF(BS$7:BS638, BS638)&gt;1, "", MAX(BU$6:BU637)+1))</f>
        <v/>
      </c>
      <c r="BV638" s="37" t="str">
        <f t="shared" si="271"/>
        <v>Mar 2023</v>
      </c>
      <c r="BW638" s="41" t="str">
        <f t="shared" si="273"/>
        <v/>
      </c>
      <c r="BY638" s="13" t="str">
        <f t="shared" si="269"/>
        <v/>
      </c>
      <c r="BZ638" s="33" t="str">
        <f t="shared" si="270"/>
        <v/>
      </c>
      <c r="CA638" s="37" t="str">
        <f>IF(BY638="", "", IF(COUNTIF(BY$7:BY638, BY638)&gt;1, "", MAX(CA$6:CA637)+1))</f>
        <v/>
      </c>
      <c r="CB638" s="37" t="str">
        <f t="shared" si="272"/>
        <v>Mar 2023</v>
      </c>
      <c r="CC638" s="41" t="str">
        <f t="shared" si="274"/>
        <v/>
      </c>
    </row>
    <row r="639" spans="71:81" hidden="1" x14ac:dyDescent="0.25">
      <c r="BS639" s="13" t="str">
        <f t="shared" ref="BS639:BS666" si="275">IF(M246="", "", M246)</f>
        <v/>
      </c>
      <c r="BT639" s="33" t="str">
        <f t="shared" ref="BT639:BT666" si="276">IF(BS639="", "", N246)</f>
        <v/>
      </c>
      <c r="BU639" s="37" t="str">
        <f>IF(BS639="", "", IF(COUNTIF(BS$7:BS639, BS639)&gt;1, "", MAX(BU$6:BU638)+1))</f>
        <v/>
      </c>
      <c r="BV639" s="37" t="str">
        <f t="shared" si="271"/>
        <v>Mar 2023</v>
      </c>
      <c r="BW639" s="41" t="str">
        <f t="shared" si="273"/>
        <v/>
      </c>
      <c r="BY639" s="13" t="str">
        <f t="shared" ref="BY639:BY666" si="277">IF(M470="", "", M470)</f>
        <v/>
      </c>
      <c r="BZ639" s="33" t="str">
        <f t="shared" ref="BZ639:BZ666" si="278">IF(BY639="", "", N470)</f>
        <v/>
      </c>
      <c r="CA639" s="37" t="str">
        <f>IF(BY639="", "", IF(COUNTIF(BY$7:BY639, BY639)&gt;1, "", MAX(CA$6:CA638)+1))</f>
        <v/>
      </c>
      <c r="CB639" s="37" t="str">
        <f t="shared" si="272"/>
        <v>Mar 2023</v>
      </c>
      <c r="CC639" s="41" t="str">
        <f t="shared" si="274"/>
        <v/>
      </c>
    </row>
    <row r="640" spans="71:81" hidden="1" x14ac:dyDescent="0.25">
      <c r="BS640" s="13" t="str">
        <f t="shared" si="275"/>
        <v/>
      </c>
      <c r="BT640" s="33" t="str">
        <f t="shared" si="276"/>
        <v/>
      </c>
      <c r="BU640" s="37" t="str">
        <f>IF(BS640="", "", IF(COUNTIF(BS$7:BS640, BS640)&gt;1, "", MAX(BU$6:BU639)+1))</f>
        <v/>
      </c>
      <c r="BV640" s="37" t="str">
        <f t="shared" si="271"/>
        <v>Mar 2023</v>
      </c>
      <c r="BW640" s="41" t="str">
        <f t="shared" si="273"/>
        <v/>
      </c>
      <c r="BY640" s="13" t="str">
        <f t="shared" si="277"/>
        <v/>
      </c>
      <c r="BZ640" s="33" t="str">
        <f t="shared" si="278"/>
        <v/>
      </c>
      <c r="CA640" s="37" t="str">
        <f>IF(BY640="", "", IF(COUNTIF(BY$7:BY640, BY640)&gt;1, "", MAX(CA$6:CA639)+1))</f>
        <v/>
      </c>
      <c r="CB640" s="37" t="str">
        <f t="shared" si="272"/>
        <v>Mar 2023</v>
      </c>
      <c r="CC640" s="41" t="str">
        <f t="shared" si="274"/>
        <v/>
      </c>
    </row>
    <row r="641" spans="71:81" hidden="1" x14ac:dyDescent="0.25">
      <c r="BS641" s="13" t="str">
        <f t="shared" si="275"/>
        <v/>
      </c>
      <c r="BT641" s="33" t="str">
        <f t="shared" si="276"/>
        <v/>
      </c>
      <c r="BU641" s="37" t="str">
        <f>IF(BS641="", "", IF(COUNTIF(BS$7:BS641, BS641)&gt;1, "", MAX(BU$6:BU640)+1))</f>
        <v/>
      </c>
      <c r="BV641" s="37" t="str">
        <f t="shared" ref="BV641:BV666" si="279">BV640</f>
        <v>Mar 2023</v>
      </c>
      <c r="BW641" s="41" t="str">
        <f t="shared" si="273"/>
        <v/>
      </c>
      <c r="BY641" s="13" t="str">
        <f t="shared" si="277"/>
        <v/>
      </c>
      <c r="BZ641" s="33" t="str">
        <f t="shared" si="278"/>
        <v/>
      </c>
      <c r="CA641" s="37" t="str">
        <f>IF(BY641="", "", IF(COUNTIF(BY$7:BY641, BY641)&gt;1, "", MAX(CA$6:CA640)+1))</f>
        <v/>
      </c>
      <c r="CB641" s="37" t="str">
        <f t="shared" ref="CB641:CB666" si="280">CB640</f>
        <v>Mar 2023</v>
      </c>
      <c r="CC641" s="41" t="str">
        <f t="shared" si="274"/>
        <v/>
      </c>
    </row>
    <row r="642" spans="71:81" hidden="1" x14ac:dyDescent="0.25">
      <c r="BS642" s="13" t="str">
        <f t="shared" si="275"/>
        <v/>
      </c>
      <c r="BT642" s="33" t="str">
        <f t="shared" si="276"/>
        <v/>
      </c>
      <c r="BU642" s="37" t="str">
        <f>IF(BS642="", "", IF(COUNTIF(BS$7:BS642, BS642)&gt;1, "", MAX(BU$6:BU641)+1))</f>
        <v/>
      </c>
      <c r="BV642" s="37" t="str">
        <f t="shared" si="279"/>
        <v>Mar 2023</v>
      </c>
      <c r="BW642" s="41" t="str">
        <f t="shared" si="273"/>
        <v/>
      </c>
      <c r="BY642" s="13" t="str">
        <f t="shared" si="277"/>
        <v/>
      </c>
      <c r="BZ642" s="33" t="str">
        <f t="shared" si="278"/>
        <v/>
      </c>
      <c r="CA642" s="37" t="str">
        <f>IF(BY642="", "", IF(COUNTIF(BY$7:BY642, BY642)&gt;1, "", MAX(CA$6:CA641)+1))</f>
        <v/>
      </c>
      <c r="CB642" s="37" t="str">
        <f t="shared" si="280"/>
        <v>Mar 2023</v>
      </c>
      <c r="CC642" s="41" t="str">
        <f t="shared" si="274"/>
        <v/>
      </c>
    </row>
    <row r="643" spans="71:81" hidden="1" x14ac:dyDescent="0.25">
      <c r="BS643" s="13" t="str">
        <f t="shared" si="275"/>
        <v/>
      </c>
      <c r="BT643" s="33" t="str">
        <f t="shared" si="276"/>
        <v/>
      </c>
      <c r="BU643" s="37" t="str">
        <f>IF(BS643="", "", IF(COUNTIF(BS$7:BS643, BS643)&gt;1, "", MAX(BU$6:BU642)+1))</f>
        <v/>
      </c>
      <c r="BV643" s="37" t="str">
        <f t="shared" si="279"/>
        <v>Mar 2023</v>
      </c>
      <c r="BW643" s="41" t="str">
        <f t="shared" si="273"/>
        <v/>
      </c>
      <c r="BY643" s="13" t="str">
        <f t="shared" si="277"/>
        <v/>
      </c>
      <c r="BZ643" s="33" t="str">
        <f t="shared" si="278"/>
        <v/>
      </c>
      <c r="CA643" s="37" t="str">
        <f>IF(BY643="", "", IF(COUNTIF(BY$7:BY643, BY643)&gt;1, "", MAX(CA$6:CA642)+1))</f>
        <v/>
      </c>
      <c r="CB643" s="37" t="str">
        <f t="shared" si="280"/>
        <v>Mar 2023</v>
      </c>
      <c r="CC643" s="41" t="str">
        <f t="shared" si="274"/>
        <v/>
      </c>
    </row>
    <row r="644" spans="71:81" hidden="1" x14ac:dyDescent="0.25">
      <c r="BS644" s="13" t="str">
        <f t="shared" si="275"/>
        <v/>
      </c>
      <c r="BT644" s="33" t="str">
        <f t="shared" si="276"/>
        <v/>
      </c>
      <c r="BU644" s="37" t="str">
        <f>IF(BS644="", "", IF(COUNTIF(BS$7:BS644, BS644)&gt;1, "", MAX(BU$6:BU643)+1))</f>
        <v/>
      </c>
      <c r="BV644" s="37" t="str">
        <f t="shared" si="279"/>
        <v>Mar 2023</v>
      </c>
      <c r="BW644" s="41" t="str">
        <f t="shared" si="273"/>
        <v/>
      </c>
      <c r="BY644" s="13" t="str">
        <f t="shared" si="277"/>
        <v/>
      </c>
      <c r="BZ644" s="33" t="str">
        <f t="shared" si="278"/>
        <v/>
      </c>
      <c r="CA644" s="37" t="str">
        <f>IF(BY644="", "", IF(COUNTIF(BY$7:BY644, BY644)&gt;1, "", MAX(CA$6:CA643)+1))</f>
        <v/>
      </c>
      <c r="CB644" s="37" t="str">
        <f t="shared" si="280"/>
        <v>Mar 2023</v>
      </c>
      <c r="CC644" s="41" t="str">
        <f t="shared" si="274"/>
        <v/>
      </c>
    </row>
    <row r="645" spans="71:81" hidden="1" x14ac:dyDescent="0.25">
      <c r="BS645" s="13" t="str">
        <f t="shared" si="275"/>
        <v/>
      </c>
      <c r="BT645" s="33" t="str">
        <f t="shared" si="276"/>
        <v/>
      </c>
      <c r="BU645" s="37" t="str">
        <f>IF(BS645="", "", IF(COUNTIF(BS$7:BS645, BS645)&gt;1, "", MAX(BU$6:BU644)+1))</f>
        <v/>
      </c>
      <c r="BV645" s="37" t="str">
        <f t="shared" si="279"/>
        <v>Mar 2023</v>
      </c>
      <c r="BW645" s="41" t="str">
        <f t="shared" si="273"/>
        <v/>
      </c>
      <c r="BY645" s="13" t="str">
        <f t="shared" si="277"/>
        <v/>
      </c>
      <c r="BZ645" s="33" t="str">
        <f t="shared" si="278"/>
        <v/>
      </c>
      <c r="CA645" s="37" t="str">
        <f>IF(BY645="", "", IF(COUNTIF(BY$7:BY645, BY645)&gt;1, "", MAX(CA$6:CA644)+1))</f>
        <v/>
      </c>
      <c r="CB645" s="37" t="str">
        <f t="shared" si="280"/>
        <v>Mar 2023</v>
      </c>
      <c r="CC645" s="41" t="str">
        <f t="shared" si="274"/>
        <v/>
      </c>
    </row>
    <row r="646" spans="71:81" hidden="1" x14ac:dyDescent="0.25">
      <c r="BS646" s="13" t="str">
        <f t="shared" si="275"/>
        <v/>
      </c>
      <c r="BT646" s="33" t="str">
        <f t="shared" si="276"/>
        <v/>
      </c>
      <c r="BU646" s="37" t="str">
        <f>IF(BS646="", "", IF(COUNTIF(BS$7:BS646, BS646)&gt;1, "", MAX(BU$6:BU645)+1))</f>
        <v/>
      </c>
      <c r="BV646" s="37" t="str">
        <f t="shared" si="279"/>
        <v>Mar 2023</v>
      </c>
      <c r="BW646" s="41" t="str">
        <f t="shared" si="273"/>
        <v/>
      </c>
      <c r="BY646" s="13" t="str">
        <f t="shared" si="277"/>
        <v/>
      </c>
      <c r="BZ646" s="33" t="str">
        <f t="shared" si="278"/>
        <v/>
      </c>
      <c r="CA646" s="37" t="str">
        <f>IF(BY646="", "", IF(COUNTIF(BY$7:BY646, BY646)&gt;1, "", MAX(CA$6:CA645)+1))</f>
        <v/>
      </c>
      <c r="CB646" s="37" t="str">
        <f t="shared" si="280"/>
        <v>Mar 2023</v>
      </c>
      <c r="CC646" s="41" t="str">
        <f t="shared" si="274"/>
        <v/>
      </c>
    </row>
    <row r="647" spans="71:81" hidden="1" x14ac:dyDescent="0.25">
      <c r="BS647" s="13" t="str">
        <f t="shared" si="275"/>
        <v/>
      </c>
      <c r="BT647" s="33" t="str">
        <f t="shared" si="276"/>
        <v/>
      </c>
      <c r="BU647" s="37" t="str">
        <f>IF(BS647="", "", IF(COUNTIF(BS$7:BS647, BS647)&gt;1, "", MAX(BU$6:BU646)+1))</f>
        <v/>
      </c>
      <c r="BV647" s="37" t="str">
        <f t="shared" si="279"/>
        <v>Mar 2023</v>
      </c>
      <c r="BW647" s="41" t="str">
        <f t="shared" si="273"/>
        <v/>
      </c>
      <c r="BY647" s="13" t="str">
        <f t="shared" si="277"/>
        <v/>
      </c>
      <c r="BZ647" s="33" t="str">
        <f t="shared" si="278"/>
        <v/>
      </c>
      <c r="CA647" s="37" t="str">
        <f>IF(BY647="", "", IF(COUNTIF(BY$7:BY647, BY647)&gt;1, "", MAX(CA$6:CA646)+1))</f>
        <v/>
      </c>
      <c r="CB647" s="37" t="str">
        <f t="shared" si="280"/>
        <v>Mar 2023</v>
      </c>
      <c r="CC647" s="41" t="str">
        <f t="shared" si="274"/>
        <v/>
      </c>
    </row>
    <row r="648" spans="71:81" hidden="1" x14ac:dyDescent="0.25">
      <c r="BS648" s="13" t="str">
        <f t="shared" si="275"/>
        <v/>
      </c>
      <c r="BT648" s="33" t="str">
        <f t="shared" si="276"/>
        <v/>
      </c>
      <c r="BU648" s="37" t="str">
        <f>IF(BS648="", "", IF(COUNTIF(BS$7:BS648, BS648)&gt;1, "", MAX(BU$6:BU647)+1))</f>
        <v/>
      </c>
      <c r="BV648" s="37" t="str">
        <f t="shared" si="279"/>
        <v>Mar 2023</v>
      </c>
      <c r="BW648" s="41" t="str">
        <f t="shared" ref="BW648:BW711" si="281">IF(BS648="", "", CONCATENATE(BS648, " - ", BV648))</f>
        <v/>
      </c>
      <c r="BY648" s="13" t="str">
        <f t="shared" si="277"/>
        <v/>
      </c>
      <c r="BZ648" s="33" t="str">
        <f t="shared" si="278"/>
        <v/>
      </c>
      <c r="CA648" s="37" t="str">
        <f>IF(BY648="", "", IF(COUNTIF(BY$7:BY648, BY648)&gt;1, "", MAX(CA$6:CA647)+1))</f>
        <v/>
      </c>
      <c r="CB648" s="37" t="str">
        <f t="shared" si="280"/>
        <v>Mar 2023</v>
      </c>
      <c r="CC648" s="41" t="str">
        <f t="shared" ref="CC648:CC711" si="282">IF(BY648="", "", CONCATENATE(BY648, " - ", CB648))</f>
        <v/>
      </c>
    </row>
    <row r="649" spans="71:81" hidden="1" x14ac:dyDescent="0.25">
      <c r="BS649" s="13" t="str">
        <f t="shared" si="275"/>
        <v/>
      </c>
      <c r="BT649" s="33" t="str">
        <f t="shared" si="276"/>
        <v/>
      </c>
      <c r="BU649" s="37" t="str">
        <f>IF(BS649="", "", IF(COUNTIF(BS$7:BS649, BS649)&gt;1, "", MAX(BU$6:BU648)+1))</f>
        <v/>
      </c>
      <c r="BV649" s="37" t="str">
        <f t="shared" si="279"/>
        <v>Mar 2023</v>
      </c>
      <c r="BW649" s="41" t="str">
        <f t="shared" si="281"/>
        <v/>
      </c>
      <c r="BY649" s="13" t="str">
        <f t="shared" si="277"/>
        <v/>
      </c>
      <c r="BZ649" s="33" t="str">
        <f t="shared" si="278"/>
        <v/>
      </c>
      <c r="CA649" s="37" t="str">
        <f>IF(BY649="", "", IF(COUNTIF(BY$7:BY649, BY649)&gt;1, "", MAX(CA$6:CA648)+1))</f>
        <v/>
      </c>
      <c r="CB649" s="37" t="str">
        <f t="shared" si="280"/>
        <v>Mar 2023</v>
      </c>
      <c r="CC649" s="41" t="str">
        <f t="shared" si="282"/>
        <v/>
      </c>
    </row>
    <row r="650" spans="71:81" hidden="1" x14ac:dyDescent="0.25">
      <c r="BS650" s="13" t="str">
        <f t="shared" si="275"/>
        <v/>
      </c>
      <c r="BT650" s="33" t="str">
        <f t="shared" si="276"/>
        <v/>
      </c>
      <c r="BU650" s="37" t="str">
        <f>IF(BS650="", "", IF(COUNTIF(BS$7:BS650, BS650)&gt;1, "", MAX(BU$6:BU649)+1))</f>
        <v/>
      </c>
      <c r="BV650" s="37" t="str">
        <f t="shared" si="279"/>
        <v>Mar 2023</v>
      </c>
      <c r="BW650" s="41" t="str">
        <f t="shared" si="281"/>
        <v/>
      </c>
      <c r="BY650" s="13" t="str">
        <f t="shared" si="277"/>
        <v/>
      </c>
      <c r="BZ650" s="33" t="str">
        <f t="shared" si="278"/>
        <v/>
      </c>
      <c r="CA650" s="37" t="str">
        <f>IF(BY650="", "", IF(COUNTIF(BY$7:BY650, BY650)&gt;1, "", MAX(CA$6:CA649)+1))</f>
        <v/>
      </c>
      <c r="CB650" s="37" t="str">
        <f t="shared" si="280"/>
        <v>Mar 2023</v>
      </c>
      <c r="CC650" s="41" t="str">
        <f t="shared" si="282"/>
        <v/>
      </c>
    </row>
    <row r="651" spans="71:81" hidden="1" x14ac:dyDescent="0.25">
      <c r="BS651" s="13" t="str">
        <f t="shared" si="275"/>
        <v/>
      </c>
      <c r="BT651" s="33" t="str">
        <f t="shared" si="276"/>
        <v/>
      </c>
      <c r="BU651" s="37" t="str">
        <f>IF(BS651="", "", IF(COUNTIF(BS$7:BS651, BS651)&gt;1, "", MAX(BU$6:BU650)+1))</f>
        <v/>
      </c>
      <c r="BV651" s="37" t="str">
        <f t="shared" si="279"/>
        <v>Mar 2023</v>
      </c>
      <c r="BW651" s="41" t="str">
        <f t="shared" si="281"/>
        <v/>
      </c>
      <c r="BY651" s="13" t="str">
        <f t="shared" si="277"/>
        <v/>
      </c>
      <c r="BZ651" s="33" t="str">
        <f t="shared" si="278"/>
        <v/>
      </c>
      <c r="CA651" s="37" t="str">
        <f>IF(BY651="", "", IF(COUNTIF(BY$7:BY651, BY651)&gt;1, "", MAX(CA$6:CA650)+1))</f>
        <v/>
      </c>
      <c r="CB651" s="37" t="str">
        <f t="shared" si="280"/>
        <v>Mar 2023</v>
      </c>
      <c r="CC651" s="41" t="str">
        <f t="shared" si="282"/>
        <v/>
      </c>
    </row>
    <row r="652" spans="71:81" hidden="1" x14ac:dyDescent="0.25">
      <c r="BS652" s="13" t="str">
        <f t="shared" si="275"/>
        <v/>
      </c>
      <c r="BT652" s="33" t="str">
        <f t="shared" si="276"/>
        <v/>
      </c>
      <c r="BU652" s="37" t="str">
        <f>IF(BS652="", "", IF(COUNTIF(BS$7:BS652, BS652)&gt;1, "", MAX(BU$6:BU651)+1))</f>
        <v/>
      </c>
      <c r="BV652" s="37" t="str">
        <f t="shared" si="279"/>
        <v>Mar 2023</v>
      </c>
      <c r="BW652" s="41" t="str">
        <f t="shared" si="281"/>
        <v/>
      </c>
      <c r="BY652" s="13" t="str">
        <f t="shared" si="277"/>
        <v/>
      </c>
      <c r="BZ652" s="33" t="str">
        <f t="shared" si="278"/>
        <v/>
      </c>
      <c r="CA652" s="37" t="str">
        <f>IF(BY652="", "", IF(COUNTIF(BY$7:BY652, BY652)&gt;1, "", MAX(CA$6:CA651)+1))</f>
        <v/>
      </c>
      <c r="CB652" s="37" t="str">
        <f t="shared" si="280"/>
        <v>Mar 2023</v>
      </c>
      <c r="CC652" s="41" t="str">
        <f t="shared" si="282"/>
        <v/>
      </c>
    </row>
    <row r="653" spans="71:81" hidden="1" x14ac:dyDescent="0.25">
      <c r="BS653" s="13" t="str">
        <f t="shared" si="275"/>
        <v/>
      </c>
      <c r="BT653" s="33" t="str">
        <f t="shared" si="276"/>
        <v/>
      </c>
      <c r="BU653" s="37" t="str">
        <f>IF(BS653="", "", IF(COUNTIF(BS$7:BS653, BS653)&gt;1, "", MAX(BU$6:BU652)+1))</f>
        <v/>
      </c>
      <c r="BV653" s="37" t="str">
        <f t="shared" si="279"/>
        <v>Mar 2023</v>
      </c>
      <c r="BW653" s="41" t="str">
        <f t="shared" si="281"/>
        <v/>
      </c>
      <c r="BY653" s="13" t="str">
        <f t="shared" si="277"/>
        <v/>
      </c>
      <c r="BZ653" s="33" t="str">
        <f t="shared" si="278"/>
        <v/>
      </c>
      <c r="CA653" s="37" t="str">
        <f>IF(BY653="", "", IF(COUNTIF(BY$7:BY653, BY653)&gt;1, "", MAX(CA$6:CA652)+1))</f>
        <v/>
      </c>
      <c r="CB653" s="37" t="str">
        <f t="shared" si="280"/>
        <v>Mar 2023</v>
      </c>
      <c r="CC653" s="41" t="str">
        <f t="shared" si="282"/>
        <v/>
      </c>
    </row>
    <row r="654" spans="71:81" hidden="1" x14ac:dyDescent="0.25">
      <c r="BS654" s="13" t="str">
        <f t="shared" si="275"/>
        <v/>
      </c>
      <c r="BT654" s="33" t="str">
        <f t="shared" si="276"/>
        <v/>
      </c>
      <c r="BU654" s="37" t="str">
        <f>IF(BS654="", "", IF(COUNTIF(BS$7:BS654, BS654)&gt;1, "", MAX(BU$6:BU653)+1))</f>
        <v/>
      </c>
      <c r="BV654" s="37" t="str">
        <f t="shared" si="279"/>
        <v>Mar 2023</v>
      </c>
      <c r="BW654" s="41" t="str">
        <f t="shared" si="281"/>
        <v/>
      </c>
      <c r="BY654" s="13" t="str">
        <f t="shared" si="277"/>
        <v/>
      </c>
      <c r="BZ654" s="33" t="str">
        <f t="shared" si="278"/>
        <v/>
      </c>
      <c r="CA654" s="37" t="str">
        <f>IF(BY654="", "", IF(COUNTIF(BY$7:BY654, BY654)&gt;1, "", MAX(CA$6:CA653)+1))</f>
        <v/>
      </c>
      <c r="CB654" s="37" t="str">
        <f t="shared" si="280"/>
        <v>Mar 2023</v>
      </c>
      <c r="CC654" s="41" t="str">
        <f t="shared" si="282"/>
        <v/>
      </c>
    </row>
    <row r="655" spans="71:81" hidden="1" x14ac:dyDescent="0.25">
      <c r="BS655" s="13" t="str">
        <f t="shared" si="275"/>
        <v/>
      </c>
      <c r="BT655" s="33" t="str">
        <f t="shared" si="276"/>
        <v/>
      </c>
      <c r="BU655" s="37" t="str">
        <f>IF(BS655="", "", IF(COUNTIF(BS$7:BS655, BS655)&gt;1, "", MAX(BU$6:BU654)+1))</f>
        <v/>
      </c>
      <c r="BV655" s="37" t="str">
        <f t="shared" si="279"/>
        <v>Mar 2023</v>
      </c>
      <c r="BW655" s="41" t="str">
        <f t="shared" si="281"/>
        <v/>
      </c>
      <c r="BY655" s="13" t="str">
        <f t="shared" si="277"/>
        <v/>
      </c>
      <c r="BZ655" s="33" t="str">
        <f t="shared" si="278"/>
        <v/>
      </c>
      <c r="CA655" s="37" t="str">
        <f>IF(BY655="", "", IF(COUNTIF(BY$7:BY655, BY655)&gt;1, "", MAX(CA$6:CA654)+1))</f>
        <v/>
      </c>
      <c r="CB655" s="37" t="str">
        <f t="shared" si="280"/>
        <v>Mar 2023</v>
      </c>
      <c r="CC655" s="41" t="str">
        <f t="shared" si="282"/>
        <v/>
      </c>
    </row>
    <row r="656" spans="71:81" hidden="1" x14ac:dyDescent="0.25">
      <c r="BS656" s="13" t="str">
        <f t="shared" si="275"/>
        <v/>
      </c>
      <c r="BT656" s="33" t="str">
        <f t="shared" si="276"/>
        <v/>
      </c>
      <c r="BU656" s="37" t="str">
        <f>IF(BS656="", "", IF(COUNTIF(BS$7:BS656, BS656)&gt;1, "", MAX(BU$6:BU655)+1))</f>
        <v/>
      </c>
      <c r="BV656" s="37" t="str">
        <f t="shared" si="279"/>
        <v>Mar 2023</v>
      </c>
      <c r="BW656" s="41" t="str">
        <f t="shared" si="281"/>
        <v/>
      </c>
      <c r="BY656" s="13" t="str">
        <f t="shared" si="277"/>
        <v/>
      </c>
      <c r="BZ656" s="33" t="str">
        <f t="shared" si="278"/>
        <v/>
      </c>
      <c r="CA656" s="37" t="str">
        <f>IF(BY656="", "", IF(COUNTIF(BY$7:BY656, BY656)&gt;1, "", MAX(CA$6:CA655)+1))</f>
        <v/>
      </c>
      <c r="CB656" s="37" t="str">
        <f t="shared" si="280"/>
        <v>Mar 2023</v>
      </c>
      <c r="CC656" s="41" t="str">
        <f t="shared" si="282"/>
        <v/>
      </c>
    </row>
    <row r="657" spans="71:81" hidden="1" x14ac:dyDescent="0.25">
      <c r="BS657" s="13" t="str">
        <f t="shared" si="275"/>
        <v/>
      </c>
      <c r="BT657" s="33" t="str">
        <f t="shared" si="276"/>
        <v/>
      </c>
      <c r="BU657" s="37" t="str">
        <f>IF(BS657="", "", IF(COUNTIF(BS$7:BS657, BS657)&gt;1, "", MAX(BU$6:BU656)+1))</f>
        <v/>
      </c>
      <c r="BV657" s="37" t="str">
        <f t="shared" si="279"/>
        <v>Mar 2023</v>
      </c>
      <c r="BW657" s="41" t="str">
        <f t="shared" si="281"/>
        <v/>
      </c>
      <c r="BY657" s="13" t="str">
        <f t="shared" si="277"/>
        <v/>
      </c>
      <c r="BZ657" s="33" t="str">
        <f t="shared" si="278"/>
        <v/>
      </c>
      <c r="CA657" s="37" t="str">
        <f>IF(BY657="", "", IF(COUNTIF(BY$7:BY657, BY657)&gt;1, "", MAX(CA$6:CA656)+1))</f>
        <v/>
      </c>
      <c r="CB657" s="37" t="str">
        <f t="shared" si="280"/>
        <v>Mar 2023</v>
      </c>
      <c r="CC657" s="41" t="str">
        <f t="shared" si="282"/>
        <v/>
      </c>
    </row>
    <row r="658" spans="71:81" hidden="1" x14ac:dyDescent="0.25">
      <c r="BS658" s="13" t="str">
        <f t="shared" si="275"/>
        <v/>
      </c>
      <c r="BT658" s="33" t="str">
        <f t="shared" si="276"/>
        <v/>
      </c>
      <c r="BU658" s="37" t="str">
        <f>IF(BS658="", "", IF(COUNTIF(BS$7:BS658, BS658)&gt;1, "", MAX(BU$6:BU657)+1))</f>
        <v/>
      </c>
      <c r="BV658" s="37" t="str">
        <f t="shared" si="279"/>
        <v>Mar 2023</v>
      </c>
      <c r="BW658" s="41" t="str">
        <f t="shared" si="281"/>
        <v/>
      </c>
      <c r="BY658" s="13" t="str">
        <f t="shared" si="277"/>
        <v/>
      </c>
      <c r="BZ658" s="33" t="str">
        <f t="shared" si="278"/>
        <v/>
      </c>
      <c r="CA658" s="37" t="str">
        <f>IF(BY658="", "", IF(COUNTIF(BY$7:BY658, BY658)&gt;1, "", MAX(CA$6:CA657)+1))</f>
        <v/>
      </c>
      <c r="CB658" s="37" t="str">
        <f t="shared" si="280"/>
        <v>Mar 2023</v>
      </c>
      <c r="CC658" s="41" t="str">
        <f t="shared" si="282"/>
        <v/>
      </c>
    </row>
    <row r="659" spans="71:81" hidden="1" x14ac:dyDescent="0.25">
      <c r="BS659" s="13" t="str">
        <f t="shared" si="275"/>
        <v/>
      </c>
      <c r="BT659" s="33" t="str">
        <f t="shared" si="276"/>
        <v/>
      </c>
      <c r="BU659" s="37" t="str">
        <f>IF(BS659="", "", IF(COUNTIF(BS$7:BS659, BS659)&gt;1, "", MAX(BU$6:BU658)+1))</f>
        <v/>
      </c>
      <c r="BV659" s="37" t="str">
        <f t="shared" si="279"/>
        <v>Mar 2023</v>
      </c>
      <c r="BW659" s="41" t="str">
        <f t="shared" si="281"/>
        <v/>
      </c>
      <c r="BY659" s="13" t="str">
        <f t="shared" si="277"/>
        <v/>
      </c>
      <c r="BZ659" s="33" t="str">
        <f t="shared" si="278"/>
        <v/>
      </c>
      <c r="CA659" s="37" t="str">
        <f>IF(BY659="", "", IF(COUNTIF(BY$7:BY659, BY659)&gt;1, "", MAX(CA$6:CA658)+1))</f>
        <v/>
      </c>
      <c r="CB659" s="37" t="str">
        <f t="shared" si="280"/>
        <v>Mar 2023</v>
      </c>
      <c r="CC659" s="41" t="str">
        <f t="shared" si="282"/>
        <v/>
      </c>
    </row>
    <row r="660" spans="71:81" hidden="1" x14ac:dyDescent="0.25">
      <c r="BS660" s="13" t="str">
        <f t="shared" si="275"/>
        <v/>
      </c>
      <c r="BT660" s="33" t="str">
        <f t="shared" si="276"/>
        <v/>
      </c>
      <c r="BU660" s="37" t="str">
        <f>IF(BS660="", "", IF(COUNTIF(BS$7:BS660, BS660)&gt;1, "", MAX(BU$6:BU659)+1))</f>
        <v/>
      </c>
      <c r="BV660" s="37" t="str">
        <f t="shared" si="279"/>
        <v>Mar 2023</v>
      </c>
      <c r="BW660" s="41" t="str">
        <f t="shared" si="281"/>
        <v/>
      </c>
      <c r="BY660" s="13" t="str">
        <f t="shared" si="277"/>
        <v/>
      </c>
      <c r="BZ660" s="33" t="str">
        <f t="shared" si="278"/>
        <v/>
      </c>
      <c r="CA660" s="37" t="str">
        <f>IF(BY660="", "", IF(COUNTIF(BY$7:BY660, BY660)&gt;1, "", MAX(CA$6:CA659)+1))</f>
        <v/>
      </c>
      <c r="CB660" s="37" t="str">
        <f t="shared" si="280"/>
        <v>Mar 2023</v>
      </c>
      <c r="CC660" s="41" t="str">
        <f t="shared" si="282"/>
        <v/>
      </c>
    </row>
    <row r="661" spans="71:81" hidden="1" x14ac:dyDescent="0.25">
      <c r="BS661" s="13" t="str">
        <f t="shared" si="275"/>
        <v/>
      </c>
      <c r="BT661" s="33" t="str">
        <f t="shared" si="276"/>
        <v/>
      </c>
      <c r="BU661" s="37" t="str">
        <f>IF(BS661="", "", IF(COUNTIF(BS$7:BS661, BS661)&gt;1, "", MAX(BU$6:BU660)+1))</f>
        <v/>
      </c>
      <c r="BV661" s="37" t="str">
        <f t="shared" si="279"/>
        <v>Mar 2023</v>
      </c>
      <c r="BW661" s="41" t="str">
        <f t="shared" si="281"/>
        <v/>
      </c>
      <c r="BY661" s="13" t="str">
        <f t="shared" si="277"/>
        <v/>
      </c>
      <c r="BZ661" s="33" t="str">
        <f t="shared" si="278"/>
        <v/>
      </c>
      <c r="CA661" s="37" t="str">
        <f>IF(BY661="", "", IF(COUNTIF(BY$7:BY661, BY661)&gt;1, "", MAX(CA$6:CA660)+1))</f>
        <v/>
      </c>
      <c r="CB661" s="37" t="str">
        <f t="shared" si="280"/>
        <v>Mar 2023</v>
      </c>
      <c r="CC661" s="41" t="str">
        <f t="shared" si="282"/>
        <v/>
      </c>
    </row>
    <row r="662" spans="71:81" hidden="1" x14ac:dyDescent="0.25">
      <c r="BS662" s="13" t="str">
        <f t="shared" si="275"/>
        <v/>
      </c>
      <c r="BT662" s="33" t="str">
        <f t="shared" si="276"/>
        <v/>
      </c>
      <c r="BU662" s="37" t="str">
        <f>IF(BS662="", "", IF(COUNTIF(BS$7:BS662, BS662)&gt;1, "", MAX(BU$6:BU661)+1))</f>
        <v/>
      </c>
      <c r="BV662" s="37" t="str">
        <f t="shared" si="279"/>
        <v>Mar 2023</v>
      </c>
      <c r="BW662" s="41" t="str">
        <f t="shared" si="281"/>
        <v/>
      </c>
      <c r="BY662" s="13" t="str">
        <f t="shared" si="277"/>
        <v/>
      </c>
      <c r="BZ662" s="33" t="str">
        <f t="shared" si="278"/>
        <v/>
      </c>
      <c r="CA662" s="37" t="str">
        <f>IF(BY662="", "", IF(COUNTIF(BY$7:BY662, BY662)&gt;1, "", MAX(CA$6:CA661)+1))</f>
        <v/>
      </c>
      <c r="CB662" s="37" t="str">
        <f t="shared" si="280"/>
        <v>Mar 2023</v>
      </c>
      <c r="CC662" s="41" t="str">
        <f t="shared" si="282"/>
        <v/>
      </c>
    </row>
    <row r="663" spans="71:81" hidden="1" x14ac:dyDescent="0.25">
      <c r="BS663" s="13" t="str">
        <f t="shared" si="275"/>
        <v/>
      </c>
      <c r="BT663" s="33" t="str">
        <f t="shared" si="276"/>
        <v/>
      </c>
      <c r="BU663" s="37" t="str">
        <f>IF(BS663="", "", IF(COUNTIF(BS$7:BS663, BS663)&gt;1, "", MAX(BU$6:BU662)+1))</f>
        <v/>
      </c>
      <c r="BV663" s="37" t="str">
        <f t="shared" si="279"/>
        <v>Mar 2023</v>
      </c>
      <c r="BW663" s="41" t="str">
        <f t="shared" si="281"/>
        <v/>
      </c>
      <c r="BY663" s="13" t="str">
        <f t="shared" si="277"/>
        <v/>
      </c>
      <c r="BZ663" s="33" t="str">
        <f t="shared" si="278"/>
        <v/>
      </c>
      <c r="CA663" s="37" t="str">
        <f>IF(BY663="", "", IF(COUNTIF(BY$7:BY663, BY663)&gt;1, "", MAX(CA$6:CA662)+1))</f>
        <v/>
      </c>
      <c r="CB663" s="37" t="str">
        <f t="shared" si="280"/>
        <v>Mar 2023</v>
      </c>
      <c r="CC663" s="41" t="str">
        <f t="shared" si="282"/>
        <v/>
      </c>
    </row>
    <row r="664" spans="71:81" hidden="1" x14ac:dyDescent="0.25">
      <c r="BS664" s="13" t="str">
        <f t="shared" si="275"/>
        <v/>
      </c>
      <c r="BT664" s="33" t="str">
        <f t="shared" si="276"/>
        <v/>
      </c>
      <c r="BU664" s="37" t="str">
        <f>IF(BS664="", "", IF(COUNTIF(BS$7:BS664, BS664)&gt;1, "", MAX(BU$6:BU663)+1))</f>
        <v/>
      </c>
      <c r="BV664" s="37" t="str">
        <f t="shared" si="279"/>
        <v>Mar 2023</v>
      </c>
      <c r="BW664" s="41" t="str">
        <f t="shared" si="281"/>
        <v/>
      </c>
      <c r="BY664" s="13" t="str">
        <f t="shared" si="277"/>
        <v/>
      </c>
      <c r="BZ664" s="33" t="str">
        <f t="shared" si="278"/>
        <v/>
      </c>
      <c r="CA664" s="37" t="str">
        <f>IF(BY664="", "", IF(COUNTIF(BY$7:BY664, BY664)&gt;1, "", MAX(CA$6:CA663)+1))</f>
        <v/>
      </c>
      <c r="CB664" s="37" t="str">
        <f t="shared" si="280"/>
        <v>Mar 2023</v>
      </c>
      <c r="CC664" s="41" t="str">
        <f t="shared" si="282"/>
        <v/>
      </c>
    </row>
    <row r="665" spans="71:81" hidden="1" x14ac:dyDescent="0.25">
      <c r="BS665" s="13" t="str">
        <f t="shared" si="275"/>
        <v/>
      </c>
      <c r="BT665" s="33" t="str">
        <f t="shared" si="276"/>
        <v/>
      </c>
      <c r="BU665" s="37" t="str">
        <f>IF(BS665="", "", IF(COUNTIF(BS$7:BS665, BS665)&gt;1, "", MAX(BU$6:BU664)+1))</f>
        <v/>
      </c>
      <c r="BV665" s="37" t="str">
        <f t="shared" si="279"/>
        <v>Mar 2023</v>
      </c>
      <c r="BW665" s="41" t="str">
        <f t="shared" si="281"/>
        <v/>
      </c>
      <c r="BY665" s="13" t="str">
        <f t="shared" si="277"/>
        <v/>
      </c>
      <c r="BZ665" s="33" t="str">
        <f t="shared" si="278"/>
        <v/>
      </c>
      <c r="CA665" s="37" t="str">
        <f>IF(BY665="", "", IF(COUNTIF(BY$7:BY665, BY665)&gt;1, "", MAX(CA$6:CA664)+1))</f>
        <v/>
      </c>
      <c r="CB665" s="37" t="str">
        <f t="shared" si="280"/>
        <v>Mar 2023</v>
      </c>
      <c r="CC665" s="41" t="str">
        <f t="shared" si="282"/>
        <v/>
      </c>
    </row>
    <row r="666" spans="71:81" hidden="1" x14ac:dyDescent="0.25">
      <c r="BS666" s="14" t="str">
        <f t="shared" si="275"/>
        <v/>
      </c>
      <c r="BT666" s="34" t="str">
        <f t="shared" si="276"/>
        <v/>
      </c>
      <c r="BU666" s="37" t="str">
        <f>IF(BS666="", "", IF(COUNTIF(BS$7:BS666, BS666)&gt;1, "", MAX(BU$6:BU665)+1))</f>
        <v/>
      </c>
      <c r="BV666" s="37" t="str">
        <f t="shared" si="279"/>
        <v>Mar 2023</v>
      </c>
      <c r="BW666" s="41" t="str">
        <f t="shared" si="281"/>
        <v/>
      </c>
      <c r="BY666" s="14" t="str">
        <f t="shared" si="277"/>
        <v/>
      </c>
      <c r="BZ666" s="34" t="str">
        <f t="shared" si="278"/>
        <v/>
      </c>
      <c r="CA666" s="37" t="str">
        <f>IF(BY666="", "", IF(COUNTIF(BY$7:BY666, BY666)&gt;1, "", MAX(CA$6:CA665)+1))</f>
        <v/>
      </c>
      <c r="CB666" s="37" t="str">
        <f t="shared" si="280"/>
        <v>Mar 2023</v>
      </c>
      <c r="CC666" s="41" t="str">
        <f t="shared" si="282"/>
        <v/>
      </c>
    </row>
    <row r="667" spans="71:81" hidden="1" x14ac:dyDescent="0.25">
      <c r="BS667" s="12" t="str">
        <f t="shared" ref="BS667:BS730" si="283">IF(P54="", "", P54)</f>
        <v/>
      </c>
      <c r="BT667" s="32" t="str">
        <f t="shared" ref="BT667:BT730" si="284">IF(BS667="", "", Q54)</f>
        <v/>
      </c>
      <c r="BU667" s="37" t="str">
        <f>IF(BS667="", "", IF(COUNTIF(BS$7:BS667, BS667)&gt;1, "", MAX(BU$6:BU666)+1))</f>
        <v/>
      </c>
      <c r="BV667" s="39" t="str">
        <f>'Intro &amp; Setup'!$BB$11</f>
        <v>Apr 2023</v>
      </c>
      <c r="BW667" s="41" t="str">
        <f t="shared" si="281"/>
        <v/>
      </c>
      <c r="BY667" s="12" t="str">
        <f t="shared" ref="BY667:BY730" si="285">IF(P278="", "", P278)</f>
        <v/>
      </c>
      <c r="BZ667" s="32" t="str">
        <f t="shared" ref="BZ667:BZ730" si="286">IF(BY667="", "", Q278)</f>
        <v/>
      </c>
      <c r="CA667" s="37" t="str">
        <f>IF(BY667="", "", IF(COUNTIF(BY$7:BY667, BY667)&gt;1, "", MAX(CA$6:CA666)+1))</f>
        <v/>
      </c>
      <c r="CB667" s="39" t="str">
        <f>'Intro &amp; Setup'!$BB$11</f>
        <v>Apr 2023</v>
      </c>
      <c r="CC667" s="41" t="str">
        <f t="shared" si="282"/>
        <v/>
      </c>
    </row>
    <row r="668" spans="71:81" hidden="1" x14ac:dyDescent="0.25">
      <c r="BS668" s="13" t="str">
        <f t="shared" si="283"/>
        <v/>
      </c>
      <c r="BT668" s="33" t="str">
        <f t="shared" si="284"/>
        <v/>
      </c>
      <c r="BU668" s="37" t="str">
        <f>IF(BS668="", "", IF(COUNTIF(BS$7:BS668, BS668)&gt;1, "", MAX(BU$6:BU667)+1))</f>
        <v/>
      </c>
      <c r="BV668" s="37" t="str">
        <f>BV667</f>
        <v>Apr 2023</v>
      </c>
      <c r="BW668" s="41" t="str">
        <f t="shared" si="281"/>
        <v/>
      </c>
      <c r="BY668" s="13" t="str">
        <f t="shared" si="285"/>
        <v/>
      </c>
      <c r="BZ668" s="33" t="str">
        <f t="shared" si="286"/>
        <v/>
      </c>
      <c r="CA668" s="37" t="str">
        <f>IF(BY668="", "", IF(COUNTIF(BY$7:BY668, BY668)&gt;1, "", MAX(CA$6:CA667)+1))</f>
        <v/>
      </c>
      <c r="CB668" s="37" t="str">
        <f>CB667</f>
        <v>Apr 2023</v>
      </c>
      <c r="CC668" s="41" t="str">
        <f t="shared" si="282"/>
        <v/>
      </c>
    </row>
    <row r="669" spans="71:81" hidden="1" x14ac:dyDescent="0.25">
      <c r="BS669" s="13" t="str">
        <f t="shared" si="283"/>
        <v/>
      </c>
      <c r="BT669" s="33" t="str">
        <f t="shared" si="284"/>
        <v/>
      </c>
      <c r="BU669" s="37" t="str">
        <f>IF(BS669="", "", IF(COUNTIF(BS$7:BS669, BS669)&gt;1, "", MAX(BU$6:BU668)+1))</f>
        <v/>
      </c>
      <c r="BV669" s="37" t="str">
        <f t="shared" ref="BV669:BV732" si="287">BV668</f>
        <v>Apr 2023</v>
      </c>
      <c r="BW669" s="41" t="str">
        <f t="shared" si="281"/>
        <v/>
      </c>
      <c r="BY669" s="13" t="str">
        <f t="shared" si="285"/>
        <v/>
      </c>
      <c r="BZ669" s="33" t="str">
        <f t="shared" si="286"/>
        <v/>
      </c>
      <c r="CA669" s="37" t="str">
        <f>IF(BY669="", "", IF(COUNTIF(BY$7:BY669, BY669)&gt;1, "", MAX(CA$6:CA668)+1))</f>
        <v/>
      </c>
      <c r="CB669" s="37" t="str">
        <f t="shared" ref="CB669:CB732" si="288">CB668</f>
        <v>Apr 2023</v>
      </c>
      <c r="CC669" s="41" t="str">
        <f t="shared" si="282"/>
        <v/>
      </c>
    </row>
    <row r="670" spans="71:81" hidden="1" x14ac:dyDescent="0.25">
      <c r="BS670" s="13" t="str">
        <f t="shared" si="283"/>
        <v/>
      </c>
      <c r="BT670" s="33" t="str">
        <f t="shared" si="284"/>
        <v/>
      </c>
      <c r="BU670" s="37" t="str">
        <f>IF(BS670="", "", IF(COUNTIF(BS$7:BS670, BS670)&gt;1, "", MAX(BU$6:BU669)+1))</f>
        <v/>
      </c>
      <c r="BV670" s="37" t="str">
        <f t="shared" si="287"/>
        <v>Apr 2023</v>
      </c>
      <c r="BW670" s="41" t="str">
        <f t="shared" si="281"/>
        <v/>
      </c>
      <c r="BY670" s="13" t="str">
        <f t="shared" si="285"/>
        <v/>
      </c>
      <c r="BZ670" s="33" t="str">
        <f t="shared" si="286"/>
        <v/>
      </c>
      <c r="CA670" s="37" t="str">
        <f>IF(BY670="", "", IF(COUNTIF(BY$7:BY670, BY670)&gt;1, "", MAX(CA$6:CA669)+1))</f>
        <v/>
      </c>
      <c r="CB670" s="37" t="str">
        <f t="shared" si="288"/>
        <v>Apr 2023</v>
      </c>
      <c r="CC670" s="41" t="str">
        <f t="shared" si="282"/>
        <v/>
      </c>
    </row>
    <row r="671" spans="71:81" hidden="1" x14ac:dyDescent="0.25">
      <c r="BS671" s="13" t="str">
        <f t="shared" si="283"/>
        <v/>
      </c>
      <c r="BT671" s="33" t="str">
        <f t="shared" si="284"/>
        <v/>
      </c>
      <c r="BU671" s="37" t="str">
        <f>IF(BS671="", "", IF(COUNTIF(BS$7:BS671, BS671)&gt;1, "", MAX(BU$6:BU670)+1))</f>
        <v/>
      </c>
      <c r="BV671" s="37" t="str">
        <f t="shared" si="287"/>
        <v>Apr 2023</v>
      </c>
      <c r="BW671" s="41" t="str">
        <f t="shared" si="281"/>
        <v/>
      </c>
      <c r="BY671" s="13" t="str">
        <f t="shared" si="285"/>
        <v/>
      </c>
      <c r="BZ671" s="33" t="str">
        <f t="shared" si="286"/>
        <v/>
      </c>
      <c r="CA671" s="37" t="str">
        <f>IF(BY671="", "", IF(COUNTIF(BY$7:BY671, BY671)&gt;1, "", MAX(CA$6:CA670)+1))</f>
        <v/>
      </c>
      <c r="CB671" s="37" t="str">
        <f t="shared" si="288"/>
        <v>Apr 2023</v>
      </c>
      <c r="CC671" s="41" t="str">
        <f t="shared" si="282"/>
        <v/>
      </c>
    </row>
    <row r="672" spans="71:81" hidden="1" x14ac:dyDescent="0.25">
      <c r="BS672" s="13" t="str">
        <f t="shared" si="283"/>
        <v/>
      </c>
      <c r="BT672" s="33" t="str">
        <f t="shared" si="284"/>
        <v/>
      </c>
      <c r="BU672" s="37" t="str">
        <f>IF(BS672="", "", IF(COUNTIF(BS$7:BS672, BS672)&gt;1, "", MAX(BU$6:BU671)+1))</f>
        <v/>
      </c>
      <c r="BV672" s="37" t="str">
        <f t="shared" si="287"/>
        <v>Apr 2023</v>
      </c>
      <c r="BW672" s="41" t="str">
        <f t="shared" si="281"/>
        <v/>
      </c>
      <c r="BY672" s="13" t="str">
        <f t="shared" si="285"/>
        <v/>
      </c>
      <c r="BZ672" s="33" t="str">
        <f t="shared" si="286"/>
        <v/>
      </c>
      <c r="CA672" s="37" t="str">
        <f>IF(BY672="", "", IF(COUNTIF(BY$7:BY672, BY672)&gt;1, "", MAX(CA$6:CA671)+1))</f>
        <v/>
      </c>
      <c r="CB672" s="37" t="str">
        <f t="shared" si="288"/>
        <v>Apr 2023</v>
      </c>
      <c r="CC672" s="41" t="str">
        <f t="shared" si="282"/>
        <v/>
      </c>
    </row>
    <row r="673" spans="71:81" hidden="1" x14ac:dyDescent="0.25">
      <c r="BS673" s="13" t="str">
        <f t="shared" si="283"/>
        <v/>
      </c>
      <c r="BT673" s="33" t="str">
        <f t="shared" si="284"/>
        <v/>
      </c>
      <c r="BU673" s="37" t="str">
        <f>IF(BS673="", "", IF(COUNTIF(BS$7:BS673, BS673)&gt;1, "", MAX(BU$6:BU672)+1))</f>
        <v/>
      </c>
      <c r="BV673" s="37" t="str">
        <f t="shared" si="287"/>
        <v>Apr 2023</v>
      </c>
      <c r="BW673" s="41" t="str">
        <f t="shared" si="281"/>
        <v/>
      </c>
      <c r="BY673" s="13" t="str">
        <f t="shared" si="285"/>
        <v/>
      </c>
      <c r="BZ673" s="33" t="str">
        <f t="shared" si="286"/>
        <v/>
      </c>
      <c r="CA673" s="37" t="str">
        <f>IF(BY673="", "", IF(COUNTIF(BY$7:BY673, BY673)&gt;1, "", MAX(CA$6:CA672)+1))</f>
        <v/>
      </c>
      <c r="CB673" s="37" t="str">
        <f t="shared" si="288"/>
        <v>Apr 2023</v>
      </c>
      <c r="CC673" s="41" t="str">
        <f t="shared" si="282"/>
        <v/>
      </c>
    </row>
    <row r="674" spans="71:81" hidden="1" x14ac:dyDescent="0.25">
      <c r="BS674" s="13" t="str">
        <f t="shared" si="283"/>
        <v/>
      </c>
      <c r="BT674" s="33" t="str">
        <f t="shared" si="284"/>
        <v/>
      </c>
      <c r="BU674" s="37" t="str">
        <f>IF(BS674="", "", IF(COUNTIF(BS$7:BS674, BS674)&gt;1, "", MAX(BU$6:BU673)+1))</f>
        <v/>
      </c>
      <c r="BV674" s="37" t="str">
        <f t="shared" si="287"/>
        <v>Apr 2023</v>
      </c>
      <c r="BW674" s="41" t="str">
        <f t="shared" si="281"/>
        <v/>
      </c>
      <c r="BY674" s="13" t="str">
        <f t="shared" si="285"/>
        <v/>
      </c>
      <c r="BZ674" s="33" t="str">
        <f t="shared" si="286"/>
        <v/>
      </c>
      <c r="CA674" s="37" t="str">
        <f>IF(BY674="", "", IF(COUNTIF(BY$7:BY674, BY674)&gt;1, "", MAX(CA$6:CA673)+1))</f>
        <v/>
      </c>
      <c r="CB674" s="37" t="str">
        <f t="shared" si="288"/>
        <v>Apr 2023</v>
      </c>
      <c r="CC674" s="41" t="str">
        <f t="shared" si="282"/>
        <v/>
      </c>
    </row>
    <row r="675" spans="71:81" hidden="1" x14ac:dyDescent="0.25">
      <c r="BS675" s="13" t="str">
        <f t="shared" si="283"/>
        <v/>
      </c>
      <c r="BT675" s="33" t="str">
        <f t="shared" si="284"/>
        <v/>
      </c>
      <c r="BU675" s="37" t="str">
        <f>IF(BS675="", "", IF(COUNTIF(BS$7:BS675, BS675)&gt;1, "", MAX(BU$6:BU674)+1))</f>
        <v/>
      </c>
      <c r="BV675" s="37" t="str">
        <f t="shared" si="287"/>
        <v>Apr 2023</v>
      </c>
      <c r="BW675" s="41" t="str">
        <f t="shared" si="281"/>
        <v/>
      </c>
      <c r="BY675" s="13" t="str">
        <f t="shared" si="285"/>
        <v/>
      </c>
      <c r="BZ675" s="33" t="str">
        <f t="shared" si="286"/>
        <v/>
      </c>
      <c r="CA675" s="37" t="str">
        <f>IF(BY675="", "", IF(COUNTIF(BY$7:BY675, BY675)&gt;1, "", MAX(CA$6:CA674)+1))</f>
        <v/>
      </c>
      <c r="CB675" s="37" t="str">
        <f t="shared" si="288"/>
        <v>Apr 2023</v>
      </c>
      <c r="CC675" s="41" t="str">
        <f t="shared" si="282"/>
        <v/>
      </c>
    </row>
    <row r="676" spans="71:81" hidden="1" x14ac:dyDescent="0.25">
      <c r="BS676" s="13" t="str">
        <f t="shared" si="283"/>
        <v/>
      </c>
      <c r="BT676" s="33" t="str">
        <f t="shared" si="284"/>
        <v/>
      </c>
      <c r="BU676" s="37" t="str">
        <f>IF(BS676="", "", IF(COUNTIF(BS$7:BS676, BS676)&gt;1, "", MAX(BU$6:BU675)+1))</f>
        <v/>
      </c>
      <c r="BV676" s="37" t="str">
        <f t="shared" si="287"/>
        <v>Apr 2023</v>
      </c>
      <c r="BW676" s="41" t="str">
        <f t="shared" si="281"/>
        <v/>
      </c>
      <c r="BY676" s="13" t="str">
        <f t="shared" si="285"/>
        <v/>
      </c>
      <c r="BZ676" s="33" t="str">
        <f t="shared" si="286"/>
        <v/>
      </c>
      <c r="CA676" s="37" t="str">
        <f>IF(BY676="", "", IF(COUNTIF(BY$7:BY676, BY676)&gt;1, "", MAX(CA$6:CA675)+1))</f>
        <v/>
      </c>
      <c r="CB676" s="37" t="str">
        <f t="shared" si="288"/>
        <v>Apr 2023</v>
      </c>
      <c r="CC676" s="41" t="str">
        <f t="shared" si="282"/>
        <v/>
      </c>
    </row>
    <row r="677" spans="71:81" hidden="1" x14ac:dyDescent="0.25">
      <c r="BS677" s="13" t="str">
        <f t="shared" si="283"/>
        <v/>
      </c>
      <c r="BT677" s="33" t="str">
        <f t="shared" si="284"/>
        <v/>
      </c>
      <c r="BU677" s="37" t="str">
        <f>IF(BS677="", "", IF(COUNTIF(BS$7:BS677, BS677)&gt;1, "", MAX(BU$6:BU676)+1))</f>
        <v/>
      </c>
      <c r="BV677" s="37" t="str">
        <f t="shared" si="287"/>
        <v>Apr 2023</v>
      </c>
      <c r="BW677" s="41" t="str">
        <f t="shared" si="281"/>
        <v/>
      </c>
      <c r="BY677" s="13" t="str">
        <f t="shared" si="285"/>
        <v/>
      </c>
      <c r="BZ677" s="33" t="str">
        <f t="shared" si="286"/>
        <v/>
      </c>
      <c r="CA677" s="37" t="str">
        <f>IF(BY677="", "", IF(COUNTIF(BY$7:BY677, BY677)&gt;1, "", MAX(CA$6:CA676)+1))</f>
        <v/>
      </c>
      <c r="CB677" s="37" t="str">
        <f t="shared" si="288"/>
        <v>Apr 2023</v>
      </c>
      <c r="CC677" s="41" t="str">
        <f t="shared" si="282"/>
        <v/>
      </c>
    </row>
    <row r="678" spans="71:81" hidden="1" x14ac:dyDescent="0.25">
      <c r="BS678" s="13" t="str">
        <f t="shared" si="283"/>
        <v/>
      </c>
      <c r="BT678" s="33" t="str">
        <f t="shared" si="284"/>
        <v/>
      </c>
      <c r="BU678" s="37" t="str">
        <f>IF(BS678="", "", IF(COUNTIF(BS$7:BS678, BS678)&gt;1, "", MAX(BU$6:BU677)+1))</f>
        <v/>
      </c>
      <c r="BV678" s="37" t="str">
        <f t="shared" si="287"/>
        <v>Apr 2023</v>
      </c>
      <c r="BW678" s="41" t="str">
        <f t="shared" si="281"/>
        <v/>
      </c>
      <c r="BY678" s="13" t="str">
        <f t="shared" si="285"/>
        <v/>
      </c>
      <c r="BZ678" s="33" t="str">
        <f t="shared" si="286"/>
        <v/>
      </c>
      <c r="CA678" s="37" t="str">
        <f>IF(BY678="", "", IF(COUNTIF(BY$7:BY678, BY678)&gt;1, "", MAX(CA$6:CA677)+1))</f>
        <v/>
      </c>
      <c r="CB678" s="37" t="str">
        <f t="shared" si="288"/>
        <v>Apr 2023</v>
      </c>
      <c r="CC678" s="41" t="str">
        <f t="shared" si="282"/>
        <v/>
      </c>
    </row>
    <row r="679" spans="71:81" hidden="1" x14ac:dyDescent="0.25">
      <c r="BS679" s="13" t="str">
        <f t="shared" si="283"/>
        <v/>
      </c>
      <c r="BT679" s="33" t="str">
        <f t="shared" si="284"/>
        <v/>
      </c>
      <c r="BU679" s="37" t="str">
        <f>IF(BS679="", "", IF(COUNTIF(BS$7:BS679, BS679)&gt;1, "", MAX(BU$6:BU678)+1))</f>
        <v/>
      </c>
      <c r="BV679" s="37" t="str">
        <f t="shared" si="287"/>
        <v>Apr 2023</v>
      </c>
      <c r="BW679" s="41" t="str">
        <f t="shared" si="281"/>
        <v/>
      </c>
      <c r="BY679" s="13" t="str">
        <f t="shared" si="285"/>
        <v/>
      </c>
      <c r="BZ679" s="33" t="str">
        <f t="shared" si="286"/>
        <v/>
      </c>
      <c r="CA679" s="37" t="str">
        <f>IF(BY679="", "", IF(COUNTIF(BY$7:BY679, BY679)&gt;1, "", MAX(CA$6:CA678)+1))</f>
        <v/>
      </c>
      <c r="CB679" s="37" t="str">
        <f t="shared" si="288"/>
        <v>Apr 2023</v>
      </c>
      <c r="CC679" s="41" t="str">
        <f t="shared" si="282"/>
        <v/>
      </c>
    </row>
    <row r="680" spans="71:81" hidden="1" x14ac:dyDescent="0.25">
      <c r="BS680" s="13" t="str">
        <f t="shared" si="283"/>
        <v/>
      </c>
      <c r="BT680" s="33" t="str">
        <f t="shared" si="284"/>
        <v/>
      </c>
      <c r="BU680" s="37" t="str">
        <f>IF(BS680="", "", IF(COUNTIF(BS$7:BS680, BS680)&gt;1, "", MAX(BU$6:BU679)+1))</f>
        <v/>
      </c>
      <c r="BV680" s="37" t="str">
        <f t="shared" si="287"/>
        <v>Apr 2023</v>
      </c>
      <c r="BW680" s="41" t="str">
        <f t="shared" si="281"/>
        <v/>
      </c>
      <c r="BY680" s="13" t="str">
        <f t="shared" si="285"/>
        <v/>
      </c>
      <c r="BZ680" s="33" t="str">
        <f t="shared" si="286"/>
        <v/>
      </c>
      <c r="CA680" s="37" t="str">
        <f>IF(BY680="", "", IF(COUNTIF(BY$7:BY680, BY680)&gt;1, "", MAX(CA$6:CA679)+1))</f>
        <v/>
      </c>
      <c r="CB680" s="37" t="str">
        <f t="shared" si="288"/>
        <v>Apr 2023</v>
      </c>
      <c r="CC680" s="41" t="str">
        <f t="shared" si="282"/>
        <v/>
      </c>
    </row>
    <row r="681" spans="71:81" hidden="1" x14ac:dyDescent="0.25">
      <c r="BS681" s="13" t="str">
        <f t="shared" si="283"/>
        <v/>
      </c>
      <c r="BT681" s="33" t="str">
        <f t="shared" si="284"/>
        <v/>
      </c>
      <c r="BU681" s="37" t="str">
        <f>IF(BS681="", "", IF(COUNTIF(BS$7:BS681, BS681)&gt;1, "", MAX(BU$6:BU680)+1))</f>
        <v/>
      </c>
      <c r="BV681" s="37" t="str">
        <f t="shared" si="287"/>
        <v>Apr 2023</v>
      </c>
      <c r="BW681" s="41" t="str">
        <f t="shared" si="281"/>
        <v/>
      </c>
      <c r="BY681" s="13" t="str">
        <f t="shared" si="285"/>
        <v/>
      </c>
      <c r="BZ681" s="33" t="str">
        <f t="shared" si="286"/>
        <v/>
      </c>
      <c r="CA681" s="37" t="str">
        <f>IF(BY681="", "", IF(COUNTIF(BY$7:BY681, BY681)&gt;1, "", MAX(CA$6:CA680)+1))</f>
        <v/>
      </c>
      <c r="CB681" s="37" t="str">
        <f t="shared" si="288"/>
        <v>Apr 2023</v>
      </c>
      <c r="CC681" s="41" t="str">
        <f t="shared" si="282"/>
        <v/>
      </c>
    </row>
    <row r="682" spans="71:81" hidden="1" x14ac:dyDescent="0.25">
      <c r="BS682" s="13" t="str">
        <f t="shared" si="283"/>
        <v/>
      </c>
      <c r="BT682" s="33" t="str">
        <f t="shared" si="284"/>
        <v/>
      </c>
      <c r="BU682" s="37" t="str">
        <f>IF(BS682="", "", IF(COUNTIF(BS$7:BS682, BS682)&gt;1, "", MAX(BU$6:BU681)+1))</f>
        <v/>
      </c>
      <c r="BV682" s="37" t="str">
        <f t="shared" si="287"/>
        <v>Apr 2023</v>
      </c>
      <c r="BW682" s="41" t="str">
        <f t="shared" si="281"/>
        <v/>
      </c>
      <c r="BY682" s="13" t="str">
        <f t="shared" si="285"/>
        <v/>
      </c>
      <c r="BZ682" s="33" t="str">
        <f t="shared" si="286"/>
        <v/>
      </c>
      <c r="CA682" s="37" t="str">
        <f>IF(BY682="", "", IF(COUNTIF(BY$7:BY682, BY682)&gt;1, "", MAX(CA$6:CA681)+1))</f>
        <v/>
      </c>
      <c r="CB682" s="37" t="str">
        <f t="shared" si="288"/>
        <v>Apr 2023</v>
      </c>
      <c r="CC682" s="41" t="str">
        <f t="shared" si="282"/>
        <v/>
      </c>
    </row>
    <row r="683" spans="71:81" hidden="1" x14ac:dyDescent="0.25">
      <c r="BS683" s="13" t="str">
        <f t="shared" si="283"/>
        <v/>
      </c>
      <c r="BT683" s="33" t="str">
        <f t="shared" si="284"/>
        <v/>
      </c>
      <c r="BU683" s="37" t="str">
        <f>IF(BS683="", "", IF(COUNTIF(BS$7:BS683, BS683)&gt;1, "", MAX(BU$6:BU682)+1))</f>
        <v/>
      </c>
      <c r="BV683" s="37" t="str">
        <f t="shared" si="287"/>
        <v>Apr 2023</v>
      </c>
      <c r="BW683" s="41" t="str">
        <f t="shared" si="281"/>
        <v/>
      </c>
      <c r="BY683" s="13" t="str">
        <f t="shared" si="285"/>
        <v/>
      </c>
      <c r="BZ683" s="33" t="str">
        <f t="shared" si="286"/>
        <v/>
      </c>
      <c r="CA683" s="37" t="str">
        <f>IF(BY683="", "", IF(COUNTIF(BY$7:BY683, BY683)&gt;1, "", MAX(CA$6:CA682)+1))</f>
        <v/>
      </c>
      <c r="CB683" s="37" t="str">
        <f t="shared" si="288"/>
        <v>Apr 2023</v>
      </c>
      <c r="CC683" s="41" t="str">
        <f t="shared" si="282"/>
        <v/>
      </c>
    </row>
    <row r="684" spans="71:81" hidden="1" x14ac:dyDescent="0.25">
      <c r="BS684" s="13" t="str">
        <f t="shared" si="283"/>
        <v/>
      </c>
      <c r="BT684" s="33" t="str">
        <f t="shared" si="284"/>
        <v/>
      </c>
      <c r="BU684" s="37" t="str">
        <f>IF(BS684="", "", IF(COUNTIF(BS$7:BS684, BS684)&gt;1, "", MAX(BU$6:BU683)+1))</f>
        <v/>
      </c>
      <c r="BV684" s="37" t="str">
        <f t="shared" si="287"/>
        <v>Apr 2023</v>
      </c>
      <c r="BW684" s="41" t="str">
        <f t="shared" si="281"/>
        <v/>
      </c>
      <c r="BY684" s="13" t="str">
        <f t="shared" si="285"/>
        <v/>
      </c>
      <c r="BZ684" s="33" t="str">
        <f t="shared" si="286"/>
        <v/>
      </c>
      <c r="CA684" s="37" t="str">
        <f>IF(BY684="", "", IF(COUNTIF(BY$7:BY684, BY684)&gt;1, "", MAX(CA$6:CA683)+1))</f>
        <v/>
      </c>
      <c r="CB684" s="37" t="str">
        <f t="shared" si="288"/>
        <v>Apr 2023</v>
      </c>
      <c r="CC684" s="41" t="str">
        <f t="shared" si="282"/>
        <v/>
      </c>
    </row>
    <row r="685" spans="71:81" hidden="1" x14ac:dyDescent="0.25">
      <c r="BS685" s="13" t="str">
        <f t="shared" si="283"/>
        <v/>
      </c>
      <c r="BT685" s="33" t="str">
        <f t="shared" si="284"/>
        <v/>
      </c>
      <c r="BU685" s="37" t="str">
        <f>IF(BS685="", "", IF(COUNTIF(BS$7:BS685, BS685)&gt;1, "", MAX(BU$6:BU684)+1))</f>
        <v/>
      </c>
      <c r="BV685" s="37" t="str">
        <f t="shared" si="287"/>
        <v>Apr 2023</v>
      </c>
      <c r="BW685" s="41" t="str">
        <f t="shared" si="281"/>
        <v/>
      </c>
      <c r="BY685" s="13" t="str">
        <f t="shared" si="285"/>
        <v/>
      </c>
      <c r="BZ685" s="33" t="str">
        <f t="shared" si="286"/>
        <v/>
      </c>
      <c r="CA685" s="37" t="str">
        <f>IF(BY685="", "", IF(COUNTIF(BY$7:BY685, BY685)&gt;1, "", MAX(CA$6:CA684)+1))</f>
        <v/>
      </c>
      <c r="CB685" s="37" t="str">
        <f t="shared" si="288"/>
        <v>Apr 2023</v>
      </c>
      <c r="CC685" s="41" t="str">
        <f t="shared" si="282"/>
        <v/>
      </c>
    </row>
    <row r="686" spans="71:81" hidden="1" x14ac:dyDescent="0.25">
      <c r="BS686" s="13" t="str">
        <f t="shared" si="283"/>
        <v/>
      </c>
      <c r="BT686" s="33" t="str">
        <f t="shared" si="284"/>
        <v/>
      </c>
      <c r="BU686" s="37" t="str">
        <f>IF(BS686="", "", IF(COUNTIF(BS$7:BS686, BS686)&gt;1, "", MAX(BU$6:BU685)+1))</f>
        <v/>
      </c>
      <c r="BV686" s="37" t="str">
        <f t="shared" si="287"/>
        <v>Apr 2023</v>
      </c>
      <c r="BW686" s="41" t="str">
        <f t="shared" si="281"/>
        <v/>
      </c>
      <c r="BY686" s="13" t="str">
        <f t="shared" si="285"/>
        <v/>
      </c>
      <c r="BZ686" s="33" t="str">
        <f t="shared" si="286"/>
        <v/>
      </c>
      <c r="CA686" s="37" t="str">
        <f>IF(BY686="", "", IF(COUNTIF(BY$7:BY686, BY686)&gt;1, "", MAX(CA$6:CA685)+1))</f>
        <v/>
      </c>
      <c r="CB686" s="37" t="str">
        <f t="shared" si="288"/>
        <v>Apr 2023</v>
      </c>
      <c r="CC686" s="41" t="str">
        <f t="shared" si="282"/>
        <v/>
      </c>
    </row>
    <row r="687" spans="71:81" hidden="1" x14ac:dyDescent="0.25">
      <c r="BS687" s="13" t="str">
        <f t="shared" si="283"/>
        <v/>
      </c>
      <c r="BT687" s="33" t="str">
        <f t="shared" si="284"/>
        <v/>
      </c>
      <c r="BU687" s="37" t="str">
        <f>IF(BS687="", "", IF(COUNTIF(BS$7:BS687, BS687)&gt;1, "", MAX(BU$6:BU686)+1))</f>
        <v/>
      </c>
      <c r="BV687" s="37" t="str">
        <f t="shared" si="287"/>
        <v>Apr 2023</v>
      </c>
      <c r="BW687" s="41" t="str">
        <f t="shared" si="281"/>
        <v/>
      </c>
      <c r="BY687" s="13" t="str">
        <f t="shared" si="285"/>
        <v/>
      </c>
      <c r="BZ687" s="33" t="str">
        <f t="shared" si="286"/>
        <v/>
      </c>
      <c r="CA687" s="37" t="str">
        <f>IF(BY687="", "", IF(COUNTIF(BY$7:BY687, BY687)&gt;1, "", MAX(CA$6:CA686)+1))</f>
        <v/>
      </c>
      <c r="CB687" s="37" t="str">
        <f t="shared" si="288"/>
        <v>Apr 2023</v>
      </c>
      <c r="CC687" s="41" t="str">
        <f t="shared" si="282"/>
        <v/>
      </c>
    </row>
    <row r="688" spans="71:81" hidden="1" x14ac:dyDescent="0.25">
      <c r="BS688" s="13" t="str">
        <f t="shared" si="283"/>
        <v/>
      </c>
      <c r="BT688" s="33" t="str">
        <f t="shared" si="284"/>
        <v/>
      </c>
      <c r="BU688" s="37" t="str">
        <f>IF(BS688="", "", IF(COUNTIF(BS$7:BS688, BS688)&gt;1, "", MAX(BU$6:BU687)+1))</f>
        <v/>
      </c>
      <c r="BV688" s="37" t="str">
        <f t="shared" si="287"/>
        <v>Apr 2023</v>
      </c>
      <c r="BW688" s="41" t="str">
        <f t="shared" si="281"/>
        <v/>
      </c>
      <c r="BY688" s="13" t="str">
        <f t="shared" si="285"/>
        <v/>
      </c>
      <c r="BZ688" s="33" t="str">
        <f t="shared" si="286"/>
        <v/>
      </c>
      <c r="CA688" s="37" t="str">
        <f>IF(BY688="", "", IF(COUNTIF(BY$7:BY688, BY688)&gt;1, "", MAX(CA$6:CA687)+1))</f>
        <v/>
      </c>
      <c r="CB688" s="37" t="str">
        <f t="shared" si="288"/>
        <v>Apr 2023</v>
      </c>
      <c r="CC688" s="41" t="str">
        <f t="shared" si="282"/>
        <v/>
      </c>
    </row>
    <row r="689" spans="71:81" hidden="1" x14ac:dyDescent="0.25">
      <c r="BS689" s="13" t="str">
        <f t="shared" si="283"/>
        <v/>
      </c>
      <c r="BT689" s="33" t="str">
        <f t="shared" si="284"/>
        <v/>
      </c>
      <c r="BU689" s="37" t="str">
        <f>IF(BS689="", "", IF(COUNTIF(BS$7:BS689, BS689)&gt;1, "", MAX(BU$6:BU688)+1))</f>
        <v/>
      </c>
      <c r="BV689" s="37" t="str">
        <f t="shared" si="287"/>
        <v>Apr 2023</v>
      </c>
      <c r="BW689" s="41" t="str">
        <f t="shared" si="281"/>
        <v/>
      </c>
      <c r="BY689" s="13" t="str">
        <f t="shared" si="285"/>
        <v/>
      </c>
      <c r="BZ689" s="33" t="str">
        <f t="shared" si="286"/>
        <v/>
      </c>
      <c r="CA689" s="37" t="str">
        <f>IF(BY689="", "", IF(COUNTIF(BY$7:BY689, BY689)&gt;1, "", MAX(CA$6:CA688)+1))</f>
        <v/>
      </c>
      <c r="CB689" s="37" t="str">
        <f t="shared" si="288"/>
        <v>Apr 2023</v>
      </c>
      <c r="CC689" s="41" t="str">
        <f t="shared" si="282"/>
        <v/>
      </c>
    </row>
    <row r="690" spans="71:81" hidden="1" x14ac:dyDescent="0.25">
      <c r="BS690" s="13" t="str">
        <f t="shared" si="283"/>
        <v/>
      </c>
      <c r="BT690" s="33" t="str">
        <f t="shared" si="284"/>
        <v/>
      </c>
      <c r="BU690" s="37" t="str">
        <f>IF(BS690="", "", IF(COUNTIF(BS$7:BS690, BS690)&gt;1, "", MAX(BU$6:BU689)+1))</f>
        <v/>
      </c>
      <c r="BV690" s="37" t="str">
        <f t="shared" si="287"/>
        <v>Apr 2023</v>
      </c>
      <c r="BW690" s="41" t="str">
        <f t="shared" si="281"/>
        <v/>
      </c>
      <c r="BY690" s="13" t="str">
        <f t="shared" si="285"/>
        <v/>
      </c>
      <c r="BZ690" s="33" t="str">
        <f t="shared" si="286"/>
        <v/>
      </c>
      <c r="CA690" s="37" t="str">
        <f>IF(BY690="", "", IF(COUNTIF(BY$7:BY690, BY690)&gt;1, "", MAX(CA$6:CA689)+1))</f>
        <v/>
      </c>
      <c r="CB690" s="37" t="str">
        <f t="shared" si="288"/>
        <v>Apr 2023</v>
      </c>
      <c r="CC690" s="41" t="str">
        <f t="shared" si="282"/>
        <v/>
      </c>
    </row>
    <row r="691" spans="71:81" hidden="1" x14ac:dyDescent="0.25">
      <c r="BS691" s="13" t="str">
        <f t="shared" si="283"/>
        <v/>
      </c>
      <c r="BT691" s="33" t="str">
        <f t="shared" si="284"/>
        <v/>
      </c>
      <c r="BU691" s="37" t="str">
        <f>IF(BS691="", "", IF(COUNTIF(BS$7:BS691, BS691)&gt;1, "", MAX(BU$6:BU690)+1))</f>
        <v/>
      </c>
      <c r="BV691" s="37" t="str">
        <f t="shared" si="287"/>
        <v>Apr 2023</v>
      </c>
      <c r="BW691" s="41" t="str">
        <f t="shared" si="281"/>
        <v/>
      </c>
      <c r="BY691" s="13" t="str">
        <f t="shared" si="285"/>
        <v/>
      </c>
      <c r="BZ691" s="33" t="str">
        <f t="shared" si="286"/>
        <v/>
      </c>
      <c r="CA691" s="37" t="str">
        <f>IF(BY691="", "", IF(COUNTIF(BY$7:BY691, BY691)&gt;1, "", MAX(CA$6:CA690)+1))</f>
        <v/>
      </c>
      <c r="CB691" s="37" t="str">
        <f t="shared" si="288"/>
        <v>Apr 2023</v>
      </c>
      <c r="CC691" s="41" t="str">
        <f t="shared" si="282"/>
        <v/>
      </c>
    </row>
    <row r="692" spans="71:81" hidden="1" x14ac:dyDescent="0.25">
      <c r="BS692" s="13" t="str">
        <f t="shared" si="283"/>
        <v/>
      </c>
      <c r="BT692" s="33" t="str">
        <f t="shared" si="284"/>
        <v/>
      </c>
      <c r="BU692" s="37" t="str">
        <f>IF(BS692="", "", IF(COUNTIF(BS$7:BS692, BS692)&gt;1, "", MAX(BU$6:BU691)+1))</f>
        <v/>
      </c>
      <c r="BV692" s="37" t="str">
        <f t="shared" si="287"/>
        <v>Apr 2023</v>
      </c>
      <c r="BW692" s="41" t="str">
        <f t="shared" si="281"/>
        <v/>
      </c>
      <c r="BY692" s="13" t="str">
        <f t="shared" si="285"/>
        <v/>
      </c>
      <c r="BZ692" s="33" t="str">
        <f t="shared" si="286"/>
        <v/>
      </c>
      <c r="CA692" s="37" t="str">
        <f>IF(BY692="", "", IF(COUNTIF(BY$7:BY692, BY692)&gt;1, "", MAX(CA$6:CA691)+1))</f>
        <v/>
      </c>
      <c r="CB692" s="37" t="str">
        <f t="shared" si="288"/>
        <v>Apr 2023</v>
      </c>
      <c r="CC692" s="41" t="str">
        <f t="shared" si="282"/>
        <v/>
      </c>
    </row>
    <row r="693" spans="71:81" hidden="1" x14ac:dyDescent="0.25">
      <c r="BS693" s="13" t="str">
        <f t="shared" si="283"/>
        <v/>
      </c>
      <c r="BT693" s="33" t="str">
        <f t="shared" si="284"/>
        <v/>
      </c>
      <c r="BU693" s="37" t="str">
        <f>IF(BS693="", "", IF(COUNTIF(BS$7:BS693, BS693)&gt;1, "", MAX(BU$6:BU692)+1))</f>
        <v/>
      </c>
      <c r="BV693" s="37" t="str">
        <f t="shared" si="287"/>
        <v>Apr 2023</v>
      </c>
      <c r="BW693" s="41" t="str">
        <f t="shared" si="281"/>
        <v/>
      </c>
      <c r="BY693" s="13" t="str">
        <f t="shared" si="285"/>
        <v/>
      </c>
      <c r="BZ693" s="33" t="str">
        <f t="shared" si="286"/>
        <v/>
      </c>
      <c r="CA693" s="37" t="str">
        <f>IF(BY693="", "", IF(COUNTIF(BY$7:BY693, BY693)&gt;1, "", MAX(CA$6:CA692)+1))</f>
        <v/>
      </c>
      <c r="CB693" s="37" t="str">
        <f t="shared" si="288"/>
        <v>Apr 2023</v>
      </c>
      <c r="CC693" s="41" t="str">
        <f t="shared" si="282"/>
        <v/>
      </c>
    </row>
    <row r="694" spans="71:81" hidden="1" x14ac:dyDescent="0.25">
      <c r="BS694" s="13" t="str">
        <f t="shared" si="283"/>
        <v/>
      </c>
      <c r="BT694" s="33" t="str">
        <f t="shared" si="284"/>
        <v/>
      </c>
      <c r="BU694" s="37" t="str">
        <f>IF(BS694="", "", IF(COUNTIF(BS$7:BS694, BS694)&gt;1, "", MAX(BU$6:BU693)+1))</f>
        <v/>
      </c>
      <c r="BV694" s="37" t="str">
        <f t="shared" si="287"/>
        <v>Apr 2023</v>
      </c>
      <c r="BW694" s="41" t="str">
        <f t="shared" si="281"/>
        <v/>
      </c>
      <c r="BY694" s="13" t="str">
        <f t="shared" si="285"/>
        <v/>
      </c>
      <c r="BZ694" s="33" t="str">
        <f t="shared" si="286"/>
        <v/>
      </c>
      <c r="CA694" s="37" t="str">
        <f>IF(BY694="", "", IF(COUNTIF(BY$7:BY694, BY694)&gt;1, "", MAX(CA$6:CA693)+1))</f>
        <v/>
      </c>
      <c r="CB694" s="37" t="str">
        <f t="shared" si="288"/>
        <v>Apr 2023</v>
      </c>
      <c r="CC694" s="41" t="str">
        <f t="shared" si="282"/>
        <v/>
      </c>
    </row>
    <row r="695" spans="71:81" hidden="1" x14ac:dyDescent="0.25">
      <c r="BS695" s="13" t="str">
        <f t="shared" si="283"/>
        <v/>
      </c>
      <c r="BT695" s="33" t="str">
        <f t="shared" si="284"/>
        <v/>
      </c>
      <c r="BU695" s="37" t="str">
        <f>IF(BS695="", "", IF(COUNTIF(BS$7:BS695, BS695)&gt;1, "", MAX(BU$6:BU694)+1))</f>
        <v/>
      </c>
      <c r="BV695" s="37" t="str">
        <f t="shared" si="287"/>
        <v>Apr 2023</v>
      </c>
      <c r="BW695" s="41" t="str">
        <f t="shared" si="281"/>
        <v/>
      </c>
      <c r="BY695" s="13" t="str">
        <f t="shared" si="285"/>
        <v/>
      </c>
      <c r="BZ695" s="33" t="str">
        <f t="shared" si="286"/>
        <v/>
      </c>
      <c r="CA695" s="37" t="str">
        <f>IF(BY695="", "", IF(COUNTIF(BY$7:BY695, BY695)&gt;1, "", MAX(CA$6:CA694)+1))</f>
        <v/>
      </c>
      <c r="CB695" s="37" t="str">
        <f t="shared" si="288"/>
        <v>Apr 2023</v>
      </c>
      <c r="CC695" s="41" t="str">
        <f t="shared" si="282"/>
        <v/>
      </c>
    </row>
    <row r="696" spans="71:81" hidden="1" x14ac:dyDescent="0.25">
      <c r="BS696" s="13" t="str">
        <f t="shared" si="283"/>
        <v/>
      </c>
      <c r="BT696" s="33" t="str">
        <f t="shared" si="284"/>
        <v/>
      </c>
      <c r="BU696" s="37" t="str">
        <f>IF(BS696="", "", IF(COUNTIF(BS$7:BS696, BS696)&gt;1, "", MAX(BU$6:BU695)+1))</f>
        <v/>
      </c>
      <c r="BV696" s="37" t="str">
        <f t="shared" si="287"/>
        <v>Apr 2023</v>
      </c>
      <c r="BW696" s="41" t="str">
        <f t="shared" si="281"/>
        <v/>
      </c>
      <c r="BY696" s="13" t="str">
        <f t="shared" si="285"/>
        <v/>
      </c>
      <c r="BZ696" s="33" t="str">
        <f t="shared" si="286"/>
        <v/>
      </c>
      <c r="CA696" s="37" t="str">
        <f>IF(BY696="", "", IF(COUNTIF(BY$7:BY696, BY696)&gt;1, "", MAX(CA$6:CA695)+1))</f>
        <v/>
      </c>
      <c r="CB696" s="37" t="str">
        <f t="shared" si="288"/>
        <v>Apr 2023</v>
      </c>
      <c r="CC696" s="41" t="str">
        <f t="shared" si="282"/>
        <v/>
      </c>
    </row>
    <row r="697" spans="71:81" hidden="1" x14ac:dyDescent="0.25">
      <c r="BS697" s="13" t="str">
        <f t="shared" si="283"/>
        <v/>
      </c>
      <c r="BT697" s="33" t="str">
        <f t="shared" si="284"/>
        <v/>
      </c>
      <c r="BU697" s="37" t="str">
        <f>IF(BS697="", "", IF(COUNTIF(BS$7:BS697, BS697)&gt;1, "", MAX(BU$6:BU696)+1))</f>
        <v/>
      </c>
      <c r="BV697" s="37" t="str">
        <f t="shared" si="287"/>
        <v>Apr 2023</v>
      </c>
      <c r="BW697" s="41" t="str">
        <f t="shared" si="281"/>
        <v/>
      </c>
      <c r="BY697" s="13" t="str">
        <f t="shared" si="285"/>
        <v/>
      </c>
      <c r="BZ697" s="33" t="str">
        <f t="shared" si="286"/>
        <v/>
      </c>
      <c r="CA697" s="37" t="str">
        <f>IF(BY697="", "", IF(COUNTIF(BY$7:BY697, BY697)&gt;1, "", MAX(CA$6:CA696)+1))</f>
        <v/>
      </c>
      <c r="CB697" s="37" t="str">
        <f t="shared" si="288"/>
        <v>Apr 2023</v>
      </c>
      <c r="CC697" s="41" t="str">
        <f t="shared" si="282"/>
        <v/>
      </c>
    </row>
    <row r="698" spans="71:81" hidden="1" x14ac:dyDescent="0.25">
      <c r="BS698" s="13" t="str">
        <f t="shared" si="283"/>
        <v/>
      </c>
      <c r="BT698" s="33" t="str">
        <f t="shared" si="284"/>
        <v/>
      </c>
      <c r="BU698" s="37" t="str">
        <f>IF(BS698="", "", IF(COUNTIF(BS$7:BS698, BS698)&gt;1, "", MAX(BU$6:BU697)+1))</f>
        <v/>
      </c>
      <c r="BV698" s="37" t="str">
        <f t="shared" si="287"/>
        <v>Apr 2023</v>
      </c>
      <c r="BW698" s="41" t="str">
        <f t="shared" si="281"/>
        <v/>
      </c>
      <c r="BY698" s="13" t="str">
        <f t="shared" si="285"/>
        <v/>
      </c>
      <c r="BZ698" s="33" t="str">
        <f t="shared" si="286"/>
        <v/>
      </c>
      <c r="CA698" s="37" t="str">
        <f>IF(BY698="", "", IF(COUNTIF(BY$7:BY698, BY698)&gt;1, "", MAX(CA$6:CA697)+1))</f>
        <v/>
      </c>
      <c r="CB698" s="37" t="str">
        <f t="shared" si="288"/>
        <v>Apr 2023</v>
      </c>
      <c r="CC698" s="41" t="str">
        <f t="shared" si="282"/>
        <v/>
      </c>
    </row>
    <row r="699" spans="71:81" hidden="1" x14ac:dyDescent="0.25">
      <c r="BS699" s="13" t="str">
        <f t="shared" si="283"/>
        <v/>
      </c>
      <c r="BT699" s="33" t="str">
        <f t="shared" si="284"/>
        <v/>
      </c>
      <c r="BU699" s="37" t="str">
        <f>IF(BS699="", "", IF(COUNTIF(BS$7:BS699, BS699)&gt;1, "", MAX(BU$6:BU698)+1))</f>
        <v/>
      </c>
      <c r="BV699" s="37" t="str">
        <f t="shared" si="287"/>
        <v>Apr 2023</v>
      </c>
      <c r="BW699" s="41" t="str">
        <f t="shared" si="281"/>
        <v/>
      </c>
      <c r="BY699" s="13" t="str">
        <f t="shared" si="285"/>
        <v/>
      </c>
      <c r="BZ699" s="33" t="str">
        <f t="shared" si="286"/>
        <v/>
      </c>
      <c r="CA699" s="37" t="str">
        <f>IF(BY699="", "", IF(COUNTIF(BY$7:BY699, BY699)&gt;1, "", MAX(CA$6:CA698)+1))</f>
        <v/>
      </c>
      <c r="CB699" s="37" t="str">
        <f t="shared" si="288"/>
        <v>Apr 2023</v>
      </c>
      <c r="CC699" s="41" t="str">
        <f t="shared" si="282"/>
        <v/>
      </c>
    </row>
    <row r="700" spans="71:81" hidden="1" x14ac:dyDescent="0.25">
      <c r="BS700" s="13" t="str">
        <f t="shared" si="283"/>
        <v/>
      </c>
      <c r="BT700" s="33" t="str">
        <f t="shared" si="284"/>
        <v/>
      </c>
      <c r="BU700" s="37" t="str">
        <f>IF(BS700="", "", IF(COUNTIF(BS$7:BS700, BS700)&gt;1, "", MAX(BU$6:BU699)+1))</f>
        <v/>
      </c>
      <c r="BV700" s="37" t="str">
        <f t="shared" si="287"/>
        <v>Apr 2023</v>
      </c>
      <c r="BW700" s="41" t="str">
        <f t="shared" si="281"/>
        <v/>
      </c>
      <c r="BY700" s="13" t="str">
        <f t="shared" si="285"/>
        <v/>
      </c>
      <c r="BZ700" s="33" t="str">
        <f t="shared" si="286"/>
        <v/>
      </c>
      <c r="CA700" s="37" t="str">
        <f>IF(BY700="", "", IF(COUNTIF(BY$7:BY700, BY700)&gt;1, "", MAX(CA$6:CA699)+1))</f>
        <v/>
      </c>
      <c r="CB700" s="37" t="str">
        <f t="shared" si="288"/>
        <v>Apr 2023</v>
      </c>
      <c r="CC700" s="41" t="str">
        <f t="shared" si="282"/>
        <v/>
      </c>
    </row>
    <row r="701" spans="71:81" hidden="1" x14ac:dyDescent="0.25">
      <c r="BS701" s="13" t="str">
        <f t="shared" si="283"/>
        <v/>
      </c>
      <c r="BT701" s="33" t="str">
        <f t="shared" si="284"/>
        <v/>
      </c>
      <c r="BU701" s="37" t="str">
        <f>IF(BS701="", "", IF(COUNTIF(BS$7:BS701, BS701)&gt;1, "", MAX(BU$6:BU700)+1))</f>
        <v/>
      </c>
      <c r="BV701" s="37" t="str">
        <f t="shared" si="287"/>
        <v>Apr 2023</v>
      </c>
      <c r="BW701" s="41" t="str">
        <f t="shared" si="281"/>
        <v/>
      </c>
      <c r="BY701" s="13" t="str">
        <f t="shared" si="285"/>
        <v/>
      </c>
      <c r="BZ701" s="33" t="str">
        <f t="shared" si="286"/>
        <v/>
      </c>
      <c r="CA701" s="37" t="str">
        <f>IF(BY701="", "", IF(COUNTIF(BY$7:BY701, BY701)&gt;1, "", MAX(CA$6:CA700)+1))</f>
        <v/>
      </c>
      <c r="CB701" s="37" t="str">
        <f t="shared" si="288"/>
        <v>Apr 2023</v>
      </c>
      <c r="CC701" s="41" t="str">
        <f t="shared" si="282"/>
        <v/>
      </c>
    </row>
    <row r="702" spans="71:81" hidden="1" x14ac:dyDescent="0.25">
      <c r="BS702" s="13" t="str">
        <f t="shared" si="283"/>
        <v/>
      </c>
      <c r="BT702" s="33" t="str">
        <f t="shared" si="284"/>
        <v/>
      </c>
      <c r="BU702" s="37" t="str">
        <f>IF(BS702="", "", IF(COUNTIF(BS$7:BS702, BS702)&gt;1, "", MAX(BU$6:BU701)+1))</f>
        <v/>
      </c>
      <c r="BV702" s="37" t="str">
        <f t="shared" si="287"/>
        <v>Apr 2023</v>
      </c>
      <c r="BW702" s="41" t="str">
        <f t="shared" si="281"/>
        <v/>
      </c>
      <c r="BY702" s="13" t="str">
        <f t="shared" si="285"/>
        <v/>
      </c>
      <c r="BZ702" s="33" t="str">
        <f t="shared" si="286"/>
        <v/>
      </c>
      <c r="CA702" s="37" t="str">
        <f>IF(BY702="", "", IF(COUNTIF(BY$7:BY702, BY702)&gt;1, "", MAX(CA$6:CA701)+1))</f>
        <v/>
      </c>
      <c r="CB702" s="37" t="str">
        <f t="shared" si="288"/>
        <v>Apr 2023</v>
      </c>
      <c r="CC702" s="41" t="str">
        <f t="shared" si="282"/>
        <v/>
      </c>
    </row>
    <row r="703" spans="71:81" hidden="1" x14ac:dyDescent="0.25">
      <c r="BS703" s="13" t="str">
        <f t="shared" si="283"/>
        <v/>
      </c>
      <c r="BT703" s="33" t="str">
        <f t="shared" si="284"/>
        <v/>
      </c>
      <c r="BU703" s="37" t="str">
        <f>IF(BS703="", "", IF(COUNTIF(BS$7:BS703, BS703)&gt;1, "", MAX(BU$6:BU702)+1))</f>
        <v/>
      </c>
      <c r="BV703" s="37" t="str">
        <f t="shared" si="287"/>
        <v>Apr 2023</v>
      </c>
      <c r="BW703" s="41" t="str">
        <f t="shared" si="281"/>
        <v/>
      </c>
      <c r="BY703" s="13" t="str">
        <f t="shared" si="285"/>
        <v/>
      </c>
      <c r="BZ703" s="33" t="str">
        <f t="shared" si="286"/>
        <v/>
      </c>
      <c r="CA703" s="37" t="str">
        <f>IF(BY703="", "", IF(COUNTIF(BY$7:BY703, BY703)&gt;1, "", MAX(CA$6:CA702)+1))</f>
        <v/>
      </c>
      <c r="CB703" s="37" t="str">
        <f t="shared" si="288"/>
        <v>Apr 2023</v>
      </c>
      <c r="CC703" s="41" t="str">
        <f t="shared" si="282"/>
        <v/>
      </c>
    </row>
    <row r="704" spans="71:81" hidden="1" x14ac:dyDescent="0.25">
      <c r="BS704" s="13" t="str">
        <f t="shared" si="283"/>
        <v/>
      </c>
      <c r="BT704" s="33" t="str">
        <f t="shared" si="284"/>
        <v/>
      </c>
      <c r="BU704" s="37" t="str">
        <f>IF(BS704="", "", IF(COUNTIF(BS$7:BS704, BS704)&gt;1, "", MAX(BU$6:BU703)+1))</f>
        <v/>
      </c>
      <c r="BV704" s="37" t="str">
        <f t="shared" si="287"/>
        <v>Apr 2023</v>
      </c>
      <c r="BW704" s="41" t="str">
        <f t="shared" si="281"/>
        <v/>
      </c>
      <c r="BY704" s="13" t="str">
        <f t="shared" si="285"/>
        <v/>
      </c>
      <c r="BZ704" s="33" t="str">
        <f t="shared" si="286"/>
        <v/>
      </c>
      <c r="CA704" s="37" t="str">
        <f>IF(BY704="", "", IF(COUNTIF(BY$7:BY704, BY704)&gt;1, "", MAX(CA$6:CA703)+1))</f>
        <v/>
      </c>
      <c r="CB704" s="37" t="str">
        <f t="shared" si="288"/>
        <v>Apr 2023</v>
      </c>
      <c r="CC704" s="41" t="str">
        <f t="shared" si="282"/>
        <v/>
      </c>
    </row>
    <row r="705" spans="71:81" hidden="1" x14ac:dyDescent="0.25">
      <c r="BS705" s="13" t="str">
        <f t="shared" si="283"/>
        <v/>
      </c>
      <c r="BT705" s="33" t="str">
        <f t="shared" si="284"/>
        <v/>
      </c>
      <c r="BU705" s="37" t="str">
        <f>IF(BS705="", "", IF(COUNTIF(BS$7:BS705, BS705)&gt;1, "", MAX(BU$6:BU704)+1))</f>
        <v/>
      </c>
      <c r="BV705" s="37" t="str">
        <f t="shared" si="287"/>
        <v>Apr 2023</v>
      </c>
      <c r="BW705" s="41" t="str">
        <f t="shared" si="281"/>
        <v/>
      </c>
      <c r="BY705" s="13" t="str">
        <f t="shared" si="285"/>
        <v/>
      </c>
      <c r="BZ705" s="33" t="str">
        <f t="shared" si="286"/>
        <v/>
      </c>
      <c r="CA705" s="37" t="str">
        <f>IF(BY705="", "", IF(COUNTIF(BY$7:BY705, BY705)&gt;1, "", MAX(CA$6:CA704)+1))</f>
        <v/>
      </c>
      <c r="CB705" s="37" t="str">
        <f t="shared" si="288"/>
        <v>Apr 2023</v>
      </c>
      <c r="CC705" s="41" t="str">
        <f t="shared" si="282"/>
        <v/>
      </c>
    </row>
    <row r="706" spans="71:81" hidden="1" x14ac:dyDescent="0.25">
      <c r="BS706" s="13" t="str">
        <f t="shared" si="283"/>
        <v/>
      </c>
      <c r="BT706" s="33" t="str">
        <f t="shared" si="284"/>
        <v/>
      </c>
      <c r="BU706" s="37" t="str">
        <f>IF(BS706="", "", IF(COUNTIF(BS$7:BS706, BS706)&gt;1, "", MAX(BU$6:BU705)+1))</f>
        <v/>
      </c>
      <c r="BV706" s="37" t="str">
        <f t="shared" si="287"/>
        <v>Apr 2023</v>
      </c>
      <c r="BW706" s="41" t="str">
        <f t="shared" si="281"/>
        <v/>
      </c>
      <c r="BY706" s="13" t="str">
        <f t="shared" si="285"/>
        <v/>
      </c>
      <c r="BZ706" s="33" t="str">
        <f t="shared" si="286"/>
        <v/>
      </c>
      <c r="CA706" s="37" t="str">
        <f>IF(BY706="", "", IF(COUNTIF(BY$7:BY706, BY706)&gt;1, "", MAX(CA$6:CA705)+1))</f>
        <v/>
      </c>
      <c r="CB706" s="37" t="str">
        <f t="shared" si="288"/>
        <v>Apr 2023</v>
      </c>
      <c r="CC706" s="41" t="str">
        <f t="shared" si="282"/>
        <v/>
      </c>
    </row>
    <row r="707" spans="71:81" hidden="1" x14ac:dyDescent="0.25">
      <c r="BS707" s="13" t="str">
        <f t="shared" si="283"/>
        <v/>
      </c>
      <c r="BT707" s="33" t="str">
        <f t="shared" si="284"/>
        <v/>
      </c>
      <c r="BU707" s="37" t="str">
        <f>IF(BS707="", "", IF(COUNTIF(BS$7:BS707, BS707)&gt;1, "", MAX(BU$6:BU706)+1))</f>
        <v/>
      </c>
      <c r="BV707" s="37" t="str">
        <f t="shared" si="287"/>
        <v>Apr 2023</v>
      </c>
      <c r="BW707" s="41" t="str">
        <f t="shared" si="281"/>
        <v/>
      </c>
      <c r="BY707" s="13" t="str">
        <f t="shared" si="285"/>
        <v/>
      </c>
      <c r="BZ707" s="33" t="str">
        <f t="shared" si="286"/>
        <v/>
      </c>
      <c r="CA707" s="37" t="str">
        <f>IF(BY707="", "", IF(COUNTIF(BY$7:BY707, BY707)&gt;1, "", MAX(CA$6:CA706)+1))</f>
        <v/>
      </c>
      <c r="CB707" s="37" t="str">
        <f t="shared" si="288"/>
        <v>Apr 2023</v>
      </c>
      <c r="CC707" s="41" t="str">
        <f t="shared" si="282"/>
        <v/>
      </c>
    </row>
    <row r="708" spans="71:81" hidden="1" x14ac:dyDescent="0.25">
      <c r="BS708" s="13" t="str">
        <f t="shared" si="283"/>
        <v/>
      </c>
      <c r="BT708" s="33" t="str">
        <f t="shared" si="284"/>
        <v/>
      </c>
      <c r="BU708" s="37" t="str">
        <f>IF(BS708="", "", IF(COUNTIF(BS$7:BS708, BS708)&gt;1, "", MAX(BU$6:BU707)+1))</f>
        <v/>
      </c>
      <c r="BV708" s="37" t="str">
        <f t="shared" si="287"/>
        <v>Apr 2023</v>
      </c>
      <c r="BW708" s="41" t="str">
        <f t="shared" si="281"/>
        <v/>
      </c>
      <c r="BY708" s="13" t="str">
        <f t="shared" si="285"/>
        <v/>
      </c>
      <c r="BZ708" s="33" t="str">
        <f t="shared" si="286"/>
        <v/>
      </c>
      <c r="CA708" s="37" t="str">
        <f>IF(BY708="", "", IF(COUNTIF(BY$7:BY708, BY708)&gt;1, "", MAX(CA$6:CA707)+1))</f>
        <v/>
      </c>
      <c r="CB708" s="37" t="str">
        <f t="shared" si="288"/>
        <v>Apr 2023</v>
      </c>
      <c r="CC708" s="41" t="str">
        <f t="shared" si="282"/>
        <v/>
      </c>
    </row>
    <row r="709" spans="71:81" hidden="1" x14ac:dyDescent="0.25">
      <c r="BS709" s="13" t="str">
        <f t="shared" si="283"/>
        <v/>
      </c>
      <c r="BT709" s="33" t="str">
        <f t="shared" si="284"/>
        <v/>
      </c>
      <c r="BU709" s="37" t="str">
        <f>IF(BS709="", "", IF(COUNTIF(BS$7:BS709, BS709)&gt;1, "", MAX(BU$6:BU708)+1))</f>
        <v/>
      </c>
      <c r="BV709" s="37" t="str">
        <f t="shared" si="287"/>
        <v>Apr 2023</v>
      </c>
      <c r="BW709" s="41" t="str">
        <f t="shared" si="281"/>
        <v/>
      </c>
      <c r="BY709" s="13" t="str">
        <f t="shared" si="285"/>
        <v/>
      </c>
      <c r="BZ709" s="33" t="str">
        <f t="shared" si="286"/>
        <v/>
      </c>
      <c r="CA709" s="37" t="str">
        <f>IF(BY709="", "", IF(COUNTIF(BY$7:BY709, BY709)&gt;1, "", MAX(CA$6:CA708)+1))</f>
        <v/>
      </c>
      <c r="CB709" s="37" t="str">
        <f t="shared" si="288"/>
        <v>Apr 2023</v>
      </c>
      <c r="CC709" s="41" t="str">
        <f t="shared" si="282"/>
        <v/>
      </c>
    </row>
    <row r="710" spans="71:81" hidden="1" x14ac:dyDescent="0.25">
      <c r="BS710" s="13" t="str">
        <f t="shared" si="283"/>
        <v/>
      </c>
      <c r="BT710" s="33" t="str">
        <f t="shared" si="284"/>
        <v/>
      </c>
      <c r="BU710" s="37" t="str">
        <f>IF(BS710="", "", IF(COUNTIF(BS$7:BS710, BS710)&gt;1, "", MAX(BU$6:BU709)+1))</f>
        <v/>
      </c>
      <c r="BV710" s="37" t="str">
        <f t="shared" si="287"/>
        <v>Apr 2023</v>
      </c>
      <c r="BW710" s="41" t="str">
        <f t="shared" si="281"/>
        <v/>
      </c>
      <c r="BY710" s="13" t="str">
        <f t="shared" si="285"/>
        <v/>
      </c>
      <c r="BZ710" s="33" t="str">
        <f t="shared" si="286"/>
        <v/>
      </c>
      <c r="CA710" s="37" t="str">
        <f>IF(BY710="", "", IF(COUNTIF(BY$7:BY710, BY710)&gt;1, "", MAX(CA$6:CA709)+1))</f>
        <v/>
      </c>
      <c r="CB710" s="37" t="str">
        <f t="shared" si="288"/>
        <v>Apr 2023</v>
      </c>
      <c r="CC710" s="41" t="str">
        <f t="shared" si="282"/>
        <v/>
      </c>
    </row>
    <row r="711" spans="71:81" hidden="1" x14ac:dyDescent="0.25">
      <c r="BS711" s="13" t="str">
        <f t="shared" si="283"/>
        <v/>
      </c>
      <c r="BT711" s="33" t="str">
        <f t="shared" si="284"/>
        <v/>
      </c>
      <c r="BU711" s="37" t="str">
        <f>IF(BS711="", "", IF(COUNTIF(BS$7:BS711, BS711)&gt;1, "", MAX(BU$6:BU710)+1))</f>
        <v/>
      </c>
      <c r="BV711" s="37" t="str">
        <f t="shared" si="287"/>
        <v>Apr 2023</v>
      </c>
      <c r="BW711" s="41" t="str">
        <f t="shared" si="281"/>
        <v/>
      </c>
      <c r="BY711" s="13" t="str">
        <f t="shared" si="285"/>
        <v/>
      </c>
      <c r="BZ711" s="33" t="str">
        <f t="shared" si="286"/>
        <v/>
      </c>
      <c r="CA711" s="37" t="str">
        <f>IF(BY711="", "", IF(COUNTIF(BY$7:BY711, BY711)&gt;1, "", MAX(CA$6:CA710)+1))</f>
        <v/>
      </c>
      <c r="CB711" s="37" t="str">
        <f t="shared" si="288"/>
        <v>Apr 2023</v>
      </c>
      <c r="CC711" s="41" t="str">
        <f t="shared" si="282"/>
        <v/>
      </c>
    </row>
    <row r="712" spans="71:81" hidden="1" x14ac:dyDescent="0.25">
      <c r="BS712" s="13" t="str">
        <f t="shared" si="283"/>
        <v/>
      </c>
      <c r="BT712" s="33" t="str">
        <f t="shared" si="284"/>
        <v/>
      </c>
      <c r="BU712" s="37" t="str">
        <f>IF(BS712="", "", IF(COUNTIF(BS$7:BS712, BS712)&gt;1, "", MAX(BU$6:BU711)+1))</f>
        <v/>
      </c>
      <c r="BV712" s="37" t="str">
        <f t="shared" si="287"/>
        <v>Apr 2023</v>
      </c>
      <c r="BW712" s="41" t="str">
        <f t="shared" ref="BW712:BW775" si="289">IF(BS712="", "", CONCATENATE(BS712, " - ", BV712))</f>
        <v/>
      </c>
      <c r="BY712" s="13" t="str">
        <f t="shared" si="285"/>
        <v/>
      </c>
      <c r="BZ712" s="33" t="str">
        <f t="shared" si="286"/>
        <v/>
      </c>
      <c r="CA712" s="37" t="str">
        <f>IF(BY712="", "", IF(COUNTIF(BY$7:BY712, BY712)&gt;1, "", MAX(CA$6:CA711)+1))</f>
        <v/>
      </c>
      <c r="CB712" s="37" t="str">
        <f t="shared" si="288"/>
        <v>Apr 2023</v>
      </c>
      <c r="CC712" s="41" t="str">
        <f t="shared" ref="CC712:CC775" si="290">IF(BY712="", "", CONCATENATE(BY712, " - ", CB712))</f>
        <v/>
      </c>
    </row>
    <row r="713" spans="71:81" hidden="1" x14ac:dyDescent="0.25">
      <c r="BS713" s="13" t="str">
        <f t="shared" si="283"/>
        <v/>
      </c>
      <c r="BT713" s="33" t="str">
        <f t="shared" si="284"/>
        <v/>
      </c>
      <c r="BU713" s="37" t="str">
        <f>IF(BS713="", "", IF(COUNTIF(BS$7:BS713, BS713)&gt;1, "", MAX(BU$6:BU712)+1))</f>
        <v/>
      </c>
      <c r="BV713" s="37" t="str">
        <f t="shared" si="287"/>
        <v>Apr 2023</v>
      </c>
      <c r="BW713" s="41" t="str">
        <f t="shared" si="289"/>
        <v/>
      </c>
      <c r="BY713" s="13" t="str">
        <f t="shared" si="285"/>
        <v/>
      </c>
      <c r="BZ713" s="33" t="str">
        <f t="shared" si="286"/>
        <v/>
      </c>
      <c r="CA713" s="37" t="str">
        <f>IF(BY713="", "", IF(COUNTIF(BY$7:BY713, BY713)&gt;1, "", MAX(CA$6:CA712)+1))</f>
        <v/>
      </c>
      <c r="CB713" s="37" t="str">
        <f t="shared" si="288"/>
        <v>Apr 2023</v>
      </c>
      <c r="CC713" s="41" t="str">
        <f t="shared" si="290"/>
        <v/>
      </c>
    </row>
    <row r="714" spans="71:81" hidden="1" x14ac:dyDescent="0.25">
      <c r="BS714" s="13" t="str">
        <f t="shared" si="283"/>
        <v/>
      </c>
      <c r="BT714" s="33" t="str">
        <f t="shared" si="284"/>
        <v/>
      </c>
      <c r="BU714" s="37" t="str">
        <f>IF(BS714="", "", IF(COUNTIF(BS$7:BS714, BS714)&gt;1, "", MAX(BU$6:BU713)+1))</f>
        <v/>
      </c>
      <c r="BV714" s="37" t="str">
        <f t="shared" si="287"/>
        <v>Apr 2023</v>
      </c>
      <c r="BW714" s="41" t="str">
        <f t="shared" si="289"/>
        <v/>
      </c>
      <c r="BY714" s="13" t="str">
        <f t="shared" si="285"/>
        <v/>
      </c>
      <c r="BZ714" s="33" t="str">
        <f t="shared" si="286"/>
        <v/>
      </c>
      <c r="CA714" s="37" t="str">
        <f>IF(BY714="", "", IF(COUNTIF(BY$7:BY714, BY714)&gt;1, "", MAX(CA$6:CA713)+1))</f>
        <v/>
      </c>
      <c r="CB714" s="37" t="str">
        <f t="shared" si="288"/>
        <v>Apr 2023</v>
      </c>
      <c r="CC714" s="41" t="str">
        <f t="shared" si="290"/>
        <v/>
      </c>
    </row>
    <row r="715" spans="71:81" hidden="1" x14ac:dyDescent="0.25">
      <c r="BS715" s="13" t="str">
        <f t="shared" si="283"/>
        <v/>
      </c>
      <c r="BT715" s="33" t="str">
        <f t="shared" si="284"/>
        <v/>
      </c>
      <c r="BU715" s="37" t="str">
        <f>IF(BS715="", "", IF(COUNTIF(BS$7:BS715, BS715)&gt;1, "", MAX(BU$6:BU714)+1))</f>
        <v/>
      </c>
      <c r="BV715" s="37" t="str">
        <f t="shared" si="287"/>
        <v>Apr 2023</v>
      </c>
      <c r="BW715" s="41" t="str">
        <f t="shared" si="289"/>
        <v/>
      </c>
      <c r="BY715" s="13" t="str">
        <f t="shared" si="285"/>
        <v/>
      </c>
      <c r="BZ715" s="33" t="str">
        <f t="shared" si="286"/>
        <v/>
      </c>
      <c r="CA715" s="37" t="str">
        <f>IF(BY715="", "", IF(COUNTIF(BY$7:BY715, BY715)&gt;1, "", MAX(CA$6:CA714)+1))</f>
        <v/>
      </c>
      <c r="CB715" s="37" t="str">
        <f t="shared" si="288"/>
        <v>Apr 2023</v>
      </c>
      <c r="CC715" s="41" t="str">
        <f t="shared" si="290"/>
        <v/>
      </c>
    </row>
    <row r="716" spans="71:81" hidden="1" x14ac:dyDescent="0.25">
      <c r="BS716" s="13" t="str">
        <f t="shared" si="283"/>
        <v/>
      </c>
      <c r="BT716" s="33" t="str">
        <f t="shared" si="284"/>
        <v/>
      </c>
      <c r="BU716" s="37" t="str">
        <f>IF(BS716="", "", IF(COUNTIF(BS$7:BS716, BS716)&gt;1, "", MAX(BU$6:BU715)+1))</f>
        <v/>
      </c>
      <c r="BV716" s="37" t="str">
        <f t="shared" si="287"/>
        <v>Apr 2023</v>
      </c>
      <c r="BW716" s="41" t="str">
        <f t="shared" si="289"/>
        <v/>
      </c>
      <c r="BY716" s="13" t="str">
        <f t="shared" si="285"/>
        <v/>
      </c>
      <c r="BZ716" s="33" t="str">
        <f t="shared" si="286"/>
        <v/>
      </c>
      <c r="CA716" s="37" t="str">
        <f>IF(BY716="", "", IF(COUNTIF(BY$7:BY716, BY716)&gt;1, "", MAX(CA$6:CA715)+1))</f>
        <v/>
      </c>
      <c r="CB716" s="37" t="str">
        <f t="shared" si="288"/>
        <v>Apr 2023</v>
      </c>
      <c r="CC716" s="41" t="str">
        <f t="shared" si="290"/>
        <v/>
      </c>
    </row>
    <row r="717" spans="71:81" hidden="1" x14ac:dyDescent="0.25">
      <c r="BS717" s="13" t="str">
        <f t="shared" si="283"/>
        <v/>
      </c>
      <c r="BT717" s="33" t="str">
        <f t="shared" si="284"/>
        <v/>
      </c>
      <c r="BU717" s="37" t="str">
        <f>IF(BS717="", "", IF(COUNTIF(BS$7:BS717, BS717)&gt;1, "", MAX(BU$6:BU716)+1))</f>
        <v/>
      </c>
      <c r="BV717" s="37" t="str">
        <f t="shared" si="287"/>
        <v>Apr 2023</v>
      </c>
      <c r="BW717" s="41" t="str">
        <f t="shared" si="289"/>
        <v/>
      </c>
      <c r="BY717" s="13" t="str">
        <f t="shared" si="285"/>
        <v/>
      </c>
      <c r="BZ717" s="33" t="str">
        <f t="shared" si="286"/>
        <v/>
      </c>
      <c r="CA717" s="37" t="str">
        <f>IF(BY717="", "", IF(COUNTIF(BY$7:BY717, BY717)&gt;1, "", MAX(CA$6:CA716)+1))</f>
        <v/>
      </c>
      <c r="CB717" s="37" t="str">
        <f t="shared" si="288"/>
        <v>Apr 2023</v>
      </c>
      <c r="CC717" s="41" t="str">
        <f t="shared" si="290"/>
        <v/>
      </c>
    </row>
    <row r="718" spans="71:81" hidden="1" x14ac:dyDescent="0.25">
      <c r="BS718" s="13" t="str">
        <f t="shared" si="283"/>
        <v/>
      </c>
      <c r="BT718" s="33" t="str">
        <f t="shared" si="284"/>
        <v/>
      </c>
      <c r="BU718" s="37" t="str">
        <f>IF(BS718="", "", IF(COUNTIF(BS$7:BS718, BS718)&gt;1, "", MAX(BU$6:BU717)+1))</f>
        <v/>
      </c>
      <c r="BV718" s="37" t="str">
        <f t="shared" si="287"/>
        <v>Apr 2023</v>
      </c>
      <c r="BW718" s="41" t="str">
        <f t="shared" si="289"/>
        <v/>
      </c>
      <c r="BY718" s="13" t="str">
        <f t="shared" si="285"/>
        <v/>
      </c>
      <c r="BZ718" s="33" t="str">
        <f t="shared" si="286"/>
        <v/>
      </c>
      <c r="CA718" s="37" t="str">
        <f>IF(BY718="", "", IF(COUNTIF(BY$7:BY718, BY718)&gt;1, "", MAX(CA$6:CA717)+1))</f>
        <v/>
      </c>
      <c r="CB718" s="37" t="str">
        <f t="shared" si="288"/>
        <v>Apr 2023</v>
      </c>
      <c r="CC718" s="41" t="str">
        <f t="shared" si="290"/>
        <v/>
      </c>
    </row>
    <row r="719" spans="71:81" hidden="1" x14ac:dyDescent="0.25">
      <c r="BS719" s="13" t="str">
        <f t="shared" si="283"/>
        <v/>
      </c>
      <c r="BT719" s="33" t="str">
        <f t="shared" si="284"/>
        <v/>
      </c>
      <c r="BU719" s="37" t="str">
        <f>IF(BS719="", "", IF(COUNTIF(BS$7:BS719, BS719)&gt;1, "", MAX(BU$6:BU718)+1))</f>
        <v/>
      </c>
      <c r="BV719" s="37" t="str">
        <f t="shared" si="287"/>
        <v>Apr 2023</v>
      </c>
      <c r="BW719" s="41" t="str">
        <f t="shared" si="289"/>
        <v/>
      </c>
      <c r="BY719" s="13" t="str">
        <f t="shared" si="285"/>
        <v/>
      </c>
      <c r="BZ719" s="33" t="str">
        <f t="shared" si="286"/>
        <v/>
      </c>
      <c r="CA719" s="37" t="str">
        <f>IF(BY719="", "", IF(COUNTIF(BY$7:BY719, BY719)&gt;1, "", MAX(CA$6:CA718)+1))</f>
        <v/>
      </c>
      <c r="CB719" s="37" t="str">
        <f t="shared" si="288"/>
        <v>Apr 2023</v>
      </c>
      <c r="CC719" s="41" t="str">
        <f t="shared" si="290"/>
        <v/>
      </c>
    </row>
    <row r="720" spans="71:81" hidden="1" x14ac:dyDescent="0.25">
      <c r="BS720" s="13" t="str">
        <f t="shared" si="283"/>
        <v/>
      </c>
      <c r="BT720" s="33" t="str">
        <f t="shared" si="284"/>
        <v/>
      </c>
      <c r="BU720" s="37" t="str">
        <f>IF(BS720="", "", IF(COUNTIF(BS$7:BS720, BS720)&gt;1, "", MAX(BU$6:BU719)+1))</f>
        <v/>
      </c>
      <c r="BV720" s="37" t="str">
        <f t="shared" si="287"/>
        <v>Apr 2023</v>
      </c>
      <c r="BW720" s="41" t="str">
        <f t="shared" si="289"/>
        <v/>
      </c>
      <c r="BY720" s="13" t="str">
        <f t="shared" si="285"/>
        <v/>
      </c>
      <c r="BZ720" s="33" t="str">
        <f t="shared" si="286"/>
        <v/>
      </c>
      <c r="CA720" s="37" t="str">
        <f>IF(BY720="", "", IF(COUNTIF(BY$7:BY720, BY720)&gt;1, "", MAX(CA$6:CA719)+1))</f>
        <v/>
      </c>
      <c r="CB720" s="37" t="str">
        <f t="shared" si="288"/>
        <v>Apr 2023</v>
      </c>
      <c r="CC720" s="41" t="str">
        <f t="shared" si="290"/>
        <v/>
      </c>
    </row>
    <row r="721" spans="71:81" hidden="1" x14ac:dyDescent="0.25">
      <c r="BS721" s="13" t="str">
        <f t="shared" si="283"/>
        <v/>
      </c>
      <c r="BT721" s="33" t="str">
        <f t="shared" si="284"/>
        <v/>
      </c>
      <c r="BU721" s="37" t="str">
        <f>IF(BS721="", "", IF(COUNTIF(BS$7:BS721, BS721)&gt;1, "", MAX(BU$6:BU720)+1))</f>
        <v/>
      </c>
      <c r="BV721" s="37" t="str">
        <f t="shared" si="287"/>
        <v>Apr 2023</v>
      </c>
      <c r="BW721" s="41" t="str">
        <f t="shared" si="289"/>
        <v/>
      </c>
      <c r="BY721" s="13" t="str">
        <f t="shared" si="285"/>
        <v/>
      </c>
      <c r="BZ721" s="33" t="str">
        <f t="shared" si="286"/>
        <v/>
      </c>
      <c r="CA721" s="37" t="str">
        <f>IF(BY721="", "", IF(COUNTIF(BY$7:BY721, BY721)&gt;1, "", MAX(CA$6:CA720)+1))</f>
        <v/>
      </c>
      <c r="CB721" s="37" t="str">
        <f t="shared" si="288"/>
        <v>Apr 2023</v>
      </c>
      <c r="CC721" s="41" t="str">
        <f t="shared" si="290"/>
        <v/>
      </c>
    </row>
    <row r="722" spans="71:81" hidden="1" x14ac:dyDescent="0.25">
      <c r="BS722" s="13" t="str">
        <f t="shared" si="283"/>
        <v/>
      </c>
      <c r="BT722" s="33" t="str">
        <f t="shared" si="284"/>
        <v/>
      </c>
      <c r="BU722" s="37" t="str">
        <f>IF(BS722="", "", IF(COUNTIF(BS$7:BS722, BS722)&gt;1, "", MAX(BU$6:BU721)+1))</f>
        <v/>
      </c>
      <c r="BV722" s="37" t="str">
        <f t="shared" si="287"/>
        <v>Apr 2023</v>
      </c>
      <c r="BW722" s="41" t="str">
        <f t="shared" si="289"/>
        <v/>
      </c>
      <c r="BY722" s="13" t="str">
        <f t="shared" si="285"/>
        <v/>
      </c>
      <c r="BZ722" s="33" t="str">
        <f t="shared" si="286"/>
        <v/>
      </c>
      <c r="CA722" s="37" t="str">
        <f>IF(BY722="", "", IF(COUNTIF(BY$7:BY722, BY722)&gt;1, "", MAX(CA$6:CA721)+1))</f>
        <v/>
      </c>
      <c r="CB722" s="37" t="str">
        <f t="shared" si="288"/>
        <v>Apr 2023</v>
      </c>
      <c r="CC722" s="41" t="str">
        <f t="shared" si="290"/>
        <v/>
      </c>
    </row>
    <row r="723" spans="71:81" hidden="1" x14ac:dyDescent="0.25">
      <c r="BS723" s="13" t="str">
        <f t="shared" si="283"/>
        <v/>
      </c>
      <c r="BT723" s="33" t="str">
        <f t="shared" si="284"/>
        <v/>
      </c>
      <c r="BU723" s="37" t="str">
        <f>IF(BS723="", "", IF(COUNTIF(BS$7:BS723, BS723)&gt;1, "", MAX(BU$6:BU722)+1))</f>
        <v/>
      </c>
      <c r="BV723" s="37" t="str">
        <f t="shared" si="287"/>
        <v>Apr 2023</v>
      </c>
      <c r="BW723" s="41" t="str">
        <f t="shared" si="289"/>
        <v/>
      </c>
      <c r="BY723" s="13" t="str">
        <f t="shared" si="285"/>
        <v/>
      </c>
      <c r="BZ723" s="33" t="str">
        <f t="shared" si="286"/>
        <v/>
      </c>
      <c r="CA723" s="37" t="str">
        <f>IF(BY723="", "", IF(COUNTIF(BY$7:BY723, BY723)&gt;1, "", MAX(CA$6:CA722)+1))</f>
        <v/>
      </c>
      <c r="CB723" s="37" t="str">
        <f t="shared" si="288"/>
        <v>Apr 2023</v>
      </c>
      <c r="CC723" s="41" t="str">
        <f t="shared" si="290"/>
        <v/>
      </c>
    </row>
    <row r="724" spans="71:81" hidden="1" x14ac:dyDescent="0.25">
      <c r="BS724" s="13" t="str">
        <f t="shared" si="283"/>
        <v/>
      </c>
      <c r="BT724" s="33" t="str">
        <f t="shared" si="284"/>
        <v/>
      </c>
      <c r="BU724" s="37" t="str">
        <f>IF(BS724="", "", IF(COUNTIF(BS$7:BS724, BS724)&gt;1, "", MAX(BU$6:BU723)+1))</f>
        <v/>
      </c>
      <c r="BV724" s="37" t="str">
        <f t="shared" si="287"/>
        <v>Apr 2023</v>
      </c>
      <c r="BW724" s="41" t="str">
        <f t="shared" si="289"/>
        <v/>
      </c>
      <c r="BY724" s="13" t="str">
        <f t="shared" si="285"/>
        <v/>
      </c>
      <c r="BZ724" s="33" t="str">
        <f t="shared" si="286"/>
        <v/>
      </c>
      <c r="CA724" s="37" t="str">
        <f>IF(BY724="", "", IF(COUNTIF(BY$7:BY724, BY724)&gt;1, "", MAX(CA$6:CA723)+1))</f>
        <v/>
      </c>
      <c r="CB724" s="37" t="str">
        <f t="shared" si="288"/>
        <v>Apr 2023</v>
      </c>
      <c r="CC724" s="41" t="str">
        <f t="shared" si="290"/>
        <v/>
      </c>
    </row>
    <row r="725" spans="71:81" hidden="1" x14ac:dyDescent="0.25">
      <c r="BS725" s="13" t="str">
        <f t="shared" si="283"/>
        <v/>
      </c>
      <c r="BT725" s="33" t="str">
        <f t="shared" si="284"/>
        <v/>
      </c>
      <c r="BU725" s="37" t="str">
        <f>IF(BS725="", "", IF(COUNTIF(BS$7:BS725, BS725)&gt;1, "", MAX(BU$6:BU724)+1))</f>
        <v/>
      </c>
      <c r="BV725" s="37" t="str">
        <f t="shared" si="287"/>
        <v>Apr 2023</v>
      </c>
      <c r="BW725" s="41" t="str">
        <f t="shared" si="289"/>
        <v/>
      </c>
      <c r="BY725" s="13" t="str">
        <f t="shared" si="285"/>
        <v/>
      </c>
      <c r="BZ725" s="33" t="str">
        <f t="shared" si="286"/>
        <v/>
      </c>
      <c r="CA725" s="37" t="str">
        <f>IF(BY725="", "", IF(COUNTIF(BY$7:BY725, BY725)&gt;1, "", MAX(CA$6:CA724)+1))</f>
        <v/>
      </c>
      <c r="CB725" s="37" t="str">
        <f t="shared" si="288"/>
        <v>Apr 2023</v>
      </c>
      <c r="CC725" s="41" t="str">
        <f t="shared" si="290"/>
        <v/>
      </c>
    </row>
    <row r="726" spans="71:81" hidden="1" x14ac:dyDescent="0.25">
      <c r="BS726" s="13" t="str">
        <f t="shared" si="283"/>
        <v/>
      </c>
      <c r="BT726" s="33" t="str">
        <f t="shared" si="284"/>
        <v/>
      </c>
      <c r="BU726" s="37" t="str">
        <f>IF(BS726="", "", IF(COUNTIF(BS$7:BS726, BS726)&gt;1, "", MAX(BU$6:BU725)+1))</f>
        <v/>
      </c>
      <c r="BV726" s="37" t="str">
        <f t="shared" si="287"/>
        <v>Apr 2023</v>
      </c>
      <c r="BW726" s="41" t="str">
        <f t="shared" si="289"/>
        <v/>
      </c>
      <c r="BY726" s="13" t="str">
        <f t="shared" si="285"/>
        <v/>
      </c>
      <c r="BZ726" s="33" t="str">
        <f t="shared" si="286"/>
        <v/>
      </c>
      <c r="CA726" s="37" t="str">
        <f>IF(BY726="", "", IF(COUNTIF(BY$7:BY726, BY726)&gt;1, "", MAX(CA$6:CA725)+1))</f>
        <v/>
      </c>
      <c r="CB726" s="37" t="str">
        <f t="shared" si="288"/>
        <v>Apr 2023</v>
      </c>
      <c r="CC726" s="41" t="str">
        <f t="shared" si="290"/>
        <v/>
      </c>
    </row>
    <row r="727" spans="71:81" hidden="1" x14ac:dyDescent="0.25">
      <c r="BS727" s="13" t="str">
        <f t="shared" si="283"/>
        <v/>
      </c>
      <c r="BT727" s="33" t="str">
        <f t="shared" si="284"/>
        <v/>
      </c>
      <c r="BU727" s="37" t="str">
        <f>IF(BS727="", "", IF(COUNTIF(BS$7:BS727, BS727)&gt;1, "", MAX(BU$6:BU726)+1))</f>
        <v/>
      </c>
      <c r="BV727" s="37" t="str">
        <f t="shared" si="287"/>
        <v>Apr 2023</v>
      </c>
      <c r="BW727" s="41" t="str">
        <f t="shared" si="289"/>
        <v/>
      </c>
      <c r="BY727" s="13" t="str">
        <f t="shared" si="285"/>
        <v/>
      </c>
      <c r="BZ727" s="33" t="str">
        <f t="shared" si="286"/>
        <v/>
      </c>
      <c r="CA727" s="37" t="str">
        <f>IF(BY727="", "", IF(COUNTIF(BY$7:BY727, BY727)&gt;1, "", MAX(CA$6:CA726)+1))</f>
        <v/>
      </c>
      <c r="CB727" s="37" t="str">
        <f t="shared" si="288"/>
        <v>Apr 2023</v>
      </c>
      <c r="CC727" s="41" t="str">
        <f t="shared" si="290"/>
        <v/>
      </c>
    </row>
    <row r="728" spans="71:81" hidden="1" x14ac:dyDescent="0.25">
      <c r="BS728" s="13" t="str">
        <f t="shared" si="283"/>
        <v/>
      </c>
      <c r="BT728" s="33" t="str">
        <f t="shared" si="284"/>
        <v/>
      </c>
      <c r="BU728" s="37" t="str">
        <f>IF(BS728="", "", IF(COUNTIF(BS$7:BS728, BS728)&gt;1, "", MAX(BU$6:BU727)+1))</f>
        <v/>
      </c>
      <c r="BV728" s="37" t="str">
        <f t="shared" si="287"/>
        <v>Apr 2023</v>
      </c>
      <c r="BW728" s="41" t="str">
        <f t="shared" si="289"/>
        <v/>
      </c>
      <c r="BY728" s="13" t="str">
        <f t="shared" si="285"/>
        <v/>
      </c>
      <c r="BZ728" s="33" t="str">
        <f t="shared" si="286"/>
        <v/>
      </c>
      <c r="CA728" s="37" t="str">
        <f>IF(BY728="", "", IF(COUNTIF(BY$7:BY728, BY728)&gt;1, "", MAX(CA$6:CA727)+1))</f>
        <v/>
      </c>
      <c r="CB728" s="37" t="str">
        <f t="shared" si="288"/>
        <v>Apr 2023</v>
      </c>
      <c r="CC728" s="41" t="str">
        <f t="shared" si="290"/>
        <v/>
      </c>
    </row>
    <row r="729" spans="71:81" hidden="1" x14ac:dyDescent="0.25">
      <c r="BS729" s="13" t="str">
        <f t="shared" si="283"/>
        <v/>
      </c>
      <c r="BT729" s="33" t="str">
        <f t="shared" si="284"/>
        <v/>
      </c>
      <c r="BU729" s="37" t="str">
        <f>IF(BS729="", "", IF(COUNTIF(BS$7:BS729, BS729)&gt;1, "", MAX(BU$6:BU728)+1))</f>
        <v/>
      </c>
      <c r="BV729" s="37" t="str">
        <f t="shared" si="287"/>
        <v>Apr 2023</v>
      </c>
      <c r="BW729" s="41" t="str">
        <f t="shared" si="289"/>
        <v/>
      </c>
      <c r="BY729" s="13" t="str">
        <f t="shared" si="285"/>
        <v/>
      </c>
      <c r="BZ729" s="33" t="str">
        <f t="shared" si="286"/>
        <v/>
      </c>
      <c r="CA729" s="37" t="str">
        <f>IF(BY729="", "", IF(COUNTIF(BY$7:BY729, BY729)&gt;1, "", MAX(CA$6:CA728)+1))</f>
        <v/>
      </c>
      <c r="CB729" s="37" t="str">
        <f t="shared" si="288"/>
        <v>Apr 2023</v>
      </c>
      <c r="CC729" s="41" t="str">
        <f t="shared" si="290"/>
        <v/>
      </c>
    </row>
    <row r="730" spans="71:81" hidden="1" x14ac:dyDescent="0.25">
      <c r="BS730" s="13" t="str">
        <f t="shared" si="283"/>
        <v/>
      </c>
      <c r="BT730" s="33" t="str">
        <f t="shared" si="284"/>
        <v/>
      </c>
      <c r="BU730" s="37" t="str">
        <f>IF(BS730="", "", IF(COUNTIF(BS$7:BS730, BS730)&gt;1, "", MAX(BU$6:BU729)+1))</f>
        <v/>
      </c>
      <c r="BV730" s="37" t="str">
        <f t="shared" si="287"/>
        <v>Apr 2023</v>
      </c>
      <c r="BW730" s="41" t="str">
        <f t="shared" si="289"/>
        <v/>
      </c>
      <c r="BY730" s="13" t="str">
        <f t="shared" si="285"/>
        <v/>
      </c>
      <c r="BZ730" s="33" t="str">
        <f t="shared" si="286"/>
        <v/>
      </c>
      <c r="CA730" s="37" t="str">
        <f>IF(BY730="", "", IF(COUNTIF(BY$7:BY730, BY730)&gt;1, "", MAX(CA$6:CA729)+1))</f>
        <v/>
      </c>
      <c r="CB730" s="37" t="str">
        <f t="shared" si="288"/>
        <v>Apr 2023</v>
      </c>
      <c r="CC730" s="41" t="str">
        <f t="shared" si="290"/>
        <v/>
      </c>
    </row>
    <row r="731" spans="71:81" hidden="1" x14ac:dyDescent="0.25">
      <c r="BS731" s="13" t="str">
        <f t="shared" ref="BS731:BS794" si="291">IF(P118="", "", P118)</f>
        <v/>
      </c>
      <c r="BT731" s="33" t="str">
        <f t="shared" ref="BT731:BT794" si="292">IF(BS731="", "", Q118)</f>
        <v/>
      </c>
      <c r="BU731" s="37" t="str">
        <f>IF(BS731="", "", IF(COUNTIF(BS$7:BS731, BS731)&gt;1, "", MAX(BU$6:BU730)+1))</f>
        <v/>
      </c>
      <c r="BV731" s="37" t="str">
        <f t="shared" si="287"/>
        <v>Apr 2023</v>
      </c>
      <c r="BW731" s="41" t="str">
        <f t="shared" si="289"/>
        <v/>
      </c>
      <c r="BY731" s="13" t="str">
        <f t="shared" ref="BY731:BY794" si="293">IF(P342="", "", P342)</f>
        <v/>
      </c>
      <c r="BZ731" s="33" t="str">
        <f t="shared" ref="BZ731:BZ794" si="294">IF(BY731="", "", Q342)</f>
        <v/>
      </c>
      <c r="CA731" s="37" t="str">
        <f>IF(BY731="", "", IF(COUNTIF(BY$7:BY731, BY731)&gt;1, "", MAX(CA$6:CA730)+1))</f>
        <v/>
      </c>
      <c r="CB731" s="37" t="str">
        <f t="shared" si="288"/>
        <v>Apr 2023</v>
      </c>
      <c r="CC731" s="41" t="str">
        <f t="shared" si="290"/>
        <v/>
      </c>
    </row>
    <row r="732" spans="71:81" hidden="1" x14ac:dyDescent="0.25">
      <c r="BS732" s="13" t="str">
        <f t="shared" si="291"/>
        <v/>
      </c>
      <c r="BT732" s="33" t="str">
        <f t="shared" si="292"/>
        <v/>
      </c>
      <c r="BU732" s="37" t="str">
        <f>IF(BS732="", "", IF(COUNTIF(BS$7:BS732, BS732)&gt;1, "", MAX(BU$6:BU731)+1))</f>
        <v/>
      </c>
      <c r="BV732" s="37" t="str">
        <f t="shared" si="287"/>
        <v>Apr 2023</v>
      </c>
      <c r="BW732" s="41" t="str">
        <f t="shared" si="289"/>
        <v/>
      </c>
      <c r="BY732" s="13" t="str">
        <f t="shared" si="293"/>
        <v/>
      </c>
      <c r="BZ732" s="33" t="str">
        <f t="shared" si="294"/>
        <v/>
      </c>
      <c r="CA732" s="37" t="str">
        <f>IF(BY732="", "", IF(COUNTIF(BY$7:BY732, BY732)&gt;1, "", MAX(CA$6:CA731)+1))</f>
        <v/>
      </c>
      <c r="CB732" s="37" t="str">
        <f t="shared" si="288"/>
        <v>Apr 2023</v>
      </c>
      <c r="CC732" s="41" t="str">
        <f t="shared" si="290"/>
        <v/>
      </c>
    </row>
    <row r="733" spans="71:81" hidden="1" x14ac:dyDescent="0.25">
      <c r="BS733" s="13" t="str">
        <f t="shared" si="291"/>
        <v/>
      </c>
      <c r="BT733" s="33" t="str">
        <f t="shared" si="292"/>
        <v/>
      </c>
      <c r="BU733" s="37" t="str">
        <f>IF(BS733="", "", IF(COUNTIF(BS$7:BS733, BS733)&gt;1, "", MAX(BU$6:BU732)+1))</f>
        <v/>
      </c>
      <c r="BV733" s="37" t="str">
        <f t="shared" ref="BV733:BV796" si="295">BV732</f>
        <v>Apr 2023</v>
      </c>
      <c r="BW733" s="41" t="str">
        <f t="shared" si="289"/>
        <v/>
      </c>
      <c r="BY733" s="13" t="str">
        <f t="shared" si="293"/>
        <v/>
      </c>
      <c r="BZ733" s="33" t="str">
        <f t="shared" si="294"/>
        <v/>
      </c>
      <c r="CA733" s="37" t="str">
        <f>IF(BY733="", "", IF(COUNTIF(BY$7:BY733, BY733)&gt;1, "", MAX(CA$6:CA732)+1))</f>
        <v/>
      </c>
      <c r="CB733" s="37" t="str">
        <f t="shared" ref="CB733:CB796" si="296">CB732</f>
        <v>Apr 2023</v>
      </c>
      <c r="CC733" s="41" t="str">
        <f t="shared" si="290"/>
        <v/>
      </c>
    </row>
    <row r="734" spans="71:81" hidden="1" x14ac:dyDescent="0.25">
      <c r="BS734" s="13" t="str">
        <f t="shared" si="291"/>
        <v/>
      </c>
      <c r="BT734" s="33" t="str">
        <f t="shared" si="292"/>
        <v/>
      </c>
      <c r="BU734" s="37" t="str">
        <f>IF(BS734="", "", IF(COUNTIF(BS$7:BS734, BS734)&gt;1, "", MAX(BU$6:BU733)+1))</f>
        <v/>
      </c>
      <c r="BV734" s="37" t="str">
        <f t="shared" si="295"/>
        <v>Apr 2023</v>
      </c>
      <c r="BW734" s="41" t="str">
        <f t="shared" si="289"/>
        <v/>
      </c>
      <c r="BY734" s="13" t="str">
        <f t="shared" si="293"/>
        <v/>
      </c>
      <c r="BZ734" s="33" t="str">
        <f t="shared" si="294"/>
        <v/>
      </c>
      <c r="CA734" s="37" t="str">
        <f>IF(BY734="", "", IF(COUNTIF(BY$7:BY734, BY734)&gt;1, "", MAX(CA$6:CA733)+1))</f>
        <v/>
      </c>
      <c r="CB734" s="37" t="str">
        <f t="shared" si="296"/>
        <v>Apr 2023</v>
      </c>
      <c r="CC734" s="41" t="str">
        <f t="shared" si="290"/>
        <v/>
      </c>
    </row>
    <row r="735" spans="71:81" hidden="1" x14ac:dyDescent="0.25">
      <c r="BS735" s="13" t="str">
        <f t="shared" si="291"/>
        <v/>
      </c>
      <c r="BT735" s="33" t="str">
        <f t="shared" si="292"/>
        <v/>
      </c>
      <c r="BU735" s="37" t="str">
        <f>IF(BS735="", "", IF(COUNTIF(BS$7:BS735, BS735)&gt;1, "", MAX(BU$6:BU734)+1))</f>
        <v/>
      </c>
      <c r="BV735" s="37" t="str">
        <f t="shared" si="295"/>
        <v>Apr 2023</v>
      </c>
      <c r="BW735" s="41" t="str">
        <f t="shared" si="289"/>
        <v/>
      </c>
      <c r="BY735" s="13" t="str">
        <f t="shared" si="293"/>
        <v/>
      </c>
      <c r="BZ735" s="33" t="str">
        <f t="shared" si="294"/>
        <v/>
      </c>
      <c r="CA735" s="37" t="str">
        <f>IF(BY735="", "", IF(COUNTIF(BY$7:BY735, BY735)&gt;1, "", MAX(CA$6:CA734)+1))</f>
        <v/>
      </c>
      <c r="CB735" s="37" t="str">
        <f t="shared" si="296"/>
        <v>Apr 2023</v>
      </c>
      <c r="CC735" s="41" t="str">
        <f t="shared" si="290"/>
        <v/>
      </c>
    </row>
    <row r="736" spans="71:81" hidden="1" x14ac:dyDescent="0.25">
      <c r="BS736" s="13" t="str">
        <f t="shared" si="291"/>
        <v/>
      </c>
      <c r="BT736" s="33" t="str">
        <f t="shared" si="292"/>
        <v/>
      </c>
      <c r="BU736" s="37" t="str">
        <f>IF(BS736="", "", IF(COUNTIF(BS$7:BS736, BS736)&gt;1, "", MAX(BU$6:BU735)+1))</f>
        <v/>
      </c>
      <c r="BV736" s="37" t="str">
        <f t="shared" si="295"/>
        <v>Apr 2023</v>
      </c>
      <c r="BW736" s="41" t="str">
        <f t="shared" si="289"/>
        <v/>
      </c>
      <c r="BY736" s="13" t="str">
        <f t="shared" si="293"/>
        <v/>
      </c>
      <c r="BZ736" s="33" t="str">
        <f t="shared" si="294"/>
        <v/>
      </c>
      <c r="CA736" s="37" t="str">
        <f>IF(BY736="", "", IF(COUNTIF(BY$7:BY736, BY736)&gt;1, "", MAX(CA$6:CA735)+1))</f>
        <v/>
      </c>
      <c r="CB736" s="37" t="str">
        <f t="shared" si="296"/>
        <v>Apr 2023</v>
      </c>
      <c r="CC736" s="41" t="str">
        <f t="shared" si="290"/>
        <v/>
      </c>
    </row>
    <row r="737" spans="71:81" hidden="1" x14ac:dyDescent="0.25">
      <c r="BS737" s="13" t="str">
        <f t="shared" si="291"/>
        <v/>
      </c>
      <c r="BT737" s="33" t="str">
        <f t="shared" si="292"/>
        <v/>
      </c>
      <c r="BU737" s="37" t="str">
        <f>IF(BS737="", "", IF(COUNTIF(BS$7:BS737, BS737)&gt;1, "", MAX(BU$6:BU736)+1))</f>
        <v/>
      </c>
      <c r="BV737" s="37" t="str">
        <f t="shared" si="295"/>
        <v>Apr 2023</v>
      </c>
      <c r="BW737" s="41" t="str">
        <f t="shared" si="289"/>
        <v/>
      </c>
      <c r="BY737" s="13" t="str">
        <f t="shared" si="293"/>
        <v/>
      </c>
      <c r="BZ737" s="33" t="str">
        <f t="shared" si="294"/>
        <v/>
      </c>
      <c r="CA737" s="37" t="str">
        <f>IF(BY737="", "", IF(COUNTIF(BY$7:BY737, BY737)&gt;1, "", MAX(CA$6:CA736)+1))</f>
        <v/>
      </c>
      <c r="CB737" s="37" t="str">
        <f t="shared" si="296"/>
        <v>Apr 2023</v>
      </c>
      <c r="CC737" s="41" t="str">
        <f t="shared" si="290"/>
        <v/>
      </c>
    </row>
    <row r="738" spans="71:81" hidden="1" x14ac:dyDescent="0.25">
      <c r="BS738" s="13" t="str">
        <f t="shared" si="291"/>
        <v/>
      </c>
      <c r="BT738" s="33" t="str">
        <f t="shared" si="292"/>
        <v/>
      </c>
      <c r="BU738" s="37" t="str">
        <f>IF(BS738="", "", IF(COUNTIF(BS$7:BS738, BS738)&gt;1, "", MAX(BU$6:BU737)+1))</f>
        <v/>
      </c>
      <c r="BV738" s="37" t="str">
        <f t="shared" si="295"/>
        <v>Apr 2023</v>
      </c>
      <c r="BW738" s="41" t="str">
        <f t="shared" si="289"/>
        <v/>
      </c>
      <c r="BY738" s="13" t="str">
        <f t="shared" si="293"/>
        <v/>
      </c>
      <c r="BZ738" s="33" t="str">
        <f t="shared" si="294"/>
        <v/>
      </c>
      <c r="CA738" s="37" t="str">
        <f>IF(BY738="", "", IF(COUNTIF(BY$7:BY738, BY738)&gt;1, "", MAX(CA$6:CA737)+1))</f>
        <v/>
      </c>
      <c r="CB738" s="37" t="str">
        <f t="shared" si="296"/>
        <v>Apr 2023</v>
      </c>
      <c r="CC738" s="41" t="str">
        <f t="shared" si="290"/>
        <v/>
      </c>
    </row>
    <row r="739" spans="71:81" hidden="1" x14ac:dyDescent="0.25">
      <c r="BS739" s="13" t="str">
        <f t="shared" si="291"/>
        <v/>
      </c>
      <c r="BT739" s="33" t="str">
        <f t="shared" si="292"/>
        <v/>
      </c>
      <c r="BU739" s="37" t="str">
        <f>IF(BS739="", "", IF(COUNTIF(BS$7:BS739, BS739)&gt;1, "", MAX(BU$6:BU738)+1))</f>
        <v/>
      </c>
      <c r="BV739" s="37" t="str">
        <f t="shared" si="295"/>
        <v>Apr 2023</v>
      </c>
      <c r="BW739" s="41" t="str">
        <f t="shared" si="289"/>
        <v/>
      </c>
      <c r="BY739" s="13" t="str">
        <f t="shared" si="293"/>
        <v/>
      </c>
      <c r="BZ739" s="33" t="str">
        <f t="shared" si="294"/>
        <v/>
      </c>
      <c r="CA739" s="37" t="str">
        <f>IF(BY739="", "", IF(COUNTIF(BY$7:BY739, BY739)&gt;1, "", MAX(CA$6:CA738)+1))</f>
        <v/>
      </c>
      <c r="CB739" s="37" t="str">
        <f t="shared" si="296"/>
        <v>Apr 2023</v>
      </c>
      <c r="CC739" s="41" t="str">
        <f t="shared" si="290"/>
        <v/>
      </c>
    </row>
    <row r="740" spans="71:81" hidden="1" x14ac:dyDescent="0.25">
      <c r="BS740" s="13" t="str">
        <f t="shared" si="291"/>
        <v/>
      </c>
      <c r="BT740" s="33" t="str">
        <f t="shared" si="292"/>
        <v/>
      </c>
      <c r="BU740" s="37" t="str">
        <f>IF(BS740="", "", IF(COUNTIF(BS$7:BS740, BS740)&gt;1, "", MAX(BU$6:BU739)+1))</f>
        <v/>
      </c>
      <c r="BV740" s="37" t="str">
        <f t="shared" si="295"/>
        <v>Apr 2023</v>
      </c>
      <c r="BW740" s="41" t="str">
        <f t="shared" si="289"/>
        <v/>
      </c>
      <c r="BY740" s="13" t="str">
        <f t="shared" si="293"/>
        <v/>
      </c>
      <c r="BZ740" s="33" t="str">
        <f t="shared" si="294"/>
        <v/>
      </c>
      <c r="CA740" s="37" t="str">
        <f>IF(BY740="", "", IF(COUNTIF(BY$7:BY740, BY740)&gt;1, "", MAX(CA$6:CA739)+1))</f>
        <v/>
      </c>
      <c r="CB740" s="37" t="str">
        <f t="shared" si="296"/>
        <v>Apr 2023</v>
      </c>
      <c r="CC740" s="41" t="str">
        <f t="shared" si="290"/>
        <v/>
      </c>
    </row>
    <row r="741" spans="71:81" hidden="1" x14ac:dyDescent="0.25">
      <c r="BS741" s="13" t="str">
        <f t="shared" si="291"/>
        <v/>
      </c>
      <c r="BT741" s="33" t="str">
        <f t="shared" si="292"/>
        <v/>
      </c>
      <c r="BU741" s="37" t="str">
        <f>IF(BS741="", "", IF(COUNTIF(BS$7:BS741, BS741)&gt;1, "", MAX(BU$6:BU740)+1))</f>
        <v/>
      </c>
      <c r="BV741" s="37" t="str">
        <f t="shared" si="295"/>
        <v>Apr 2023</v>
      </c>
      <c r="BW741" s="41" t="str">
        <f t="shared" si="289"/>
        <v/>
      </c>
      <c r="BY741" s="13" t="str">
        <f t="shared" si="293"/>
        <v/>
      </c>
      <c r="BZ741" s="33" t="str">
        <f t="shared" si="294"/>
        <v/>
      </c>
      <c r="CA741" s="37" t="str">
        <f>IF(BY741="", "", IF(COUNTIF(BY$7:BY741, BY741)&gt;1, "", MAX(CA$6:CA740)+1))</f>
        <v/>
      </c>
      <c r="CB741" s="37" t="str">
        <f t="shared" si="296"/>
        <v>Apr 2023</v>
      </c>
      <c r="CC741" s="41" t="str">
        <f t="shared" si="290"/>
        <v/>
      </c>
    </row>
    <row r="742" spans="71:81" hidden="1" x14ac:dyDescent="0.25">
      <c r="BS742" s="13" t="str">
        <f t="shared" si="291"/>
        <v/>
      </c>
      <c r="BT742" s="33" t="str">
        <f t="shared" si="292"/>
        <v/>
      </c>
      <c r="BU742" s="37" t="str">
        <f>IF(BS742="", "", IF(COUNTIF(BS$7:BS742, BS742)&gt;1, "", MAX(BU$6:BU741)+1))</f>
        <v/>
      </c>
      <c r="BV742" s="37" t="str">
        <f t="shared" si="295"/>
        <v>Apr 2023</v>
      </c>
      <c r="BW742" s="41" t="str">
        <f t="shared" si="289"/>
        <v/>
      </c>
      <c r="BY742" s="13" t="str">
        <f t="shared" si="293"/>
        <v/>
      </c>
      <c r="BZ742" s="33" t="str">
        <f t="shared" si="294"/>
        <v/>
      </c>
      <c r="CA742" s="37" t="str">
        <f>IF(BY742="", "", IF(COUNTIF(BY$7:BY742, BY742)&gt;1, "", MAX(CA$6:CA741)+1))</f>
        <v/>
      </c>
      <c r="CB742" s="37" t="str">
        <f t="shared" si="296"/>
        <v>Apr 2023</v>
      </c>
      <c r="CC742" s="41" t="str">
        <f t="shared" si="290"/>
        <v/>
      </c>
    </row>
    <row r="743" spans="71:81" hidden="1" x14ac:dyDescent="0.25">
      <c r="BS743" s="13" t="str">
        <f t="shared" si="291"/>
        <v/>
      </c>
      <c r="BT743" s="33" t="str">
        <f t="shared" si="292"/>
        <v/>
      </c>
      <c r="BU743" s="37" t="str">
        <f>IF(BS743="", "", IF(COUNTIF(BS$7:BS743, BS743)&gt;1, "", MAX(BU$6:BU742)+1))</f>
        <v/>
      </c>
      <c r="BV743" s="37" t="str">
        <f t="shared" si="295"/>
        <v>Apr 2023</v>
      </c>
      <c r="BW743" s="41" t="str">
        <f t="shared" si="289"/>
        <v/>
      </c>
      <c r="BY743" s="13" t="str">
        <f t="shared" si="293"/>
        <v/>
      </c>
      <c r="BZ743" s="33" t="str">
        <f t="shared" si="294"/>
        <v/>
      </c>
      <c r="CA743" s="37" t="str">
        <f>IF(BY743="", "", IF(COUNTIF(BY$7:BY743, BY743)&gt;1, "", MAX(CA$6:CA742)+1))</f>
        <v/>
      </c>
      <c r="CB743" s="37" t="str">
        <f t="shared" si="296"/>
        <v>Apr 2023</v>
      </c>
      <c r="CC743" s="41" t="str">
        <f t="shared" si="290"/>
        <v/>
      </c>
    </row>
    <row r="744" spans="71:81" hidden="1" x14ac:dyDescent="0.25">
      <c r="BS744" s="13" t="str">
        <f t="shared" si="291"/>
        <v/>
      </c>
      <c r="BT744" s="33" t="str">
        <f t="shared" si="292"/>
        <v/>
      </c>
      <c r="BU744" s="37" t="str">
        <f>IF(BS744="", "", IF(COUNTIF(BS$7:BS744, BS744)&gt;1, "", MAX(BU$6:BU743)+1))</f>
        <v/>
      </c>
      <c r="BV744" s="37" t="str">
        <f t="shared" si="295"/>
        <v>Apr 2023</v>
      </c>
      <c r="BW744" s="41" t="str">
        <f t="shared" si="289"/>
        <v/>
      </c>
      <c r="BY744" s="13" t="str">
        <f t="shared" si="293"/>
        <v/>
      </c>
      <c r="BZ744" s="33" t="str">
        <f t="shared" si="294"/>
        <v/>
      </c>
      <c r="CA744" s="37" t="str">
        <f>IF(BY744="", "", IF(COUNTIF(BY$7:BY744, BY744)&gt;1, "", MAX(CA$6:CA743)+1))</f>
        <v/>
      </c>
      <c r="CB744" s="37" t="str">
        <f t="shared" si="296"/>
        <v>Apr 2023</v>
      </c>
      <c r="CC744" s="41" t="str">
        <f t="shared" si="290"/>
        <v/>
      </c>
    </row>
    <row r="745" spans="71:81" hidden="1" x14ac:dyDescent="0.25">
      <c r="BS745" s="13" t="str">
        <f t="shared" si="291"/>
        <v/>
      </c>
      <c r="BT745" s="33" t="str">
        <f t="shared" si="292"/>
        <v/>
      </c>
      <c r="BU745" s="37" t="str">
        <f>IF(BS745="", "", IF(COUNTIF(BS$7:BS745, BS745)&gt;1, "", MAX(BU$6:BU744)+1))</f>
        <v/>
      </c>
      <c r="BV745" s="37" t="str">
        <f t="shared" si="295"/>
        <v>Apr 2023</v>
      </c>
      <c r="BW745" s="41" t="str">
        <f t="shared" si="289"/>
        <v/>
      </c>
      <c r="BY745" s="13" t="str">
        <f t="shared" si="293"/>
        <v/>
      </c>
      <c r="BZ745" s="33" t="str">
        <f t="shared" si="294"/>
        <v/>
      </c>
      <c r="CA745" s="37" t="str">
        <f>IF(BY745="", "", IF(COUNTIF(BY$7:BY745, BY745)&gt;1, "", MAX(CA$6:CA744)+1))</f>
        <v/>
      </c>
      <c r="CB745" s="37" t="str">
        <f t="shared" si="296"/>
        <v>Apr 2023</v>
      </c>
      <c r="CC745" s="41" t="str">
        <f t="shared" si="290"/>
        <v/>
      </c>
    </row>
    <row r="746" spans="71:81" hidden="1" x14ac:dyDescent="0.25">
      <c r="BS746" s="13" t="str">
        <f t="shared" si="291"/>
        <v/>
      </c>
      <c r="BT746" s="33" t="str">
        <f t="shared" si="292"/>
        <v/>
      </c>
      <c r="BU746" s="37" t="str">
        <f>IF(BS746="", "", IF(COUNTIF(BS$7:BS746, BS746)&gt;1, "", MAX(BU$6:BU745)+1))</f>
        <v/>
      </c>
      <c r="BV746" s="37" t="str">
        <f t="shared" si="295"/>
        <v>Apr 2023</v>
      </c>
      <c r="BW746" s="41" t="str">
        <f t="shared" si="289"/>
        <v/>
      </c>
      <c r="BY746" s="13" t="str">
        <f t="shared" si="293"/>
        <v/>
      </c>
      <c r="BZ746" s="33" t="str">
        <f t="shared" si="294"/>
        <v/>
      </c>
      <c r="CA746" s="37" t="str">
        <f>IF(BY746="", "", IF(COUNTIF(BY$7:BY746, BY746)&gt;1, "", MAX(CA$6:CA745)+1))</f>
        <v/>
      </c>
      <c r="CB746" s="37" t="str">
        <f t="shared" si="296"/>
        <v>Apr 2023</v>
      </c>
      <c r="CC746" s="41" t="str">
        <f t="shared" si="290"/>
        <v/>
      </c>
    </row>
    <row r="747" spans="71:81" hidden="1" x14ac:dyDescent="0.25">
      <c r="BS747" s="13" t="str">
        <f t="shared" si="291"/>
        <v/>
      </c>
      <c r="BT747" s="33" t="str">
        <f t="shared" si="292"/>
        <v/>
      </c>
      <c r="BU747" s="37" t="str">
        <f>IF(BS747="", "", IF(COUNTIF(BS$7:BS747, BS747)&gt;1, "", MAX(BU$6:BU746)+1))</f>
        <v/>
      </c>
      <c r="BV747" s="37" t="str">
        <f t="shared" si="295"/>
        <v>Apr 2023</v>
      </c>
      <c r="BW747" s="41" t="str">
        <f t="shared" si="289"/>
        <v/>
      </c>
      <c r="BY747" s="13" t="str">
        <f t="shared" si="293"/>
        <v/>
      </c>
      <c r="BZ747" s="33" t="str">
        <f t="shared" si="294"/>
        <v/>
      </c>
      <c r="CA747" s="37" t="str">
        <f>IF(BY747="", "", IF(COUNTIF(BY$7:BY747, BY747)&gt;1, "", MAX(CA$6:CA746)+1))</f>
        <v/>
      </c>
      <c r="CB747" s="37" t="str">
        <f t="shared" si="296"/>
        <v>Apr 2023</v>
      </c>
      <c r="CC747" s="41" t="str">
        <f t="shared" si="290"/>
        <v/>
      </c>
    </row>
    <row r="748" spans="71:81" hidden="1" x14ac:dyDescent="0.25">
      <c r="BS748" s="13" t="str">
        <f t="shared" si="291"/>
        <v/>
      </c>
      <c r="BT748" s="33" t="str">
        <f t="shared" si="292"/>
        <v/>
      </c>
      <c r="BU748" s="37" t="str">
        <f>IF(BS748="", "", IF(COUNTIF(BS$7:BS748, BS748)&gt;1, "", MAX(BU$6:BU747)+1))</f>
        <v/>
      </c>
      <c r="BV748" s="37" t="str">
        <f t="shared" si="295"/>
        <v>Apr 2023</v>
      </c>
      <c r="BW748" s="41" t="str">
        <f t="shared" si="289"/>
        <v/>
      </c>
      <c r="BY748" s="13" t="str">
        <f t="shared" si="293"/>
        <v/>
      </c>
      <c r="BZ748" s="33" t="str">
        <f t="shared" si="294"/>
        <v/>
      </c>
      <c r="CA748" s="37" t="str">
        <f>IF(BY748="", "", IF(COUNTIF(BY$7:BY748, BY748)&gt;1, "", MAX(CA$6:CA747)+1))</f>
        <v/>
      </c>
      <c r="CB748" s="37" t="str">
        <f t="shared" si="296"/>
        <v>Apr 2023</v>
      </c>
      <c r="CC748" s="41" t="str">
        <f t="shared" si="290"/>
        <v/>
      </c>
    </row>
    <row r="749" spans="71:81" hidden="1" x14ac:dyDescent="0.25">
      <c r="BS749" s="13" t="str">
        <f t="shared" si="291"/>
        <v/>
      </c>
      <c r="BT749" s="33" t="str">
        <f t="shared" si="292"/>
        <v/>
      </c>
      <c r="BU749" s="37" t="str">
        <f>IF(BS749="", "", IF(COUNTIF(BS$7:BS749, BS749)&gt;1, "", MAX(BU$6:BU748)+1))</f>
        <v/>
      </c>
      <c r="BV749" s="37" t="str">
        <f t="shared" si="295"/>
        <v>Apr 2023</v>
      </c>
      <c r="BW749" s="41" t="str">
        <f t="shared" si="289"/>
        <v/>
      </c>
      <c r="BY749" s="13" t="str">
        <f t="shared" si="293"/>
        <v/>
      </c>
      <c r="BZ749" s="33" t="str">
        <f t="shared" si="294"/>
        <v/>
      </c>
      <c r="CA749" s="37" t="str">
        <f>IF(BY749="", "", IF(COUNTIF(BY$7:BY749, BY749)&gt;1, "", MAX(CA$6:CA748)+1))</f>
        <v/>
      </c>
      <c r="CB749" s="37" t="str">
        <f t="shared" si="296"/>
        <v>Apr 2023</v>
      </c>
      <c r="CC749" s="41" t="str">
        <f t="shared" si="290"/>
        <v/>
      </c>
    </row>
    <row r="750" spans="71:81" hidden="1" x14ac:dyDescent="0.25">
      <c r="BS750" s="13" t="str">
        <f t="shared" si="291"/>
        <v/>
      </c>
      <c r="BT750" s="33" t="str">
        <f t="shared" si="292"/>
        <v/>
      </c>
      <c r="BU750" s="37" t="str">
        <f>IF(BS750="", "", IF(COUNTIF(BS$7:BS750, BS750)&gt;1, "", MAX(BU$6:BU749)+1))</f>
        <v/>
      </c>
      <c r="BV750" s="37" t="str">
        <f t="shared" si="295"/>
        <v>Apr 2023</v>
      </c>
      <c r="BW750" s="41" t="str">
        <f t="shared" si="289"/>
        <v/>
      </c>
      <c r="BY750" s="13" t="str">
        <f t="shared" si="293"/>
        <v/>
      </c>
      <c r="BZ750" s="33" t="str">
        <f t="shared" si="294"/>
        <v/>
      </c>
      <c r="CA750" s="37" t="str">
        <f>IF(BY750="", "", IF(COUNTIF(BY$7:BY750, BY750)&gt;1, "", MAX(CA$6:CA749)+1))</f>
        <v/>
      </c>
      <c r="CB750" s="37" t="str">
        <f t="shared" si="296"/>
        <v>Apr 2023</v>
      </c>
      <c r="CC750" s="41" t="str">
        <f t="shared" si="290"/>
        <v/>
      </c>
    </row>
    <row r="751" spans="71:81" hidden="1" x14ac:dyDescent="0.25">
      <c r="BS751" s="13" t="str">
        <f t="shared" si="291"/>
        <v/>
      </c>
      <c r="BT751" s="33" t="str">
        <f t="shared" si="292"/>
        <v/>
      </c>
      <c r="BU751" s="37" t="str">
        <f>IF(BS751="", "", IF(COUNTIF(BS$7:BS751, BS751)&gt;1, "", MAX(BU$6:BU750)+1))</f>
        <v/>
      </c>
      <c r="BV751" s="37" t="str">
        <f t="shared" si="295"/>
        <v>Apr 2023</v>
      </c>
      <c r="BW751" s="41" t="str">
        <f t="shared" si="289"/>
        <v/>
      </c>
      <c r="BY751" s="13" t="str">
        <f t="shared" si="293"/>
        <v/>
      </c>
      <c r="BZ751" s="33" t="str">
        <f t="shared" si="294"/>
        <v/>
      </c>
      <c r="CA751" s="37" t="str">
        <f>IF(BY751="", "", IF(COUNTIF(BY$7:BY751, BY751)&gt;1, "", MAX(CA$6:CA750)+1))</f>
        <v/>
      </c>
      <c r="CB751" s="37" t="str">
        <f t="shared" si="296"/>
        <v>Apr 2023</v>
      </c>
      <c r="CC751" s="41" t="str">
        <f t="shared" si="290"/>
        <v/>
      </c>
    </row>
    <row r="752" spans="71:81" hidden="1" x14ac:dyDescent="0.25">
      <c r="BS752" s="13" t="str">
        <f t="shared" si="291"/>
        <v/>
      </c>
      <c r="BT752" s="33" t="str">
        <f t="shared" si="292"/>
        <v/>
      </c>
      <c r="BU752" s="37" t="str">
        <f>IF(BS752="", "", IF(COUNTIF(BS$7:BS752, BS752)&gt;1, "", MAX(BU$6:BU751)+1))</f>
        <v/>
      </c>
      <c r="BV752" s="37" t="str">
        <f t="shared" si="295"/>
        <v>Apr 2023</v>
      </c>
      <c r="BW752" s="41" t="str">
        <f t="shared" si="289"/>
        <v/>
      </c>
      <c r="BY752" s="13" t="str">
        <f t="shared" si="293"/>
        <v/>
      </c>
      <c r="BZ752" s="33" t="str">
        <f t="shared" si="294"/>
        <v/>
      </c>
      <c r="CA752" s="37" t="str">
        <f>IF(BY752="", "", IF(COUNTIF(BY$7:BY752, BY752)&gt;1, "", MAX(CA$6:CA751)+1))</f>
        <v/>
      </c>
      <c r="CB752" s="37" t="str">
        <f t="shared" si="296"/>
        <v>Apr 2023</v>
      </c>
      <c r="CC752" s="41" t="str">
        <f t="shared" si="290"/>
        <v/>
      </c>
    </row>
    <row r="753" spans="71:81" hidden="1" x14ac:dyDescent="0.25">
      <c r="BS753" s="13" t="str">
        <f t="shared" si="291"/>
        <v/>
      </c>
      <c r="BT753" s="33" t="str">
        <f t="shared" si="292"/>
        <v/>
      </c>
      <c r="BU753" s="37" t="str">
        <f>IF(BS753="", "", IF(COUNTIF(BS$7:BS753, BS753)&gt;1, "", MAX(BU$6:BU752)+1))</f>
        <v/>
      </c>
      <c r="BV753" s="37" t="str">
        <f t="shared" si="295"/>
        <v>Apr 2023</v>
      </c>
      <c r="BW753" s="41" t="str">
        <f t="shared" si="289"/>
        <v/>
      </c>
      <c r="BY753" s="13" t="str">
        <f t="shared" si="293"/>
        <v/>
      </c>
      <c r="BZ753" s="33" t="str">
        <f t="shared" si="294"/>
        <v/>
      </c>
      <c r="CA753" s="37" t="str">
        <f>IF(BY753="", "", IF(COUNTIF(BY$7:BY753, BY753)&gt;1, "", MAX(CA$6:CA752)+1))</f>
        <v/>
      </c>
      <c r="CB753" s="37" t="str">
        <f t="shared" si="296"/>
        <v>Apr 2023</v>
      </c>
      <c r="CC753" s="41" t="str">
        <f t="shared" si="290"/>
        <v/>
      </c>
    </row>
    <row r="754" spans="71:81" hidden="1" x14ac:dyDescent="0.25">
      <c r="BS754" s="13" t="str">
        <f t="shared" si="291"/>
        <v/>
      </c>
      <c r="BT754" s="33" t="str">
        <f t="shared" si="292"/>
        <v/>
      </c>
      <c r="BU754" s="37" t="str">
        <f>IF(BS754="", "", IF(COUNTIF(BS$7:BS754, BS754)&gt;1, "", MAX(BU$6:BU753)+1))</f>
        <v/>
      </c>
      <c r="BV754" s="37" t="str">
        <f t="shared" si="295"/>
        <v>Apr 2023</v>
      </c>
      <c r="BW754" s="41" t="str">
        <f t="shared" si="289"/>
        <v/>
      </c>
      <c r="BY754" s="13" t="str">
        <f t="shared" si="293"/>
        <v/>
      </c>
      <c r="BZ754" s="33" t="str">
        <f t="shared" si="294"/>
        <v/>
      </c>
      <c r="CA754" s="37" t="str">
        <f>IF(BY754="", "", IF(COUNTIF(BY$7:BY754, BY754)&gt;1, "", MAX(CA$6:CA753)+1))</f>
        <v/>
      </c>
      <c r="CB754" s="37" t="str">
        <f t="shared" si="296"/>
        <v>Apr 2023</v>
      </c>
      <c r="CC754" s="41" t="str">
        <f t="shared" si="290"/>
        <v/>
      </c>
    </row>
    <row r="755" spans="71:81" hidden="1" x14ac:dyDescent="0.25">
      <c r="BS755" s="13" t="str">
        <f t="shared" si="291"/>
        <v/>
      </c>
      <c r="BT755" s="33" t="str">
        <f t="shared" si="292"/>
        <v/>
      </c>
      <c r="BU755" s="37" t="str">
        <f>IF(BS755="", "", IF(COUNTIF(BS$7:BS755, BS755)&gt;1, "", MAX(BU$6:BU754)+1))</f>
        <v/>
      </c>
      <c r="BV755" s="37" t="str">
        <f t="shared" si="295"/>
        <v>Apr 2023</v>
      </c>
      <c r="BW755" s="41" t="str">
        <f t="shared" si="289"/>
        <v/>
      </c>
      <c r="BY755" s="13" t="str">
        <f t="shared" si="293"/>
        <v/>
      </c>
      <c r="BZ755" s="33" t="str">
        <f t="shared" si="294"/>
        <v/>
      </c>
      <c r="CA755" s="37" t="str">
        <f>IF(BY755="", "", IF(COUNTIF(BY$7:BY755, BY755)&gt;1, "", MAX(CA$6:CA754)+1))</f>
        <v/>
      </c>
      <c r="CB755" s="37" t="str">
        <f t="shared" si="296"/>
        <v>Apr 2023</v>
      </c>
      <c r="CC755" s="41" t="str">
        <f t="shared" si="290"/>
        <v/>
      </c>
    </row>
    <row r="756" spans="71:81" hidden="1" x14ac:dyDescent="0.25">
      <c r="BS756" s="13" t="str">
        <f t="shared" si="291"/>
        <v/>
      </c>
      <c r="BT756" s="33" t="str">
        <f t="shared" si="292"/>
        <v/>
      </c>
      <c r="BU756" s="37" t="str">
        <f>IF(BS756="", "", IF(COUNTIF(BS$7:BS756, BS756)&gt;1, "", MAX(BU$6:BU755)+1))</f>
        <v/>
      </c>
      <c r="BV756" s="37" t="str">
        <f t="shared" si="295"/>
        <v>Apr 2023</v>
      </c>
      <c r="BW756" s="41" t="str">
        <f t="shared" si="289"/>
        <v/>
      </c>
      <c r="BY756" s="13" t="str">
        <f t="shared" si="293"/>
        <v/>
      </c>
      <c r="BZ756" s="33" t="str">
        <f t="shared" si="294"/>
        <v/>
      </c>
      <c r="CA756" s="37" t="str">
        <f>IF(BY756="", "", IF(COUNTIF(BY$7:BY756, BY756)&gt;1, "", MAX(CA$6:CA755)+1))</f>
        <v/>
      </c>
      <c r="CB756" s="37" t="str">
        <f t="shared" si="296"/>
        <v>Apr 2023</v>
      </c>
      <c r="CC756" s="41" t="str">
        <f t="shared" si="290"/>
        <v/>
      </c>
    </row>
    <row r="757" spans="71:81" hidden="1" x14ac:dyDescent="0.25">
      <c r="BS757" s="13" t="str">
        <f t="shared" si="291"/>
        <v/>
      </c>
      <c r="BT757" s="33" t="str">
        <f t="shared" si="292"/>
        <v/>
      </c>
      <c r="BU757" s="37" t="str">
        <f>IF(BS757="", "", IF(COUNTIF(BS$7:BS757, BS757)&gt;1, "", MAX(BU$6:BU756)+1))</f>
        <v/>
      </c>
      <c r="BV757" s="37" t="str">
        <f t="shared" si="295"/>
        <v>Apr 2023</v>
      </c>
      <c r="BW757" s="41" t="str">
        <f t="shared" si="289"/>
        <v/>
      </c>
      <c r="BY757" s="13" t="str">
        <f t="shared" si="293"/>
        <v/>
      </c>
      <c r="BZ757" s="33" t="str">
        <f t="shared" si="294"/>
        <v/>
      </c>
      <c r="CA757" s="37" t="str">
        <f>IF(BY757="", "", IF(COUNTIF(BY$7:BY757, BY757)&gt;1, "", MAX(CA$6:CA756)+1))</f>
        <v/>
      </c>
      <c r="CB757" s="37" t="str">
        <f t="shared" si="296"/>
        <v>Apr 2023</v>
      </c>
      <c r="CC757" s="41" t="str">
        <f t="shared" si="290"/>
        <v/>
      </c>
    </row>
    <row r="758" spans="71:81" hidden="1" x14ac:dyDescent="0.25">
      <c r="BS758" s="13" t="str">
        <f t="shared" si="291"/>
        <v/>
      </c>
      <c r="BT758" s="33" t="str">
        <f t="shared" si="292"/>
        <v/>
      </c>
      <c r="BU758" s="37" t="str">
        <f>IF(BS758="", "", IF(COUNTIF(BS$7:BS758, BS758)&gt;1, "", MAX(BU$6:BU757)+1))</f>
        <v/>
      </c>
      <c r="BV758" s="37" t="str">
        <f t="shared" si="295"/>
        <v>Apr 2023</v>
      </c>
      <c r="BW758" s="41" t="str">
        <f t="shared" si="289"/>
        <v/>
      </c>
      <c r="BY758" s="13" t="str">
        <f t="shared" si="293"/>
        <v/>
      </c>
      <c r="BZ758" s="33" t="str">
        <f t="shared" si="294"/>
        <v/>
      </c>
      <c r="CA758" s="37" t="str">
        <f>IF(BY758="", "", IF(COUNTIF(BY$7:BY758, BY758)&gt;1, "", MAX(CA$6:CA757)+1))</f>
        <v/>
      </c>
      <c r="CB758" s="37" t="str">
        <f t="shared" si="296"/>
        <v>Apr 2023</v>
      </c>
      <c r="CC758" s="41" t="str">
        <f t="shared" si="290"/>
        <v/>
      </c>
    </row>
    <row r="759" spans="71:81" hidden="1" x14ac:dyDescent="0.25">
      <c r="BS759" s="13" t="str">
        <f t="shared" si="291"/>
        <v/>
      </c>
      <c r="BT759" s="33" t="str">
        <f t="shared" si="292"/>
        <v/>
      </c>
      <c r="BU759" s="37" t="str">
        <f>IF(BS759="", "", IF(COUNTIF(BS$7:BS759, BS759)&gt;1, "", MAX(BU$6:BU758)+1))</f>
        <v/>
      </c>
      <c r="BV759" s="37" t="str">
        <f t="shared" si="295"/>
        <v>Apr 2023</v>
      </c>
      <c r="BW759" s="41" t="str">
        <f t="shared" si="289"/>
        <v/>
      </c>
      <c r="BY759" s="13" t="str">
        <f t="shared" si="293"/>
        <v/>
      </c>
      <c r="BZ759" s="33" t="str">
        <f t="shared" si="294"/>
        <v/>
      </c>
      <c r="CA759" s="37" t="str">
        <f>IF(BY759="", "", IF(COUNTIF(BY$7:BY759, BY759)&gt;1, "", MAX(CA$6:CA758)+1))</f>
        <v/>
      </c>
      <c r="CB759" s="37" t="str">
        <f t="shared" si="296"/>
        <v>Apr 2023</v>
      </c>
      <c r="CC759" s="41" t="str">
        <f t="shared" si="290"/>
        <v/>
      </c>
    </row>
    <row r="760" spans="71:81" hidden="1" x14ac:dyDescent="0.25">
      <c r="BS760" s="13" t="str">
        <f t="shared" si="291"/>
        <v/>
      </c>
      <c r="BT760" s="33" t="str">
        <f t="shared" si="292"/>
        <v/>
      </c>
      <c r="BU760" s="37" t="str">
        <f>IF(BS760="", "", IF(COUNTIF(BS$7:BS760, BS760)&gt;1, "", MAX(BU$6:BU759)+1))</f>
        <v/>
      </c>
      <c r="BV760" s="37" t="str">
        <f t="shared" si="295"/>
        <v>Apr 2023</v>
      </c>
      <c r="BW760" s="41" t="str">
        <f t="shared" si="289"/>
        <v/>
      </c>
      <c r="BY760" s="13" t="str">
        <f t="shared" si="293"/>
        <v/>
      </c>
      <c r="BZ760" s="33" t="str">
        <f t="shared" si="294"/>
        <v/>
      </c>
      <c r="CA760" s="37" t="str">
        <f>IF(BY760="", "", IF(COUNTIF(BY$7:BY760, BY760)&gt;1, "", MAX(CA$6:CA759)+1))</f>
        <v/>
      </c>
      <c r="CB760" s="37" t="str">
        <f t="shared" si="296"/>
        <v>Apr 2023</v>
      </c>
      <c r="CC760" s="41" t="str">
        <f t="shared" si="290"/>
        <v/>
      </c>
    </row>
    <row r="761" spans="71:81" hidden="1" x14ac:dyDescent="0.25">
      <c r="BS761" s="13" t="str">
        <f t="shared" si="291"/>
        <v/>
      </c>
      <c r="BT761" s="33" t="str">
        <f t="shared" si="292"/>
        <v/>
      </c>
      <c r="BU761" s="37" t="str">
        <f>IF(BS761="", "", IF(COUNTIF(BS$7:BS761, BS761)&gt;1, "", MAX(BU$6:BU760)+1))</f>
        <v/>
      </c>
      <c r="BV761" s="37" t="str">
        <f t="shared" si="295"/>
        <v>Apr 2023</v>
      </c>
      <c r="BW761" s="41" t="str">
        <f t="shared" si="289"/>
        <v/>
      </c>
      <c r="BY761" s="13" t="str">
        <f t="shared" si="293"/>
        <v/>
      </c>
      <c r="BZ761" s="33" t="str">
        <f t="shared" si="294"/>
        <v/>
      </c>
      <c r="CA761" s="37" t="str">
        <f>IF(BY761="", "", IF(COUNTIF(BY$7:BY761, BY761)&gt;1, "", MAX(CA$6:CA760)+1))</f>
        <v/>
      </c>
      <c r="CB761" s="37" t="str">
        <f t="shared" si="296"/>
        <v>Apr 2023</v>
      </c>
      <c r="CC761" s="41" t="str">
        <f t="shared" si="290"/>
        <v/>
      </c>
    </row>
    <row r="762" spans="71:81" hidden="1" x14ac:dyDescent="0.25">
      <c r="BS762" s="13" t="str">
        <f t="shared" si="291"/>
        <v/>
      </c>
      <c r="BT762" s="33" t="str">
        <f t="shared" si="292"/>
        <v/>
      </c>
      <c r="BU762" s="37" t="str">
        <f>IF(BS762="", "", IF(COUNTIF(BS$7:BS762, BS762)&gt;1, "", MAX(BU$6:BU761)+1))</f>
        <v/>
      </c>
      <c r="BV762" s="37" t="str">
        <f t="shared" si="295"/>
        <v>Apr 2023</v>
      </c>
      <c r="BW762" s="41" t="str">
        <f t="shared" si="289"/>
        <v/>
      </c>
      <c r="BY762" s="13" t="str">
        <f t="shared" si="293"/>
        <v/>
      </c>
      <c r="BZ762" s="33" t="str">
        <f t="shared" si="294"/>
        <v/>
      </c>
      <c r="CA762" s="37" t="str">
        <f>IF(BY762="", "", IF(COUNTIF(BY$7:BY762, BY762)&gt;1, "", MAX(CA$6:CA761)+1))</f>
        <v/>
      </c>
      <c r="CB762" s="37" t="str">
        <f t="shared" si="296"/>
        <v>Apr 2023</v>
      </c>
      <c r="CC762" s="41" t="str">
        <f t="shared" si="290"/>
        <v/>
      </c>
    </row>
    <row r="763" spans="71:81" hidden="1" x14ac:dyDescent="0.25">
      <c r="BS763" s="13" t="str">
        <f t="shared" si="291"/>
        <v/>
      </c>
      <c r="BT763" s="33" t="str">
        <f t="shared" si="292"/>
        <v/>
      </c>
      <c r="BU763" s="37" t="str">
        <f>IF(BS763="", "", IF(COUNTIF(BS$7:BS763, BS763)&gt;1, "", MAX(BU$6:BU762)+1))</f>
        <v/>
      </c>
      <c r="BV763" s="37" t="str">
        <f t="shared" si="295"/>
        <v>Apr 2023</v>
      </c>
      <c r="BW763" s="41" t="str">
        <f t="shared" si="289"/>
        <v/>
      </c>
      <c r="BY763" s="13" t="str">
        <f t="shared" si="293"/>
        <v/>
      </c>
      <c r="BZ763" s="33" t="str">
        <f t="shared" si="294"/>
        <v/>
      </c>
      <c r="CA763" s="37" t="str">
        <f>IF(BY763="", "", IF(COUNTIF(BY$7:BY763, BY763)&gt;1, "", MAX(CA$6:CA762)+1))</f>
        <v/>
      </c>
      <c r="CB763" s="37" t="str">
        <f t="shared" si="296"/>
        <v>Apr 2023</v>
      </c>
      <c r="CC763" s="41" t="str">
        <f t="shared" si="290"/>
        <v/>
      </c>
    </row>
    <row r="764" spans="71:81" hidden="1" x14ac:dyDescent="0.25">
      <c r="BS764" s="13" t="str">
        <f t="shared" si="291"/>
        <v/>
      </c>
      <c r="BT764" s="33" t="str">
        <f t="shared" si="292"/>
        <v/>
      </c>
      <c r="BU764" s="37" t="str">
        <f>IF(BS764="", "", IF(COUNTIF(BS$7:BS764, BS764)&gt;1, "", MAX(BU$6:BU763)+1))</f>
        <v/>
      </c>
      <c r="BV764" s="37" t="str">
        <f t="shared" si="295"/>
        <v>Apr 2023</v>
      </c>
      <c r="BW764" s="41" t="str">
        <f t="shared" si="289"/>
        <v/>
      </c>
      <c r="BY764" s="13" t="str">
        <f t="shared" si="293"/>
        <v/>
      </c>
      <c r="BZ764" s="33" t="str">
        <f t="shared" si="294"/>
        <v/>
      </c>
      <c r="CA764" s="37" t="str">
        <f>IF(BY764="", "", IF(COUNTIF(BY$7:BY764, BY764)&gt;1, "", MAX(CA$6:CA763)+1))</f>
        <v/>
      </c>
      <c r="CB764" s="37" t="str">
        <f t="shared" si="296"/>
        <v>Apr 2023</v>
      </c>
      <c r="CC764" s="41" t="str">
        <f t="shared" si="290"/>
        <v/>
      </c>
    </row>
    <row r="765" spans="71:81" hidden="1" x14ac:dyDescent="0.25">
      <c r="BS765" s="13" t="str">
        <f t="shared" si="291"/>
        <v/>
      </c>
      <c r="BT765" s="33" t="str">
        <f t="shared" si="292"/>
        <v/>
      </c>
      <c r="BU765" s="37" t="str">
        <f>IF(BS765="", "", IF(COUNTIF(BS$7:BS765, BS765)&gt;1, "", MAX(BU$6:BU764)+1))</f>
        <v/>
      </c>
      <c r="BV765" s="37" t="str">
        <f t="shared" si="295"/>
        <v>Apr 2023</v>
      </c>
      <c r="BW765" s="41" t="str">
        <f t="shared" si="289"/>
        <v/>
      </c>
      <c r="BY765" s="13" t="str">
        <f t="shared" si="293"/>
        <v/>
      </c>
      <c r="BZ765" s="33" t="str">
        <f t="shared" si="294"/>
        <v/>
      </c>
      <c r="CA765" s="37" t="str">
        <f>IF(BY765="", "", IF(COUNTIF(BY$7:BY765, BY765)&gt;1, "", MAX(CA$6:CA764)+1))</f>
        <v/>
      </c>
      <c r="CB765" s="37" t="str">
        <f t="shared" si="296"/>
        <v>Apr 2023</v>
      </c>
      <c r="CC765" s="41" t="str">
        <f t="shared" si="290"/>
        <v/>
      </c>
    </row>
    <row r="766" spans="71:81" hidden="1" x14ac:dyDescent="0.25">
      <c r="BS766" s="13" t="str">
        <f t="shared" si="291"/>
        <v/>
      </c>
      <c r="BT766" s="33" t="str">
        <f t="shared" si="292"/>
        <v/>
      </c>
      <c r="BU766" s="37" t="str">
        <f>IF(BS766="", "", IF(COUNTIF(BS$7:BS766, BS766)&gt;1, "", MAX(BU$6:BU765)+1))</f>
        <v/>
      </c>
      <c r="BV766" s="37" t="str">
        <f t="shared" si="295"/>
        <v>Apr 2023</v>
      </c>
      <c r="BW766" s="41" t="str">
        <f t="shared" si="289"/>
        <v/>
      </c>
      <c r="BY766" s="13" t="str">
        <f t="shared" si="293"/>
        <v/>
      </c>
      <c r="BZ766" s="33" t="str">
        <f t="shared" si="294"/>
        <v/>
      </c>
      <c r="CA766" s="37" t="str">
        <f>IF(BY766="", "", IF(COUNTIF(BY$7:BY766, BY766)&gt;1, "", MAX(CA$6:CA765)+1))</f>
        <v/>
      </c>
      <c r="CB766" s="37" t="str">
        <f t="shared" si="296"/>
        <v>Apr 2023</v>
      </c>
      <c r="CC766" s="41" t="str">
        <f t="shared" si="290"/>
        <v/>
      </c>
    </row>
    <row r="767" spans="71:81" hidden="1" x14ac:dyDescent="0.25">
      <c r="BS767" s="13" t="str">
        <f t="shared" si="291"/>
        <v/>
      </c>
      <c r="BT767" s="33" t="str">
        <f t="shared" si="292"/>
        <v/>
      </c>
      <c r="BU767" s="37" t="str">
        <f>IF(BS767="", "", IF(COUNTIF(BS$7:BS767, BS767)&gt;1, "", MAX(BU$6:BU766)+1))</f>
        <v/>
      </c>
      <c r="BV767" s="37" t="str">
        <f t="shared" si="295"/>
        <v>Apr 2023</v>
      </c>
      <c r="BW767" s="41" t="str">
        <f t="shared" si="289"/>
        <v/>
      </c>
      <c r="BY767" s="13" t="str">
        <f t="shared" si="293"/>
        <v/>
      </c>
      <c r="BZ767" s="33" t="str">
        <f t="shared" si="294"/>
        <v/>
      </c>
      <c r="CA767" s="37" t="str">
        <f>IF(BY767="", "", IF(COUNTIF(BY$7:BY767, BY767)&gt;1, "", MAX(CA$6:CA766)+1))</f>
        <v/>
      </c>
      <c r="CB767" s="37" t="str">
        <f t="shared" si="296"/>
        <v>Apr 2023</v>
      </c>
      <c r="CC767" s="41" t="str">
        <f t="shared" si="290"/>
        <v/>
      </c>
    </row>
    <row r="768" spans="71:81" hidden="1" x14ac:dyDescent="0.25">
      <c r="BS768" s="13" t="str">
        <f t="shared" si="291"/>
        <v/>
      </c>
      <c r="BT768" s="33" t="str">
        <f t="shared" si="292"/>
        <v/>
      </c>
      <c r="BU768" s="37" t="str">
        <f>IF(BS768="", "", IF(COUNTIF(BS$7:BS768, BS768)&gt;1, "", MAX(BU$6:BU767)+1))</f>
        <v/>
      </c>
      <c r="BV768" s="37" t="str">
        <f t="shared" si="295"/>
        <v>Apr 2023</v>
      </c>
      <c r="BW768" s="41" t="str">
        <f t="shared" si="289"/>
        <v/>
      </c>
      <c r="BY768" s="13" t="str">
        <f t="shared" si="293"/>
        <v/>
      </c>
      <c r="BZ768" s="33" t="str">
        <f t="shared" si="294"/>
        <v/>
      </c>
      <c r="CA768" s="37" t="str">
        <f>IF(BY768="", "", IF(COUNTIF(BY$7:BY768, BY768)&gt;1, "", MAX(CA$6:CA767)+1))</f>
        <v/>
      </c>
      <c r="CB768" s="37" t="str">
        <f t="shared" si="296"/>
        <v>Apr 2023</v>
      </c>
      <c r="CC768" s="41" t="str">
        <f t="shared" si="290"/>
        <v/>
      </c>
    </row>
    <row r="769" spans="71:81" hidden="1" x14ac:dyDescent="0.25">
      <c r="BS769" s="13" t="str">
        <f t="shared" si="291"/>
        <v/>
      </c>
      <c r="BT769" s="33" t="str">
        <f t="shared" si="292"/>
        <v/>
      </c>
      <c r="BU769" s="37" t="str">
        <f>IF(BS769="", "", IF(COUNTIF(BS$7:BS769, BS769)&gt;1, "", MAX(BU$6:BU768)+1))</f>
        <v/>
      </c>
      <c r="BV769" s="37" t="str">
        <f t="shared" si="295"/>
        <v>Apr 2023</v>
      </c>
      <c r="BW769" s="41" t="str">
        <f t="shared" si="289"/>
        <v/>
      </c>
      <c r="BY769" s="13" t="str">
        <f t="shared" si="293"/>
        <v/>
      </c>
      <c r="BZ769" s="33" t="str">
        <f t="shared" si="294"/>
        <v/>
      </c>
      <c r="CA769" s="37" t="str">
        <f>IF(BY769="", "", IF(COUNTIF(BY$7:BY769, BY769)&gt;1, "", MAX(CA$6:CA768)+1))</f>
        <v/>
      </c>
      <c r="CB769" s="37" t="str">
        <f t="shared" si="296"/>
        <v>Apr 2023</v>
      </c>
      <c r="CC769" s="41" t="str">
        <f t="shared" si="290"/>
        <v/>
      </c>
    </row>
    <row r="770" spans="71:81" hidden="1" x14ac:dyDescent="0.25">
      <c r="BS770" s="13" t="str">
        <f t="shared" si="291"/>
        <v/>
      </c>
      <c r="BT770" s="33" t="str">
        <f t="shared" si="292"/>
        <v/>
      </c>
      <c r="BU770" s="37" t="str">
        <f>IF(BS770="", "", IF(COUNTIF(BS$7:BS770, BS770)&gt;1, "", MAX(BU$6:BU769)+1))</f>
        <v/>
      </c>
      <c r="BV770" s="37" t="str">
        <f t="shared" si="295"/>
        <v>Apr 2023</v>
      </c>
      <c r="BW770" s="41" t="str">
        <f t="shared" si="289"/>
        <v/>
      </c>
      <c r="BY770" s="13" t="str">
        <f t="shared" si="293"/>
        <v/>
      </c>
      <c r="BZ770" s="33" t="str">
        <f t="shared" si="294"/>
        <v/>
      </c>
      <c r="CA770" s="37" t="str">
        <f>IF(BY770="", "", IF(COUNTIF(BY$7:BY770, BY770)&gt;1, "", MAX(CA$6:CA769)+1))</f>
        <v/>
      </c>
      <c r="CB770" s="37" t="str">
        <f t="shared" si="296"/>
        <v>Apr 2023</v>
      </c>
      <c r="CC770" s="41" t="str">
        <f t="shared" si="290"/>
        <v/>
      </c>
    </row>
    <row r="771" spans="71:81" hidden="1" x14ac:dyDescent="0.25">
      <c r="BS771" s="13" t="str">
        <f t="shared" si="291"/>
        <v/>
      </c>
      <c r="BT771" s="33" t="str">
        <f t="shared" si="292"/>
        <v/>
      </c>
      <c r="BU771" s="37" t="str">
        <f>IF(BS771="", "", IF(COUNTIF(BS$7:BS771, BS771)&gt;1, "", MAX(BU$6:BU770)+1))</f>
        <v/>
      </c>
      <c r="BV771" s="37" t="str">
        <f t="shared" si="295"/>
        <v>Apr 2023</v>
      </c>
      <c r="BW771" s="41" t="str">
        <f t="shared" si="289"/>
        <v/>
      </c>
      <c r="BY771" s="13" t="str">
        <f t="shared" si="293"/>
        <v/>
      </c>
      <c r="BZ771" s="33" t="str">
        <f t="shared" si="294"/>
        <v/>
      </c>
      <c r="CA771" s="37" t="str">
        <f>IF(BY771="", "", IF(COUNTIF(BY$7:BY771, BY771)&gt;1, "", MAX(CA$6:CA770)+1))</f>
        <v/>
      </c>
      <c r="CB771" s="37" t="str">
        <f t="shared" si="296"/>
        <v>Apr 2023</v>
      </c>
      <c r="CC771" s="41" t="str">
        <f t="shared" si="290"/>
        <v/>
      </c>
    </row>
    <row r="772" spans="71:81" hidden="1" x14ac:dyDescent="0.25">
      <c r="BS772" s="13" t="str">
        <f t="shared" si="291"/>
        <v/>
      </c>
      <c r="BT772" s="33" t="str">
        <f t="shared" si="292"/>
        <v/>
      </c>
      <c r="BU772" s="37" t="str">
        <f>IF(BS772="", "", IF(COUNTIF(BS$7:BS772, BS772)&gt;1, "", MAX(BU$6:BU771)+1))</f>
        <v/>
      </c>
      <c r="BV772" s="37" t="str">
        <f t="shared" si="295"/>
        <v>Apr 2023</v>
      </c>
      <c r="BW772" s="41" t="str">
        <f t="shared" si="289"/>
        <v/>
      </c>
      <c r="BY772" s="13" t="str">
        <f t="shared" si="293"/>
        <v/>
      </c>
      <c r="BZ772" s="33" t="str">
        <f t="shared" si="294"/>
        <v/>
      </c>
      <c r="CA772" s="37" t="str">
        <f>IF(BY772="", "", IF(COUNTIF(BY$7:BY772, BY772)&gt;1, "", MAX(CA$6:CA771)+1))</f>
        <v/>
      </c>
      <c r="CB772" s="37" t="str">
        <f t="shared" si="296"/>
        <v>Apr 2023</v>
      </c>
      <c r="CC772" s="41" t="str">
        <f t="shared" si="290"/>
        <v/>
      </c>
    </row>
    <row r="773" spans="71:81" hidden="1" x14ac:dyDescent="0.25">
      <c r="BS773" s="13" t="str">
        <f t="shared" si="291"/>
        <v/>
      </c>
      <c r="BT773" s="33" t="str">
        <f t="shared" si="292"/>
        <v/>
      </c>
      <c r="BU773" s="37" t="str">
        <f>IF(BS773="", "", IF(COUNTIF(BS$7:BS773, BS773)&gt;1, "", MAX(BU$6:BU772)+1))</f>
        <v/>
      </c>
      <c r="BV773" s="37" t="str">
        <f t="shared" si="295"/>
        <v>Apr 2023</v>
      </c>
      <c r="BW773" s="41" t="str">
        <f t="shared" si="289"/>
        <v/>
      </c>
      <c r="BY773" s="13" t="str">
        <f t="shared" si="293"/>
        <v/>
      </c>
      <c r="BZ773" s="33" t="str">
        <f t="shared" si="294"/>
        <v/>
      </c>
      <c r="CA773" s="37" t="str">
        <f>IF(BY773="", "", IF(COUNTIF(BY$7:BY773, BY773)&gt;1, "", MAX(CA$6:CA772)+1))</f>
        <v/>
      </c>
      <c r="CB773" s="37" t="str">
        <f t="shared" si="296"/>
        <v>Apr 2023</v>
      </c>
      <c r="CC773" s="41" t="str">
        <f t="shared" si="290"/>
        <v/>
      </c>
    </row>
    <row r="774" spans="71:81" hidden="1" x14ac:dyDescent="0.25">
      <c r="BS774" s="13" t="str">
        <f t="shared" si="291"/>
        <v/>
      </c>
      <c r="BT774" s="33" t="str">
        <f t="shared" si="292"/>
        <v/>
      </c>
      <c r="BU774" s="37" t="str">
        <f>IF(BS774="", "", IF(COUNTIF(BS$7:BS774, BS774)&gt;1, "", MAX(BU$6:BU773)+1))</f>
        <v/>
      </c>
      <c r="BV774" s="37" t="str">
        <f t="shared" si="295"/>
        <v>Apr 2023</v>
      </c>
      <c r="BW774" s="41" t="str">
        <f t="shared" si="289"/>
        <v/>
      </c>
      <c r="BY774" s="13" t="str">
        <f t="shared" si="293"/>
        <v/>
      </c>
      <c r="BZ774" s="33" t="str">
        <f t="shared" si="294"/>
        <v/>
      </c>
      <c r="CA774" s="37" t="str">
        <f>IF(BY774="", "", IF(COUNTIF(BY$7:BY774, BY774)&gt;1, "", MAX(CA$6:CA773)+1))</f>
        <v/>
      </c>
      <c r="CB774" s="37" t="str">
        <f t="shared" si="296"/>
        <v>Apr 2023</v>
      </c>
      <c r="CC774" s="41" t="str">
        <f t="shared" si="290"/>
        <v/>
      </c>
    </row>
    <row r="775" spans="71:81" hidden="1" x14ac:dyDescent="0.25">
      <c r="BS775" s="13" t="str">
        <f t="shared" si="291"/>
        <v/>
      </c>
      <c r="BT775" s="33" t="str">
        <f t="shared" si="292"/>
        <v/>
      </c>
      <c r="BU775" s="37" t="str">
        <f>IF(BS775="", "", IF(COUNTIF(BS$7:BS775, BS775)&gt;1, "", MAX(BU$6:BU774)+1))</f>
        <v/>
      </c>
      <c r="BV775" s="37" t="str">
        <f t="shared" si="295"/>
        <v>Apr 2023</v>
      </c>
      <c r="BW775" s="41" t="str">
        <f t="shared" si="289"/>
        <v/>
      </c>
      <c r="BY775" s="13" t="str">
        <f t="shared" si="293"/>
        <v/>
      </c>
      <c r="BZ775" s="33" t="str">
        <f t="shared" si="294"/>
        <v/>
      </c>
      <c r="CA775" s="37" t="str">
        <f>IF(BY775="", "", IF(COUNTIF(BY$7:BY775, BY775)&gt;1, "", MAX(CA$6:CA774)+1))</f>
        <v/>
      </c>
      <c r="CB775" s="37" t="str">
        <f t="shared" si="296"/>
        <v>Apr 2023</v>
      </c>
      <c r="CC775" s="41" t="str">
        <f t="shared" si="290"/>
        <v/>
      </c>
    </row>
    <row r="776" spans="71:81" hidden="1" x14ac:dyDescent="0.25">
      <c r="BS776" s="13" t="str">
        <f t="shared" si="291"/>
        <v/>
      </c>
      <c r="BT776" s="33" t="str">
        <f t="shared" si="292"/>
        <v/>
      </c>
      <c r="BU776" s="37" t="str">
        <f>IF(BS776="", "", IF(COUNTIF(BS$7:BS776, BS776)&gt;1, "", MAX(BU$6:BU775)+1))</f>
        <v/>
      </c>
      <c r="BV776" s="37" t="str">
        <f t="shared" si="295"/>
        <v>Apr 2023</v>
      </c>
      <c r="BW776" s="41" t="str">
        <f t="shared" ref="BW776:BW839" si="297">IF(BS776="", "", CONCATENATE(BS776, " - ", BV776))</f>
        <v/>
      </c>
      <c r="BY776" s="13" t="str">
        <f t="shared" si="293"/>
        <v/>
      </c>
      <c r="BZ776" s="33" t="str">
        <f t="shared" si="294"/>
        <v/>
      </c>
      <c r="CA776" s="37" t="str">
        <f>IF(BY776="", "", IF(COUNTIF(BY$7:BY776, BY776)&gt;1, "", MAX(CA$6:CA775)+1))</f>
        <v/>
      </c>
      <c r="CB776" s="37" t="str">
        <f t="shared" si="296"/>
        <v>Apr 2023</v>
      </c>
      <c r="CC776" s="41" t="str">
        <f t="shared" ref="CC776:CC839" si="298">IF(BY776="", "", CONCATENATE(BY776, " - ", CB776))</f>
        <v/>
      </c>
    </row>
    <row r="777" spans="71:81" hidden="1" x14ac:dyDescent="0.25">
      <c r="BS777" s="13" t="str">
        <f t="shared" si="291"/>
        <v/>
      </c>
      <c r="BT777" s="33" t="str">
        <f t="shared" si="292"/>
        <v/>
      </c>
      <c r="BU777" s="37" t="str">
        <f>IF(BS777="", "", IF(COUNTIF(BS$7:BS777, BS777)&gt;1, "", MAX(BU$6:BU776)+1))</f>
        <v/>
      </c>
      <c r="BV777" s="37" t="str">
        <f t="shared" si="295"/>
        <v>Apr 2023</v>
      </c>
      <c r="BW777" s="41" t="str">
        <f t="shared" si="297"/>
        <v/>
      </c>
      <c r="BY777" s="13" t="str">
        <f t="shared" si="293"/>
        <v/>
      </c>
      <c r="BZ777" s="33" t="str">
        <f t="shared" si="294"/>
        <v/>
      </c>
      <c r="CA777" s="37" t="str">
        <f>IF(BY777="", "", IF(COUNTIF(BY$7:BY777, BY777)&gt;1, "", MAX(CA$6:CA776)+1))</f>
        <v/>
      </c>
      <c r="CB777" s="37" t="str">
        <f t="shared" si="296"/>
        <v>Apr 2023</v>
      </c>
      <c r="CC777" s="41" t="str">
        <f t="shared" si="298"/>
        <v/>
      </c>
    </row>
    <row r="778" spans="71:81" hidden="1" x14ac:dyDescent="0.25">
      <c r="BS778" s="13" t="str">
        <f t="shared" si="291"/>
        <v/>
      </c>
      <c r="BT778" s="33" t="str">
        <f t="shared" si="292"/>
        <v/>
      </c>
      <c r="BU778" s="37" t="str">
        <f>IF(BS778="", "", IF(COUNTIF(BS$7:BS778, BS778)&gt;1, "", MAX(BU$6:BU777)+1))</f>
        <v/>
      </c>
      <c r="BV778" s="37" t="str">
        <f t="shared" si="295"/>
        <v>Apr 2023</v>
      </c>
      <c r="BW778" s="41" t="str">
        <f t="shared" si="297"/>
        <v/>
      </c>
      <c r="BY778" s="13" t="str">
        <f t="shared" si="293"/>
        <v/>
      </c>
      <c r="BZ778" s="33" t="str">
        <f t="shared" si="294"/>
        <v/>
      </c>
      <c r="CA778" s="37" t="str">
        <f>IF(BY778="", "", IF(COUNTIF(BY$7:BY778, BY778)&gt;1, "", MAX(CA$6:CA777)+1))</f>
        <v/>
      </c>
      <c r="CB778" s="37" t="str">
        <f t="shared" si="296"/>
        <v>Apr 2023</v>
      </c>
      <c r="CC778" s="41" t="str">
        <f t="shared" si="298"/>
        <v/>
      </c>
    </row>
    <row r="779" spans="71:81" hidden="1" x14ac:dyDescent="0.25">
      <c r="BS779" s="13" t="str">
        <f t="shared" si="291"/>
        <v/>
      </c>
      <c r="BT779" s="33" t="str">
        <f t="shared" si="292"/>
        <v/>
      </c>
      <c r="BU779" s="37" t="str">
        <f>IF(BS779="", "", IF(COUNTIF(BS$7:BS779, BS779)&gt;1, "", MAX(BU$6:BU778)+1))</f>
        <v/>
      </c>
      <c r="BV779" s="37" t="str">
        <f t="shared" si="295"/>
        <v>Apr 2023</v>
      </c>
      <c r="BW779" s="41" t="str">
        <f t="shared" si="297"/>
        <v/>
      </c>
      <c r="BY779" s="13" t="str">
        <f t="shared" si="293"/>
        <v/>
      </c>
      <c r="BZ779" s="33" t="str">
        <f t="shared" si="294"/>
        <v/>
      </c>
      <c r="CA779" s="37" t="str">
        <f>IF(BY779="", "", IF(COUNTIF(BY$7:BY779, BY779)&gt;1, "", MAX(CA$6:CA778)+1))</f>
        <v/>
      </c>
      <c r="CB779" s="37" t="str">
        <f t="shared" si="296"/>
        <v>Apr 2023</v>
      </c>
      <c r="CC779" s="41" t="str">
        <f t="shared" si="298"/>
        <v/>
      </c>
    </row>
    <row r="780" spans="71:81" hidden="1" x14ac:dyDescent="0.25">
      <c r="BS780" s="13" t="str">
        <f t="shared" si="291"/>
        <v/>
      </c>
      <c r="BT780" s="33" t="str">
        <f t="shared" si="292"/>
        <v/>
      </c>
      <c r="BU780" s="37" t="str">
        <f>IF(BS780="", "", IF(COUNTIF(BS$7:BS780, BS780)&gt;1, "", MAX(BU$6:BU779)+1))</f>
        <v/>
      </c>
      <c r="BV780" s="37" t="str">
        <f t="shared" si="295"/>
        <v>Apr 2023</v>
      </c>
      <c r="BW780" s="41" t="str">
        <f t="shared" si="297"/>
        <v/>
      </c>
      <c r="BY780" s="13" t="str">
        <f t="shared" si="293"/>
        <v/>
      </c>
      <c r="BZ780" s="33" t="str">
        <f t="shared" si="294"/>
        <v/>
      </c>
      <c r="CA780" s="37" t="str">
        <f>IF(BY780="", "", IF(COUNTIF(BY$7:BY780, BY780)&gt;1, "", MAX(CA$6:CA779)+1))</f>
        <v/>
      </c>
      <c r="CB780" s="37" t="str">
        <f t="shared" si="296"/>
        <v>Apr 2023</v>
      </c>
      <c r="CC780" s="41" t="str">
        <f t="shared" si="298"/>
        <v/>
      </c>
    </row>
    <row r="781" spans="71:81" hidden="1" x14ac:dyDescent="0.25">
      <c r="BS781" s="13" t="str">
        <f t="shared" si="291"/>
        <v/>
      </c>
      <c r="BT781" s="33" t="str">
        <f t="shared" si="292"/>
        <v/>
      </c>
      <c r="BU781" s="37" t="str">
        <f>IF(BS781="", "", IF(COUNTIF(BS$7:BS781, BS781)&gt;1, "", MAX(BU$6:BU780)+1))</f>
        <v/>
      </c>
      <c r="BV781" s="37" t="str">
        <f t="shared" si="295"/>
        <v>Apr 2023</v>
      </c>
      <c r="BW781" s="41" t="str">
        <f t="shared" si="297"/>
        <v/>
      </c>
      <c r="BY781" s="13" t="str">
        <f t="shared" si="293"/>
        <v/>
      </c>
      <c r="BZ781" s="33" t="str">
        <f t="shared" si="294"/>
        <v/>
      </c>
      <c r="CA781" s="37" t="str">
        <f>IF(BY781="", "", IF(COUNTIF(BY$7:BY781, BY781)&gt;1, "", MAX(CA$6:CA780)+1))</f>
        <v/>
      </c>
      <c r="CB781" s="37" t="str">
        <f t="shared" si="296"/>
        <v>Apr 2023</v>
      </c>
      <c r="CC781" s="41" t="str">
        <f t="shared" si="298"/>
        <v/>
      </c>
    </row>
    <row r="782" spans="71:81" hidden="1" x14ac:dyDescent="0.25">
      <c r="BS782" s="13" t="str">
        <f t="shared" si="291"/>
        <v/>
      </c>
      <c r="BT782" s="33" t="str">
        <f t="shared" si="292"/>
        <v/>
      </c>
      <c r="BU782" s="37" t="str">
        <f>IF(BS782="", "", IF(COUNTIF(BS$7:BS782, BS782)&gt;1, "", MAX(BU$6:BU781)+1))</f>
        <v/>
      </c>
      <c r="BV782" s="37" t="str">
        <f t="shared" si="295"/>
        <v>Apr 2023</v>
      </c>
      <c r="BW782" s="41" t="str">
        <f t="shared" si="297"/>
        <v/>
      </c>
      <c r="BY782" s="13" t="str">
        <f t="shared" si="293"/>
        <v/>
      </c>
      <c r="BZ782" s="33" t="str">
        <f t="shared" si="294"/>
        <v/>
      </c>
      <c r="CA782" s="37" t="str">
        <f>IF(BY782="", "", IF(COUNTIF(BY$7:BY782, BY782)&gt;1, "", MAX(CA$6:CA781)+1))</f>
        <v/>
      </c>
      <c r="CB782" s="37" t="str">
        <f t="shared" si="296"/>
        <v>Apr 2023</v>
      </c>
      <c r="CC782" s="41" t="str">
        <f t="shared" si="298"/>
        <v/>
      </c>
    </row>
    <row r="783" spans="71:81" hidden="1" x14ac:dyDescent="0.25">
      <c r="BS783" s="13" t="str">
        <f t="shared" si="291"/>
        <v/>
      </c>
      <c r="BT783" s="33" t="str">
        <f t="shared" si="292"/>
        <v/>
      </c>
      <c r="BU783" s="37" t="str">
        <f>IF(BS783="", "", IF(COUNTIF(BS$7:BS783, BS783)&gt;1, "", MAX(BU$6:BU782)+1))</f>
        <v/>
      </c>
      <c r="BV783" s="37" t="str">
        <f t="shared" si="295"/>
        <v>Apr 2023</v>
      </c>
      <c r="BW783" s="41" t="str">
        <f t="shared" si="297"/>
        <v/>
      </c>
      <c r="BY783" s="13" t="str">
        <f t="shared" si="293"/>
        <v/>
      </c>
      <c r="BZ783" s="33" t="str">
        <f t="shared" si="294"/>
        <v/>
      </c>
      <c r="CA783" s="37" t="str">
        <f>IF(BY783="", "", IF(COUNTIF(BY$7:BY783, BY783)&gt;1, "", MAX(CA$6:CA782)+1))</f>
        <v/>
      </c>
      <c r="CB783" s="37" t="str">
        <f t="shared" si="296"/>
        <v>Apr 2023</v>
      </c>
      <c r="CC783" s="41" t="str">
        <f t="shared" si="298"/>
        <v/>
      </c>
    </row>
    <row r="784" spans="71:81" hidden="1" x14ac:dyDescent="0.25">
      <c r="BS784" s="13" t="str">
        <f t="shared" si="291"/>
        <v/>
      </c>
      <c r="BT784" s="33" t="str">
        <f t="shared" si="292"/>
        <v/>
      </c>
      <c r="BU784" s="37" t="str">
        <f>IF(BS784="", "", IF(COUNTIF(BS$7:BS784, BS784)&gt;1, "", MAX(BU$6:BU783)+1))</f>
        <v/>
      </c>
      <c r="BV784" s="37" t="str">
        <f t="shared" si="295"/>
        <v>Apr 2023</v>
      </c>
      <c r="BW784" s="41" t="str">
        <f t="shared" si="297"/>
        <v/>
      </c>
      <c r="BY784" s="13" t="str">
        <f t="shared" si="293"/>
        <v/>
      </c>
      <c r="BZ784" s="33" t="str">
        <f t="shared" si="294"/>
        <v/>
      </c>
      <c r="CA784" s="37" t="str">
        <f>IF(BY784="", "", IF(COUNTIF(BY$7:BY784, BY784)&gt;1, "", MAX(CA$6:CA783)+1))</f>
        <v/>
      </c>
      <c r="CB784" s="37" t="str">
        <f t="shared" si="296"/>
        <v>Apr 2023</v>
      </c>
      <c r="CC784" s="41" t="str">
        <f t="shared" si="298"/>
        <v/>
      </c>
    </row>
    <row r="785" spans="71:81" hidden="1" x14ac:dyDescent="0.25">
      <c r="BS785" s="13" t="str">
        <f t="shared" si="291"/>
        <v/>
      </c>
      <c r="BT785" s="33" t="str">
        <f t="shared" si="292"/>
        <v/>
      </c>
      <c r="BU785" s="37" t="str">
        <f>IF(BS785="", "", IF(COUNTIF(BS$7:BS785, BS785)&gt;1, "", MAX(BU$6:BU784)+1))</f>
        <v/>
      </c>
      <c r="BV785" s="37" t="str">
        <f t="shared" si="295"/>
        <v>Apr 2023</v>
      </c>
      <c r="BW785" s="41" t="str">
        <f t="shared" si="297"/>
        <v/>
      </c>
      <c r="BY785" s="13" t="str">
        <f t="shared" si="293"/>
        <v/>
      </c>
      <c r="BZ785" s="33" t="str">
        <f t="shared" si="294"/>
        <v/>
      </c>
      <c r="CA785" s="37" t="str">
        <f>IF(BY785="", "", IF(COUNTIF(BY$7:BY785, BY785)&gt;1, "", MAX(CA$6:CA784)+1))</f>
        <v/>
      </c>
      <c r="CB785" s="37" t="str">
        <f t="shared" si="296"/>
        <v>Apr 2023</v>
      </c>
      <c r="CC785" s="41" t="str">
        <f t="shared" si="298"/>
        <v/>
      </c>
    </row>
    <row r="786" spans="71:81" hidden="1" x14ac:dyDescent="0.25">
      <c r="BS786" s="13" t="str">
        <f t="shared" si="291"/>
        <v/>
      </c>
      <c r="BT786" s="33" t="str">
        <f t="shared" si="292"/>
        <v/>
      </c>
      <c r="BU786" s="37" t="str">
        <f>IF(BS786="", "", IF(COUNTIF(BS$7:BS786, BS786)&gt;1, "", MAX(BU$6:BU785)+1))</f>
        <v/>
      </c>
      <c r="BV786" s="37" t="str">
        <f t="shared" si="295"/>
        <v>Apr 2023</v>
      </c>
      <c r="BW786" s="41" t="str">
        <f t="shared" si="297"/>
        <v/>
      </c>
      <c r="BY786" s="13" t="str">
        <f t="shared" si="293"/>
        <v/>
      </c>
      <c r="BZ786" s="33" t="str">
        <f t="shared" si="294"/>
        <v/>
      </c>
      <c r="CA786" s="37" t="str">
        <f>IF(BY786="", "", IF(COUNTIF(BY$7:BY786, BY786)&gt;1, "", MAX(CA$6:CA785)+1))</f>
        <v/>
      </c>
      <c r="CB786" s="37" t="str">
        <f t="shared" si="296"/>
        <v>Apr 2023</v>
      </c>
      <c r="CC786" s="41" t="str">
        <f t="shared" si="298"/>
        <v/>
      </c>
    </row>
    <row r="787" spans="71:81" hidden="1" x14ac:dyDescent="0.25">
      <c r="BS787" s="13" t="str">
        <f t="shared" si="291"/>
        <v/>
      </c>
      <c r="BT787" s="33" t="str">
        <f t="shared" si="292"/>
        <v/>
      </c>
      <c r="BU787" s="37" t="str">
        <f>IF(BS787="", "", IF(COUNTIF(BS$7:BS787, BS787)&gt;1, "", MAX(BU$6:BU786)+1))</f>
        <v/>
      </c>
      <c r="BV787" s="37" t="str">
        <f t="shared" si="295"/>
        <v>Apr 2023</v>
      </c>
      <c r="BW787" s="41" t="str">
        <f t="shared" si="297"/>
        <v/>
      </c>
      <c r="BY787" s="13" t="str">
        <f t="shared" si="293"/>
        <v/>
      </c>
      <c r="BZ787" s="33" t="str">
        <f t="shared" si="294"/>
        <v/>
      </c>
      <c r="CA787" s="37" t="str">
        <f>IF(BY787="", "", IF(COUNTIF(BY$7:BY787, BY787)&gt;1, "", MAX(CA$6:CA786)+1))</f>
        <v/>
      </c>
      <c r="CB787" s="37" t="str">
        <f t="shared" si="296"/>
        <v>Apr 2023</v>
      </c>
      <c r="CC787" s="41" t="str">
        <f t="shared" si="298"/>
        <v/>
      </c>
    </row>
    <row r="788" spans="71:81" hidden="1" x14ac:dyDescent="0.25">
      <c r="BS788" s="13" t="str">
        <f t="shared" si="291"/>
        <v/>
      </c>
      <c r="BT788" s="33" t="str">
        <f t="shared" si="292"/>
        <v/>
      </c>
      <c r="BU788" s="37" t="str">
        <f>IF(BS788="", "", IF(COUNTIF(BS$7:BS788, BS788)&gt;1, "", MAX(BU$6:BU787)+1))</f>
        <v/>
      </c>
      <c r="BV788" s="37" t="str">
        <f t="shared" si="295"/>
        <v>Apr 2023</v>
      </c>
      <c r="BW788" s="41" t="str">
        <f t="shared" si="297"/>
        <v/>
      </c>
      <c r="BY788" s="13" t="str">
        <f t="shared" si="293"/>
        <v/>
      </c>
      <c r="BZ788" s="33" t="str">
        <f t="shared" si="294"/>
        <v/>
      </c>
      <c r="CA788" s="37" t="str">
        <f>IF(BY788="", "", IF(COUNTIF(BY$7:BY788, BY788)&gt;1, "", MAX(CA$6:CA787)+1))</f>
        <v/>
      </c>
      <c r="CB788" s="37" t="str">
        <f t="shared" si="296"/>
        <v>Apr 2023</v>
      </c>
      <c r="CC788" s="41" t="str">
        <f t="shared" si="298"/>
        <v/>
      </c>
    </row>
    <row r="789" spans="71:81" hidden="1" x14ac:dyDescent="0.25">
      <c r="BS789" s="13" t="str">
        <f t="shared" si="291"/>
        <v/>
      </c>
      <c r="BT789" s="33" t="str">
        <f t="shared" si="292"/>
        <v/>
      </c>
      <c r="BU789" s="37" t="str">
        <f>IF(BS789="", "", IF(COUNTIF(BS$7:BS789, BS789)&gt;1, "", MAX(BU$6:BU788)+1))</f>
        <v/>
      </c>
      <c r="BV789" s="37" t="str">
        <f t="shared" si="295"/>
        <v>Apr 2023</v>
      </c>
      <c r="BW789" s="41" t="str">
        <f t="shared" si="297"/>
        <v/>
      </c>
      <c r="BY789" s="13" t="str">
        <f t="shared" si="293"/>
        <v/>
      </c>
      <c r="BZ789" s="33" t="str">
        <f t="shared" si="294"/>
        <v/>
      </c>
      <c r="CA789" s="37" t="str">
        <f>IF(BY789="", "", IF(COUNTIF(BY$7:BY789, BY789)&gt;1, "", MAX(CA$6:CA788)+1))</f>
        <v/>
      </c>
      <c r="CB789" s="37" t="str">
        <f t="shared" si="296"/>
        <v>Apr 2023</v>
      </c>
      <c r="CC789" s="41" t="str">
        <f t="shared" si="298"/>
        <v/>
      </c>
    </row>
    <row r="790" spans="71:81" hidden="1" x14ac:dyDescent="0.25">
      <c r="BS790" s="13" t="str">
        <f t="shared" si="291"/>
        <v/>
      </c>
      <c r="BT790" s="33" t="str">
        <f t="shared" si="292"/>
        <v/>
      </c>
      <c r="BU790" s="37" t="str">
        <f>IF(BS790="", "", IF(COUNTIF(BS$7:BS790, BS790)&gt;1, "", MAX(BU$6:BU789)+1))</f>
        <v/>
      </c>
      <c r="BV790" s="37" t="str">
        <f t="shared" si="295"/>
        <v>Apr 2023</v>
      </c>
      <c r="BW790" s="41" t="str">
        <f t="shared" si="297"/>
        <v/>
      </c>
      <c r="BY790" s="13" t="str">
        <f t="shared" si="293"/>
        <v/>
      </c>
      <c r="BZ790" s="33" t="str">
        <f t="shared" si="294"/>
        <v/>
      </c>
      <c r="CA790" s="37" t="str">
        <f>IF(BY790="", "", IF(COUNTIF(BY$7:BY790, BY790)&gt;1, "", MAX(CA$6:CA789)+1))</f>
        <v/>
      </c>
      <c r="CB790" s="37" t="str">
        <f t="shared" si="296"/>
        <v>Apr 2023</v>
      </c>
      <c r="CC790" s="41" t="str">
        <f t="shared" si="298"/>
        <v/>
      </c>
    </row>
    <row r="791" spans="71:81" hidden="1" x14ac:dyDescent="0.25">
      <c r="BS791" s="13" t="str">
        <f t="shared" si="291"/>
        <v/>
      </c>
      <c r="BT791" s="33" t="str">
        <f t="shared" si="292"/>
        <v/>
      </c>
      <c r="BU791" s="37" t="str">
        <f>IF(BS791="", "", IF(COUNTIF(BS$7:BS791, BS791)&gt;1, "", MAX(BU$6:BU790)+1))</f>
        <v/>
      </c>
      <c r="BV791" s="37" t="str">
        <f t="shared" si="295"/>
        <v>Apr 2023</v>
      </c>
      <c r="BW791" s="41" t="str">
        <f t="shared" si="297"/>
        <v/>
      </c>
      <c r="BY791" s="13" t="str">
        <f t="shared" si="293"/>
        <v/>
      </c>
      <c r="BZ791" s="33" t="str">
        <f t="shared" si="294"/>
        <v/>
      </c>
      <c r="CA791" s="37" t="str">
        <f>IF(BY791="", "", IF(COUNTIF(BY$7:BY791, BY791)&gt;1, "", MAX(CA$6:CA790)+1))</f>
        <v/>
      </c>
      <c r="CB791" s="37" t="str">
        <f t="shared" si="296"/>
        <v>Apr 2023</v>
      </c>
      <c r="CC791" s="41" t="str">
        <f t="shared" si="298"/>
        <v/>
      </c>
    </row>
    <row r="792" spans="71:81" hidden="1" x14ac:dyDescent="0.25">
      <c r="BS792" s="13" t="str">
        <f t="shared" si="291"/>
        <v/>
      </c>
      <c r="BT792" s="33" t="str">
        <f t="shared" si="292"/>
        <v/>
      </c>
      <c r="BU792" s="37" t="str">
        <f>IF(BS792="", "", IF(COUNTIF(BS$7:BS792, BS792)&gt;1, "", MAX(BU$6:BU791)+1))</f>
        <v/>
      </c>
      <c r="BV792" s="37" t="str">
        <f t="shared" si="295"/>
        <v>Apr 2023</v>
      </c>
      <c r="BW792" s="41" t="str">
        <f t="shared" si="297"/>
        <v/>
      </c>
      <c r="BY792" s="13" t="str">
        <f t="shared" si="293"/>
        <v/>
      </c>
      <c r="BZ792" s="33" t="str">
        <f t="shared" si="294"/>
        <v/>
      </c>
      <c r="CA792" s="37" t="str">
        <f>IF(BY792="", "", IF(COUNTIF(BY$7:BY792, BY792)&gt;1, "", MAX(CA$6:CA791)+1))</f>
        <v/>
      </c>
      <c r="CB792" s="37" t="str">
        <f t="shared" si="296"/>
        <v>Apr 2023</v>
      </c>
      <c r="CC792" s="41" t="str">
        <f t="shared" si="298"/>
        <v/>
      </c>
    </row>
    <row r="793" spans="71:81" hidden="1" x14ac:dyDescent="0.25">
      <c r="BS793" s="13" t="str">
        <f t="shared" si="291"/>
        <v/>
      </c>
      <c r="BT793" s="33" t="str">
        <f t="shared" si="292"/>
        <v/>
      </c>
      <c r="BU793" s="37" t="str">
        <f>IF(BS793="", "", IF(COUNTIF(BS$7:BS793, BS793)&gt;1, "", MAX(BU$6:BU792)+1))</f>
        <v/>
      </c>
      <c r="BV793" s="37" t="str">
        <f t="shared" si="295"/>
        <v>Apr 2023</v>
      </c>
      <c r="BW793" s="41" t="str">
        <f t="shared" si="297"/>
        <v/>
      </c>
      <c r="BY793" s="13" t="str">
        <f t="shared" si="293"/>
        <v/>
      </c>
      <c r="BZ793" s="33" t="str">
        <f t="shared" si="294"/>
        <v/>
      </c>
      <c r="CA793" s="37" t="str">
        <f>IF(BY793="", "", IF(COUNTIF(BY$7:BY793, BY793)&gt;1, "", MAX(CA$6:CA792)+1))</f>
        <v/>
      </c>
      <c r="CB793" s="37" t="str">
        <f t="shared" si="296"/>
        <v>Apr 2023</v>
      </c>
      <c r="CC793" s="41" t="str">
        <f t="shared" si="298"/>
        <v/>
      </c>
    </row>
    <row r="794" spans="71:81" hidden="1" x14ac:dyDescent="0.25">
      <c r="BS794" s="13" t="str">
        <f t="shared" si="291"/>
        <v/>
      </c>
      <c r="BT794" s="33" t="str">
        <f t="shared" si="292"/>
        <v/>
      </c>
      <c r="BU794" s="37" t="str">
        <f>IF(BS794="", "", IF(COUNTIF(BS$7:BS794, BS794)&gt;1, "", MAX(BU$6:BU793)+1))</f>
        <v/>
      </c>
      <c r="BV794" s="37" t="str">
        <f t="shared" si="295"/>
        <v>Apr 2023</v>
      </c>
      <c r="BW794" s="41" t="str">
        <f t="shared" si="297"/>
        <v/>
      </c>
      <c r="BY794" s="13" t="str">
        <f t="shared" si="293"/>
        <v/>
      </c>
      <c r="BZ794" s="33" t="str">
        <f t="shared" si="294"/>
        <v/>
      </c>
      <c r="CA794" s="37" t="str">
        <f>IF(BY794="", "", IF(COUNTIF(BY$7:BY794, BY794)&gt;1, "", MAX(CA$6:CA793)+1))</f>
        <v/>
      </c>
      <c r="CB794" s="37" t="str">
        <f t="shared" si="296"/>
        <v>Apr 2023</v>
      </c>
      <c r="CC794" s="41" t="str">
        <f t="shared" si="298"/>
        <v/>
      </c>
    </row>
    <row r="795" spans="71:81" hidden="1" x14ac:dyDescent="0.25">
      <c r="BS795" s="13" t="str">
        <f t="shared" ref="BS795:BS858" si="299">IF(P182="", "", P182)</f>
        <v/>
      </c>
      <c r="BT795" s="33" t="str">
        <f t="shared" ref="BT795:BT858" si="300">IF(BS795="", "", Q182)</f>
        <v/>
      </c>
      <c r="BU795" s="37" t="str">
        <f>IF(BS795="", "", IF(COUNTIF(BS$7:BS795, BS795)&gt;1, "", MAX(BU$6:BU794)+1))</f>
        <v/>
      </c>
      <c r="BV795" s="37" t="str">
        <f t="shared" si="295"/>
        <v>Apr 2023</v>
      </c>
      <c r="BW795" s="41" t="str">
        <f t="shared" si="297"/>
        <v/>
      </c>
      <c r="BY795" s="13" t="str">
        <f t="shared" ref="BY795:BY858" si="301">IF(P406="", "", P406)</f>
        <v/>
      </c>
      <c r="BZ795" s="33" t="str">
        <f t="shared" ref="BZ795:BZ858" si="302">IF(BY795="", "", Q406)</f>
        <v/>
      </c>
      <c r="CA795" s="37" t="str">
        <f>IF(BY795="", "", IF(COUNTIF(BY$7:BY795, BY795)&gt;1, "", MAX(CA$6:CA794)+1))</f>
        <v/>
      </c>
      <c r="CB795" s="37" t="str">
        <f t="shared" si="296"/>
        <v>Apr 2023</v>
      </c>
      <c r="CC795" s="41" t="str">
        <f t="shared" si="298"/>
        <v/>
      </c>
    </row>
    <row r="796" spans="71:81" hidden="1" x14ac:dyDescent="0.25">
      <c r="BS796" s="13" t="str">
        <f t="shared" si="299"/>
        <v/>
      </c>
      <c r="BT796" s="33" t="str">
        <f t="shared" si="300"/>
        <v/>
      </c>
      <c r="BU796" s="37" t="str">
        <f>IF(BS796="", "", IF(COUNTIF(BS$7:BS796, BS796)&gt;1, "", MAX(BU$6:BU795)+1))</f>
        <v/>
      </c>
      <c r="BV796" s="37" t="str">
        <f t="shared" si="295"/>
        <v>Apr 2023</v>
      </c>
      <c r="BW796" s="41" t="str">
        <f t="shared" si="297"/>
        <v/>
      </c>
      <c r="BY796" s="13" t="str">
        <f t="shared" si="301"/>
        <v/>
      </c>
      <c r="BZ796" s="33" t="str">
        <f t="shared" si="302"/>
        <v/>
      </c>
      <c r="CA796" s="37" t="str">
        <f>IF(BY796="", "", IF(COUNTIF(BY$7:BY796, BY796)&gt;1, "", MAX(CA$6:CA795)+1))</f>
        <v/>
      </c>
      <c r="CB796" s="37" t="str">
        <f t="shared" si="296"/>
        <v>Apr 2023</v>
      </c>
      <c r="CC796" s="41" t="str">
        <f t="shared" si="298"/>
        <v/>
      </c>
    </row>
    <row r="797" spans="71:81" hidden="1" x14ac:dyDescent="0.25">
      <c r="BS797" s="13" t="str">
        <f t="shared" si="299"/>
        <v/>
      </c>
      <c r="BT797" s="33" t="str">
        <f t="shared" si="300"/>
        <v/>
      </c>
      <c r="BU797" s="37" t="str">
        <f>IF(BS797="", "", IF(COUNTIF(BS$7:BS797, BS797)&gt;1, "", MAX(BU$6:BU796)+1))</f>
        <v/>
      </c>
      <c r="BV797" s="37" t="str">
        <f t="shared" ref="BV797:BV860" si="303">BV796</f>
        <v>Apr 2023</v>
      </c>
      <c r="BW797" s="41" t="str">
        <f t="shared" si="297"/>
        <v/>
      </c>
      <c r="BY797" s="13" t="str">
        <f t="shared" si="301"/>
        <v/>
      </c>
      <c r="BZ797" s="33" t="str">
        <f t="shared" si="302"/>
        <v/>
      </c>
      <c r="CA797" s="37" t="str">
        <f>IF(BY797="", "", IF(COUNTIF(BY$7:BY797, BY797)&gt;1, "", MAX(CA$6:CA796)+1))</f>
        <v/>
      </c>
      <c r="CB797" s="37" t="str">
        <f t="shared" ref="CB797:CB860" si="304">CB796</f>
        <v>Apr 2023</v>
      </c>
      <c r="CC797" s="41" t="str">
        <f t="shared" si="298"/>
        <v/>
      </c>
    </row>
    <row r="798" spans="71:81" hidden="1" x14ac:dyDescent="0.25">
      <c r="BS798" s="13" t="str">
        <f t="shared" si="299"/>
        <v/>
      </c>
      <c r="BT798" s="33" t="str">
        <f t="shared" si="300"/>
        <v/>
      </c>
      <c r="BU798" s="37" t="str">
        <f>IF(BS798="", "", IF(COUNTIF(BS$7:BS798, BS798)&gt;1, "", MAX(BU$6:BU797)+1))</f>
        <v/>
      </c>
      <c r="BV798" s="37" t="str">
        <f t="shared" si="303"/>
        <v>Apr 2023</v>
      </c>
      <c r="BW798" s="41" t="str">
        <f t="shared" si="297"/>
        <v/>
      </c>
      <c r="BY798" s="13" t="str">
        <f t="shared" si="301"/>
        <v/>
      </c>
      <c r="BZ798" s="33" t="str">
        <f t="shared" si="302"/>
        <v/>
      </c>
      <c r="CA798" s="37" t="str">
        <f>IF(BY798="", "", IF(COUNTIF(BY$7:BY798, BY798)&gt;1, "", MAX(CA$6:CA797)+1))</f>
        <v/>
      </c>
      <c r="CB798" s="37" t="str">
        <f t="shared" si="304"/>
        <v>Apr 2023</v>
      </c>
      <c r="CC798" s="41" t="str">
        <f t="shared" si="298"/>
        <v/>
      </c>
    </row>
    <row r="799" spans="71:81" hidden="1" x14ac:dyDescent="0.25">
      <c r="BS799" s="13" t="str">
        <f t="shared" si="299"/>
        <v/>
      </c>
      <c r="BT799" s="33" t="str">
        <f t="shared" si="300"/>
        <v/>
      </c>
      <c r="BU799" s="37" t="str">
        <f>IF(BS799="", "", IF(COUNTIF(BS$7:BS799, BS799)&gt;1, "", MAX(BU$6:BU798)+1))</f>
        <v/>
      </c>
      <c r="BV799" s="37" t="str">
        <f t="shared" si="303"/>
        <v>Apr 2023</v>
      </c>
      <c r="BW799" s="41" t="str">
        <f t="shared" si="297"/>
        <v/>
      </c>
      <c r="BY799" s="13" t="str">
        <f t="shared" si="301"/>
        <v/>
      </c>
      <c r="BZ799" s="33" t="str">
        <f t="shared" si="302"/>
        <v/>
      </c>
      <c r="CA799" s="37" t="str">
        <f>IF(BY799="", "", IF(COUNTIF(BY$7:BY799, BY799)&gt;1, "", MAX(CA$6:CA798)+1))</f>
        <v/>
      </c>
      <c r="CB799" s="37" t="str">
        <f t="shared" si="304"/>
        <v>Apr 2023</v>
      </c>
      <c r="CC799" s="41" t="str">
        <f t="shared" si="298"/>
        <v/>
      </c>
    </row>
    <row r="800" spans="71:81" hidden="1" x14ac:dyDescent="0.25">
      <c r="BS800" s="13" t="str">
        <f t="shared" si="299"/>
        <v/>
      </c>
      <c r="BT800" s="33" t="str">
        <f t="shared" si="300"/>
        <v/>
      </c>
      <c r="BU800" s="37" t="str">
        <f>IF(BS800="", "", IF(COUNTIF(BS$7:BS800, BS800)&gt;1, "", MAX(BU$6:BU799)+1))</f>
        <v/>
      </c>
      <c r="BV800" s="37" t="str">
        <f t="shared" si="303"/>
        <v>Apr 2023</v>
      </c>
      <c r="BW800" s="41" t="str">
        <f t="shared" si="297"/>
        <v/>
      </c>
      <c r="BY800" s="13" t="str">
        <f t="shared" si="301"/>
        <v/>
      </c>
      <c r="BZ800" s="33" t="str">
        <f t="shared" si="302"/>
        <v/>
      </c>
      <c r="CA800" s="37" t="str">
        <f>IF(BY800="", "", IF(COUNTIF(BY$7:BY800, BY800)&gt;1, "", MAX(CA$6:CA799)+1))</f>
        <v/>
      </c>
      <c r="CB800" s="37" t="str">
        <f t="shared" si="304"/>
        <v>Apr 2023</v>
      </c>
      <c r="CC800" s="41" t="str">
        <f t="shared" si="298"/>
        <v/>
      </c>
    </row>
    <row r="801" spans="71:81" hidden="1" x14ac:dyDescent="0.25">
      <c r="BS801" s="13" t="str">
        <f t="shared" si="299"/>
        <v/>
      </c>
      <c r="BT801" s="33" t="str">
        <f t="shared" si="300"/>
        <v/>
      </c>
      <c r="BU801" s="37" t="str">
        <f>IF(BS801="", "", IF(COUNTIF(BS$7:BS801, BS801)&gt;1, "", MAX(BU$6:BU800)+1))</f>
        <v/>
      </c>
      <c r="BV801" s="37" t="str">
        <f t="shared" si="303"/>
        <v>Apr 2023</v>
      </c>
      <c r="BW801" s="41" t="str">
        <f t="shared" si="297"/>
        <v/>
      </c>
      <c r="BY801" s="13" t="str">
        <f t="shared" si="301"/>
        <v/>
      </c>
      <c r="BZ801" s="33" t="str">
        <f t="shared" si="302"/>
        <v/>
      </c>
      <c r="CA801" s="37" t="str">
        <f>IF(BY801="", "", IF(COUNTIF(BY$7:BY801, BY801)&gt;1, "", MAX(CA$6:CA800)+1))</f>
        <v/>
      </c>
      <c r="CB801" s="37" t="str">
        <f t="shared" si="304"/>
        <v>Apr 2023</v>
      </c>
      <c r="CC801" s="41" t="str">
        <f t="shared" si="298"/>
        <v/>
      </c>
    </row>
    <row r="802" spans="71:81" hidden="1" x14ac:dyDescent="0.25">
      <c r="BS802" s="13" t="str">
        <f t="shared" si="299"/>
        <v/>
      </c>
      <c r="BT802" s="33" t="str">
        <f t="shared" si="300"/>
        <v/>
      </c>
      <c r="BU802" s="37" t="str">
        <f>IF(BS802="", "", IF(COUNTIF(BS$7:BS802, BS802)&gt;1, "", MAX(BU$6:BU801)+1))</f>
        <v/>
      </c>
      <c r="BV802" s="37" t="str">
        <f t="shared" si="303"/>
        <v>Apr 2023</v>
      </c>
      <c r="BW802" s="41" t="str">
        <f t="shared" si="297"/>
        <v/>
      </c>
      <c r="BY802" s="13" t="str">
        <f t="shared" si="301"/>
        <v/>
      </c>
      <c r="BZ802" s="33" t="str">
        <f t="shared" si="302"/>
        <v/>
      </c>
      <c r="CA802" s="37" t="str">
        <f>IF(BY802="", "", IF(COUNTIF(BY$7:BY802, BY802)&gt;1, "", MAX(CA$6:CA801)+1))</f>
        <v/>
      </c>
      <c r="CB802" s="37" t="str">
        <f t="shared" si="304"/>
        <v>Apr 2023</v>
      </c>
      <c r="CC802" s="41" t="str">
        <f t="shared" si="298"/>
        <v/>
      </c>
    </row>
    <row r="803" spans="71:81" hidden="1" x14ac:dyDescent="0.25">
      <c r="BS803" s="13" t="str">
        <f t="shared" si="299"/>
        <v/>
      </c>
      <c r="BT803" s="33" t="str">
        <f t="shared" si="300"/>
        <v/>
      </c>
      <c r="BU803" s="37" t="str">
        <f>IF(BS803="", "", IF(COUNTIF(BS$7:BS803, BS803)&gt;1, "", MAX(BU$6:BU802)+1))</f>
        <v/>
      </c>
      <c r="BV803" s="37" t="str">
        <f t="shared" si="303"/>
        <v>Apr 2023</v>
      </c>
      <c r="BW803" s="41" t="str">
        <f t="shared" si="297"/>
        <v/>
      </c>
      <c r="BY803" s="13" t="str">
        <f t="shared" si="301"/>
        <v/>
      </c>
      <c r="BZ803" s="33" t="str">
        <f t="shared" si="302"/>
        <v/>
      </c>
      <c r="CA803" s="37" t="str">
        <f>IF(BY803="", "", IF(COUNTIF(BY$7:BY803, BY803)&gt;1, "", MAX(CA$6:CA802)+1))</f>
        <v/>
      </c>
      <c r="CB803" s="37" t="str">
        <f t="shared" si="304"/>
        <v>Apr 2023</v>
      </c>
      <c r="CC803" s="41" t="str">
        <f t="shared" si="298"/>
        <v/>
      </c>
    </row>
    <row r="804" spans="71:81" hidden="1" x14ac:dyDescent="0.25">
      <c r="BS804" s="13" t="str">
        <f t="shared" si="299"/>
        <v/>
      </c>
      <c r="BT804" s="33" t="str">
        <f t="shared" si="300"/>
        <v/>
      </c>
      <c r="BU804" s="37" t="str">
        <f>IF(BS804="", "", IF(COUNTIF(BS$7:BS804, BS804)&gt;1, "", MAX(BU$6:BU803)+1))</f>
        <v/>
      </c>
      <c r="BV804" s="37" t="str">
        <f t="shared" si="303"/>
        <v>Apr 2023</v>
      </c>
      <c r="BW804" s="41" t="str">
        <f t="shared" si="297"/>
        <v/>
      </c>
      <c r="BY804" s="13" t="str">
        <f t="shared" si="301"/>
        <v/>
      </c>
      <c r="BZ804" s="33" t="str">
        <f t="shared" si="302"/>
        <v/>
      </c>
      <c r="CA804" s="37" t="str">
        <f>IF(BY804="", "", IF(COUNTIF(BY$7:BY804, BY804)&gt;1, "", MAX(CA$6:CA803)+1))</f>
        <v/>
      </c>
      <c r="CB804" s="37" t="str">
        <f t="shared" si="304"/>
        <v>Apr 2023</v>
      </c>
      <c r="CC804" s="41" t="str">
        <f t="shared" si="298"/>
        <v/>
      </c>
    </row>
    <row r="805" spans="71:81" hidden="1" x14ac:dyDescent="0.25">
      <c r="BS805" s="13" t="str">
        <f t="shared" si="299"/>
        <v/>
      </c>
      <c r="BT805" s="33" t="str">
        <f t="shared" si="300"/>
        <v/>
      </c>
      <c r="BU805" s="37" t="str">
        <f>IF(BS805="", "", IF(COUNTIF(BS$7:BS805, BS805)&gt;1, "", MAX(BU$6:BU804)+1))</f>
        <v/>
      </c>
      <c r="BV805" s="37" t="str">
        <f t="shared" si="303"/>
        <v>Apr 2023</v>
      </c>
      <c r="BW805" s="41" t="str">
        <f t="shared" si="297"/>
        <v/>
      </c>
      <c r="BY805" s="13" t="str">
        <f t="shared" si="301"/>
        <v/>
      </c>
      <c r="BZ805" s="33" t="str">
        <f t="shared" si="302"/>
        <v/>
      </c>
      <c r="CA805" s="37" t="str">
        <f>IF(BY805="", "", IF(COUNTIF(BY$7:BY805, BY805)&gt;1, "", MAX(CA$6:CA804)+1))</f>
        <v/>
      </c>
      <c r="CB805" s="37" t="str">
        <f t="shared" si="304"/>
        <v>Apr 2023</v>
      </c>
      <c r="CC805" s="41" t="str">
        <f t="shared" si="298"/>
        <v/>
      </c>
    </row>
    <row r="806" spans="71:81" hidden="1" x14ac:dyDescent="0.25">
      <c r="BS806" s="13" t="str">
        <f t="shared" si="299"/>
        <v/>
      </c>
      <c r="BT806" s="33" t="str">
        <f t="shared" si="300"/>
        <v/>
      </c>
      <c r="BU806" s="37" t="str">
        <f>IF(BS806="", "", IF(COUNTIF(BS$7:BS806, BS806)&gt;1, "", MAX(BU$6:BU805)+1))</f>
        <v/>
      </c>
      <c r="BV806" s="37" t="str">
        <f t="shared" si="303"/>
        <v>Apr 2023</v>
      </c>
      <c r="BW806" s="41" t="str">
        <f t="shared" si="297"/>
        <v/>
      </c>
      <c r="BY806" s="13" t="str">
        <f t="shared" si="301"/>
        <v/>
      </c>
      <c r="BZ806" s="33" t="str">
        <f t="shared" si="302"/>
        <v/>
      </c>
      <c r="CA806" s="37" t="str">
        <f>IF(BY806="", "", IF(COUNTIF(BY$7:BY806, BY806)&gt;1, "", MAX(CA$6:CA805)+1))</f>
        <v/>
      </c>
      <c r="CB806" s="37" t="str">
        <f t="shared" si="304"/>
        <v>Apr 2023</v>
      </c>
      <c r="CC806" s="41" t="str">
        <f t="shared" si="298"/>
        <v/>
      </c>
    </row>
    <row r="807" spans="71:81" hidden="1" x14ac:dyDescent="0.25">
      <c r="BS807" s="13" t="str">
        <f t="shared" si="299"/>
        <v/>
      </c>
      <c r="BT807" s="33" t="str">
        <f t="shared" si="300"/>
        <v/>
      </c>
      <c r="BU807" s="37" t="str">
        <f>IF(BS807="", "", IF(COUNTIF(BS$7:BS807, BS807)&gt;1, "", MAX(BU$6:BU806)+1))</f>
        <v/>
      </c>
      <c r="BV807" s="37" t="str">
        <f t="shared" si="303"/>
        <v>Apr 2023</v>
      </c>
      <c r="BW807" s="41" t="str">
        <f t="shared" si="297"/>
        <v/>
      </c>
      <c r="BY807" s="13" t="str">
        <f t="shared" si="301"/>
        <v/>
      </c>
      <c r="BZ807" s="33" t="str">
        <f t="shared" si="302"/>
        <v/>
      </c>
      <c r="CA807" s="37" t="str">
        <f>IF(BY807="", "", IF(COUNTIF(BY$7:BY807, BY807)&gt;1, "", MAX(CA$6:CA806)+1))</f>
        <v/>
      </c>
      <c r="CB807" s="37" t="str">
        <f t="shared" si="304"/>
        <v>Apr 2023</v>
      </c>
      <c r="CC807" s="41" t="str">
        <f t="shared" si="298"/>
        <v/>
      </c>
    </row>
    <row r="808" spans="71:81" hidden="1" x14ac:dyDescent="0.25">
      <c r="BS808" s="13" t="str">
        <f t="shared" si="299"/>
        <v/>
      </c>
      <c r="BT808" s="33" t="str">
        <f t="shared" si="300"/>
        <v/>
      </c>
      <c r="BU808" s="37" t="str">
        <f>IF(BS808="", "", IF(COUNTIF(BS$7:BS808, BS808)&gt;1, "", MAX(BU$6:BU807)+1))</f>
        <v/>
      </c>
      <c r="BV808" s="37" t="str">
        <f t="shared" si="303"/>
        <v>Apr 2023</v>
      </c>
      <c r="BW808" s="41" t="str">
        <f t="shared" si="297"/>
        <v/>
      </c>
      <c r="BY808" s="13" t="str">
        <f t="shared" si="301"/>
        <v/>
      </c>
      <c r="BZ808" s="33" t="str">
        <f t="shared" si="302"/>
        <v/>
      </c>
      <c r="CA808" s="37" t="str">
        <f>IF(BY808="", "", IF(COUNTIF(BY$7:BY808, BY808)&gt;1, "", MAX(CA$6:CA807)+1))</f>
        <v/>
      </c>
      <c r="CB808" s="37" t="str">
        <f t="shared" si="304"/>
        <v>Apr 2023</v>
      </c>
      <c r="CC808" s="41" t="str">
        <f t="shared" si="298"/>
        <v/>
      </c>
    </row>
    <row r="809" spans="71:81" hidden="1" x14ac:dyDescent="0.25">
      <c r="BS809" s="13" t="str">
        <f t="shared" si="299"/>
        <v/>
      </c>
      <c r="BT809" s="33" t="str">
        <f t="shared" si="300"/>
        <v/>
      </c>
      <c r="BU809" s="37" t="str">
        <f>IF(BS809="", "", IF(COUNTIF(BS$7:BS809, BS809)&gt;1, "", MAX(BU$6:BU808)+1))</f>
        <v/>
      </c>
      <c r="BV809" s="37" t="str">
        <f t="shared" si="303"/>
        <v>Apr 2023</v>
      </c>
      <c r="BW809" s="41" t="str">
        <f t="shared" si="297"/>
        <v/>
      </c>
      <c r="BY809" s="13" t="str">
        <f t="shared" si="301"/>
        <v/>
      </c>
      <c r="BZ809" s="33" t="str">
        <f t="shared" si="302"/>
        <v/>
      </c>
      <c r="CA809" s="37" t="str">
        <f>IF(BY809="", "", IF(COUNTIF(BY$7:BY809, BY809)&gt;1, "", MAX(CA$6:CA808)+1))</f>
        <v/>
      </c>
      <c r="CB809" s="37" t="str">
        <f t="shared" si="304"/>
        <v>Apr 2023</v>
      </c>
      <c r="CC809" s="41" t="str">
        <f t="shared" si="298"/>
        <v/>
      </c>
    </row>
    <row r="810" spans="71:81" hidden="1" x14ac:dyDescent="0.25">
      <c r="BS810" s="13" t="str">
        <f t="shared" si="299"/>
        <v/>
      </c>
      <c r="BT810" s="33" t="str">
        <f t="shared" si="300"/>
        <v/>
      </c>
      <c r="BU810" s="37" t="str">
        <f>IF(BS810="", "", IF(COUNTIF(BS$7:BS810, BS810)&gt;1, "", MAX(BU$6:BU809)+1))</f>
        <v/>
      </c>
      <c r="BV810" s="37" t="str">
        <f t="shared" si="303"/>
        <v>Apr 2023</v>
      </c>
      <c r="BW810" s="41" t="str">
        <f t="shared" si="297"/>
        <v/>
      </c>
      <c r="BY810" s="13" t="str">
        <f t="shared" si="301"/>
        <v/>
      </c>
      <c r="BZ810" s="33" t="str">
        <f t="shared" si="302"/>
        <v/>
      </c>
      <c r="CA810" s="37" t="str">
        <f>IF(BY810="", "", IF(COUNTIF(BY$7:BY810, BY810)&gt;1, "", MAX(CA$6:CA809)+1))</f>
        <v/>
      </c>
      <c r="CB810" s="37" t="str">
        <f t="shared" si="304"/>
        <v>Apr 2023</v>
      </c>
      <c r="CC810" s="41" t="str">
        <f t="shared" si="298"/>
        <v/>
      </c>
    </row>
    <row r="811" spans="71:81" hidden="1" x14ac:dyDescent="0.25">
      <c r="BS811" s="13" t="str">
        <f t="shared" si="299"/>
        <v/>
      </c>
      <c r="BT811" s="33" t="str">
        <f t="shared" si="300"/>
        <v/>
      </c>
      <c r="BU811" s="37" t="str">
        <f>IF(BS811="", "", IF(COUNTIF(BS$7:BS811, BS811)&gt;1, "", MAX(BU$6:BU810)+1))</f>
        <v/>
      </c>
      <c r="BV811" s="37" t="str">
        <f t="shared" si="303"/>
        <v>Apr 2023</v>
      </c>
      <c r="BW811" s="41" t="str">
        <f t="shared" si="297"/>
        <v/>
      </c>
      <c r="BY811" s="13" t="str">
        <f t="shared" si="301"/>
        <v/>
      </c>
      <c r="BZ811" s="33" t="str">
        <f t="shared" si="302"/>
        <v/>
      </c>
      <c r="CA811" s="37" t="str">
        <f>IF(BY811="", "", IF(COUNTIF(BY$7:BY811, BY811)&gt;1, "", MAX(CA$6:CA810)+1))</f>
        <v/>
      </c>
      <c r="CB811" s="37" t="str">
        <f t="shared" si="304"/>
        <v>Apr 2023</v>
      </c>
      <c r="CC811" s="41" t="str">
        <f t="shared" si="298"/>
        <v/>
      </c>
    </row>
    <row r="812" spans="71:81" hidden="1" x14ac:dyDescent="0.25">
      <c r="BS812" s="13" t="str">
        <f t="shared" si="299"/>
        <v/>
      </c>
      <c r="BT812" s="33" t="str">
        <f t="shared" si="300"/>
        <v/>
      </c>
      <c r="BU812" s="37" t="str">
        <f>IF(BS812="", "", IF(COUNTIF(BS$7:BS812, BS812)&gt;1, "", MAX(BU$6:BU811)+1))</f>
        <v/>
      </c>
      <c r="BV812" s="37" t="str">
        <f t="shared" si="303"/>
        <v>Apr 2023</v>
      </c>
      <c r="BW812" s="41" t="str">
        <f t="shared" si="297"/>
        <v/>
      </c>
      <c r="BY812" s="13" t="str">
        <f t="shared" si="301"/>
        <v/>
      </c>
      <c r="BZ812" s="33" t="str">
        <f t="shared" si="302"/>
        <v/>
      </c>
      <c r="CA812" s="37" t="str">
        <f>IF(BY812="", "", IF(COUNTIF(BY$7:BY812, BY812)&gt;1, "", MAX(CA$6:CA811)+1))</f>
        <v/>
      </c>
      <c r="CB812" s="37" t="str">
        <f t="shared" si="304"/>
        <v>Apr 2023</v>
      </c>
      <c r="CC812" s="41" t="str">
        <f t="shared" si="298"/>
        <v/>
      </c>
    </row>
    <row r="813" spans="71:81" hidden="1" x14ac:dyDescent="0.25">
      <c r="BS813" s="13" t="str">
        <f t="shared" si="299"/>
        <v/>
      </c>
      <c r="BT813" s="33" t="str">
        <f t="shared" si="300"/>
        <v/>
      </c>
      <c r="BU813" s="37" t="str">
        <f>IF(BS813="", "", IF(COUNTIF(BS$7:BS813, BS813)&gt;1, "", MAX(BU$6:BU812)+1))</f>
        <v/>
      </c>
      <c r="BV813" s="37" t="str">
        <f t="shared" si="303"/>
        <v>Apr 2023</v>
      </c>
      <c r="BW813" s="41" t="str">
        <f t="shared" si="297"/>
        <v/>
      </c>
      <c r="BY813" s="13" t="str">
        <f t="shared" si="301"/>
        <v/>
      </c>
      <c r="BZ813" s="33" t="str">
        <f t="shared" si="302"/>
        <v/>
      </c>
      <c r="CA813" s="37" t="str">
        <f>IF(BY813="", "", IF(COUNTIF(BY$7:BY813, BY813)&gt;1, "", MAX(CA$6:CA812)+1))</f>
        <v/>
      </c>
      <c r="CB813" s="37" t="str">
        <f t="shared" si="304"/>
        <v>Apr 2023</v>
      </c>
      <c r="CC813" s="41" t="str">
        <f t="shared" si="298"/>
        <v/>
      </c>
    </row>
    <row r="814" spans="71:81" hidden="1" x14ac:dyDescent="0.25">
      <c r="BS814" s="13" t="str">
        <f t="shared" si="299"/>
        <v/>
      </c>
      <c r="BT814" s="33" t="str">
        <f t="shared" si="300"/>
        <v/>
      </c>
      <c r="BU814" s="37" t="str">
        <f>IF(BS814="", "", IF(COUNTIF(BS$7:BS814, BS814)&gt;1, "", MAX(BU$6:BU813)+1))</f>
        <v/>
      </c>
      <c r="BV814" s="37" t="str">
        <f t="shared" si="303"/>
        <v>Apr 2023</v>
      </c>
      <c r="BW814" s="41" t="str">
        <f t="shared" si="297"/>
        <v/>
      </c>
      <c r="BY814" s="13" t="str">
        <f t="shared" si="301"/>
        <v/>
      </c>
      <c r="BZ814" s="33" t="str">
        <f t="shared" si="302"/>
        <v/>
      </c>
      <c r="CA814" s="37" t="str">
        <f>IF(BY814="", "", IF(COUNTIF(BY$7:BY814, BY814)&gt;1, "", MAX(CA$6:CA813)+1))</f>
        <v/>
      </c>
      <c r="CB814" s="37" t="str">
        <f t="shared" si="304"/>
        <v>Apr 2023</v>
      </c>
      <c r="CC814" s="41" t="str">
        <f t="shared" si="298"/>
        <v/>
      </c>
    </row>
    <row r="815" spans="71:81" hidden="1" x14ac:dyDescent="0.25">
      <c r="BS815" s="13" t="str">
        <f t="shared" si="299"/>
        <v/>
      </c>
      <c r="BT815" s="33" t="str">
        <f t="shared" si="300"/>
        <v/>
      </c>
      <c r="BU815" s="37" t="str">
        <f>IF(BS815="", "", IF(COUNTIF(BS$7:BS815, BS815)&gt;1, "", MAX(BU$6:BU814)+1))</f>
        <v/>
      </c>
      <c r="BV815" s="37" t="str">
        <f t="shared" si="303"/>
        <v>Apr 2023</v>
      </c>
      <c r="BW815" s="41" t="str">
        <f t="shared" si="297"/>
        <v/>
      </c>
      <c r="BY815" s="13" t="str">
        <f t="shared" si="301"/>
        <v/>
      </c>
      <c r="BZ815" s="33" t="str">
        <f t="shared" si="302"/>
        <v/>
      </c>
      <c r="CA815" s="37" t="str">
        <f>IF(BY815="", "", IF(COUNTIF(BY$7:BY815, BY815)&gt;1, "", MAX(CA$6:CA814)+1))</f>
        <v/>
      </c>
      <c r="CB815" s="37" t="str">
        <f t="shared" si="304"/>
        <v>Apr 2023</v>
      </c>
      <c r="CC815" s="41" t="str">
        <f t="shared" si="298"/>
        <v/>
      </c>
    </row>
    <row r="816" spans="71:81" hidden="1" x14ac:dyDescent="0.25">
      <c r="BS816" s="13" t="str">
        <f t="shared" si="299"/>
        <v/>
      </c>
      <c r="BT816" s="33" t="str">
        <f t="shared" si="300"/>
        <v/>
      </c>
      <c r="BU816" s="37" t="str">
        <f>IF(BS816="", "", IF(COUNTIF(BS$7:BS816, BS816)&gt;1, "", MAX(BU$6:BU815)+1))</f>
        <v/>
      </c>
      <c r="BV816" s="37" t="str">
        <f t="shared" si="303"/>
        <v>Apr 2023</v>
      </c>
      <c r="BW816" s="41" t="str">
        <f t="shared" si="297"/>
        <v/>
      </c>
      <c r="BY816" s="13" t="str">
        <f t="shared" si="301"/>
        <v/>
      </c>
      <c r="BZ816" s="33" t="str">
        <f t="shared" si="302"/>
        <v/>
      </c>
      <c r="CA816" s="37" t="str">
        <f>IF(BY816="", "", IF(COUNTIF(BY$7:BY816, BY816)&gt;1, "", MAX(CA$6:CA815)+1))</f>
        <v/>
      </c>
      <c r="CB816" s="37" t="str">
        <f t="shared" si="304"/>
        <v>Apr 2023</v>
      </c>
      <c r="CC816" s="41" t="str">
        <f t="shared" si="298"/>
        <v/>
      </c>
    </row>
    <row r="817" spans="71:81" hidden="1" x14ac:dyDescent="0.25">
      <c r="BS817" s="13" t="str">
        <f t="shared" si="299"/>
        <v/>
      </c>
      <c r="BT817" s="33" t="str">
        <f t="shared" si="300"/>
        <v/>
      </c>
      <c r="BU817" s="37" t="str">
        <f>IF(BS817="", "", IF(COUNTIF(BS$7:BS817, BS817)&gt;1, "", MAX(BU$6:BU816)+1))</f>
        <v/>
      </c>
      <c r="BV817" s="37" t="str">
        <f t="shared" si="303"/>
        <v>Apr 2023</v>
      </c>
      <c r="BW817" s="41" t="str">
        <f t="shared" si="297"/>
        <v/>
      </c>
      <c r="BY817" s="13" t="str">
        <f t="shared" si="301"/>
        <v/>
      </c>
      <c r="BZ817" s="33" t="str">
        <f t="shared" si="302"/>
        <v/>
      </c>
      <c r="CA817" s="37" t="str">
        <f>IF(BY817="", "", IF(COUNTIF(BY$7:BY817, BY817)&gt;1, "", MAX(CA$6:CA816)+1))</f>
        <v/>
      </c>
      <c r="CB817" s="37" t="str">
        <f t="shared" si="304"/>
        <v>Apr 2023</v>
      </c>
      <c r="CC817" s="41" t="str">
        <f t="shared" si="298"/>
        <v/>
      </c>
    </row>
    <row r="818" spans="71:81" hidden="1" x14ac:dyDescent="0.25">
      <c r="BS818" s="13" t="str">
        <f t="shared" si="299"/>
        <v/>
      </c>
      <c r="BT818" s="33" t="str">
        <f t="shared" si="300"/>
        <v/>
      </c>
      <c r="BU818" s="37" t="str">
        <f>IF(BS818="", "", IF(COUNTIF(BS$7:BS818, BS818)&gt;1, "", MAX(BU$6:BU817)+1))</f>
        <v/>
      </c>
      <c r="BV818" s="37" t="str">
        <f t="shared" si="303"/>
        <v>Apr 2023</v>
      </c>
      <c r="BW818" s="41" t="str">
        <f t="shared" si="297"/>
        <v/>
      </c>
      <c r="BY818" s="13" t="str">
        <f t="shared" si="301"/>
        <v/>
      </c>
      <c r="BZ818" s="33" t="str">
        <f t="shared" si="302"/>
        <v/>
      </c>
      <c r="CA818" s="37" t="str">
        <f>IF(BY818="", "", IF(COUNTIF(BY$7:BY818, BY818)&gt;1, "", MAX(CA$6:CA817)+1))</f>
        <v/>
      </c>
      <c r="CB818" s="37" t="str">
        <f t="shared" si="304"/>
        <v>Apr 2023</v>
      </c>
      <c r="CC818" s="41" t="str">
        <f t="shared" si="298"/>
        <v/>
      </c>
    </row>
    <row r="819" spans="71:81" hidden="1" x14ac:dyDescent="0.25">
      <c r="BS819" s="13" t="str">
        <f t="shared" si="299"/>
        <v/>
      </c>
      <c r="BT819" s="33" t="str">
        <f t="shared" si="300"/>
        <v/>
      </c>
      <c r="BU819" s="37" t="str">
        <f>IF(BS819="", "", IF(COUNTIF(BS$7:BS819, BS819)&gt;1, "", MAX(BU$6:BU818)+1))</f>
        <v/>
      </c>
      <c r="BV819" s="37" t="str">
        <f t="shared" si="303"/>
        <v>Apr 2023</v>
      </c>
      <c r="BW819" s="41" t="str">
        <f t="shared" si="297"/>
        <v/>
      </c>
      <c r="BY819" s="13" t="str">
        <f t="shared" si="301"/>
        <v/>
      </c>
      <c r="BZ819" s="33" t="str">
        <f t="shared" si="302"/>
        <v/>
      </c>
      <c r="CA819" s="37" t="str">
        <f>IF(BY819="", "", IF(COUNTIF(BY$7:BY819, BY819)&gt;1, "", MAX(CA$6:CA818)+1))</f>
        <v/>
      </c>
      <c r="CB819" s="37" t="str">
        <f t="shared" si="304"/>
        <v>Apr 2023</v>
      </c>
      <c r="CC819" s="41" t="str">
        <f t="shared" si="298"/>
        <v/>
      </c>
    </row>
    <row r="820" spans="71:81" hidden="1" x14ac:dyDescent="0.25">
      <c r="BS820" s="13" t="str">
        <f t="shared" si="299"/>
        <v/>
      </c>
      <c r="BT820" s="33" t="str">
        <f t="shared" si="300"/>
        <v/>
      </c>
      <c r="BU820" s="37" t="str">
        <f>IF(BS820="", "", IF(COUNTIF(BS$7:BS820, BS820)&gt;1, "", MAX(BU$6:BU819)+1))</f>
        <v/>
      </c>
      <c r="BV820" s="37" t="str">
        <f t="shared" si="303"/>
        <v>Apr 2023</v>
      </c>
      <c r="BW820" s="41" t="str">
        <f t="shared" si="297"/>
        <v/>
      </c>
      <c r="BY820" s="13" t="str">
        <f t="shared" si="301"/>
        <v/>
      </c>
      <c r="BZ820" s="33" t="str">
        <f t="shared" si="302"/>
        <v/>
      </c>
      <c r="CA820" s="37" t="str">
        <f>IF(BY820="", "", IF(COUNTIF(BY$7:BY820, BY820)&gt;1, "", MAX(CA$6:CA819)+1))</f>
        <v/>
      </c>
      <c r="CB820" s="37" t="str">
        <f t="shared" si="304"/>
        <v>Apr 2023</v>
      </c>
      <c r="CC820" s="41" t="str">
        <f t="shared" si="298"/>
        <v/>
      </c>
    </row>
    <row r="821" spans="71:81" hidden="1" x14ac:dyDescent="0.25">
      <c r="BS821" s="13" t="str">
        <f t="shared" si="299"/>
        <v/>
      </c>
      <c r="BT821" s="33" t="str">
        <f t="shared" si="300"/>
        <v/>
      </c>
      <c r="BU821" s="37" t="str">
        <f>IF(BS821="", "", IF(COUNTIF(BS$7:BS821, BS821)&gt;1, "", MAX(BU$6:BU820)+1))</f>
        <v/>
      </c>
      <c r="BV821" s="37" t="str">
        <f t="shared" si="303"/>
        <v>Apr 2023</v>
      </c>
      <c r="BW821" s="41" t="str">
        <f t="shared" si="297"/>
        <v/>
      </c>
      <c r="BY821" s="13" t="str">
        <f t="shared" si="301"/>
        <v/>
      </c>
      <c r="BZ821" s="33" t="str">
        <f t="shared" si="302"/>
        <v/>
      </c>
      <c r="CA821" s="37" t="str">
        <f>IF(BY821="", "", IF(COUNTIF(BY$7:BY821, BY821)&gt;1, "", MAX(CA$6:CA820)+1))</f>
        <v/>
      </c>
      <c r="CB821" s="37" t="str">
        <f t="shared" si="304"/>
        <v>Apr 2023</v>
      </c>
      <c r="CC821" s="41" t="str">
        <f t="shared" si="298"/>
        <v/>
      </c>
    </row>
    <row r="822" spans="71:81" hidden="1" x14ac:dyDescent="0.25">
      <c r="BS822" s="13" t="str">
        <f t="shared" si="299"/>
        <v/>
      </c>
      <c r="BT822" s="33" t="str">
        <f t="shared" si="300"/>
        <v/>
      </c>
      <c r="BU822" s="37" t="str">
        <f>IF(BS822="", "", IF(COUNTIF(BS$7:BS822, BS822)&gt;1, "", MAX(BU$6:BU821)+1))</f>
        <v/>
      </c>
      <c r="BV822" s="37" t="str">
        <f t="shared" si="303"/>
        <v>Apr 2023</v>
      </c>
      <c r="BW822" s="41" t="str">
        <f t="shared" si="297"/>
        <v/>
      </c>
      <c r="BY822" s="13" t="str">
        <f t="shared" si="301"/>
        <v/>
      </c>
      <c r="BZ822" s="33" t="str">
        <f t="shared" si="302"/>
        <v/>
      </c>
      <c r="CA822" s="37" t="str">
        <f>IF(BY822="", "", IF(COUNTIF(BY$7:BY822, BY822)&gt;1, "", MAX(CA$6:CA821)+1))</f>
        <v/>
      </c>
      <c r="CB822" s="37" t="str">
        <f t="shared" si="304"/>
        <v>Apr 2023</v>
      </c>
      <c r="CC822" s="41" t="str">
        <f t="shared" si="298"/>
        <v/>
      </c>
    </row>
    <row r="823" spans="71:81" hidden="1" x14ac:dyDescent="0.25">
      <c r="BS823" s="13" t="str">
        <f t="shared" si="299"/>
        <v/>
      </c>
      <c r="BT823" s="33" t="str">
        <f t="shared" si="300"/>
        <v/>
      </c>
      <c r="BU823" s="37" t="str">
        <f>IF(BS823="", "", IF(COUNTIF(BS$7:BS823, BS823)&gt;1, "", MAX(BU$6:BU822)+1))</f>
        <v/>
      </c>
      <c r="BV823" s="37" t="str">
        <f t="shared" si="303"/>
        <v>Apr 2023</v>
      </c>
      <c r="BW823" s="41" t="str">
        <f t="shared" si="297"/>
        <v/>
      </c>
      <c r="BY823" s="13" t="str">
        <f t="shared" si="301"/>
        <v/>
      </c>
      <c r="BZ823" s="33" t="str">
        <f t="shared" si="302"/>
        <v/>
      </c>
      <c r="CA823" s="37" t="str">
        <f>IF(BY823="", "", IF(COUNTIF(BY$7:BY823, BY823)&gt;1, "", MAX(CA$6:CA822)+1))</f>
        <v/>
      </c>
      <c r="CB823" s="37" t="str">
        <f t="shared" si="304"/>
        <v>Apr 2023</v>
      </c>
      <c r="CC823" s="41" t="str">
        <f t="shared" si="298"/>
        <v/>
      </c>
    </row>
    <row r="824" spans="71:81" hidden="1" x14ac:dyDescent="0.25">
      <c r="BS824" s="13" t="str">
        <f t="shared" si="299"/>
        <v/>
      </c>
      <c r="BT824" s="33" t="str">
        <f t="shared" si="300"/>
        <v/>
      </c>
      <c r="BU824" s="37" t="str">
        <f>IF(BS824="", "", IF(COUNTIF(BS$7:BS824, BS824)&gt;1, "", MAX(BU$6:BU823)+1))</f>
        <v/>
      </c>
      <c r="BV824" s="37" t="str">
        <f t="shared" si="303"/>
        <v>Apr 2023</v>
      </c>
      <c r="BW824" s="41" t="str">
        <f t="shared" si="297"/>
        <v/>
      </c>
      <c r="BY824" s="13" t="str">
        <f t="shared" si="301"/>
        <v/>
      </c>
      <c r="BZ824" s="33" t="str">
        <f t="shared" si="302"/>
        <v/>
      </c>
      <c r="CA824" s="37" t="str">
        <f>IF(BY824="", "", IF(COUNTIF(BY$7:BY824, BY824)&gt;1, "", MAX(CA$6:CA823)+1))</f>
        <v/>
      </c>
      <c r="CB824" s="37" t="str">
        <f t="shared" si="304"/>
        <v>Apr 2023</v>
      </c>
      <c r="CC824" s="41" t="str">
        <f t="shared" si="298"/>
        <v/>
      </c>
    </row>
    <row r="825" spans="71:81" hidden="1" x14ac:dyDescent="0.25">
      <c r="BS825" s="13" t="str">
        <f t="shared" si="299"/>
        <v/>
      </c>
      <c r="BT825" s="33" t="str">
        <f t="shared" si="300"/>
        <v/>
      </c>
      <c r="BU825" s="37" t="str">
        <f>IF(BS825="", "", IF(COUNTIF(BS$7:BS825, BS825)&gt;1, "", MAX(BU$6:BU824)+1))</f>
        <v/>
      </c>
      <c r="BV825" s="37" t="str">
        <f t="shared" si="303"/>
        <v>Apr 2023</v>
      </c>
      <c r="BW825" s="41" t="str">
        <f t="shared" si="297"/>
        <v/>
      </c>
      <c r="BY825" s="13" t="str">
        <f t="shared" si="301"/>
        <v/>
      </c>
      <c r="BZ825" s="33" t="str">
        <f t="shared" si="302"/>
        <v/>
      </c>
      <c r="CA825" s="37" t="str">
        <f>IF(BY825="", "", IF(COUNTIF(BY$7:BY825, BY825)&gt;1, "", MAX(CA$6:CA824)+1))</f>
        <v/>
      </c>
      <c r="CB825" s="37" t="str">
        <f t="shared" si="304"/>
        <v>Apr 2023</v>
      </c>
      <c r="CC825" s="41" t="str">
        <f t="shared" si="298"/>
        <v/>
      </c>
    </row>
    <row r="826" spans="71:81" hidden="1" x14ac:dyDescent="0.25">
      <c r="BS826" s="13" t="str">
        <f t="shared" si="299"/>
        <v/>
      </c>
      <c r="BT826" s="33" t="str">
        <f t="shared" si="300"/>
        <v/>
      </c>
      <c r="BU826" s="37" t="str">
        <f>IF(BS826="", "", IF(COUNTIF(BS$7:BS826, BS826)&gt;1, "", MAX(BU$6:BU825)+1))</f>
        <v/>
      </c>
      <c r="BV826" s="37" t="str">
        <f t="shared" si="303"/>
        <v>Apr 2023</v>
      </c>
      <c r="BW826" s="41" t="str">
        <f t="shared" si="297"/>
        <v/>
      </c>
      <c r="BY826" s="13" t="str">
        <f t="shared" si="301"/>
        <v/>
      </c>
      <c r="BZ826" s="33" t="str">
        <f t="shared" si="302"/>
        <v/>
      </c>
      <c r="CA826" s="37" t="str">
        <f>IF(BY826="", "", IF(COUNTIF(BY$7:BY826, BY826)&gt;1, "", MAX(CA$6:CA825)+1))</f>
        <v/>
      </c>
      <c r="CB826" s="37" t="str">
        <f t="shared" si="304"/>
        <v>Apr 2023</v>
      </c>
      <c r="CC826" s="41" t="str">
        <f t="shared" si="298"/>
        <v/>
      </c>
    </row>
    <row r="827" spans="71:81" hidden="1" x14ac:dyDescent="0.25">
      <c r="BS827" s="13" t="str">
        <f t="shared" si="299"/>
        <v/>
      </c>
      <c r="BT827" s="33" t="str">
        <f t="shared" si="300"/>
        <v/>
      </c>
      <c r="BU827" s="37" t="str">
        <f>IF(BS827="", "", IF(COUNTIF(BS$7:BS827, BS827)&gt;1, "", MAX(BU$6:BU826)+1))</f>
        <v/>
      </c>
      <c r="BV827" s="37" t="str">
        <f t="shared" si="303"/>
        <v>Apr 2023</v>
      </c>
      <c r="BW827" s="41" t="str">
        <f t="shared" si="297"/>
        <v/>
      </c>
      <c r="BY827" s="13" t="str">
        <f t="shared" si="301"/>
        <v/>
      </c>
      <c r="BZ827" s="33" t="str">
        <f t="shared" si="302"/>
        <v/>
      </c>
      <c r="CA827" s="37" t="str">
        <f>IF(BY827="", "", IF(COUNTIF(BY$7:BY827, BY827)&gt;1, "", MAX(CA$6:CA826)+1))</f>
        <v/>
      </c>
      <c r="CB827" s="37" t="str">
        <f t="shared" si="304"/>
        <v>Apr 2023</v>
      </c>
      <c r="CC827" s="41" t="str">
        <f t="shared" si="298"/>
        <v/>
      </c>
    </row>
    <row r="828" spans="71:81" hidden="1" x14ac:dyDescent="0.25">
      <c r="BS828" s="13" t="str">
        <f t="shared" si="299"/>
        <v/>
      </c>
      <c r="BT828" s="33" t="str">
        <f t="shared" si="300"/>
        <v/>
      </c>
      <c r="BU828" s="37" t="str">
        <f>IF(BS828="", "", IF(COUNTIF(BS$7:BS828, BS828)&gt;1, "", MAX(BU$6:BU827)+1))</f>
        <v/>
      </c>
      <c r="BV828" s="37" t="str">
        <f t="shared" si="303"/>
        <v>Apr 2023</v>
      </c>
      <c r="BW828" s="41" t="str">
        <f t="shared" si="297"/>
        <v/>
      </c>
      <c r="BY828" s="13" t="str">
        <f t="shared" si="301"/>
        <v/>
      </c>
      <c r="BZ828" s="33" t="str">
        <f t="shared" si="302"/>
        <v/>
      </c>
      <c r="CA828" s="37" t="str">
        <f>IF(BY828="", "", IF(COUNTIF(BY$7:BY828, BY828)&gt;1, "", MAX(CA$6:CA827)+1))</f>
        <v/>
      </c>
      <c r="CB828" s="37" t="str">
        <f t="shared" si="304"/>
        <v>Apr 2023</v>
      </c>
      <c r="CC828" s="41" t="str">
        <f t="shared" si="298"/>
        <v/>
      </c>
    </row>
    <row r="829" spans="71:81" hidden="1" x14ac:dyDescent="0.25">
      <c r="BS829" s="13" t="str">
        <f t="shared" si="299"/>
        <v/>
      </c>
      <c r="BT829" s="33" t="str">
        <f t="shared" si="300"/>
        <v/>
      </c>
      <c r="BU829" s="37" t="str">
        <f>IF(BS829="", "", IF(COUNTIF(BS$7:BS829, BS829)&gt;1, "", MAX(BU$6:BU828)+1))</f>
        <v/>
      </c>
      <c r="BV829" s="37" t="str">
        <f t="shared" si="303"/>
        <v>Apr 2023</v>
      </c>
      <c r="BW829" s="41" t="str">
        <f t="shared" si="297"/>
        <v/>
      </c>
      <c r="BY829" s="13" t="str">
        <f t="shared" si="301"/>
        <v/>
      </c>
      <c r="BZ829" s="33" t="str">
        <f t="shared" si="302"/>
        <v/>
      </c>
      <c r="CA829" s="37" t="str">
        <f>IF(BY829="", "", IF(COUNTIF(BY$7:BY829, BY829)&gt;1, "", MAX(CA$6:CA828)+1))</f>
        <v/>
      </c>
      <c r="CB829" s="37" t="str">
        <f t="shared" si="304"/>
        <v>Apr 2023</v>
      </c>
      <c r="CC829" s="41" t="str">
        <f t="shared" si="298"/>
        <v/>
      </c>
    </row>
    <row r="830" spans="71:81" hidden="1" x14ac:dyDescent="0.25">
      <c r="BS830" s="13" t="str">
        <f t="shared" si="299"/>
        <v/>
      </c>
      <c r="BT830" s="33" t="str">
        <f t="shared" si="300"/>
        <v/>
      </c>
      <c r="BU830" s="37" t="str">
        <f>IF(BS830="", "", IF(COUNTIF(BS$7:BS830, BS830)&gt;1, "", MAX(BU$6:BU829)+1))</f>
        <v/>
      </c>
      <c r="BV830" s="37" t="str">
        <f t="shared" si="303"/>
        <v>Apr 2023</v>
      </c>
      <c r="BW830" s="41" t="str">
        <f t="shared" si="297"/>
        <v/>
      </c>
      <c r="BY830" s="13" t="str">
        <f t="shared" si="301"/>
        <v/>
      </c>
      <c r="BZ830" s="33" t="str">
        <f t="shared" si="302"/>
        <v/>
      </c>
      <c r="CA830" s="37" t="str">
        <f>IF(BY830="", "", IF(COUNTIF(BY$7:BY830, BY830)&gt;1, "", MAX(CA$6:CA829)+1))</f>
        <v/>
      </c>
      <c r="CB830" s="37" t="str">
        <f t="shared" si="304"/>
        <v>Apr 2023</v>
      </c>
      <c r="CC830" s="41" t="str">
        <f t="shared" si="298"/>
        <v/>
      </c>
    </row>
    <row r="831" spans="71:81" hidden="1" x14ac:dyDescent="0.25">
      <c r="BS831" s="13" t="str">
        <f t="shared" si="299"/>
        <v/>
      </c>
      <c r="BT831" s="33" t="str">
        <f t="shared" si="300"/>
        <v/>
      </c>
      <c r="BU831" s="37" t="str">
        <f>IF(BS831="", "", IF(COUNTIF(BS$7:BS831, BS831)&gt;1, "", MAX(BU$6:BU830)+1))</f>
        <v/>
      </c>
      <c r="BV831" s="37" t="str">
        <f t="shared" si="303"/>
        <v>Apr 2023</v>
      </c>
      <c r="BW831" s="41" t="str">
        <f t="shared" si="297"/>
        <v/>
      </c>
      <c r="BY831" s="13" t="str">
        <f t="shared" si="301"/>
        <v/>
      </c>
      <c r="BZ831" s="33" t="str">
        <f t="shared" si="302"/>
        <v/>
      </c>
      <c r="CA831" s="37" t="str">
        <f>IF(BY831="", "", IF(COUNTIF(BY$7:BY831, BY831)&gt;1, "", MAX(CA$6:CA830)+1))</f>
        <v/>
      </c>
      <c r="CB831" s="37" t="str">
        <f t="shared" si="304"/>
        <v>Apr 2023</v>
      </c>
      <c r="CC831" s="41" t="str">
        <f t="shared" si="298"/>
        <v/>
      </c>
    </row>
    <row r="832" spans="71:81" hidden="1" x14ac:dyDescent="0.25">
      <c r="BS832" s="13" t="str">
        <f t="shared" si="299"/>
        <v/>
      </c>
      <c r="BT832" s="33" t="str">
        <f t="shared" si="300"/>
        <v/>
      </c>
      <c r="BU832" s="37" t="str">
        <f>IF(BS832="", "", IF(COUNTIF(BS$7:BS832, BS832)&gt;1, "", MAX(BU$6:BU831)+1))</f>
        <v/>
      </c>
      <c r="BV832" s="37" t="str">
        <f t="shared" si="303"/>
        <v>Apr 2023</v>
      </c>
      <c r="BW832" s="41" t="str">
        <f t="shared" si="297"/>
        <v/>
      </c>
      <c r="BY832" s="13" t="str">
        <f t="shared" si="301"/>
        <v/>
      </c>
      <c r="BZ832" s="33" t="str">
        <f t="shared" si="302"/>
        <v/>
      </c>
      <c r="CA832" s="37" t="str">
        <f>IF(BY832="", "", IF(COUNTIF(BY$7:BY832, BY832)&gt;1, "", MAX(CA$6:CA831)+1))</f>
        <v/>
      </c>
      <c r="CB832" s="37" t="str">
        <f t="shared" si="304"/>
        <v>Apr 2023</v>
      </c>
      <c r="CC832" s="41" t="str">
        <f t="shared" si="298"/>
        <v/>
      </c>
    </row>
    <row r="833" spans="71:81" hidden="1" x14ac:dyDescent="0.25">
      <c r="BS833" s="13" t="str">
        <f t="shared" si="299"/>
        <v/>
      </c>
      <c r="BT833" s="33" t="str">
        <f t="shared" si="300"/>
        <v/>
      </c>
      <c r="BU833" s="37" t="str">
        <f>IF(BS833="", "", IF(COUNTIF(BS$7:BS833, BS833)&gt;1, "", MAX(BU$6:BU832)+1))</f>
        <v/>
      </c>
      <c r="BV833" s="37" t="str">
        <f t="shared" si="303"/>
        <v>Apr 2023</v>
      </c>
      <c r="BW833" s="41" t="str">
        <f t="shared" si="297"/>
        <v/>
      </c>
      <c r="BY833" s="13" t="str">
        <f t="shared" si="301"/>
        <v/>
      </c>
      <c r="BZ833" s="33" t="str">
        <f t="shared" si="302"/>
        <v/>
      </c>
      <c r="CA833" s="37" t="str">
        <f>IF(BY833="", "", IF(COUNTIF(BY$7:BY833, BY833)&gt;1, "", MAX(CA$6:CA832)+1))</f>
        <v/>
      </c>
      <c r="CB833" s="37" t="str">
        <f t="shared" si="304"/>
        <v>Apr 2023</v>
      </c>
      <c r="CC833" s="41" t="str">
        <f t="shared" si="298"/>
        <v/>
      </c>
    </row>
    <row r="834" spans="71:81" hidden="1" x14ac:dyDescent="0.25">
      <c r="BS834" s="13" t="str">
        <f t="shared" si="299"/>
        <v/>
      </c>
      <c r="BT834" s="33" t="str">
        <f t="shared" si="300"/>
        <v/>
      </c>
      <c r="BU834" s="37" t="str">
        <f>IF(BS834="", "", IF(COUNTIF(BS$7:BS834, BS834)&gt;1, "", MAX(BU$6:BU833)+1))</f>
        <v/>
      </c>
      <c r="BV834" s="37" t="str">
        <f t="shared" si="303"/>
        <v>Apr 2023</v>
      </c>
      <c r="BW834" s="41" t="str">
        <f t="shared" si="297"/>
        <v/>
      </c>
      <c r="BY834" s="13" t="str">
        <f t="shared" si="301"/>
        <v/>
      </c>
      <c r="BZ834" s="33" t="str">
        <f t="shared" si="302"/>
        <v/>
      </c>
      <c r="CA834" s="37" t="str">
        <f>IF(BY834="", "", IF(COUNTIF(BY$7:BY834, BY834)&gt;1, "", MAX(CA$6:CA833)+1))</f>
        <v/>
      </c>
      <c r="CB834" s="37" t="str">
        <f t="shared" si="304"/>
        <v>Apr 2023</v>
      </c>
      <c r="CC834" s="41" t="str">
        <f t="shared" si="298"/>
        <v/>
      </c>
    </row>
    <row r="835" spans="71:81" hidden="1" x14ac:dyDescent="0.25">
      <c r="BS835" s="13" t="str">
        <f t="shared" si="299"/>
        <v/>
      </c>
      <c r="BT835" s="33" t="str">
        <f t="shared" si="300"/>
        <v/>
      </c>
      <c r="BU835" s="37" t="str">
        <f>IF(BS835="", "", IF(COUNTIF(BS$7:BS835, BS835)&gt;1, "", MAX(BU$6:BU834)+1))</f>
        <v/>
      </c>
      <c r="BV835" s="37" t="str">
        <f t="shared" si="303"/>
        <v>Apr 2023</v>
      </c>
      <c r="BW835" s="41" t="str">
        <f t="shared" si="297"/>
        <v/>
      </c>
      <c r="BY835" s="13" t="str">
        <f t="shared" si="301"/>
        <v/>
      </c>
      <c r="BZ835" s="33" t="str">
        <f t="shared" si="302"/>
        <v/>
      </c>
      <c r="CA835" s="37" t="str">
        <f>IF(BY835="", "", IF(COUNTIF(BY$7:BY835, BY835)&gt;1, "", MAX(CA$6:CA834)+1))</f>
        <v/>
      </c>
      <c r="CB835" s="37" t="str">
        <f t="shared" si="304"/>
        <v>Apr 2023</v>
      </c>
      <c r="CC835" s="41" t="str">
        <f t="shared" si="298"/>
        <v/>
      </c>
    </row>
    <row r="836" spans="71:81" hidden="1" x14ac:dyDescent="0.25">
      <c r="BS836" s="13" t="str">
        <f t="shared" si="299"/>
        <v/>
      </c>
      <c r="BT836" s="33" t="str">
        <f t="shared" si="300"/>
        <v/>
      </c>
      <c r="BU836" s="37" t="str">
        <f>IF(BS836="", "", IF(COUNTIF(BS$7:BS836, BS836)&gt;1, "", MAX(BU$6:BU835)+1))</f>
        <v/>
      </c>
      <c r="BV836" s="37" t="str">
        <f t="shared" si="303"/>
        <v>Apr 2023</v>
      </c>
      <c r="BW836" s="41" t="str">
        <f t="shared" si="297"/>
        <v/>
      </c>
      <c r="BY836" s="13" t="str">
        <f t="shared" si="301"/>
        <v/>
      </c>
      <c r="BZ836" s="33" t="str">
        <f t="shared" si="302"/>
        <v/>
      </c>
      <c r="CA836" s="37" t="str">
        <f>IF(BY836="", "", IF(COUNTIF(BY$7:BY836, BY836)&gt;1, "", MAX(CA$6:CA835)+1))</f>
        <v/>
      </c>
      <c r="CB836" s="37" t="str">
        <f t="shared" si="304"/>
        <v>Apr 2023</v>
      </c>
      <c r="CC836" s="41" t="str">
        <f t="shared" si="298"/>
        <v/>
      </c>
    </row>
    <row r="837" spans="71:81" hidden="1" x14ac:dyDescent="0.25">
      <c r="BS837" s="13" t="str">
        <f t="shared" si="299"/>
        <v/>
      </c>
      <c r="BT837" s="33" t="str">
        <f t="shared" si="300"/>
        <v/>
      </c>
      <c r="BU837" s="37" t="str">
        <f>IF(BS837="", "", IF(COUNTIF(BS$7:BS837, BS837)&gt;1, "", MAX(BU$6:BU836)+1))</f>
        <v/>
      </c>
      <c r="BV837" s="37" t="str">
        <f t="shared" si="303"/>
        <v>Apr 2023</v>
      </c>
      <c r="BW837" s="41" t="str">
        <f t="shared" si="297"/>
        <v/>
      </c>
      <c r="BY837" s="13" t="str">
        <f t="shared" si="301"/>
        <v/>
      </c>
      <c r="BZ837" s="33" t="str">
        <f t="shared" si="302"/>
        <v/>
      </c>
      <c r="CA837" s="37" t="str">
        <f>IF(BY837="", "", IF(COUNTIF(BY$7:BY837, BY837)&gt;1, "", MAX(CA$6:CA836)+1))</f>
        <v/>
      </c>
      <c r="CB837" s="37" t="str">
        <f t="shared" si="304"/>
        <v>Apr 2023</v>
      </c>
      <c r="CC837" s="41" t="str">
        <f t="shared" si="298"/>
        <v/>
      </c>
    </row>
    <row r="838" spans="71:81" hidden="1" x14ac:dyDescent="0.25">
      <c r="BS838" s="13" t="str">
        <f t="shared" si="299"/>
        <v/>
      </c>
      <c r="BT838" s="33" t="str">
        <f t="shared" si="300"/>
        <v/>
      </c>
      <c r="BU838" s="37" t="str">
        <f>IF(BS838="", "", IF(COUNTIF(BS$7:BS838, BS838)&gt;1, "", MAX(BU$6:BU837)+1))</f>
        <v/>
      </c>
      <c r="BV838" s="37" t="str">
        <f t="shared" si="303"/>
        <v>Apr 2023</v>
      </c>
      <c r="BW838" s="41" t="str">
        <f t="shared" si="297"/>
        <v/>
      </c>
      <c r="BY838" s="13" t="str">
        <f t="shared" si="301"/>
        <v/>
      </c>
      <c r="BZ838" s="33" t="str">
        <f t="shared" si="302"/>
        <v/>
      </c>
      <c r="CA838" s="37" t="str">
        <f>IF(BY838="", "", IF(COUNTIF(BY$7:BY838, BY838)&gt;1, "", MAX(CA$6:CA837)+1))</f>
        <v/>
      </c>
      <c r="CB838" s="37" t="str">
        <f t="shared" si="304"/>
        <v>Apr 2023</v>
      </c>
      <c r="CC838" s="41" t="str">
        <f t="shared" si="298"/>
        <v/>
      </c>
    </row>
    <row r="839" spans="71:81" hidden="1" x14ac:dyDescent="0.25">
      <c r="BS839" s="13" t="str">
        <f t="shared" si="299"/>
        <v/>
      </c>
      <c r="BT839" s="33" t="str">
        <f t="shared" si="300"/>
        <v/>
      </c>
      <c r="BU839" s="37" t="str">
        <f>IF(BS839="", "", IF(COUNTIF(BS$7:BS839, BS839)&gt;1, "", MAX(BU$6:BU838)+1))</f>
        <v/>
      </c>
      <c r="BV839" s="37" t="str">
        <f t="shared" si="303"/>
        <v>Apr 2023</v>
      </c>
      <c r="BW839" s="41" t="str">
        <f t="shared" si="297"/>
        <v/>
      </c>
      <c r="BY839" s="13" t="str">
        <f t="shared" si="301"/>
        <v/>
      </c>
      <c r="BZ839" s="33" t="str">
        <f t="shared" si="302"/>
        <v/>
      </c>
      <c r="CA839" s="37" t="str">
        <f>IF(BY839="", "", IF(COUNTIF(BY$7:BY839, BY839)&gt;1, "", MAX(CA$6:CA838)+1))</f>
        <v/>
      </c>
      <c r="CB839" s="37" t="str">
        <f t="shared" si="304"/>
        <v>Apr 2023</v>
      </c>
      <c r="CC839" s="41" t="str">
        <f t="shared" si="298"/>
        <v/>
      </c>
    </row>
    <row r="840" spans="71:81" hidden="1" x14ac:dyDescent="0.25">
      <c r="BS840" s="13" t="str">
        <f t="shared" si="299"/>
        <v/>
      </c>
      <c r="BT840" s="33" t="str">
        <f t="shared" si="300"/>
        <v/>
      </c>
      <c r="BU840" s="37" t="str">
        <f>IF(BS840="", "", IF(COUNTIF(BS$7:BS840, BS840)&gt;1, "", MAX(BU$6:BU839)+1))</f>
        <v/>
      </c>
      <c r="BV840" s="37" t="str">
        <f t="shared" si="303"/>
        <v>Apr 2023</v>
      </c>
      <c r="BW840" s="41" t="str">
        <f t="shared" ref="BW840:BW903" si="305">IF(BS840="", "", CONCATENATE(BS840, " - ", BV840))</f>
        <v/>
      </c>
      <c r="BY840" s="13" t="str">
        <f t="shared" si="301"/>
        <v/>
      </c>
      <c r="BZ840" s="33" t="str">
        <f t="shared" si="302"/>
        <v/>
      </c>
      <c r="CA840" s="37" t="str">
        <f>IF(BY840="", "", IF(COUNTIF(BY$7:BY840, BY840)&gt;1, "", MAX(CA$6:CA839)+1))</f>
        <v/>
      </c>
      <c r="CB840" s="37" t="str">
        <f t="shared" si="304"/>
        <v>Apr 2023</v>
      </c>
      <c r="CC840" s="41" t="str">
        <f t="shared" ref="CC840:CC903" si="306">IF(BY840="", "", CONCATENATE(BY840, " - ", CB840))</f>
        <v/>
      </c>
    </row>
    <row r="841" spans="71:81" hidden="1" x14ac:dyDescent="0.25">
      <c r="BS841" s="13" t="str">
        <f t="shared" si="299"/>
        <v/>
      </c>
      <c r="BT841" s="33" t="str">
        <f t="shared" si="300"/>
        <v/>
      </c>
      <c r="BU841" s="37" t="str">
        <f>IF(BS841="", "", IF(COUNTIF(BS$7:BS841, BS841)&gt;1, "", MAX(BU$6:BU840)+1))</f>
        <v/>
      </c>
      <c r="BV841" s="37" t="str">
        <f t="shared" si="303"/>
        <v>Apr 2023</v>
      </c>
      <c r="BW841" s="41" t="str">
        <f t="shared" si="305"/>
        <v/>
      </c>
      <c r="BY841" s="13" t="str">
        <f t="shared" si="301"/>
        <v/>
      </c>
      <c r="BZ841" s="33" t="str">
        <f t="shared" si="302"/>
        <v/>
      </c>
      <c r="CA841" s="37" t="str">
        <f>IF(BY841="", "", IF(COUNTIF(BY$7:BY841, BY841)&gt;1, "", MAX(CA$6:CA840)+1))</f>
        <v/>
      </c>
      <c r="CB841" s="37" t="str">
        <f t="shared" si="304"/>
        <v>Apr 2023</v>
      </c>
      <c r="CC841" s="41" t="str">
        <f t="shared" si="306"/>
        <v/>
      </c>
    </row>
    <row r="842" spans="71:81" hidden="1" x14ac:dyDescent="0.25">
      <c r="BS842" s="13" t="str">
        <f t="shared" si="299"/>
        <v/>
      </c>
      <c r="BT842" s="33" t="str">
        <f t="shared" si="300"/>
        <v/>
      </c>
      <c r="BU842" s="37" t="str">
        <f>IF(BS842="", "", IF(COUNTIF(BS$7:BS842, BS842)&gt;1, "", MAX(BU$6:BU841)+1))</f>
        <v/>
      </c>
      <c r="BV842" s="37" t="str">
        <f t="shared" si="303"/>
        <v>Apr 2023</v>
      </c>
      <c r="BW842" s="41" t="str">
        <f t="shared" si="305"/>
        <v/>
      </c>
      <c r="BY842" s="13" t="str">
        <f t="shared" si="301"/>
        <v/>
      </c>
      <c r="BZ842" s="33" t="str">
        <f t="shared" si="302"/>
        <v/>
      </c>
      <c r="CA842" s="37" t="str">
        <f>IF(BY842="", "", IF(COUNTIF(BY$7:BY842, BY842)&gt;1, "", MAX(CA$6:CA841)+1))</f>
        <v/>
      </c>
      <c r="CB842" s="37" t="str">
        <f t="shared" si="304"/>
        <v>Apr 2023</v>
      </c>
      <c r="CC842" s="41" t="str">
        <f t="shared" si="306"/>
        <v/>
      </c>
    </row>
    <row r="843" spans="71:81" hidden="1" x14ac:dyDescent="0.25">
      <c r="BS843" s="13" t="str">
        <f t="shared" si="299"/>
        <v/>
      </c>
      <c r="BT843" s="33" t="str">
        <f t="shared" si="300"/>
        <v/>
      </c>
      <c r="BU843" s="37" t="str">
        <f>IF(BS843="", "", IF(COUNTIF(BS$7:BS843, BS843)&gt;1, "", MAX(BU$6:BU842)+1))</f>
        <v/>
      </c>
      <c r="BV843" s="37" t="str">
        <f t="shared" si="303"/>
        <v>Apr 2023</v>
      </c>
      <c r="BW843" s="41" t="str">
        <f t="shared" si="305"/>
        <v/>
      </c>
      <c r="BY843" s="13" t="str">
        <f t="shared" si="301"/>
        <v/>
      </c>
      <c r="BZ843" s="33" t="str">
        <f t="shared" si="302"/>
        <v/>
      </c>
      <c r="CA843" s="37" t="str">
        <f>IF(BY843="", "", IF(COUNTIF(BY$7:BY843, BY843)&gt;1, "", MAX(CA$6:CA842)+1))</f>
        <v/>
      </c>
      <c r="CB843" s="37" t="str">
        <f t="shared" si="304"/>
        <v>Apr 2023</v>
      </c>
      <c r="CC843" s="41" t="str">
        <f t="shared" si="306"/>
        <v/>
      </c>
    </row>
    <row r="844" spans="71:81" hidden="1" x14ac:dyDescent="0.25">
      <c r="BS844" s="13" t="str">
        <f t="shared" si="299"/>
        <v/>
      </c>
      <c r="BT844" s="33" t="str">
        <f t="shared" si="300"/>
        <v/>
      </c>
      <c r="BU844" s="37" t="str">
        <f>IF(BS844="", "", IF(COUNTIF(BS$7:BS844, BS844)&gt;1, "", MAX(BU$6:BU843)+1))</f>
        <v/>
      </c>
      <c r="BV844" s="37" t="str">
        <f t="shared" si="303"/>
        <v>Apr 2023</v>
      </c>
      <c r="BW844" s="41" t="str">
        <f t="shared" si="305"/>
        <v/>
      </c>
      <c r="BY844" s="13" t="str">
        <f t="shared" si="301"/>
        <v/>
      </c>
      <c r="BZ844" s="33" t="str">
        <f t="shared" si="302"/>
        <v/>
      </c>
      <c r="CA844" s="37" t="str">
        <f>IF(BY844="", "", IF(COUNTIF(BY$7:BY844, BY844)&gt;1, "", MAX(CA$6:CA843)+1))</f>
        <v/>
      </c>
      <c r="CB844" s="37" t="str">
        <f t="shared" si="304"/>
        <v>Apr 2023</v>
      </c>
      <c r="CC844" s="41" t="str">
        <f t="shared" si="306"/>
        <v/>
      </c>
    </row>
    <row r="845" spans="71:81" hidden="1" x14ac:dyDescent="0.25">
      <c r="BS845" s="13" t="str">
        <f t="shared" si="299"/>
        <v/>
      </c>
      <c r="BT845" s="33" t="str">
        <f t="shared" si="300"/>
        <v/>
      </c>
      <c r="BU845" s="37" t="str">
        <f>IF(BS845="", "", IF(COUNTIF(BS$7:BS845, BS845)&gt;1, "", MAX(BU$6:BU844)+1))</f>
        <v/>
      </c>
      <c r="BV845" s="37" t="str">
        <f t="shared" si="303"/>
        <v>Apr 2023</v>
      </c>
      <c r="BW845" s="41" t="str">
        <f t="shared" si="305"/>
        <v/>
      </c>
      <c r="BY845" s="13" t="str">
        <f t="shared" si="301"/>
        <v/>
      </c>
      <c r="BZ845" s="33" t="str">
        <f t="shared" si="302"/>
        <v/>
      </c>
      <c r="CA845" s="37" t="str">
        <f>IF(BY845="", "", IF(COUNTIF(BY$7:BY845, BY845)&gt;1, "", MAX(CA$6:CA844)+1))</f>
        <v/>
      </c>
      <c r="CB845" s="37" t="str">
        <f t="shared" si="304"/>
        <v>Apr 2023</v>
      </c>
      <c r="CC845" s="41" t="str">
        <f t="shared" si="306"/>
        <v/>
      </c>
    </row>
    <row r="846" spans="71:81" hidden="1" x14ac:dyDescent="0.25">
      <c r="BS846" s="13" t="str">
        <f t="shared" si="299"/>
        <v/>
      </c>
      <c r="BT846" s="33" t="str">
        <f t="shared" si="300"/>
        <v/>
      </c>
      <c r="BU846" s="37" t="str">
        <f>IF(BS846="", "", IF(COUNTIF(BS$7:BS846, BS846)&gt;1, "", MAX(BU$6:BU845)+1))</f>
        <v/>
      </c>
      <c r="BV846" s="37" t="str">
        <f t="shared" si="303"/>
        <v>Apr 2023</v>
      </c>
      <c r="BW846" s="41" t="str">
        <f t="shared" si="305"/>
        <v/>
      </c>
      <c r="BY846" s="13" t="str">
        <f t="shared" si="301"/>
        <v/>
      </c>
      <c r="BZ846" s="33" t="str">
        <f t="shared" si="302"/>
        <v/>
      </c>
      <c r="CA846" s="37" t="str">
        <f>IF(BY846="", "", IF(COUNTIF(BY$7:BY846, BY846)&gt;1, "", MAX(CA$6:CA845)+1))</f>
        <v/>
      </c>
      <c r="CB846" s="37" t="str">
        <f t="shared" si="304"/>
        <v>Apr 2023</v>
      </c>
      <c r="CC846" s="41" t="str">
        <f t="shared" si="306"/>
        <v/>
      </c>
    </row>
    <row r="847" spans="71:81" hidden="1" x14ac:dyDescent="0.25">
      <c r="BS847" s="13" t="str">
        <f t="shared" si="299"/>
        <v/>
      </c>
      <c r="BT847" s="33" t="str">
        <f t="shared" si="300"/>
        <v/>
      </c>
      <c r="BU847" s="37" t="str">
        <f>IF(BS847="", "", IF(COUNTIF(BS$7:BS847, BS847)&gt;1, "", MAX(BU$6:BU846)+1))</f>
        <v/>
      </c>
      <c r="BV847" s="37" t="str">
        <f t="shared" si="303"/>
        <v>Apr 2023</v>
      </c>
      <c r="BW847" s="41" t="str">
        <f t="shared" si="305"/>
        <v/>
      </c>
      <c r="BY847" s="13" t="str">
        <f t="shared" si="301"/>
        <v/>
      </c>
      <c r="BZ847" s="33" t="str">
        <f t="shared" si="302"/>
        <v/>
      </c>
      <c r="CA847" s="37" t="str">
        <f>IF(BY847="", "", IF(COUNTIF(BY$7:BY847, BY847)&gt;1, "", MAX(CA$6:CA846)+1))</f>
        <v/>
      </c>
      <c r="CB847" s="37" t="str">
        <f t="shared" si="304"/>
        <v>Apr 2023</v>
      </c>
      <c r="CC847" s="41" t="str">
        <f t="shared" si="306"/>
        <v/>
      </c>
    </row>
    <row r="848" spans="71:81" hidden="1" x14ac:dyDescent="0.25">
      <c r="BS848" s="13" t="str">
        <f t="shared" si="299"/>
        <v/>
      </c>
      <c r="BT848" s="33" t="str">
        <f t="shared" si="300"/>
        <v/>
      </c>
      <c r="BU848" s="37" t="str">
        <f>IF(BS848="", "", IF(COUNTIF(BS$7:BS848, BS848)&gt;1, "", MAX(BU$6:BU847)+1))</f>
        <v/>
      </c>
      <c r="BV848" s="37" t="str">
        <f t="shared" si="303"/>
        <v>Apr 2023</v>
      </c>
      <c r="BW848" s="41" t="str">
        <f t="shared" si="305"/>
        <v/>
      </c>
      <c r="BY848" s="13" t="str">
        <f t="shared" si="301"/>
        <v/>
      </c>
      <c r="BZ848" s="33" t="str">
        <f t="shared" si="302"/>
        <v/>
      </c>
      <c r="CA848" s="37" t="str">
        <f>IF(BY848="", "", IF(COUNTIF(BY$7:BY848, BY848)&gt;1, "", MAX(CA$6:CA847)+1))</f>
        <v/>
      </c>
      <c r="CB848" s="37" t="str">
        <f t="shared" si="304"/>
        <v>Apr 2023</v>
      </c>
      <c r="CC848" s="41" t="str">
        <f t="shared" si="306"/>
        <v/>
      </c>
    </row>
    <row r="849" spans="71:81" hidden="1" x14ac:dyDescent="0.25">
      <c r="BS849" s="13" t="str">
        <f t="shared" si="299"/>
        <v/>
      </c>
      <c r="BT849" s="33" t="str">
        <f t="shared" si="300"/>
        <v/>
      </c>
      <c r="BU849" s="37" t="str">
        <f>IF(BS849="", "", IF(COUNTIF(BS$7:BS849, BS849)&gt;1, "", MAX(BU$6:BU848)+1))</f>
        <v/>
      </c>
      <c r="BV849" s="37" t="str">
        <f t="shared" si="303"/>
        <v>Apr 2023</v>
      </c>
      <c r="BW849" s="41" t="str">
        <f t="shared" si="305"/>
        <v/>
      </c>
      <c r="BY849" s="13" t="str">
        <f t="shared" si="301"/>
        <v/>
      </c>
      <c r="BZ849" s="33" t="str">
        <f t="shared" si="302"/>
        <v/>
      </c>
      <c r="CA849" s="37" t="str">
        <f>IF(BY849="", "", IF(COUNTIF(BY$7:BY849, BY849)&gt;1, "", MAX(CA$6:CA848)+1))</f>
        <v/>
      </c>
      <c r="CB849" s="37" t="str">
        <f t="shared" si="304"/>
        <v>Apr 2023</v>
      </c>
      <c r="CC849" s="41" t="str">
        <f t="shared" si="306"/>
        <v/>
      </c>
    </row>
    <row r="850" spans="71:81" hidden="1" x14ac:dyDescent="0.25">
      <c r="BS850" s="13" t="str">
        <f t="shared" si="299"/>
        <v/>
      </c>
      <c r="BT850" s="33" t="str">
        <f t="shared" si="300"/>
        <v/>
      </c>
      <c r="BU850" s="37" t="str">
        <f>IF(BS850="", "", IF(COUNTIF(BS$7:BS850, BS850)&gt;1, "", MAX(BU$6:BU849)+1))</f>
        <v/>
      </c>
      <c r="BV850" s="37" t="str">
        <f t="shared" si="303"/>
        <v>Apr 2023</v>
      </c>
      <c r="BW850" s="41" t="str">
        <f t="shared" si="305"/>
        <v/>
      </c>
      <c r="BY850" s="13" t="str">
        <f t="shared" si="301"/>
        <v/>
      </c>
      <c r="BZ850" s="33" t="str">
        <f t="shared" si="302"/>
        <v/>
      </c>
      <c r="CA850" s="37" t="str">
        <f>IF(BY850="", "", IF(COUNTIF(BY$7:BY850, BY850)&gt;1, "", MAX(CA$6:CA849)+1))</f>
        <v/>
      </c>
      <c r="CB850" s="37" t="str">
        <f t="shared" si="304"/>
        <v>Apr 2023</v>
      </c>
      <c r="CC850" s="41" t="str">
        <f t="shared" si="306"/>
        <v/>
      </c>
    </row>
    <row r="851" spans="71:81" hidden="1" x14ac:dyDescent="0.25">
      <c r="BS851" s="13" t="str">
        <f t="shared" si="299"/>
        <v/>
      </c>
      <c r="BT851" s="33" t="str">
        <f t="shared" si="300"/>
        <v/>
      </c>
      <c r="BU851" s="37" t="str">
        <f>IF(BS851="", "", IF(COUNTIF(BS$7:BS851, BS851)&gt;1, "", MAX(BU$6:BU850)+1))</f>
        <v/>
      </c>
      <c r="BV851" s="37" t="str">
        <f t="shared" si="303"/>
        <v>Apr 2023</v>
      </c>
      <c r="BW851" s="41" t="str">
        <f t="shared" si="305"/>
        <v/>
      </c>
      <c r="BY851" s="13" t="str">
        <f t="shared" si="301"/>
        <v/>
      </c>
      <c r="BZ851" s="33" t="str">
        <f t="shared" si="302"/>
        <v/>
      </c>
      <c r="CA851" s="37" t="str">
        <f>IF(BY851="", "", IF(COUNTIF(BY$7:BY851, BY851)&gt;1, "", MAX(CA$6:CA850)+1))</f>
        <v/>
      </c>
      <c r="CB851" s="37" t="str">
        <f t="shared" si="304"/>
        <v>Apr 2023</v>
      </c>
      <c r="CC851" s="41" t="str">
        <f t="shared" si="306"/>
        <v/>
      </c>
    </row>
    <row r="852" spans="71:81" hidden="1" x14ac:dyDescent="0.25">
      <c r="BS852" s="13" t="str">
        <f t="shared" si="299"/>
        <v/>
      </c>
      <c r="BT852" s="33" t="str">
        <f t="shared" si="300"/>
        <v/>
      </c>
      <c r="BU852" s="37" t="str">
        <f>IF(BS852="", "", IF(COUNTIF(BS$7:BS852, BS852)&gt;1, "", MAX(BU$6:BU851)+1))</f>
        <v/>
      </c>
      <c r="BV852" s="37" t="str">
        <f t="shared" si="303"/>
        <v>Apr 2023</v>
      </c>
      <c r="BW852" s="41" t="str">
        <f t="shared" si="305"/>
        <v/>
      </c>
      <c r="BY852" s="13" t="str">
        <f t="shared" si="301"/>
        <v/>
      </c>
      <c r="BZ852" s="33" t="str">
        <f t="shared" si="302"/>
        <v/>
      </c>
      <c r="CA852" s="37" t="str">
        <f>IF(BY852="", "", IF(COUNTIF(BY$7:BY852, BY852)&gt;1, "", MAX(CA$6:CA851)+1))</f>
        <v/>
      </c>
      <c r="CB852" s="37" t="str">
        <f t="shared" si="304"/>
        <v>Apr 2023</v>
      </c>
      <c r="CC852" s="41" t="str">
        <f t="shared" si="306"/>
        <v/>
      </c>
    </row>
    <row r="853" spans="71:81" hidden="1" x14ac:dyDescent="0.25">
      <c r="BS853" s="13" t="str">
        <f t="shared" si="299"/>
        <v/>
      </c>
      <c r="BT853" s="33" t="str">
        <f t="shared" si="300"/>
        <v/>
      </c>
      <c r="BU853" s="37" t="str">
        <f>IF(BS853="", "", IF(COUNTIF(BS$7:BS853, BS853)&gt;1, "", MAX(BU$6:BU852)+1))</f>
        <v/>
      </c>
      <c r="BV853" s="37" t="str">
        <f t="shared" si="303"/>
        <v>Apr 2023</v>
      </c>
      <c r="BW853" s="41" t="str">
        <f t="shared" si="305"/>
        <v/>
      </c>
      <c r="BY853" s="13" t="str">
        <f t="shared" si="301"/>
        <v/>
      </c>
      <c r="BZ853" s="33" t="str">
        <f t="shared" si="302"/>
        <v/>
      </c>
      <c r="CA853" s="37" t="str">
        <f>IF(BY853="", "", IF(COUNTIF(BY$7:BY853, BY853)&gt;1, "", MAX(CA$6:CA852)+1))</f>
        <v/>
      </c>
      <c r="CB853" s="37" t="str">
        <f t="shared" si="304"/>
        <v>Apr 2023</v>
      </c>
      <c r="CC853" s="41" t="str">
        <f t="shared" si="306"/>
        <v/>
      </c>
    </row>
    <row r="854" spans="71:81" hidden="1" x14ac:dyDescent="0.25">
      <c r="BS854" s="13" t="str">
        <f t="shared" si="299"/>
        <v/>
      </c>
      <c r="BT854" s="33" t="str">
        <f t="shared" si="300"/>
        <v/>
      </c>
      <c r="BU854" s="37" t="str">
        <f>IF(BS854="", "", IF(COUNTIF(BS$7:BS854, BS854)&gt;1, "", MAX(BU$6:BU853)+1))</f>
        <v/>
      </c>
      <c r="BV854" s="37" t="str">
        <f t="shared" si="303"/>
        <v>Apr 2023</v>
      </c>
      <c r="BW854" s="41" t="str">
        <f t="shared" si="305"/>
        <v/>
      </c>
      <c r="BY854" s="13" t="str">
        <f t="shared" si="301"/>
        <v/>
      </c>
      <c r="BZ854" s="33" t="str">
        <f t="shared" si="302"/>
        <v/>
      </c>
      <c r="CA854" s="37" t="str">
        <f>IF(BY854="", "", IF(COUNTIF(BY$7:BY854, BY854)&gt;1, "", MAX(CA$6:CA853)+1))</f>
        <v/>
      </c>
      <c r="CB854" s="37" t="str">
        <f t="shared" si="304"/>
        <v>Apr 2023</v>
      </c>
      <c r="CC854" s="41" t="str">
        <f t="shared" si="306"/>
        <v/>
      </c>
    </row>
    <row r="855" spans="71:81" hidden="1" x14ac:dyDescent="0.25">
      <c r="BS855" s="13" t="str">
        <f t="shared" si="299"/>
        <v/>
      </c>
      <c r="BT855" s="33" t="str">
        <f t="shared" si="300"/>
        <v/>
      </c>
      <c r="BU855" s="37" t="str">
        <f>IF(BS855="", "", IF(COUNTIF(BS$7:BS855, BS855)&gt;1, "", MAX(BU$6:BU854)+1))</f>
        <v/>
      </c>
      <c r="BV855" s="37" t="str">
        <f t="shared" si="303"/>
        <v>Apr 2023</v>
      </c>
      <c r="BW855" s="41" t="str">
        <f t="shared" si="305"/>
        <v/>
      </c>
      <c r="BY855" s="13" t="str">
        <f t="shared" si="301"/>
        <v/>
      </c>
      <c r="BZ855" s="33" t="str">
        <f t="shared" si="302"/>
        <v/>
      </c>
      <c r="CA855" s="37" t="str">
        <f>IF(BY855="", "", IF(COUNTIF(BY$7:BY855, BY855)&gt;1, "", MAX(CA$6:CA854)+1))</f>
        <v/>
      </c>
      <c r="CB855" s="37" t="str">
        <f t="shared" si="304"/>
        <v>Apr 2023</v>
      </c>
      <c r="CC855" s="41" t="str">
        <f t="shared" si="306"/>
        <v/>
      </c>
    </row>
    <row r="856" spans="71:81" hidden="1" x14ac:dyDescent="0.25">
      <c r="BS856" s="13" t="str">
        <f t="shared" si="299"/>
        <v/>
      </c>
      <c r="BT856" s="33" t="str">
        <f t="shared" si="300"/>
        <v/>
      </c>
      <c r="BU856" s="37" t="str">
        <f>IF(BS856="", "", IF(COUNTIF(BS$7:BS856, BS856)&gt;1, "", MAX(BU$6:BU855)+1))</f>
        <v/>
      </c>
      <c r="BV856" s="37" t="str">
        <f t="shared" si="303"/>
        <v>Apr 2023</v>
      </c>
      <c r="BW856" s="41" t="str">
        <f t="shared" si="305"/>
        <v/>
      </c>
      <c r="BY856" s="13" t="str">
        <f t="shared" si="301"/>
        <v/>
      </c>
      <c r="BZ856" s="33" t="str">
        <f t="shared" si="302"/>
        <v/>
      </c>
      <c r="CA856" s="37" t="str">
        <f>IF(BY856="", "", IF(COUNTIF(BY$7:BY856, BY856)&gt;1, "", MAX(CA$6:CA855)+1))</f>
        <v/>
      </c>
      <c r="CB856" s="37" t="str">
        <f t="shared" si="304"/>
        <v>Apr 2023</v>
      </c>
      <c r="CC856" s="41" t="str">
        <f t="shared" si="306"/>
        <v/>
      </c>
    </row>
    <row r="857" spans="71:81" hidden="1" x14ac:dyDescent="0.25">
      <c r="BS857" s="13" t="str">
        <f t="shared" si="299"/>
        <v/>
      </c>
      <c r="BT857" s="33" t="str">
        <f t="shared" si="300"/>
        <v/>
      </c>
      <c r="BU857" s="37" t="str">
        <f>IF(BS857="", "", IF(COUNTIF(BS$7:BS857, BS857)&gt;1, "", MAX(BU$6:BU856)+1))</f>
        <v/>
      </c>
      <c r="BV857" s="37" t="str">
        <f t="shared" si="303"/>
        <v>Apr 2023</v>
      </c>
      <c r="BW857" s="41" t="str">
        <f t="shared" si="305"/>
        <v/>
      </c>
      <c r="BY857" s="13" t="str">
        <f t="shared" si="301"/>
        <v/>
      </c>
      <c r="BZ857" s="33" t="str">
        <f t="shared" si="302"/>
        <v/>
      </c>
      <c r="CA857" s="37" t="str">
        <f>IF(BY857="", "", IF(COUNTIF(BY$7:BY857, BY857)&gt;1, "", MAX(CA$6:CA856)+1))</f>
        <v/>
      </c>
      <c r="CB857" s="37" t="str">
        <f t="shared" si="304"/>
        <v>Apr 2023</v>
      </c>
      <c r="CC857" s="41" t="str">
        <f t="shared" si="306"/>
        <v/>
      </c>
    </row>
    <row r="858" spans="71:81" hidden="1" x14ac:dyDescent="0.25">
      <c r="BS858" s="13" t="str">
        <f t="shared" si="299"/>
        <v/>
      </c>
      <c r="BT858" s="33" t="str">
        <f t="shared" si="300"/>
        <v/>
      </c>
      <c r="BU858" s="37" t="str">
        <f>IF(BS858="", "", IF(COUNTIF(BS$7:BS858, BS858)&gt;1, "", MAX(BU$6:BU857)+1))</f>
        <v/>
      </c>
      <c r="BV858" s="37" t="str">
        <f t="shared" si="303"/>
        <v>Apr 2023</v>
      </c>
      <c r="BW858" s="41" t="str">
        <f t="shared" si="305"/>
        <v/>
      </c>
      <c r="BY858" s="13" t="str">
        <f t="shared" si="301"/>
        <v/>
      </c>
      <c r="BZ858" s="33" t="str">
        <f t="shared" si="302"/>
        <v/>
      </c>
      <c r="CA858" s="37" t="str">
        <f>IF(BY858="", "", IF(COUNTIF(BY$7:BY858, BY858)&gt;1, "", MAX(CA$6:CA857)+1))</f>
        <v/>
      </c>
      <c r="CB858" s="37" t="str">
        <f t="shared" si="304"/>
        <v>Apr 2023</v>
      </c>
      <c r="CC858" s="41" t="str">
        <f t="shared" si="306"/>
        <v/>
      </c>
    </row>
    <row r="859" spans="71:81" hidden="1" x14ac:dyDescent="0.25">
      <c r="BS859" s="13" t="str">
        <f t="shared" ref="BS859:BS886" si="307">IF(P246="", "", P246)</f>
        <v/>
      </c>
      <c r="BT859" s="33" t="str">
        <f t="shared" ref="BT859:BT886" si="308">IF(BS859="", "", Q246)</f>
        <v/>
      </c>
      <c r="BU859" s="37" t="str">
        <f>IF(BS859="", "", IF(COUNTIF(BS$7:BS859, BS859)&gt;1, "", MAX(BU$6:BU858)+1))</f>
        <v/>
      </c>
      <c r="BV859" s="37" t="str">
        <f t="shared" si="303"/>
        <v>Apr 2023</v>
      </c>
      <c r="BW859" s="41" t="str">
        <f t="shared" si="305"/>
        <v/>
      </c>
      <c r="BY859" s="13" t="str">
        <f t="shared" ref="BY859:BY886" si="309">IF(P470="", "", P470)</f>
        <v/>
      </c>
      <c r="BZ859" s="33" t="str">
        <f t="shared" ref="BZ859:BZ886" si="310">IF(BY859="", "", Q470)</f>
        <v/>
      </c>
      <c r="CA859" s="37" t="str">
        <f>IF(BY859="", "", IF(COUNTIF(BY$7:BY859, BY859)&gt;1, "", MAX(CA$6:CA858)+1))</f>
        <v/>
      </c>
      <c r="CB859" s="37" t="str">
        <f t="shared" si="304"/>
        <v>Apr 2023</v>
      </c>
      <c r="CC859" s="41" t="str">
        <f t="shared" si="306"/>
        <v/>
      </c>
    </row>
    <row r="860" spans="71:81" hidden="1" x14ac:dyDescent="0.25">
      <c r="BS860" s="13" t="str">
        <f t="shared" si="307"/>
        <v/>
      </c>
      <c r="BT860" s="33" t="str">
        <f t="shared" si="308"/>
        <v/>
      </c>
      <c r="BU860" s="37" t="str">
        <f>IF(BS860="", "", IF(COUNTIF(BS$7:BS860, BS860)&gt;1, "", MAX(BU$6:BU859)+1))</f>
        <v/>
      </c>
      <c r="BV860" s="37" t="str">
        <f t="shared" si="303"/>
        <v>Apr 2023</v>
      </c>
      <c r="BW860" s="41" t="str">
        <f t="shared" si="305"/>
        <v/>
      </c>
      <c r="BY860" s="13" t="str">
        <f t="shared" si="309"/>
        <v/>
      </c>
      <c r="BZ860" s="33" t="str">
        <f t="shared" si="310"/>
        <v/>
      </c>
      <c r="CA860" s="37" t="str">
        <f>IF(BY860="", "", IF(COUNTIF(BY$7:BY860, BY860)&gt;1, "", MAX(CA$6:CA859)+1))</f>
        <v/>
      </c>
      <c r="CB860" s="37" t="str">
        <f t="shared" si="304"/>
        <v>Apr 2023</v>
      </c>
      <c r="CC860" s="41" t="str">
        <f t="shared" si="306"/>
        <v/>
      </c>
    </row>
    <row r="861" spans="71:81" hidden="1" x14ac:dyDescent="0.25">
      <c r="BS861" s="13" t="str">
        <f t="shared" si="307"/>
        <v/>
      </c>
      <c r="BT861" s="33" t="str">
        <f t="shared" si="308"/>
        <v/>
      </c>
      <c r="BU861" s="37" t="str">
        <f>IF(BS861="", "", IF(COUNTIF(BS$7:BS861, BS861)&gt;1, "", MAX(BU$6:BU860)+1))</f>
        <v/>
      </c>
      <c r="BV861" s="37" t="str">
        <f t="shared" ref="BV861:BV886" si="311">BV860</f>
        <v>Apr 2023</v>
      </c>
      <c r="BW861" s="41" t="str">
        <f t="shared" si="305"/>
        <v/>
      </c>
      <c r="BY861" s="13" t="str">
        <f t="shared" si="309"/>
        <v/>
      </c>
      <c r="BZ861" s="33" t="str">
        <f t="shared" si="310"/>
        <v/>
      </c>
      <c r="CA861" s="37" t="str">
        <f>IF(BY861="", "", IF(COUNTIF(BY$7:BY861, BY861)&gt;1, "", MAX(CA$6:CA860)+1))</f>
        <v/>
      </c>
      <c r="CB861" s="37" t="str">
        <f t="shared" ref="CB861:CB886" si="312">CB860</f>
        <v>Apr 2023</v>
      </c>
      <c r="CC861" s="41" t="str">
        <f t="shared" si="306"/>
        <v/>
      </c>
    </row>
    <row r="862" spans="71:81" hidden="1" x14ac:dyDescent="0.25">
      <c r="BS862" s="13" t="str">
        <f t="shared" si="307"/>
        <v/>
      </c>
      <c r="BT862" s="33" t="str">
        <f t="shared" si="308"/>
        <v/>
      </c>
      <c r="BU862" s="37" t="str">
        <f>IF(BS862="", "", IF(COUNTIF(BS$7:BS862, BS862)&gt;1, "", MAX(BU$6:BU861)+1))</f>
        <v/>
      </c>
      <c r="BV862" s="37" t="str">
        <f t="shared" si="311"/>
        <v>Apr 2023</v>
      </c>
      <c r="BW862" s="41" t="str">
        <f t="shared" si="305"/>
        <v/>
      </c>
      <c r="BY862" s="13" t="str">
        <f t="shared" si="309"/>
        <v/>
      </c>
      <c r="BZ862" s="33" t="str">
        <f t="shared" si="310"/>
        <v/>
      </c>
      <c r="CA862" s="37" t="str">
        <f>IF(BY862="", "", IF(COUNTIF(BY$7:BY862, BY862)&gt;1, "", MAX(CA$6:CA861)+1))</f>
        <v/>
      </c>
      <c r="CB862" s="37" t="str">
        <f t="shared" si="312"/>
        <v>Apr 2023</v>
      </c>
      <c r="CC862" s="41" t="str">
        <f t="shared" si="306"/>
        <v/>
      </c>
    </row>
    <row r="863" spans="71:81" hidden="1" x14ac:dyDescent="0.25">
      <c r="BS863" s="13" t="str">
        <f t="shared" si="307"/>
        <v/>
      </c>
      <c r="BT863" s="33" t="str">
        <f t="shared" si="308"/>
        <v/>
      </c>
      <c r="BU863" s="37" t="str">
        <f>IF(BS863="", "", IF(COUNTIF(BS$7:BS863, BS863)&gt;1, "", MAX(BU$6:BU862)+1))</f>
        <v/>
      </c>
      <c r="BV863" s="37" t="str">
        <f t="shared" si="311"/>
        <v>Apr 2023</v>
      </c>
      <c r="BW863" s="41" t="str">
        <f t="shared" si="305"/>
        <v/>
      </c>
      <c r="BY863" s="13" t="str">
        <f t="shared" si="309"/>
        <v/>
      </c>
      <c r="BZ863" s="33" t="str">
        <f t="shared" si="310"/>
        <v/>
      </c>
      <c r="CA863" s="37" t="str">
        <f>IF(BY863="", "", IF(COUNTIF(BY$7:BY863, BY863)&gt;1, "", MAX(CA$6:CA862)+1))</f>
        <v/>
      </c>
      <c r="CB863" s="37" t="str">
        <f t="shared" si="312"/>
        <v>Apr 2023</v>
      </c>
      <c r="CC863" s="41" t="str">
        <f t="shared" si="306"/>
        <v/>
      </c>
    </row>
    <row r="864" spans="71:81" hidden="1" x14ac:dyDescent="0.25">
      <c r="BS864" s="13" t="str">
        <f t="shared" si="307"/>
        <v/>
      </c>
      <c r="BT864" s="33" t="str">
        <f t="shared" si="308"/>
        <v/>
      </c>
      <c r="BU864" s="37" t="str">
        <f>IF(BS864="", "", IF(COUNTIF(BS$7:BS864, BS864)&gt;1, "", MAX(BU$6:BU863)+1))</f>
        <v/>
      </c>
      <c r="BV864" s="37" t="str">
        <f t="shared" si="311"/>
        <v>Apr 2023</v>
      </c>
      <c r="BW864" s="41" t="str">
        <f t="shared" si="305"/>
        <v/>
      </c>
      <c r="BY864" s="13" t="str">
        <f t="shared" si="309"/>
        <v/>
      </c>
      <c r="BZ864" s="33" t="str">
        <f t="shared" si="310"/>
        <v/>
      </c>
      <c r="CA864" s="37" t="str">
        <f>IF(BY864="", "", IF(COUNTIF(BY$7:BY864, BY864)&gt;1, "", MAX(CA$6:CA863)+1))</f>
        <v/>
      </c>
      <c r="CB864" s="37" t="str">
        <f t="shared" si="312"/>
        <v>Apr 2023</v>
      </c>
      <c r="CC864" s="41" t="str">
        <f t="shared" si="306"/>
        <v/>
      </c>
    </row>
    <row r="865" spans="71:81" hidden="1" x14ac:dyDescent="0.25">
      <c r="BS865" s="13" t="str">
        <f t="shared" si="307"/>
        <v/>
      </c>
      <c r="BT865" s="33" t="str">
        <f t="shared" si="308"/>
        <v/>
      </c>
      <c r="BU865" s="37" t="str">
        <f>IF(BS865="", "", IF(COUNTIF(BS$7:BS865, BS865)&gt;1, "", MAX(BU$6:BU864)+1))</f>
        <v/>
      </c>
      <c r="BV865" s="37" t="str">
        <f t="shared" si="311"/>
        <v>Apr 2023</v>
      </c>
      <c r="BW865" s="41" t="str">
        <f t="shared" si="305"/>
        <v/>
      </c>
      <c r="BY865" s="13" t="str">
        <f t="shared" si="309"/>
        <v/>
      </c>
      <c r="BZ865" s="33" t="str">
        <f t="shared" si="310"/>
        <v/>
      </c>
      <c r="CA865" s="37" t="str">
        <f>IF(BY865="", "", IF(COUNTIF(BY$7:BY865, BY865)&gt;1, "", MAX(CA$6:CA864)+1))</f>
        <v/>
      </c>
      <c r="CB865" s="37" t="str">
        <f t="shared" si="312"/>
        <v>Apr 2023</v>
      </c>
      <c r="CC865" s="41" t="str">
        <f t="shared" si="306"/>
        <v/>
      </c>
    </row>
    <row r="866" spans="71:81" hidden="1" x14ac:dyDescent="0.25">
      <c r="BS866" s="13" t="str">
        <f t="shared" si="307"/>
        <v/>
      </c>
      <c r="BT866" s="33" t="str">
        <f t="shared" si="308"/>
        <v/>
      </c>
      <c r="BU866" s="37" t="str">
        <f>IF(BS866="", "", IF(COUNTIF(BS$7:BS866, BS866)&gt;1, "", MAX(BU$6:BU865)+1))</f>
        <v/>
      </c>
      <c r="BV866" s="37" t="str">
        <f t="shared" si="311"/>
        <v>Apr 2023</v>
      </c>
      <c r="BW866" s="41" t="str">
        <f t="shared" si="305"/>
        <v/>
      </c>
      <c r="BY866" s="13" t="str">
        <f t="shared" si="309"/>
        <v/>
      </c>
      <c r="BZ866" s="33" t="str">
        <f t="shared" si="310"/>
        <v/>
      </c>
      <c r="CA866" s="37" t="str">
        <f>IF(BY866="", "", IF(COUNTIF(BY$7:BY866, BY866)&gt;1, "", MAX(CA$6:CA865)+1))</f>
        <v/>
      </c>
      <c r="CB866" s="37" t="str">
        <f t="shared" si="312"/>
        <v>Apr 2023</v>
      </c>
      <c r="CC866" s="41" t="str">
        <f t="shared" si="306"/>
        <v/>
      </c>
    </row>
    <row r="867" spans="71:81" hidden="1" x14ac:dyDescent="0.25">
      <c r="BS867" s="13" t="str">
        <f t="shared" si="307"/>
        <v/>
      </c>
      <c r="BT867" s="33" t="str">
        <f t="shared" si="308"/>
        <v/>
      </c>
      <c r="BU867" s="37" t="str">
        <f>IF(BS867="", "", IF(COUNTIF(BS$7:BS867, BS867)&gt;1, "", MAX(BU$6:BU866)+1))</f>
        <v/>
      </c>
      <c r="BV867" s="37" t="str">
        <f t="shared" si="311"/>
        <v>Apr 2023</v>
      </c>
      <c r="BW867" s="41" t="str">
        <f t="shared" si="305"/>
        <v/>
      </c>
      <c r="BY867" s="13" t="str">
        <f t="shared" si="309"/>
        <v/>
      </c>
      <c r="BZ867" s="33" t="str">
        <f t="shared" si="310"/>
        <v/>
      </c>
      <c r="CA867" s="37" t="str">
        <f>IF(BY867="", "", IF(COUNTIF(BY$7:BY867, BY867)&gt;1, "", MAX(CA$6:CA866)+1))</f>
        <v/>
      </c>
      <c r="CB867" s="37" t="str">
        <f t="shared" si="312"/>
        <v>Apr 2023</v>
      </c>
      <c r="CC867" s="41" t="str">
        <f t="shared" si="306"/>
        <v/>
      </c>
    </row>
    <row r="868" spans="71:81" hidden="1" x14ac:dyDescent="0.25">
      <c r="BS868" s="13" t="str">
        <f t="shared" si="307"/>
        <v/>
      </c>
      <c r="BT868" s="33" t="str">
        <f t="shared" si="308"/>
        <v/>
      </c>
      <c r="BU868" s="37" t="str">
        <f>IF(BS868="", "", IF(COUNTIF(BS$7:BS868, BS868)&gt;1, "", MAX(BU$6:BU867)+1))</f>
        <v/>
      </c>
      <c r="BV868" s="37" t="str">
        <f t="shared" si="311"/>
        <v>Apr 2023</v>
      </c>
      <c r="BW868" s="41" t="str">
        <f t="shared" si="305"/>
        <v/>
      </c>
      <c r="BY868" s="13" t="str">
        <f t="shared" si="309"/>
        <v/>
      </c>
      <c r="BZ868" s="33" t="str">
        <f t="shared" si="310"/>
        <v/>
      </c>
      <c r="CA868" s="37" t="str">
        <f>IF(BY868="", "", IF(COUNTIF(BY$7:BY868, BY868)&gt;1, "", MAX(CA$6:CA867)+1))</f>
        <v/>
      </c>
      <c r="CB868" s="37" t="str">
        <f t="shared" si="312"/>
        <v>Apr 2023</v>
      </c>
      <c r="CC868" s="41" t="str">
        <f t="shared" si="306"/>
        <v/>
      </c>
    </row>
    <row r="869" spans="71:81" hidden="1" x14ac:dyDescent="0.25">
      <c r="BS869" s="13" t="str">
        <f t="shared" si="307"/>
        <v/>
      </c>
      <c r="BT869" s="33" t="str">
        <f t="shared" si="308"/>
        <v/>
      </c>
      <c r="BU869" s="37" t="str">
        <f>IF(BS869="", "", IF(COUNTIF(BS$7:BS869, BS869)&gt;1, "", MAX(BU$6:BU868)+1))</f>
        <v/>
      </c>
      <c r="BV869" s="37" t="str">
        <f t="shared" si="311"/>
        <v>Apr 2023</v>
      </c>
      <c r="BW869" s="41" t="str">
        <f t="shared" si="305"/>
        <v/>
      </c>
      <c r="BY869" s="13" t="str">
        <f t="shared" si="309"/>
        <v/>
      </c>
      <c r="BZ869" s="33" t="str">
        <f t="shared" si="310"/>
        <v/>
      </c>
      <c r="CA869" s="37" t="str">
        <f>IF(BY869="", "", IF(COUNTIF(BY$7:BY869, BY869)&gt;1, "", MAX(CA$6:CA868)+1))</f>
        <v/>
      </c>
      <c r="CB869" s="37" t="str">
        <f t="shared" si="312"/>
        <v>Apr 2023</v>
      </c>
      <c r="CC869" s="41" t="str">
        <f t="shared" si="306"/>
        <v/>
      </c>
    </row>
    <row r="870" spans="71:81" hidden="1" x14ac:dyDescent="0.25">
      <c r="BS870" s="13" t="str">
        <f t="shared" si="307"/>
        <v/>
      </c>
      <c r="BT870" s="33" t="str">
        <f t="shared" si="308"/>
        <v/>
      </c>
      <c r="BU870" s="37" t="str">
        <f>IF(BS870="", "", IF(COUNTIF(BS$7:BS870, BS870)&gt;1, "", MAX(BU$6:BU869)+1))</f>
        <v/>
      </c>
      <c r="BV870" s="37" t="str">
        <f t="shared" si="311"/>
        <v>Apr 2023</v>
      </c>
      <c r="BW870" s="41" t="str">
        <f t="shared" si="305"/>
        <v/>
      </c>
      <c r="BY870" s="13" t="str">
        <f t="shared" si="309"/>
        <v/>
      </c>
      <c r="BZ870" s="33" t="str">
        <f t="shared" si="310"/>
        <v/>
      </c>
      <c r="CA870" s="37" t="str">
        <f>IF(BY870="", "", IF(COUNTIF(BY$7:BY870, BY870)&gt;1, "", MAX(CA$6:CA869)+1))</f>
        <v/>
      </c>
      <c r="CB870" s="37" t="str">
        <f t="shared" si="312"/>
        <v>Apr 2023</v>
      </c>
      <c r="CC870" s="41" t="str">
        <f t="shared" si="306"/>
        <v/>
      </c>
    </row>
    <row r="871" spans="71:81" hidden="1" x14ac:dyDescent="0.25">
      <c r="BS871" s="13" t="str">
        <f t="shared" si="307"/>
        <v/>
      </c>
      <c r="BT871" s="33" t="str">
        <f t="shared" si="308"/>
        <v/>
      </c>
      <c r="BU871" s="37" t="str">
        <f>IF(BS871="", "", IF(COUNTIF(BS$7:BS871, BS871)&gt;1, "", MAX(BU$6:BU870)+1))</f>
        <v/>
      </c>
      <c r="BV871" s="37" t="str">
        <f t="shared" si="311"/>
        <v>Apr 2023</v>
      </c>
      <c r="BW871" s="41" t="str">
        <f t="shared" si="305"/>
        <v/>
      </c>
      <c r="BY871" s="13" t="str">
        <f t="shared" si="309"/>
        <v/>
      </c>
      <c r="BZ871" s="33" t="str">
        <f t="shared" si="310"/>
        <v/>
      </c>
      <c r="CA871" s="37" t="str">
        <f>IF(BY871="", "", IF(COUNTIF(BY$7:BY871, BY871)&gt;1, "", MAX(CA$6:CA870)+1))</f>
        <v/>
      </c>
      <c r="CB871" s="37" t="str">
        <f t="shared" si="312"/>
        <v>Apr 2023</v>
      </c>
      <c r="CC871" s="41" t="str">
        <f t="shared" si="306"/>
        <v/>
      </c>
    </row>
    <row r="872" spans="71:81" hidden="1" x14ac:dyDescent="0.25">
      <c r="BS872" s="13" t="str">
        <f t="shared" si="307"/>
        <v/>
      </c>
      <c r="BT872" s="33" t="str">
        <f t="shared" si="308"/>
        <v/>
      </c>
      <c r="BU872" s="37" t="str">
        <f>IF(BS872="", "", IF(COUNTIF(BS$7:BS872, BS872)&gt;1, "", MAX(BU$6:BU871)+1))</f>
        <v/>
      </c>
      <c r="BV872" s="37" t="str">
        <f t="shared" si="311"/>
        <v>Apr 2023</v>
      </c>
      <c r="BW872" s="41" t="str">
        <f t="shared" si="305"/>
        <v/>
      </c>
      <c r="BY872" s="13" t="str">
        <f t="shared" si="309"/>
        <v/>
      </c>
      <c r="BZ872" s="33" t="str">
        <f t="shared" si="310"/>
        <v/>
      </c>
      <c r="CA872" s="37" t="str">
        <f>IF(BY872="", "", IF(COUNTIF(BY$7:BY872, BY872)&gt;1, "", MAX(CA$6:CA871)+1))</f>
        <v/>
      </c>
      <c r="CB872" s="37" t="str">
        <f t="shared" si="312"/>
        <v>Apr 2023</v>
      </c>
      <c r="CC872" s="41" t="str">
        <f t="shared" si="306"/>
        <v/>
      </c>
    </row>
    <row r="873" spans="71:81" hidden="1" x14ac:dyDescent="0.25">
      <c r="BS873" s="13" t="str">
        <f t="shared" si="307"/>
        <v/>
      </c>
      <c r="BT873" s="33" t="str">
        <f t="shared" si="308"/>
        <v/>
      </c>
      <c r="BU873" s="37" t="str">
        <f>IF(BS873="", "", IF(COUNTIF(BS$7:BS873, BS873)&gt;1, "", MAX(BU$6:BU872)+1))</f>
        <v/>
      </c>
      <c r="BV873" s="37" t="str">
        <f t="shared" si="311"/>
        <v>Apr 2023</v>
      </c>
      <c r="BW873" s="41" t="str">
        <f t="shared" si="305"/>
        <v/>
      </c>
      <c r="BY873" s="13" t="str">
        <f t="shared" si="309"/>
        <v/>
      </c>
      <c r="BZ873" s="33" t="str">
        <f t="shared" si="310"/>
        <v/>
      </c>
      <c r="CA873" s="37" t="str">
        <f>IF(BY873="", "", IF(COUNTIF(BY$7:BY873, BY873)&gt;1, "", MAX(CA$6:CA872)+1))</f>
        <v/>
      </c>
      <c r="CB873" s="37" t="str">
        <f t="shared" si="312"/>
        <v>Apr 2023</v>
      </c>
      <c r="CC873" s="41" t="str">
        <f t="shared" si="306"/>
        <v/>
      </c>
    </row>
    <row r="874" spans="71:81" hidden="1" x14ac:dyDescent="0.25">
      <c r="BS874" s="13" t="str">
        <f t="shared" si="307"/>
        <v/>
      </c>
      <c r="BT874" s="33" t="str">
        <f t="shared" si="308"/>
        <v/>
      </c>
      <c r="BU874" s="37" t="str">
        <f>IF(BS874="", "", IF(COUNTIF(BS$7:BS874, BS874)&gt;1, "", MAX(BU$6:BU873)+1))</f>
        <v/>
      </c>
      <c r="BV874" s="37" t="str">
        <f t="shared" si="311"/>
        <v>Apr 2023</v>
      </c>
      <c r="BW874" s="41" t="str">
        <f t="shared" si="305"/>
        <v/>
      </c>
      <c r="BY874" s="13" t="str">
        <f t="shared" si="309"/>
        <v/>
      </c>
      <c r="BZ874" s="33" t="str">
        <f t="shared" si="310"/>
        <v/>
      </c>
      <c r="CA874" s="37" t="str">
        <f>IF(BY874="", "", IF(COUNTIF(BY$7:BY874, BY874)&gt;1, "", MAX(CA$6:CA873)+1))</f>
        <v/>
      </c>
      <c r="CB874" s="37" t="str">
        <f t="shared" si="312"/>
        <v>Apr 2023</v>
      </c>
      <c r="CC874" s="41" t="str">
        <f t="shared" si="306"/>
        <v/>
      </c>
    </row>
    <row r="875" spans="71:81" hidden="1" x14ac:dyDescent="0.25">
      <c r="BS875" s="13" t="str">
        <f t="shared" si="307"/>
        <v/>
      </c>
      <c r="BT875" s="33" t="str">
        <f t="shared" si="308"/>
        <v/>
      </c>
      <c r="BU875" s="37" t="str">
        <f>IF(BS875="", "", IF(COUNTIF(BS$7:BS875, BS875)&gt;1, "", MAX(BU$6:BU874)+1))</f>
        <v/>
      </c>
      <c r="BV875" s="37" t="str">
        <f t="shared" si="311"/>
        <v>Apr 2023</v>
      </c>
      <c r="BW875" s="41" t="str">
        <f t="shared" si="305"/>
        <v/>
      </c>
      <c r="BY875" s="13" t="str">
        <f t="shared" si="309"/>
        <v/>
      </c>
      <c r="BZ875" s="33" t="str">
        <f t="shared" si="310"/>
        <v/>
      </c>
      <c r="CA875" s="37" t="str">
        <f>IF(BY875="", "", IF(COUNTIF(BY$7:BY875, BY875)&gt;1, "", MAX(CA$6:CA874)+1))</f>
        <v/>
      </c>
      <c r="CB875" s="37" t="str">
        <f t="shared" si="312"/>
        <v>Apr 2023</v>
      </c>
      <c r="CC875" s="41" t="str">
        <f t="shared" si="306"/>
        <v/>
      </c>
    </row>
    <row r="876" spans="71:81" hidden="1" x14ac:dyDescent="0.25">
      <c r="BS876" s="13" t="str">
        <f t="shared" si="307"/>
        <v/>
      </c>
      <c r="BT876" s="33" t="str">
        <f t="shared" si="308"/>
        <v/>
      </c>
      <c r="BU876" s="37" t="str">
        <f>IF(BS876="", "", IF(COUNTIF(BS$7:BS876, BS876)&gt;1, "", MAX(BU$6:BU875)+1))</f>
        <v/>
      </c>
      <c r="BV876" s="37" t="str">
        <f t="shared" si="311"/>
        <v>Apr 2023</v>
      </c>
      <c r="BW876" s="41" t="str">
        <f t="shared" si="305"/>
        <v/>
      </c>
      <c r="BY876" s="13" t="str">
        <f t="shared" si="309"/>
        <v/>
      </c>
      <c r="BZ876" s="33" t="str">
        <f t="shared" si="310"/>
        <v/>
      </c>
      <c r="CA876" s="37" t="str">
        <f>IF(BY876="", "", IF(COUNTIF(BY$7:BY876, BY876)&gt;1, "", MAX(CA$6:CA875)+1))</f>
        <v/>
      </c>
      <c r="CB876" s="37" t="str">
        <f t="shared" si="312"/>
        <v>Apr 2023</v>
      </c>
      <c r="CC876" s="41" t="str">
        <f t="shared" si="306"/>
        <v/>
      </c>
    </row>
    <row r="877" spans="71:81" hidden="1" x14ac:dyDescent="0.25">
      <c r="BS877" s="13" t="str">
        <f t="shared" si="307"/>
        <v/>
      </c>
      <c r="BT877" s="33" t="str">
        <f t="shared" si="308"/>
        <v/>
      </c>
      <c r="BU877" s="37" t="str">
        <f>IF(BS877="", "", IF(COUNTIF(BS$7:BS877, BS877)&gt;1, "", MAX(BU$6:BU876)+1))</f>
        <v/>
      </c>
      <c r="BV877" s="37" t="str">
        <f t="shared" si="311"/>
        <v>Apr 2023</v>
      </c>
      <c r="BW877" s="41" t="str">
        <f t="shared" si="305"/>
        <v/>
      </c>
      <c r="BY877" s="13" t="str">
        <f t="shared" si="309"/>
        <v/>
      </c>
      <c r="BZ877" s="33" t="str">
        <f t="shared" si="310"/>
        <v/>
      </c>
      <c r="CA877" s="37" t="str">
        <f>IF(BY877="", "", IF(COUNTIF(BY$7:BY877, BY877)&gt;1, "", MAX(CA$6:CA876)+1))</f>
        <v/>
      </c>
      <c r="CB877" s="37" t="str">
        <f t="shared" si="312"/>
        <v>Apr 2023</v>
      </c>
      <c r="CC877" s="41" t="str">
        <f t="shared" si="306"/>
        <v/>
      </c>
    </row>
    <row r="878" spans="71:81" hidden="1" x14ac:dyDescent="0.25">
      <c r="BS878" s="13" t="str">
        <f t="shared" si="307"/>
        <v/>
      </c>
      <c r="BT878" s="33" t="str">
        <f t="shared" si="308"/>
        <v/>
      </c>
      <c r="BU878" s="37" t="str">
        <f>IF(BS878="", "", IF(COUNTIF(BS$7:BS878, BS878)&gt;1, "", MAX(BU$6:BU877)+1))</f>
        <v/>
      </c>
      <c r="BV878" s="37" t="str">
        <f t="shared" si="311"/>
        <v>Apr 2023</v>
      </c>
      <c r="BW878" s="41" t="str">
        <f t="shared" si="305"/>
        <v/>
      </c>
      <c r="BY878" s="13" t="str">
        <f t="shared" si="309"/>
        <v/>
      </c>
      <c r="BZ878" s="33" t="str">
        <f t="shared" si="310"/>
        <v/>
      </c>
      <c r="CA878" s="37" t="str">
        <f>IF(BY878="", "", IF(COUNTIF(BY$7:BY878, BY878)&gt;1, "", MAX(CA$6:CA877)+1))</f>
        <v/>
      </c>
      <c r="CB878" s="37" t="str">
        <f t="shared" si="312"/>
        <v>Apr 2023</v>
      </c>
      <c r="CC878" s="41" t="str">
        <f t="shared" si="306"/>
        <v/>
      </c>
    </row>
    <row r="879" spans="71:81" hidden="1" x14ac:dyDescent="0.25">
      <c r="BS879" s="13" t="str">
        <f t="shared" si="307"/>
        <v/>
      </c>
      <c r="BT879" s="33" t="str">
        <f t="shared" si="308"/>
        <v/>
      </c>
      <c r="BU879" s="37" t="str">
        <f>IF(BS879="", "", IF(COUNTIF(BS$7:BS879, BS879)&gt;1, "", MAX(BU$6:BU878)+1))</f>
        <v/>
      </c>
      <c r="BV879" s="37" t="str">
        <f t="shared" si="311"/>
        <v>Apr 2023</v>
      </c>
      <c r="BW879" s="41" t="str">
        <f t="shared" si="305"/>
        <v/>
      </c>
      <c r="BY879" s="13" t="str">
        <f t="shared" si="309"/>
        <v/>
      </c>
      <c r="BZ879" s="33" t="str">
        <f t="shared" si="310"/>
        <v/>
      </c>
      <c r="CA879" s="37" t="str">
        <f>IF(BY879="", "", IF(COUNTIF(BY$7:BY879, BY879)&gt;1, "", MAX(CA$6:CA878)+1))</f>
        <v/>
      </c>
      <c r="CB879" s="37" t="str">
        <f t="shared" si="312"/>
        <v>Apr 2023</v>
      </c>
      <c r="CC879" s="41" t="str">
        <f t="shared" si="306"/>
        <v/>
      </c>
    </row>
    <row r="880" spans="71:81" hidden="1" x14ac:dyDescent="0.25">
      <c r="BS880" s="13" t="str">
        <f t="shared" si="307"/>
        <v/>
      </c>
      <c r="BT880" s="33" t="str">
        <f t="shared" si="308"/>
        <v/>
      </c>
      <c r="BU880" s="37" t="str">
        <f>IF(BS880="", "", IF(COUNTIF(BS$7:BS880, BS880)&gt;1, "", MAX(BU$6:BU879)+1))</f>
        <v/>
      </c>
      <c r="BV880" s="37" t="str">
        <f t="shared" si="311"/>
        <v>Apr 2023</v>
      </c>
      <c r="BW880" s="41" t="str">
        <f t="shared" si="305"/>
        <v/>
      </c>
      <c r="BY880" s="13" t="str">
        <f t="shared" si="309"/>
        <v/>
      </c>
      <c r="BZ880" s="33" t="str">
        <f t="shared" si="310"/>
        <v/>
      </c>
      <c r="CA880" s="37" t="str">
        <f>IF(BY880="", "", IF(COUNTIF(BY$7:BY880, BY880)&gt;1, "", MAX(CA$6:CA879)+1))</f>
        <v/>
      </c>
      <c r="CB880" s="37" t="str">
        <f t="shared" si="312"/>
        <v>Apr 2023</v>
      </c>
      <c r="CC880" s="41" t="str">
        <f t="shared" si="306"/>
        <v/>
      </c>
    </row>
    <row r="881" spans="71:81" hidden="1" x14ac:dyDescent="0.25">
      <c r="BS881" s="13" t="str">
        <f t="shared" si="307"/>
        <v/>
      </c>
      <c r="BT881" s="33" t="str">
        <f t="shared" si="308"/>
        <v/>
      </c>
      <c r="BU881" s="37" t="str">
        <f>IF(BS881="", "", IF(COUNTIF(BS$7:BS881, BS881)&gt;1, "", MAX(BU$6:BU880)+1))</f>
        <v/>
      </c>
      <c r="BV881" s="37" t="str">
        <f t="shared" si="311"/>
        <v>Apr 2023</v>
      </c>
      <c r="BW881" s="41" t="str">
        <f t="shared" si="305"/>
        <v/>
      </c>
      <c r="BY881" s="13" t="str">
        <f t="shared" si="309"/>
        <v/>
      </c>
      <c r="BZ881" s="33" t="str">
        <f t="shared" si="310"/>
        <v/>
      </c>
      <c r="CA881" s="37" t="str">
        <f>IF(BY881="", "", IF(COUNTIF(BY$7:BY881, BY881)&gt;1, "", MAX(CA$6:CA880)+1))</f>
        <v/>
      </c>
      <c r="CB881" s="37" t="str">
        <f t="shared" si="312"/>
        <v>Apr 2023</v>
      </c>
      <c r="CC881" s="41" t="str">
        <f t="shared" si="306"/>
        <v/>
      </c>
    </row>
    <row r="882" spans="71:81" hidden="1" x14ac:dyDescent="0.25">
      <c r="BS882" s="13" t="str">
        <f t="shared" si="307"/>
        <v/>
      </c>
      <c r="BT882" s="33" t="str">
        <f t="shared" si="308"/>
        <v/>
      </c>
      <c r="BU882" s="37" t="str">
        <f>IF(BS882="", "", IF(COUNTIF(BS$7:BS882, BS882)&gt;1, "", MAX(BU$6:BU881)+1))</f>
        <v/>
      </c>
      <c r="BV882" s="37" t="str">
        <f t="shared" si="311"/>
        <v>Apr 2023</v>
      </c>
      <c r="BW882" s="41" t="str">
        <f t="shared" si="305"/>
        <v/>
      </c>
      <c r="BY882" s="13" t="str">
        <f t="shared" si="309"/>
        <v/>
      </c>
      <c r="BZ882" s="33" t="str">
        <f t="shared" si="310"/>
        <v/>
      </c>
      <c r="CA882" s="37" t="str">
        <f>IF(BY882="", "", IF(COUNTIF(BY$7:BY882, BY882)&gt;1, "", MAX(CA$6:CA881)+1))</f>
        <v/>
      </c>
      <c r="CB882" s="37" t="str">
        <f t="shared" si="312"/>
        <v>Apr 2023</v>
      </c>
      <c r="CC882" s="41" t="str">
        <f t="shared" si="306"/>
        <v/>
      </c>
    </row>
    <row r="883" spans="71:81" hidden="1" x14ac:dyDescent="0.25">
      <c r="BS883" s="13" t="str">
        <f t="shared" si="307"/>
        <v/>
      </c>
      <c r="BT883" s="33" t="str">
        <f t="shared" si="308"/>
        <v/>
      </c>
      <c r="BU883" s="37" t="str">
        <f>IF(BS883="", "", IF(COUNTIF(BS$7:BS883, BS883)&gt;1, "", MAX(BU$6:BU882)+1))</f>
        <v/>
      </c>
      <c r="BV883" s="37" t="str">
        <f t="shared" si="311"/>
        <v>Apr 2023</v>
      </c>
      <c r="BW883" s="41" t="str">
        <f t="shared" si="305"/>
        <v/>
      </c>
      <c r="BY883" s="13" t="str">
        <f t="shared" si="309"/>
        <v/>
      </c>
      <c r="BZ883" s="33" t="str">
        <f t="shared" si="310"/>
        <v/>
      </c>
      <c r="CA883" s="37" t="str">
        <f>IF(BY883="", "", IF(COUNTIF(BY$7:BY883, BY883)&gt;1, "", MAX(CA$6:CA882)+1))</f>
        <v/>
      </c>
      <c r="CB883" s="37" t="str">
        <f t="shared" si="312"/>
        <v>Apr 2023</v>
      </c>
      <c r="CC883" s="41" t="str">
        <f t="shared" si="306"/>
        <v/>
      </c>
    </row>
    <row r="884" spans="71:81" hidden="1" x14ac:dyDescent="0.25">
      <c r="BS884" s="13" t="str">
        <f t="shared" si="307"/>
        <v/>
      </c>
      <c r="BT884" s="33" t="str">
        <f t="shared" si="308"/>
        <v/>
      </c>
      <c r="BU884" s="37" t="str">
        <f>IF(BS884="", "", IF(COUNTIF(BS$7:BS884, BS884)&gt;1, "", MAX(BU$6:BU883)+1))</f>
        <v/>
      </c>
      <c r="BV884" s="37" t="str">
        <f t="shared" si="311"/>
        <v>Apr 2023</v>
      </c>
      <c r="BW884" s="41" t="str">
        <f t="shared" si="305"/>
        <v/>
      </c>
      <c r="BY884" s="13" t="str">
        <f t="shared" si="309"/>
        <v/>
      </c>
      <c r="BZ884" s="33" t="str">
        <f t="shared" si="310"/>
        <v/>
      </c>
      <c r="CA884" s="37" t="str">
        <f>IF(BY884="", "", IF(COUNTIF(BY$7:BY884, BY884)&gt;1, "", MAX(CA$6:CA883)+1))</f>
        <v/>
      </c>
      <c r="CB884" s="37" t="str">
        <f t="shared" si="312"/>
        <v>Apr 2023</v>
      </c>
      <c r="CC884" s="41" t="str">
        <f t="shared" si="306"/>
        <v/>
      </c>
    </row>
    <row r="885" spans="71:81" hidden="1" x14ac:dyDescent="0.25">
      <c r="BS885" s="13" t="str">
        <f t="shared" si="307"/>
        <v/>
      </c>
      <c r="BT885" s="33" t="str">
        <f t="shared" si="308"/>
        <v/>
      </c>
      <c r="BU885" s="37" t="str">
        <f>IF(BS885="", "", IF(COUNTIF(BS$7:BS885, BS885)&gt;1, "", MAX(BU$6:BU884)+1))</f>
        <v/>
      </c>
      <c r="BV885" s="37" t="str">
        <f t="shared" si="311"/>
        <v>Apr 2023</v>
      </c>
      <c r="BW885" s="41" t="str">
        <f t="shared" si="305"/>
        <v/>
      </c>
      <c r="BY885" s="13" t="str">
        <f t="shared" si="309"/>
        <v/>
      </c>
      <c r="BZ885" s="33" t="str">
        <f t="shared" si="310"/>
        <v/>
      </c>
      <c r="CA885" s="37" t="str">
        <f>IF(BY885="", "", IF(COUNTIF(BY$7:BY885, BY885)&gt;1, "", MAX(CA$6:CA884)+1))</f>
        <v/>
      </c>
      <c r="CB885" s="37" t="str">
        <f t="shared" si="312"/>
        <v>Apr 2023</v>
      </c>
      <c r="CC885" s="41" t="str">
        <f t="shared" si="306"/>
        <v/>
      </c>
    </row>
    <row r="886" spans="71:81" hidden="1" x14ac:dyDescent="0.25">
      <c r="BS886" s="14" t="str">
        <f t="shared" si="307"/>
        <v/>
      </c>
      <c r="BT886" s="34" t="str">
        <f t="shared" si="308"/>
        <v/>
      </c>
      <c r="BU886" s="37" t="str">
        <f>IF(BS886="", "", IF(COUNTIF(BS$7:BS886, BS886)&gt;1, "", MAX(BU$6:BU885)+1))</f>
        <v/>
      </c>
      <c r="BV886" s="37" t="str">
        <f t="shared" si="311"/>
        <v>Apr 2023</v>
      </c>
      <c r="BW886" s="41" t="str">
        <f t="shared" si="305"/>
        <v/>
      </c>
      <c r="BY886" s="14" t="str">
        <f t="shared" si="309"/>
        <v/>
      </c>
      <c r="BZ886" s="34" t="str">
        <f t="shared" si="310"/>
        <v/>
      </c>
      <c r="CA886" s="37" t="str">
        <f>IF(BY886="", "", IF(COUNTIF(BY$7:BY886, BY886)&gt;1, "", MAX(CA$6:CA885)+1))</f>
        <v/>
      </c>
      <c r="CB886" s="37" t="str">
        <f t="shared" si="312"/>
        <v>Apr 2023</v>
      </c>
      <c r="CC886" s="41" t="str">
        <f t="shared" si="306"/>
        <v/>
      </c>
    </row>
    <row r="887" spans="71:81" hidden="1" x14ac:dyDescent="0.25">
      <c r="BS887" s="12" t="str">
        <f t="shared" ref="BS887:BS950" si="313">IF(S54="", "", S54)</f>
        <v/>
      </c>
      <c r="BT887" s="32" t="str">
        <f t="shared" ref="BT887:BT950" si="314">IF(BS887="", "", T54)</f>
        <v/>
      </c>
      <c r="BU887" s="37" t="str">
        <f>IF(BS887="", "", IF(COUNTIF(BS$7:BS887, BS887)&gt;1, "", MAX(BU$6:BU886)+1))</f>
        <v/>
      </c>
      <c r="BV887" s="39" t="str">
        <f>'Intro &amp; Setup'!$BB$12</f>
        <v>May 2023</v>
      </c>
      <c r="BW887" s="41" t="str">
        <f t="shared" si="305"/>
        <v/>
      </c>
      <c r="BY887" s="12" t="str">
        <f t="shared" ref="BY887:BY950" si="315">IF(S278="", "", S278)</f>
        <v/>
      </c>
      <c r="BZ887" s="32" t="str">
        <f t="shared" ref="BZ887:BZ950" si="316">IF(BY887="", "", T278)</f>
        <v/>
      </c>
      <c r="CA887" s="37" t="str">
        <f>IF(BY887="", "", IF(COUNTIF(BY$7:BY887, BY887)&gt;1, "", MAX(CA$6:CA886)+1))</f>
        <v/>
      </c>
      <c r="CB887" s="39" t="str">
        <f>'Intro &amp; Setup'!$BB$12</f>
        <v>May 2023</v>
      </c>
      <c r="CC887" s="41" t="str">
        <f t="shared" si="306"/>
        <v/>
      </c>
    </row>
    <row r="888" spans="71:81" hidden="1" x14ac:dyDescent="0.25">
      <c r="BS888" s="13" t="str">
        <f t="shared" si="313"/>
        <v/>
      </c>
      <c r="BT888" s="33" t="str">
        <f t="shared" si="314"/>
        <v/>
      </c>
      <c r="BU888" s="37" t="str">
        <f>IF(BS888="", "", IF(COUNTIF(BS$7:BS888, BS888)&gt;1, "", MAX(BU$6:BU887)+1))</f>
        <v/>
      </c>
      <c r="BV888" s="37" t="str">
        <f>BV887</f>
        <v>May 2023</v>
      </c>
      <c r="BW888" s="41" t="str">
        <f t="shared" si="305"/>
        <v/>
      </c>
      <c r="BY888" s="13" t="str">
        <f t="shared" si="315"/>
        <v/>
      </c>
      <c r="BZ888" s="33" t="str">
        <f t="shared" si="316"/>
        <v/>
      </c>
      <c r="CA888" s="37" t="str">
        <f>IF(BY888="", "", IF(COUNTIF(BY$7:BY888, BY888)&gt;1, "", MAX(CA$6:CA887)+1))</f>
        <v/>
      </c>
      <c r="CB888" s="37" t="str">
        <f>CB887</f>
        <v>May 2023</v>
      </c>
      <c r="CC888" s="41" t="str">
        <f t="shared" si="306"/>
        <v/>
      </c>
    </row>
    <row r="889" spans="71:81" hidden="1" x14ac:dyDescent="0.25">
      <c r="BS889" s="13" t="str">
        <f t="shared" si="313"/>
        <v/>
      </c>
      <c r="BT889" s="33" t="str">
        <f t="shared" si="314"/>
        <v/>
      </c>
      <c r="BU889" s="37" t="str">
        <f>IF(BS889="", "", IF(COUNTIF(BS$7:BS889, BS889)&gt;1, "", MAX(BU$6:BU888)+1))</f>
        <v/>
      </c>
      <c r="BV889" s="37" t="str">
        <f t="shared" ref="BV889:BV952" si="317">BV888</f>
        <v>May 2023</v>
      </c>
      <c r="BW889" s="41" t="str">
        <f t="shared" si="305"/>
        <v/>
      </c>
      <c r="BY889" s="13" t="str">
        <f t="shared" si="315"/>
        <v/>
      </c>
      <c r="BZ889" s="33" t="str">
        <f t="shared" si="316"/>
        <v/>
      </c>
      <c r="CA889" s="37" t="str">
        <f>IF(BY889="", "", IF(COUNTIF(BY$7:BY889, BY889)&gt;1, "", MAX(CA$6:CA888)+1))</f>
        <v/>
      </c>
      <c r="CB889" s="37" t="str">
        <f t="shared" ref="CB889:CB952" si="318">CB888</f>
        <v>May 2023</v>
      </c>
      <c r="CC889" s="41" t="str">
        <f t="shared" si="306"/>
        <v/>
      </c>
    </row>
    <row r="890" spans="71:81" hidden="1" x14ac:dyDescent="0.25">
      <c r="BS890" s="13" t="str">
        <f t="shared" si="313"/>
        <v/>
      </c>
      <c r="BT890" s="33" t="str">
        <f t="shared" si="314"/>
        <v/>
      </c>
      <c r="BU890" s="37" t="str">
        <f>IF(BS890="", "", IF(COUNTIF(BS$7:BS890, BS890)&gt;1, "", MAX(BU$6:BU889)+1))</f>
        <v/>
      </c>
      <c r="BV890" s="37" t="str">
        <f t="shared" si="317"/>
        <v>May 2023</v>
      </c>
      <c r="BW890" s="41" t="str">
        <f t="shared" si="305"/>
        <v/>
      </c>
      <c r="BY890" s="13" t="str">
        <f t="shared" si="315"/>
        <v/>
      </c>
      <c r="BZ890" s="33" t="str">
        <f t="shared" si="316"/>
        <v/>
      </c>
      <c r="CA890" s="37" t="str">
        <f>IF(BY890="", "", IF(COUNTIF(BY$7:BY890, BY890)&gt;1, "", MAX(CA$6:CA889)+1))</f>
        <v/>
      </c>
      <c r="CB890" s="37" t="str">
        <f t="shared" si="318"/>
        <v>May 2023</v>
      </c>
      <c r="CC890" s="41" t="str">
        <f t="shared" si="306"/>
        <v/>
      </c>
    </row>
    <row r="891" spans="71:81" hidden="1" x14ac:dyDescent="0.25">
      <c r="BS891" s="13" t="str">
        <f t="shared" si="313"/>
        <v/>
      </c>
      <c r="BT891" s="33" t="str">
        <f t="shared" si="314"/>
        <v/>
      </c>
      <c r="BU891" s="37" t="str">
        <f>IF(BS891="", "", IF(COUNTIF(BS$7:BS891, BS891)&gt;1, "", MAX(BU$6:BU890)+1))</f>
        <v/>
      </c>
      <c r="BV891" s="37" t="str">
        <f t="shared" si="317"/>
        <v>May 2023</v>
      </c>
      <c r="BW891" s="41" t="str">
        <f t="shared" si="305"/>
        <v/>
      </c>
      <c r="BY891" s="13" t="str">
        <f t="shared" si="315"/>
        <v/>
      </c>
      <c r="BZ891" s="33" t="str">
        <f t="shared" si="316"/>
        <v/>
      </c>
      <c r="CA891" s="37" t="str">
        <f>IF(BY891="", "", IF(COUNTIF(BY$7:BY891, BY891)&gt;1, "", MAX(CA$6:CA890)+1))</f>
        <v/>
      </c>
      <c r="CB891" s="37" t="str">
        <f t="shared" si="318"/>
        <v>May 2023</v>
      </c>
      <c r="CC891" s="41" t="str">
        <f t="shared" si="306"/>
        <v/>
      </c>
    </row>
    <row r="892" spans="71:81" hidden="1" x14ac:dyDescent="0.25">
      <c r="BS892" s="13" t="str">
        <f t="shared" si="313"/>
        <v/>
      </c>
      <c r="BT892" s="33" t="str">
        <f t="shared" si="314"/>
        <v/>
      </c>
      <c r="BU892" s="37" t="str">
        <f>IF(BS892="", "", IF(COUNTIF(BS$7:BS892, BS892)&gt;1, "", MAX(BU$6:BU891)+1))</f>
        <v/>
      </c>
      <c r="BV892" s="37" t="str">
        <f t="shared" si="317"/>
        <v>May 2023</v>
      </c>
      <c r="BW892" s="41" t="str">
        <f t="shared" si="305"/>
        <v/>
      </c>
      <c r="BY892" s="13" t="str">
        <f t="shared" si="315"/>
        <v/>
      </c>
      <c r="BZ892" s="33" t="str">
        <f t="shared" si="316"/>
        <v/>
      </c>
      <c r="CA892" s="37" t="str">
        <f>IF(BY892="", "", IF(COUNTIF(BY$7:BY892, BY892)&gt;1, "", MAX(CA$6:CA891)+1))</f>
        <v/>
      </c>
      <c r="CB892" s="37" t="str">
        <f t="shared" si="318"/>
        <v>May 2023</v>
      </c>
      <c r="CC892" s="41" t="str">
        <f t="shared" si="306"/>
        <v/>
      </c>
    </row>
    <row r="893" spans="71:81" hidden="1" x14ac:dyDescent="0.25">
      <c r="BS893" s="13" t="str">
        <f t="shared" si="313"/>
        <v/>
      </c>
      <c r="BT893" s="33" t="str">
        <f t="shared" si="314"/>
        <v/>
      </c>
      <c r="BU893" s="37" t="str">
        <f>IF(BS893="", "", IF(COUNTIF(BS$7:BS893, BS893)&gt;1, "", MAX(BU$6:BU892)+1))</f>
        <v/>
      </c>
      <c r="BV893" s="37" t="str">
        <f t="shared" si="317"/>
        <v>May 2023</v>
      </c>
      <c r="BW893" s="41" t="str">
        <f t="shared" si="305"/>
        <v/>
      </c>
      <c r="BY893" s="13" t="str">
        <f t="shared" si="315"/>
        <v/>
      </c>
      <c r="BZ893" s="33" t="str">
        <f t="shared" si="316"/>
        <v/>
      </c>
      <c r="CA893" s="37" t="str">
        <f>IF(BY893="", "", IF(COUNTIF(BY$7:BY893, BY893)&gt;1, "", MAX(CA$6:CA892)+1))</f>
        <v/>
      </c>
      <c r="CB893" s="37" t="str">
        <f t="shared" si="318"/>
        <v>May 2023</v>
      </c>
      <c r="CC893" s="41" t="str">
        <f t="shared" si="306"/>
        <v/>
      </c>
    </row>
    <row r="894" spans="71:81" hidden="1" x14ac:dyDescent="0.25">
      <c r="BS894" s="13" t="str">
        <f t="shared" si="313"/>
        <v/>
      </c>
      <c r="BT894" s="33" t="str">
        <f t="shared" si="314"/>
        <v/>
      </c>
      <c r="BU894" s="37" t="str">
        <f>IF(BS894="", "", IF(COUNTIF(BS$7:BS894, BS894)&gt;1, "", MAX(BU$6:BU893)+1))</f>
        <v/>
      </c>
      <c r="BV894" s="37" t="str">
        <f t="shared" si="317"/>
        <v>May 2023</v>
      </c>
      <c r="BW894" s="41" t="str">
        <f t="shared" si="305"/>
        <v/>
      </c>
      <c r="BY894" s="13" t="str">
        <f t="shared" si="315"/>
        <v/>
      </c>
      <c r="BZ894" s="33" t="str">
        <f t="shared" si="316"/>
        <v/>
      </c>
      <c r="CA894" s="37" t="str">
        <f>IF(BY894="", "", IF(COUNTIF(BY$7:BY894, BY894)&gt;1, "", MAX(CA$6:CA893)+1))</f>
        <v/>
      </c>
      <c r="CB894" s="37" t="str">
        <f t="shared" si="318"/>
        <v>May 2023</v>
      </c>
      <c r="CC894" s="41" t="str">
        <f t="shared" si="306"/>
        <v/>
      </c>
    </row>
    <row r="895" spans="71:81" hidden="1" x14ac:dyDescent="0.25">
      <c r="BS895" s="13" t="str">
        <f t="shared" si="313"/>
        <v/>
      </c>
      <c r="BT895" s="33" t="str">
        <f t="shared" si="314"/>
        <v/>
      </c>
      <c r="BU895" s="37" t="str">
        <f>IF(BS895="", "", IF(COUNTIF(BS$7:BS895, BS895)&gt;1, "", MAX(BU$6:BU894)+1))</f>
        <v/>
      </c>
      <c r="BV895" s="37" t="str">
        <f t="shared" si="317"/>
        <v>May 2023</v>
      </c>
      <c r="BW895" s="41" t="str">
        <f t="shared" si="305"/>
        <v/>
      </c>
      <c r="BY895" s="13" t="str">
        <f t="shared" si="315"/>
        <v/>
      </c>
      <c r="BZ895" s="33" t="str">
        <f t="shared" si="316"/>
        <v/>
      </c>
      <c r="CA895" s="37" t="str">
        <f>IF(BY895="", "", IF(COUNTIF(BY$7:BY895, BY895)&gt;1, "", MAX(CA$6:CA894)+1))</f>
        <v/>
      </c>
      <c r="CB895" s="37" t="str">
        <f t="shared" si="318"/>
        <v>May 2023</v>
      </c>
      <c r="CC895" s="41" t="str">
        <f t="shared" si="306"/>
        <v/>
      </c>
    </row>
    <row r="896" spans="71:81" hidden="1" x14ac:dyDescent="0.25">
      <c r="BS896" s="13" t="str">
        <f t="shared" si="313"/>
        <v/>
      </c>
      <c r="BT896" s="33" t="str">
        <f t="shared" si="314"/>
        <v/>
      </c>
      <c r="BU896" s="37" t="str">
        <f>IF(BS896="", "", IF(COUNTIF(BS$7:BS896, BS896)&gt;1, "", MAX(BU$6:BU895)+1))</f>
        <v/>
      </c>
      <c r="BV896" s="37" t="str">
        <f t="shared" si="317"/>
        <v>May 2023</v>
      </c>
      <c r="BW896" s="41" t="str">
        <f t="shared" si="305"/>
        <v/>
      </c>
      <c r="BY896" s="13" t="str">
        <f t="shared" si="315"/>
        <v/>
      </c>
      <c r="BZ896" s="33" t="str">
        <f t="shared" si="316"/>
        <v/>
      </c>
      <c r="CA896" s="37" t="str">
        <f>IF(BY896="", "", IF(COUNTIF(BY$7:BY896, BY896)&gt;1, "", MAX(CA$6:CA895)+1))</f>
        <v/>
      </c>
      <c r="CB896" s="37" t="str">
        <f t="shared" si="318"/>
        <v>May 2023</v>
      </c>
      <c r="CC896" s="41" t="str">
        <f t="shared" si="306"/>
        <v/>
      </c>
    </row>
    <row r="897" spans="71:81" hidden="1" x14ac:dyDescent="0.25">
      <c r="BS897" s="13" t="str">
        <f t="shared" si="313"/>
        <v/>
      </c>
      <c r="BT897" s="33" t="str">
        <f t="shared" si="314"/>
        <v/>
      </c>
      <c r="BU897" s="37" t="str">
        <f>IF(BS897="", "", IF(COUNTIF(BS$7:BS897, BS897)&gt;1, "", MAX(BU$6:BU896)+1))</f>
        <v/>
      </c>
      <c r="BV897" s="37" t="str">
        <f t="shared" si="317"/>
        <v>May 2023</v>
      </c>
      <c r="BW897" s="41" t="str">
        <f t="shared" si="305"/>
        <v/>
      </c>
      <c r="BY897" s="13" t="str">
        <f t="shared" si="315"/>
        <v/>
      </c>
      <c r="BZ897" s="33" t="str">
        <f t="shared" si="316"/>
        <v/>
      </c>
      <c r="CA897" s="37" t="str">
        <f>IF(BY897="", "", IF(COUNTIF(BY$7:BY897, BY897)&gt;1, "", MAX(CA$6:CA896)+1))</f>
        <v/>
      </c>
      <c r="CB897" s="37" t="str">
        <f t="shared" si="318"/>
        <v>May 2023</v>
      </c>
      <c r="CC897" s="41" t="str">
        <f t="shared" si="306"/>
        <v/>
      </c>
    </row>
    <row r="898" spans="71:81" hidden="1" x14ac:dyDescent="0.25">
      <c r="BS898" s="13" t="str">
        <f t="shared" si="313"/>
        <v/>
      </c>
      <c r="BT898" s="33" t="str">
        <f t="shared" si="314"/>
        <v/>
      </c>
      <c r="BU898" s="37" t="str">
        <f>IF(BS898="", "", IF(COUNTIF(BS$7:BS898, BS898)&gt;1, "", MAX(BU$6:BU897)+1))</f>
        <v/>
      </c>
      <c r="BV898" s="37" t="str">
        <f t="shared" si="317"/>
        <v>May 2023</v>
      </c>
      <c r="BW898" s="41" t="str">
        <f t="shared" si="305"/>
        <v/>
      </c>
      <c r="BY898" s="13" t="str">
        <f t="shared" si="315"/>
        <v/>
      </c>
      <c r="BZ898" s="33" t="str">
        <f t="shared" si="316"/>
        <v/>
      </c>
      <c r="CA898" s="37" t="str">
        <f>IF(BY898="", "", IF(COUNTIF(BY$7:BY898, BY898)&gt;1, "", MAX(CA$6:CA897)+1))</f>
        <v/>
      </c>
      <c r="CB898" s="37" t="str">
        <f t="shared" si="318"/>
        <v>May 2023</v>
      </c>
      <c r="CC898" s="41" t="str">
        <f t="shared" si="306"/>
        <v/>
      </c>
    </row>
    <row r="899" spans="71:81" hidden="1" x14ac:dyDescent="0.25">
      <c r="BS899" s="13" t="str">
        <f t="shared" si="313"/>
        <v/>
      </c>
      <c r="BT899" s="33" t="str">
        <f t="shared" si="314"/>
        <v/>
      </c>
      <c r="BU899" s="37" t="str">
        <f>IF(BS899="", "", IF(COUNTIF(BS$7:BS899, BS899)&gt;1, "", MAX(BU$6:BU898)+1))</f>
        <v/>
      </c>
      <c r="BV899" s="37" t="str">
        <f t="shared" si="317"/>
        <v>May 2023</v>
      </c>
      <c r="BW899" s="41" t="str">
        <f t="shared" si="305"/>
        <v/>
      </c>
      <c r="BY899" s="13" t="str">
        <f t="shared" si="315"/>
        <v/>
      </c>
      <c r="BZ899" s="33" t="str">
        <f t="shared" si="316"/>
        <v/>
      </c>
      <c r="CA899" s="37" t="str">
        <f>IF(BY899="", "", IF(COUNTIF(BY$7:BY899, BY899)&gt;1, "", MAX(CA$6:CA898)+1))</f>
        <v/>
      </c>
      <c r="CB899" s="37" t="str">
        <f t="shared" si="318"/>
        <v>May 2023</v>
      </c>
      <c r="CC899" s="41" t="str">
        <f t="shared" si="306"/>
        <v/>
      </c>
    </row>
    <row r="900" spans="71:81" hidden="1" x14ac:dyDescent="0.25">
      <c r="BS900" s="13" t="str">
        <f t="shared" si="313"/>
        <v/>
      </c>
      <c r="BT900" s="33" t="str">
        <f t="shared" si="314"/>
        <v/>
      </c>
      <c r="BU900" s="37" t="str">
        <f>IF(BS900="", "", IF(COUNTIF(BS$7:BS900, BS900)&gt;1, "", MAX(BU$6:BU899)+1))</f>
        <v/>
      </c>
      <c r="BV900" s="37" t="str">
        <f t="shared" si="317"/>
        <v>May 2023</v>
      </c>
      <c r="BW900" s="41" t="str">
        <f t="shared" si="305"/>
        <v/>
      </c>
      <c r="BY900" s="13" t="str">
        <f t="shared" si="315"/>
        <v/>
      </c>
      <c r="BZ900" s="33" t="str">
        <f t="shared" si="316"/>
        <v/>
      </c>
      <c r="CA900" s="37" t="str">
        <f>IF(BY900="", "", IF(COUNTIF(BY$7:BY900, BY900)&gt;1, "", MAX(CA$6:CA899)+1))</f>
        <v/>
      </c>
      <c r="CB900" s="37" t="str">
        <f t="shared" si="318"/>
        <v>May 2023</v>
      </c>
      <c r="CC900" s="41" t="str">
        <f t="shared" si="306"/>
        <v/>
      </c>
    </row>
    <row r="901" spans="71:81" hidden="1" x14ac:dyDescent="0.25">
      <c r="BS901" s="13" t="str">
        <f t="shared" si="313"/>
        <v/>
      </c>
      <c r="BT901" s="33" t="str">
        <f t="shared" si="314"/>
        <v/>
      </c>
      <c r="BU901" s="37" t="str">
        <f>IF(BS901="", "", IF(COUNTIF(BS$7:BS901, BS901)&gt;1, "", MAX(BU$6:BU900)+1))</f>
        <v/>
      </c>
      <c r="BV901" s="37" t="str">
        <f t="shared" si="317"/>
        <v>May 2023</v>
      </c>
      <c r="BW901" s="41" t="str">
        <f t="shared" si="305"/>
        <v/>
      </c>
      <c r="BY901" s="13" t="str">
        <f t="shared" si="315"/>
        <v/>
      </c>
      <c r="BZ901" s="33" t="str">
        <f t="shared" si="316"/>
        <v/>
      </c>
      <c r="CA901" s="37" t="str">
        <f>IF(BY901="", "", IF(COUNTIF(BY$7:BY901, BY901)&gt;1, "", MAX(CA$6:CA900)+1))</f>
        <v/>
      </c>
      <c r="CB901" s="37" t="str">
        <f t="shared" si="318"/>
        <v>May 2023</v>
      </c>
      <c r="CC901" s="41" t="str">
        <f t="shared" si="306"/>
        <v/>
      </c>
    </row>
    <row r="902" spans="71:81" hidden="1" x14ac:dyDescent="0.25">
      <c r="BS902" s="13" t="str">
        <f t="shared" si="313"/>
        <v/>
      </c>
      <c r="BT902" s="33" t="str">
        <f t="shared" si="314"/>
        <v/>
      </c>
      <c r="BU902" s="37" t="str">
        <f>IF(BS902="", "", IF(COUNTIF(BS$7:BS902, BS902)&gt;1, "", MAX(BU$6:BU901)+1))</f>
        <v/>
      </c>
      <c r="BV902" s="37" t="str">
        <f t="shared" si="317"/>
        <v>May 2023</v>
      </c>
      <c r="BW902" s="41" t="str">
        <f t="shared" si="305"/>
        <v/>
      </c>
      <c r="BY902" s="13" t="str">
        <f t="shared" si="315"/>
        <v/>
      </c>
      <c r="BZ902" s="33" t="str">
        <f t="shared" si="316"/>
        <v/>
      </c>
      <c r="CA902" s="37" t="str">
        <f>IF(BY902="", "", IF(COUNTIF(BY$7:BY902, BY902)&gt;1, "", MAX(CA$6:CA901)+1))</f>
        <v/>
      </c>
      <c r="CB902" s="37" t="str">
        <f t="shared" si="318"/>
        <v>May 2023</v>
      </c>
      <c r="CC902" s="41" t="str">
        <f t="shared" si="306"/>
        <v/>
      </c>
    </row>
    <row r="903" spans="71:81" hidden="1" x14ac:dyDescent="0.25">
      <c r="BS903" s="13" t="str">
        <f t="shared" si="313"/>
        <v/>
      </c>
      <c r="BT903" s="33" t="str">
        <f t="shared" si="314"/>
        <v/>
      </c>
      <c r="BU903" s="37" t="str">
        <f>IF(BS903="", "", IF(COUNTIF(BS$7:BS903, BS903)&gt;1, "", MAX(BU$6:BU902)+1))</f>
        <v/>
      </c>
      <c r="BV903" s="37" t="str">
        <f t="shared" si="317"/>
        <v>May 2023</v>
      </c>
      <c r="BW903" s="41" t="str">
        <f t="shared" si="305"/>
        <v/>
      </c>
      <c r="BY903" s="13" t="str">
        <f t="shared" si="315"/>
        <v/>
      </c>
      <c r="BZ903" s="33" t="str">
        <f t="shared" si="316"/>
        <v/>
      </c>
      <c r="CA903" s="37" t="str">
        <f>IF(BY903="", "", IF(COUNTIF(BY$7:BY903, BY903)&gt;1, "", MAX(CA$6:CA902)+1))</f>
        <v/>
      </c>
      <c r="CB903" s="37" t="str">
        <f t="shared" si="318"/>
        <v>May 2023</v>
      </c>
      <c r="CC903" s="41" t="str">
        <f t="shared" si="306"/>
        <v/>
      </c>
    </row>
    <row r="904" spans="71:81" hidden="1" x14ac:dyDescent="0.25">
      <c r="BS904" s="13" t="str">
        <f t="shared" si="313"/>
        <v/>
      </c>
      <c r="BT904" s="33" t="str">
        <f t="shared" si="314"/>
        <v/>
      </c>
      <c r="BU904" s="37" t="str">
        <f>IF(BS904="", "", IF(COUNTIF(BS$7:BS904, BS904)&gt;1, "", MAX(BU$6:BU903)+1))</f>
        <v/>
      </c>
      <c r="BV904" s="37" t="str">
        <f t="shared" si="317"/>
        <v>May 2023</v>
      </c>
      <c r="BW904" s="41" t="str">
        <f t="shared" ref="BW904:BW967" si="319">IF(BS904="", "", CONCATENATE(BS904, " - ", BV904))</f>
        <v/>
      </c>
      <c r="BY904" s="13" t="str">
        <f t="shared" si="315"/>
        <v/>
      </c>
      <c r="BZ904" s="33" t="str">
        <f t="shared" si="316"/>
        <v/>
      </c>
      <c r="CA904" s="37" t="str">
        <f>IF(BY904="", "", IF(COUNTIF(BY$7:BY904, BY904)&gt;1, "", MAX(CA$6:CA903)+1))</f>
        <v/>
      </c>
      <c r="CB904" s="37" t="str">
        <f t="shared" si="318"/>
        <v>May 2023</v>
      </c>
      <c r="CC904" s="41" t="str">
        <f t="shared" ref="CC904:CC967" si="320">IF(BY904="", "", CONCATENATE(BY904, " - ", CB904))</f>
        <v/>
      </c>
    </row>
    <row r="905" spans="71:81" hidden="1" x14ac:dyDescent="0.25">
      <c r="BS905" s="13" t="str">
        <f t="shared" si="313"/>
        <v/>
      </c>
      <c r="BT905" s="33" t="str">
        <f t="shared" si="314"/>
        <v/>
      </c>
      <c r="BU905" s="37" t="str">
        <f>IF(BS905="", "", IF(COUNTIF(BS$7:BS905, BS905)&gt;1, "", MAX(BU$6:BU904)+1))</f>
        <v/>
      </c>
      <c r="BV905" s="37" t="str">
        <f t="shared" si="317"/>
        <v>May 2023</v>
      </c>
      <c r="BW905" s="41" t="str">
        <f t="shared" si="319"/>
        <v/>
      </c>
      <c r="BY905" s="13" t="str">
        <f t="shared" si="315"/>
        <v/>
      </c>
      <c r="BZ905" s="33" t="str">
        <f t="shared" si="316"/>
        <v/>
      </c>
      <c r="CA905" s="37" t="str">
        <f>IF(BY905="", "", IF(COUNTIF(BY$7:BY905, BY905)&gt;1, "", MAX(CA$6:CA904)+1))</f>
        <v/>
      </c>
      <c r="CB905" s="37" t="str">
        <f t="shared" si="318"/>
        <v>May 2023</v>
      </c>
      <c r="CC905" s="41" t="str">
        <f t="shared" si="320"/>
        <v/>
      </c>
    </row>
    <row r="906" spans="71:81" hidden="1" x14ac:dyDescent="0.25">
      <c r="BS906" s="13" t="str">
        <f t="shared" si="313"/>
        <v/>
      </c>
      <c r="BT906" s="33" t="str">
        <f t="shared" si="314"/>
        <v/>
      </c>
      <c r="BU906" s="37" t="str">
        <f>IF(BS906="", "", IF(COUNTIF(BS$7:BS906, BS906)&gt;1, "", MAX(BU$6:BU905)+1))</f>
        <v/>
      </c>
      <c r="BV906" s="37" t="str">
        <f t="shared" si="317"/>
        <v>May 2023</v>
      </c>
      <c r="BW906" s="41" t="str">
        <f t="shared" si="319"/>
        <v/>
      </c>
      <c r="BY906" s="13" t="str">
        <f t="shared" si="315"/>
        <v/>
      </c>
      <c r="BZ906" s="33" t="str">
        <f t="shared" si="316"/>
        <v/>
      </c>
      <c r="CA906" s="37" t="str">
        <f>IF(BY906="", "", IF(COUNTIF(BY$7:BY906, BY906)&gt;1, "", MAX(CA$6:CA905)+1))</f>
        <v/>
      </c>
      <c r="CB906" s="37" t="str">
        <f t="shared" si="318"/>
        <v>May 2023</v>
      </c>
      <c r="CC906" s="41" t="str">
        <f t="shared" si="320"/>
        <v/>
      </c>
    </row>
    <row r="907" spans="71:81" hidden="1" x14ac:dyDescent="0.25">
      <c r="BS907" s="13" t="str">
        <f t="shared" si="313"/>
        <v/>
      </c>
      <c r="BT907" s="33" t="str">
        <f t="shared" si="314"/>
        <v/>
      </c>
      <c r="BU907" s="37" t="str">
        <f>IF(BS907="", "", IF(COUNTIF(BS$7:BS907, BS907)&gt;1, "", MAX(BU$6:BU906)+1))</f>
        <v/>
      </c>
      <c r="BV907" s="37" t="str">
        <f t="shared" si="317"/>
        <v>May 2023</v>
      </c>
      <c r="BW907" s="41" t="str">
        <f t="shared" si="319"/>
        <v/>
      </c>
      <c r="BY907" s="13" t="str">
        <f t="shared" si="315"/>
        <v/>
      </c>
      <c r="BZ907" s="33" t="str">
        <f t="shared" si="316"/>
        <v/>
      </c>
      <c r="CA907" s="37" t="str">
        <f>IF(BY907="", "", IF(COUNTIF(BY$7:BY907, BY907)&gt;1, "", MAX(CA$6:CA906)+1))</f>
        <v/>
      </c>
      <c r="CB907" s="37" t="str">
        <f t="shared" si="318"/>
        <v>May 2023</v>
      </c>
      <c r="CC907" s="41" t="str">
        <f t="shared" si="320"/>
        <v/>
      </c>
    </row>
    <row r="908" spans="71:81" hidden="1" x14ac:dyDescent="0.25">
      <c r="BS908" s="13" t="str">
        <f t="shared" si="313"/>
        <v/>
      </c>
      <c r="BT908" s="33" t="str">
        <f t="shared" si="314"/>
        <v/>
      </c>
      <c r="BU908" s="37" t="str">
        <f>IF(BS908="", "", IF(COUNTIF(BS$7:BS908, BS908)&gt;1, "", MAX(BU$6:BU907)+1))</f>
        <v/>
      </c>
      <c r="BV908" s="37" t="str">
        <f t="shared" si="317"/>
        <v>May 2023</v>
      </c>
      <c r="BW908" s="41" t="str">
        <f t="shared" si="319"/>
        <v/>
      </c>
      <c r="BY908" s="13" t="str">
        <f t="shared" si="315"/>
        <v/>
      </c>
      <c r="BZ908" s="33" t="str">
        <f t="shared" si="316"/>
        <v/>
      </c>
      <c r="CA908" s="37" t="str">
        <f>IF(BY908="", "", IF(COUNTIF(BY$7:BY908, BY908)&gt;1, "", MAX(CA$6:CA907)+1))</f>
        <v/>
      </c>
      <c r="CB908" s="37" t="str">
        <f t="shared" si="318"/>
        <v>May 2023</v>
      </c>
      <c r="CC908" s="41" t="str">
        <f t="shared" si="320"/>
        <v/>
      </c>
    </row>
    <row r="909" spans="71:81" hidden="1" x14ac:dyDescent="0.25">
      <c r="BS909" s="13" t="str">
        <f t="shared" si="313"/>
        <v/>
      </c>
      <c r="BT909" s="33" t="str">
        <f t="shared" si="314"/>
        <v/>
      </c>
      <c r="BU909" s="37" t="str">
        <f>IF(BS909="", "", IF(COUNTIF(BS$7:BS909, BS909)&gt;1, "", MAX(BU$6:BU908)+1))</f>
        <v/>
      </c>
      <c r="BV909" s="37" t="str">
        <f t="shared" si="317"/>
        <v>May 2023</v>
      </c>
      <c r="BW909" s="41" t="str">
        <f t="shared" si="319"/>
        <v/>
      </c>
      <c r="BY909" s="13" t="str">
        <f t="shared" si="315"/>
        <v/>
      </c>
      <c r="BZ909" s="33" t="str">
        <f t="shared" si="316"/>
        <v/>
      </c>
      <c r="CA909" s="37" t="str">
        <f>IF(BY909="", "", IF(COUNTIF(BY$7:BY909, BY909)&gt;1, "", MAX(CA$6:CA908)+1))</f>
        <v/>
      </c>
      <c r="CB909" s="37" t="str">
        <f t="shared" si="318"/>
        <v>May 2023</v>
      </c>
      <c r="CC909" s="41" t="str">
        <f t="shared" si="320"/>
        <v/>
      </c>
    </row>
    <row r="910" spans="71:81" hidden="1" x14ac:dyDescent="0.25">
      <c r="BS910" s="13" t="str">
        <f t="shared" si="313"/>
        <v/>
      </c>
      <c r="BT910" s="33" t="str">
        <f t="shared" si="314"/>
        <v/>
      </c>
      <c r="BU910" s="37" t="str">
        <f>IF(BS910="", "", IF(COUNTIF(BS$7:BS910, BS910)&gt;1, "", MAX(BU$6:BU909)+1))</f>
        <v/>
      </c>
      <c r="BV910" s="37" t="str">
        <f t="shared" si="317"/>
        <v>May 2023</v>
      </c>
      <c r="BW910" s="41" t="str">
        <f t="shared" si="319"/>
        <v/>
      </c>
      <c r="BY910" s="13" t="str">
        <f t="shared" si="315"/>
        <v/>
      </c>
      <c r="BZ910" s="33" t="str">
        <f t="shared" si="316"/>
        <v/>
      </c>
      <c r="CA910" s="37" t="str">
        <f>IF(BY910="", "", IF(COUNTIF(BY$7:BY910, BY910)&gt;1, "", MAX(CA$6:CA909)+1))</f>
        <v/>
      </c>
      <c r="CB910" s="37" t="str">
        <f t="shared" si="318"/>
        <v>May 2023</v>
      </c>
      <c r="CC910" s="41" t="str">
        <f t="shared" si="320"/>
        <v/>
      </c>
    </row>
    <row r="911" spans="71:81" hidden="1" x14ac:dyDescent="0.25">
      <c r="BS911" s="13" t="str">
        <f t="shared" si="313"/>
        <v/>
      </c>
      <c r="BT911" s="33" t="str">
        <f t="shared" si="314"/>
        <v/>
      </c>
      <c r="BU911" s="37" t="str">
        <f>IF(BS911="", "", IF(COUNTIF(BS$7:BS911, BS911)&gt;1, "", MAX(BU$6:BU910)+1))</f>
        <v/>
      </c>
      <c r="BV911" s="37" t="str">
        <f t="shared" si="317"/>
        <v>May 2023</v>
      </c>
      <c r="BW911" s="41" t="str">
        <f t="shared" si="319"/>
        <v/>
      </c>
      <c r="BY911" s="13" t="str">
        <f t="shared" si="315"/>
        <v/>
      </c>
      <c r="BZ911" s="33" t="str">
        <f t="shared" si="316"/>
        <v/>
      </c>
      <c r="CA911" s="37" t="str">
        <f>IF(BY911="", "", IF(COUNTIF(BY$7:BY911, BY911)&gt;1, "", MAX(CA$6:CA910)+1))</f>
        <v/>
      </c>
      <c r="CB911" s="37" t="str">
        <f t="shared" si="318"/>
        <v>May 2023</v>
      </c>
      <c r="CC911" s="41" t="str">
        <f t="shared" si="320"/>
        <v/>
      </c>
    </row>
    <row r="912" spans="71:81" hidden="1" x14ac:dyDescent="0.25">
      <c r="BS912" s="13" t="str">
        <f t="shared" si="313"/>
        <v/>
      </c>
      <c r="BT912" s="33" t="str">
        <f t="shared" si="314"/>
        <v/>
      </c>
      <c r="BU912" s="37" t="str">
        <f>IF(BS912="", "", IF(COUNTIF(BS$7:BS912, BS912)&gt;1, "", MAX(BU$6:BU911)+1))</f>
        <v/>
      </c>
      <c r="BV912" s="37" t="str">
        <f t="shared" si="317"/>
        <v>May 2023</v>
      </c>
      <c r="BW912" s="41" t="str">
        <f t="shared" si="319"/>
        <v/>
      </c>
      <c r="BY912" s="13" t="str">
        <f t="shared" si="315"/>
        <v/>
      </c>
      <c r="BZ912" s="33" t="str">
        <f t="shared" si="316"/>
        <v/>
      </c>
      <c r="CA912" s="37" t="str">
        <f>IF(BY912="", "", IF(COUNTIF(BY$7:BY912, BY912)&gt;1, "", MAX(CA$6:CA911)+1))</f>
        <v/>
      </c>
      <c r="CB912" s="37" t="str">
        <f t="shared" si="318"/>
        <v>May 2023</v>
      </c>
      <c r="CC912" s="41" t="str">
        <f t="shared" si="320"/>
        <v/>
      </c>
    </row>
    <row r="913" spans="71:81" hidden="1" x14ac:dyDescent="0.25">
      <c r="BS913" s="13" t="str">
        <f t="shared" si="313"/>
        <v/>
      </c>
      <c r="BT913" s="33" t="str">
        <f t="shared" si="314"/>
        <v/>
      </c>
      <c r="BU913" s="37" t="str">
        <f>IF(BS913="", "", IF(COUNTIF(BS$7:BS913, BS913)&gt;1, "", MAX(BU$6:BU912)+1))</f>
        <v/>
      </c>
      <c r="BV913" s="37" t="str">
        <f t="shared" si="317"/>
        <v>May 2023</v>
      </c>
      <c r="BW913" s="41" t="str">
        <f t="shared" si="319"/>
        <v/>
      </c>
      <c r="BY913" s="13" t="str">
        <f t="shared" si="315"/>
        <v/>
      </c>
      <c r="BZ913" s="33" t="str">
        <f t="shared" si="316"/>
        <v/>
      </c>
      <c r="CA913" s="37" t="str">
        <f>IF(BY913="", "", IF(COUNTIF(BY$7:BY913, BY913)&gt;1, "", MAX(CA$6:CA912)+1))</f>
        <v/>
      </c>
      <c r="CB913" s="37" t="str">
        <f t="shared" si="318"/>
        <v>May 2023</v>
      </c>
      <c r="CC913" s="41" t="str">
        <f t="shared" si="320"/>
        <v/>
      </c>
    </row>
    <row r="914" spans="71:81" hidden="1" x14ac:dyDescent="0.25">
      <c r="BS914" s="13" t="str">
        <f t="shared" si="313"/>
        <v/>
      </c>
      <c r="BT914" s="33" t="str">
        <f t="shared" si="314"/>
        <v/>
      </c>
      <c r="BU914" s="37" t="str">
        <f>IF(BS914="", "", IF(COUNTIF(BS$7:BS914, BS914)&gt;1, "", MAX(BU$6:BU913)+1))</f>
        <v/>
      </c>
      <c r="BV914" s="37" t="str">
        <f t="shared" si="317"/>
        <v>May 2023</v>
      </c>
      <c r="BW914" s="41" t="str">
        <f t="shared" si="319"/>
        <v/>
      </c>
      <c r="BY914" s="13" t="str">
        <f t="shared" si="315"/>
        <v/>
      </c>
      <c r="BZ914" s="33" t="str">
        <f t="shared" si="316"/>
        <v/>
      </c>
      <c r="CA914" s="37" t="str">
        <f>IF(BY914="", "", IF(COUNTIF(BY$7:BY914, BY914)&gt;1, "", MAX(CA$6:CA913)+1))</f>
        <v/>
      </c>
      <c r="CB914" s="37" t="str">
        <f t="shared" si="318"/>
        <v>May 2023</v>
      </c>
      <c r="CC914" s="41" t="str">
        <f t="shared" si="320"/>
        <v/>
      </c>
    </row>
    <row r="915" spans="71:81" hidden="1" x14ac:dyDescent="0.25">
      <c r="BS915" s="13" t="str">
        <f t="shared" si="313"/>
        <v/>
      </c>
      <c r="BT915" s="33" t="str">
        <f t="shared" si="314"/>
        <v/>
      </c>
      <c r="BU915" s="37" t="str">
        <f>IF(BS915="", "", IF(COUNTIF(BS$7:BS915, BS915)&gt;1, "", MAX(BU$6:BU914)+1))</f>
        <v/>
      </c>
      <c r="BV915" s="37" t="str">
        <f t="shared" si="317"/>
        <v>May 2023</v>
      </c>
      <c r="BW915" s="41" t="str">
        <f t="shared" si="319"/>
        <v/>
      </c>
      <c r="BY915" s="13" t="str">
        <f t="shared" si="315"/>
        <v/>
      </c>
      <c r="BZ915" s="33" t="str">
        <f t="shared" si="316"/>
        <v/>
      </c>
      <c r="CA915" s="37" t="str">
        <f>IF(BY915="", "", IF(COUNTIF(BY$7:BY915, BY915)&gt;1, "", MAX(CA$6:CA914)+1))</f>
        <v/>
      </c>
      <c r="CB915" s="37" t="str">
        <f t="shared" si="318"/>
        <v>May 2023</v>
      </c>
      <c r="CC915" s="41" t="str">
        <f t="shared" si="320"/>
        <v/>
      </c>
    </row>
    <row r="916" spans="71:81" hidden="1" x14ac:dyDescent="0.25">
      <c r="BS916" s="13" t="str">
        <f t="shared" si="313"/>
        <v/>
      </c>
      <c r="BT916" s="33" t="str">
        <f t="shared" si="314"/>
        <v/>
      </c>
      <c r="BU916" s="37" t="str">
        <f>IF(BS916="", "", IF(COUNTIF(BS$7:BS916, BS916)&gt;1, "", MAX(BU$6:BU915)+1))</f>
        <v/>
      </c>
      <c r="BV916" s="37" t="str">
        <f t="shared" si="317"/>
        <v>May 2023</v>
      </c>
      <c r="BW916" s="41" t="str">
        <f t="shared" si="319"/>
        <v/>
      </c>
      <c r="BY916" s="13" t="str">
        <f t="shared" si="315"/>
        <v/>
      </c>
      <c r="BZ916" s="33" t="str">
        <f t="shared" si="316"/>
        <v/>
      </c>
      <c r="CA916" s="37" t="str">
        <f>IF(BY916="", "", IF(COUNTIF(BY$7:BY916, BY916)&gt;1, "", MAX(CA$6:CA915)+1))</f>
        <v/>
      </c>
      <c r="CB916" s="37" t="str">
        <f t="shared" si="318"/>
        <v>May 2023</v>
      </c>
      <c r="CC916" s="41" t="str">
        <f t="shared" si="320"/>
        <v/>
      </c>
    </row>
    <row r="917" spans="71:81" hidden="1" x14ac:dyDescent="0.25">
      <c r="BS917" s="13" t="str">
        <f t="shared" si="313"/>
        <v/>
      </c>
      <c r="BT917" s="33" t="str">
        <f t="shared" si="314"/>
        <v/>
      </c>
      <c r="BU917" s="37" t="str">
        <f>IF(BS917="", "", IF(COUNTIF(BS$7:BS917, BS917)&gt;1, "", MAX(BU$6:BU916)+1))</f>
        <v/>
      </c>
      <c r="BV917" s="37" t="str">
        <f t="shared" si="317"/>
        <v>May 2023</v>
      </c>
      <c r="BW917" s="41" t="str">
        <f t="shared" si="319"/>
        <v/>
      </c>
      <c r="BY917" s="13" t="str">
        <f t="shared" si="315"/>
        <v/>
      </c>
      <c r="BZ917" s="33" t="str">
        <f t="shared" si="316"/>
        <v/>
      </c>
      <c r="CA917" s="37" t="str">
        <f>IF(BY917="", "", IF(COUNTIF(BY$7:BY917, BY917)&gt;1, "", MAX(CA$6:CA916)+1))</f>
        <v/>
      </c>
      <c r="CB917" s="37" t="str">
        <f t="shared" si="318"/>
        <v>May 2023</v>
      </c>
      <c r="CC917" s="41" t="str">
        <f t="shared" si="320"/>
        <v/>
      </c>
    </row>
    <row r="918" spans="71:81" hidden="1" x14ac:dyDescent="0.25">
      <c r="BS918" s="13" t="str">
        <f t="shared" si="313"/>
        <v/>
      </c>
      <c r="BT918" s="33" t="str">
        <f t="shared" si="314"/>
        <v/>
      </c>
      <c r="BU918" s="37" t="str">
        <f>IF(BS918="", "", IF(COUNTIF(BS$7:BS918, BS918)&gt;1, "", MAX(BU$6:BU917)+1))</f>
        <v/>
      </c>
      <c r="BV918" s="37" t="str">
        <f t="shared" si="317"/>
        <v>May 2023</v>
      </c>
      <c r="BW918" s="41" t="str">
        <f t="shared" si="319"/>
        <v/>
      </c>
      <c r="BY918" s="13" t="str">
        <f t="shared" si="315"/>
        <v/>
      </c>
      <c r="BZ918" s="33" t="str">
        <f t="shared" si="316"/>
        <v/>
      </c>
      <c r="CA918" s="37" t="str">
        <f>IF(BY918="", "", IF(COUNTIF(BY$7:BY918, BY918)&gt;1, "", MAX(CA$6:CA917)+1))</f>
        <v/>
      </c>
      <c r="CB918" s="37" t="str">
        <f t="shared" si="318"/>
        <v>May 2023</v>
      </c>
      <c r="CC918" s="41" t="str">
        <f t="shared" si="320"/>
        <v/>
      </c>
    </row>
    <row r="919" spans="71:81" hidden="1" x14ac:dyDescent="0.25">
      <c r="BS919" s="13" t="str">
        <f t="shared" si="313"/>
        <v/>
      </c>
      <c r="BT919" s="33" t="str">
        <f t="shared" si="314"/>
        <v/>
      </c>
      <c r="BU919" s="37" t="str">
        <f>IF(BS919="", "", IF(COUNTIF(BS$7:BS919, BS919)&gt;1, "", MAX(BU$6:BU918)+1))</f>
        <v/>
      </c>
      <c r="BV919" s="37" t="str">
        <f t="shared" si="317"/>
        <v>May 2023</v>
      </c>
      <c r="BW919" s="41" t="str">
        <f t="shared" si="319"/>
        <v/>
      </c>
      <c r="BY919" s="13" t="str">
        <f t="shared" si="315"/>
        <v/>
      </c>
      <c r="BZ919" s="33" t="str">
        <f t="shared" si="316"/>
        <v/>
      </c>
      <c r="CA919" s="37" t="str">
        <f>IF(BY919="", "", IF(COUNTIF(BY$7:BY919, BY919)&gt;1, "", MAX(CA$6:CA918)+1))</f>
        <v/>
      </c>
      <c r="CB919" s="37" t="str">
        <f t="shared" si="318"/>
        <v>May 2023</v>
      </c>
      <c r="CC919" s="41" t="str">
        <f t="shared" si="320"/>
        <v/>
      </c>
    </row>
    <row r="920" spans="71:81" hidden="1" x14ac:dyDescent="0.25">
      <c r="BS920" s="13" t="str">
        <f t="shared" si="313"/>
        <v/>
      </c>
      <c r="BT920" s="33" t="str">
        <f t="shared" si="314"/>
        <v/>
      </c>
      <c r="BU920" s="37" t="str">
        <f>IF(BS920="", "", IF(COUNTIF(BS$7:BS920, BS920)&gt;1, "", MAX(BU$6:BU919)+1))</f>
        <v/>
      </c>
      <c r="BV920" s="37" t="str">
        <f t="shared" si="317"/>
        <v>May 2023</v>
      </c>
      <c r="BW920" s="41" t="str">
        <f t="shared" si="319"/>
        <v/>
      </c>
      <c r="BY920" s="13" t="str">
        <f t="shared" si="315"/>
        <v/>
      </c>
      <c r="BZ920" s="33" t="str">
        <f t="shared" si="316"/>
        <v/>
      </c>
      <c r="CA920" s="37" t="str">
        <f>IF(BY920="", "", IF(COUNTIF(BY$7:BY920, BY920)&gt;1, "", MAX(CA$6:CA919)+1))</f>
        <v/>
      </c>
      <c r="CB920" s="37" t="str">
        <f t="shared" si="318"/>
        <v>May 2023</v>
      </c>
      <c r="CC920" s="41" t="str">
        <f t="shared" si="320"/>
        <v/>
      </c>
    </row>
    <row r="921" spans="71:81" hidden="1" x14ac:dyDescent="0.25">
      <c r="BS921" s="13" t="str">
        <f t="shared" si="313"/>
        <v/>
      </c>
      <c r="BT921" s="33" t="str">
        <f t="shared" si="314"/>
        <v/>
      </c>
      <c r="BU921" s="37" t="str">
        <f>IF(BS921="", "", IF(COUNTIF(BS$7:BS921, BS921)&gt;1, "", MAX(BU$6:BU920)+1))</f>
        <v/>
      </c>
      <c r="BV921" s="37" t="str">
        <f t="shared" si="317"/>
        <v>May 2023</v>
      </c>
      <c r="BW921" s="41" t="str">
        <f t="shared" si="319"/>
        <v/>
      </c>
      <c r="BY921" s="13" t="str">
        <f t="shared" si="315"/>
        <v/>
      </c>
      <c r="BZ921" s="33" t="str">
        <f t="shared" si="316"/>
        <v/>
      </c>
      <c r="CA921" s="37" t="str">
        <f>IF(BY921="", "", IF(COUNTIF(BY$7:BY921, BY921)&gt;1, "", MAX(CA$6:CA920)+1))</f>
        <v/>
      </c>
      <c r="CB921" s="37" t="str">
        <f t="shared" si="318"/>
        <v>May 2023</v>
      </c>
      <c r="CC921" s="41" t="str">
        <f t="shared" si="320"/>
        <v/>
      </c>
    </row>
    <row r="922" spans="71:81" hidden="1" x14ac:dyDescent="0.25">
      <c r="BS922" s="13" t="str">
        <f t="shared" si="313"/>
        <v/>
      </c>
      <c r="BT922" s="33" t="str">
        <f t="shared" si="314"/>
        <v/>
      </c>
      <c r="BU922" s="37" t="str">
        <f>IF(BS922="", "", IF(COUNTIF(BS$7:BS922, BS922)&gt;1, "", MAX(BU$6:BU921)+1))</f>
        <v/>
      </c>
      <c r="BV922" s="37" t="str">
        <f t="shared" si="317"/>
        <v>May 2023</v>
      </c>
      <c r="BW922" s="41" t="str">
        <f t="shared" si="319"/>
        <v/>
      </c>
      <c r="BY922" s="13" t="str">
        <f t="shared" si="315"/>
        <v/>
      </c>
      <c r="BZ922" s="33" t="str">
        <f t="shared" si="316"/>
        <v/>
      </c>
      <c r="CA922" s="37" t="str">
        <f>IF(BY922="", "", IF(COUNTIF(BY$7:BY922, BY922)&gt;1, "", MAX(CA$6:CA921)+1))</f>
        <v/>
      </c>
      <c r="CB922" s="37" t="str">
        <f t="shared" si="318"/>
        <v>May 2023</v>
      </c>
      <c r="CC922" s="41" t="str">
        <f t="shared" si="320"/>
        <v/>
      </c>
    </row>
    <row r="923" spans="71:81" hidden="1" x14ac:dyDescent="0.25">
      <c r="BS923" s="13" t="str">
        <f t="shared" si="313"/>
        <v/>
      </c>
      <c r="BT923" s="33" t="str">
        <f t="shared" si="314"/>
        <v/>
      </c>
      <c r="BU923" s="37" t="str">
        <f>IF(BS923="", "", IF(COUNTIF(BS$7:BS923, BS923)&gt;1, "", MAX(BU$6:BU922)+1))</f>
        <v/>
      </c>
      <c r="BV923" s="37" t="str">
        <f t="shared" si="317"/>
        <v>May 2023</v>
      </c>
      <c r="BW923" s="41" t="str">
        <f t="shared" si="319"/>
        <v/>
      </c>
      <c r="BY923" s="13" t="str">
        <f t="shared" si="315"/>
        <v/>
      </c>
      <c r="BZ923" s="33" t="str">
        <f t="shared" si="316"/>
        <v/>
      </c>
      <c r="CA923" s="37" t="str">
        <f>IF(BY923="", "", IF(COUNTIF(BY$7:BY923, BY923)&gt;1, "", MAX(CA$6:CA922)+1))</f>
        <v/>
      </c>
      <c r="CB923" s="37" t="str">
        <f t="shared" si="318"/>
        <v>May 2023</v>
      </c>
      <c r="CC923" s="41" t="str">
        <f t="shared" si="320"/>
        <v/>
      </c>
    </row>
    <row r="924" spans="71:81" hidden="1" x14ac:dyDescent="0.25">
      <c r="BS924" s="13" t="str">
        <f t="shared" si="313"/>
        <v/>
      </c>
      <c r="BT924" s="33" t="str">
        <f t="shared" si="314"/>
        <v/>
      </c>
      <c r="BU924" s="37" t="str">
        <f>IF(BS924="", "", IF(COUNTIF(BS$7:BS924, BS924)&gt;1, "", MAX(BU$6:BU923)+1))</f>
        <v/>
      </c>
      <c r="BV924" s="37" t="str">
        <f t="shared" si="317"/>
        <v>May 2023</v>
      </c>
      <c r="BW924" s="41" t="str">
        <f t="shared" si="319"/>
        <v/>
      </c>
      <c r="BY924" s="13" t="str">
        <f t="shared" si="315"/>
        <v/>
      </c>
      <c r="BZ924" s="33" t="str">
        <f t="shared" si="316"/>
        <v/>
      </c>
      <c r="CA924" s="37" t="str">
        <f>IF(BY924="", "", IF(COUNTIF(BY$7:BY924, BY924)&gt;1, "", MAX(CA$6:CA923)+1))</f>
        <v/>
      </c>
      <c r="CB924" s="37" t="str">
        <f t="shared" si="318"/>
        <v>May 2023</v>
      </c>
      <c r="CC924" s="41" t="str">
        <f t="shared" si="320"/>
        <v/>
      </c>
    </row>
    <row r="925" spans="71:81" hidden="1" x14ac:dyDescent="0.25">
      <c r="BS925" s="13" t="str">
        <f t="shared" si="313"/>
        <v/>
      </c>
      <c r="BT925" s="33" t="str">
        <f t="shared" si="314"/>
        <v/>
      </c>
      <c r="BU925" s="37" t="str">
        <f>IF(BS925="", "", IF(COUNTIF(BS$7:BS925, BS925)&gt;1, "", MAX(BU$6:BU924)+1))</f>
        <v/>
      </c>
      <c r="BV925" s="37" t="str">
        <f t="shared" si="317"/>
        <v>May 2023</v>
      </c>
      <c r="BW925" s="41" t="str">
        <f t="shared" si="319"/>
        <v/>
      </c>
      <c r="BY925" s="13" t="str">
        <f t="shared" si="315"/>
        <v/>
      </c>
      <c r="BZ925" s="33" t="str">
        <f t="shared" si="316"/>
        <v/>
      </c>
      <c r="CA925" s="37" t="str">
        <f>IF(BY925="", "", IF(COUNTIF(BY$7:BY925, BY925)&gt;1, "", MAX(CA$6:CA924)+1))</f>
        <v/>
      </c>
      <c r="CB925" s="37" t="str">
        <f t="shared" si="318"/>
        <v>May 2023</v>
      </c>
      <c r="CC925" s="41" t="str">
        <f t="shared" si="320"/>
        <v/>
      </c>
    </row>
    <row r="926" spans="71:81" hidden="1" x14ac:dyDescent="0.25">
      <c r="BS926" s="13" t="str">
        <f t="shared" si="313"/>
        <v/>
      </c>
      <c r="BT926" s="33" t="str">
        <f t="shared" si="314"/>
        <v/>
      </c>
      <c r="BU926" s="37" t="str">
        <f>IF(BS926="", "", IF(COUNTIF(BS$7:BS926, BS926)&gt;1, "", MAX(BU$6:BU925)+1))</f>
        <v/>
      </c>
      <c r="BV926" s="37" t="str">
        <f t="shared" si="317"/>
        <v>May 2023</v>
      </c>
      <c r="BW926" s="41" t="str">
        <f t="shared" si="319"/>
        <v/>
      </c>
      <c r="BY926" s="13" t="str">
        <f t="shared" si="315"/>
        <v/>
      </c>
      <c r="BZ926" s="33" t="str">
        <f t="shared" si="316"/>
        <v/>
      </c>
      <c r="CA926" s="37" t="str">
        <f>IF(BY926="", "", IF(COUNTIF(BY$7:BY926, BY926)&gt;1, "", MAX(CA$6:CA925)+1))</f>
        <v/>
      </c>
      <c r="CB926" s="37" t="str">
        <f t="shared" si="318"/>
        <v>May 2023</v>
      </c>
      <c r="CC926" s="41" t="str">
        <f t="shared" si="320"/>
        <v/>
      </c>
    </row>
    <row r="927" spans="71:81" hidden="1" x14ac:dyDescent="0.25">
      <c r="BS927" s="13" t="str">
        <f t="shared" si="313"/>
        <v/>
      </c>
      <c r="BT927" s="33" t="str">
        <f t="shared" si="314"/>
        <v/>
      </c>
      <c r="BU927" s="37" t="str">
        <f>IF(BS927="", "", IF(COUNTIF(BS$7:BS927, BS927)&gt;1, "", MAX(BU$6:BU926)+1))</f>
        <v/>
      </c>
      <c r="BV927" s="37" t="str">
        <f t="shared" si="317"/>
        <v>May 2023</v>
      </c>
      <c r="BW927" s="41" t="str">
        <f t="shared" si="319"/>
        <v/>
      </c>
      <c r="BY927" s="13" t="str">
        <f t="shared" si="315"/>
        <v/>
      </c>
      <c r="BZ927" s="33" t="str">
        <f t="shared" si="316"/>
        <v/>
      </c>
      <c r="CA927" s="37" t="str">
        <f>IF(BY927="", "", IF(COUNTIF(BY$7:BY927, BY927)&gt;1, "", MAX(CA$6:CA926)+1))</f>
        <v/>
      </c>
      <c r="CB927" s="37" t="str">
        <f t="shared" si="318"/>
        <v>May 2023</v>
      </c>
      <c r="CC927" s="41" t="str">
        <f t="shared" si="320"/>
        <v/>
      </c>
    </row>
    <row r="928" spans="71:81" hidden="1" x14ac:dyDescent="0.25">
      <c r="BS928" s="13" t="str">
        <f t="shared" si="313"/>
        <v/>
      </c>
      <c r="BT928" s="33" t="str">
        <f t="shared" si="314"/>
        <v/>
      </c>
      <c r="BU928" s="37" t="str">
        <f>IF(BS928="", "", IF(COUNTIF(BS$7:BS928, BS928)&gt;1, "", MAX(BU$6:BU927)+1))</f>
        <v/>
      </c>
      <c r="BV928" s="37" t="str">
        <f t="shared" si="317"/>
        <v>May 2023</v>
      </c>
      <c r="BW928" s="41" t="str">
        <f t="shared" si="319"/>
        <v/>
      </c>
      <c r="BY928" s="13" t="str">
        <f t="shared" si="315"/>
        <v/>
      </c>
      <c r="BZ928" s="33" t="str">
        <f t="shared" si="316"/>
        <v/>
      </c>
      <c r="CA928" s="37" t="str">
        <f>IF(BY928="", "", IF(COUNTIF(BY$7:BY928, BY928)&gt;1, "", MAX(CA$6:CA927)+1))</f>
        <v/>
      </c>
      <c r="CB928" s="37" t="str">
        <f t="shared" si="318"/>
        <v>May 2023</v>
      </c>
      <c r="CC928" s="41" t="str">
        <f t="shared" si="320"/>
        <v/>
      </c>
    </row>
    <row r="929" spans="71:81" hidden="1" x14ac:dyDescent="0.25">
      <c r="BS929" s="13" t="str">
        <f t="shared" si="313"/>
        <v/>
      </c>
      <c r="BT929" s="33" t="str">
        <f t="shared" si="314"/>
        <v/>
      </c>
      <c r="BU929" s="37" t="str">
        <f>IF(BS929="", "", IF(COUNTIF(BS$7:BS929, BS929)&gt;1, "", MAX(BU$6:BU928)+1))</f>
        <v/>
      </c>
      <c r="BV929" s="37" t="str">
        <f t="shared" si="317"/>
        <v>May 2023</v>
      </c>
      <c r="BW929" s="41" t="str">
        <f t="shared" si="319"/>
        <v/>
      </c>
      <c r="BY929" s="13" t="str">
        <f t="shared" si="315"/>
        <v/>
      </c>
      <c r="BZ929" s="33" t="str">
        <f t="shared" si="316"/>
        <v/>
      </c>
      <c r="CA929" s="37" t="str">
        <f>IF(BY929="", "", IF(COUNTIF(BY$7:BY929, BY929)&gt;1, "", MAX(CA$6:CA928)+1))</f>
        <v/>
      </c>
      <c r="CB929" s="37" t="str">
        <f t="shared" si="318"/>
        <v>May 2023</v>
      </c>
      <c r="CC929" s="41" t="str">
        <f t="shared" si="320"/>
        <v/>
      </c>
    </row>
    <row r="930" spans="71:81" hidden="1" x14ac:dyDescent="0.25">
      <c r="BS930" s="13" t="str">
        <f t="shared" si="313"/>
        <v/>
      </c>
      <c r="BT930" s="33" t="str">
        <f t="shared" si="314"/>
        <v/>
      </c>
      <c r="BU930" s="37" t="str">
        <f>IF(BS930="", "", IF(COUNTIF(BS$7:BS930, BS930)&gt;1, "", MAX(BU$6:BU929)+1))</f>
        <v/>
      </c>
      <c r="BV930" s="37" t="str">
        <f t="shared" si="317"/>
        <v>May 2023</v>
      </c>
      <c r="BW930" s="41" t="str">
        <f t="shared" si="319"/>
        <v/>
      </c>
      <c r="BY930" s="13" t="str">
        <f t="shared" si="315"/>
        <v/>
      </c>
      <c r="BZ930" s="33" t="str">
        <f t="shared" si="316"/>
        <v/>
      </c>
      <c r="CA930" s="37" t="str">
        <f>IF(BY930="", "", IF(COUNTIF(BY$7:BY930, BY930)&gt;1, "", MAX(CA$6:CA929)+1))</f>
        <v/>
      </c>
      <c r="CB930" s="37" t="str">
        <f t="shared" si="318"/>
        <v>May 2023</v>
      </c>
      <c r="CC930" s="41" t="str">
        <f t="shared" si="320"/>
        <v/>
      </c>
    </row>
    <row r="931" spans="71:81" hidden="1" x14ac:dyDescent="0.25">
      <c r="BS931" s="13" t="str">
        <f t="shared" si="313"/>
        <v/>
      </c>
      <c r="BT931" s="33" t="str">
        <f t="shared" si="314"/>
        <v/>
      </c>
      <c r="BU931" s="37" t="str">
        <f>IF(BS931="", "", IF(COUNTIF(BS$7:BS931, BS931)&gt;1, "", MAX(BU$6:BU930)+1))</f>
        <v/>
      </c>
      <c r="BV931" s="37" t="str">
        <f t="shared" si="317"/>
        <v>May 2023</v>
      </c>
      <c r="BW931" s="41" t="str">
        <f t="shared" si="319"/>
        <v/>
      </c>
      <c r="BY931" s="13" t="str">
        <f t="shared" si="315"/>
        <v/>
      </c>
      <c r="BZ931" s="33" t="str">
        <f t="shared" si="316"/>
        <v/>
      </c>
      <c r="CA931" s="37" t="str">
        <f>IF(BY931="", "", IF(COUNTIF(BY$7:BY931, BY931)&gt;1, "", MAX(CA$6:CA930)+1))</f>
        <v/>
      </c>
      <c r="CB931" s="37" t="str">
        <f t="shared" si="318"/>
        <v>May 2023</v>
      </c>
      <c r="CC931" s="41" t="str">
        <f t="shared" si="320"/>
        <v/>
      </c>
    </row>
    <row r="932" spans="71:81" hidden="1" x14ac:dyDescent="0.25">
      <c r="BS932" s="13" t="str">
        <f t="shared" si="313"/>
        <v/>
      </c>
      <c r="BT932" s="33" t="str">
        <f t="shared" si="314"/>
        <v/>
      </c>
      <c r="BU932" s="37" t="str">
        <f>IF(BS932="", "", IF(COUNTIF(BS$7:BS932, BS932)&gt;1, "", MAX(BU$6:BU931)+1))</f>
        <v/>
      </c>
      <c r="BV932" s="37" t="str">
        <f t="shared" si="317"/>
        <v>May 2023</v>
      </c>
      <c r="BW932" s="41" t="str">
        <f t="shared" si="319"/>
        <v/>
      </c>
      <c r="BY932" s="13" t="str">
        <f t="shared" si="315"/>
        <v/>
      </c>
      <c r="BZ932" s="33" t="str">
        <f t="shared" si="316"/>
        <v/>
      </c>
      <c r="CA932" s="37" t="str">
        <f>IF(BY932="", "", IF(COUNTIF(BY$7:BY932, BY932)&gt;1, "", MAX(CA$6:CA931)+1))</f>
        <v/>
      </c>
      <c r="CB932" s="37" t="str">
        <f t="shared" si="318"/>
        <v>May 2023</v>
      </c>
      <c r="CC932" s="41" t="str">
        <f t="shared" si="320"/>
        <v/>
      </c>
    </row>
    <row r="933" spans="71:81" hidden="1" x14ac:dyDescent="0.25">
      <c r="BS933" s="13" t="str">
        <f t="shared" si="313"/>
        <v/>
      </c>
      <c r="BT933" s="33" t="str">
        <f t="shared" si="314"/>
        <v/>
      </c>
      <c r="BU933" s="37" t="str">
        <f>IF(BS933="", "", IF(COUNTIF(BS$7:BS933, BS933)&gt;1, "", MAX(BU$6:BU932)+1))</f>
        <v/>
      </c>
      <c r="BV933" s="37" t="str">
        <f t="shared" si="317"/>
        <v>May 2023</v>
      </c>
      <c r="BW933" s="41" t="str">
        <f t="shared" si="319"/>
        <v/>
      </c>
      <c r="BY933" s="13" t="str">
        <f t="shared" si="315"/>
        <v/>
      </c>
      <c r="BZ933" s="33" t="str">
        <f t="shared" si="316"/>
        <v/>
      </c>
      <c r="CA933" s="37" t="str">
        <f>IF(BY933="", "", IF(COUNTIF(BY$7:BY933, BY933)&gt;1, "", MAX(CA$6:CA932)+1))</f>
        <v/>
      </c>
      <c r="CB933" s="37" t="str">
        <f t="shared" si="318"/>
        <v>May 2023</v>
      </c>
      <c r="CC933" s="41" t="str">
        <f t="shared" si="320"/>
        <v/>
      </c>
    </row>
    <row r="934" spans="71:81" hidden="1" x14ac:dyDescent="0.25">
      <c r="BS934" s="13" t="str">
        <f t="shared" si="313"/>
        <v/>
      </c>
      <c r="BT934" s="33" t="str">
        <f t="shared" si="314"/>
        <v/>
      </c>
      <c r="BU934" s="37" t="str">
        <f>IF(BS934="", "", IF(COUNTIF(BS$7:BS934, BS934)&gt;1, "", MAX(BU$6:BU933)+1))</f>
        <v/>
      </c>
      <c r="BV934" s="37" t="str">
        <f t="shared" si="317"/>
        <v>May 2023</v>
      </c>
      <c r="BW934" s="41" t="str">
        <f t="shared" si="319"/>
        <v/>
      </c>
      <c r="BY934" s="13" t="str">
        <f t="shared" si="315"/>
        <v/>
      </c>
      <c r="BZ934" s="33" t="str">
        <f t="shared" si="316"/>
        <v/>
      </c>
      <c r="CA934" s="37" t="str">
        <f>IF(BY934="", "", IF(COUNTIF(BY$7:BY934, BY934)&gt;1, "", MAX(CA$6:CA933)+1))</f>
        <v/>
      </c>
      <c r="CB934" s="37" t="str">
        <f t="shared" si="318"/>
        <v>May 2023</v>
      </c>
      <c r="CC934" s="41" t="str">
        <f t="shared" si="320"/>
        <v/>
      </c>
    </row>
    <row r="935" spans="71:81" hidden="1" x14ac:dyDescent="0.25">
      <c r="BS935" s="13" t="str">
        <f t="shared" si="313"/>
        <v/>
      </c>
      <c r="BT935" s="33" t="str">
        <f t="shared" si="314"/>
        <v/>
      </c>
      <c r="BU935" s="37" t="str">
        <f>IF(BS935="", "", IF(COUNTIF(BS$7:BS935, BS935)&gt;1, "", MAX(BU$6:BU934)+1))</f>
        <v/>
      </c>
      <c r="BV935" s="37" t="str">
        <f t="shared" si="317"/>
        <v>May 2023</v>
      </c>
      <c r="BW935" s="41" t="str">
        <f t="shared" si="319"/>
        <v/>
      </c>
      <c r="BY935" s="13" t="str">
        <f t="shared" si="315"/>
        <v/>
      </c>
      <c r="BZ935" s="33" t="str">
        <f t="shared" si="316"/>
        <v/>
      </c>
      <c r="CA935" s="37" t="str">
        <f>IF(BY935="", "", IF(COUNTIF(BY$7:BY935, BY935)&gt;1, "", MAX(CA$6:CA934)+1))</f>
        <v/>
      </c>
      <c r="CB935" s="37" t="str">
        <f t="shared" si="318"/>
        <v>May 2023</v>
      </c>
      <c r="CC935" s="41" t="str">
        <f t="shared" si="320"/>
        <v/>
      </c>
    </row>
    <row r="936" spans="71:81" hidden="1" x14ac:dyDescent="0.25">
      <c r="BS936" s="13" t="str">
        <f t="shared" si="313"/>
        <v/>
      </c>
      <c r="BT936" s="33" t="str">
        <f t="shared" si="314"/>
        <v/>
      </c>
      <c r="BU936" s="37" t="str">
        <f>IF(BS936="", "", IF(COUNTIF(BS$7:BS936, BS936)&gt;1, "", MAX(BU$6:BU935)+1))</f>
        <v/>
      </c>
      <c r="BV936" s="37" t="str">
        <f t="shared" si="317"/>
        <v>May 2023</v>
      </c>
      <c r="BW936" s="41" t="str">
        <f t="shared" si="319"/>
        <v/>
      </c>
      <c r="BY936" s="13" t="str">
        <f t="shared" si="315"/>
        <v/>
      </c>
      <c r="BZ936" s="33" t="str">
        <f t="shared" si="316"/>
        <v/>
      </c>
      <c r="CA936" s="37" t="str">
        <f>IF(BY936="", "", IF(COUNTIF(BY$7:BY936, BY936)&gt;1, "", MAX(CA$6:CA935)+1))</f>
        <v/>
      </c>
      <c r="CB936" s="37" t="str">
        <f t="shared" si="318"/>
        <v>May 2023</v>
      </c>
      <c r="CC936" s="41" t="str">
        <f t="shared" si="320"/>
        <v/>
      </c>
    </row>
    <row r="937" spans="71:81" hidden="1" x14ac:dyDescent="0.25">
      <c r="BS937" s="13" t="str">
        <f t="shared" si="313"/>
        <v/>
      </c>
      <c r="BT937" s="33" t="str">
        <f t="shared" si="314"/>
        <v/>
      </c>
      <c r="BU937" s="37" t="str">
        <f>IF(BS937="", "", IF(COUNTIF(BS$7:BS937, BS937)&gt;1, "", MAX(BU$6:BU936)+1))</f>
        <v/>
      </c>
      <c r="BV937" s="37" t="str">
        <f t="shared" si="317"/>
        <v>May 2023</v>
      </c>
      <c r="BW937" s="41" t="str">
        <f t="shared" si="319"/>
        <v/>
      </c>
      <c r="BY937" s="13" t="str">
        <f t="shared" si="315"/>
        <v/>
      </c>
      <c r="BZ937" s="33" t="str">
        <f t="shared" si="316"/>
        <v/>
      </c>
      <c r="CA937" s="37" t="str">
        <f>IF(BY937="", "", IF(COUNTIF(BY$7:BY937, BY937)&gt;1, "", MAX(CA$6:CA936)+1))</f>
        <v/>
      </c>
      <c r="CB937" s="37" t="str">
        <f t="shared" si="318"/>
        <v>May 2023</v>
      </c>
      <c r="CC937" s="41" t="str">
        <f t="shared" si="320"/>
        <v/>
      </c>
    </row>
    <row r="938" spans="71:81" hidden="1" x14ac:dyDescent="0.25">
      <c r="BS938" s="13" t="str">
        <f t="shared" si="313"/>
        <v/>
      </c>
      <c r="BT938" s="33" t="str">
        <f t="shared" si="314"/>
        <v/>
      </c>
      <c r="BU938" s="37" t="str">
        <f>IF(BS938="", "", IF(COUNTIF(BS$7:BS938, BS938)&gt;1, "", MAX(BU$6:BU937)+1))</f>
        <v/>
      </c>
      <c r="BV938" s="37" t="str">
        <f t="shared" si="317"/>
        <v>May 2023</v>
      </c>
      <c r="BW938" s="41" t="str">
        <f t="shared" si="319"/>
        <v/>
      </c>
      <c r="BY938" s="13" t="str">
        <f t="shared" si="315"/>
        <v/>
      </c>
      <c r="BZ938" s="33" t="str">
        <f t="shared" si="316"/>
        <v/>
      </c>
      <c r="CA938" s="37" t="str">
        <f>IF(BY938="", "", IF(COUNTIF(BY$7:BY938, BY938)&gt;1, "", MAX(CA$6:CA937)+1))</f>
        <v/>
      </c>
      <c r="CB938" s="37" t="str">
        <f t="shared" si="318"/>
        <v>May 2023</v>
      </c>
      <c r="CC938" s="41" t="str">
        <f t="shared" si="320"/>
        <v/>
      </c>
    </row>
    <row r="939" spans="71:81" hidden="1" x14ac:dyDescent="0.25">
      <c r="BS939" s="13" t="str">
        <f t="shared" si="313"/>
        <v/>
      </c>
      <c r="BT939" s="33" t="str">
        <f t="shared" si="314"/>
        <v/>
      </c>
      <c r="BU939" s="37" t="str">
        <f>IF(BS939="", "", IF(COUNTIF(BS$7:BS939, BS939)&gt;1, "", MAX(BU$6:BU938)+1))</f>
        <v/>
      </c>
      <c r="BV939" s="37" t="str">
        <f t="shared" si="317"/>
        <v>May 2023</v>
      </c>
      <c r="BW939" s="41" t="str">
        <f t="shared" si="319"/>
        <v/>
      </c>
      <c r="BY939" s="13" t="str">
        <f t="shared" si="315"/>
        <v/>
      </c>
      <c r="BZ939" s="33" t="str">
        <f t="shared" si="316"/>
        <v/>
      </c>
      <c r="CA939" s="37" t="str">
        <f>IF(BY939="", "", IF(COUNTIF(BY$7:BY939, BY939)&gt;1, "", MAX(CA$6:CA938)+1))</f>
        <v/>
      </c>
      <c r="CB939" s="37" t="str">
        <f t="shared" si="318"/>
        <v>May 2023</v>
      </c>
      <c r="CC939" s="41" t="str">
        <f t="shared" si="320"/>
        <v/>
      </c>
    </row>
    <row r="940" spans="71:81" hidden="1" x14ac:dyDescent="0.25">
      <c r="BS940" s="13" t="str">
        <f t="shared" si="313"/>
        <v/>
      </c>
      <c r="BT940" s="33" t="str">
        <f t="shared" si="314"/>
        <v/>
      </c>
      <c r="BU940" s="37" t="str">
        <f>IF(BS940="", "", IF(COUNTIF(BS$7:BS940, BS940)&gt;1, "", MAX(BU$6:BU939)+1))</f>
        <v/>
      </c>
      <c r="BV940" s="37" t="str">
        <f t="shared" si="317"/>
        <v>May 2023</v>
      </c>
      <c r="BW940" s="41" t="str">
        <f t="shared" si="319"/>
        <v/>
      </c>
      <c r="BY940" s="13" t="str">
        <f t="shared" si="315"/>
        <v/>
      </c>
      <c r="BZ940" s="33" t="str">
        <f t="shared" si="316"/>
        <v/>
      </c>
      <c r="CA940" s="37" t="str">
        <f>IF(BY940="", "", IF(COUNTIF(BY$7:BY940, BY940)&gt;1, "", MAX(CA$6:CA939)+1))</f>
        <v/>
      </c>
      <c r="CB940" s="37" t="str">
        <f t="shared" si="318"/>
        <v>May 2023</v>
      </c>
      <c r="CC940" s="41" t="str">
        <f t="shared" si="320"/>
        <v/>
      </c>
    </row>
    <row r="941" spans="71:81" hidden="1" x14ac:dyDescent="0.25">
      <c r="BS941" s="13" t="str">
        <f t="shared" si="313"/>
        <v/>
      </c>
      <c r="BT941" s="33" t="str">
        <f t="shared" si="314"/>
        <v/>
      </c>
      <c r="BU941" s="37" t="str">
        <f>IF(BS941="", "", IF(COUNTIF(BS$7:BS941, BS941)&gt;1, "", MAX(BU$6:BU940)+1))</f>
        <v/>
      </c>
      <c r="BV941" s="37" t="str">
        <f t="shared" si="317"/>
        <v>May 2023</v>
      </c>
      <c r="BW941" s="41" t="str">
        <f t="shared" si="319"/>
        <v/>
      </c>
      <c r="BY941" s="13" t="str">
        <f t="shared" si="315"/>
        <v/>
      </c>
      <c r="BZ941" s="33" t="str">
        <f t="shared" si="316"/>
        <v/>
      </c>
      <c r="CA941" s="37" t="str">
        <f>IF(BY941="", "", IF(COUNTIF(BY$7:BY941, BY941)&gt;1, "", MAX(CA$6:CA940)+1))</f>
        <v/>
      </c>
      <c r="CB941" s="37" t="str">
        <f t="shared" si="318"/>
        <v>May 2023</v>
      </c>
      <c r="CC941" s="41" t="str">
        <f t="shared" si="320"/>
        <v/>
      </c>
    </row>
    <row r="942" spans="71:81" hidden="1" x14ac:dyDescent="0.25">
      <c r="BS942" s="13" t="str">
        <f t="shared" si="313"/>
        <v/>
      </c>
      <c r="BT942" s="33" t="str">
        <f t="shared" si="314"/>
        <v/>
      </c>
      <c r="BU942" s="37" t="str">
        <f>IF(BS942="", "", IF(COUNTIF(BS$7:BS942, BS942)&gt;1, "", MAX(BU$6:BU941)+1))</f>
        <v/>
      </c>
      <c r="BV942" s="37" t="str">
        <f t="shared" si="317"/>
        <v>May 2023</v>
      </c>
      <c r="BW942" s="41" t="str">
        <f t="shared" si="319"/>
        <v/>
      </c>
      <c r="BY942" s="13" t="str">
        <f t="shared" si="315"/>
        <v/>
      </c>
      <c r="BZ942" s="33" t="str">
        <f t="shared" si="316"/>
        <v/>
      </c>
      <c r="CA942" s="37" t="str">
        <f>IF(BY942="", "", IF(COUNTIF(BY$7:BY942, BY942)&gt;1, "", MAX(CA$6:CA941)+1))</f>
        <v/>
      </c>
      <c r="CB942" s="37" t="str">
        <f t="shared" si="318"/>
        <v>May 2023</v>
      </c>
      <c r="CC942" s="41" t="str">
        <f t="shared" si="320"/>
        <v/>
      </c>
    </row>
    <row r="943" spans="71:81" hidden="1" x14ac:dyDescent="0.25">
      <c r="BS943" s="13" t="str">
        <f t="shared" si="313"/>
        <v/>
      </c>
      <c r="BT943" s="33" t="str">
        <f t="shared" si="314"/>
        <v/>
      </c>
      <c r="BU943" s="37" t="str">
        <f>IF(BS943="", "", IF(COUNTIF(BS$7:BS943, BS943)&gt;1, "", MAX(BU$6:BU942)+1))</f>
        <v/>
      </c>
      <c r="BV943" s="37" t="str">
        <f t="shared" si="317"/>
        <v>May 2023</v>
      </c>
      <c r="BW943" s="41" t="str">
        <f t="shared" si="319"/>
        <v/>
      </c>
      <c r="BY943" s="13" t="str">
        <f t="shared" si="315"/>
        <v/>
      </c>
      <c r="BZ943" s="33" t="str">
        <f t="shared" si="316"/>
        <v/>
      </c>
      <c r="CA943" s="37" t="str">
        <f>IF(BY943="", "", IF(COUNTIF(BY$7:BY943, BY943)&gt;1, "", MAX(CA$6:CA942)+1))</f>
        <v/>
      </c>
      <c r="CB943" s="37" t="str">
        <f t="shared" si="318"/>
        <v>May 2023</v>
      </c>
      <c r="CC943" s="41" t="str">
        <f t="shared" si="320"/>
        <v/>
      </c>
    </row>
    <row r="944" spans="71:81" hidden="1" x14ac:dyDescent="0.25">
      <c r="BS944" s="13" t="str">
        <f t="shared" si="313"/>
        <v/>
      </c>
      <c r="BT944" s="33" t="str">
        <f t="shared" si="314"/>
        <v/>
      </c>
      <c r="BU944" s="37" t="str">
        <f>IF(BS944="", "", IF(COUNTIF(BS$7:BS944, BS944)&gt;1, "", MAX(BU$6:BU943)+1))</f>
        <v/>
      </c>
      <c r="BV944" s="37" t="str">
        <f t="shared" si="317"/>
        <v>May 2023</v>
      </c>
      <c r="BW944" s="41" t="str">
        <f t="shared" si="319"/>
        <v/>
      </c>
      <c r="BY944" s="13" t="str">
        <f t="shared" si="315"/>
        <v/>
      </c>
      <c r="BZ944" s="33" t="str">
        <f t="shared" si="316"/>
        <v/>
      </c>
      <c r="CA944" s="37" t="str">
        <f>IF(BY944="", "", IF(COUNTIF(BY$7:BY944, BY944)&gt;1, "", MAX(CA$6:CA943)+1))</f>
        <v/>
      </c>
      <c r="CB944" s="37" t="str">
        <f t="shared" si="318"/>
        <v>May 2023</v>
      </c>
      <c r="CC944" s="41" t="str">
        <f t="shared" si="320"/>
        <v/>
      </c>
    </row>
    <row r="945" spans="71:81" hidden="1" x14ac:dyDescent="0.25">
      <c r="BS945" s="13" t="str">
        <f t="shared" si="313"/>
        <v/>
      </c>
      <c r="BT945" s="33" t="str">
        <f t="shared" si="314"/>
        <v/>
      </c>
      <c r="BU945" s="37" t="str">
        <f>IF(BS945="", "", IF(COUNTIF(BS$7:BS945, BS945)&gt;1, "", MAX(BU$6:BU944)+1))</f>
        <v/>
      </c>
      <c r="BV945" s="37" t="str">
        <f t="shared" si="317"/>
        <v>May 2023</v>
      </c>
      <c r="BW945" s="41" t="str">
        <f t="shared" si="319"/>
        <v/>
      </c>
      <c r="BY945" s="13" t="str">
        <f t="shared" si="315"/>
        <v/>
      </c>
      <c r="BZ945" s="33" t="str">
        <f t="shared" si="316"/>
        <v/>
      </c>
      <c r="CA945" s="37" t="str">
        <f>IF(BY945="", "", IF(COUNTIF(BY$7:BY945, BY945)&gt;1, "", MAX(CA$6:CA944)+1))</f>
        <v/>
      </c>
      <c r="CB945" s="37" t="str">
        <f t="shared" si="318"/>
        <v>May 2023</v>
      </c>
      <c r="CC945" s="41" t="str">
        <f t="shared" si="320"/>
        <v/>
      </c>
    </row>
    <row r="946" spans="71:81" hidden="1" x14ac:dyDescent="0.25">
      <c r="BS946" s="13" t="str">
        <f t="shared" si="313"/>
        <v/>
      </c>
      <c r="BT946" s="33" t="str">
        <f t="shared" si="314"/>
        <v/>
      </c>
      <c r="BU946" s="37" t="str">
        <f>IF(BS946="", "", IF(COUNTIF(BS$7:BS946, BS946)&gt;1, "", MAX(BU$6:BU945)+1))</f>
        <v/>
      </c>
      <c r="BV946" s="37" t="str">
        <f t="shared" si="317"/>
        <v>May 2023</v>
      </c>
      <c r="BW946" s="41" t="str">
        <f t="shared" si="319"/>
        <v/>
      </c>
      <c r="BY946" s="13" t="str">
        <f t="shared" si="315"/>
        <v/>
      </c>
      <c r="BZ946" s="33" t="str">
        <f t="shared" si="316"/>
        <v/>
      </c>
      <c r="CA946" s="37" t="str">
        <f>IF(BY946="", "", IF(COUNTIF(BY$7:BY946, BY946)&gt;1, "", MAX(CA$6:CA945)+1))</f>
        <v/>
      </c>
      <c r="CB946" s="37" t="str">
        <f t="shared" si="318"/>
        <v>May 2023</v>
      </c>
      <c r="CC946" s="41" t="str">
        <f t="shared" si="320"/>
        <v/>
      </c>
    </row>
    <row r="947" spans="71:81" hidden="1" x14ac:dyDescent="0.25">
      <c r="BS947" s="13" t="str">
        <f t="shared" si="313"/>
        <v/>
      </c>
      <c r="BT947" s="33" t="str">
        <f t="shared" si="314"/>
        <v/>
      </c>
      <c r="BU947" s="37" t="str">
        <f>IF(BS947="", "", IF(COUNTIF(BS$7:BS947, BS947)&gt;1, "", MAX(BU$6:BU946)+1))</f>
        <v/>
      </c>
      <c r="BV947" s="37" t="str">
        <f t="shared" si="317"/>
        <v>May 2023</v>
      </c>
      <c r="BW947" s="41" t="str">
        <f t="shared" si="319"/>
        <v/>
      </c>
      <c r="BY947" s="13" t="str">
        <f t="shared" si="315"/>
        <v/>
      </c>
      <c r="BZ947" s="33" t="str">
        <f t="shared" si="316"/>
        <v/>
      </c>
      <c r="CA947" s="37" t="str">
        <f>IF(BY947="", "", IF(COUNTIF(BY$7:BY947, BY947)&gt;1, "", MAX(CA$6:CA946)+1))</f>
        <v/>
      </c>
      <c r="CB947" s="37" t="str">
        <f t="shared" si="318"/>
        <v>May 2023</v>
      </c>
      <c r="CC947" s="41" t="str">
        <f t="shared" si="320"/>
        <v/>
      </c>
    </row>
    <row r="948" spans="71:81" hidden="1" x14ac:dyDescent="0.25">
      <c r="BS948" s="13" t="str">
        <f t="shared" si="313"/>
        <v/>
      </c>
      <c r="BT948" s="33" t="str">
        <f t="shared" si="314"/>
        <v/>
      </c>
      <c r="BU948" s="37" t="str">
        <f>IF(BS948="", "", IF(COUNTIF(BS$7:BS948, BS948)&gt;1, "", MAX(BU$6:BU947)+1))</f>
        <v/>
      </c>
      <c r="BV948" s="37" t="str">
        <f t="shared" si="317"/>
        <v>May 2023</v>
      </c>
      <c r="BW948" s="41" t="str">
        <f t="shared" si="319"/>
        <v/>
      </c>
      <c r="BY948" s="13" t="str">
        <f t="shared" si="315"/>
        <v/>
      </c>
      <c r="BZ948" s="33" t="str">
        <f t="shared" si="316"/>
        <v/>
      </c>
      <c r="CA948" s="37" t="str">
        <f>IF(BY948="", "", IF(COUNTIF(BY$7:BY948, BY948)&gt;1, "", MAX(CA$6:CA947)+1))</f>
        <v/>
      </c>
      <c r="CB948" s="37" t="str">
        <f t="shared" si="318"/>
        <v>May 2023</v>
      </c>
      <c r="CC948" s="41" t="str">
        <f t="shared" si="320"/>
        <v/>
      </c>
    </row>
    <row r="949" spans="71:81" hidden="1" x14ac:dyDescent="0.25">
      <c r="BS949" s="13" t="str">
        <f t="shared" si="313"/>
        <v/>
      </c>
      <c r="BT949" s="33" t="str">
        <f t="shared" si="314"/>
        <v/>
      </c>
      <c r="BU949" s="37" t="str">
        <f>IF(BS949="", "", IF(COUNTIF(BS$7:BS949, BS949)&gt;1, "", MAX(BU$6:BU948)+1))</f>
        <v/>
      </c>
      <c r="BV949" s="37" t="str">
        <f t="shared" si="317"/>
        <v>May 2023</v>
      </c>
      <c r="BW949" s="41" t="str">
        <f t="shared" si="319"/>
        <v/>
      </c>
      <c r="BY949" s="13" t="str">
        <f t="shared" si="315"/>
        <v/>
      </c>
      <c r="BZ949" s="33" t="str">
        <f t="shared" si="316"/>
        <v/>
      </c>
      <c r="CA949" s="37" t="str">
        <f>IF(BY949="", "", IF(COUNTIF(BY$7:BY949, BY949)&gt;1, "", MAX(CA$6:CA948)+1))</f>
        <v/>
      </c>
      <c r="CB949" s="37" t="str">
        <f t="shared" si="318"/>
        <v>May 2023</v>
      </c>
      <c r="CC949" s="41" t="str">
        <f t="shared" si="320"/>
        <v/>
      </c>
    </row>
    <row r="950" spans="71:81" hidden="1" x14ac:dyDescent="0.25">
      <c r="BS950" s="13" t="str">
        <f t="shared" si="313"/>
        <v/>
      </c>
      <c r="BT950" s="33" t="str">
        <f t="shared" si="314"/>
        <v/>
      </c>
      <c r="BU950" s="37" t="str">
        <f>IF(BS950="", "", IF(COUNTIF(BS$7:BS950, BS950)&gt;1, "", MAX(BU$6:BU949)+1))</f>
        <v/>
      </c>
      <c r="BV950" s="37" t="str">
        <f t="shared" si="317"/>
        <v>May 2023</v>
      </c>
      <c r="BW950" s="41" t="str">
        <f t="shared" si="319"/>
        <v/>
      </c>
      <c r="BY950" s="13" t="str">
        <f t="shared" si="315"/>
        <v/>
      </c>
      <c r="BZ950" s="33" t="str">
        <f t="shared" si="316"/>
        <v/>
      </c>
      <c r="CA950" s="37" t="str">
        <f>IF(BY950="", "", IF(COUNTIF(BY$7:BY950, BY950)&gt;1, "", MAX(CA$6:CA949)+1))</f>
        <v/>
      </c>
      <c r="CB950" s="37" t="str">
        <f t="shared" si="318"/>
        <v>May 2023</v>
      </c>
      <c r="CC950" s="41" t="str">
        <f t="shared" si="320"/>
        <v/>
      </c>
    </row>
    <row r="951" spans="71:81" hidden="1" x14ac:dyDescent="0.25">
      <c r="BS951" s="13" t="str">
        <f t="shared" ref="BS951:BS1014" si="321">IF(S118="", "", S118)</f>
        <v/>
      </c>
      <c r="BT951" s="33" t="str">
        <f t="shared" ref="BT951:BT1014" si="322">IF(BS951="", "", T118)</f>
        <v/>
      </c>
      <c r="BU951" s="37" t="str">
        <f>IF(BS951="", "", IF(COUNTIF(BS$7:BS951, BS951)&gt;1, "", MAX(BU$6:BU950)+1))</f>
        <v/>
      </c>
      <c r="BV951" s="37" t="str">
        <f t="shared" si="317"/>
        <v>May 2023</v>
      </c>
      <c r="BW951" s="41" t="str">
        <f t="shared" si="319"/>
        <v/>
      </c>
      <c r="BY951" s="13" t="str">
        <f t="shared" ref="BY951:BY1014" si="323">IF(S342="", "", S342)</f>
        <v/>
      </c>
      <c r="BZ951" s="33" t="str">
        <f t="shared" ref="BZ951:BZ1014" si="324">IF(BY951="", "", T342)</f>
        <v/>
      </c>
      <c r="CA951" s="37" t="str">
        <f>IF(BY951="", "", IF(COUNTIF(BY$7:BY951, BY951)&gt;1, "", MAX(CA$6:CA950)+1))</f>
        <v/>
      </c>
      <c r="CB951" s="37" t="str">
        <f t="shared" si="318"/>
        <v>May 2023</v>
      </c>
      <c r="CC951" s="41" t="str">
        <f t="shared" si="320"/>
        <v/>
      </c>
    </row>
    <row r="952" spans="71:81" hidden="1" x14ac:dyDescent="0.25">
      <c r="BS952" s="13" t="str">
        <f t="shared" si="321"/>
        <v/>
      </c>
      <c r="BT952" s="33" t="str">
        <f t="shared" si="322"/>
        <v/>
      </c>
      <c r="BU952" s="37" t="str">
        <f>IF(BS952="", "", IF(COUNTIF(BS$7:BS952, BS952)&gt;1, "", MAX(BU$6:BU951)+1))</f>
        <v/>
      </c>
      <c r="BV952" s="37" t="str">
        <f t="shared" si="317"/>
        <v>May 2023</v>
      </c>
      <c r="BW952" s="41" t="str">
        <f t="shared" si="319"/>
        <v/>
      </c>
      <c r="BY952" s="13" t="str">
        <f t="shared" si="323"/>
        <v/>
      </c>
      <c r="BZ952" s="33" t="str">
        <f t="shared" si="324"/>
        <v/>
      </c>
      <c r="CA952" s="37" t="str">
        <f>IF(BY952="", "", IF(COUNTIF(BY$7:BY952, BY952)&gt;1, "", MAX(CA$6:CA951)+1))</f>
        <v/>
      </c>
      <c r="CB952" s="37" t="str">
        <f t="shared" si="318"/>
        <v>May 2023</v>
      </c>
      <c r="CC952" s="41" t="str">
        <f t="shared" si="320"/>
        <v/>
      </c>
    </row>
    <row r="953" spans="71:81" hidden="1" x14ac:dyDescent="0.25">
      <c r="BS953" s="13" t="str">
        <f t="shared" si="321"/>
        <v/>
      </c>
      <c r="BT953" s="33" t="str">
        <f t="shared" si="322"/>
        <v/>
      </c>
      <c r="BU953" s="37" t="str">
        <f>IF(BS953="", "", IF(COUNTIF(BS$7:BS953, BS953)&gt;1, "", MAX(BU$6:BU952)+1))</f>
        <v/>
      </c>
      <c r="BV953" s="37" t="str">
        <f t="shared" ref="BV953:BV1016" si="325">BV952</f>
        <v>May 2023</v>
      </c>
      <c r="BW953" s="41" t="str">
        <f t="shared" si="319"/>
        <v/>
      </c>
      <c r="BY953" s="13" t="str">
        <f t="shared" si="323"/>
        <v/>
      </c>
      <c r="BZ953" s="33" t="str">
        <f t="shared" si="324"/>
        <v/>
      </c>
      <c r="CA953" s="37" t="str">
        <f>IF(BY953="", "", IF(COUNTIF(BY$7:BY953, BY953)&gt;1, "", MAX(CA$6:CA952)+1))</f>
        <v/>
      </c>
      <c r="CB953" s="37" t="str">
        <f t="shared" ref="CB953:CB1016" si="326">CB952</f>
        <v>May 2023</v>
      </c>
      <c r="CC953" s="41" t="str">
        <f t="shared" si="320"/>
        <v/>
      </c>
    </row>
    <row r="954" spans="71:81" hidden="1" x14ac:dyDescent="0.25">
      <c r="BS954" s="13" t="str">
        <f t="shared" si="321"/>
        <v/>
      </c>
      <c r="BT954" s="33" t="str">
        <f t="shared" si="322"/>
        <v/>
      </c>
      <c r="BU954" s="37" t="str">
        <f>IF(BS954="", "", IF(COUNTIF(BS$7:BS954, BS954)&gt;1, "", MAX(BU$6:BU953)+1))</f>
        <v/>
      </c>
      <c r="BV954" s="37" t="str">
        <f t="shared" si="325"/>
        <v>May 2023</v>
      </c>
      <c r="BW954" s="41" t="str">
        <f t="shared" si="319"/>
        <v/>
      </c>
      <c r="BY954" s="13" t="str">
        <f t="shared" si="323"/>
        <v/>
      </c>
      <c r="BZ954" s="33" t="str">
        <f t="shared" si="324"/>
        <v/>
      </c>
      <c r="CA954" s="37" t="str">
        <f>IF(BY954="", "", IF(COUNTIF(BY$7:BY954, BY954)&gt;1, "", MAX(CA$6:CA953)+1))</f>
        <v/>
      </c>
      <c r="CB954" s="37" t="str">
        <f t="shared" si="326"/>
        <v>May 2023</v>
      </c>
      <c r="CC954" s="41" t="str">
        <f t="shared" si="320"/>
        <v/>
      </c>
    </row>
    <row r="955" spans="71:81" hidden="1" x14ac:dyDescent="0.25">
      <c r="BS955" s="13" t="str">
        <f t="shared" si="321"/>
        <v/>
      </c>
      <c r="BT955" s="33" t="str">
        <f t="shared" si="322"/>
        <v/>
      </c>
      <c r="BU955" s="37" t="str">
        <f>IF(BS955="", "", IF(COUNTIF(BS$7:BS955, BS955)&gt;1, "", MAX(BU$6:BU954)+1))</f>
        <v/>
      </c>
      <c r="BV955" s="37" t="str">
        <f t="shared" si="325"/>
        <v>May 2023</v>
      </c>
      <c r="BW955" s="41" t="str">
        <f t="shared" si="319"/>
        <v/>
      </c>
      <c r="BY955" s="13" t="str">
        <f t="shared" si="323"/>
        <v/>
      </c>
      <c r="BZ955" s="33" t="str">
        <f t="shared" si="324"/>
        <v/>
      </c>
      <c r="CA955" s="37" t="str">
        <f>IF(BY955="", "", IF(COUNTIF(BY$7:BY955, BY955)&gt;1, "", MAX(CA$6:CA954)+1))</f>
        <v/>
      </c>
      <c r="CB955" s="37" t="str">
        <f t="shared" si="326"/>
        <v>May 2023</v>
      </c>
      <c r="CC955" s="41" t="str">
        <f t="shared" si="320"/>
        <v/>
      </c>
    </row>
    <row r="956" spans="71:81" hidden="1" x14ac:dyDescent="0.25">
      <c r="BS956" s="13" t="str">
        <f t="shared" si="321"/>
        <v/>
      </c>
      <c r="BT956" s="33" t="str">
        <f t="shared" si="322"/>
        <v/>
      </c>
      <c r="BU956" s="37" t="str">
        <f>IF(BS956="", "", IF(COUNTIF(BS$7:BS956, BS956)&gt;1, "", MAX(BU$6:BU955)+1))</f>
        <v/>
      </c>
      <c r="BV956" s="37" t="str">
        <f t="shared" si="325"/>
        <v>May 2023</v>
      </c>
      <c r="BW956" s="41" t="str">
        <f t="shared" si="319"/>
        <v/>
      </c>
      <c r="BY956" s="13" t="str">
        <f t="shared" si="323"/>
        <v/>
      </c>
      <c r="BZ956" s="33" t="str">
        <f t="shared" si="324"/>
        <v/>
      </c>
      <c r="CA956" s="37" t="str">
        <f>IF(BY956="", "", IF(COUNTIF(BY$7:BY956, BY956)&gt;1, "", MAX(CA$6:CA955)+1))</f>
        <v/>
      </c>
      <c r="CB956" s="37" t="str">
        <f t="shared" si="326"/>
        <v>May 2023</v>
      </c>
      <c r="CC956" s="41" t="str">
        <f t="shared" si="320"/>
        <v/>
      </c>
    </row>
    <row r="957" spans="71:81" hidden="1" x14ac:dyDescent="0.25">
      <c r="BS957" s="13" t="str">
        <f t="shared" si="321"/>
        <v/>
      </c>
      <c r="BT957" s="33" t="str">
        <f t="shared" si="322"/>
        <v/>
      </c>
      <c r="BU957" s="37" t="str">
        <f>IF(BS957="", "", IF(COUNTIF(BS$7:BS957, BS957)&gt;1, "", MAX(BU$6:BU956)+1))</f>
        <v/>
      </c>
      <c r="BV957" s="37" t="str">
        <f t="shared" si="325"/>
        <v>May 2023</v>
      </c>
      <c r="BW957" s="41" t="str">
        <f t="shared" si="319"/>
        <v/>
      </c>
      <c r="BY957" s="13" t="str">
        <f t="shared" si="323"/>
        <v/>
      </c>
      <c r="BZ957" s="33" t="str">
        <f t="shared" si="324"/>
        <v/>
      </c>
      <c r="CA957" s="37" t="str">
        <f>IF(BY957="", "", IF(COUNTIF(BY$7:BY957, BY957)&gt;1, "", MAX(CA$6:CA956)+1))</f>
        <v/>
      </c>
      <c r="CB957" s="37" t="str">
        <f t="shared" si="326"/>
        <v>May 2023</v>
      </c>
      <c r="CC957" s="41" t="str">
        <f t="shared" si="320"/>
        <v/>
      </c>
    </row>
    <row r="958" spans="71:81" hidden="1" x14ac:dyDescent="0.25">
      <c r="BS958" s="13" t="str">
        <f t="shared" si="321"/>
        <v/>
      </c>
      <c r="BT958" s="33" t="str">
        <f t="shared" si="322"/>
        <v/>
      </c>
      <c r="BU958" s="37" t="str">
        <f>IF(BS958="", "", IF(COUNTIF(BS$7:BS958, BS958)&gt;1, "", MAX(BU$6:BU957)+1))</f>
        <v/>
      </c>
      <c r="BV958" s="37" t="str">
        <f t="shared" si="325"/>
        <v>May 2023</v>
      </c>
      <c r="BW958" s="41" t="str">
        <f t="shared" si="319"/>
        <v/>
      </c>
      <c r="BY958" s="13" t="str">
        <f t="shared" si="323"/>
        <v/>
      </c>
      <c r="BZ958" s="33" t="str">
        <f t="shared" si="324"/>
        <v/>
      </c>
      <c r="CA958" s="37" t="str">
        <f>IF(BY958="", "", IF(COUNTIF(BY$7:BY958, BY958)&gt;1, "", MAX(CA$6:CA957)+1))</f>
        <v/>
      </c>
      <c r="CB958" s="37" t="str">
        <f t="shared" si="326"/>
        <v>May 2023</v>
      </c>
      <c r="CC958" s="41" t="str">
        <f t="shared" si="320"/>
        <v/>
      </c>
    </row>
    <row r="959" spans="71:81" hidden="1" x14ac:dyDescent="0.25">
      <c r="BS959" s="13" t="str">
        <f t="shared" si="321"/>
        <v/>
      </c>
      <c r="BT959" s="33" t="str">
        <f t="shared" si="322"/>
        <v/>
      </c>
      <c r="BU959" s="37" t="str">
        <f>IF(BS959="", "", IF(COUNTIF(BS$7:BS959, BS959)&gt;1, "", MAX(BU$6:BU958)+1))</f>
        <v/>
      </c>
      <c r="BV959" s="37" t="str">
        <f t="shared" si="325"/>
        <v>May 2023</v>
      </c>
      <c r="BW959" s="41" t="str">
        <f t="shared" si="319"/>
        <v/>
      </c>
      <c r="BY959" s="13" t="str">
        <f t="shared" si="323"/>
        <v/>
      </c>
      <c r="BZ959" s="33" t="str">
        <f t="shared" si="324"/>
        <v/>
      </c>
      <c r="CA959" s="37" t="str">
        <f>IF(BY959="", "", IF(COUNTIF(BY$7:BY959, BY959)&gt;1, "", MAX(CA$6:CA958)+1))</f>
        <v/>
      </c>
      <c r="CB959" s="37" t="str">
        <f t="shared" si="326"/>
        <v>May 2023</v>
      </c>
      <c r="CC959" s="41" t="str">
        <f t="shared" si="320"/>
        <v/>
      </c>
    </row>
    <row r="960" spans="71:81" hidden="1" x14ac:dyDescent="0.25">
      <c r="BS960" s="13" t="str">
        <f t="shared" si="321"/>
        <v/>
      </c>
      <c r="BT960" s="33" t="str">
        <f t="shared" si="322"/>
        <v/>
      </c>
      <c r="BU960" s="37" t="str">
        <f>IF(BS960="", "", IF(COUNTIF(BS$7:BS960, BS960)&gt;1, "", MAX(BU$6:BU959)+1))</f>
        <v/>
      </c>
      <c r="BV960" s="37" t="str">
        <f t="shared" si="325"/>
        <v>May 2023</v>
      </c>
      <c r="BW960" s="41" t="str">
        <f t="shared" si="319"/>
        <v/>
      </c>
      <c r="BY960" s="13" t="str">
        <f t="shared" si="323"/>
        <v/>
      </c>
      <c r="BZ960" s="33" t="str">
        <f t="shared" si="324"/>
        <v/>
      </c>
      <c r="CA960" s="37" t="str">
        <f>IF(BY960="", "", IF(COUNTIF(BY$7:BY960, BY960)&gt;1, "", MAX(CA$6:CA959)+1))</f>
        <v/>
      </c>
      <c r="CB960" s="37" t="str">
        <f t="shared" si="326"/>
        <v>May 2023</v>
      </c>
      <c r="CC960" s="41" t="str">
        <f t="shared" si="320"/>
        <v/>
      </c>
    </row>
    <row r="961" spans="71:81" hidden="1" x14ac:dyDescent="0.25">
      <c r="BS961" s="13" t="str">
        <f t="shared" si="321"/>
        <v/>
      </c>
      <c r="BT961" s="33" t="str">
        <f t="shared" si="322"/>
        <v/>
      </c>
      <c r="BU961" s="37" t="str">
        <f>IF(BS961="", "", IF(COUNTIF(BS$7:BS961, BS961)&gt;1, "", MAX(BU$6:BU960)+1))</f>
        <v/>
      </c>
      <c r="BV961" s="37" t="str">
        <f t="shared" si="325"/>
        <v>May 2023</v>
      </c>
      <c r="BW961" s="41" t="str">
        <f t="shared" si="319"/>
        <v/>
      </c>
      <c r="BY961" s="13" t="str">
        <f t="shared" si="323"/>
        <v/>
      </c>
      <c r="BZ961" s="33" t="str">
        <f t="shared" si="324"/>
        <v/>
      </c>
      <c r="CA961" s="37" t="str">
        <f>IF(BY961="", "", IF(COUNTIF(BY$7:BY961, BY961)&gt;1, "", MAX(CA$6:CA960)+1))</f>
        <v/>
      </c>
      <c r="CB961" s="37" t="str">
        <f t="shared" si="326"/>
        <v>May 2023</v>
      </c>
      <c r="CC961" s="41" t="str">
        <f t="shared" si="320"/>
        <v/>
      </c>
    </row>
    <row r="962" spans="71:81" hidden="1" x14ac:dyDescent="0.25">
      <c r="BS962" s="13" t="str">
        <f t="shared" si="321"/>
        <v/>
      </c>
      <c r="BT962" s="33" t="str">
        <f t="shared" si="322"/>
        <v/>
      </c>
      <c r="BU962" s="37" t="str">
        <f>IF(BS962="", "", IF(COUNTIF(BS$7:BS962, BS962)&gt;1, "", MAX(BU$6:BU961)+1))</f>
        <v/>
      </c>
      <c r="BV962" s="37" t="str">
        <f t="shared" si="325"/>
        <v>May 2023</v>
      </c>
      <c r="BW962" s="41" t="str">
        <f t="shared" si="319"/>
        <v/>
      </c>
      <c r="BY962" s="13" t="str">
        <f t="shared" si="323"/>
        <v/>
      </c>
      <c r="BZ962" s="33" t="str">
        <f t="shared" si="324"/>
        <v/>
      </c>
      <c r="CA962" s="37" t="str">
        <f>IF(BY962="", "", IF(COUNTIF(BY$7:BY962, BY962)&gt;1, "", MAX(CA$6:CA961)+1))</f>
        <v/>
      </c>
      <c r="CB962" s="37" t="str">
        <f t="shared" si="326"/>
        <v>May 2023</v>
      </c>
      <c r="CC962" s="41" t="str">
        <f t="shared" si="320"/>
        <v/>
      </c>
    </row>
    <row r="963" spans="71:81" hidden="1" x14ac:dyDescent="0.25">
      <c r="BS963" s="13" t="str">
        <f t="shared" si="321"/>
        <v/>
      </c>
      <c r="BT963" s="33" t="str">
        <f t="shared" si="322"/>
        <v/>
      </c>
      <c r="BU963" s="37" t="str">
        <f>IF(BS963="", "", IF(COUNTIF(BS$7:BS963, BS963)&gt;1, "", MAX(BU$6:BU962)+1))</f>
        <v/>
      </c>
      <c r="BV963" s="37" t="str">
        <f t="shared" si="325"/>
        <v>May 2023</v>
      </c>
      <c r="BW963" s="41" t="str">
        <f t="shared" si="319"/>
        <v/>
      </c>
      <c r="BY963" s="13" t="str">
        <f t="shared" si="323"/>
        <v/>
      </c>
      <c r="BZ963" s="33" t="str">
        <f t="shared" si="324"/>
        <v/>
      </c>
      <c r="CA963" s="37" t="str">
        <f>IF(BY963="", "", IF(COUNTIF(BY$7:BY963, BY963)&gt;1, "", MAX(CA$6:CA962)+1))</f>
        <v/>
      </c>
      <c r="CB963" s="37" t="str">
        <f t="shared" si="326"/>
        <v>May 2023</v>
      </c>
      <c r="CC963" s="41" t="str">
        <f t="shared" si="320"/>
        <v/>
      </c>
    </row>
    <row r="964" spans="71:81" hidden="1" x14ac:dyDescent="0.25">
      <c r="BS964" s="13" t="str">
        <f t="shared" si="321"/>
        <v/>
      </c>
      <c r="BT964" s="33" t="str">
        <f t="shared" si="322"/>
        <v/>
      </c>
      <c r="BU964" s="37" t="str">
        <f>IF(BS964="", "", IF(COUNTIF(BS$7:BS964, BS964)&gt;1, "", MAX(BU$6:BU963)+1))</f>
        <v/>
      </c>
      <c r="BV964" s="37" t="str">
        <f t="shared" si="325"/>
        <v>May 2023</v>
      </c>
      <c r="BW964" s="41" t="str">
        <f t="shared" si="319"/>
        <v/>
      </c>
      <c r="BY964" s="13" t="str">
        <f t="shared" si="323"/>
        <v/>
      </c>
      <c r="BZ964" s="33" t="str">
        <f t="shared" si="324"/>
        <v/>
      </c>
      <c r="CA964" s="37" t="str">
        <f>IF(BY964="", "", IF(COUNTIF(BY$7:BY964, BY964)&gt;1, "", MAX(CA$6:CA963)+1))</f>
        <v/>
      </c>
      <c r="CB964" s="37" t="str">
        <f t="shared" si="326"/>
        <v>May 2023</v>
      </c>
      <c r="CC964" s="41" t="str">
        <f t="shared" si="320"/>
        <v/>
      </c>
    </row>
    <row r="965" spans="71:81" hidden="1" x14ac:dyDescent="0.25">
      <c r="BS965" s="13" t="str">
        <f t="shared" si="321"/>
        <v/>
      </c>
      <c r="BT965" s="33" t="str">
        <f t="shared" si="322"/>
        <v/>
      </c>
      <c r="BU965" s="37" t="str">
        <f>IF(BS965="", "", IF(COUNTIF(BS$7:BS965, BS965)&gt;1, "", MAX(BU$6:BU964)+1))</f>
        <v/>
      </c>
      <c r="BV965" s="37" t="str">
        <f t="shared" si="325"/>
        <v>May 2023</v>
      </c>
      <c r="BW965" s="41" t="str">
        <f t="shared" si="319"/>
        <v/>
      </c>
      <c r="BY965" s="13" t="str">
        <f t="shared" si="323"/>
        <v/>
      </c>
      <c r="BZ965" s="33" t="str">
        <f t="shared" si="324"/>
        <v/>
      </c>
      <c r="CA965" s="37" t="str">
        <f>IF(BY965="", "", IF(COUNTIF(BY$7:BY965, BY965)&gt;1, "", MAX(CA$6:CA964)+1))</f>
        <v/>
      </c>
      <c r="CB965" s="37" t="str">
        <f t="shared" si="326"/>
        <v>May 2023</v>
      </c>
      <c r="CC965" s="41" t="str">
        <f t="shared" si="320"/>
        <v/>
      </c>
    </row>
    <row r="966" spans="71:81" hidden="1" x14ac:dyDescent="0.25">
      <c r="BS966" s="13" t="str">
        <f t="shared" si="321"/>
        <v/>
      </c>
      <c r="BT966" s="33" t="str">
        <f t="shared" si="322"/>
        <v/>
      </c>
      <c r="BU966" s="37" t="str">
        <f>IF(BS966="", "", IF(COUNTIF(BS$7:BS966, BS966)&gt;1, "", MAX(BU$6:BU965)+1))</f>
        <v/>
      </c>
      <c r="BV966" s="37" t="str">
        <f t="shared" si="325"/>
        <v>May 2023</v>
      </c>
      <c r="BW966" s="41" t="str">
        <f t="shared" si="319"/>
        <v/>
      </c>
      <c r="BY966" s="13" t="str">
        <f t="shared" si="323"/>
        <v/>
      </c>
      <c r="BZ966" s="33" t="str">
        <f t="shared" si="324"/>
        <v/>
      </c>
      <c r="CA966" s="37" t="str">
        <f>IF(BY966="", "", IF(COUNTIF(BY$7:BY966, BY966)&gt;1, "", MAX(CA$6:CA965)+1))</f>
        <v/>
      </c>
      <c r="CB966" s="37" t="str">
        <f t="shared" si="326"/>
        <v>May 2023</v>
      </c>
      <c r="CC966" s="41" t="str">
        <f t="shared" si="320"/>
        <v/>
      </c>
    </row>
    <row r="967" spans="71:81" hidden="1" x14ac:dyDescent="0.25">
      <c r="BS967" s="13" t="str">
        <f t="shared" si="321"/>
        <v/>
      </c>
      <c r="BT967" s="33" t="str">
        <f t="shared" si="322"/>
        <v/>
      </c>
      <c r="BU967" s="37" t="str">
        <f>IF(BS967="", "", IF(COUNTIF(BS$7:BS967, BS967)&gt;1, "", MAX(BU$6:BU966)+1))</f>
        <v/>
      </c>
      <c r="BV967" s="37" t="str">
        <f t="shared" si="325"/>
        <v>May 2023</v>
      </c>
      <c r="BW967" s="41" t="str">
        <f t="shared" si="319"/>
        <v/>
      </c>
      <c r="BY967" s="13" t="str">
        <f t="shared" si="323"/>
        <v/>
      </c>
      <c r="BZ967" s="33" t="str">
        <f t="shared" si="324"/>
        <v/>
      </c>
      <c r="CA967" s="37" t="str">
        <f>IF(BY967="", "", IF(COUNTIF(BY$7:BY967, BY967)&gt;1, "", MAX(CA$6:CA966)+1))</f>
        <v/>
      </c>
      <c r="CB967" s="37" t="str">
        <f t="shared" si="326"/>
        <v>May 2023</v>
      </c>
      <c r="CC967" s="41" t="str">
        <f t="shared" si="320"/>
        <v/>
      </c>
    </row>
    <row r="968" spans="71:81" hidden="1" x14ac:dyDescent="0.25">
      <c r="BS968" s="13" t="str">
        <f t="shared" si="321"/>
        <v/>
      </c>
      <c r="BT968" s="33" t="str">
        <f t="shared" si="322"/>
        <v/>
      </c>
      <c r="BU968" s="37" t="str">
        <f>IF(BS968="", "", IF(COUNTIF(BS$7:BS968, BS968)&gt;1, "", MAX(BU$6:BU967)+1))</f>
        <v/>
      </c>
      <c r="BV968" s="37" t="str">
        <f t="shared" si="325"/>
        <v>May 2023</v>
      </c>
      <c r="BW968" s="41" t="str">
        <f t="shared" ref="BW968:BW1031" si="327">IF(BS968="", "", CONCATENATE(BS968, " - ", BV968))</f>
        <v/>
      </c>
      <c r="BY968" s="13" t="str">
        <f t="shared" si="323"/>
        <v/>
      </c>
      <c r="BZ968" s="33" t="str">
        <f t="shared" si="324"/>
        <v/>
      </c>
      <c r="CA968" s="37" t="str">
        <f>IF(BY968="", "", IF(COUNTIF(BY$7:BY968, BY968)&gt;1, "", MAX(CA$6:CA967)+1))</f>
        <v/>
      </c>
      <c r="CB968" s="37" t="str">
        <f t="shared" si="326"/>
        <v>May 2023</v>
      </c>
      <c r="CC968" s="41" t="str">
        <f t="shared" ref="CC968:CC1031" si="328">IF(BY968="", "", CONCATENATE(BY968, " - ", CB968))</f>
        <v/>
      </c>
    </row>
    <row r="969" spans="71:81" hidden="1" x14ac:dyDescent="0.25">
      <c r="BS969" s="13" t="str">
        <f t="shared" si="321"/>
        <v/>
      </c>
      <c r="BT969" s="33" t="str">
        <f t="shared" si="322"/>
        <v/>
      </c>
      <c r="BU969" s="37" t="str">
        <f>IF(BS969="", "", IF(COUNTIF(BS$7:BS969, BS969)&gt;1, "", MAX(BU$6:BU968)+1))</f>
        <v/>
      </c>
      <c r="BV969" s="37" t="str">
        <f t="shared" si="325"/>
        <v>May 2023</v>
      </c>
      <c r="BW969" s="41" t="str">
        <f t="shared" si="327"/>
        <v/>
      </c>
      <c r="BY969" s="13" t="str">
        <f t="shared" si="323"/>
        <v/>
      </c>
      <c r="BZ969" s="33" t="str">
        <f t="shared" si="324"/>
        <v/>
      </c>
      <c r="CA969" s="37" t="str">
        <f>IF(BY969="", "", IF(COUNTIF(BY$7:BY969, BY969)&gt;1, "", MAX(CA$6:CA968)+1))</f>
        <v/>
      </c>
      <c r="CB969" s="37" t="str">
        <f t="shared" si="326"/>
        <v>May 2023</v>
      </c>
      <c r="CC969" s="41" t="str">
        <f t="shared" si="328"/>
        <v/>
      </c>
    </row>
    <row r="970" spans="71:81" hidden="1" x14ac:dyDescent="0.25">
      <c r="BS970" s="13" t="str">
        <f t="shared" si="321"/>
        <v/>
      </c>
      <c r="BT970" s="33" t="str">
        <f t="shared" si="322"/>
        <v/>
      </c>
      <c r="BU970" s="37" t="str">
        <f>IF(BS970="", "", IF(COUNTIF(BS$7:BS970, BS970)&gt;1, "", MAX(BU$6:BU969)+1))</f>
        <v/>
      </c>
      <c r="BV970" s="37" t="str">
        <f t="shared" si="325"/>
        <v>May 2023</v>
      </c>
      <c r="BW970" s="41" t="str">
        <f t="shared" si="327"/>
        <v/>
      </c>
      <c r="BY970" s="13" t="str">
        <f t="shared" si="323"/>
        <v/>
      </c>
      <c r="BZ970" s="33" t="str">
        <f t="shared" si="324"/>
        <v/>
      </c>
      <c r="CA970" s="37" t="str">
        <f>IF(BY970="", "", IF(COUNTIF(BY$7:BY970, BY970)&gt;1, "", MAX(CA$6:CA969)+1))</f>
        <v/>
      </c>
      <c r="CB970" s="37" t="str">
        <f t="shared" si="326"/>
        <v>May 2023</v>
      </c>
      <c r="CC970" s="41" t="str">
        <f t="shared" si="328"/>
        <v/>
      </c>
    </row>
    <row r="971" spans="71:81" hidden="1" x14ac:dyDescent="0.25">
      <c r="BS971" s="13" t="str">
        <f t="shared" si="321"/>
        <v/>
      </c>
      <c r="BT971" s="33" t="str">
        <f t="shared" si="322"/>
        <v/>
      </c>
      <c r="BU971" s="37" t="str">
        <f>IF(BS971="", "", IF(COUNTIF(BS$7:BS971, BS971)&gt;1, "", MAX(BU$6:BU970)+1))</f>
        <v/>
      </c>
      <c r="BV971" s="37" t="str">
        <f t="shared" si="325"/>
        <v>May 2023</v>
      </c>
      <c r="BW971" s="41" t="str">
        <f t="shared" si="327"/>
        <v/>
      </c>
      <c r="BY971" s="13" t="str">
        <f t="shared" si="323"/>
        <v/>
      </c>
      <c r="BZ971" s="33" t="str">
        <f t="shared" si="324"/>
        <v/>
      </c>
      <c r="CA971" s="37" t="str">
        <f>IF(BY971="", "", IF(COUNTIF(BY$7:BY971, BY971)&gt;1, "", MAX(CA$6:CA970)+1))</f>
        <v/>
      </c>
      <c r="CB971" s="37" t="str">
        <f t="shared" si="326"/>
        <v>May 2023</v>
      </c>
      <c r="CC971" s="41" t="str">
        <f t="shared" si="328"/>
        <v/>
      </c>
    </row>
    <row r="972" spans="71:81" hidden="1" x14ac:dyDescent="0.25">
      <c r="BS972" s="13" t="str">
        <f t="shared" si="321"/>
        <v/>
      </c>
      <c r="BT972" s="33" t="str">
        <f t="shared" si="322"/>
        <v/>
      </c>
      <c r="BU972" s="37" t="str">
        <f>IF(BS972="", "", IF(COUNTIF(BS$7:BS972, BS972)&gt;1, "", MAX(BU$6:BU971)+1))</f>
        <v/>
      </c>
      <c r="BV972" s="37" t="str">
        <f t="shared" si="325"/>
        <v>May 2023</v>
      </c>
      <c r="BW972" s="41" t="str">
        <f t="shared" si="327"/>
        <v/>
      </c>
      <c r="BY972" s="13" t="str">
        <f t="shared" si="323"/>
        <v/>
      </c>
      <c r="BZ972" s="33" t="str">
        <f t="shared" si="324"/>
        <v/>
      </c>
      <c r="CA972" s="37" t="str">
        <f>IF(BY972="", "", IF(COUNTIF(BY$7:BY972, BY972)&gt;1, "", MAX(CA$6:CA971)+1))</f>
        <v/>
      </c>
      <c r="CB972" s="37" t="str">
        <f t="shared" si="326"/>
        <v>May 2023</v>
      </c>
      <c r="CC972" s="41" t="str">
        <f t="shared" si="328"/>
        <v/>
      </c>
    </row>
    <row r="973" spans="71:81" hidden="1" x14ac:dyDescent="0.25">
      <c r="BS973" s="13" t="str">
        <f t="shared" si="321"/>
        <v/>
      </c>
      <c r="BT973" s="33" t="str">
        <f t="shared" si="322"/>
        <v/>
      </c>
      <c r="BU973" s="37" t="str">
        <f>IF(BS973="", "", IF(COUNTIF(BS$7:BS973, BS973)&gt;1, "", MAX(BU$6:BU972)+1))</f>
        <v/>
      </c>
      <c r="BV973" s="37" t="str">
        <f t="shared" si="325"/>
        <v>May 2023</v>
      </c>
      <c r="BW973" s="41" t="str">
        <f t="shared" si="327"/>
        <v/>
      </c>
      <c r="BY973" s="13" t="str">
        <f t="shared" si="323"/>
        <v/>
      </c>
      <c r="BZ973" s="33" t="str">
        <f t="shared" si="324"/>
        <v/>
      </c>
      <c r="CA973" s="37" t="str">
        <f>IF(BY973="", "", IF(COUNTIF(BY$7:BY973, BY973)&gt;1, "", MAX(CA$6:CA972)+1))</f>
        <v/>
      </c>
      <c r="CB973" s="37" t="str">
        <f t="shared" si="326"/>
        <v>May 2023</v>
      </c>
      <c r="CC973" s="41" t="str">
        <f t="shared" si="328"/>
        <v/>
      </c>
    </row>
    <row r="974" spans="71:81" hidden="1" x14ac:dyDescent="0.25">
      <c r="BS974" s="13" t="str">
        <f t="shared" si="321"/>
        <v/>
      </c>
      <c r="BT974" s="33" t="str">
        <f t="shared" si="322"/>
        <v/>
      </c>
      <c r="BU974" s="37" t="str">
        <f>IF(BS974="", "", IF(COUNTIF(BS$7:BS974, BS974)&gt;1, "", MAX(BU$6:BU973)+1))</f>
        <v/>
      </c>
      <c r="BV974" s="37" t="str">
        <f t="shared" si="325"/>
        <v>May 2023</v>
      </c>
      <c r="BW974" s="41" t="str">
        <f t="shared" si="327"/>
        <v/>
      </c>
      <c r="BY974" s="13" t="str">
        <f t="shared" si="323"/>
        <v/>
      </c>
      <c r="BZ974" s="33" t="str">
        <f t="shared" si="324"/>
        <v/>
      </c>
      <c r="CA974" s="37" t="str">
        <f>IF(BY974="", "", IF(COUNTIF(BY$7:BY974, BY974)&gt;1, "", MAX(CA$6:CA973)+1))</f>
        <v/>
      </c>
      <c r="CB974" s="37" t="str">
        <f t="shared" si="326"/>
        <v>May 2023</v>
      </c>
      <c r="CC974" s="41" t="str">
        <f t="shared" si="328"/>
        <v/>
      </c>
    </row>
    <row r="975" spans="71:81" hidden="1" x14ac:dyDescent="0.25">
      <c r="BS975" s="13" t="str">
        <f t="shared" si="321"/>
        <v/>
      </c>
      <c r="BT975" s="33" t="str">
        <f t="shared" si="322"/>
        <v/>
      </c>
      <c r="BU975" s="37" t="str">
        <f>IF(BS975="", "", IF(COUNTIF(BS$7:BS975, BS975)&gt;1, "", MAX(BU$6:BU974)+1))</f>
        <v/>
      </c>
      <c r="BV975" s="37" t="str">
        <f t="shared" si="325"/>
        <v>May 2023</v>
      </c>
      <c r="BW975" s="41" t="str">
        <f t="shared" si="327"/>
        <v/>
      </c>
      <c r="BY975" s="13" t="str">
        <f t="shared" si="323"/>
        <v/>
      </c>
      <c r="BZ975" s="33" t="str">
        <f t="shared" si="324"/>
        <v/>
      </c>
      <c r="CA975" s="37" t="str">
        <f>IF(BY975="", "", IF(COUNTIF(BY$7:BY975, BY975)&gt;1, "", MAX(CA$6:CA974)+1))</f>
        <v/>
      </c>
      <c r="CB975" s="37" t="str">
        <f t="shared" si="326"/>
        <v>May 2023</v>
      </c>
      <c r="CC975" s="41" t="str">
        <f t="shared" si="328"/>
        <v/>
      </c>
    </row>
    <row r="976" spans="71:81" hidden="1" x14ac:dyDescent="0.25">
      <c r="BS976" s="13" t="str">
        <f t="shared" si="321"/>
        <v/>
      </c>
      <c r="BT976" s="33" t="str">
        <f t="shared" si="322"/>
        <v/>
      </c>
      <c r="BU976" s="37" t="str">
        <f>IF(BS976="", "", IF(COUNTIF(BS$7:BS976, BS976)&gt;1, "", MAX(BU$6:BU975)+1))</f>
        <v/>
      </c>
      <c r="BV976" s="37" t="str">
        <f t="shared" si="325"/>
        <v>May 2023</v>
      </c>
      <c r="BW976" s="41" t="str">
        <f t="shared" si="327"/>
        <v/>
      </c>
      <c r="BY976" s="13" t="str">
        <f t="shared" si="323"/>
        <v/>
      </c>
      <c r="BZ976" s="33" t="str">
        <f t="shared" si="324"/>
        <v/>
      </c>
      <c r="CA976" s="37" t="str">
        <f>IF(BY976="", "", IF(COUNTIF(BY$7:BY976, BY976)&gt;1, "", MAX(CA$6:CA975)+1))</f>
        <v/>
      </c>
      <c r="CB976" s="37" t="str">
        <f t="shared" si="326"/>
        <v>May 2023</v>
      </c>
      <c r="CC976" s="41" t="str">
        <f t="shared" si="328"/>
        <v/>
      </c>
    </row>
    <row r="977" spans="71:81" hidden="1" x14ac:dyDescent="0.25">
      <c r="BS977" s="13" t="str">
        <f t="shared" si="321"/>
        <v/>
      </c>
      <c r="BT977" s="33" t="str">
        <f t="shared" si="322"/>
        <v/>
      </c>
      <c r="BU977" s="37" t="str">
        <f>IF(BS977="", "", IF(COUNTIF(BS$7:BS977, BS977)&gt;1, "", MAX(BU$6:BU976)+1))</f>
        <v/>
      </c>
      <c r="BV977" s="37" t="str">
        <f t="shared" si="325"/>
        <v>May 2023</v>
      </c>
      <c r="BW977" s="41" t="str">
        <f t="shared" si="327"/>
        <v/>
      </c>
      <c r="BY977" s="13" t="str">
        <f t="shared" si="323"/>
        <v/>
      </c>
      <c r="BZ977" s="33" t="str">
        <f t="shared" si="324"/>
        <v/>
      </c>
      <c r="CA977" s="37" t="str">
        <f>IF(BY977="", "", IF(COUNTIF(BY$7:BY977, BY977)&gt;1, "", MAX(CA$6:CA976)+1))</f>
        <v/>
      </c>
      <c r="CB977" s="37" t="str">
        <f t="shared" si="326"/>
        <v>May 2023</v>
      </c>
      <c r="CC977" s="41" t="str">
        <f t="shared" si="328"/>
        <v/>
      </c>
    </row>
    <row r="978" spans="71:81" hidden="1" x14ac:dyDescent="0.25">
      <c r="BS978" s="13" t="str">
        <f t="shared" si="321"/>
        <v/>
      </c>
      <c r="BT978" s="33" t="str">
        <f t="shared" si="322"/>
        <v/>
      </c>
      <c r="BU978" s="37" t="str">
        <f>IF(BS978="", "", IF(COUNTIF(BS$7:BS978, BS978)&gt;1, "", MAX(BU$6:BU977)+1))</f>
        <v/>
      </c>
      <c r="BV978" s="37" t="str">
        <f t="shared" si="325"/>
        <v>May 2023</v>
      </c>
      <c r="BW978" s="41" t="str">
        <f t="shared" si="327"/>
        <v/>
      </c>
      <c r="BY978" s="13" t="str">
        <f t="shared" si="323"/>
        <v/>
      </c>
      <c r="BZ978" s="33" t="str">
        <f t="shared" si="324"/>
        <v/>
      </c>
      <c r="CA978" s="37" t="str">
        <f>IF(BY978="", "", IF(COUNTIF(BY$7:BY978, BY978)&gt;1, "", MAX(CA$6:CA977)+1))</f>
        <v/>
      </c>
      <c r="CB978" s="37" t="str">
        <f t="shared" si="326"/>
        <v>May 2023</v>
      </c>
      <c r="CC978" s="41" t="str">
        <f t="shared" si="328"/>
        <v/>
      </c>
    </row>
    <row r="979" spans="71:81" hidden="1" x14ac:dyDescent="0.25">
      <c r="BS979" s="13" t="str">
        <f t="shared" si="321"/>
        <v/>
      </c>
      <c r="BT979" s="33" t="str">
        <f t="shared" si="322"/>
        <v/>
      </c>
      <c r="BU979" s="37" t="str">
        <f>IF(BS979="", "", IF(COUNTIF(BS$7:BS979, BS979)&gt;1, "", MAX(BU$6:BU978)+1))</f>
        <v/>
      </c>
      <c r="BV979" s="37" t="str">
        <f t="shared" si="325"/>
        <v>May 2023</v>
      </c>
      <c r="BW979" s="41" t="str">
        <f t="shared" si="327"/>
        <v/>
      </c>
      <c r="BY979" s="13" t="str">
        <f t="shared" si="323"/>
        <v/>
      </c>
      <c r="BZ979" s="33" t="str">
        <f t="shared" si="324"/>
        <v/>
      </c>
      <c r="CA979" s="37" t="str">
        <f>IF(BY979="", "", IF(COUNTIF(BY$7:BY979, BY979)&gt;1, "", MAX(CA$6:CA978)+1))</f>
        <v/>
      </c>
      <c r="CB979" s="37" t="str">
        <f t="shared" si="326"/>
        <v>May 2023</v>
      </c>
      <c r="CC979" s="41" t="str">
        <f t="shared" si="328"/>
        <v/>
      </c>
    </row>
    <row r="980" spans="71:81" hidden="1" x14ac:dyDescent="0.25">
      <c r="BS980" s="13" t="str">
        <f t="shared" si="321"/>
        <v/>
      </c>
      <c r="BT980" s="33" t="str">
        <f t="shared" si="322"/>
        <v/>
      </c>
      <c r="BU980" s="37" t="str">
        <f>IF(BS980="", "", IF(COUNTIF(BS$7:BS980, BS980)&gt;1, "", MAX(BU$6:BU979)+1))</f>
        <v/>
      </c>
      <c r="BV980" s="37" t="str">
        <f t="shared" si="325"/>
        <v>May 2023</v>
      </c>
      <c r="BW980" s="41" t="str">
        <f t="shared" si="327"/>
        <v/>
      </c>
      <c r="BY980" s="13" t="str">
        <f t="shared" si="323"/>
        <v/>
      </c>
      <c r="BZ980" s="33" t="str">
        <f t="shared" si="324"/>
        <v/>
      </c>
      <c r="CA980" s="37" t="str">
        <f>IF(BY980="", "", IF(COUNTIF(BY$7:BY980, BY980)&gt;1, "", MAX(CA$6:CA979)+1))</f>
        <v/>
      </c>
      <c r="CB980" s="37" t="str">
        <f t="shared" si="326"/>
        <v>May 2023</v>
      </c>
      <c r="CC980" s="41" t="str">
        <f t="shared" si="328"/>
        <v/>
      </c>
    </row>
    <row r="981" spans="71:81" hidden="1" x14ac:dyDescent="0.25">
      <c r="BS981" s="13" t="str">
        <f t="shared" si="321"/>
        <v/>
      </c>
      <c r="BT981" s="33" t="str">
        <f t="shared" si="322"/>
        <v/>
      </c>
      <c r="BU981" s="37" t="str">
        <f>IF(BS981="", "", IF(COUNTIF(BS$7:BS981, BS981)&gt;1, "", MAX(BU$6:BU980)+1))</f>
        <v/>
      </c>
      <c r="BV981" s="37" t="str">
        <f t="shared" si="325"/>
        <v>May 2023</v>
      </c>
      <c r="BW981" s="41" t="str">
        <f t="shared" si="327"/>
        <v/>
      </c>
      <c r="BY981" s="13" t="str">
        <f t="shared" si="323"/>
        <v/>
      </c>
      <c r="BZ981" s="33" t="str">
        <f t="shared" si="324"/>
        <v/>
      </c>
      <c r="CA981" s="37" t="str">
        <f>IF(BY981="", "", IF(COUNTIF(BY$7:BY981, BY981)&gt;1, "", MAX(CA$6:CA980)+1))</f>
        <v/>
      </c>
      <c r="CB981" s="37" t="str">
        <f t="shared" si="326"/>
        <v>May 2023</v>
      </c>
      <c r="CC981" s="41" t="str">
        <f t="shared" si="328"/>
        <v/>
      </c>
    </row>
    <row r="982" spans="71:81" hidden="1" x14ac:dyDescent="0.25">
      <c r="BS982" s="13" t="str">
        <f t="shared" si="321"/>
        <v/>
      </c>
      <c r="BT982" s="33" t="str">
        <f t="shared" si="322"/>
        <v/>
      </c>
      <c r="BU982" s="37" t="str">
        <f>IF(BS982="", "", IF(COUNTIF(BS$7:BS982, BS982)&gt;1, "", MAX(BU$6:BU981)+1))</f>
        <v/>
      </c>
      <c r="BV982" s="37" t="str">
        <f t="shared" si="325"/>
        <v>May 2023</v>
      </c>
      <c r="BW982" s="41" t="str">
        <f t="shared" si="327"/>
        <v/>
      </c>
      <c r="BY982" s="13" t="str">
        <f t="shared" si="323"/>
        <v/>
      </c>
      <c r="BZ982" s="33" t="str">
        <f t="shared" si="324"/>
        <v/>
      </c>
      <c r="CA982" s="37" t="str">
        <f>IF(BY982="", "", IF(COUNTIF(BY$7:BY982, BY982)&gt;1, "", MAX(CA$6:CA981)+1))</f>
        <v/>
      </c>
      <c r="CB982" s="37" t="str">
        <f t="shared" si="326"/>
        <v>May 2023</v>
      </c>
      <c r="CC982" s="41" t="str">
        <f t="shared" si="328"/>
        <v/>
      </c>
    </row>
    <row r="983" spans="71:81" hidden="1" x14ac:dyDescent="0.25">
      <c r="BS983" s="13" t="str">
        <f t="shared" si="321"/>
        <v/>
      </c>
      <c r="BT983" s="33" t="str">
        <f t="shared" si="322"/>
        <v/>
      </c>
      <c r="BU983" s="37" t="str">
        <f>IF(BS983="", "", IF(COUNTIF(BS$7:BS983, BS983)&gt;1, "", MAX(BU$6:BU982)+1))</f>
        <v/>
      </c>
      <c r="BV983" s="37" t="str">
        <f t="shared" si="325"/>
        <v>May 2023</v>
      </c>
      <c r="BW983" s="41" t="str">
        <f t="shared" si="327"/>
        <v/>
      </c>
      <c r="BY983" s="13" t="str">
        <f t="shared" si="323"/>
        <v/>
      </c>
      <c r="BZ983" s="33" t="str">
        <f t="shared" si="324"/>
        <v/>
      </c>
      <c r="CA983" s="37" t="str">
        <f>IF(BY983="", "", IF(COUNTIF(BY$7:BY983, BY983)&gt;1, "", MAX(CA$6:CA982)+1))</f>
        <v/>
      </c>
      <c r="CB983" s="37" t="str">
        <f t="shared" si="326"/>
        <v>May 2023</v>
      </c>
      <c r="CC983" s="41" t="str">
        <f t="shared" si="328"/>
        <v/>
      </c>
    </row>
    <row r="984" spans="71:81" hidden="1" x14ac:dyDescent="0.25">
      <c r="BS984" s="13" t="str">
        <f t="shared" si="321"/>
        <v/>
      </c>
      <c r="BT984" s="33" t="str">
        <f t="shared" si="322"/>
        <v/>
      </c>
      <c r="BU984" s="37" t="str">
        <f>IF(BS984="", "", IF(COUNTIF(BS$7:BS984, BS984)&gt;1, "", MAX(BU$6:BU983)+1))</f>
        <v/>
      </c>
      <c r="BV984" s="37" t="str">
        <f t="shared" si="325"/>
        <v>May 2023</v>
      </c>
      <c r="BW984" s="41" t="str">
        <f t="shared" si="327"/>
        <v/>
      </c>
      <c r="BY984" s="13" t="str">
        <f t="shared" si="323"/>
        <v/>
      </c>
      <c r="BZ984" s="33" t="str">
        <f t="shared" si="324"/>
        <v/>
      </c>
      <c r="CA984" s="37" t="str">
        <f>IF(BY984="", "", IF(COUNTIF(BY$7:BY984, BY984)&gt;1, "", MAX(CA$6:CA983)+1))</f>
        <v/>
      </c>
      <c r="CB984" s="37" t="str">
        <f t="shared" si="326"/>
        <v>May 2023</v>
      </c>
      <c r="CC984" s="41" t="str">
        <f t="shared" si="328"/>
        <v/>
      </c>
    </row>
    <row r="985" spans="71:81" hidden="1" x14ac:dyDescent="0.25">
      <c r="BS985" s="13" t="str">
        <f t="shared" si="321"/>
        <v/>
      </c>
      <c r="BT985" s="33" t="str">
        <f t="shared" si="322"/>
        <v/>
      </c>
      <c r="BU985" s="37" t="str">
        <f>IF(BS985="", "", IF(COUNTIF(BS$7:BS985, BS985)&gt;1, "", MAX(BU$6:BU984)+1))</f>
        <v/>
      </c>
      <c r="BV985" s="37" t="str">
        <f t="shared" si="325"/>
        <v>May 2023</v>
      </c>
      <c r="BW985" s="41" t="str">
        <f t="shared" si="327"/>
        <v/>
      </c>
      <c r="BY985" s="13" t="str">
        <f t="shared" si="323"/>
        <v/>
      </c>
      <c r="BZ985" s="33" t="str">
        <f t="shared" si="324"/>
        <v/>
      </c>
      <c r="CA985" s="37" t="str">
        <f>IF(BY985="", "", IF(COUNTIF(BY$7:BY985, BY985)&gt;1, "", MAX(CA$6:CA984)+1))</f>
        <v/>
      </c>
      <c r="CB985" s="37" t="str">
        <f t="shared" si="326"/>
        <v>May 2023</v>
      </c>
      <c r="CC985" s="41" t="str">
        <f t="shared" si="328"/>
        <v/>
      </c>
    </row>
    <row r="986" spans="71:81" hidden="1" x14ac:dyDescent="0.25">
      <c r="BS986" s="13" t="str">
        <f t="shared" si="321"/>
        <v/>
      </c>
      <c r="BT986" s="33" t="str">
        <f t="shared" si="322"/>
        <v/>
      </c>
      <c r="BU986" s="37" t="str">
        <f>IF(BS986="", "", IF(COUNTIF(BS$7:BS986, BS986)&gt;1, "", MAX(BU$6:BU985)+1))</f>
        <v/>
      </c>
      <c r="BV986" s="37" t="str">
        <f t="shared" si="325"/>
        <v>May 2023</v>
      </c>
      <c r="BW986" s="41" t="str">
        <f t="shared" si="327"/>
        <v/>
      </c>
      <c r="BY986" s="13" t="str">
        <f t="shared" si="323"/>
        <v/>
      </c>
      <c r="BZ986" s="33" t="str">
        <f t="shared" si="324"/>
        <v/>
      </c>
      <c r="CA986" s="37" t="str">
        <f>IF(BY986="", "", IF(COUNTIF(BY$7:BY986, BY986)&gt;1, "", MAX(CA$6:CA985)+1))</f>
        <v/>
      </c>
      <c r="CB986" s="37" t="str">
        <f t="shared" si="326"/>
        <v>May 2023</v>
      </c>
      <c r="CC986" s="41" t="str">
        <f t="shared" si="328"/>
        <v/>
      </c>
    </row>
    <row r="987" spans="71:81" hidden="1" x14ac:dyDescent="0.25">
      <c r="BS987" s="13" t="str">
        <f t="shared" si="321"/>
        <v/>
      </c>
      <c r="BT987" s="33" t="str">
        <f t="shared" si="322"/>
        <v/>
      </c>
      <c r="BU987" s="37" t="str">
        <f>IF(BS987="", "", IF(COUNTIF(BS$7:BS987, BS987)&gt;1, "", MAX(BU$6:BU986)+1))</f>
        <v/>
      </c>
      <c r="BV987" s="37" t="str">
        <f t="shared" si="325"/>
        <v>May 2023</v>
      </c>
      <c r="BW987" s="41" t="str">
        <f t="shared" si="327"/>
        <v/>
      </c>
      <c r="BY987" s="13" t="str">
        <f t="shared" si="323"/>
        <v/>
      </c>
      <c r="BZ987" s="33" t="str">
        <f t="shared" si="324"/>
        <v/>
      </c>
      <c r="CA987" s="37" t="str">
        <f>IF(BY987="", "", IF(COUNTIF(BY$7:BY987, BY987)&gt;1, "", MAX(CA$6:CA986)+1))</f>
        <v/>
      </c>
      <c r="CB987" s="37" t="str">
        <f t="shared" si="326"/>
        <v>May 2023</v>
      </c>
      <c r="CC987" s="41" t="str">
        <f t="shared" si="328"/>
        <v/>
      </c>
    </row>
    <row r="988" spans="71:81" hidden="1" x14ac:dyDescent="0.25">
      <c r="BS988" s="13" t="str">
        <f t="shared" si="321"/>
        <v/>
      </c>
      <c r="BT988" s="33" t="str">
        <f t="shared" si="322"/>
        <v/>
      </c>
      <c r="BU988" s="37" t="str">
        <f>IF(BS988="", "", IF(COUNTIF(BS$7:BS988, BS988)&gt;1, "", MAX(BU$6:BU987)+1))</f>
        <v/>
      </c>
      <c r="BV988" s="37" t="str">
        <f t="shared" si="325"/>
        <v>May 2023</v>
      </c>
      <c r="BW988" s="41" t="str">
        <f t="shared" si="327"/>
        <v/>
      </c>
      <c r="BY988" s="13" t="str">
        <f t="shared" si="323"/>
        <v/>
      </c>
      <c r="BZ988" s="33" t="str">
        <f t="shared" si="324"/>
        <v/>
      </c>
      <c r="CA988" s="37" t="str">
        <f>IF(BY988="", "", IF(COUNTIF(BY$7:BY988, BY988)&gt;1, "", MAX(CA$6:CA987)+1))</f>
        <v/>
      </c>
      <c r="CB988" s="37" t="str">
        <f t="shared" si="326"/>
        <v>May 2023</v>
      </c>
      <c r="CC988" s="41" t="str">
        <f t="shared" si="328"/>
        <v/>
      </c>
    </row>
    <row r="989" spans="71:81" hidden="1" x14ac:dyDescent="0.25">
      <c r="BS989" s="13" t="str">
        <f t="shared" si="321"/>
        <v/>
      </c>
      <c r="BT989" s="33" t="str">
        <f t="shared" si="322"/>
        <v/>
      </c>
      <c r="BU989" s="37" t="str">
        <f>IF(BS989="", "", IF(COUNTIF(BS$7:BS989, BS989)&gt;1, "", MAX(BU$6:BU988)+1))</f>
        <v/>
      </c>
      <c r="BV989" s="37" t="str">
        <f t="shared" si="325"/>
        <v>May 2023</v>
      </c>
      <c r="BW989" s="41" t="str">
        <f t="shared" si="327"/>
        <v/>
      </c>
      <c r="BY989" s="13" t="str">
        <f t="shared" si="323"/>
        <v/>
      </c>
      <c r="BZ989" s="33" t="str">
        <f t="shared" si="324"/>
        <v/>
      </c>
      <c r="CA989" s="37" t="str">
        <f>IF(BY989="", "", IF(COUNTIF(BY$7:BY989, BY989)&gt;1, "", MAX(CA$6:CA988)+1))</f>
        <v/>
      </c>
      <c r="CB989" s="37" t="str">
        <f t="shared" si="326"/>
        <v>May 2023</v>
      </c>
      <c r="CC989" s="41" t="str">
        <f t="shared" si="328"/>
        <v/>
      </c>
    </row>
    <row r="990" spans="71:81" hidden="1" x14ac:dyDescent="0.25">
      <c r="BS990" s="13" t="str">
        <f t="shared" si="321"/>
        <v/>
      </c>
      <c r="BT990" s="33" t="str">
        <f t="shared" si="322"/>
        <v/>
      </c>
      <c r="BU990" s="37" t="str">
        <f>IF(BS990="", "", IF(COUNTIF(BS$7:BS990, BS990)&gt;1, "", MAX(BU$6:BU989)+1))</f>
        <v/>
      </c>
      <c r="BV990" s="37" t="str">
        <f t="shared" si="325"/>
        <v>May 2023</v>
      </c>
      <c r="BW990" s="41" t="str">
        <f t="shared" si="327"/>
        <v/>
      </c>
      <c r="BY990" s="13" t="str">
        <f t="shared" si="323"/>
        <v/>
      </c>
      <c r="BZ990" s="33" t="str">
        <f t="shared" si="324"/>
        <v/>
      </c>
      <c r="CA990" s="37" t="str">
        <f>IF(BY990="", "", IF(COUNTIF(BY$7:BY990, BY990)&gt;1, "", MAX(CA$6:CA989)+1))</f>
        <v/>
      </c>
      <c r="CB990" s="37" t="str">
        <f t="shared" si="326"/>
        <v>May 2023</v>
      </c>
      <c r="CC990" s="41" t="str">
        <f t="shared" si="328"/>
        <v/>
      </c>
    </row>
    <row r="991" spans="71:81" hidden="1" x14ac:dyDescent="0.25">
      <c r="BS991" s="13" t="str">
        <f t="shared" si="321"/>
        <v/>
      </c>
      <c r="BT991" s="33" t="str">
        <f t="shared" si="322"/>
        <v/>
      </c>
      <c r="BU991" s="37" t="str">
        <f>IF(BS991="", "", IF(COUNTIF(BS$7:BS991, BS991)&gt;1, "", MAX(BU$6:BU990)+1))</f>
        <v/>
      </c>
      <c r="BV991" s="37" t="str">
        <f t="shared" si="325"/>
        <v>May 2023</v>
      </c>
      <c r="BW991" s="41" t="str">
        <f t="shared" si="327"/>
        <v/>
      </c>
      <c r="BY991" s="13" t="str">
        <f t="shared" si="323"/>
        <v/>
      </c>
      <c r="BZ991" s="33" t="str">
        <f t="shared" si="324"/>
        <v/>
      </c>
      <c r="CA991" s="37" t="str">
        <f>IF(BY991="", "", IF(COUNTIF(BY$7:BY991, BY991)&gt;1, "", MAX(CA$6:CA990)+1))</f>
        <v/>
      </c>
      <c r="CB991" s="37" t="str">
        <f t="shared" si="326"/>
        <v>May 2023</v>
      </c>
      <c r="CC991" s="41" t="str">
        <f t="shared" si="328"/>
        <v/>
      </c>
    </row>
    <row r="992" spans="71:81" hidden="1" x14ac:dyDescent="0.25">
      <c r="BS992" s="13" t="str">
        <f t="shared" si="321"/>
        <v/>
      </c>
      <c r="BT992" s="33" t="str">
        <f t="shared" si="322"/>
        <v/>
      </c>
      <c r="BU992" s="37" t="str">
        <f>IF(BS992="", "", IF(COUNTIF(BS$7:BS992, BS992)&gt;1, "", MAX(BU$6:BU991)+1))</f>
        <v/>
      </c>
      <c r="BV992" s="37" t="str">
        <f t="shared" si="325"/>
        <v>May 2023</v>
      </c>
      <c r="BW992" s="41" t="str">
        <f t="shared" si="327"/>
        <v/>
      </c>
      <c r="BY992" s="13" t="str">
        <f t="shared" si="323"/>
        <v/>
      </c>
      <c r="BZ992" s="33" t="str">
        <f t="shared" si="324"/>
        <v/>
      </c>
      <c r="CA992" s="37" t="str">
        <f>IF(BY992="", "", IF(COUNTIF(BY$7:BY992, BY992)&gt;1, "", MAX(CA$6:CA991)+1))</f>
        <v/>
      </c>
      <c r="CB992" s="37" t="str">
        <f t="shared" si="326"/>
        <v>May 2023</v>
      </c>
      <c r="CC992" s="41" t="str">
        <f t="shared" si="328"/>
        <v/>
      </c>
    </row>
    <row r="993" spans="71:81" hidden="1" x14ac:dyDescent="0.25">
      <c r="BS993" s="13" t="str">
        <f t="shared" si="321"/>
        <v/>
      </c>
      <c r="BT993" s="33" t="str">
        <f t="shared" si="322"/>
        <v/>
      </c>
      <c r="BU993" s="37" t="str">
        <f>IF(BS993="", "", IF(COUNTIF(BS$7:BS993, BS993)&gt;1, "", MAX(BU$6:BU992)+1))</f>
        <v/>
      </c>
      <c r="BV993" s="37" t="str">
        <f t="shared" si="325"/>
        <v>May 2023</v>
      </c>
      <c r="BW993" s="41" t="str">
        <f t="shared" si="327"/>
        <v/>
      </c>
      <c r="BY993" s="13" t="str">
        <f t="shared" si="323"/>
        <v/>
      </c>
      <c r="BZ993" s="33" t="str">
        <f t="shared" si="324"/>
        <v/>
      </c>
      <c r="CA993" s="37" t="str">
        <f>IF(BY993="", "", IF(COUNTIF(BY$7:BY993, BY993)&gt;1, "", MAX(CA$6:CA992)+1))</f>
        <v/>
      </c>
      <c r="CB993" s="37" t="str">
        <f t="shared" si="326"/>
        <v>May 2023</v>
      </c>
      <c r="CC993" s="41" t="str">
        <f t="shared" si="328"/>
        <v/>
      </c>
    </row>
    <row r="994" spans="71:81" hidden="1" x14ac:dyDescent="0.25">
      <c r="BS994" s="13" t="str">
        <f t="shared" si="321"/>
        <v/>
      </c>
      <c r="BT994" s="33" t="str">
        <f t="shared" si="322"/>
        <v/>
      </c>
      <c r="BU994" s="37" t="str">
        <f>IF(BS994="", "", IF(COUNTIF(BS$7:BS994, BS994)&gt;1, "", MAX(BU$6:BU993)+1))</f>
        <v/>
      </c>
      <c r="BV994" s="37" t="str">
        <f t="shared" si="325"/>
        <v>May 2023</v>
      </c>
      <c r="BW994" s="41" t="str">
        <f t="shared" si="327"/>
        <v/>
      </c>
      <c r="BY994" s="13" t="str">
        <f t="shared" si="323"/>
        <v/>
      </c>
      <c r="BZ994" s="33" t="str">
        <f t="shared" si="324"/>
        <v/>
      </c>
      <c r="CA994" s="37" t="str">
        <f>IF(BY994="", "", IF(COUNTIF(BY$7:BY994, BY994)&gt;1, "", MAX(CA$6:CA993)+1))</f>
        <v/>
      </c>
      <c r="CB994" s="37" t="str">
        <f t="shared" si="326"/>
        <v>May 2023</v>
      </c>
      <c r="CC994" s="41" t="str">
        <f t="shared" si="328"/>
        <v/>
      </c>
    </row>
    <row r="995" spans="71:81" hidden="1" x14ac:dyDescent="0.25">
      <c r="BS995" s="13" t="str">
        <f t="shared" si="321"/>
        <v/>
      </c>
      <c r="BT995" s="33" t="str">
        <f t="shared" si="322"/>
        <v/>
      </c>
      <c r="BU995" s="37" t="str">
        <f>IF(BS995="", "", IF(COUNTIF(BS$7:BS995, BS995)&gt;1, "", MAX(BU$6:BU994)+1))</f>
        <v/>
      </c>
      <c r="BV995" s="37" t="str">
        <f t="shared" si="325"/>
        <v>May 2023</v>
      </c>
      <c r="BW995" s="41" t="str">
        <f t="shared" si="327"/>
        <v/>
      </c>
      <c r="BY995" s="13" t="str">
        <f t="shared" si="323"/>
        <v/>
      </c>
      <c r="BZ995" s="33" t="str">
        <f t="shared" si="324"/>
        <v/>
      </c>
      <c r="CA995" s="37" t="str">
        <f>IF(BY995="", "", IF(COUNTIF(BY$7:BY995, BY995)&gt;1, "", MAX(CA$6:CA994)+1))</f>
        <v/>
      </c>
      <c r="CB995" s="37" t="str">
        <f t="shared" si="326"/>
        <v>May 2023</v>
      </c>
      <c r="CC995" s="41" t="str">
        <f t="shared" si="328"/>
        <v/>
      </c>
    </row>
    <row r="996" spans="71:81" hidden="1" x14ac:dyDescent="0.25">
      <c r="BS996" s="13" t="str">
        <f t="shared" si="321"/>
        <v/>
      </c>
      <c r="BT996" s="33" t="str">
        <f t="shared" si="322"/>
        <v/>
      </c>
      <c r="BU996" s="37" t="str">
        <f>IF(BS996="", "", IF(COUNTIF(BS$7:BS996, BS996)&gt;1, "", MAX(BU$6:BU995)+1))</f>
        <v/>
      </c>
      <c r="BV996" s="37" t="str">
        <f t="shared" si="325"/>
        <v>May 2023</v>
      </c>
      <c r="BW996" s="41" t="str">
        <f t="shared" si="327"/>
        <v/>
      </c>
      <c r="BY996" s="13" t="str">
        <f t="shared" si="323"/>
        <v/>
      </c>
      <c r="BZ996" s="33" t="str">
        <f t="shared" si="324"/>
        <v/>
      </c>
      <c r="CA996" s="37" t="str">
        <f>IF(BY996="", "", IF(COUNTIF(BY$7:BY996, BY996)&gt;1, "", MAX(CA$6:CA995)+1))</f>
        <v/>
      </c>
      <c r="CB996" s="37" t="str">
        <f t="shared" si="326"/>
        <v>May 2023</v>
      </c>
      <c r="CC996" s="41" t="str">
        <f t="shared" si="328"/>
        <v/>
      </c>
    </row>
    <row r="997" spans="71:81" hidden="1" x14ac:dyDescent="0.25">
      <c r="BS997" s="13" t="str">
        <f t="shared" si="321"/>
        <v/>
      </c>
      <c r="BT997" s="33" t="str">
        <f t="shared" si="322"/>
        <v/>
      </c>
      <c r="BU997" s="37" t="str">
        <f>IF(BS997="", "", IF(COUNTIF(BS$7:BS997, BS997)&gt;1, "", MAX(BU$6:BU996)+1))</f>
        <v/>
      </c>
      <c r="BV997" s="37" t="str">
        <f t="shared" si="325"/>
        <v>May 2023</v>
      </c>
      <c r="BW997" s="41" t="str">
        <f t="shared" si="327"/>
        <v/>
      </c>
      <c r="BY997" s="13" t="str">
        <f t="shared" si="323"/>
        <v/>
      </c>
      <c r="BZ997" s="33" t="str">
        <f t="shared" si="324"/>
        <v/>
      </c>
      <c r="CA997" s="37" t="str">
        <f>IF(BY997="", "", IF(COUNTIF(BY$7:BY997, BY997)&gt;1, "", MAX(CA$6:CA996)+1))</f>
        <v/>
      </c>
      <c r="CB997" s="37" t="str">
        <f t="shared" si="326"/>
        <v>May 2023</v>
      </c>
      <c r="CC997" s="41" t="str">
        <f t="shared" si="328"/>
        <v/>
      </c>
    </row>
    <row r="998" spans="71:81" hidden="1" x14ac:dyDescent="0.25">
      <c r="BS998" s="13" t="str">
        <f t="shared" si="321"/>
        <v/>
      </c>
      <c r="BT998" s="33" t="str">
        <f t="shared" si="322"/>
        <v/>
      </c>
      <c r="BU998" s="37" t="str">
        <f>IF(BS998="", "", IF(COUNTIF(BS$7:BS998, BS998)&gt;1, "", MAX(BU$6:BU997)+1))</f>
        <v/>
      </c>
      <c r="BV998" s="37" t="str">
        <f t="shared" si="325"/>
        <v>May 2023</v>
      </c>
      <c r="BW998" s="41" t="str">
        <f t="shared" si="327"/>
        <v/>
      </c>
      <c r="BY998" s="13" t="str">
        <f t="shared" si="323"/>
        <v/>
      </c>
      <c r="BZ998" s="33" t="str">
        <f t="shared" si="324"/>
        <v/>
      </c>
      <c r="CA998" s="37" t="str">
        <f>IF(BY998="", "", IF(COUNTIF(BY$7:BY998, BY998)&gt;1, "", MAX(CA$6:CA997)+1))</f>
        <v/>
      </c>
      <c r="CB998" s="37" t="str">
        <f t="shared" si="326"/>
        <v>May 2023</v>
      </c>
      <c r="CC998" s="41" t="str">
        <f t="shared" si="328"/>
        <v/>
      </c>
    </row>
    <row r="999" spans="71:81" hidden="1" x14ac:dyDescent="0.25">
      <c r="BS999" s="13" t="str">
        <f t="shared" si="321"/>
        <v/>
      </c>
      <c r="BT999" s="33" t="str">
        <f t="shared" si="322"/>
        <v/>
      </c>
      <c r="BU999" s="37" t="str">
        <f>IF(BS999="", "", IF(COUNTIF(BS$7:BS999, BS999)&gt;1, "", MAX(BU$6:BU998)+1))</f>
        <v/>
      </c>
      <c r="BV999" s="37" t="str">
        <f t="shared" si="325"/>
        <v>May 2023</v>
      </c>
      <c r="BW999" s="41" t="str">
        <f t="shared" si="327"/>
        <v/>
      </c>
      <c r="BY999" s="13" t="str">
        <f t="shared" si="323"/>
        <v/>
      </c>
      <c r="BZ999" s="33" t="str">
        <f t="shared" si="324"/>
        <v/>
      </c>
      <c r="CA999" s="37" t="str">
        <f>IF(BY999="", "", IF(COUNTIF(BY$7:BY999, BY999)&gt;1, "", MAX(CA$6:CA998)+1))</f>
        <v/>
      </c>
      <c r="CB999" s="37" t="str">
        <f t="shared" si="326"/>
        <v>May 2023</v>
      </c>
      <c r="CC999" s="41" t="str">
        <f t="shared" si="328"/>
        <v/>
      </c>
    </row>
    <row r="1000" spans="71:81" hidden="1" x14ac:dyDescent="0.25">
      <c r="BS1000" s="13" t="str">
        <f t="shared" si="321"/>
        <v/>
      </c>
      <c r="BT1000" s="33" t="str">
        <f t="shared" si="322"/>
        <v/>
      </c>
      <c r="BU1000" s="37" t="str">
        <f>IF(BS1000="", "", IF(COUNTIF(BS$7:BS1000, BS1000)&gt;1, "", MAX(BU$6:BU999)+1))</f>
        <v/>
      </c>
      <c r="BV1000" s="37" t="str">
        <f t="shared" si="325"/>
        <v>May 2023</v>
      </c>
      <c r="BW1000" s="41" t="str">
        <f t="shared" si="327"/>
        <v/>
      </c>
      <c r="BY1000" s="13" t="str">
        <f t="shared" si="323"/>
        <v/>
      </c>
      <c r="BZ1000" s="33" t="str">
        <f t="shared" si="324"/>
        <v/>
      </c>
      <c r="CA1000" s="37" t="str">
        <f>IF(BY1000="", "", IF(COUNTIF(BY$7:BY1000, BY1000)&gt;1, "", MAX(CA$6:CA999)+1))</f>
        <v/>
      </c>
      <c r="CB1000" s="37" t="str">
        <f t="shared" si="326"/>
        <v>May 2023</v>
      </c>
      <c r="CC1000" s="41" t="str">
        <f t="shared" si="328"/>
        <v/>
      </c>
    </row>
    <row r="1001" spans="71:81" hidden="1" x14ac:dyDescent="0.25">
      <c r="BS1001" s="13" t="str">
        <f t="shared" si="321"/>
        <v/>
      </c>
      <c r="BT1001" s="33" t="str">
        <f t="shared" si="322"/>
        <v/>
      </c>
      <c r="BU1001" s="37" t="str">
        <f>IF(BS1001="", "", IF(COUNTIF(BS$7:BS1001, BS1001)&gt;1, "", MAX(BU$6:BU1000)+1))</f>
        <v/>
      </c>
      <c r="BV1001" s="37" t="str">
        <f t="shared" si="325"/>
        <v>May 2023</v>
      </c>
      <c r="BW1001" s="41" t="str">
        <f t="shared" si="327"/>
        <v/>
      </c>
      <c r="BY1001" s="13" t="str">
        <f t="shared" si="323"/>
        <v/>
      </c>
      <c r="BZ1001" s="33" t="str">
        <f t="shared" si="324"/>
        <v/>
      </c>
      <c r="CA1001" s="37" t="str">
        <f>IF(BY1001="", "", IF(COUNTIF(BY$7:BY1001, BY1001)&gt;1, "", MAX(CA$6:CA1000)+1))</f>
        <v/>
      </c>
      <c r="CB1001" s="37" t="str">
        <f t="shared" si="326"/>
        <v>May 2023</v>
      </c>
      <c r="CC1001" s="41" t="str">
        <f t="shared" si="328"/>
        <v/>
      </c>
    </row>
    <row r="1002" spans="71:81" hidden="1" x14ac:dyDescent="0.25">
      <c r="BS1002" s="13" t="str">
        <f t="shared" si="321"/>
        <v/>
      </c>
      <c r="BT1002" s="33" t="str">
        <f t="shared" si="322"/>
        <v/>
      </c>
      <c r="BU1002" s="37" t="str">
        <f>IF(BS1002="", "", IF(COUNTIF(BS$7:BS1002, BS1002)&gt;1, "", MAX(BU$6:BU1001)+1))</f>
        <v/>
      </c>
      <c r="BV1002" s="37" t="str">
        <f t="shared" si="325"/>
        <v>May 2023</v>
      </c>
      <c r="BW1002" s="41" t="str">
        <f t="shared" si="327"/>
        <v/>
      </c>
      <c r="BY1002" s="13" t="str">
        <f t="shared" si="323"/>
        <v/>
      </c>
      <c r="BZ1002" s="33" t="str">
        <f t="shared" si="324"/>
        <v/>
      </c>
      <c r="CA1002" s="37" t="str">
        <f>IF(BY1002="", "", IF(COUNTIF(BY$7:BY1002, BY1002)&gt;1, "", MAX(CA$6:CA1001)+1))</f>
        <v/>
      </c>
      <c r="CB1002" s="37" t="str">
        <f t="shared" si="326"/>
        <v>May 2023</v>
      </c>
      <c r="CC1002" s="41" t="str">
        <f t="shared" si="328"/>
        <v/>
      </c>
    </row>
    <row r="1003" spans="71:81" hidden="1" x14ac:dyDescent="0.25">
      <c r="BS1003" s="13" t="str">
        <f t="shared" si="321"/>
        <v/>
      </c>
      <c r="BT1003" s="33" t="str">
        <f t="shared" si="322"/>
        <v/>
      </c>
      <c r="BU1003" s="37" t="str">
        <f>IF(BS1003="", "", IF(COUNTIF(BS$7:BS1003, BS1003)&gt;1, "", MAX(BU$6:BU1002)+1))</f>
        <v/>
      </c>
      <c r="BV1003" s="37" t="str">
        <f t="shared" si="325"/>
        <v>May 2023</v>
      </c>
      <c r="BW1003" s="41" t="str">
        <f t="shared" si="327"/>
        <v/>
      </c>
      <c r="BY1003" s="13" t="str">
        <f t="shared" si="323"/>
        <v/>
      </c>
      <c r="BZ1003" s="33" t="str">
        <f t="shared" si="324"/>
        <v/>
      </c>
      <c r="CA1003" s="37" t="str">
        <f>IF(BY1003="", "", IF(COUNTIF(BY$7:BY1003, BY1003)&gt;1, "", MAX(CA$6:CA1002)+1))</f>
        <v/>
      </c>
      <c r="CB1003" s="37" t="str">
        <f t="shared" si="326"/>
        <v>May 2023</v>
      </c>
      <c r="CC1003" s="41" t="str">
        <f t="shared" si="328"/>
        <v/>
      </c>
    </row>
    <row r="1004" spans="71:81" hidden="1" x14ac:dyDescent="0.25">
      <c r="BS1004" s="13" t="str">
        <f t="shared" si="321"/>
        <v/>
      </c>
      <c r="BT1004" s="33" t="str">
        <f t="shared" si="322"/>
        <v/>
      </c>
      <c r="BU1004" s="37" t="str">
        <f>IF(BS1004="", "", IF(COUNTIF(BS$7:BS1004, BS1004)&gt;1, "", MAX(BU$6:BU1003)+1))</f>
        <v/>
      </c>
      <c r="BV1004" s="37" t="str">
        <f t="shared" si="325"/>
        <v>May 2023</v>
      </c>
      <c r="BW1004" s="41" t="str">
        <f t="shared" si="327"/>
        <v/>
      </c>
      <c r="BY1004" s="13" t="str">
        <f t="shared" si="323"/>
        <v/>
      </c>
      <c r="BZ1004" s="33" t="str">
        <f t="shared" si="324"/>
        <v/>
      </c>
      <c r="CA1004" s="37" t="str">
        <f>IF(BY1004="", "", IF(COUNTIF(BY$7:BY1004, BY1004)&gt;1, "", MAX(CA$6:CA1003)+1))</f>
        <v/>
      </c>
      <c r="CB1004" s="37" t="str">
        <f t="shared" si="326"/>
        <v>May 2023</v>
      </c>
      <c r="CC1004" s="41" t="str">
        <f t="shared" si="328"/>
        <v/>
      </c>
    </row>
    <row r="1005" spans="71:81" hidden="1" x14ac:dyDescent="0.25">
      <c r="BS1005" s="13" t="str">
        <f t="shared" si="321"/>
        <v/>
      </c>
      <c r="BT1005" s="33" t="str">
        <f t="shared" si="322"/>
        <v/>
      </c>
      <c r="BU1005" s="37" t="str">
        <f>IF(BS1005="", "", IF(COUNTIF(BS$7:BS1005, BS1005)&gt;1, "", MAX(BU$6:BU1004)+1))</f>
        <v/>
      </c>
      <c r="BV1005" s="37" t="str">
        <f t="shared" si="325"/>
        <v>May 2023</v>
      </c>
      <c r="BW1005" s="41" t="str">
        <f t="shared" si="327"/>
        <v/>
      </c>
      <c r="BY1005" s="13" t="str">
        <f t="shared" si="323"/>
        <v/>
      </c>
      <c r="BZ1005" s="33" t="str">
        <f t="shared" si="324"/>
        <v/>
      </c>
      <c r="CA1005" s="37" t="str">
        <f>IF(BY1005="", "", IF(COUNTIF(BY$7:BY1005, BY1005)&gt;1, "", MAX(CA$6:CA1004)+1))</f>
        <v/>
      </c>
      <c r="CB1005" s="37" t="str">
        <f t="shared" si="326"/>
        <v>May 2023</v>
      </c>
      <c r="CC1005" s="41" t="str">
        <f t="shared" si="328"/>
        <v/>
      </c>
    </row>
    <row r="1006" spans="71:81" hidden="1" x14ac:dyDescent="0.25">
      <c r="BS1006" s="13" t="str">
        <f t="shared" si="321"/>
        <v/>
      </c>
      <c r="BT1006" s="33" t="str">
        <f t="shared" si="322"/>
        <v/>
      </c>
      <c r="BU1006" s="37" t="str">
        <f>IF(BS1006="", "", IF(COUNTIF(BS$7:BS1006, BS1006)&gt;1, "", MAX(BU$6:BU1005)+1))</f>
        <v/>
      </c>
      <c r="BV1006" s="37" t="str">
        <f t="shared" si="325"/>
        <v>May 2023</v>
      </c>
      <c r="BW1006" s="41" t="str">
        <f t="shared" si="327"/>
        <v/>
      </c>
      <c r="BY1006" s="13" t="str">
        <f t="shared" si="323"/>
        <v/>
      </c>
      <c r="BZ1006" s="33" t="str">
        <f t="shared" si="324"/>
        <v/>
      </c>
      <c r="CA1006" s="37" t="str">
        <f>IF(BY1006="", "", IF(COUNTIF(BY$7:BY1006, BY1006)&gt;1, "", MAX(CA$6:CA1005)+1))</f>
        <v/>
      </c>
      <c r="CB1006" s="37" t="str">
        <f t="shared" si="326"/>
        <v>May 2023</v>
      </c>
      <c r="CC1006" s="41" t="str">
        <f t="shared" si="328"/>
        <v/>
      </c>
    </row>
    <row r="1007" spans="71:81" hidden="1" x14ac:dyDescent="0.25">
      <c r="BS1007" s="13" t="str">
        <f t="shared" si="321"/>
        <v/>
      </c>
      <c r="BT1007" s="33" t="str">
        <f t="shared" si="322"/>
        <v/>
      </c>
      <c r="BU1007" s="37" t="str">
        <f>IF(BS1007="", "", IF(COUNTIF(BS$7:BS1007, BS1007)&gt;1, "", MAX(BU$6:BU1006)+1))</f>
        <v/>
      </c>
      <c r="BV1007" s="37" t="str">
        <f t="shared" si="325"/>
        <v>May 2023</v>
      </c>
      <c r="BW1007" s="41" t="str">
        <f t="shared" si="327"/>
        <v/>
      </c>
      <c r="BY1007" s="13" t="str">
        <f t="shared" si="323"/>
        <v/>
      </c>
      <c r="BZ1007" s="33" t="str">
        <f t="shared" si="324"/>
        <v/>
      </c>
      <c r="CA1007" s="37" t="str">
        <f>IF(BY1007="", "", IF(COUNTIF(BY$7:BY1007, BY1007)&gt;1, "", MAX(CA$6:CA1006)+1))</f>
        <v/>
      </c>
      <c r="CB1007" s="37" t="str">
        <f t="shared" si="326"/>
        <v>May 2023</v>
      </c>
      <c r="CC1007" s="41" t="str">
        <f t="shared" si="328"/>
        <v/>
      </c>
    </row>
    <row r="1008" spans="71:81" hidden="1" x14ac:dyDescent="0.25">
      <c r="BS1008" s="13" t="str">
        <f t="shared" si="321"/>
        <v/>
      </c>
      <c r="BT1008" s="33" t="str">
        <f t="shared" si="322"/>
        <v/>
      </c>
      <c r="BU1008" s="37" t="str">
        <f>IF(BS1008="", "", IF(COUNTIF(BS$7:BS1008, BS1008)&gt;1, "", MAX(BU$6:BU1007)+1))</f>
        <v/>
      </c>
      <c r="BV1008" s="37" t="str">
        <f t="shared" si="325"/>
        <v>May 2023</v>
      </c>
      <c r="BW1008" s="41" t="str">
        <f t="shared" si="327"/>
        <v/>
      </c>
      <c r="BY1008" s="13" t="str">
        <f t="shared" si="323"/>
        <v/>
      </c>
      <c r="BZ1008" s="33" t="str">
        <f t="shared" si="324"/>
        <v/>
      </c>
      <c r="CA1008" s="37" t="str">
        <f>IF(BY1008="", "", IF(COUNTIF(BY$7:BY1008, BY1008)&gt;1, "", MAX(CA$6:CA1007)+1))</f>
        <v/>
      </c>
      <c r="CB1008" s="37" t="str">
        <f t="shared" si="326"/>
        <v>May 2023</v>
      </c>
      <c r="CC1008" s="41" t="str">
        <f t="shared" si="328"/>
        <v/>
      </c>
    </row>
    <row r="1009" spans="71:81" hidden="1" x14ac:dyDescent="0.25">
      <c r="BS1009" s="13" t="str">
        <f t="shared" si="321"/>
        <v/>
      </c>
      <c r="BT1009" s="33" t="str">
        <f t="shared" si="322"/>
        <v/>
      </c>
      <c r="BU1009" s="37" t="str">
        <f>IF(BS1009="", "", IF(COUNTIF(BS$7:BS1009, BS1009)&gt;1, "", MAX(BU$6:BU1008)+1))</f>
        <v/>
      </c>
      <c r="BV1009" s="37" t="str">
        <f t="shared" si="325"/>
        <v>May 2023</v>
      </c>
      <c r="BW1009" s="41" t="str">
        <f t="shared" si="327"/>
        <v/>
      </c>
      <c r="BY1009" s="13" t="str">
        <f t="shared" si="323"/>
        <v/>
      </c>
      <c r="BZ1009" s="33" t="str">
        <f t="shared" si="324"/>
        <v/>
      </c>
      <c r="CA1009" s="37" t="str">
        <f>IF(BY1009="", "", IF(COUNTIF(BY$7:BY1009, BY1009)&gt;1, "", MAX(CA$6:CA1008)+1))</f>
        <v/>
      </c>
      <c r="CB1009" s="37" t="str">
        <f t="shared" si="326"/>
        <v>May 2023</v>
      </c>
      <c r="CC1009" s="41" t="str">
        <f t="shared" si="328"/>
        <v/>
      </c>
    </row>
    <row r="1010" spans="71:81" hidden="1" x14ac:dyDescent="0.25">
      <c r="BS1010" s="13" t="str">
        <f t="shared" si="321"/>
        <v/>
      </c>
      <c r="BT1010" s="33" t="str">
        <f t="shared" si="322"/>
        <v/>
      </c>
      <c r="BU1010" s="37" t="str">
        <f>IF(BS1010="", "", IF(COUNTIF(BS$7:BS1010, BS1010)&gt;1, "", MAX(BU$6:BU1009)+1))</f>
        <v/>
      </c>
      <c r="BV1010" s="37" t="str">
        <f t="shared" si="325"/>
        <v>May 2023</v>
      </c>
      <c r="BW1010" s="41" t="str">
        <f t="shared" si="327"/>
        <v/>
      </c>
      <c r="BY1010" s="13" t="str">
        <f t="shared" si="323"/>
        <v/>
      </c>
      <c r="BZ1010" s="33" t="str">
        <f t="shared" si="324"/>
        <v/>
      </c>
      <c r="CA1010" s="37" t="str">
        <f>IF(BY1010="", "", IF(COUNTIF(BY$7:BY1010, BY1010)&gt;1, "", MAX(CA$6:CA1009)+1))</f>
        <v/>
      </c>
      <c r="CB1010" s="37" t="str">
        <f t="shared" si="326"/>
        <v>May 2023</v>
      </c>
      <c r="CC1010" s="41" t="str">
        <f t="shared" si="328"/>
        <v/>
      </c>
    </row>
    <row r="1011" spans="71:81" hidden="1" x14ac:dyDescent="0.25">
      <c r="BS1011" s="13" t="str">
        <f t="shared" si="321"/>
        <v/>
      </c>
      <c r="BT1011" s="33" t="str">
        <f t="shared" si="322"/>
        <v/>
      </c>
      <c r="BU1011" s="37" t="str">
        <f>IF(BS1011="", "", IF(COUNTIF(BS$7:BS1011, BS1011)&gt;1, "", MAX(BU$6:BU1010)+1))</f>
        <v/>
      </c>
      <c r="BV1011" s="37" t="str">
        <f t="shared" si="325"/>
        <v>May 2023</v>
      </c>
      <c r="BW1011" s="41" t="str">
        <f t="shared" si="327"/>
        <v/>
      </c>
      <c r="BY1011" s="13" t="str">
        <f t="shared" si="323"/>
        <v/>
      </c>
      <c r="BZ1011" s="33" t="str">
        <f t="shared" si="324"/>
        <v/>
      </c>
      <c r="CA1011" s="37" t="str">
        <f>IF(BY1011="", "", IF(COUNTIF(BY$7:BY1011, BY1011)&gt;1, "", MAX(CA$6:CA1010)+1))</f>
        <v/>
      </c>
      <c r="CB1011" s="37" t="str">
        <f t="shared" si="326"/>
        <v>May 2023</v>
      </c>
      <c r="CC1011" s="41" t="str">
        <f t="shared" si="328"/>
        <v/>
      </c>
    </row>
    <row r="1012" spans="71:81" hidden="1" x14ac:dyDescent="0.25">
      <c r="BS1012" s="13" t="str">
        <f t="shared" si="321"/>
        <v/>
      </c>
      <c r="BT1012" s="33" t="str">
        <f t="shared" si="322"/>
        <v/>
      </c>
      <c r="BU1012" s="37" t="str">
        <f>IF(BS1012="", "", IF(COUNTIF(BS$7:BS1012, BS1012)&gt;1, "", MAX(BU$6:BU1011)+1))</f>
        <v/>
      </c>
      <c r="BV1012" s="37" t="str">
        <f t="shared" si="325"/>
        <v>May 2023</v>
      </c>
      <c r="BW1012" s="41" t="str">
        <f t="shared" si="327"/>
        <v/>
      </c>
      <c r="BY1012" s="13" t="str">
        <f t="shared" si="323"/>
        <v/>
      </c>
      <c r="BZ1012" s="33" t="str">
        <f t="shared" si="324"/>
        <v/>
      </c>
      <c r="CA1012" s="37" t="str">
        <f>IF(BY1012="", "", IF(COUNTIF(BY$7:BY1012, BY1012)&gt;1, "", MAX(CA$6:CA1011)+1))</f>
        <v/>
      </c>
      <c r="CB1012" s="37" t="str">
        <f t="shared" si="326"/>
        <v>May 2023</v>
      </c>
      <c r="CC1012" s="41" t="str">
        <f t="shared" si="328"/>
        <v/>
      </c>
    </row>
    <row r="1013" spans="71:81" hidden="1" x14ac:dyDescent="0.25">
      <c r="BS1013" s="13" t="str">
        <f t="shared" si="321"/>
        <v/>
      </c>
      <c r="BT1013" s="33" t="str">
        <f t="shared" si="322"/>
        <v/>
      </c>
      <c r="BU1013" s="37" t="str">
        <f>IF(BS1013="", "", IF(COUNTIF(BS$7:BS1013, BS1013)&gt;1, "", MAX(BU$6:BU1012)+1))</f>
        <v/>
      </c>
      <c r="BV1013" s="37" t="str">
        <f t="shared" si="325"/>
        <v>May 2023</v>
      </c>
      <c r="BW1013" s="41" t="str">
        <f t="shared" si="327"/>
        <v/>
      </c>
      <c r="BY1013" s="13" t="str">
        <f t="shared" si="323"/>
        <v/>
      </c>
      <c r="BZ1013" s="33" t="str">
        <f t="shared" si="324"/>
        <v/>
      </c>
      <c r="CA1013" s="37" t="str">
        <f>IF(BY1013="", "", IF(COUNTIF(BY$7:BY1013, BY1013)&gt;1, "", MAX(CA$6:CA1012)+1))</f>
        <v/>
      </c>
      <c r="CB1013" s="37" t="str">
        <f t="shared" si="326"/>
        <v>May 2023</v>
      </c>
      <c r="CC1013" s="41" t="str">
        <f t="shared" si="328"/>
        <v/>
      </c>
    </row>
    <row r="1014" spans="71:81" hidden="1" x14ac:dyDescent="0.25">
      <c r="BS1014" s="13" t="str">
        <f t="shared" si="321"/>
        <v/>
      </c>
      <c r="BT1014" s="33" t="str">
        <f t="shared" si="322"/>
        <v/>
      </c>
      <c r="BU1014" s="37" t="str">
        <f>IF(BS1014="", "", IF(COUNTIF(BS$7:BS1014, BS1014)&gt;1, "", MAX(BU$6:BU1013)+1))</f>
        <v/>
      </c>
      <c r="BV1014" s="37" t="str">
        <f t="shared" si="325"/>
        <v>May 2023</v>
      </c>
      <c r="BW1014" s="41" t="str">
        <f t="shared" si="327"/>
        <v/>
      </c>
      <c r="BY1014" s="13" t="str">
        <f t="shared" si="323"/>
        <v/>
      </c>
      <c r="BZ1014" s="33" t="str">
        <f t="shared" si="324"/>
        <v/>
      </c>
      <c r="CA1014" s="37" t="str">
        <f>IF(BY1014="", "", IF(COUNTIF(BY$7:BY1014, BY1014)&gt;1, "", MAX(CA$6:CA1013)+1))</f>
        <v/>
      </c>
      <c r="CB1014" s="37" t="str">
        <f t="shared" si="326"/>
        <v>May 2023</v>
      </c>
      <c r="CC1014" s="41" t="str">
        <f t="shared" si="328"/>
        <v/>
      </c>
    </row>
    <row r="1015" spans="71:81" hidden="1" x14ac:dyDescent="0.25">
      <c r="BS1015" s="13" t="str">
        <f t="shared" ref="BS1015:BS1078" si="329">IF(S182="", "", S182)</f>
        <v/>
      </c>
      <c r="BT1015" s="33" t="str">
        <f t="shared" ref="BT1015:BT1078" si="330">IF(BS1015="", "", T182)</f>
        <v/>
      </c>
      <c r="BU1015" s="37" t="str">
        <f>IF(BS1015="", "", IF(COUNTIF(BS$7:BS1015, BS1015)&gt;1, "", MAX(BU$6:BU1014)+1))</f>
        <v/>
      </c>
      <c r="BV1015" s="37" t="str">
        <f t="shared" si="325"/>
        <v>May 2023</v>
      </c>
      <c r="BW1015" s="41" t="str">
        <f t="shared" si="327"/>
        <v/>
      </c>
      <c r="BY1015" s="13" t="str">
        <f t="shared" ref="BY1015:BY1078" si="331">IF(S406="", "", S406)</f>
        <v/>
      </c>
      <c r="BZ1015" s="33" t="str">
        <f t="shared" ref="BZ1015:BZ1078" si="332">IF(BY1015="", "", T406)</f>
        <v/>
      </c>
      <c r="CA1015" s="37" t="str">
        <f>IF(BY1015="", "", IF(COUNTIF(BY$7:BY1015, BY1015)&gt;1, "", MAX(CA$6:CA1014)+1))</f>
        <v/>
      </c>
      <c r="CB1015" s="37" t="str">
        <f t="shared" si="326"/>
        <v>May 2023</v>
      </c>
      <c r="CC1015" s="41" t="str">
        <f t="shared" si="328"/>
        <v/>
      </c>
    </row>
    <row r="1016" spans="71:81" hidden="1" x14ac:dyDescent="0.25">
      <c r="BS1016" s="13" t="str">
        <f t="shared" si="329"/>
        <v/>
      </c>
      <c r="BT1016" s="33" t="str">
        <f t="shared" si="330"/>
        <v/>
      </c>
      <c r="BU1016" s="37" t="str">
        <f>IF(BS1016="", "", IF(COUNTIF(BS$7:BS1016, BS1016)&gt;1, "", MAX(BU$6:BU1015)+1))</f>
        <v/>
      </c>
      <c r="BV1016" s="37" t="str">
        <f t="shared" si="325"/>
        <v>May 2023</v>
      </c>
      <c r="BW1016" s="41" t="str">
        <f t="shared" si="327"/>
        <v/>
      </c>
      <c r="BY1016" s="13" t="str">
        <f t="shared" si="331"/>
        <v/>
      </c>
      <c r="BZ1016" s="33" t="str">
        <f t="shared" si="332"/>
        <v/>
      </c>
      <c r="CA1016" s="37" t="str">
        <f>IF(BY1016="", "", IF(COUNTIF(BY$7:BY1016, BY1016)&gt;1, "", MAX(CA$6:CA1015)+1))</f>
        <v/>
      </c>
      <c r="CB1016" s="37" t="str">
        <f t="shared" si="326"/>
        <v>May 2023</v>
      </c>
      <c r="CC1016" s="41" t="str">
        <f t="shared" si="328"/>
        <v/>
      </c>
    </row>
    <row r="1017" spans="71:81" hidden="1" x14ac:dyDescent="0.25">
      <c r="BS1017" s="13" t="str">
        <f t="shared" si="329"/>
        <v/>
      </c>
      <c r="BT1017" s="33" t="str">
        <f t="shared" si="330"/>
        <v/>
      </c>
      <c r="BU1017" s="37" t="str">
        <f>IF(BS1017="", "", IF(COUNTIF(BS$7:BS1017, BS1017)&gt;1, "", MAX(BU$6:BU1016)+1))</f>
        <v/>
      </c>
      <c r="BV1017" s="37" t="str">
        <f t="shared" ref="BV1017:BV1080" si="333">BV1016</f>
        <v>May 2023</v>
      </c>
      <c r="BW1017" s="41" t="str">
        <f t="shared" si="327"/>
        <v/>
      </c>
      <c r="BY1017" s="13" t="str">
        <f t="shared" si="331"/>
        <v/>
      </c>
      <c r="BZ1017" s="33" t="str">
        <f t="shared" si="332"/>
        <v/>
      </c>
      <c r="CA1017" s="37" t="str">
        <f>IF(BY1017="", "", IF(COUNTIF(BY$7:BY1017, BY1017)&gt;1, "", MAX(CA$6:CA1016)+1))</f>
        <v/>
      </c>
      <c r="CB1017" s="37" t="str">
        <f t="shared" ref="CB1017:CB1080" si="334">CB1016</f>
        <v>May 2023</v>
      </c>
      <c r="CC1017" s="41" t="str">
        <f t="shared" si="328"/>
        <v/>
      </c>
    </row>
    <row r="1018" spans="71:81" hidden="1" x14ac:dyDescent="0.25">
      <c r="BS1018" s="13" t="str">
        <f t="shared" si="329"/>
        <v/>
      </c>
      <c r="BT1018" s="33" t="str">
        <f t="shared" si="330"/>
        <v/>
      </c>
      <c r="BU1018" s="37" t="str">
        <f>IF(BS1018="", "", IF(COUNTIF(BS$7:BS1018, BS1018)&gt;1, "", MAX(BU$6:BU1017)+1))</f>
        <v/>
      </c>
      <c r="BV1018" s="37" t="str">
        <f t="shared" si="333"/>
        <v>May 2023</v>
      </c>
      <c r="BW1018" s="41" t="str">
        <f t="shared" si="327"/>
        <v/>
      </c>
      <c r="BY1018" s="13" t="str">
        <f t="shared" si="331"/>
        <v/>
      </c>
      <c r="BZ1018" s="33" t="str">
        <f t="shared" si="332"/>
        <v/>
      </c>
      <c r="CA1018" s="37" t="str">
        <f>IF(BY1018="", "", IF(COUNTIF(BY$7:BY1018, BY1018)&gt;1, "", MAX(CA$6:CA1017)+1))</f>
        <v/>
      </c>
      <c r="CB1018" s="37" t="str">
        <f t="shared" si="334"/>
        <v>May 2023</v>
      </c>
      <c r="CC1018" s="41" t="str">
        <f t="shared" si="328"/>
        <v/>
      </c>
    </row>
    <row r="1019" spans="71:81" hidden="1" x14ac:dyDescent="0.25">
      <c r="BS1019" s="13" t="str">
        <f t="shared" si="329"/>
        <v/>
      </c>
      <c r="BT1019" s="33" t="str">
        <f t="shared" si="330"/>
        <v/>
      </c>
      <c r="BU1019" s="37" t="str">
        <f>IF(BS1019="", "", IF(COUNTIF(BS$7:BS1019, BS1019)&gt;1, "", MAX(BU$6:BU1018)+1))</f>
        <v/>
      </c>
      <c r="BV1019" s="37" t="str">
        <f t="shared" si="333"/>
        <v>May 2023</v>
      </c>
      <c r="BW1019" s="41" t="str">
        <f t="shared" si="327"/>
        <v/>
      </c>
      <c r="BY1019" s="13" t="str">
        <f t="shared" si="331"/>
        <v/>
      </c>
      <c r="BZ1019" s="33" t="str">
        <f t="shared" si="332"/>
        <v/>
      </c>
      <c r="CA1019" s="37" t="str">
        <f>IF(BY1019="", "", IF(COUNTIF(BY$7:BY1019, BY1019)&gt;1, "", MAX(CA$6:CA1018)+1))</f>
        <v/>
      </c>
      <c r="CB1019" s="37" t="str">
        <f t="shared" si="334"/>
        <v>May 2023</v>
      </c>
      <c r="CC1019" s="41" t="str">
        <f t="shared" si="328"/>
        <v/>
      </c>
    </row>
    <row r="1020" spans="71:81" hidden="1" x14ac:dyDescent="0.25">
      <c r="BS1020" s="13" t="str">
        <f t="shared" si="329"/>
        <v/>
      </c>
      <c r="BT1020" s="33" t="str">
        <f t="shared" si="330"/>
        <v/>
      </c>
      <c r="BU1020" s="37" t="str">
        <f>IF(BS1020="", "", IF(COUNTIF(BS$7:BS1020, BS1020)&gt;1, "", MAX(BU$6:BU1019)+1))</f>
        <v/>
      </c>
      <c r="BV1020" s="37" t="str">
        <f t="shared" si="333"/>
        <v>May 2023</v>
      </c>
      <c r="BW1020" s="41" t="str">
        <f t="shared" si="327"/>
        <v/>
      </c>
      <c r="BY1020" s="13" t="str">
        <f t="shared" si="331"/>
        <v/>
      </c>
      <c r="BZ1020" s="33" t="str">
        <f t="shared" si="332"/>
        <v/>
      </c>
      <c r="CA1020" s="37" t="str">
        <f>IF(BY1020="", "", IF(COUNTIF(BY$7:BY1020, BY1020)&gt;1, "", MAX(CA$6:CA1019)+1))</f>
        <v/>
      </c>
      <c r="CB1020" s="37" t="str">
        <f t="shared" si="334"/>
        <v>May 2023</v>
      </c>
      <c r="CC1020" s="41" t="str">
        <f t="shared" si="328"/>
        <v/>
      </c>
    </row>
    <row r="1021" spans="71:81" hidden="1" x14ac:dyDescent="0.25">
      <c r="BS1021" s="13" t="str">
        <f t="shared" si="329"/>
        <v/>
      </c>
      <c r="BT1021" s="33" t="str">
        <f t="shared" si="330"/>
        <v/>
      </c>
      <c r="BU1021" s="37" t="str">
        <f>IF(BS1021="", "", IF(COUNTIF(BS$7:BS1021, BS1021)&gt;1, "", MAX(BU$6:BU1020)+1))</f>
        <v/>
      </c>
      <c r="BV1021" s="37" t="str">
        <f t="shared" si="333"/>
        <v>May 2023</v>
      </c>
      <c r="BW1021" s="41" t="str">
        <f t="shared" si="327"/>
        <v/>
      </c>
      <c r="BY1021" s="13" t="str">
        <f t="shared" si="331"/>
        <v/>
      </c>
      <c r="BZ1021" s="33" t="str">
        <f t="shared" si="332"/>
        <v/>
      </c>
      <c r="CA1021" s="37" t="str">
        <f>IF(BY1021="", "", IF(COUNTIF(BY$7:BY1021, BY1021)&gt;1, "", MAX(CA$6:CA1020)+1))</f>
        <v/>
      </c>
      <c r="CB1021" s="37" t="str">
        <f t="shared" si="334"/>
        <v>May 2023</v>
      </c>
      <c r="CC1021" s="41" t="str">
        <f t="shared" si="328"/>
        <v/>
      </c>
    </row>
    <row r="1022" spans="71:81" hidden="1" x14ac:dyDescent="0.25">
      <c r="BS1022" s="13" t="str">
        <f t="shared" si="329"/>
        <v/>
      </c>
      <c r="BT1022" s="33" t="str">
        <f t="shared" si="330"/>
        <v/>
      </c>
      <c r="BU1022" s="37" t="str">
        <f>IF(BS1022="", "", IF(COUNTIF(BS$7:BS1022, BS1022)&gt;1, "", MAX(BU$6:BU1021)+1))</f>
        <v/>
      </c>
      <c r="BV1022" s="37" t="str">
        <f t="shared" si="333"/>
        <v>May 2023</v>
      </c>
      <c r="BW1022" s="41" t="str">
        <f t="shared" si="327"/>
        <v/>
      </c>
      <c r="BY1022" s="13" t="str">
        <f t="shared" si="331"/>
        <v/>
      </c>
      <c r="BZ1022" s="33" t="str">
        <f t="shared" si="332"/>
        <v/>
      </c>
      <c r="CA1022" s="37" t="str">
        <f>IF(BY1022="", "", IF(COUNTIF(BY$7:BY1022, BY1022)&gt;1, "", MAX(CA$6:CA1021)+1))</f>
        <v/>
      </c>
      <c r="CB1022" s="37" t="str">
        <f t="shared" si="334"/>
        <v>May 2023</v>
      </c>
      <c r="CC1022" s="41" t="str">
        <f t="shared" si="328"/>
        <v/>
      </c>
    </row>
    <row r="1023" spans="71:81" hidden="1" x14ac:dyDescent="0.25">
      <c r="BS1023" s="13" t="str">
        <f t="shared" si="329"/>
        <v/>
      </c>
      <c r="BT1023" s="33" t="str">
        <f t="shared" si="330"/>
        <v/>
      </c>
      <c r="BU1023" s="37" t="str">
        <f>IF(BS1023="", "", IF(COUNTIF(BS$7:BS1023, BS1023)&gt;1, "", MAX(BU$6:BU1022)+1))</f>
        <v/>
      </c>
      <c r="BV1023" s="37" t="str">
        <f t="shared" si="333"/>
        <v>May 2023</v>
      </c>
      <c r="BW1023" s="41" t="str">
        <f t="shared" si="327"/>
        <v/>
      </c>
      <c r="BY1023" s="13" t="str">
        <f t="shared" si="331"/>
        <v/>
      </c>
      <c r="BZ1023" s="33" t="str">
        <f t="shared" si="332"/>
        <v/>
      </c>
      <c r="CA1023" s="37" t="str">
        <f>IF(BY1023="", "", IF(COUNTIF(BY$7:BY1023, BY1023)&gt;1, "", MAX(CA$6:CA1022)+1))</f>
        <v/>
      </c>
      <c r="CB1023" s="37" t="str">
        <f t="shared" si="334"/>
        <v>May 2023</v>
      </c>
      <c r="CC1023" s="41" t="str">
        <f t="shared" si="328"/>
        <v/>
      </c>
    </row>
    <row r="1024" spans="71:81" hidden="1" x14ac:dyDescent="0.25">
      <c r="BS1024" s="13" t="str">
        <f t="shared" si="329"/>
        <v/>
      </c>
      <c r="BT1024" s="33" t="str">
        <f t="shared" si="330"/>
        <v/>
      </c>
      <c r="BU1024" s="37" t="str">
        <f>IF(BS1024="", "", IF(COUNTIF(BS$7:BS1024, BS1024)&gt;1, "", MAX(BU$6:BU1023)+1))</f>
        <v/>
      </c>
      <c r="BV1024" s="37" t="str">
        <f t="shared" si="333"/>
        <v>May 2023</v>
      </c>
      <c r="BW1024" s="41" t="str">
        <f t="shared" si="327"/>
        <v/>
      </c>
      <c r="BY1024" s="13" t="str">
        <f t="shared" si="331"/>
        <v/>
      </c>
      <c r="BZ1024" s="33" t="str">
        <f t="shared" si="332"/>
        <v/>
      </c>
      <c r="CA1024" s="37" t="str">
        <f>IF(BY1024="", "", IF(COUNTIF(BY$7:BY1024, BY1024)&gt;1, "", MAX(CA$6:CA1023)+1))</f>
        <v/>
      </c>
      <c r="CB1024" s="37" t="str">
        <f t="shared" si="334"/>
        <v>May 2023</v>
      </c>
      <c r="CC1024" s="41" t="str">
        <f t="shared" si="328"/>
        <v/>
      </c>
    </row>
    <row r="1025" spans="71:81" hidden="1" x14ac:dyDescent="0.25">
      <c r="BS1025" s="13" t="str">
        <f t="shared" si="329"/>
        <v/>
      </c>
      <c r="BT1025" s="33" t="str">
        <f t="shared" si="330"/>
        <v/>
      </c>
      <c r="BU1025" s="37" t="str">
        <f>IF(BS1025="", "", IF(COUNTIF(BS$7:BS1025, BS1025)&gt;1, "", MAX(BU$6:BU1024)+1))</f>
        <v/>
      </c>
      <c r="BV1025" s="37" t="str">
        <f t="shared" si="333"/>
        <v>May 2023</v>
      </c>
      <c r="BW1025" s="41" t="str">
        <f t="shared" si="327"/>
        <v/>
      </c>
      <c r="BY1025" s="13" t="str">
        <f t="shared" si="331"/>
        <v/>
      </c>
      <c r="BZ1025" s="33" t="str">
        <f t="shared" si="332"/>
        <v/>
      </c>
      <c r="CA1025" s="37" t="str">
        <f>IF(BY1025="", "", IF(COUNTIF(BY$7:BY1025, BY1025)&gt;1, "", MAX(CA$6:CA1024)+1))</f>
        <v/>
      </c>
      <c r="CB1025" s="37" t="str">
        <f t="shared" si="334"/>
        <v>May 2023</v>
      </c>
      <c r="CC1025" s="41" t="str">
        <f t="shared" si="328"/>
        <v/>
      </c>
    </row>
    <row r="1026" spans="71:81" hidden="1" x14ac:dyDescent="0.25">
      <c r="BS1026" s="13" t="str">
        <f t="shared" si="329"/>
        <v/>
      </c>
      <c r="BT1026" s="33" t="str">
        <f t="shared" si="330"/>
        <v/>
      </c>
      <c r="BU1026" s="37" t="str">
        <f>IF(BS1026="", "", IF(COUNTIF(BS$7:BS1026, BS1026)&gt;1, "", MAX(BU$6:BU1025)+1))</f>
        <v/>
      </c>
      <c r="BV1026" s="37" t="str">
        <f t="shared" si="333"/>
        <v>May 2023</v>
      </c>
      <c r="BW1026" s="41" t="str">
        <f t="shared" si="327"/>
        <v/>
      </c>
      <c r="BY1026" s="13" t="str">
        <f t="shared" si="331"/>
        <v/>
      </c>
      <c r="BZ1026" s="33" t="str">
        <f t="shared" si="332"/>
        <v/>
      </c>
      <c r="CA1026" s="37" t="str">
        <f>IF(BY1026="", "", IF(COUNTIF(BY$7:BY1026, BY1026)&gt;1, "", MAX(CA$6:CA1025)+1))</f>
        <v/>
      </c>
      <c r="CB1026" s="37" t="str">
        <f t="shared" si="334"/>
        <v>May 2023</v>
      </c>
      <c r="CC1026" s="41" t="str">
        <f t="shared" si="328"/>
        <v/>
      </c>
    </row>
    <row r="1027" spans="71:81" hidden="1" x14ac:dyDescent="0.25">
      <c r="BS1027" s="13" t="str">
        <f t="shared" si="329"/>
        <v/>
      </c>
      <c r="BT1027" s="33" t="str">
        <f t="shared" si="330"/>
        <v/>
      </c>
      <c r="BU1027" s="37" t="str">
        <f>IF(BS1027="", "", IF(COUNTIF(BS$7:BS1027, BS1027)&gt;1, "", MAX(BU$6:BU1026)+1))</f>
        <v/>
      </c>
      <c r="BV1027" s="37" t="str">
        <f t="shared" si="333"/>
        <v>May 2023</v>
      </c>
      <c r="BW1027" s="41" t="str">
        <f t="shared" si="327"/>
        <v/>
      </c>
      <c r="BY1027" s="13" t="str">
        <f t="shared" si="331"/>
        <v/>
      </c>
      <c r="BZ1027" s="33" t="str">
        <f t="shared" si="332"/>
        <v/>
      </c>
      <c r="CA1027" s="37" t="str">
        <f>IF(BY1027="", "", IF(COUNTIF(BY$7:BY1027, BY1027)&gt;1, "", MAX(CA$6:CA1026)+1))</f>
        <v/>
      </c>
      <c r="CB1027" s="37" t="str">
        <f t="shared" si="334"/>
        <v>May 2023</v>
      </c>
      <c r="CC1027" s="41" t="str">
        <f t="shared" si="328"/>
        <v/>
      </c>
    </row>
    <row r="1028" spans="71:81" hidden="1" x14ac:dyDescent="0.25">
      <c r="BS1028" s="13" t="str">
        <f t="shared" si="329"/>
        <v/>
      </c>
      <c r="BT1028" s="33" t="str">
        <f t="shared" si="330"/>
        <v/>
      </c>
      <c r="BU1028" s="37" t="str">
        <f>IF(BS1028="", "", IF(COUNTIF(BS$7:BS1028, BS1028)&gt;1, "", MAX(BU$6:BU1027)+1))</f>
        <v/>
      </c>
      <c r="BV1028" s="37" t="str">
        <f t="shared" si="333"/>
        <v>May 2023</v>
      </c>
      <c r="BW1028" s="41" t="str">
        <f t="shared" si="327"/>
        <v/>
      </c>
      <c r="BY1028" s="13" t="str">
        <f t="shared" si="331"/>
        <v/>
      </c>
      <c r="BZ1028" s="33" t="str">
        <f t="shared" si="332"/>
        <v/>
      </c>
      <c r="CA1028" s="37" t="str">
        <f>IF(BY1028="", "", IF(COUNTIF(BY$7:BY1028, BY1028)&gt;1, "", MAX(CA$6:CA1027)+1))</f>
        <v/>
      </c>
      <c r="CB1028" s="37" t="str">
        <f t="shared" si="334"/>
        <v>May 2023</v>
      </c>
      <c r="CC1028" s="41" t="str">
        <f t="shared" si="328"/>
        <v/>
      </c>
    </row>
    <row r="1029" spans="71:81" hidden="1" x14ac:dyDescent="0.25">
      <c r="BS1029" s="13" t="str">
        <f t="shared" si="329"/>
        <v/>
      </c>
      <c r="BT1029" s="33" t="str">
        <f t="shared" si="330"/>
        <v/>
      </c>
      <c r="BU1029" s="37" t="str">
        <f>IF(BS1029="", "", IF(COUNTIF(BS$7:BS1029, BS1029)&gt;1, "", MAX(BU$6:BU1028)+1))</f>
        <v/>
      </c>
      <c r="BV1029" s="37" t="str">
        <f t="shared" si="333"/>
        <v>May 2023</v>
      </c>
      <c r="BW1029" s="41" t="str">
        <f t="shared" si="327"/>
        <v/>
      </c>
      <c r="BY1029" s="13" t="str">
        <f t="shared" si="331"/>
        <v/>
      </c>
      <c r="BZ1029" s="33" t="str">
        <f t="shared" si="332"/>
        <v/>
      </c>
      <c r="CA1029" s="37" t="str">
        <f>IF(BY1029="", "", IF(COUNTIF(BY$7:BY1029, BY1029)&gt;1, "", MAX(CA$6:CA1028)+1))</f>
        <v/>
      </c>
      <c r="CB1029" s="37" t="str">
        <f t="shared" si="334"/>
        <v>May 2023</v>
      </c>
      <c r="CC1029" s="41" t="str">
        <f t="shared" si="328"/>
        <v/>
      </c>
    </row>
    <row r="1030" spans="71:81" hidden="1" x14ac:dyDescent="0.25">
      <c r="BS1030" s="13" t="str">
        <f t="shared" si="329"/>
        <v/>
      </c>
      <c r="BT1030" s="33" t="str">
        <f t="shared" si="330"/>
        <v/>
      </c>
      <c r="BU1030" s="37" t="str">
        <f>IF(BS1030="", "", IF(COUNTIF(BS$7:BS1030, BS1030)&gt;1, "", MAX(BU$6:BU1029)+1))</f>
        <v/>
      </c>
      <c r="BV1030" s="37" t="str">
        <f t="shared" si="333"/>
        <v>May 2023</v>
      </c>
      <c r="BW1030" s="41" t="str">
        <f t="shared" si="327"/>
        <v/>
      </c>
      <c r="BY1030" s="13" t="str">
        <f t="shared" si="331"/>
        <v/>
      </c>
      <c r="BZ1030" s="33" t="str">
        <f t="shared" si="332"/>
        <v/>
      </c>
      <c r="CA1030" s="37" t="str">
        <f>IF(BY1030="", "", IF(COUNTIF(BY$7:BY1030, BY1030)&gt;1, "", MAX(CA$6:CA1029)+1))</f>
        <v/>
      </c>
      <c r="CB1030" s="37" t="str">
        <f t="shared" si="334"/>
        <v>May 2023</v>
      </c>
      <c r="CC1030" s="41" t="str">
        <f t="shared" si="328"/>
        <v/>
      </c>
    </row>
    <row r="1031" spans="71:81" hidden="1" x14ac:dyDescent="0.25">
      <c r="BS1031" s="13" t="str">
        <f t="shared" si="329"/>
        <v/>
      </c>
      <c r="BT1031" s="33" t="str">
        <f t="shared" si="330"/>
        <v/>
      </c>
      <c r="BU1031" s="37" t="str">
        <f>IF(BS1031="", "", IF(COUNTIF(BS$7:BS1031, BS1031)&gt;1, "", MAX(BU$6:BU1030)+1))</f>
        <v/>
      </c>
      <c r="BV1031" s="37" t="str">
        <f t="shared" si="333"/>
        <v>May 2023</v>
      </c>
      <c r="BW1031" s="41" t="str">
        <f t="shared" si="327"/>
        <v/>
      </c>
      <c r="BY1031" s="13" t="str">
        <f t="shared" si="331"/>
        <v/>
      </c>
      <c r="BZ1031" s="33" t="str">
        <f t="shared" si="332"/>
        <v/>
      </c>
      <c r="CA1031" s="37" t="str">
        <f>IF(BY1031="", "", IF(COUNTIF(BY$7:BY1031, BY1031)&gt;1, "", MAX(CA$6:CA1030)+1))</f>
        <v/>
      </c>
      <c r="CB1031" s="37" t="str">
        <f t="shared" si="334"/>
        <v>May 2023</v>
      </c>
      <c r="CC1031" s="41" t="str">
        <f t="shared" si="328"/>
        <v/>
      </c>
    </row>
    <row r="1032" spans="71:81" hidden="1" x14ac:dyDescent="0.25">
      <c r="BS1032" s="13" t="str">
        <f t="shared" si="329"/>
        <v/>
      </c>
      <c r="BT1032" s="33" t="str">
        <f t="shared" si="330"/>
        <v/>
      </c>
      <c r="BU1032" s="37" t="str">
        <f>IF(BS1032="", "", IF(COUNTIF(BS$7:BS1032, BS1032)&gt;1, "", MAX(BU$6:BU1031)+1))</f>
        <v/>
      </c>
      <c r="BV1032" s="37" t="str">
        <f t="shared" si="333"/>
        <v>May 2023</v>
      </c>
      <c r="BW1032" s="41" t="str">
        <f t="shared" ref="BW1032:BW1095" si="335">IF(BS1032="", "", CONCATENATE(BS1032, " - ", BV1032))</f>
        <v/>
      </c>
      <c r="BY1032" s="13" t="str">
        <f t="shared" si="331"/>
        <v/>
      </c>
      <c r="BZ1032" s="33" t="str">
        <f t="shared" si="332"/>
        <v/>
      </c>
      <c r="CA1032" s="37" t="str">
        <f>IF(BY1032="", "", IF(COUNTIF(BY$7:BY1032, BY1032)&gt;1, "", MAX(CA$6:CA1031)+1))</f>
        <v/>
      </c>
      <c r="CB1032" s="37" t="str">
        <f t="shared" si="334"/>
        <v>May 2023</v>
      </c>
      <c r="CC1032" s="41" t="str">
        <f t="shared" ref="CC1032:CC1095" si="336">IF(BY1032="", "", CONCATENATE(BY1032, " - ", CB1032))</f>
        <v/>
      </c>
    </row>
    <row r="1033" spans="71:81" hidden="1" x14ac:dyDescent="0.25">
      <c r="BS1033" s="13" t="str">
        <f t="shared" si="329"/>
        <v/>
      </c>
      <c r="BT1033" s="33" t="str">
        <f t="shared" si="330"/>
        <v/>
      </c>
      <c r="BU1033" s="37" t="str">
        <f>IF(BS1033="", "", IF(COUNTIF(BS$7:BS1033, BS1033)&gt;1, "", MAX(BU$6:BU1032)+1))</f>
        <v/>
      </c>
      <c r="BV1033" s="37" t="str">
        <f t="shared" si="333"/>
        <v>May 2023</v>
      </c>
      <c r="BW1033" s="41" t="str">
        <f t="shared" si="335"/>
        <v/>
      </c>
      <c r="BY1033" s="13" t="str">
        <f t="shared" si="331"/>
        <v/>
      </c>
      <c r="BZ1033" s="33" t="str">
        <f t="shared" si="332"/>
        <v/>
      </c>
      <c r="CA1033" s="37" t="str">
        <f>IF(BY1033="", "", IF(COUNTIF(BY$7:BY1033, BY1033)&gt;1, "", MAX(CA$6:CA1032)+1))</f>
        <v/>
      </c>
      <c r="CB1033" s="37" t="str">
        <f t="shared" si="334"/>
        <v>May 2023</v>
      </c>
      <c r="CC1033" s="41" t="str">
        <f t="shared" si="336"/>
        <v/>
      </c>
    </row>
    <row r="1034" spans="71:81" hidden="1" x14ac:dyDescent="0.25">
      <c r="BS1034" s="13" t="str">
        <f t="shared" si="329"/>
        <v/>
      </c>
      <c r="BT1034" s="33" t="str">
        <f t="shared" si="330"/>
        <v/>
      </c>
      <c r="BU1034" s="37" t="str">
        <f>IF(BS1034="", "", IF(COUNTIF(BS$7:BS1034, BS1034)&gt;1, "", MAX(BU$6:BU1033)+1))</f>
        <v/>
      </c>
      <c r="BV1034" s="37" t="str">
        <f t="shared" si="333"/>
        <v>May 2023</v>
      </c>
      <c r="BW1034" s="41" t="str">
        <f t="shared" si="335"/>
        <v/>
      </c>
      <c r="BY1034" s="13" t="str">
        <f t="shared" si="331"/>
        <v/>
      </c>
      <c r="BZ1034" s="33" t="str">
        <f t="shared" si="332"/>
        <v/>
      </c>
      <c r="CA1034" s="37" t="str">
        <f>IF(BY1034="", "", IF(COUNTIF(BY$7:BY1034, BY1034)&gt;1, "", MAX(CA$6:CA1033)+1))</f>
        <v/>
      </c>
      <c r="CB1034" s="37" t="str">
        <f t="shared" si="334"/>
        <v>May 2023</v>
      </c>
      <c r="CC1034" s="41" t="str">
        <f t="shared" si="336"/>
        <v/>
      </c>
    </row>
    <row r="1035" spans="71:81" hidden="1" x14ac:dyDescent="0.25">
      <c r="BS1035" s="13" t="str">
        <f t="shared" si="329"/>
        <v/>
      </c>
      <c r="BT1035" s="33" t="str">
        <f t="shared" si="330"/>
        <v/>
      </c>
      <c r="BU1035" s="37" t="str">
        <f>IF(BS1035="", "", IF(COUNTIF(BS$7:BS1035, BS1035)&gt;1, "", MAX(BU$6:BU1034)+1))</f>
        <v/>
      </c>
      <c r="BV1035" s="37" t="str">
        <f t="shared" si="333"/>
        <v>May 2023</v>
      </c>
      <c r="BW1035" s="41" t="str">
        <f t="shared" si="335"/>
        <v/>
      </c>
      <c r="BY1035" s="13" t="str">
        <f t="shared" si="331"/>
        <v/>
      </c>
      <c r="BZ1035" s="33" t="str">
        <f t="shared" si="332"/>
        <v/>
      </c>
      <c r="CA1035" s="37" t="str">
        <f>IF(BY1035="", "", IF(COUNTIF(BY$7:BY1035, BY1035)&gt;1, "", MAX(CA$6:CA1034)+1))</f>
        <v/>
      </c>
      <c r="CB1035" s="37" t="str">
        <f t="shared" si="334"/>
        <v>May 2023</v>
      </c>
      <c r="CC1035" s="41" t="str">
        <f t="shared" si="336"/>
        <v/>
      </c>
    </row>
    <row r="1036" spans="71:81" hidden="1" x14ac:dyDescent="0.25">
      <c r="BS1036" s="13" t="str">
        <f t="shared" si="329"/>
        <v/>
      </c>
      <c r="BT1036" s="33" t="str">
        <f t="shared" si="330"/>
        <v/>
      </c>
      <c r="BU1036" s="37" t="str">
        <f>IF(BS1036="", "", IF(COUNTIF(BS$7:BS1036, BS1036)&gt;1, "", MAX(BU$6:BU1035)+1))</f>
        <v/>
      </c>
      <c r="BV1036" s="37" t="str">
        <f t="shared" si="333"/>
        <v>May 2023</v>
      </c>
      <c r="BW1036" s="41" t="str">
        <f t="shared" si="335"/>
        <v/>
      </c>
      <c r="BY1036" s="13" t="str">
        <f t="shared" si="331"/>
        <v/>
      </c>
      <c r="BZ1036" s="33" t="str">
        <f t="shared" si="332"/>
        <v/>
      </c>
      <c r="CA1036" s="37" t="str">
        <f>IF(BY1036="", "", IF(COUNTIF(BY$7:BY1036, BY1036)&gt;1, "", MAX(CA$6:CA1035)+1))</f>
        <v/>
      </c>
      <c r="CB1036" s="37" t="str">
        <f t="shared" si="334"/>
        <v>May 2023</v>
      </c>
      <c r="CC1036" s="41" t="str">
        <f t="shared" si="336"/>
        <v/>
      </c>
    </row>
    <row r="1037" spans="71:81" hidden="1" x14ac:dyDescent="0.25">
      <c r="BS1037" s="13" t="str">
        <f t="shared" si="329"/>
        <v/>
      </c>
      <c r="BT1037" s="33" t="str">
        <f t="shared" si="330"/>
        <v/>
      </c>
      <c r="BU1037" s="37" t="str">
        <f>IF(BS1037="", "", IF(COUNTIF(BS$7:BS1037, BS1037)&gt;1, "", MAX(BU$6:BU1036)+1))</f>
        <v/>
      </c>
      <c r="BV1037" s="37" t="str">
        <f t="shared" si="333"/>
        <v>May 2023</v>
      </c>
      <c r="BW1037" s="41" t="str">
        <f t="shared" si="335"/>
        <v/>
      </c>
      <c r="BY1037" s="13" t="str">
        <f t="shared" si="331"/>
        <v/>
      </c>
      <c r="BZ1037" s="33" t="str">
        <f t="shared" si="332"/>
        <v/>
      </c>
      <c r="CA1037" s="37" t="str">
        <f>IF(BY1037="", "", IF(COUNTIF(BY$7:BY1037, BY1037)&gt;1, "", MAX(CA$6:CA1036)+1))</f>
        <v/>
      </c>
      <c r="CB1037" s="37" t="str">
        <f t="shared" si="334"/>
        <v>May 2023</v>
      </c>
      <c r="CC1037" s="41" t="str">
        <f t="shared" si="336"/>
        <v/>
      </c>
    </row>
    <row r="1038" spans="71:81" hidden="1" x14ac:dyDescent="0.25">
      <c r="BS1038" s="13" t="str">
        <f t="shared" si="329"/>
        <v/>
      </c>
      <c r="BT1038" s="33" t="str">
        <f t="shared" si="330"/>
        <v/>
      </c>
      <c r="BU1038" s="37" t="str">
        <f>IF(BS1038="", "", IF(COUNTIF(BS$7:BS1038, BS1038)&gt;1, "", MAX(BU$6:BU1037)+1))</f>
        <v/>
      </c>
      <c r="BV1038" s="37" t="str">
        <f t="shared" si="333"/>
        <v>May 2023</v>
      </c>
      <c r="BW1038" s="41" t="str">
        <f t="shared" si="335"/>
        <v/>
      </c>
      <c r="BY1038" s="13" t="str">
        <f t="shared" si="331"/>
        <v/>
      </c>
      <c r="BZ1038" s="33" t="str">
        <f t="shared" si="332"/>
        <v/>
      </c>
      <c r="CA1038" s="37" t="str">
        <f>IF(BY1038="", "", IF(COUNTIF(BY$7:BY1038, BY1038)&gt;1, "", MAX(CA$6:CA1037)+1))</f>
        <v/>
      </c>
      <c r="CB1038" s="37" t="str">
        <f t="shared" si="334"/>
        <v>May 2023</v>
      </c>
      <c r="CC1038" s="41" t="str">
        <f t="shared" si="336"/>
        <v/>
      </c>
    </row>
    <row r="1039" spans="71:81" hidden="1" x14ac:dyDescent="0.25">
      <c r="BS1039" s="13" t="str">
        <f t="shared" si="329"/>
        <v/>
      </c>
      <c r="BT1039" s="33" t="str">
        <f t="shared" si="330"/>
        <v/>
      </c>
      <c r="BU1039" s="37" t="str">
        <f>IF(BS1039="", "", IF(COUNTIF(BS$7:BS1039, BS1039)&gt;1, "", MAX(BU$6:BU1038)+1))</f>
        <v/>
      </c>
      <c r="BV1039" s="37" t="str">
        <f t="shared" si="333"/>
        <v>May 2023</v>
      </c>
      <c r="BW1039" s="41" t="str">
        <f t="shared" si="335"/>
        <v/>
      </c>
      <c r="BY1039" s="13" t="str">
        <f t="shared" si="331"/>
        <v/>
      </c>
      <c r="BZ1039" s="33" t="str">
        <f t="shared" si="332"/>
        <v/>
      </c>
      <c r="CA1039" s="37" t="str">
        <f>IF(BY1039="", "", IF(COUNTIF(BY$7:BY1039, BY1039)&gt;1, "", MAX(CA$6:CA1038)+1))</f>
        <v/>
      </c>
      <c r="CB1039" s="37" t="str">
        <f t="shared" si="334"/>
        <v>May 2023</v>
      </c>
      <c r="CC1039" s="41" t="str">
        <f t="shared" si="336"/>
        <v/>
      </c>
    </row>
    <row r="1040" spans="71:81" hidden="1" x14ac:dyDescent="0.25">
      <c r="BS1040" s="13" t="str">
        <f t="shared" si="329"/>
        <v/>
      </c>
      <c r="BT1040" s="33" t="str">
        <f t="shared" si="330"/>
        <v/>
      </c>
      <c r="BU1040" s="37" t="str">
        <f>IF(BS1040="", "", IF(COUNTIF(BS$7:BS1040, BS1040)&gt;1, "", MAX(BU$6:BU1039)+1))</f>
        <v/>
      </c>
      <c r="BV1040" s="37" t="str">
        <f t="shared" si="333"/>
        <v>May 2023</v>
      </c>
      <c r="BW1040" s="41" t="str">
        <f t="shared" si="335"/>
        <v/>
      </c>
      <c r="BY1040" s="13" t="str">
        <f t="shared" si="331"/>
        <v/>
      </c>
      <c r="BZ1040" s="33" t="str">
        <f t="shared" si="332"/>
        <v/>
      </c>
      <c r="CA1040" s="37" t="str">
        <f>IF(BY1040="", "", IF(COUNTIF(BY$7:BY1040, BY1040)&gt;1, "", MAX(CA$6:CA1039)+1))</f>
        <v/>
      </c>
      <c r="CB1040" s="37" t="str">
        <f t="shared" si="334"/>
        <v>May 2023</v>
      </c>
      <c r="CC1040" s="41" t="str">
        <f t="shared" si="336"/>
        <v/>
      </c>
    </row>
    <row r="1041" spans="71:81" hidden="1" x14ac:dyDescent="0.25">
      <c r="BS1041" s="13" t="str">
        <f t="shared" si="329"/>
        <v/>
      </c>
      <c r="BT1041" s="33" t="str">
        <f t="shared" si="330"/>
        <v/>
      </c>
      <c r="BU1041" s="37" t="str">
        <f>IF(BS1041="", "", IF(COUNTIF(BS$7:BS1041, BS1041)&gt;1, "", MAX(BU$6:BU1040)+1))</f>
        <v/>
      </c>
      <c r="BV1041" s="37" t="str">
        <f t="shared" si="333"/>
        <v>May 2023</v>
      </c>
      <c r="BW1041" s="41" t="str">
        <f t="shared" si="335"/>
        <v/>
      </c>
      <c r="BY1041" s="13" t="str">
        <f t="shared" si="331"/>
        <v/>
      </c>
      <c r="BZ1041" s="33" t="str">
        <f t="shared" si="332"/>
        <v/>
      </c>
      <c r="CA1041" s="37" t="str">
        <f>IF(BY1041="", "", IF(COUNTIF(BY$7:BY1041, BY1041)&gt;1, "", MAX(CA$6:CA1040)+1))</f>
        <v/>
      </c>
      <c r="CB1041" s="37" t="str">
        <f t="shared" si="334"/>
        <v>May 2023</v>
      </c>
      <c r="CC1041" s="41" t="str">
        <f t="shared" si="336"/>
        <v/>
      </c>
    </row>
    <row r="1042" spans="71:81" hidden="1" x14ac:dyDescent="0.25">
      <c r="BS1042" s="13" t="str">
        <f t="shared" si="329"/>
        <v/>
      </c>
      <c r="BT1042" s="33" t="str">
        <f t="shared" si="330"/>
        <v/>
      </c>
      <c r="BU1042" s="37" t="str">
        <f>IF(BS1042="", "", IF(COUNTIF(BS$7:BS1042, BS1042)&gt;1, "", MAX(BU$6:BU1041)+1))</f>
        <v/>
      </c>
      <c r="BV1042" s="37" t="str">
        <f t="shared" si="333"/>
        <v>May 2023</v>
      </c>
      <c r="BW1042" s="41" t="str">
        <f t="shared" si="335"/>
        <v/>
      </c>
      <c r="BY1042" s="13" t="str">
        <f t="shared" si="331"/>
        <v/>
      </c>
      <c r="BZ1042" s="33" t="str">
        <f t="shared" si="332"/>
        <v/>
      </c>
      <c r="CA1042" s="37" t="str">
        <f>IF(BY1042="", "", IF(COUNTIF(BY$7:BY1042, BY1042)&gt;1, "", MAX(CA$6:CA1041)+1))</f>
        <v/>
      </c>
      <c r="CB1042" s="37" t="str">
        <f t="shared" si="334"/>
        <v>May 2023</v>
      </c>
      <c r="CC1042" s="41" t="str">
        <f t="shared" si="336"/>
        <v/>
      </c>
    </row>
    <row r="1043" spans="71:81" hidden="1" x14ac:dyDescent="0.25">
      <c r="BS1043" s="13" t="str">
        <f t="shared" si="329"/>
        <v/>
      </c>
      <c r="BT1043" s="33" t="str">
        <f t="shared" si="330"/>
        <v/>
      </c>
      <c r="BU1043" s="37" t="str">
        <f>IF(BS1043="", "", IF(COUNTIF(BS$7:BS1043, BS1043)&gt;1, "", MAX(BU$6:BU1042)+1))</f>
        <v/>
      </c>
      <c r="BV1043" s="37" t="str">
        <f t="shared" si="333"/>
        <v>May 2023</v>
      </c>
      <c r="BW1043" s="41" t="str">
        <f t="shared" si="335"/>
        <v/>
      </c>
      <c r="BY1043" s="13" t="str">
        <f t="shared" si="331"/>
        <v/>
      </c>
      <c r="BZ1043" s="33" t="str">
        <f t="shared" si="332"/>
        <v/>
      </c>
      <c r="CA1043" s="37" t="str">
        <f>IF(BY1043="", "", IF(COUNTIF(BY$7:BY1043, BY1043)&gt;1, "", MAX(CA$6:CA1042)+1))</f>
        <v/>
      </c>
      <c r="CB1043" s="37" t="str">
        <f t="shared" si="334"/>
        <v>May 2023</v>
      </c>
      <c r="CC1043" s="41" t="str">
        <f t="shared" si="336"/>
        <v/>
      </c>
    </row>
    <row r="1044" spans="71:81" hidden="1" x14ac:dyDescent="0.25">
      <c r="BS1044" s="13" t="str">
        <f t="shared" si="329"/>
        <v/>
      </c>
      <c r="BT1044" s="33" t="str">
        <f t="shared" si="330"/>
        <v/>
      </c>
      <c r="BU1044" s="37" t="str">
        <f>IF(BS1044="", "", IF(COUNTIF(BS$7:BS1044, BS1044)&gt;1, "", MAX(BU$6:BU1043)+1))</f>
        <v/>
      </c>
      <c r="BV1044" s="37" t="str">
        <f t="shared" si="333"/>
        <v>May 2023</v>
      </c>
      <c r="BW1044" s="41" t="str">
        <f t="shared" si="335"/>
        <v/>
      </c>
      <c r="BY1044" s="13" t="str">
        <f t="shared" si="331"/>
        <v/>
      </c>
      <c r="BZ1044" s="33" t="str">
        <f t="shared" si="332"/>
        <v/>
      </c>
      <c r="CA1044" s="37" t="str">
        <f>IF(BY1044="", "", IF(COUNTIF(BY$7:BY1044, BY1044)&gt;1, "", MAX(CA$6:CA1043)+1))</f>
        <v/>
      </c>
      <c r="CB1044" s="37" t="str">
        <f t="shared" si="334"/>
        <v>May 2023</v>
      </c>
      <c r="CC1044" s="41" t="str">
        <f t="shared" si="336"/>
        <v/>
      </c>
    </row>
    <row r="1045" spans="71:81" hidden="1" x14ac:dyDescent="0.25">
      <c r="BS1045" s="13" t="str">
        <f t="shared" si="329"/>
        <v/>
      </c>
      <c r="BT1045" s="33" t="str">
        <f t="shared" si="330"/>
        <v/>
      </c>
      <c r="BU1045" s="37" t="str">
        <f>IF(BS1045="", "", IF(COUNTIF(BS$7:BS1045, BS1045)&gt;1, "", MAX(BU$6:BU1044)+1))</f>
        <v/>
      </c>
      <c r="BV1045" s="37" t="str">
        <f t="shared" si="333"/>
        <v>May 2023</v>
      </c>
      <c r="BW1045" s="41" t="str">
        <f t="shared" si="335"/>
        <v/>
      </c>
      <c r="BY1045" s="13" t="str">
        <f t="shared" si="331"/>
        <v/>
      </c>
      <c r="BZ1045" s="33" t="str">
        <f t="shared" si="332"/>
        <v/>
      </c>
      <c r="CA1045" s="37" t="str">
        <f>IF(BY1045="", "", IF(COUNTIF(BY$7:BY1045, BY1045)&gt;1, "", MAX(CA$6:CA1044)+1))</f>
        <v/>
      </c>
      <c r="CB1045" s="37" t="str">
        <f t="shared" si="334"/>
        <v>May 2023</v>
      </c>
      <c r="CC1045" s="41" t="str">
        <f t="shared" si="336"/>
        <v/>
      </c>
    </row>
    <row r="1046" spans="71:81" hidden="1" x14ac:dyDescent="0.25">
      <c r="BS1046" s="13" t="str">
        <f t="shared" si="329"/>
        <v/>
      </c>
      <c r="BT1046" s="33" t="str">
        <f t="shared" si="330"/>
        <v/>
      </c>
      <c r="BU1046" s="37" t="str">
        <f>IF(BS1046="", "", IF(COUNTIF(BS$7:BS1046, BS1046)&gt;1, "", MAX(BU$6:BU1045)+1))</f>
        <v/>
      </c>
      <c r="BV1046" s="37" t="str">
        <f t="shared" si="333"/>
        <v>May 2023</v>
      </c>
      <c r="BW1046" s="41" t="str">
        <f t="shared" si="335"/>
        <v/>
      </c>
      <c r="BY1046" s="13" t="str">
        <f t="shared" si="331"/>
        <v/>
      </c>
      <c r="BZ1046" s="33" t="str">
        <f t="shared" si="332"/>
        <v/>
      </c>
      <c r="CA1046" s="37" t="str">
        <f>IF(BY1046="", "", IF(COUNTIF(BY$7:BY1046, BY1046)&gt;1, "", MAX(CA$6:CA1045)+1))</f>
        <v/>
      </c>
      <c r="CB1046" s="37" t="str">
        <f t="shared" si="334"/>
        <v>May 2023</v>
      </c>
      <c r="CC1046" s="41" t="str">
        <f t="shared" si="336"/>
        <v/>
      </c>
    </row>
    <row r="1047" spans="71:81" hidden="1" x14ac:dyDescent="0.25">
      <c r="BS1047" s="13" t="str">
        <f t="shared" si="329"/>
        <v/>
      </c>
      <c r="BT1047" s="33" t="str">
        <f t="shared" si="330"/>
        <v/>
      </c>
      <c r="BU1047" s="37" t="str">
        <f>IF(BS1047="", "", IF(COUNTIF(BS$7:BS1047, BS1047)&gt;1, "", MAX(BU$6:BU1046)+1))</f>
        <v/>
      </c>
      <c r="BV1047" s="37" t="str">
        <f t="shared" si="333"/>
        <v>May 2023</v>
      </c>
      <c r="BW1047" s="41" t="str">
        <f t="shared" si="335"/>
        <v/>
      </c>
      <c r="BY1047" s="13" t="str">
        <f t="shared" si="331"/>
        <v/>
      </c>
      <c r="BZ1047" s="33" t="str">
        <f t="shared" si="332"/>
        <v/>
      </c>
      <c r="CA1047" s="37" t="str">
        <f>IF(BY1047="", "", IF(COUNTIF(BY$7:BY1047, BY1047)&gt;1, "", MAX(CA$6:CA1046)+1))</f>
        <v/>
      </c>
      <c r="CB1047" s="37" t="str">
        <f t="shared" si="334"/>
        <v>May 2023</v>
      </c>
      <c r="CC1047" s="41" t="str">
        <f t="shared" si="336"/>
        <v/>
      </c>
    </row>
    <row r="1048" spans="71:81" hidden="1" x14ac:dyDescent="0.25">
      <c r="BS1048" s="13" t="str">
        <f t="shared" si="329"/>
        <v/>
      </c>
      <c r="BT1048" s="33" t="str">
        <f t="shared" si="330"/>
        <v/>
      </c>
      <c r="BU1048" s="37" t="str">
        <f>IF(BS1048="", "", IF(COUNTIF(BS$7:BS1048, BS1048)&gt;1, "", MAX(BU$6:BU1047)+1))</f>
        <v/>
      </c>
      <c r="BV1048" s="37" t="str">
        <f t="shared" si="333"/>
        <v>May 2023</v>
      </c>
      <c r="BW1048" s="41" t="str">
        <f t="shared" si="335"/>
        <v/>
      </c>
      <c r="BY1048" s="13" t="str">
        <f t="shared" si="331"/>
        <v/>
      </c>
      <c r="BZ1048" s="33" t="str">
        <f t="shared" si="332"/>
        <v/>
      </c>
      <c r="CA1048" s="37" t="str">
        <f>IF(BY1048="", "", IF(COUNTIF(BY$7:BY1048, BY1048)&gt;1, "", MAX(CA$6:CA1047)+1))</f>
        <v/>
      </c>
      <c r="CB1048" s="37" t="str">
        <f t="shared" si="334"/>
        <v>May 2023</v>
      </c>
      <c r="CC1048" s="41" t="str">
        <f t="shared" si="336"/>
        <v/>
      </c>
    </row>
    <row r="1049" spans="71:81" hidden="1" x14ac:dyDescent="0.25">
      <c r="BS1049" s="13" t="str">
        <f t="shared" si="329"/>
        <v/>
      </c>
      <c r="BT1049" s="33" t="str">
        <f t="shared" si="330"/>
        <v/>
      </c>
      <c r="BU1049" s="37" t="str">
        <f>IF(BS1049="", "", IF(COUNTIF(BS$7:BS1049, BS1049)&gt;1, "", MAX(BU$6:BU1048)+1))</f>
        <v/>
      </c>
      <c r="BV1049" s="37" t="str">
        <f t="shared" si="333"/>
        <v>May 2023</v>
      </c>
      <c r="BW1049" s="41" t="str">
        <f t="shared" si="335"/>
        <v/>
      </c>
      <c r="BY1049" s="13" t="str">
        <f t="shared" si="331"/>
        <v/>
      </c>
      <c r="BZ1049" s="33" t="str">
        <f t="shared" si="332"/>
        <v/>
      </c>
      <c r="CA1049" s="37" t="str">
        <f>IF(BY1049="", "", IF(COUNTIF(BY$7:BY1049, BY1049)&gt;1, "", MAX(CA$6:CA1048)+1))</f>
        <v/>
      </c>
      <c r="CB1049" s="37" t="str">
        <f t="shared" si="334"/>
        <v>May 2023</v>
      </c>
      <c r="CC1049" s="41" t="str">
        <f t="shared" si="336"/>
        <v/>
      </c>
    </row>
    <row r="1050" spans="71:81" hidden="1" x14ac:dyDescent="0.25">
      <c r="BS1050" s="13" t="str">
        <f t="shared" si="329"/>
        <v/>
      </c>
      <c r="BT1050" s="33" t="str">
        <f t="shared" si="330"/>
        <v/>
      </c>
      <c r="BU1050" s="37" t="str">
        <f>IF(BS1050="", "", IF(COUNTIF(BS$7:BS1050, BS1050)&gt;1, "", MAX(BU$6:BU1049)+1))</f>
        <v/>
      </c>
      <c r="BV1050" s="37" t="str">
        <f t="shared" si="333"/>
        <v>May 2023</v>
      </c>
      <c r="BW1050" s="41" t="str">
        <f t="shared" si="335"/>
        <v/>
      </c>
      <c r="BY1050" s="13" t="str">
        <f t="shared" si="331"/>
        <v/>
      </c>
      <c r="BZ1050" s="33" t="str">
        <f t="shared" si="332"/>
        <v/>
      </c>
      <c r="CA1050" s="37" t="str">
        <f>IF(BY1050="", "", IF(COUNTIF(BY$7:BY1050, BY1050)&gt;1, "", MAX(CA$6:CA1049)+1))</f>
        <v/>
      </c>
      <c r="CB1050" s="37" t="str">
        <f t="shared" si="334"/>
        <v>May 2023</v>
      </c>
      <c r="CC1050" s="41" t="str">
        <f t="shared" si="336"/>
        <v/>
      </c>
    </row>
    <row r="1051" spans="71:81" hidden="1" x14ac:dyDescent="0.25">
      <c r="BS1051" s="13" t="str">
        <f t="shared" si="329"/>
        <v/>
      </c>
      <c r="BT1051" s="33" t="str">
        <f t="shared" si="330"/>
        <v/>
      </c>
      <c r="BU1051" s="37" t="str">
        <f>IF(BS1051="", "", IF(COUNTIF(BS$7:BS1051, BS1051)&gt;1, "", MAX(BU$6:BU1050)+1))</f>
        <v/>
      </c>
      <c r="BV1051" s="37" t="str">
        <f t="shared" si="333"/>
        <v>May 2023</v>
      </c>
      <c r="BW1051" s="41" t="str">
        <f t="shared" si="335"/>
        <v/>
      </c>
      <c r="BY1051" s="13" t="str">
        <f t="shared" si="331"/>
        <v/>
      </c>
      <c r="BZ1051" s="33" t="str">
        <f t="shared" si="332"/>
        <v/>
      </c>
      <c r="CA1051" s="37" t="str">
        <f>IF(BY1051="", "", IF(COUNTIF(BY$7:BY1051, BY1051)&gt;1, "", MAX(CA$6:CA1050)+1))</f>
        <v/>
      </c>
      <c r="CB1051" s="37" t="str">
        <f t="shared" si="334"/>
        <v>May 2023</v>
      </c>
      <c r="CC1051" s="41" t="str">
        <f t="shared" si="336"/>
        <v/>
      </c>
    </row>
    <row r="1052" spans="71:81" hidden="1" x14ac:dyDescent="0.25">
      <c r="BS1052" s="13" t="str">
        <f t="shared" si="329"/>
        <v/>
      </c>
      <c r="BT1052" s="33" t="str">
        <f t="shared" si="330"/>
        <v/>
      </c>
      <c r="BU1052" s="37" t="str">
        <f>IF(BS1052="", "", IF(COUNTIF(BS$7:BS1052, BS1052)&gt;1, "", MAX(BU$6:BU1051)+1))</f>
        <v/>
      </c>
      <c r="BV1052" s="37" t="str">
        <f t="shared" si="333"/>
        <v>May 2023</v>
      </c>
      <c r="BW1052" s="41" t="str">
        <f t="shared" si="335"/>
        <v/>
      </c>
      <c r="BY1052" s="13" t="str">
        <f t="shared" si="331"/>
        <v/>
      </c>
      <c r="BZ1052" s="33" t="str">
        <f t="shared" si="332"/>
        <v/>
      </c>
      <c r="CA1052" s="37" t="str">
        <f>IF(BY1052="", "", IF(COUNTIF(BY$7:BY1052, BY1052)&gt;1, "", MAX(CA$6:CA1051)+1))</f>
        <v/>
      </c>
      <c r="CB1052" s="37" t="str">
        <f t="shared" si="334"/>
        <v>May 2023</v>
      </c>
      <c r="CC1052" s="41" t="str">
        <f t="shared" si="336"/>
        <v/>
      </c>
    </row>
    <row r="1053" spans="71:81" hidden="1" x14ac:dyDescent="0.25">
      <c r="BS1053" s="13" t="str">
        <f t="shared" si="329"/>
        <v/>
      </c>
      <c r="BT1053" s="33" t="str">
        <f t="shared" si="330"/>
        <v/>
      </c>
      <c r="BU1053" s="37" t="str">
        <f>IF(BS1053="", "", IF(COUNTIF(BS$7:BS1053, BS1053)&gt;1, "", MAX(BU$6:BU1052)+1))</f>
        <v/>
      </c>
      <c r="BV1053" s="37" t="str">
        <f t="shared" si="333"/>
        <v>May 2023</v>
      </c>
      <c r="BW1053" s="41" t="str">
        <f t="shared" si="335"/>
        <v/>
      </c>
      <c r="BY1053" s="13" t="str">
        <f t="shared" si="331"/>
        <v/>
      </c>
      <c r="BZ1053" s="33" t="str">
        <f t="shared" si="332"/>
        <v/>
      </c>
      <c r="CA1053" s="37" t="str">
        <f>IF(BY1053="", "", IF(COUNTIF(BY$7:BY1053, BY1053)&gt;1, "", MAX(CA$6:CA1052)+1))</f>
        <v/>
      </c>
      <c r="CB1053" s="37" t="str">
        <f t="shared" si="334"/>
        <v>May 2023</v>
      </c>
      <c r="CC1053" s="41" t="str">
        <f t="shared" si="336"/>
        <v/>
      </c>
    </row>
    <row r="1054" spans="71:81" hidden="1" x14ac:dyDescent="0.25">
      <c r="BS1054" s="13" t="str">
        <f t="shared" si="329"/>
        <v/>
      </c>
      <c r="BT1054" s="33" t="str">
        <f t="shared" si="330"/>
        <v/>
      </c>
      <c r="BU1054" s="37" t="str">
        <f>IF(BS1054="", "", IF(COUNTIF(BS$7:BS1054, BS1054)&gt;1, "", MAX(BU$6:BU1053)+1))</f>
        <v/>
      </c>
      <c r="BV1054" s="37" t="str">
        <f t="shared" si="333"/>
        <v>May 2023</v>
      </c>
      <c r="BW1054" s="41" t="str">
        <f t="shared" si="335"/>
        <v/>
      </c>
      <c r="BY1054" s="13" t="str">
        <f t="shared" si="331"/>
        <v/>
      </c>
      <c r="BZ1054" s="33" t="str">
        <f t="shared" si="332"/>
        <v/>
      </c>
      <c r="CA1054" s="37" t="str">
        <f>IF(BY1054="", "", IF(COUNTIF(BY$7:BY1054, BY1054)&gt;1, "", MAX(CA$6:CA1053)+1))</f>
        <v/>
      </c>
      <c r="CB1054" s="37" t="str">
        <f t="shared" si="334"/>
        <v>May 2023</v>
      </c>
      <c r="CC1054" s="41" t="str">
        <f t="shared" si="336"/>
        <v/>
      </c>
    </row>
    <row r="1055" spans="71:81" hidden="1" x14ac:dyDescent="0.25">
      <c r="BS1055" s="13" t="str">
        <f t="shared" si="329"/>
        <v/>
      </c>
      <c r="BT1055" s="33" t="str">
        <f t="shared" si="330"/>
        <v/>
      </c>
      <c r="BU1055" s="37" t="str">
        <f>IF(BS1055="", "", IF(COUNTIF(BS$7:BS1055, BS1055)&gt;1, "", MAX(BU$6:BU1054)+1))</f>
        <v/>
      </c>
      <c r="BV1055" s="37" t="str">
        <f t="shared" si="333"/>
        <v>May 2023</v>
      </c>
      <c r="BW1055" s="41" t="str">
        <f t="shared" si="335"/>
        <v/>
      </c>
      <c r="BY1055" s="13" t="str">
        <f t="shared" si="331"/>
        <v/>
      </c>
      <c r="BZ1055" s="33" t="str">
        <f t="shared" si="332"/>
        <v/>
      </c>
      <c r="CA1055" s="37" t="str">
        <f>IF(BY1055="", "", IF(COUNTIF(BY$7:BY1055, BY1055)&gt;1, "", MAX(CA$6:CA1054)+1))</f>
        <v/>
      </c>
      <c r="CB1055" s="37" t="str">
        <f t="shared" si="334"/>
        <v>May 2023</v>
      </c>
      <c r="CC1055" s="41" t="str">
        <f t="shared" si="336"/>
        <v/>
      </c>
    </row>
    <row r="1056" spans="71:81" hidden="1" x14ac:dyDescent="0.25">
      <c r="BS1056" s="13" t="str">
        <f t="shared" si="329"/>
        <v/>
      </c>
      <c r="BT1056" s="33" t="str">
        <f t="shared" si="330"/>
        <v/>
      </c>
      <c r="BU1056" s="37" t="str">
        <f>IF(BS1056="", "", IF(COUNTIF(BS$7:BS1056, BS1056)&gt;1, "", MAX(BU$6:BU1055)+1))</f>
        <v/>
      </c>
      <c r="BV1056" s="37" t="str">
        <f t="shared" si="333"/>
        <v>May 2023</v>
      </c>
      <c r="BW1056" s="41" t="str">
        <f t="shared" si="335"/>
        <v/>
      </c>
      <c r="BY1056" s="13" t="str">
        <f t="shared" si="331"/>
        <v/>
      </c>
      <c r="BZ1056" s="33" t="str">
        <f t="shared" si="332"/>
        <v/>
      </c>
      <c r="CA1056" s="37" t="str">
        <f>IF(BY1056="", "", IF(COUNTIF(BY$7:BY1056, BY1056)&gt;1, "", MAX(CA$6:CA1055)+1))</f>
        <v/>
      </c>
      <c r="CB1056" s="37" t="str">
        <f t="shared" si="334"/>
        <v>May 2023</v>
      </c>
      <c r="CC1056" s="41" t="str">
        <f t="shared" si="336"/>
        <v/>
      </c>
    </row>
    <row r="1057" spans="71:81" hidden="1" x14ac:dyDescent="0.25">
      <c r="BS1057" s="13" t="str">
        <f t="shared" si="329"/>
        <v/>
      </c>
      <c r="BT1057" s="33" t="str">
        <f t="shared" si="330"/>
        <v/>
      </c>
      <c r="BU1057" s="37" t="str">
        <f>IF(BS1057="", "", IF(COUNTIF(BS$7:BS1057, BS1057)&gt;1, "", MAX(BU$6:BU1056)+1))</f>
        <v/>
      </c>
      <c r="BV1057" s="37" t="str">
        <f t="shared" si="333"/>
        <v>May 2023</v>
      </c>
      <c r="BW1057" s="41" t="str">
        <f t="shared" si="335"/>
        <v/>
      </c>
      <c r="BY1057" s="13" t="str">
        <f t="shared" si="331"/>
        <v/>
      </c>
      <c r="BZ1057" s="33" t="str">
        <f t="shared" si="332"/>
        <v/>
      </c>
      <c r="CA1057" s="37" t="str">
        <f>IF(BY1057="", "", IF(COUNTIF(BY$7:BY1057, BY1057)&gt;1, "", MAX(CA$6:CA1056)+1))</f>
        <v/>
      </c>
      <c r="CB1057" s="37" t="str">
        <f t="shared" si="334"/>
        <v>May 2023</v>
      </c>
      <c r="CC1057" s="41" t="str">
        <f t="shared" si="336"/>
        <v/>
      </c>
    </row>
    <row r="1058" spans="71:81" hidden="1" x14ac:dyDescent="0.25">
      <c r="BS1058" s="13" t="str">
        <f t="shared" si="329"/>
        <v/>
      </c>
      <c r="BT1058" s="33" t="str">
        <f t="shared" si="330"/>
        <v/>
      </c>
      <c r="BU1058" s="37" t="str">
        <f>IF(BS1058="", "", IF(COUNTIF(BS$7:BS1058, BS1058)&gt;1, "", MAX(BU$6:BU1057)+1))</f>
        <v/>
      </c>
      <c r="BV1058" s="37" t="str">
        <f t="shared" si="333"/>
        <v>May 2023</v>
      </c>
      <c r="BW1058" s="41" t="str">
        <f t="shared" si="335"/>
        <v/>
      </c>
      <c r="BY1058" s="13" t="str">
        <f t="shared" si="331"/>
        <v/>
      </c>
      <c r="BZ1058" s="33" t="str">
        <f t="shared" si="332"/>
        <v/>
      </c>
      <c r="CA1058" s="37" t="str">
        <f>IF(BY1058="", "", IF(COUNTIF(BY$7:BY1058, BY1058)&gt;1, "", MAX(CA$6:CA1057)+1))</f>
        <v/>
      </c>
      <c r="CB1058" s="37" t="str">
        <f t="shared" si="334"/>
        <v>May 2023</v>
      </c>
      <c r="CC1058" s="41" t="str">
        <f t="shared" si="336"/>
        <v/>
      </c>
    </row>
    <row r="1059" spans="71:81" hidden="1" x14ac:dyDescent="0.25">
      <c r="BS1059" s="13" t="str">
        <f t="shared" si="329"/>
        <v/>
      </c>
      <c r="BT1059" s="33" t="str">
        <f t="shared" si="330"/>
        <v/>
      </c>
      <c r="BU1059" s="37" t="str">
        <f>IF(BS1059="", "", IF(COUNTIF(BS$7:BS1059, BS1059)&gt;1, "", MAX(BU$6:BU1058)+1))</f>
        <v/>
      </c>
      <c r="BV1059" s="37" t="str">
        <f t="shared" si="333"/>
        <v>May 2023</v>
      </c>
      <c r="BW1059" s="41" t="str">
        <f t="shared" si="335"/>
        <v/>
      </c>
      <c r="BY1059" s="13" t="str">
        <f t="shared" si="331"/>
        <v/>
      </c>
      <c r="BZ1059" s="33" t="str">
        <f t="shared" si="332"/>
        <v/>
      </c>
      <c r="CA1059" s="37" t="str">
        <f>IF(BY1059="", "", IF(COUNTIF(BY$7:BY1059, BY1059)&gt;1, "", MAX(CA$6:CA1058)+1))</f>
        <v/>
      </c>
      <c r="CB1059" s="37" t="str">
        <f t="shared" si="334"/>
        <v>May 2023</v>
      </c>
      <c r="CC1059" s="41" t="str">
        <f t="shared" si="336"/>
        <v/>
      </c>
    </row>
    <row r="1060" spans="71:81" hidden="1" x14ac:dyDescent="0.25">
      <c r="BS1060" s="13" t="str">
        <f t="shared" si="329"/>
        <v/>
      </c>
      <c r="BT1060" s="33" t="str">
        <f t="shared" si="330"/>
        <v/>
      </c>
      <c r="BU1060" s="37" t="str">
        <f>IF(BS1060="", "", IF(COUNTIF(BS$7:BS1060, BS1060)&gt;1, "", MAX(BU$6:BU1059)+1))</f>
        <v/>
      </c>
      <c r="BV1060" s="37" t="str">
        <f t="shared" si="333"/>
        <v>May 2023</v>
      </c>
      <c r="BW1060" s="41" t="str">
        <f t="shared" si="335"/>
        <v/>
      </c>
      <c r="BY1060" s="13" t="str">
        <f t="shared" si="331"/>
        <v/>
      </c>
      <c r="BZ1060" s="33" t="str">
        <f t="shared" si="332"/>
        <v/>
      </c>
      <c r="CA1060" s="37" t="str">
        <f>IF(BY1060="", "", IF(COUNTIF(BY$7:BY1060, BY1060)&gt;1, "", MAX(CA$6:CA1059)+1))</f>
        <v/>
      </c>
      <c r="CB1060" s="37" t="str">
        <f t="shared" si="334"/>
        <v>May 2023</v>
      </c>
      <c r="CC1060" s="41" t="str">
        <f t="shared" si="336"/>
        <v/>
      </c>
    </row>
    <row r="1061" spans="71:81" hidden="1" x14ac:dyDescent="0.25">
      <c r="BS1061" s="13" t="str">
        <f t="shared" si="329"/>
        <v/>
      </c>
      <c r="BT1061" s="33" t="str">
        <f t="shared" si="330"/>
        <v/>
      </c>
      <c r="BU1061" s="37" t="str">
        <f>IF(BS1061="", "", IF(COUNTIF(BS$7:BS1061, BS1061)&gt;1, "", MAX(BU$6:BU1060)+1))</f>
        <v/>
      </c>
      <c r="BV1061" s="37" t="str">
        <f t="shared" si="333"/>
        <v>May 2023</v>
      </c>
      <c r="BW1061" s="41" t="str">
        <f t="shared" si="335"/>
        <v/>
      </c>
      <c r="BY1061" s="13" t="str">
        <f t="shared" si="331"/>
        <v/>
      </c>
      <c r="BZ1061" s="33" t="str">
        <f t="shared" si="332"/>
        <v/>
      </c>
      <c r="CA1061" s="37" t="str">
        <f>IF(BY1061="", "", IF(COUNTIF(BY$7:BY1061, BY1061)&gt;1, "", MAX(CA$6:CA1060)+1))</f>
        <v/>
      </c>
      <c r="CB1061" s="37" t="str">
        <f t="shared" si="334"/>
        <v>May 2023</v>
      </c>
      <c r="CC1061" s="41" t="str">
        <f t="shared" si="336"/>
        <v/>
      </c>
    </row>
    <row r="1062" spans="71:81" hidden="1" x14ac:dyDescent="0.25">
      <c r="BS1062" s="13" t="str">
        <f t="shared" si="329"/>
        <v/>
      </c>
      <c r="BT1062" s="33" t="str">
        <f t="shared" si="330"/>
        <v/>
      </c>
      <c r="BU1062" s="37" t="str">
        <f>IF(BS1062="", "", IF(COUNTIF(BS$7:BS1062, BS1062)&gt;1, "", MAX(BU$6:BU1061)+1))</f>
        <v/>
      </c>
      <c r="BV1062" s="37" t="str">
        <f t="shared" si="333"/>
        <v>May 2023</v>
      </c>
      <c r="BW1062" s="41" t="str">
        <f t="shared" si="335"/>
        <v/>
      </c>
      <c r="BY1062" s="13" t="str">
        <f t="shared" si="331"/>
        <v/>
      </c>
      <c r="BZ1062" s="33" t="str">
        <f t="shared" si="332"/>
        <v/>
      </c>
      <c r="CA1062" s="37" t="str">
        <f>IF(BY1062="", "", IF(COUNTIF(BY$7:BY1062, BY1062)&gt;1, "", MAX(CA$6:CA1061)+1))</f>
        <v/>
      </c>
      <c r="CB1062" s="37" t="str">
        <f t="shared" si="334"/>
        <v>May 2023</v>
      </c>
      <c r="CC1062" s="41" t="str">
        <f t="shared" si="336"/>
        <v/>
      </c>
    </row>
    <row r="1063" spans="71:81" hidden="1" x14ac:dyDescent="0.25">
      <c r="BS1063" s="13" t="str">
        <f t="shared" si="329"/>
        <v/>
      </c>
      <c r="BT1063" s="33" t="str">
        <f t="shared" si="330"/>
        <v/>
      </c>
      <c r="BU1063" s="37" t="str">
        <f>IF(BS1063="", "", IF(COUNTIF(BS$7:BS1063, BS1063)&gt;1, "", MAX(BU$6:BU1062)+1))</f>
        <v/>
      </c>
      <c r="BV1063" s="37" t="str">
        <f t="shared" si="333"/>
        <v>May 2023</v>
      </c>
      <c r="BW1063" s="41" t="str">
        <f t="shared" si="335"/>
        <v/>
      </c>
      <c r="BY1063" s="13" t="str">
        <f t="shared" si="331"/>
        <v/>
      </c>
      <c r="BZ1063" s="33" t="str">
        <f t="shared" si="332"/>
        <v/>
      </c>
      <c r="CA1063" s="37" t="str">
        <f>IF(BY1063="", "", IF(COUNTIF(BY$7:BY1063, BY1063)&gt;1, "", MAX(CA$6:CA1062)+1))</f>
        <v/>
      </c>
      <c r="CB1063" s="37" t="str">
        <f t="shared" si="334"/>
        <v>May 2023</v>
      </c>
      <c r="CC1063" s="41" t="str">
        <f t="shared" si="336"/>
        <v/>
      </c>
    </row>
    <row r="1064" spans="71:81" hidden="1" x14ac:dyDescent="0.25">
      <c r="BS1064" s="13" t="str">
        <f t="shared" si="329"/>
        <v/>
      </c>
      <c r="BT1064" s="33" t="str">
        <f t="shared" si="330"/>
        <v/>
      </c>
      <c r="BU1064" s="37" t="str">
        <f>IF(BS1064="", "", IF(COUNTIF(BS$7:BS1064, BS1064)&gt;1, "", MAX(BU$6:BU1063)+1))</f>
        <v/>
      </c>
      <c r="BV1064" s="37" t="str">
        <f t="shared" si="333"/>
        <v>May 2023</v>
      </c>
      <c r="BW1064" s="41" t="str">
        <f t="shared" si="335"/>
        <v/>
      </c>
      <c r="BY1064" s="13" t="str">
        <f t="shared" si="331"/>
        <v/>
      </c>
      <c r="BZ1064" s="33" t="str">
        <f t="shared" si="332"/>
        <v/>
      </c>
      <c r="CA1064" s="37" t="str">
        <f>IF(BY1064="", "", IF(COUNTIF(BY$7:BY1064, BY1064)&gt;1, "", MAX(CA$6:CA1063)+1))</f>
        <v/>
      </c>
      <c r="CB1064" s="37" t="str">
        <f t="shared" si="334"/>
        <v>May 2023</v>
      </c>
      <c r="CC1064" s="41" t="str">
        <f t="shared" si="336"/>
        <v/>
      </c>
    </row>
    <row r="1065" spans="71:81" hidden="1" x14ac:dyDescent="0.25">
      <c r="BS1065" s="13" t="str">
        <f t="shared" si="329"/>
        <v/>
      </c>
      <c r="BT1065" s="33" t="str">
        <f t="shared" si="330"/>
        <v/>
      </c>
      <c r="BU1065" s="37" t="str">
        <f>IF(BS1065="", "", IF(COUNTIF(BS$7:BS1065, BS1065)&gt;1, "", MAX(BU$6:BU1064)+1))</f>
        <v/>
      </c>
      <c r="BV1065" s="37" t="str">
        <f t="shared" si="333"/>
        <v>May 2023</v>
      </c>
      <c r="BW1065" s="41" t="str">
        <f t="shared" si="335"/>
        <v/>
      </c>
      <c r="BY1065" s="13" t="str">
        <f t="shared" si="331"/>
        <v/>
      </c>
      <c r="BZ1065" s="33" t="str">
        <f t="shared" si="332"/>
        <v/>
      </c>
      <c r="CA1065" s="37" t="str">
        <f>IF(BY1065="", "", IF(COUNTIF(BY$7:BY1065, BY1065)&gt;1, "", MAX(CA$6:CA1064)+1))</f>
        <v/>
      </c>
      <c r="CB1065" s="37" t="str">
        <f t="shared" si="334"/>
        <v>May 2023</v>
      </c>
      <c r="CC1065" s="41" t="str">
        <f t="shared" si="336"/>
        <v/>
      </c>
    </row>
    <row r="1066" spans="71:81" hidden="1" x14ac:dyDescent="0.25">
      <c r="BS1066" s="13" t="str">
        <f t="shared" si="329"/>
        <v/>
      </c>
      <c r="BT1066" s="33" t="str">
        <f t="shared" si="330"/>
        <v/>
      </c>
      <c r="BU1066" s="37" t="str">
        <f>IF(BS1066="", "", IF(COUNTIF(BS$7:BS1066, BS1066)&gt;1, "", MAX(BU$6:BU1065)+1))</f>
        <v/>
      </c>
      <c r="BV1066" s="37" t="str">
        <f t="shared" si="333"/>
        <v>May 2023</v>
      </c>
      <c r="BW1066" s="41" t="str">
        <f t="shared" si="335"/>
        <v/>
      </c>
      <c r="BY1066" s="13" t="str">
        <f t="shared" si="331"/>
        <v/>
      </c>
      <c r="BZ1066" s="33" t="str">
        <f t="shared" si="332"/>
        <v/>
      </c>
      <c r="CA1066" s="37" t="str">
        <f>IF(BY1066="", "", IF(COUNTIF(BY$7:BY1066, BY1066)&gt;1, "", MAX(CA$6:CA1065)+1))</f>
        <v/>
      </c>
      <c r="CB1066" s="37" t="str">
        <f t="shared" si="334"/>
        <v>May 2023</v>
      </c>
      <c r="CC1066" s="41" t="str">
        <f t="shared" si="336"/>
        <v/>
      </c>
    </row>
    <row r="1067" spans="71:81" hidden="1" x14ac:dyDescent="0.25">
      <c r="BS1067" s="13" t="str">
        <f t="shared" si="329"/>
        <v/>
      </c>
      <c r="BT1067" s="33" t="str">
        <f t="shared" si="330"/>
        <v/>
      </c>
      <c r="BU1067" s="37" t="str">
        <f>IF(BS1067="", "", IF(COUNTIF(BS$7:BS1067, BS1067)&gt;1, "", MAX(BU$6:BU1066)+1))</f>
        <v/>
      </c>
      <c r="BV1067" s="37" t="str">
        <f t="shared" si="333"/>
        <v>May 2023</v>
      </c>
      <c r="BW1067" s="41" t="str">
        <f t="shared" si="335"/>
        <v/>
      </c>
      <c r="BY1067" s="13" t="str">
        <f t="shared" si="331"/>
        <v/>
      </c>
      <c r="BZ1067" s="33" t="str">
        <f t="shared" si="332"/>
        <v/>
      </c>
      <c r="CA1067" s="37" t="str">
        <f>IF(BY1067="", "", IF(COUNTIF(BY$7:BY1067, BY1067)&gt;1, "", MAX(CA$6:CA1066)+1))</f>
        <v/>
      </c>
      <c r="CB1067" s="37" t="str">
        <f t="shared" si="334"/>
        <v>May 2023</v>
      </c>
      <c r="CC1067" s="41" t="str">
        <f t="shared" si="336"/>
        <v/>
      </c>
    </row>
    <row r="1068" spans="71:81" hidden="1" x14ac:dyDescent="0.25">
      <c r="BS1068" s="13" t="str">
        <f t="shared" si="329"/>
        <v/>
      </c>
      <c r="BT1068" s="33" t="str">
        <f t="shared" si="330"/>
        <v/>
      </c>
      <c r="BU1068" s="37" t="str">
        <f>IF(BS1068="", "", IF(COUNTIF(BS$7:BS1068, BS1068)&gt;1, "", MAX(BU$6:BU1067)+1))</f>
        <v/>
      </c>
      <c r="BV1068" s="37" t="str">
        <f t="shared" si="333"/>
        <v>May 2023</v>
      </c>
      <c r="BW1068" s="41" t="str">
        <f t="shared" si="335"/>
        <v/>
      </c>
      <c r="BY1068" s="13" t="str">
        <f t="shared" si="331"/>
        <v/>
      </c>
      <c r="BZ1068" s="33" t="str">
        <f t="shared" si="332"/>
        <v/>
      </c>
      <c r="CA1068" s="37" t="str">
        <f>IF(BY1068="", "", IF(COUNTIF(BY$7:BY1068, BY1068)&gt;1, "", MAX(CA$6:CA1067)+1))</f>
        <v/>
      </c>
      <c r="CB1068" s="37" t="str">
        <f t="shared" si="334"/>
        <v>May 2023</v>
      </c>
      <c r="CC1068" s="41" t="str">
        <f t="shared" si="336"/>
        <v/>
      </c>
    </row>
    <row r="1069" spans="71:81" hidden="1" x14ac:dyDescent="0.25">
      <c r="BS1069" s="13" t="str">
        <f t="shared" si="329"/>
        <v/>
      </c>
      <c r="BT1069" s="33" t="str">
        <f t="shared" si="330"/>
        <v/>
      </c>
      <c r="BU1069" s="37" t="str">
        <f>IF(BS1069="", "", IF(COUNTIF(BS$7:BS1069, BS1069)&gt;1, "", MAX(BU$6:BU1068)+1))</f>
        <v/>
      </c>
      <c r="BV1069" s="37" t="str">
        <f t="shared" si="333"/>
        <v>May 2023</v>
      </c>
      <c r="BW1069" s="41" t="str">
        <f t="shared" si="335"/>
        <v/>
      </c>
      <c r="BY1069" s="13" t="str">
        <f t="shared" si="331"/>
        <v/>
      </c>
      <c r="BZ1069" s="33" t="str">
        <f t="shared" si="332"/>
        <v/>
      </c>
      <c r="CA1069" s="37" t="str">
        <f>IF(BY1069="", "", IF(COUNTIF(BY$7:BY1069, BY1069)&gt;1, "", MAX(CA$6:CA1068)+1))</f>
        <v/>
      </c>
      <c r="CB1069" s="37" t="str">
        <f t="shared" si="334"/>
        <v>May 2023</v>
      </c>
      <c r="CC1069" s="41" t="str">
        <f t="shared" si="336"/>
        <v/>
      </c>
    </row>
    <row r="1070" spans="71:81" hidden="1" x14ac:dyDescent="0.25">
      <c r="BS1070" s="13" t="str">
        <f t="shared" si="329"/>
        <v/>
      </c>
      <c r="BT1070" s="33" t="str">
        <f t="shared" si="330"/>
        <v/>
      </c>
      <c r="BU1070" s="37" t="str">
        <f>IF(BS1070="", "", IF(COUNTIF(BS$7:BS1070, BS1070)&gt;1, "", MAX(BU$6:BU1069)+1))</f>
        <v/>
      </c>
      <c r="BV1070" s="37" t="str">
        <f t="shared" si="333"/>
        <v>May 2023</v>
      </c>
      <c r="BW1070" s="41" t="str">
        <f t="shared" si="335"/>
        <v/>
      </c>
      <c r="BY1070" s="13" t="str">
        <f t="shared" si="331"/>
        <v/>
      </c>
      <c r="BZ1070" s="33" t="str">
        <f t="shared" si="332"/>
        <v/>
      </c>
      <c r="CA1070" s="37" t="str">
        <f>IF(BY1070="", "", IF(COUNTIF(BY$7:BY1070, BY1070)&gt;1, "", MAX(CA$6:CA1069)+1))</f>
        <v/>
      </c>
      <c r="CB1070" s="37" t="str">
        <f t="shared" si="334"/>
        <v>May 2023</v>
      </c>
      <c r="CC1070" s="41" t="str">
        <f t="shared" si="336"/>
        <v/>
      </c>
    </row>
    <row r="1071" spans="71:81" hidden="1" x14ac:dyDescent="0.25">
      <c r="BS1071" s="13" t="str">
        <f t="shared" si="329"/>
        <v/>
      </c>
      <c r="BT1071" s="33" t="str">
        <f t="shared" si="330"/>
        <v/>
      </c>
      <c r="BU1071" s="37" t="str">
        <f>IF(BS1071="", "", IF(COUNTIF(BS$7:BS1071, BS1071)&gt;1, "", MAX(BU$6:BU1070)+1))</f>
        <v/>
      </c>
      <c r="BV1071" s="37" t="str">
        <f t="shared" si="333"/>
        <v>May 2023</v>
      </c>
      <c r="BW1071" s="41" t="str">
        <f t="shared" si="335"/>
        <v/>
      </c>
      <c r="BY1071" s="13" t="str">
        <f t="shared" si="331"/>
        <v/>
      </c>
      <c r="BZ1071" s="33" t="str">
        <f t="shared" si="332"/>
        <v/>
      </c>
      <c r="CA1071" s="37" t="str">
        <f>IF(BY1071="", "", IF(COUNTIF(BY$7:BY1071, BY1071)&gt;1, "", MAX(CA$6:CA1070)+1))</f>
        <v/>
      </c>
      <c r="CB1071" s="37" t="str">
        <f t="shared" si="334"/>
        <v>May 2023</v>
      </c>
      <c r="CC1071" s="41" t="str">
        <f t="shared" si="336"/>
        <v/>
      </c>
    </row>
    <row r="1072" spans="71:81" hidden="1" x14ac:dyDescent="0.25">
      <c r="BS1072" s="13" t="str">
        <f t="shared" si="329"/>
        <v/>
      </c>
      <c r="BT1072" s="33" t="str">
        <f t="shared" si="330"/>
        <v/>
      </c>
      <c r="BU1072" s="37" t="str">
        <f>IF(BS1072="", "", IF(COUNTIF(BS$7:BS1072, BS1072)&gt;1, "", MAX(BU$6:BU1071)+1))</f>
        <v/>
      </c>
      <c r="BV1072" s="37" t="str">
        <f t="shared" si="333"/>
        <v>May 2023</v>
      </c>
      <c r="BW1072" s="41" t="str">
        <f t="shared" si="335"/>
        <v/>
      </c>
      <c r="BY1072" s="13" t="str">
        <f t="shared" si="331"/>
        <v/>
      </c>
      <c r="BZ1072" s="33" t="str">
        <f t="shared" si="332"/>
        <v/>
      </c>
      <c r="CA1072" s="37" t="str">
        <f>IF(BY1072="", "", IF(COUNTIF(BY$7:BY1072, BY1072)&gt;1, "", MAX(CA$6:CA1071)+1))</f>
        <v/>
      </c>
      <c r="CB1072" s="37" t="str">
        <f t="shared" si="334"/>
        <v>May 2023</v>
      </c>
      <c r="CC1072" s="41" t="str">
        <f t="shared" si="336"/>
        <v/>
      </c>
    </row>
    <row r="1073" spans="71:81" hidden="1" x14ac:dyDescent="0.25">
      <c r="BS1073" s="13" t="str">
        <f t="shared" si="329"/>
        <v/>
      </c>
      <c r="BT1073" s="33" t="str">
        <f t="shared" si="330"/>
        <v/>
      </c>
      <c r="BU1073" s="37" t="str">
        <f>IF(BS1073="", "", IF(COUNTIF(BS$7:BS1073, BS1073)&gt;1, "", MAX(BU$6:BU1072)+1))</f>
        <v/>
      </c>
      <c r="BV1073" s="37" t="str">
        <f t="shared" si="333"/>
        <v>May 2023</v>
      </c>
      <c r="BW1073" s="41" t="str">
        <f t="shared" si="335"/>
        <v/>
      </c>
      <c r="BY1073" s="13" t="str">
        <f t="shared" si="331"/>
        <v/>
      </c>
      <c r="BZ1073" s="33" t="str">
        <f t="shared" si="332"/>
        <v/>
      </c>
      <c r="CA1073" s="37" t="str">
        <f>IF(BY1073="", "", IF(COUNTIF(BY$7:BY1073, BY1073)&gt;1, "", MAX(CA$6:CA1072)+1))</f>
        <v/>
      </c>
      <c r="CB1073" s="37" t="str">
        <f t="shared" si="334"/>
        <v>May 2023</v>
      </c>
      <c r="CC1073" s="41" t="str">
        <f t="shared" si="336"/>
        <v/>
      </c>
    </row>
    <row r="1074" spans="71:81" hidden="1" x14ac:dyDescent="0.25">
      <c r="BS1074" s="13" t="str">
        <f t="shared" si="329"/>
        <v/>
      </c>
      <c r="BT1074" s="33" t="str">
        <f t="shared" si="330"/>
        <v/>
      </c>
      <c r="BU1074" s="37" t="str">
        <f>IF(BS1074="", "", IF(COUNTIF(BS$7:BS1074, BS1074)&gt;1, "", MAX(BU$6:BU1073)+1))</f>
        <v/>
      </c>
      <c r="BV1074" s="37" t="str">
        <f t="shared" si="333"/>
        <v>May 2023</v>
      </c>
      <c r="BW1074" s="41" t="str">
        <f t="shared" si="335"/>
        <v/>
      </c>
      <c r="BY1074" s="13" t="str">
        <f t="shared" si="331"/>
        <v/>
      </c>
      <c r="BZ1074" s="33" t="str">
        <f t="shared" si="332"/>
        <v/>
      </c>
      <c r="CA1074" s="37" t="str">
        <f>IF(BY1074="", "", IF(COUNTIF(BY$7:BY1074, BY1074)&gt;1, "", MAX(CA$6:CA1073)+1))</f>
        <v/>
      </c>
      <c r="CB1074" s="37" t="str">
        <f t="shared" si="334"/>
        <v>May 2023</v>
      </c>
      <c r="CC1074" s="41" t="str">
        <f t="shared" si="336"/>
        <v/>
      </c>
    </row>
    <row r="1075" spans="71:81" hidden="1" x14ac:dyDescent="0.25">
      <c r="BS1075" s="13" t="str">
        <f t="shared" si="329"/>
        <v/>
      </c>
      <c r="BT1075" s="33" t="str">
        <f t="shared" si="330"/>
        <v/>
      </c>
      <c r="BU1075" s="37" t="str">
        <f>IF(BS1075="", "", IF(COUNTIF(BS$7:BS1075, BS1075)&gt;1, "", MAX(BU$6:BU1074)+1))</f>
        <v/>
      </c>
      <c r="BV1075" s="37" t="str">
        <f t="shared" si="333"/>
        <v>May 2023</v>
      </c>
      <c r="BW1075" s="41" t="str">
        <f t="shared" si="335"/>
        <v/>
      </c>
      <c r="BY1075" s="13" t="str">
        <f t="shared" si="331"/>
        <v/>
      </c>
      <c r="BZ1075" s="33" t="str">
        <f t="shared" si="332"/>
        <v/>
      </c>
      <c r="CA1075" s="37" t="str">
        <f>IF(BY1075="", "", IF(COUNTIF(BY$7:BY1075, BY1075)&gt;1, "", MAX(CA$6:CA1074)+1))</f>
        <v/>
      </c>
      <c r="CB1075" s="37" t="str">
        <f t="shared" si="334"/>
        <v>May 2023</v>
      </c>
      <c r="CC1075" s="41" t="str">
        <f t="shared" si="336"/>
        <v/>
      </c>
    </row>
    <row r="1076" spans="71:81" hidden="1" x14ac:dyDescent="0.25">
      <c r="BS1076" s="13" t="str">
        <f t="shared" si="329"/>
        <v/>
      </c>
      <c r="BT1076" s="33" t="str">
        <f t="shared" si="330"/>
        <v/>
      </c>
      <c r="BU1076" s="37" t="str">
        <f>IF(BS1076="", "", IF(COUNTIF(BS$7:BS1076, BS1076)&gt;1, "", MAX(BU$6:BU1075)+1))</f>
        <v/>
      </c>
      <c r="BV1076" s="37" t="str">
        <f t="shared" si="333"/>
        <v>May 2023</v>
      </c>
      <c r="BW1076" s="41" t="str">
        <f t="shared" si="335"/>
        <v/>
      </c>
      <c r="BY1076" s="13" t="str">
        <f t="shared" si="331"/>
        <v/>
      </c>
      <c r="BZ1076" s="33" t="str">
        <f t="shared" si="332"/>
        <v/>
      </c>
      <c r="CA1076" s="37" t="str">
        <f>IF(BY1076="", "", IF(COUNTIF(BY$7:BY1076, BY1076)&gt;1, "", MAX(CA$6:CA1075)+1))</f>
        <v/>
      </c>
      <c r="CB1076" s="37" t="str">
        <f t="shared" si="334"/>
        <v>May 2023</v>
      </c>
      <c r="CC1076" s="41" t="str">
        <f t="shared" si="336"/>
        <v/>
      </c>
    </row>
    <row r="1077" spans="71:81" hidden="1" x14ac:dyDescent="0.25">
      <c r="BS1077" s="13" t="str">
        <f t="shared" si="329"/>
        <v/>
      </c>
      <c r="BT1077" s="33" t="str">
        <f t="shared" si="330"/>
        <v/>
      </c>
      <c r="BU1077" s="37" t="str">
        <f>IF(BS1077="", "", IF(COUNTIF(BS$7:BS1077, BS1077)&gt;1, "", MAX(BU$6:BU1076)+1))</f>
        <v/>
      </c>
      <c r="BV1077" s="37" t="str">
        <f t="shared" si="333"/>
        <v>May 2023</v>
      </c>
      <c r="BW1077" s="41" t="str">
        <f t="shared" si="335"/>
        <v/>
      </c>
      <c r="BY1077" s="13" t="str">
        <f t="shared" si="331"/>
        <v/>
      </c>
      <c r="BZ1077" s="33" t="str">
        <f t="shared" si="332"/>
        <v/>
      </c>
      <c r="CA1077" s="37" t="str">
        <f>IF(BY1077="", "", IF(COUNTIF(BY$7:BY1077, BY1077)&gt;1, "", MAX(CA$6:CA1076)+1))</f>
        <v/>
      </c>
      <c r="CB1077" s="37" t="str">
        <f t="shared" si="334"/>
        <v>May 2023</v>
      </c>
      <c r="CC1077" s="41" t="str">
        <f t="shared" si="336"/>
        <v/>
      </c>
    </row>
    <row r="1078" spans="71:81" hidden="1" x14ac:dyDescent="0.25">
      <c r="BS1078" s="13" t="str">
        <f t="shared" si="329"/>
        <v/>
      </c>
      <c r="BT1078" s="33" t="str">
        <f t="shared" si="330"/>
        <v/>
      </c>
      <c r="BU1078" s="37" t="str">
        <f>IF(BS1078="", "", IF(COUNTIF(BS$7:BS1078, BS1078)&gt;1, "", MAX(BU$6:BU1077)+1))</f>
        <v/>
      </c>
      <c r="BV1078" s="37" t="str">
        <f t="shared" si="333"/>
        <v>May 2023</v>
      </c>
      <c r="BW1078" s="41" t="str">
        <f t="shared" si="335"/>
        <v/>
      </c>
      <c r="BY1078" s="13" t="str">
        <f t="shared" si="331"/>
        <v/>
      </c>
      <c r="BZ1078" s="33" t="str">
        <f t="shared" si="332"/>
        <v/>
      </c>
      <c r="CA1078" s="37" t="str">
        <f>IF(BY1078="", "", IF(COUNTIF(BY$7:BY1078, BY1078)&gt;1, "", MAX(CA$6:CA1077)+1))</f>
        <v/>
      </c>
      <c r="CB1078" s="37" t="str">
        <f t="shared" si="334"/>
        <v>May 2023</v>
      </c>
      <c r="CC1078" s="41" t="str">
        <f t="shared" si="336"/>
        <v/>
      </c>
    </row>
    <row r="1079" spans="71:81" hidden="1" x14ac:dyDescent="0.25">
      <c r="BS1079" s="13" t="str">
        <f t="shared" ref="BS1079:BS1106" si="337">IF(S246="", "", S246)</f>
        <v/>
      </c>
      <c r="BT1079" s="33" t="str">
        <f t="shared" ref="BT1079:BT1106" si="338">IF(BS1079="", "", T246)</f>
        <v/>
      </c>
      <c r="BU1079" s="37" t="str">
        <f>IF(BS1079="", "", IF(COUNTIF(BS$7:BS1079, BS1079)&gt;1, "", MAX(BU$6:BU1078)+1))</f>
        <v/>
      </c>
      <c r="BV1079" s="37" t="str">
        <f t="shared" si="333"/>
        <v>May 2023</v>
      </c>
      <c r="BW1079" s="41" t="str">
        <f t="shared" si="335"/>
        <v/>
      </c>
      <c r="BY1079" s="13" t="str">
        <f t="shared" ref="BY1079:BY1106" si="339">IF(S470="", "", S470)</f>
        <v/>
      </c>
      <c r="BZ1079" s="33" t="str">
        <f t="shared" ref="BZ1079:BZ1106" si="340">IF(BY1079="", "", T470)</f>
        <v/>
      </c>
      <c r="CA1079" s="37" t="str">
        <f>IF(BY1079="", "", IF(COUNTIF(BY$7:BY1079, BY1079)&gt;1, "", MAX(CA$6:CA1078)+1))</f>
        <v/>
      </c>
      <c r="CB1079" s="37" t="str">
        <f t="shared" si="334"/>
        <v>May 2023</v>
      </c>
      <c r="CC1079" s="41" t="str">
        <f t="shared" si="336"/>
        <v/>
      </c>
    </row>
    <row r="1080" spans="71:81" hidden="1" x14ac:dyDescent="0.25">
      <c r="BS1080" s="13" t="str">
        <f t="shared" si="337"/>
        <v/>
      </c>
      <c r="BT1080" s="33" t="str">
        <f t="shared" si="338"/>
        <v/>
      </c>
      <c r="BU1080" s="37" t="str">
        <f>IF(BS1080="", "", IF(COUNTIF(BS$7:BS1080, BS1080)&gt;1, "", MAX(BU$6:BU1079)+1))</f>
        <v/>
      </c>
      <c r="BV1080" s="37" t="str">
        <f t="shared" si="333"/>
        <v>May 2023</v>
      </c>
      <c r="BW1080" s="41" t="str">
        <f t="shared" si="335"/>
        <v/>
      </c>
      <c r="BY1080" s="13" t="str">
        <f t="shared" si="339"/>
        <v/>
      </c>
      <c r="BZ1080" s="33" t="str">
        <f t="shared" si="340"/>
        <v/>
      </c>
      <c r="CA1080" s="37" t="str">
        <f>IF(BY1080="", "", IF(COUNTIF(BY$7:BY1080, BY1080)&gt;1, "", MAX(CA$6:CA1079)+1))</f>
        <v/>
      </c>
      <c r="CB1080" s="37" t="str">
        <f t="shared" si="334"/>
        <v>May 2023</v>
      </c>
      <c r="CC1080" s="41" t="str">
        <f t="shared" si="336"/>
        <v/>
      </c>
    </row>
    <row r="1081" spans="71:81" hidden="1" x14ac:dyDescent="0.25">
      <c r="BS1081" s="13" t="str">
        <f t="shared" si="337"/>
        <v/>
      </c>
      <c r="BT1081" s="33" t="str">
        <f t="shared" si="338"/>
        <v/>
      </c>
      <c r="BU1081" s="37" t="str">
        <f>IF(BS1081="", "", IF(COUNTIF(BS$7:BS1081, BS1081)&gt;1, "", MAX(BU$6:BU1080)+1))</f>
        <v/>
      </c>
      <c r="BV1081" s="37" t="str">
        <f t="shared" ref="BV1081:BV1106" si="341">BV1080</f>
        <v>May 2023</v>
      </c>
      <c r="BW1081" s="41" t="str">
        <f t="shared" si="335"/>
        <v/>
      </c>
      <c r="BY1081" s="13" t="str">
        <f t="shared" si="339"/>
        <v/>
      </c>
      <c r="BZ1081" s="33" t="str">
        <f t="shared" si="340"/>
        <v/>
      </c>
      <c r="CA1081" s="37" t="str">
        <f>IF(BY1081="", "", IF(COUNTIF(BY$7:BY1081, BY1081)&gt;1, "", MAX(CA$6:CA1080)+1))</f>
        <v/>
      </c>
      <c r="CB1081" s="37" t="str">
        <f t="shared" ref="CB1081:CB1106" si="342">CB1080</f>
        <v>May 2023</v>
      </c>
      <c r="CC1081" s="41" t="str">
        <f t="shared" si="336"/>
        <v/>
      </c>
    </row>
    <row r="1082" spans="71:81" hidden="1" x14ac:dyDescent="0.25">
      <c r="BS1082" s="13" t="str">
        <f t="shared" si="337"/>
        <v/>
      </c>
      <c r="BT1082" s="33" t="str">
        <f t="shared" si="338"/>
        <v/>
      </c>
      <c r="BU1082" s="37" t="str">
        <f>IF(BS1082="", "", IF(COUNTIF(BS$7:BS1082, BS1082)&gt;1, "", MAX(BU$6:BU1081)+1))</f>
        <v/>
      </c>
      <c r="BV1082" s="37" t="str">
        <f t="shared" si="341"/>
        <v>May 2023</v>
      </c>
      <c r="BW1082" s="41" t="str">
        <f t="shared" si="335"/>
        <v/>
      </c>
      <c r="BY1082" s="13" t="str">
        <f t="shared" si="339"/>
        <v/>
      </c>
      <c r="BZ1082" s="33" t="str">
        <f t="shared" si="340"/>
        <v/>
      </c>
      <c r="CA1082" s="37" t="str">
        <f>IF(BY1082="", "", IF(COUNTIF(BY$7:BY1082, BY1082)&gt;1, "", MAX(CA$6:CA1081)+1))</f>
        <v/>
      </c>
      <c r="CB1082" s="37" t="str">
        <f t="shared" si="342"/>
        <v>May 2023</v>
      </c>
      <c r="CC1082" s="41" t="str">
        <f t="shared" si="336"/>
        <v/>
      </c>
    </row>
    <row r="1083" spans="71:81" hidden="1" x14ac:dyDescent="0.25">
      <c r="BS1083" s="13" t="str">
        <f t="shared" si="337"/>
        <v/>
      </c>
      <c r="BT1083" s="33" t="str">
        <f t="shared" si="338"/>
        <v/>
      </c>
      <c r="BU1083" s="37" t="str">
        <f>IF(BS1083="", "", IF(COUNTIF(BS$7:BS1083, BS1083)&gt;1, "", MAX(BU$6:BU1082)+1))</f>
        <v/>
      </c>
      <c r="BV1083" s="37" t="str">
        <f t="shared" si="341"/>
        <v>May 2023</v>
      </c>
      <c r="BW1083" s="41" t="str">
        <f t="shared" si="335"/>
        <v/>
      </c>
      <c r="BY1083" s="13" t="str">
        <f t="shared" si="339"/>
        <v/>
      </c>
      <c r="BZ1083" s="33" t="str">
        <f t="shared" si="340"/>
        <v/>
      </c>
      <c r="CA1083" s="37" t="str">
        <f>IF(BY1083="", "", IF(COUNTIF(BY$7:BY1083, BY1083)&gt;1, "", MAX(CA$6:CA1082)+1))</f>
        <v/>
      </c>
      <c r="CB1083" s="37" t="str">
        <f t="shared" si="342"/>
        <v>May 2023</v>
      </c>
      <c r="CC1083" s="41" t="str">
        <f t="shared" si="336"/>
        <v/>
      </c>
    </row>
    <row r="1084" spans="71:81" hidden="1" x14ac:dyDescent="0.25">
      <c r="BS1084" s="13" t="str">
        <f t="shared" si="337"/>
        <v/>
      </c>
      <c r="BT1084" s="33" t="str">
        <f t="shared" si="338"/>
        <v/>
      </c>
      <c r="BU1084" s="37" t="str">
        <f>IF(BS1084="", "", IF(COUNTIF(BS$7:BS1084, BS1084)&gt;1, "", MAX(BU$6:BU1083)+1))</f>
        <v/>
      </c>
      <c r="BV1084" s="37" t="str">
        <f t="shared" si="341"/>
        <v>May 2023</v>
      </c>
      <c r="BW1084" s="41" t="str">
        <f t="shared" si="335"/>
        <v/>
      </c>
      <c r="BY1084" s="13" t="str">
        <f t="shared" si="339"/>
        <v/>
      </c>
      <c r="BZ1084" s="33" t="str">
        <f t="shared" si="340"/>
        <v/>
      </c>
      <c r="CA1084" s="37" t="str">
        <f>IF(BY1084="", "", IF(COUNTIF(BY$7:BY1084, BY1084)&gt;1, "", MAX(CA$6:CA1083)+1))</f>
        <v/>
      </c>
      <c r="CB1084" s="37" t="str">
        <f t="shared" si="342"/>
        <v>May 2023</v>
      </c>
      <c r="CC1084" s="41" t="str">
        <f t="shared" si="336"/>
        <v/>
      </c>
    </row>
    <row r="1085" spans="71:81" hidden="1" x14ac:dyDescent="0.25">
      <c r="BS1085" s="13" t="str">
        <f t="shared" si="337"/>
        <v/>
      </c>
      <c r="BT1085" s="33" t="str">
        <f t="shared" si="338"/>
        <v/>
      </c>
      <c r="BU1085" s="37" t="str">
        <f>IF(BS1085="", "", IF(COUNTIF(BS$7:BS1085, BS1085)&gt;1, "", MAX(BU$6:BU1084)+1))</f>
        <v/>
      </c>
      <c r="BV1085" s="37" t="str">
        <f t="shared" si="341"/>
        <v>May 2023</v>
      </c>
      <c r="BW1085" s="41" t="str">
        <f t="shared" si="335"/>
        <v/>
      </c>
      <c r="BY1085" s="13" t="str">
        <f t="shared" si="339"/>
        <v/>
      </c>
      <c r="BZ1085" s="33" t="str">
        <f t="shared" si="340"/>
        <v/>
      </c>
      <c r="CA1085" s="37" t="str">
        <f>IF(BY1085="", "", IF(COUNTIF(BY$7:BY1085, BY1085)&gt;1, "", MAX(CA$6:CA1084)+1))</f>
        <v/>
      </c>
      <c r="CB1085" s="37" t="str">
        <f t="shared" si="342"/>
        <v>May 2023</v>
      </c>
      <c r="CC1085" s="41" t="str">
        <f t="shared" si="336"/>
        <v/>
      </c>
    </row>
    <row r="1086" spans="71:81" hidden="1" x14ac:dyDescent="0.25">
      <c r="BS1086" s="13" t="str">
        <f t="shared" si="337"/>
        <v/>
      </c>
      <c r="BT1086" s="33" t="str">
        <f t="shared" si="338"/>
        <v/>
      </c>
      <c r="BU1086" s="37" t="str">
        <f>IF(BS1086="", "", IF(COUNTIF(BS$7:BS1086, BS1086)&gt;1, "", MAX(BU$6:BU1085)+1))</f>
        <v/>
      </c>
      <c r="BV1086" s="37" t="str">
        <f t="shared" si="341"/>
        <v>May 2023</v>
      </c>
      <c r="BW1086" s="41" t="str">
        <f t="shared" si="335"/>
        <v/>
      </c>
      <c r="BY1086" s="13" t="str">
        <f t="shared" si="339"/>
        <v/>
      </c>
      <c r="BZ1086" s="33" t="str">
        <f t="shared" si="340"/>
        <v/>
      </c>
      <c r="CA1086" s="37" t="str">
        <f>IF(BY1086="", "", IF(COUNTIF(BY$7:BY1086, BY1086)&gt;1, "", MAX(CA$6:CA1085)+1))</f>
        <v/>
      </c>
      <c r="CB1086" s="37" t="str">
        <f t="shared" si="342"/>
        <v>May 2023</v>
      </c>
      <c r="CC1086" s="41" t="str">
        <f t="shared" si="336"/>
        <v/>
      </c>
    </row>
    <row r="1087" spans="71:81" hidden="1" x14ac:dyDescent="0.25">
      <c r="BS1087" s="13" t="str">
        <f t="shared" si="337"/>
        <v/>
      </c>
      <c r="BT1087" s="33" t="str">
        <f t="shared" si="338"/>
        <v/>
      </c>
      <c r="BU1087" s="37" t="str">
        <f>IF(BS1087="", "", IF(COUNTIF(BS$7:BS1087, BS1087)&gt;1, "", MAX(BU$6:BU1086)+1))</f>
        <v/>
      </c>
      <c r="BV1087" s="37" t="str">
        <f t="shared" si="341"/>
        <v>May 2023</v>
      </c>
      <c r="BW1087" s="41" t="str">
        <f t="shared" si="335"/>
        <v/>
      </c>
      <c r="BY1087" s="13" t="str">
        <f t="shared" si="339"/>
        <v/>
      </c>
      <c r="BZ1087" s="33" t="str">
        <f t="shared" si="340"/>
        <v/>
      </c>
      <c r="CA1087" s="37" t="str">
        <f>IF(BY1087="", "", IF(COUNTIF(BY$7:BY1087, BY1087)&gt;1, "", MAX(CA$6:CA1086)+1))</f>
        <v/>
      </c>
      <c r="CB1087" s="37" t="str">
        <f t="shared" si="342"/>
        <v>May 2023</v>
      </c>
      <c r="CC1087" s="41" t="str">
        <f t="shared" si="336"/>
        <v/>
      </c>
    </row>
    <row r="1088" spans="71:81" hidden="1" x14ac:dyDescent="0.25">
      <c r="BS1088" s="13" t="str">
        <f t="shared" si="337"/>
        <v/>
      </c>
      <c r="BT1088" s="33" t="str">
        <f t="shared" si="338"/>
        <v/>
      </c>
      <c r="BU1088" s="37" t="str">
        <f>IF(BS1088="", "", IF(COUNTIF(BS$7:BS1088, BS1088)&gt;1, "", MAX(BU$6:BU1087)+1))</f>
        <v/>
      </c>
      <c r="BV1088" s="37" t="str">
        <f t="shared" si="341"/>
        <v>May 2023</v>
      </c>
      <c r="BW1088" s="41" t="str">
        <f t="shared" si="335"/>
        <v/>
      </c>
      <c r="BY1088" s="13" t="str">
        <f t="shared" si="339"/>
        <v/>
      </c>
      <c r="BZ1088" s="33" t="str">
        <f t="shared" si="340"/>
        <v/>
      </c>
      <c r="CA1088" s="37" t="str">
        <f>IF(BY1088="", "", IF(COUNTIF(BY$7:BY1088, BY1088)&gt;1, "", MAX(CA$6:CA1087)+1))</f>
        <v/>
      </c>
      <c r="CB1088" s="37" t="str">
        <f t="shared" si="342"/>
        <v>May 2023</v>
      </c>
      <c r="CC1088" s="41" t="str">
        <f t="shared" si="336"/>
        <v/>
      </c>
    </row>
    <row r="1089" spans="71:81" hidden="1" x14ac:dyDescent="0.25">
      <c r="BS1089" s="13" t="str">
        <f t="shared" si="337"/>
        <v/>
      </c>
      <c r="BT1089" s="33" t="str">
        <f t="shared" si="338"/>
        <v/>
      </c>
      <c r="BU1089" s="37" t="str">
        <f>IF(BS1089="", "", IF(COUNTIF(BS$7:BS1089, BS1089)&gt;1, "", MAX(BU$6:BU1088)+1))</f>
        <v/>
      </c>
      <c r="BV1089" s="37" t="str">
        <f t="shared" si="341"/>
        <v>May 2023</v>
      </c>
      <c r="BW1089" s="41" t="str">
        <f t="shared" si="335"/>
        <v/>
      </c>
      <c r="BY1089" s="13" t="str">
        <f t="shared" si="339"/>
        <v/>
      </c>
      <c r="BZ1089" s="33" t="str">
        <f t="shared" si="340"/>
        <v/>
      </c>
      <c r="CA1089" s="37" t="str">
        <f>IF(BY1089="", "", IF(COUNTIF(BY$7:BY1089, BY1089)&gt;1, "", MAX(CA$6:CA1088)+1))</f>
        <v/>
      </c>
      <c r="CB1089" s="37" t="str">
        <f t="shared" si="342"/>
        <v>May 2023</v>
      </c>
      <c r="CC1089" s="41" t="str">
        <f t="shared" si="336"/>
        <v/>
      </c>
    </row>
    <row r="1090" spans="71:81" hidden="1" x14ac:dyDescent="0.25">
      <c r="BS1090" s="13" t="str">
        <f t="shared" si="337"/>
        <v/>
      </c>
      <c r="BT1090" s="33" t="str">
        <f t="shared" si="338"/>
        <v/>
      </c>
      <c r="BU1090" s="37" t="str">
        <f>IF(BS1090="", "", IF(COUNTIF(BS$7:BS1090, BS1090)&gt;1, "", MAX(BU$6:BU1089)+1))</f>
        <v/>
      </c>
      <c r="BV1090" s="37" t="str">
        <f t="shared" si="341"/>
        <v>May 2023</v>
      </c>
      <c r="BW1090" s="41" t="str">
        <f t="shared" si="335"/>
        <v/>
      </c>
      <c r="BY1090" s="13" t="str">
        <f t="shared" si="339"/>
        <v/>
      </c>
      <c r="BZ1090" s="33" t="str">
        <f t="shared" si="340"/>
        <v/>
      </c>
      <c r="CA1090" s="37" t="str">
        <f>IF(BY1090="", "", IF(COUNTIF(BY$7:BY1090, BY1090)&gt;1, "", MAX(CA$6:CA1089)+1))</f>
        <v/>
      </c>
      <c r="CB1090" s="37" t="str">
        <f t="shared" si="342"/>
        <v>May 2023</v>
      </c>
      <c r="CC1090" s="41" t="str">
        <f t="shared" si="336"/>
        <v/>
      </c>
    </row>
    <row r="1091" spans="71:81" hidden="1" x14ac:dyDescent="0.25">
      <c r="BS1091" s="13" t="str">
        <f t="shared" si="337"/>
        <v/>
      </c>
      <c r="BT1091" s="33" t="str">
        <f t="shared" si="338"/>
        <v/>
      </c>
      <c r="BU1091" s="37" t="str">
        <f>IF(BS1091="", "", IF(COUNTIF(BS$7:BS1091, BS1091)&gt;1, "", MAX(BU$6:BU1090)+1))</f>
        <v/>
      </c>
      <c r="BV1091" s="37" t="str">
        <f t="shared" si="341"/>
        <v>May 2023</v>
      </c>
      <c r="BW1091" s="41" t="str">
        <f t="shared" si="335"/>
        <v/>
      </c>
      <c r="BY1091" s="13" t="str">
        <f t="shared" si="339"/>
        <v/>
      </c>
      <c r="BZ1091" s="33" t="str">
        <f t="shared" si="340"/>
        <v/>
      </c>
      <c r="CA1091" s="37" t="str">
        <f>IF(BY1091="", "", IF(COUNTIF(BY$7:BY1091, BY1091)&gt;1, "", MAX(CA$6:CA1090)+1))</f>
        <v/>
      </c>
      <c r="CB1091" s="37" t="str">
        <f t="shared" si="342"/>
        <v>May 2023</v>
      </c>
      <c r="CC1091" s="41" t="str">
        <f t="shared" si="336"/>
        <v/>
      </c>
    </row>
    <row r="1092" spans="71:81" hidden="1" x14ac:dyDescent="0.25">
      <c r="BS1092" s="13" t="str">
        <f t="shared" si="337"/>
        <v/>
      </c>
      <c r="BT1092" s="33" t="str">
        <f t="shared" si="338"/>
        <v/>
      </c>
      <c r="BU1092" s="37" t="str">
        <f>IF(BS1092="", "", IF(COUNTIF(BS$7:BS1092, BS1092)&gt;1, "", MAX(BU$6:BU1091)+1))</f>
        <v/>
      </c>
      <c r="BV1092" s="37" t="str">
        <f t="shared" si="341"/>
        <v>May 2023</v>
      </c>
      <c r="BW1092" s="41" t="str">
        <f t="shared" si="335"/>
        <v/>
      </c>
      <c r="BY1092" s="13" t="str">
        <f t="shared" si="339"/>
        <v/>
      </c>
      <c r="BZ1092" s="33" t="str">
        <f t="shared" si="340"/>
        <v/>
      </c>
      <c r="CA1092" s="37" t="str">
        <f>IF(BY1092="", "", IF(COUNTIF(BY$7:BY1092, BY1092)&gt;1, "", MAX(CA$6:CA1091)+1))</f>
        <v/>
      </c>
      <c r="CB1092" s="37" t="str">
        <f t="shared" si="342"/>
        <v>May 2023</v>
      </c>
      <c r="CC1092" s="41" t="str">
        <f t="shared" si="336"/>
        <v/>
      </c>
    </row>
    <row r="1093" spans="71:81" hidden="1" x14ac:dyDescent="0.25">
      <c r="BS1093" s="13" t="str">
        <f t="shared" si="337"/>
        <v/>
      </c>
      <c r="BT1093" s="33" t="str">
        <f t="shared" si="338"/>
        <v/>
      </c>
      <c r="BU1093" s="37" t="str">
        <f>IF(BS1093="", "", IF(COUNTIF(BS$7:BS1093, BS1093)&gt;1, "", MAX(BU$6:BU1092)+1))</f>
        <v/>
      </c>
      <c r="BV1093" s="37" t="str">
        <f t="shared" si="341"/>
        <v>May 2023</v>
      </c>
      <c r="BW1093" s="41" t="str">
        <f t="shared" si="335"/>
        <v/>
      </c>
      <c r="BY1093" s="13" t="str">
        <f t="shared" si="339"/>
        <v/>
      </c>
      <c r="BZ1093" s="33" t="str">
        <f t="shared" si="340"/>
        <v/>
      </c>
      <c r="CA1093" s="37" t="str">
        <f>IF(BY1093="", "", IF(COUNTIF(BY$7:BY1093, BY1093)&gt;1, "", MAX(CA$6:CA1092)+1))</f>
        <v/>
      </c>
      <c r="CB1093" s="37" t="str">
        <f t="shared" si="342"/>
        <v>May 2023</v>
      </c>
      <c r="CC1093" s="41" t="str">
        <f t="shared" si="336"/>
        <v/>
      </c>
    </row>
    <row r="1094" spans="71:81" hidden="1" x14ac:dyDescent="0.25">
      <c r="BS1094" s="13" t="str">
        <f t="shared" si="337"/>
        <v/>
      </c>
      <c r="BT1094" s="33" t="str">
        <f t="shared" si="338"/>
        <v/>
      </c>
      <c r="BU1094" s="37" t="str">
        <f>IF(BS1094="", "", IF(COUNTIF(BS$7:BS1094, BS1094)&gt;1, "", MAX(BU$6:BU1093)+1))</f>
        <v/>
      </c>
      <c r="BV1094" s="37" t="str">
        <f t="shared" si="341"/>
        <v>May 2023</v>
      </c>
      <c r="BW1094" s="41" t="str">
        <f t="shared" si="335"/>
        <v/>
      </c>
      <c r="BY1094" s="13" t="str">
        <f t="shared" si="339"/>
        <v/>
      </c>
      <c r="BZ1094" s="33" t="str">
        <f t="shared" si="340"/>
        <v/>
      </c>
      <c r="CA1094" s="37" t="str">
        <f>IF(BY1094="", "", IF(COUNTIF(BY$7:BY1094, BY1094)&gt;1, "", MAX(CA$6:CA1093)+1))</f>
        <v/>
      </c>
      <c r="CB1094" s="37" t="str">
        <f t="shared" si="342"/>
        <v>May 2023</v>
      </c>
      <c r="CC1094" s="41" t="str">
        <f t="shared" si="336"/>
        <v/>
      </c>
    </row>
    <row r="1095" spans="71:81" hidden="1" x14ac:dyDescent="0.25">
      <c r="BS1095" s="13" t="str">
        <f t="shared" si="337"/>
        <v/>
      </c>
      <c r="BT1095" s="33" t="str">
        <f t="shared" si="338"/>
        <v/>
      </c>
      <c r="BU1095" s="37" t="str">
        <f>IF(BS1095="", "", IF(COUNTIF(BS$7:BS1095, BS1095)&gt;1, "", MAX(BU$6:BU1094)+1))</f>
        <v/>
      </c>
      <c r="BV1095" s="37" t="str">
        <f t="shared" si="341"/>
        <v>May 2023</v>
      </c>
      <c r="BW1095" s="41" t="str">
        <f t="shared" si="335"/>
        <v/>
      </c>
      <c r="BY1095" s="13" t="str">
        <f t="shared" si="339"/>
        <v/>
      </c>
      <c r="BZ1095" s="33" t="str">
        <f t="shared" si="340"/>
        <v/>
      </c>
      <c r="CA1095" s="37" t="str">
        <f>IF(BY1095="", "", IF(COUNTIF(BY$7:BY1095, BY1095)&gt;1, "", MAX(CA$6:CA1094)+1))</f>
        <v/>
      </c>
      <c r="CB1095" s="37" t="str">
        <f t="shared" si="342"/>
        <v>May 2023</v>
      </c>
      <c r="CC1095" s="41" t="str">
        <f t="shared" si="336"/>
        <v/>
      </c>
    </row>
    <row r="1096" spans="71:81" hidden="1" x14ac:dyDescent="0.25">
      <c r="BS1096" s="13" t="str">
        <f t="shared" si="337"/>
        <v/>
      </c>
      <c r="BT1096" s="33" t="str">
        <f t="shared" si="338"/>
        <v/>
      </c>
      <c r="BU1096" s="37" t="str">
        <f>IF(BS1096="", "", IF(COUNTIF(BS$7:BS1096, BS1096)&gt;1, "", MAX(BU$6:BU1095)+1))</f>
        <v/>
      </c>
      <c r="BV1096" s="37" t="str">
        <f t="shared" si="341"/>
        <v>May 2023</v>
      </c>
      <c r="BW1096" s="41" t="str">
        <f t="shared" ref="BW1096:BW1159" si="343">IF(BS1096="", "", CONCATENATE(BS1096, " - ", BV1096))</f>
        <v/>
      </c>
      <c r="BY1096" s="13" t="str">
        <f t="shared" si="339"/>
        <v/>
      </c>
      <c r="BZ1096" s="33" t="str">
        <f t="shared" si="340"/>
        <v/>
      </c>
      <c r="CA1096" s="37" t="str">
        <f>IF(BY1096="", "", IF(COUNTIF(BY$7:BY1096, BY1096)&gt;1, "", MAX(CA$6:CA1095)+1))</f>
        <v/>
      </c>
      <c r="CB1096" s="37" t="str">
        <f t="shared" si="342"/>
        <v>May 2023</v>
      </c>
      <c r="CC1096" s="41" t="str">
        <f t="shared" ref="CC1096:CC1159" si="344">IF(BY1096="", "", CONCATENATE(BY1096, " - ", CB1096))</f>
        <v/>
      </c>
    </row>
    <row r="1097" spans="71:81" hidden="1" x14ac:dyDescent="0.25">
      <c r="BS1097" s="13" t="str">
        <f t="shared" si="337"/>
        <v/>
      </c>
      <c r="BT1097" s="33" t="str">
        <f t="shared" si="338"/>
        <v/>
      </c>
      <c r="BU1097" s="37" t="str">
        <f>IF(BS1097="", "", IF(COUNTIF(BS$7:BS1097, BS1097)&gt;1, "", MAX(BU$6:BU1096)+1))</f>
        <v/>
      </c>
      <c r="BV1097" s="37" t="str">
        <f t="shared" si="341"/>
        <v>May 2023</v>
      </c>
      <c r="BW1097" s="41" t="str">
        <f t="shared" si="343"/>
        <v/>
      </c>
      <c r="BY1097" s="13" t="str">
        <f t="shared" si="339"/>
        <v/>
      </c>
      <c r="BZ1097" s="33" t="str">
        <f t="shared" si="340"/>
        <v/>
      </c>
      <c r="CA1097" s="37" t="str">
        <f>IF(BY1097="", "", IF(COUNTIF(BY$7:BY1097, BY1097)&gt;1, "", MAX(CA$6:CA1096)+1))</f>
        <v/>
      </c>
      <c r="CB1097" s="37" t="str">
        <f t="shared" si="342"/>
        <v>May 2023</v>
      </c>
      <c r="CC1097" s="41" t="str">
        <f t="shared" si="344"/>
        <v/>
      </c>
    </row>
    <row r="1098" spans="71:81" hidden="1" x14ac:dyDescent="0.25">
      <c r="BS1098" s="13" t="str">
        <f t="shared" si="337"/>
        <v/>
      </c>
      <c r="BT1098" s="33" t="str">
        <f t="shared" si="338"/>
        <v/>
      </c>
      <c r="BU1098" s="37" t="str">
        <f>IF(BS1098="", "", IF(COUNTIF(BS$7:BS1098, BS1098)&gt;1, "", MAX(BU$6:BU1097)+1))</f>
        <v/>
      </c>
      <c r="BV1098" s="37" t="str">
        <f t="shared" si="341"/>
        <v>May 2023</v>
      </c>
      <c r="BW1098" s="41" t="str">
        <f t="shared" si="343"/>
        <v/>
      </c>
      <c r="BY1098" s="13" t="str">
        <f t="shared" si="339"/>
        <v/>
      </c>
      <c r="BZ1098" s="33" t="str">
        <f t="shared" si="340"/>
        <v/>
      </c>
      <c r="CA1098" s="37" t="str">
        <f>IF(BY1098="", "", IF(COUNTIF(BY$7:BY1098, BY1098)&gt;1, "", MAX(CA$6:CA1097)+1))</f>
        <v/>
      </c>
      <c r="CB1098" s="37" t="str">
        <f t="shared" si="342"/>
        <v>May 2023</v>
      </c>
      <c r="CC1098" s="41" t="str">
        <f t="shared" si="344"/>
        <v/>
      </c>
    </row>
    <row r="1099" spans="71:81" hidden="1" x14ac:dyDescent="0.25">
      <c r="BS1099" s="13" t="str">
        <f t="shared" si="337"/>
        <v/>
      </c>
      <c r="BT1099" s="33" t="str">
        <f t="shared" si="338"/>
        <v/>
      </c>
      <c r="BU1099" s="37" t="str">
        <f>IF(BS1099="", "", IF(COUNTIF(BS$7:BS1099, BS1099)&gt;1, "", MAX(BU$6:BU1098)+1))</f>
        <v/>
      </c>
      <c r="BV1099" s="37" t="str">
        <f t="shared" si="341"/>
        <v>May 2023</v>
      </c>
      <c r="BW1099" s="41" t="str">
        <f t="shared" si="343"/>
        <v/>
      </c>
      <c r="BY1099" s="13" t="str">
        <f t="shared" si="339"/>
        <v/>
      </c>
      <c r="BZ1099" s="33" t="str">
        <f t="shared" si="340"/>
        <v/>
      </c>
      <c r="CA1099" s="37" t="str">
        <f>IF(BY1099="", "", IF(COUNTIF(BY$7:BY1099, BY1099)&gt;1, "", MAX(CA$6:CA1098)+1))</f>
        <v/>
      </c>
      <c r="CB1099" s="37" t="str">
        <f t="shared" si="342"/>
        <v>May 2023</v>
      </c>
      <c r="CC1099" s="41" t="str">
        <f t="shared" si="344"/>
        <v/>
      </c>
    </row>
    <row r="1100" spans="71:81" hidden="1" x14ac:dyDescent="0.25">
      <c r="BS1100" s="13" t="str">
        <f t="shared" si="337"/>
        <v/>
      </c>
      <c r="BT1100" s="33" t="str">
        <f t="shared" si="338"/>
        <v/>
      </c>
      <c r="BU1100" s="37" t="str">
        <f>IF(BS1100="", "", IF(COUNTIF(BS$7:BS1100, BS1100)&gt;1, "", MAX(BU$6:BU1099)+1))</f>
        <v/>
      </c>
      <c r="BV1100" s="37" t="str">
        <f t="shared" si="341"/>
        <v>May 2023</v>
      </c>
      <c r="BW1100" s="41" t="str">
        <f t="shared" si="343"/>
        <v/>
      </c>
      <c r="BY1100" s="13" t="str">
        <f t="shared" si="339"/>
        <v/>
      </c>
      <c r="BZ1100" s="33" t="str">
        <f t="shared" si="340"/>
        <v/>
      </c>
      <c r="CA1100" s="37" t="str">
        <f>IF(BY1100="", "", IF(COUNTIF(BY$7:BY1100, BY1100)&gt;1, "", MAX(CA$6:CA1099)+1))</f>
        <v/>
      </c>
      <c r="CB1100" s="37" t="str">
        <f t="shared" si="342"/>
        <v>May 2023</v>
      </c>
      <c r="CC1100" s="41" t="str">
        <f t="shared" si="344"/>
        <v/>
      </c>
    </row>
    <row r="1101" spans="71:81" hidden="1" x14ac:dyDescent="0.25">
      <c r="BS1101" s="13" t="str">
        <f t="shared" si="337"/>
        <v/>
      </c>
      <c r="BT1101" s="33" t="str">
        <f t="shared" si="338"/>
        <v/>
      </c>
      <c r="BU1101" s="37" t="str">
        <f>IF(BS1101="", "", IF(COUNTIF(BS$7:BS1101, BS1101)&gt;1, "", MAX(BU$6:BU1100)+1))</f>
        <v/>
      </c>
      <c r="BV1101" s="37" t="str">
        <f t="shared" si="341"/>
        <v>May 2023</v>
      </c>
      <c r="BW1101" s="41" t="str">
        <f t="shared" si="343"/>
        <v/>
      </c>
      <c r="BY1101" s="13" t="str">
        <f t="shared" si="339"/>
        <v/>
      </c>
      <c r="BZ1101" s="33" t="str">
        <f t="shared" si="340"/>
        <v/>
      </c>
      <c r="CA1101" s="37" t="str">
        <f>IF(BY1101="", "", IF(COUNTIF(BY$7:BY1101, BY1101)&gt;1, "", MAX(CA$6:CA1100)+1))</f>
        <v/>
      </c>
      <c r="CB1101" s="37" t="str">
        <f t="shared" si="342"/>
        <v>May 2023</v>
      </c>
      <c r="CC1101" s="41" t="str">
        <f t="shared" si="344"/>
        <v/>
      </c>
    </row>
    <row r="1102" spans="71:81" hidden="1" x14ac:dyDescent="0.25">
      <c r="BS1102" s="13" t="str">
        <f t="shared" si="337"/>
        <v/>
      </c>
      <c r="BT1102" s="33" t="str">
        <f t="shared" si="338"/>
        <v/>
      </c>
      <c r="BU1102" s="37" t="str">
        <f>IF(BS1102="", "", IF(COUNTIF(BS$7:BS1102, BS1102)&gt;1, "", MAX(BU$6:BU1101)+1))</f>
        <v/>
      </c>
      <c r="BV1102" s="37" t="str">
        <f t="shared" si="341"/>
        <v>May 2023</v>
      </c>
      <c r="BW1102" s="41" t="str">
        <f t="shared" si="343"/>
        <v/>
      </c>
      <c r="BY1102" s="13" t="str">
        <f t="shared" si="339"/>
        <v/>
      </c>
      <c r="BZ1102" s="33" t="str">
        <f t="shared" si="340"/>
        <v/>
      </c>
      <c r="CA1102" s="37" t="str">
        <f>IF(BY1102="", "", IF(COUNTIF(BY$7:BY1102, BY1102)&gt;1, "", MAX(CA$6:CA1101)+1))</f>
        <v/>
      </c>
      <c r="CB1102" s="37" t="str">
        <f t="shared" si="342"/>
        <v>May 2023</v>
      </c>
      <c r="CC1102" s="41" t="str">
        <f t="shared" si="344"/>
        <v/>
      </c>
    </row>
    <row r="1103" spans="71:81" hidden="1" x14ac:dyDescent="0.25">
      <c r="BS1103" s="13" t="str">
        <f t="shared" si="337"/>
        <v/>
      </c>
      <c r="BT1103" s="33" t="str">
        <f t="shared" si="338"/>
        <v/>
      </c>
      <c r="BU1103" s="37" t="str">
        <f>IF(BS1103="", "", IF(COUNTIF(BS$7:BS1103, BS1103)&gt;1, "", MAX(BU$6:BU1102)+1))</f>
        <v/>
      </c>
      <c r="BV1103" s="37" t="str">
        <f t="shared" si="341"/>
        <v>May 2023</v>
      </c>
      <c r="BW1103" s="41" t="str">
        <f t="shared" si="343"/>
        <v/>
      </c>
      <c r="BY1103" s="13" t="str">
        <f t="shared" si="339"/>
        <v/>
      </c>
      <c r="BZ1103" s="33" t="str">
        <f t="shared" si="340"/>
        <v/>
      </c>
      <c r="CA1103" s="37" t="str">
        <f>IF(BY1103="", "", IF(COUNTIF(BY$7:BY1103, BY1103)&gt;1, "", MAX(CA$6:CA1102)+1))</f>
        <v/>
      </c>
      <c r="CB1103" s="37" t="str">
        <f t="shared" si="342"/>
        <v>May 2023</v>
      </c>
      <c r="CC1103" s="41" t="str">
        <f t="shared" si="344"/>
        <v/>
      </c>
    </row>
    <row r="1104" spans="71:81" hidden="1" x14ac:dyDescent="0.25">
      <c r="BS1104" s="13" t="str">
        <f t="shared" si="337"/>
        <v/>
      </c>
      <c r="BT1104" s="33" t="str">
        <f t="shared" si="338"/>
        <v/>
      </c>
      <c r="BU1104" s="37" t="str">
        <f>IF(BS1104="", "", IF(COUNTIF(BS$7:BS1104, BS1104)&gt;1, "", MAX(BU$6:BU1103)+1))</f>
        <v/>
      </c>
      <c r="BV1104" s="37" t="str">
        <f t="shared" si="341"/>
        <v>May 2023</v>
      </c>
      <c r="BW1104" s="41" t="str">
        <f t="shared" si="343"/>
        <v/>
      </c>
      <c r="BY1104" s="13" t="str">
        <f t="shared" si="339"/>
        <v/>
      </c>
      <c r="BZ1104" s="33" t="str">
        <f t="shared" si="340"/>
        <v/>
      </c>
      <c r="CA1104" s="37" t="str">
        <f>IF(BY1104="", "", IF(COUNTIF(BY$7:BY1104, BY1104)&gt;1, "", MAX(CA$6:CA1103)+1))</f>
        <v/>
      </c>
      <c r="CB1104" s="37" t="str">
        <f t="shared" si="342"/>
        <v>May 2023</v>
      </c>
      <c r="CC1104" s="41" t="str">
        <f t="shared" si="344"/>
        <v/>
      </c>
    </row>
    <row r="1105" spans="71:81" hidden="1" x14ac:dyDescent="0.25">
      <c r="BS1105" s="13" t="str">
        <f t="shared" si="337"/>
        <v/>
      </c>
      <c r="BT1105" s="33" t="str">
        <f t="shared" si="338"/>
        <v/>
      </c>
      <c r="BU1105" s="37" t="str">
        <f>IF(BS1105="", "", IF(COUNTIF(BS$7:BS1105, BS1105)&gt;1, "", MAX(BU$6:BU1104)+1))</f>
        <v/>
      </c>
      <c r="BV1105" s="37" t="str">
        <f t="shared" si="341"/>
        <v>May 2023</v>
      </c>
      <c r="BW1105" s="41" t="str">
        <f t="shared" si="343"/>
        <v/>
      </c>
      <c r="BY1105" s="13" t="str">
        <f t="shared" si="339"/>
        <v/>
      </c>
      <c r="BZ1105" s="33" t="str">
        <f t="shared" si="340"/>
        <v/>
      </c>
      <c r="CA1105" s="37" t="str">
        <f>IF(BY1105="", "", IF(COUNTIF(BY$7:BY1105, BY1105)&gt;1, "", MAX(CA$6:CA1104)+1))</f>
        <v/>
      </c>
      <c r="CB1105" s="37" t="str">
        <f t="shared" si="342"/>
        <v>May 2023</v>
      </c>
      <c r="CC1105" s="41" t="str">
        <f t="shared" si="344"/>
        <v/>
      </c>
    </row>
    <row r="1106" spans="71:81" hidden="1" x14ac:dyDescent="0.25">
      <c r="BS1106" s="14" t="str">
        <f t="shared" si="337"/>
        <v/>
      </c>
      <c r="BT1106" s="34" t="str">
        <f t="shared" si="338"/>
        <v/>
      </c>
      <c r="BU1106" s="37" t="str">
        <f>IF(BS1106="", "", IF(COUNTIF(BS$7:BS1106, BS1106)&gt;1, "", MAX(BU$6:BU1105)+1))</f>
        <v/>
      </c>
      <c r="BV1106" s="37" t="str">
        <f t="shared" si="341"/>
        <v>May 2023</v>
      </c>
      <c r="BW1106" s="41" t="str">
        <f t="shared" si="343"/>
        <v/>
      </c>
      <c r="BY1106" s="14" t="str">
        <f t="shared" si="339"/>
        <v/>
      </c>
      <c r="BZ1106" s="34" t="str">
        <f t="shared" si="340"/>
        <v/>
      </c>
      <c r="CA1106" s="37" t="str">
        <f>IF(BY1106="", "", IF(COUNTIF(BY$7:BY1106, BY1106)&gt;1, "", MAX(CA$6:CA1105)+1))</f>
        <v/>
      </c>
      <c r="CB1106" s="37" t="str">
        <f t="shared" si="342"/>
        <v>May 2023</v>
      </c>
      <c r="CC1106" s="41" t="str">
        <f t="shared" si="344"/>
        <v/>
      </c>
    </row>
    <row r="1107" spans="71:81" hidden="1" x14ac:dyDescent="0.25">
      <c r="BS1107" s="12" t="str">
        <f t="shared" ref="BS1107:BS1170" si="345">IF(V54="", "", V54)</f>
        <v/>
      </c>
      <c r="BT1107" s="32" t="str">
        <f t="shared" ref="BT1107:BT1170" si="346">IF(BS1107="", "", W54)</f>
        <v/>
      </c>
      <c r="BU1107" s="37" t="str">
        <f>IF(BS1107="", "", IF(COUNTIF(BS$7:BS1107, BS1107)&gt;1, "", MAX(BU$6:BU1106)+1))</f>
        <v/>
      </c>
      <c r="BV1107" s="39" t="str">
        <f>'Intro &amp; Setup'!$BB$13</f>
        <v>Jun 2023</v>
      </c>
      <c r="BW1107" s="41" t="str">
        <f t="shared" si="343"/>
        <v/>
      </c>
      <c r="BY1107" s="12" t="str">
        <f t="shared" ref="BY1107:BY1170" si="347">IF(V278="", "", V278)</f>
        <v/>
      </c>
      <c r="BZ1107" s="32" t="str">
        <f t="shared" ref="BZ1107:BZ1170" si="348">IF(BY1107="", "", W278)</f>
        <v/>
      </c>
      <c r="CA1107" s="37" t="str">
        <f>IF(BY1107="", "", IF(COUNTIF(BY$7:BY1107, BY1107)&gt;1, "", MAX(CA$6:CA1106)+1))</f>
        <v/>
      </c>
      <c r="CB1107" s="39" t="str">
        <f>'Intro &amp; Setup'!$BB$13</f>
        <v>Jun 2023</v>
      </c>
      <c r="CC1107" s="41" t="str">
        <f t="shared" si="344"/>
        <v/>
      </c>
    </row>
    <row r="1108" spans="71:81" hidden="1" x14ac:dyDescent="0.25">
      <c r="BS1108" s="13" t="str">
        <f t="shared" si="345"/>
        <v/>
      </c>
      <c r="BT1108" s="33" t="str">
        <f t="shared" si="346"/>
        <v/>
      </c>
      <c r="BU1108" s="37" t="str">
        <f>IF(BS1108="", "", IF(COUNTIF(BS$7:BS1108, BS1108)&gt;1, "", MAX(BU$6:BU1107)+1))</f>
        <v/>
      </c>
      <c r="BV1108" s="37" t="str">
        <f>BV1107</f>
        <v>Jun 2023</v>
      </c>
      <c r="BW1108" s="41" t="str">
        <f t="shared" si="343"/>
        <v/>
      </c>
      <c r="BY1108" s="13" t="str">
        <f t="shared" si="347"/>
        <v/>
      </c>
      <c r="BZ1108" s="33" t="str">
        <f t="shared" si="348"/>
        <v/>
      </c>
      <c r="CA1108" s="37" t="str">
        <f>IF(BY1108="", "", IF(COUNTIF(BY$7:BY1108, BY1108)&gt;1, "", MAX(CA$6:CA1107)+1))</f>
        <v/>
      </c>
      <c r="CB1108" s="37" t="str">
        <f>CB1107</f>
        <v>Jun 2023</v>
      </c>
      <c r="CC1108" s="41" t="str">
        <f t="shared" si="344"/>
        <v/>
      </c>
    </row>
    <row r="1109" spans="71:81" hidden="1" x14ac:dyDescent="0.25">
      <c r="BS1109" s="13" t="str">
        <f t="shared" si="345"/>
        <v/>
      </c>
      <c r="BT1109" s="33" t="str">
        <f t="shared" si="346"/>
        <v/>
      </c>
      <c r="BU1109" s="37" t="str">
        <f>IF(BS1109="", "", IF(COUNTIF(BS$7:BS1109, BS1109)&gt;1, "", MAX(BU$6:BU1108)+1))</f>
        <v/>
      </c>
      <c r="BV1109" s="37" t="str">
        <f t="shared" ref="BV1109:BV1172" si="349">BV1108</f>
        <v>Jun 2023</v>
      </c>
      <c r="BW1109" s="41" t="str">
        <f t="shared" si="343"/>
        <v/>
      </c>
      <c r="BY1109" s="13" t="str">
        <f t="shared" si="347"/>
        <v/>
      </c>
      <c r="BZ1109" s="33" t="str">
        <f t="shared" si="348"/>
        <v/>
      </c>
      <c r="CA1109" s="37" t="str">
        <f>IF(BY1109="", "", IF(COUNTIF(BY$7:BY1109, BY1109)&gt;1, "", MAX(CA$6:CA1108)+1))</f>
        <v/>
      </c>
      <c r="CB1109" s="37" t="str">
        <f t="shared" ref="CB1109:CB1172" si="350">CB1108</f>
        <v>Jun 2023</v>
      </c>
      <c r="CC1109" s="41" t="str">
        <f t="shared" si="344"/>
        <v/>
      </c>
    </row>
    <row r="1110" spans="71:81" hidden="1" x14ac:dyDescent="0.25">
      <c r="BS1110" s="13" t="str">
        <f t="shared" si="345"/>
        <v/>
      </c>
      <c r="BT1110" s="33" t="str">
        <f t="shared" si="346"/>
        <v/>
      </c>
      <c r="BU1110" s="37" t="str">
        <f>IF(BS1110="", "", IF(COUNTIF(BS$7:BS1110, BS1110)&gt;1, "", MAX(BU$6:BU1109)+1))</f>
        <v/>
      </c>
      <c r="BV1110" s="37" t="str">
        <f t="shared" si="349"/>
        <v>Jun 2023</v>
      </c>
      <c r="BW1110" s="41" t="str">
        <f t="shared" si="343"/>
        <v/>
      </c>
      <c r="BY1110" s="13" t="str">
        <f t="shared" si="347"/>
        <v/>
      </c>
      <c r="BZ1110" s="33" t="str">
        <f t="shared" si="348"/>
        <v/>
      </c>
      <c r="CA1110" s="37" t="str">
        <f>IF(BY1110="", "", IF(COUNTIF(BY$7:BY1110, BY1110)&gt;1, "", MAX(CA$6:CA1109)+1))</f>
        <v/>
      </c>
      <c r="CB1110" s="37" t="str">
        <f t="shared" si="350"/>
        <v>Jun 2023</v>
      </c>
      <c r="CC1110" s="41" t="str">
        <f t="shared" si="344"/>
        <v/>
      </c>
    </row>
    <row r="1111" spans="71:81" hidden="1" x14ac:dyDescent="0.25">
      <c r="BS1111" s="13" t="str">
        <f t="shared" si="345"/>
        <v/>
      </c>
      <c r="BT1111" s="33" t="str">
        <f t="shared" si="346"/>
        <v/>
      </c>
      <c r="BU1111" s="37" t="str">
        <f>IF(BS1111="", "", IF(COUNTIF(BS$7:BS1111, BS1111)&gt;1, "", MAX(BU$6:BU1110)+1))</f>
        <v/>
      </c>
      <c r="BV1111" s="37" t="str">
        <f t="shared" si="349"/>
        <v>Jun 2023</v>
      </c>
      <c r="BW1111" s="41" t="str">
        <f t="shared" si="343"/>
        <v/>
      </c>
      <c r="BY1111" s="13" t="str">
        <f t="shared" si="347"/>
        <v/>
      </c>
      <c r="BZ1111" s="33" t="str">
        <f t="shared" si="348"/>
        <v/>
      </c>
      <c r="CA1111" s="37" t="str">
        <f>IF(BY1111="", "", IF(COUNTIF(BY$7:BY1111, BY1111)&gt;1, "", MAX(CA$6:CA1110)+1))</f>
        <v/>
      </c>
      <c r="CB1111" s="37" t="str">
        <f t="shared" si="350"/>
        <v>Jun 2023</v>
      </c>
      <c r="CC1111" s="41" t="str">
        <f t="shared" si="344"/>
        <v/>
      </c>
    </row>
    <row r="1112" spans="71:81" hidden="1" x14ac:dyDescent="0.25">
      <c r="BS1112" s="13" t="str">
        <f t="shared" si="345"/>
        <v/>
      </c>
      <c r="BT1112" s="33" t="str">
        <f t="shared" si="346"/>
        <v/>
      </c>
      <c r="BU1112" s="37" t="str">
        <f>IF(BS1112="", "", IF(COUNTIF(BS$7:BS1112, BS1112)&gt;1, "", MAX(BU$6:BU1111)+1))</f>
        <v/>
      </c>
      <c r="BV1112" s="37" t="str">
        <f t="shared" si="349"/>
        <v>Jun 2023</v>
      </c>
      <c r="BW1112" s="41" t="str">
        <f t="shared" si="343"/>
        <v/>
      </c>
      <c r="BY1112" s="13" t="str">
        <f t="shared" si="347"/>
        <v/>
      </c>
      <c r="BZ1112" s="33" t="str">
        <f t="shared" si="348"/>
        <v/>
      </c>
      <c r="CA1112" s="37" t="str">
        <f>IF(BY1112="", "", IF(COUNTIF(BY$7:BY1112, BY1112)&gt;1, "", MAX(CA$6:CA1111)+1))</f>
        <v/>
      </c>
      <c r="CB1112" s="37" t="str">
        <f t="shared" si="350"/>
        <v>Jun 2023</v>
      </c>
      <c r="CC1112" s="41" t="str">
        <f t="shared" si="344"/>
        <v/>
      </c>
    </row>
    <row r="1113" spans="71:81" hidden="1" x14ac:dyDescent="0.25">
      <c r="BS1113" s="13" t="str">
        <f t="shared" si="345"/>
        <v/>
      </c>
      <c r="BT1113" s="33" t="str">
        <f t="shared" si="346"/>
        <v/>
      </c>
      <c r="BU1113" s="37" t="str">
        <f>IF(BS1113="", "", IF(COUNTIF(BS$7:BS1113, BS1113)&gt;1, "", MAX(BU$6:BU1112)+1))</f>
        <v/>
      </c>
      <c r="BV1113" s="37" t="str">
        <f t="shared" si="349"/>
        <v>Jun 2023</v>
      </c>
      <c r="BW1113" s="41" t="str">
        <f t="shared" si="343"/>
        <v/>
      </c>
      <c r="BY1113" s="13" t="str">
        <f t="shared" si="347"/>
        <v/>
      </c>
      <c r="BZ1113" s="33" t="str">
        <f t="shared" si="348"/>
        <v/>
      </c>
      <c r="CA1113" s="37" t="str">
        <f>IF(BY1113="", "", IF(COUNTIF(BY$7:BY1113, BY1113)&gt;1, "", MAX(CA$6:CA1112)+1))</f>
        <v/>
      </c>
      <c r="CB1113" s="37" t="str">
        <f t="shared" si="350"/>
        <v>Jun 2023</v>
      </c>
      <c r="CC1113" s="41" t="str">
        <f t="shared" si="344"/>
        <v/>
      </c>
    </row>
    <row r="1114" spans="71:81" hidden="1" x14ac:dyDescent="0.25">
      <c r="BS1114" s="13" t="str">
        <f t="shared" si="345"/>
        <v/>
      </c>
      <c r="BT1114" s="33" t="str">
        <f t="shared" si="346"/>
        <v/>
      </c>
      <c r="BU1114" s="37" t="str">
        <f>IF(BS1114="", "", IF(COUNTIF(BS$7:BS1114, BS1114)&gt;1, "", MAX(BU$6:BU1113)+1))</f>
        <v/>
      </c>
      <c r="BV1114" s="37" t="str">
        <f t="shared" si="349"/>
        <v>Jun 2023</v>
      </c>
      <c r="BW1114" s="41" t="str">
        <f t="shared" si="343"/>
        <v/>
      </c>
      <c r="BY1114" s="13" t="str">
        <f t="shared" si="347"/>
        <v/>
      </c>
      <c r="BZ1114" s="33" t="str">
        <f t="shared" si="348"/>
        <v/>
      </c>
      <c r="CA1114" s="37" t="str">
        <f>IF(BY1114="", "", IF(COUNTIF(BY$7:BY1114, BY1114)&gt;1, "", MAX(CA$6:CA1113)+1))</f>
        <v/>
      </c>
      <c r="CB1114" s="37" t="str">
        <f t="shared" si="350"/>
        <v>Jun 2023</v>
      </c>
      <c r="CC1114" s="41" t="str">
        <f t="shared" si="344"/>
        <v/>
      </c>
    </row>
    <row r="1115" spans="71:81" hidden="1" x14ac:dyDescent="0.25">
      <c r="BS1115" s="13" t="str">
        <f t="shared" si="345"/>
        <v/>
      </c>
      <c r="BT1115" s="33" t="str">
        <f t="shared" si="346"/>
        <v/>
      </c>
      <c r="BU1115" s="37" t="str">
        <f>IF(BS1115="", "", IF(COUNTIF(BS$7:BS1115, BS1115)&gt;1, "", MAX(BU$6:BU1114)+1))</f>
        <v/>
      </c>
      <c r="BV1115" s="37" t="str">
        <f t="shared" si="349"/>
        <v>Jun 2023</v>
      </c>
      <c r="BW1115" s="41" t="str">
        <f t="shared" si="343"/>
        <v/>
      </c>
      <c r="BY1115" s="13" t="str">
        <f t="shared" si="347"/>
        <v/>
      </c>
      <c r="BZ1115" s="33" t="str">
        <f t="shared" si="348"/>
        <v/>
      </c>
      <c r="CA1115" s="37" t="str">
        <f>IF(BY1115="", "", IF(COUNTIF(BY$7:BY1115, BY1115)&gt;1, "", MAX(CA$6:CA1114)+1))</f>
        <v/>
      </c>
      <c r="CB1115" s="37" t="str">
        <f t="shared" si="350"/>
        <v>Jun 2023</v>
      </c>
      <c r="CC1115" s="41" t="str">
        <f t="shared" si="344"/>
        <v/>
      </c>
    </row>
    <row r="1116" spans="71:81" hidden="1" x14ac:dyDescent="0.25">
      <c r="BS1116" s="13" t="str">
        <f t="shared" si="345"/>
        <v/>
      </c>
      <c r="BT1116" s="33" t="str">
        <f t="shared" si="346"/>
        <v/>
      </c>
      <c r="BU1116" s="37" t="str">
        <f>IF(BS1116="", "", IF(COUNTIF(BS$7:BS1116, BS1116)&gt;1, "", MAX(BU$6:BU1115)+1))</f>
        <v/>
      </c>
      <c r="BV1116" s="37" t="str">
        <f t="shared" si="349"/>
        <v>Jun 2023</v>
      </c>
      <c r="BW1116" s="41" t="str">
        <f t="shared" si="343"/>
        <v/>
      </c>
      <c r="BY1116" s="13" t="str">
        <f t="shared" si="347"/>
        <v/>
      </c>
      <c r="BZ1116" s="33" t="str">
        <f t="shared" si="348"/>
        <v/>
      </c>
      <c r="CA1116" s="37" t="str">
        <f>IF(BY1116="", "", IF(COUNTIF(BY$7:BY1116, BY1116)&gt;1, "", MAX(CA$6:CA1115)+1))</f>
        <v/>
      </c>
      <c r="CB1116" s="37" t="str">
        <f t="shared" si="350"/>
        <v>Jun 2023</v>
      </c>
      <c r="CC1116" s="41" t="str">
        <f t="shared" si="344"/>
        <v/>
      </c>
    </row>
    <row r="1117" spans="71:81" hidden="1" x14ac:dyDescent="0.25">
      <c r="BS1117" s="13" t="str">
        <f t="shared" si="345"/>
        <v/>
      </c>
      <c r="BT1117" s="33" t="str">
        <f t="shared" si="346"/>
        <v/>
      </c>
      <c r="BU1117" s="37" t="str">
        <f>IF(BS1117="", "", IF(COUNTIF(BS$7:BS1117, BS1117)&gt;1, "", MAX(BU$6:BU1116)+1))</f>
        <v/>
      </c>
      <c r="BV1117" s="37" t="str">
        <f t="shared" si="349"/>
        <v>Jun 2023</v>
      </c>
      <c r="BW1117" s="41" t="str">
        <f t="shared" si="343"/>
        <v/>
      </c>
      <c r="BY1117" s="13" t="str">
        <f t="shared" si="347"/>
        <v/>
      </c>
      <c r="BZ1117" s="33" t="str">
        <f t="shared" si="348"/>
        <v/>
      </c>
      <c r="CA1117" s="37" t="str">
        <f>IF(BY1117="", "", IF(COUNTIF(BY$7:BY1117, BY1117)&gt;1, "", MAX(CA$6:CA1116)+1))</f>
        <v/>
      </c>
      <c r="CB1117" s="37" t="str">
        <f t="shared" si="350"/>
        <v>Jun 2023</v>
      </c>
      <c r="CC1117" s="41" t="str">
        <f t="shared" si="344"/>
        <v/>
      </c>
    </row>
    <row r="1118" spans="71:81" hidden="1" x14ac:dyDescent="0.25">
      <c r="BS1118" s="13" t="str">
        <f t="shared" si="345"/>
        <v/>
      </c>
      <c r="BT1118" s="33" t="str">
        <f t="shared" si="346"/>
        <v/>
      </c>
      <c r="BU1118" s="37" t="str">
        <f>IF(BS1118="", "", IF(COUNTIF(BS$7:BS1118, BS1118)&gt;1, "", MAX(BU$6:BU1117)+1))</f>
        <v/>
      </c>
      <c r="BV1118" s="37" t="str">
        <f t="shared" si="349"/>
        <v>Jun 2023</v>
      </c>
      <c r="BW1118" s="41" t="str">
        <f t="shared" si="343"/>
        <v/>
      </c>
      <c r="BY1118" s="13" t="str">
        <f t="shared" si="347"/>
        <v/>
      </c>
      <c r="BZ1118" s="33" t="str">
        <f t="shared" si="348"/>
        <v/>
      </c>
      <c r="CA1118" s="37" t="str">
        <f>IF(BY1118="", "", IF(COUNTIF(BY$7:BY1118, BY1118)&gt;1, "", MAX(CA$6:CA1117)+1))</f>
        <v/>
      </c>
      <c r="CB1118" s="37" t="str">
        <f t="shared" si="350"/>
        <v>Jun 2023</v>
      </c>
      <c r="CC1118" s="41" t="str">
        <f t="shared" si="344"/>
        <v/>
      </c>
    </row>
    <row r="1119" spans="71:81" hidden="1" x14ac:dyDescent="0.25">
      <c r="BS1119" s="13" t="str">
        <f t="shared" si="345"/>
        <v/>
      </c>
      <c r="BT1119" s="33" t="str">
        <f t="shared" si="346"/>
        <v/>
      </c>
      <c r="BU1119" s="37" t="str">
        <f>IF(BS1119="", "", IF(COUNTIF(BS$7:BS1119, BS1119)&gt;1, "", MAX(BU$6:BU1118)+1))</f>
        <v/>
      </c>
      <c r="BV1119" s="37" t="str">
        <f t="shared" si="349"/>
        <v>Jun 2023</v>
      </c>
      <c r="BW1119" s="41" t="str">
        <f t="shared" si="343"/>
        <v/>
      </c>
      <c r="BY1119" s="13" t="str">
        <f t="shared" si="347"/>
        <v/>
      </c>
      <c r="BZ1119" s="33" t="str">
        <f t="shared" si="348"/>
        <v/>
      </c>
      <c r="CA1119" s="37" t="str">
        <f>IF(BY1119="", "", IF(COUNTIF(BY$7:BY1119, BY1119)&gt;1, "", MAX(CA$6:CA1118)+1))</f>
        <v/>
      </c>
      <c r="CB1119" s="37" t="str">
        <f t="shared" si="350"/>
        <v>Jun 2023</v>
      </c>
      <c r="CC1119" s="41" t="str">
        <f t="shared" si="344"/>
        <v/>
      </c>
    </row>
    <row r="1120" spans="71:81" hidden="1" x14ac:dyDescent="0.25">
      <c r="BS1120" s="13" t="str">
        <f t="shared" si="345"/>
        <v/>
      </c>
      <c r="BT1120" s="33" t="str">
        <f t="shared" si="346"/>
        <v/>
      </c>
      <c r="BU1120" s="37" t="str">
        <f>IF(BS1120="", "", IF(COUNTIF(BS$7:BS1120, BS1120)&gt;1, "", MAX(BU$6:BU1119)+1))</f>
        <v/>
      </c>
      <c r="BV1120" s="37" t="str">
        <f t="shared" si="349"/>
        <v>Jun 2023</v>
      </c>
      <c r="BW1120" s="41" t="str">
        <f t="shared" si="343"/>
        <v/>
      </c>
      <c r="BY1120" s="13" t="str">
        <f t="shared" si="347"/>
        <v/>
      </c>
      <c r="BZ1120" s="33" t="str">
        <f t="shared" si="348"/>
        <v/>
      </c>
      <c r="CA1120" s="37" t="str">
        <f>IF(BY1120="", "", IF(COUNTIF(BY$7:BY1120, BY1120)&gt;1, "", MAX(CA$6:CA1119)+1))</f>
        <v/>
      </c>
      <c r="CB1120" s="37" t="str">
        <f t="shared" si="350"/>
        <v>Jun 2023</v>
      </c>
      <c r="CC1120" s="41" t="str">
        <f t="shared" si="344"/>
        <v/>
      </c>
    </row>
    <row r="1121" spans="71:81" hidden="1" x14ac:dyDescent="0.25">
      <c r="BS1121" s="13" t="str">
        <f t="shared" si="345"/>
        <v/>
      </c>
      <c r="BT1121" s="33" t="str">
        <f t="shared" si="346"/>
        <v/>
      </c>
      <c r="BU1121" s="37" t="str">
        <f>IF(BS1121="", "", IF(COUNTIF(BS$7:BS1121, BS1121)&gt;1, "", MAX(BU$6:BU1120)+1))</f>
        <v/>
      </c>
      <c r="BV1121" s="37" t="str">
        <f t="shared" si="349"/>
        <v>Jun 2023</v>
      </c>
      <c r="BW1121" s="41" t="str">
        <f t="shared" si="343"/>
        <v/>
      </c>
      <c r="BY1121" s="13" t="str">
        <f t="shared" si="347"/>
        <v/>
      </c>
      <c r="BZ1121" s="33" t="str">
        <f t="shared" si="348"/>
        <v/>
      </c>
      <c r="CA1121" s="37" t="str">
        <f>IF(BY1121="", "", IF(COUNTIF(BY$7:BY1121, BY1121)&gt;1, "", MAX(CA$6:CA1120)+1))</f>
        <v/>
      </c>
      <c r="CB1121" s="37" t="str">
        <f t="shared" si="350"/>
        <v>Jun 2023</v>
      </c>
      <c r="CC1121" s="41" t="str">
        <f t="shared" si="344"/>
        <v/>
      </c>
    </row>
    <row r="1122" spans="71:81" hidden="1" x14ac:dyDescent="0.25">
      <c r="BS1122" s="13" t="str">
        <f t="shared" si="345"/>
        <v/>
      </c>
      <c r="BT1122" s="33" t="str">
        <f t="shared" si="346"/>
        <v/>
      </c>
      <c r="BU1122" s="37" t="str">
        <f>IF(BS1122="", "", IF(COUNTIF(BS$7:BS1122, BS1122)&gt;1, "", MAX(BU$6:BU1121)+1))</f>
        <v/>
      </c>
      <c r="BV1122" s="37" t="str">
        <f t="shared" si="349"/>
        <v>Jun 2023</v>
      </c>
      <c r="BW1122" s="41" t="str">
        <f t="shared" si="343"/>
        <v/>
      </c>
      <c r="BY1122" s="13" t="str">
        <f t="shared" si="347"/>
        <v/>
      </c>
      <c r="BZ1122" s="33" t="str">
        <f t="shared" si="348"/>
        <v/>
      </c>
      <c r="CA1122" s="37" t="str">
        <f>IF(BY1122="", "", IF(COUNTIF(BY$7:BY1122, BY1122)&gt;1, "", MAX(CA$6:CA1121)+1))</f>
        <v/>
      </c>
      <c r="CB1122" s="37" t="str">
        <f t="shared" si="350"/>
        <v>Jun 2023</v>
      </c>
      <c r="CC1122" s="41" t="str">
        <f t="shared" si="344"/>
        <v/>
      </c>
    </row>
    <row r="1123" spans="71:81" hidden="1" x14ac:dyDescent="0.25">
      <c r="BS1123" s="13" t="str">
        <f t="shared" si="345"/>
        <v/>
      </c>
      <c r="BT1123" s="33" t="str">
        <f t="shared" si="346"/>
        <v/>
      </c>
      <c r="BU1123" s="37" t="str">
        <f>IF(BS1123="", "", IF(COUNTIF(BS$7:BS1123, BS1123)&gt;1, "", MAX(BU$6:BU1122)+1))</f>
        <v/>
      </c>
      <c r="BV1123" s="37" t="str">
        <f t="shared" si="349"/>
        <v>Jun 2023</v>
      </c>
      <c r="BW1123" s="41" t="str">
        <f t="shared" si="343"/>
        <v/>
      </c>
      <c r="BY1123" s="13" t="str">
        <f t="shared" si="347"/>
        <v/>
      </c>
      <c r="BZ1123" s="33" t="str">
        <f t="shared" si="348"/>
        <v/>
      </c>
      <c r="CA1123" s="37" t="str">
        <f>IF(BY1123="", "", IF(COUNTIF(BY$7:BY1123, BY1123)&gt;1, "", MAX(CA$6:CA1122)+1))</f>
        <v/>
      </c>
      <c r="CB1123" s="37" t="str">
        <f t="shared" si="350"/>
        <v>Jun 2023</v>
      </c>
      <c r="CC1123" s="41" t="str">
        <f t="shared" si="344"/>
        <v/>
      </c>
    </row>
    <row r="1124" spans="71:81" hidden="1" x14ac:dyDescent="0.25">
      <c r="BS1124" s="13" t="str">
        <f t="shared" si="345"/>
        <v/>
      </c>
      <c r="BT1124" s="33" t="str">
        <f t="shared" si="346"/>
        <v/>
      </c>
      <c r="BU1124" s="37" t="str">
        <f>IF(BS1124="", "", IF(COUNTIF(BS$7:BS1124, BS1124)&gt;1, "", MAX(BU$6:BU1123)+1))</f>
        <v/>
      </c>
      <c r="BV1124" s="37" t="str">
        <f t="shared" si="349"/>
        <v>Jun 2023</v>
      </c>
      <c r="BW1124" s="41" t="str">
        <f t="shared" si="343"/>
        <v/>
      </c>
      <c r="BY1124" s="13" t="str">
        <f t="shared" si="347"/>
        <v/>
      </c>
      <c r="BZ1124" s="33" t="str">
        <f t="shared" si="348"/>
        <v/>
      </c>
      <c r="CA1124" s="37" t="str">
        <f>IF(BY1124="", "", IF(COUNTIF(BY$7:BY1124, BY1124)&gt;1, "", MAX(CA$6:CA1123)+1))</f>
        <v/>
      </c>
      <c r="CB1124" s="37" t="str">
        <f t="shared" si="350"/>
        <v>Jun 2023</v>
      </c>
      <c r="CC1124" s="41" t="str">
        <f t="shared" si="344"/>
        <v/>
      </c>
    </row>
    <row r="1125" spans="71:81" hidden="1" x14ac:dyDescent="0.25">
      <c r="BS1125" s="13" t="str">
        <f t="shared" si="345"/>
        <v/>
      </c>
      <c r="BT1125" s="33" t="str">
        <f t="shared" si="346"/>
        <v/>
      </c>
      <c r="BU1125" s="37" t="str">
        <f>IF(BS1125="", "", IF(COUNTIF(BS$7:BS1125, BS1125)&gt;1, "", MAX(BU$6:BU1124)+1))</f>
        <v/>
      </c>
      <c r="BV1125" s="37" t="str">
        <f t="shared" si="349"/>
        <v>Jun 2023</v>
      </c>
      <c r="BW1125" s="41" t="str">
        <f t="shared" si="343"/>
        <v/>
      </c>
      <c r="BY1125" s="13" t="str">
        <f t="shared" si="347"/>
        <v/>
      </c>
      <c r="BZ1125" s="33" t="str">
        <f t="shared" si="348"/>
        <v/>
      </c>
      <c r="CA1125" s="37" t="str">
        <f>IF(BY1125="", "", IF(COUNTIF(BY$7:BY1125, BY1125)&gt;1, "", MAX(CA$6:CA1124)+1))</f>
        <v/>
      </c>
      <c r="CB1125" s="37" t="str">
        <f t="shared" si="350"/>
        <v>Jun 2023</v>
      </c>
      <c r="CC1125" s="41" t="str">
        <f t="shared" si="344"/>
        <v/>
      </c>
    </row>
    <row r="1126" spans="71:81" hidden="1" x14ac:dyDescent="0.25">
      <c r="BS1126" s="13" t="str">
        <f t="shared" si="345"/>
        <v/>
      </c>
      <c r="BT1126" s="33" t="str">
        <f t="shared" si="346"/>
        <v/>
      </c>
      <c r="BU1126" s="37" t="str">
        <f>IF(BS1126="", "", IF(COUNTIF(BS$7:BS1126, BS1126)&gt;1, "", MAX(BU$6:BU1125)+1))</f>
        <v/>
      </c>
      <c r="BV1126" s="37" t="str">
        <f t="shared" si="349"/>
        <v>Jun 2023</v>
      </c>
      <c r="BW1126" s="41" t="str">
        <f t="shared" si="343"/>
        <v/>
      </c>
      <c r="BY1126" s="13" t="str">
        <f t="shared" si="347"/>
        <v/>
      </c>
      <c r="BZ1126" s="33" t="str">
        <f t="shared" si="348"/>
        <v/>
      </c>
      <c r="CA1126" s="37" t="str">
        <f>IF(BY1126="", "", IF(COUNTIF(BY$7:BY1126, BY1126)&gt;1, "", MAX(CA$6:CA1125)+1))</f>
        <v/>
      </c>
      <c r="CB1126" s="37" t="str">
        <f t="shared" si="350"/>
        <v>Jun 2023</v>
      </c>
      <c r="CC1126" s="41" t="str">
        <f t="shared" si="344"/>
        <v/>
      </c>
    </row>
    <row r="1127" spans="71:81" hidden="1" x14ac:dyDescent="0.25">
      <c r="BS1127" s="13" t="str">
        <f t="shared" si="345"/>
        <v/>
      </c>
      <c r="BT1127" s="33" t="str">
        <f t="shared" si="346"/>
        <v/>
      </c>
      <c r="BU1127" s="37" t="str">
        <f>IF(BS1127="", "", IF(COUNTIF(BS$7:BS1127, BS1127)&gt;1, "", MAX(BU$6:BU1126)+1))</f>
        <v/>
      </c>
      <c r="BV1127" s="37" t="str">
        <f t="shared" si="349"/>
        <v>Jun 2023</v>
      </c>
      <c r="BW1127" s="41" t="str">
        <f t="shared" si="343"/>
        <v/>
      </c>
      <c r="BY1127" s="13" t="str">
        <f t="shared" si="347"/>
        <v/>
      </c>
      <c r="BZ1127" s="33" t="str">
        <f t="shared" si="348"/>
        <v/>
      </c>
      <c r="CA1127" s="37" t="str">
        <f>IF(BY1127="", "", IF(COUNTIF(BY$7:BY1127, BY1127)&gt;1, "", MAX(CA$6:CA1126)+1))</f>
        <v/>
      </c>
      <c r="CB1127" s="37" t="str">
        <f t="shared" si="350"/>
        <v>Jun 2023</v>
      </c>
      <c r="CC1127" s="41" t="str">
        <f t="shared" si="344"/>
        <v/>
      </c>
    </row>
    <row r="1128" spans="71:81" hidden="1" x14ac:dyDescent="0.25">
      <c r="BS1128" s="13" t="str">
        <f t="shared" si="345"/>
        <v/>
      </c>
      <c r="BT1128" s="33" t="str">
        <f t="shared" si="346"/>
        <v/>
      </c>
      <c r="BU1128" s="37" t="str">
        <f>IF(BS1128="", "", IF(COUNTIF(BS$7:BS1128, BS1128)&gt;1, "", MAX(BU$6:BU1127)+1))</f>
        <v/>
      </c>
      <c r="BV1128" s="37" t="str">
        <f t="shared" si="349"/>
        <v>Jun 2023</v>
      </c>
      <c r="BW1128" s="41" t="str">
        <f t="shared" si="343"/>
        <v/>
      </c>
      <c r="BY1128" s="13" t="str">
        <f t="shared" si="347"/>
        <v/>
      </c>
      <c r="BZ1128" s="33" t="str">
        <f t="shared" si="348"/>
        <v/>
      </c>
      <c r="CA1128" s="37" t="str">
        <f>IF(BY1128="", "", IF(COUNTIF(BY$7:BY1128, BY1128)&gt;1, "", MAX(CA$6:CA1127)+1))</f>
        <v/>
      </c>
      <c r="CB1128" s="37" t="str">
        <f t="shared" si="350"/>
        <v>Jun 2023</v>
      </c>
      <c r="CC1128" s="41" t="str">
        <f t="shared" si="344"/>
        <v/>
      </c>
    </row>
    <row r="1129" spans="71:81" hidden="1" x14ac:dyDescent="0.25">
      <c r="BS1129" s="13" t="str">
        <f t="shared" si="345"/>
        <v/>
      </c>
      <c r="BT1129" s="33" t="str">
        <f t="shared" si="346"/>
        <v/>
      </c>
      <c r="BU1129" s="37" t="str">
        <f>IF(BS1129="", "", IF(COUNTIF(BS$7:BS1129, BS1129)&gt;1, "", MAX(BU$6:BU1128)+1))</f>
        <v/>
      </c>
      <c r="BV1129" s="37" t="str">
        <f t="shared" si="349"/>
        <v>Jun 2023</v>
      </c>
      <c r="BW1129" s="41" t="str">
        <f t="shared" si="343"/>
        <v/>
      </c>
      <c r="BY1129" s="13" t="str">
        <f t="shared" si="347"/>
        <v/>
      </c>
      <c r="BZ1129" s="33" t="str">
        <f t="shared" si="348"/>
        <v/>
      </c>
      <c r="CA1129" s="37" t="str">
        <f>IF(BY1129="", "", IF(COUNTIF(BY$7:BY1129, BY1129)&gt;1, "", MAX(CA$6:CA1128)+1))</f>
        <v/>
      </c>
      <c r="CB1129" s="37" t="str">
        <f t="shared" si="350"/>
        <v>Jun 2023</v>
      </c>
      <c r="CC1129" s="41" t="str">
        <f t="shared" si="344"/>
        <v/>
      </c>
    </row>
    <row r="1130" spans="71:81" hidden="1" x14ac:dyDescent="0.25">
      <c r="BS1130" s="13" t="str">
        <f t="shared" si="345"/>
        <v/>
      </c>
      <c r="BT1130" s="33" t="str">
        <f t="shared" si="346"/>
        <v/>
      </c>
      <c r="BU1130" s="37" t="str">
        <f>IF(BS1130="", "", IF(COUNTIF(BS$7:BS1130, BS1130)&gt;1, "", MAX(BU$6:BU1129)+1))</f>
        <v/>
      </c>
      <c r="BV1130" s="37" t="str">
        <f t="shared" si="349"/>
        <v>Jun 2023</v>
      </c>
      <c r="BW1130" s="41" t="str">
        <f t="shared" si="343"/>
        <v/>
      </c>
      <c r="BY1130" s="13" t="str">
        <f t="shared" si="347"/>
        <v/>
      </c>
      <c r="BZ1130" s="33" t="str">
        <f t="shared" si="348"/>
        <v/>
      </c>
      <c r="CA1130" s="37" t="str">
        <f>IF(BY1130="", "", IF(COUNTIF(BY$7:BY1130, BY1130)&gt;1, "", MAX(CA$6:CA1129)+1))</f>
        <v/>
      </c>
      <c r="CB1130" s="37" t="str">
        <f t="shared" si="350"/>
        <v>Jun 2023</v>
      </c>
      <c r="CC1130" s="41" t="str">
        <f t="shared" si="344"/>
        <v/>
      </c>
    </row>
    <row r="1131" spans="71:81" hidden="1" x14ac:dyDescent="0.25">
      <c r="BS1131" s="13" t="str">
        <f t="shared" si="345"/>
        <v/>
      </c>
      <c r="BT1131" s="33" t="str">
        <f t="shared" si="346"/>
        <v/>
      </c>
      <c r="BU1131" s="37" t="str">
        <f>IF(BS1131="", "", IF(COUNTIF(BS$7:BS1131, BS1131)&gt;1, "", MAX(BU$6:BU1130)+1))</f>
        <v/>
      </c>
      <c r="BV1131" s="37" t="str">
        <f t="shared" si="349"/>
        <v>Jun 2023</v>
      </c>
      <c r="BW1131" s="41" t="str">
        <f t="shared" si="343"/>
        <v/>
      </c>
      <c r="BY1131" s="13" t="str">
        <f t="shared" si="347"/>
        <v/>
      </c>
      <c r="BZ1131" s="33" t="str">
        <f t="shared" si="348"/>
        <v/>
      </c>
      <c r="CA1131" s="37" t="str">
        <f>IF(BY1131="", "", IF(COUNTIF(BY$7:BY1131, BY1131)&gt;1, "", MAX(CA$6:CA1130)+1))</f>
        <v/>
      </c>
      <c r="CB1131" s="37" t="str">
        <f t="shared" si="350"/>
        <v>Jun 2023</v>
      </c>
      <c r="CC1131" s="41" t="str">
        <f t="shared" si="344"/>
        <v/>
      </c>
    </row>
    <row r="1132" spans="71:81" hidden="1" x14ac:dyDescent="0.25">
      <c r="BS1132" s="13" t="str">
        <f t="shared" si="345"/>
        <v/>
      </c>
      <c r="BT1132" s="33" t="str">
        <f t="shared" si="346"/>
        <v/>
      </c>
      <c r="BU1132" s="37" t="str">
        <f>IF(BS1132="", "", IF(COUNTIF(BS$7:BS1132, BS1132)&gt;1, "", MAX(BU$6:BU1131)+1))</f>
        <v/>
      </c>
      <c r="BV1132" s="37" t="str">
        <f t="shared" si="349"/>
        <v>Jun 2023</v>
      </c>
      <c r="BW1132" s="41" t="str">
        <f t="shared" si="343"/>
        <v/>
      </c>
      <c r="BY1132" s="13" t="str">
        <f t="shared" si="347"/>
        <v/>
      </c>
      <c r="BZ1132" s="33" t="str">
        <f t="shared" si="348"/>
        <v/>
      </c>
      <c r="CA1132" s="37" t="str">
        <f>IF(BY1132="", "", IF(COUNTIF(BY$7:BY1132, BY1132)&gt;1, "", MAX(CA$6:CA1131)+1))</f>
        <v/>
      </c>
      <c r="CB1132" s="37" t="str">
        <f t="shared" si="350"/>
        <v>Jun 2023</v>
      </c>
      <c r="CC1132" s="41" t="str">
        <f t="shared" si="344"/>
        <v/>
      </c>
    </row>
    <row r="1133" spans="71:81" hidden="1" x14ac:dyDescent="0.25">
      <c r="BS1133" s="13" t="str">
        <f t="shared" si="345"/>
        <v/>
      </c>
      <c r="BT1133" s="33" t="str">
        <f t="shared" si="346"/>
        <v/>
      </c>
      <c r="BU1133" s="37" t="str">
        <f>IF(BS1133="", "", IF(COUNTIF(BS$7:BS1133, BS1133)&gt;1, "", MAX(BU$6:BU1132)+1))</f>
        <v/>
      </c>
      <c r="BV1133" s="37" t="str">
        <f t="shared" si="349"/>
        <v>Jun 2023</v>
      </c>
      <c r="BW1133" s="41" t="str">
        <f t="shared" si="343"/>
        <v/>
      </c>
      <c r="BY1133" s="13" t="str">
        <f t="shared" si="347"/>
        <v/>
      </c>
      <c r="BZ1133" s="33" t="str">
        <f t="shared" si="348"/>
        <v/>
      </c>
      <c r="CA1133" s="37" t="str">
        <f>IF(BY1133="", "", IF(COUNTIF(BY$7:BY1133, BY1133)&gt;1, "", MAX(CA$6:CA1132)+1))</f>
        <v/>
      </c>
      <c r="CB1133" s="37" t="str">
        <f t="shared" si="350"/>
        <v>Jun 2023</v>
      </c>
      <c r="CC1133" s="41" t="str">
        <f t="shared" si="344"/>
        <v/>
      </c>
    </row>
    <row r="1134" spans="71:81" hidden="1" x14ac:dyDescent="0.25">
      <c r="BS1134" s="13" t="str">
        <f t="shared" si="345"/>
        <v/>
      </c>
      <c r="BT1134" s="33" t="str">
        <f t="shared" si="346"/>
        <v/>
      </c>
      <c r="BU1134" s="37" t="str">
        <f>IF(BS1134="", "", IF(COUNTIF(BS$7:BS1134, BS1134)&gt;1, "", MAX(BU$6:BU1133)+1))</f>
        <v/>
      </c>
      <c r="BV1134" s="37" t="str">
        <f t="shared" si="349"/>
        <v>Jun 2023</v>
      </c>
      <c r="BW1134" s="41" t="str">
        <f t="shared" si="343"/>
        <v/>
      </c>
      <c r="BY1134" s="13" t="str">
        <f t="shared" si="347"/>
        <v/>
      </c>
      <c r="BZ1134" s="33" t="str">
        <f t="shared" si="348"/>
        <v/>
      </c>
      <c r="CA1134" s="37" t="str">
        <f>IF(BY1134="", "", IF(COUNTIF(BY$7:BY1134, BY1134)&gt;1, "", MAX(CA$6:CA1133)+1))</f>
        <v/>
      </c>
      <c r="CB1134" s="37" t="str">
        <f t="shared" si="350"/>
        <v>Jun 2023</v>
      </c>
      <c r="CC1134" s="41" t="str">
        <f t="shared" si="344"/>
        <v/>
      </c>
    </row>
    <row r="1135" spans="71:81" hidden="1" x14ac:dyDescent="0.25">
      <c r="BS1135" s="13" t="str">
        <f t="shared" si="345"/>
        <v/>
      </c>
      <c r="BT1135" s="33" t="str">
        <f t="shared" si="346"/>
        <v/>
      </c>
      <c r="BU1135" s="37" t="str">
        <f>IF(BS1135="", "", IF(COUNTIF(BS$7:BS1135, BS1135)&gt;1, "", MAX(BU$6:BU1134)+1))</f>
        <v/>
      </c>
      <c r="BV1135" s="37" t="str">
        <f t="shared" si="349"/>
        <v>Jun 2023</v>
      </c>
      <c r="BW1135" s="41" t="str">
        <f t="shared" si="343"/>
        <v/>
      </c>
      <c r="BY1135" s="13" t="str">
        <f t="shared" si="347"/>
        <v/>
      </c>
      <c r="BZ1135" s="33" t="str">
        <f t="shared" si="348"/>
        <v/>
      </c>
      <c r="CA1135" s="37" t="str">
        <f>IF(BY1135="", "", IF(COUNTIF(BY$7:BY1135, BY1135)&gt;1, "", MAX(CA$6:CA1134)+1))</f>
        <v/>
      </c>
      <c r="CB1135" s="37" t="str">
        <f t="shared" si="350"/>
        <v>Jun 2023</v>
      </c>
      <c r="CC1135" s="41" t="str">
        <f t="shared" si="344"/>
        <v/>
      </c>
    </row>
    <row r="1136" spans="71:81" hidden="1" x14ac:dyDescent="0.25">
      <c r="BS1136" s="13" t="str">
        <f t="shared" si="345"/>
        <v/>
      </c>
      <c r="BT1136" s="33" t="str">
        <f t="shared" si="346"/>
        <v/>
      </c>
      <c r="BU1136" s="37" t="str">
        <f>IF(BS1136="", "", IF(COUNTIF(BS$7:BS1136, BS1136)&gt;1, "", MAX(BU$6:BU1135)+1))</f>
        <v/>
      </c>
      <c r="BV1136" s="37" t="str">
        <f t="shared" si="349"/>
        <v>Jun 2023</v>
      </c>
      <c r="BW1136" s="41" t="str">
        <f t="shared" si="343"/>
        <v/>
      </c>
      <c r="BY1136" s="13" t="str">
        <f t="shared" si="347"/>
        <v/>
      </c>
      <c r="BZ1136" s="33" t="str">
        <f t="shared" si="348"/>
        <v/>
      </c>
      <c r="CA1136" s="37" t="str">
        <f>IF(BY1136="", "", IF(COUNTIF(BY$7:BY1136, BY1136)&gt;1, "", MAX(CA$6:CA1135)+1))</f>
        <v/>
      </c>
      <c r="CB1136" s="37" t="str">
        <f t="shared" si="350"/>
        <v>Jun 2023</v>
      </c>
      <c r="CC1136" s="41" t="str">
        <f t="shared" si="344"/>
        <v/>
      </c>
    </row>
    <row r="1137" spans="71:81" hidden="1" x14ac:dyDescent="0.25">
      <c r="BS1137" s="13" t="str">
        <f t="shared" si="345"/>
        <v/>
      </c>
      <c r="BT1137" s="33" t="str">
        <f t="shared" si="346"/>
        <v/>
      </c>
      <c r="BU1137" s="37" t="str">
        <f>IF(BS1137="", "", IF(COUNTIF(BS$7:BS1137, BS1137)&gt;1, "", MAX(BU$6:BU1136)+1))</f>
        <v/>
      </c>
      <c r="BV1137" s="37" t="str">
        <f t="shared" si="349"/>
        <v>Jun 2023</v>
      </c>
      <c r="BW1137" s="41" t="str">
        <f t="shared" si="343"/>
        <v/>
      </c>
      <c r="BY1137" s="13" t="str">
        <f t="shared" si="347"/>
        <v/>
      </c>
      <c r="BZ1137" s="33" t="str">
        <f t="shared" si="348"/>
        <v/>
      </c>
      <c r="CA1137" s="37" t="str">
        <f>IF(BY1137="", "", IF(COUNTIF(BY$7:BY1137, BY1137)&gt;1, "", MAX(CA$6:CA1136)+1))</f>
        <v/>
      </c>
      <c r="CB1137" s="37" t="str">
        <f t="shared" si="350"/>
        <v>Jun 2023</v>
      </c>
      <c r="CC1137" s="41" t="str">
        <f t="shared" si="344"/>
        <v/>
      </c>
    </row>
    <row r="1138" spans="71:81" hidden="1" x14ac:dyDescent="0.25">
      <c r="BS1138" s="13" t="str">
        <f t="shared" si="345"/>
        <v/>
      </c>
      <c r="BT1138" s="33" t="str">
        <f t="shared" si="346"/>
        <v/>
      </c>
      <c r="BU1138" s="37" t="str">
        <f>IF(BS1138="", "", IF(COUNTIF(BS$7:BS1138, BS1138)&gt;1, "", MAX(BU$6:BU1137)+1))</f>
        <v/>
      </c>
      <c r="BV1138" s="37" t="str">
        <f t="shared" si="349"/>
        <v>Jun 2023</v>
      </c>
      <c r="BW1138" s="41" t="str">
        <f t="shared" si="343"/>
        <v/>
      </c>
      <c r="BY1138" s="13" t="str">
        <f t="shared" si="347"/>
        <v/>
      </c>
      <c r="BZ1138" s="33" t="str">
        <f t="shared" si="348"/>
        <v/>
      </c>
      <c r="CA1138" s="37" t="str">
        <f>IF(BY1138="", "", IF(COUNTIF(BY$7:BY1138, BY1138)&gt;1, "", MAX(CA$6:CA1137)+1))</f>
        <v/>
      </c>
      <c r="CB1138" s="37" t="str">
        <f t="shared" si="350"/>
        <v>Jun 2023</v>
      </c>
      <c r="CC1138" s="41" t="str">
        <f t="shared" si="344"/>
        <v/>
      </c>
    </row>
    <row r="1139" spans="71:81" hidden="1" x14ac:dyDescent="0.25">
      <c r="BS1139" s="13" t="str">
        <f t="shared" si="345"/>
        <v/>
      </c>
      <c r="BT1139" s="33" t="str">
        <f t="shared" si="346"/>
        <v/>
      </c>
      <c r="BU1139" s="37" t="str">
        <f>IF(BS1139="", "", IF(COUNTIF(BS$7:BS1139, BS1139)&gt;1, "", MAX(BU$6:BU1138)+1))</f>
        <v/>
      </c>
      <c r="BV1139" s="37" t="str">
        <f t="shared" si="349"/>
        <v>Jun 2023</v>
      </c>
      <c r="BW1139" s="41" t="str">
        <f t="shared" si="343"/>
        <v/>
      </c>
      <c r="BY1139" s="13" t="str">
        <f t="shared" si="347"/>
        <v/>
      </c>
      <c r="BZ1139" s="33" t="str">
        <f t="shared" si="348"/>
        <v/>
      </c>
      <c r="CA1139" s="37" t="str">
        <f>IF(BY1139="", "", IF(COUNTIF(BY$7:BY1139, BY1139)&gt;1, "", MAX(CA$6:CA1138)+1))</f>
        <v/>
      </c>
      <c r="CB1139" s="37" t="str">
        <f t="shared" si="350"/>
        <v>Jun 2023</v>
      </c>
      <c r="CC1139" s="41" t="str">
        <f t="shared" si="344"/>
        <v/>
      </c>
    </row>
    <row r="1140" spans="71:81" hidden="1" x14ac:dyDescent="0.25">
      <c r="BS1140" s="13" t="str">
        <f t="shared" si="345"/>
        <v/>
      </c>
      <c r="BT1140" s="33" t="str">
        <f t="shared" si="346"/>
        <v/>
      </c>
      <c r="BU1140" s="37" t="str">
        <f>IF(BS1140="", "", IF(COUNTIF(BS$7:BS1140, BS1140)&gt;1, "", MAX(BU$6:BU1139)+1))</f>
        <v/>
      </c>
      <c r="BV1140" s="37" t="str">
        <f t="shared" si="349"/>
        <v>Jun 2023</v>
      </c>
      <c r="BW1140" s="41" t="str">
        <f t="shared" si="343"/>
        <v/>
      </c>
      <c r="BY1140" s="13" t="str">
        <f t="shared" si="347"/>
        <v/>
      </c>
      <c r="BZ1140" s="33" t="str">
        <f t="shared" si="348"/>
        <v/>
      </c>
      <c r="CA1140" s="37" t="str">
        <f>IF(BY1140="", "", IF(COUNTIF(BY$7:BY1140, BY1140)&gt;1, "", MAX(CA$6:CA1139)+1))</f>
        <v/>
      </c>
      <c r="CB1140" s="37" t="str">
        <f t="shared" si="350"/>
        <v>Jun 2023</v>
      </c>
      <c r="CC1140" s="41" t="str">
        <f t="shared" si="344"/>
        <v/>
      </c>
    </row>
    <row r="1141" spans="71:81" hidden="1" x14ac:dyDescent="0.25">
      <c r="BS1141" s="13" t="str">
        <f t="shared" si="345"/>
        <v/>
      </c>
      <c r="BT1141" s="33" t="str">
        <f t="shared" si="346"/>
        <v/>
      </c>
      <c r="BU1141" s="37" t="str">
        <f>IF(BS1141="", "", IF(COUNTIF(BS$7:BS1141, BS1141)&gt;1, "", MAX(BU$6:BU1140)+1))</f>
        <v/>
      </c>
      <c r="BV1141" s="37" t="str">
        <f t="shared" si="349"/>
        <v>Jun 2023</v>
      </c>
      <c r="BW1141" s="41" t="str">
        <f t="shared" si="343"/>
        <v/>
      </c>
      <c r="BY1141" s="13" t="str">
        <f t="shared" si="347"/>
        <v/>
      </c>
      <c r="BZ1141" s="33" t="str">
        <f t="shared" si="348"/>
        <v/>
      </c>
      <c r="CA1141" s="37" t="str">
        <f>IF(BY1141="", "", IF(COUNTIF(BY$7:BY1141, BY1141)&gt;1, "", MAX(CA$6:CA1140)+1))</f>
        <v/>
      </c>
      <c r="CB1141" s="37" t="str">
        <f t="shared" si="350"/>
        <v>Jun 2023</v>
      </c>
      <c r="CC1141" s="41" t="str">
        <f t="shared" si="344"/>
        <v/>
      </c>
    </row>
    <row r="1142" spans="71:81" hidden="1" x14ac:dyDescent="0.25">
      <c r="BS1142" s="13" t="str">
        <f t="shared" si="345"/>
        <v/>
      </c>
      <c r="BT1142" s="33" t="str">
        <f t="shared" si="346"/>
        <v/>
      </c>
      <c r="BU1142" s="37" t="str">
        <f>IF(BS1142="", "", IF(COUNTIF(BS$7:BS1142, BS1142)&gt;1, "", MAX(BU$6:BU1141)+1))</f>
        <v/>
      </c>
      <c r="BV1142" s="37" t="str">
        <f t="shared" si="349"/>
        <v>Jun 2023</v>
      </c>
      <c r="BW1142" s="41" t="str">
        <f t="shared" si="343"/>
        <v/>
      </c>
      <c r="BY1142" s="13" t="str">
        <f t="shared" si="347"/>
        <v/>
      </c>
      <c r="BZ1142" s="33" t="str">
        <f t="shared" si="348"/>
        <v/>
      </c>
      <c r="CA1142" s="37" t="str">
        <f>IF(BY1142="", "", IF(COUNTIF(BY$7:BY1142, BY1142)&gt;1, "", MAX(CA$6:CA1141)+1))</f>
        <v/>
      </c>
      <c r="CB1142" s="37" t="str">
        <f t="shared" si="350"/>
        <v>Jun 2023</v>
      </c>
      <c r="CC1142" s="41" t="str">
        <f t="shared" si="344"/>
        <v/>
      </c>
    </row>
    <row r="1143" spans="71:81" hidden="1" x14ac:dyDescent="0.25">
      <c r="BS1143" s="13" t="str">
        <f t="shared" si="345"/>
        <v/>
      </c>
      <c r="BT1143" s="33" t="str">
        <f t="shared" si="346"/>
        <v/>
      </c>
      <c r="BU1143" s="37" t="str">
        <f>IF(BS1143="", "", IF(COUNTIF(BS$7:BS1143, BS1143)&gt;1, "", MAX(BU$6:BU1142)+1))</f>
        <v/>
      </c>
      <c r="BV1143" s="37" t="str">
        <f t="shared" si="349"/>
        <v>Jun 2023</v>
      </c>
      <c r="BW1143" s="41" t="str">
        <f t="shared" si="343"/>
        <v/>
      </c>
      <c r="BY1143" s="13" t="str">
        <f t="shared" si="347"/>
        <v/>
      </c>
      <c r="BZ1143" s="33" t="str">
        <f t="shared" si="348"/>
        <v/>
      </c>
      <c r="CA1143" s="37" t="str">
        <f>IF(BY1143="", "", IF(COUNTIF(BY$7:BY1143, BY1143)&gt;1, "", MAX(CA$6:CA1142)+1))</f>
        <v/>
      </c>
      <c r="CB1143" s="37" t="str">
        <f t="shared" si="350"/>
        <v>Jun 2023</v>
      </c>
      <c r="CC1143" s="41" t="str">
        <f t="shared" si="344"/>
        <v/>
      </c>
    </row>
    <row r="1144" spans="71:81" hidden="1" x14ac:dyDescent="0.25">
      <c r="BS1144" s="13" t="str">
        <f t="shared" si="345"/>
        <v/>
      </c>
      <c r="BT1144" s="33" t="str">
        <f t="shared" si="346"/>
        <v/>
      </c>
      <c r="BU1144" s="37" t="str">
        <f>IF(BS1144="", "", IF(COUNTIF(BS$7:BS1144, BS1144)&gt;1, "", MAX(BU$6:BU1143)+1))</f>
        <v/>
      </c>
      <c r="BV1144" s="37" t="str">
        <f t="shared" si="349"/>
        <v>Jun 2023</v>
      </c>
      <c r="BW1144" s="41" t="str">
        <f t="shared" si="343"/>
        <v/>
      </c>
      <c r="BY1144" s="13" t="str">
        <f t="shared" si="347"/>
        <v/>
      </c>
      <c r="BZ1144" s="33" t="str">
        <f t="shared" si="348"/>
        <v/>
      </c>
      <c r="CA1144" s="37" t="str">
        <f>IF(BY1144="", "", IF(COUNTIF(BY$7:BY1144, BY1144)&gt;1, "", MAX(CA$6:CA1143)+1))</f>
        <v/>
      </c>
      <c r="CB1144" s="37" t="str">
        <f t="shared" si="350"/>
        <v>Jun 2023</v>
      </c>
      <c r="CC1144" s="41" t="str">
        <f t="shared" si="344"/>
        <v/>
      </c>
    </row>
    <row r="1145" spans="71:81" hidden="1" x14ac:dyDescent="0.25">
      <c r="BS1145" s="13" t="str">
        <f t="shared" si="345"/>
        <v/>
      </c>
      <c r="BT1145" s="33" t="str">
        <f t="shared" si="346"/>
        <v/>
      </c>
      <c r="BU1145" s="37" t="str">
        <f>IF(BS1145="", "", IF(COUNTIF(BS$7:BS1145, BS1145)&gt;1, "", MAX(BU$6:BU1144)+1))</f>
        <v/>
      </c>
      <c r="BV1145" s="37" t="str">
        <f t="shared" si="349"/>
        <v>Jun 2023</v>
      </c>
      <c r="BW1145" s="41" t="str">
        <f t="shared" si="343"/>
        <v/>
      </c>
      <c r="BY1145" s="13" t="str">
        <f t="shared" si="347"/>
        <v/>
      </c>
      <c r="BZ1145" s="33" t="str">
        <f t="shared" si="348"/>
        <v/>
      </c>
      <c r="CA1145" s="37" t="str">
        <f>IF(BY1145="", "", IF(COUNTIF(BY$7:BY1145, BY1145)&gt;1, "", MAX(CA$6:CA1144)+1))</f>
        <v/>
      </c>
      <c r="CB1145" s="37" t="str">
        <f t="shared" si="350"/>
        <v>Jun 2023</v>
      </c>
      <c r="CC1145" s="41" t="str">
        <f t="shared" si="344"/>
        <v/>
      </c>
    </row>
    <row r="1146" spans="71:81" hidden="1" x14ac:dyDescent="0.25">
      <c r="BS1146" s="13" t="str">
        <f t="shared" si="345"/>
        <v/>
      </c>
      <c r="BT1146" s="33" t="str">
        <f t="shared" si="346"/>
        <v/>
      </c>
      <c r="BU1146" s="37" t="str">
        <f>IF(BS1146="", "", IF(COUNTIF(BS$7:BS1146, BS1146)&gt;1, "", MAX(BU$6:BU1145)+1))</f>
        <v/>
      </c>
      <c r="BV1146" s="37" t="str">
        <f t="shared" si="349"/>
        <v>Jun 2023</v>
      </c>
      <c r="BW1146" s="41" t="str">
        <f t="shared" si="343"/>
        <v/>
      </c>
      <c r="BY1146" s="13" t="str">
        <f t="shared" si="347"/>
        <v/>
      </c>
      <c r="BZ1146" s="33" t="str">
        <f t="shared" si="348"/>
        <v/>
      </c>
      <c r="CA1146" s="37" t="str">
        <f>IF(BY1146="", "", IF(COUNTIF(BY$7:BY1146, BY1146)&gt;1, "", MAX(CA$6:CA1145)+1))</f>
        <v/>
      </c>
      <c r="CB1146" s="37" t="str">
        <f t="shared" si="350"/>
        <v>Jun 2023</v>
      </c>
      <c r="CC1146" s="41" t="str">
        <f t="shared" si="344"/>
        <v/>
      </c>
    </row>
    <row r="1147" spans="71:81" hidden="1" x14ac:dyDescent="0.25">
      <c r="BS1147" s="13" t="str">
        <f t="shared" si="345"/>
        <v/>
      </c>
      <c r="BT1147" s="33" t="str">
        <f t="shared" si="346"/>
        <v/>
      </c>
      <c r="BU1147" s="37" t="str">
        <f>IF(BS1147="", "", IF(COUNTIF(BS$7:BS1147, BS1147)&gt;1, "", MAX(BU$6:BU1146)+1))</f>
        <v/>
      </c>
      <c r="BV1147" s="37" t="str">
        <f t="shared" si="349"/>
        <v>Jun 2023</v>
      </c>
      <c r="BW1147" s="41" t="str">
        <f t="shared" si="343"/>
        <v/>
      </c>
      <c r="BY1147" s="13" t="str">
        <f t="shared" si="347"/>
        <v/>
      </c>
      <c r="BZ1147" s="33" t="str">
        <f t="shared" si="348"/>
        <v/>
      </c>
      <c r="CA1147" s="37" t="str">
        <f>IF(BY1147="", "", IF(COUNTIF(BY$7:BY1147, BY1147)&gt;1, "", MAX(CA$6:CA1146)+1))</f>
        <v/>
      </c>
      <c r="CB1147" s="37" t="str">
        <f t="shared" si="350"/>
        <v>Jun 2023</v>
      </c>
      <c r="CC1147" s="41" t="str">
        <f t="shared" si="344"/>
        <v/>
      </c>
    </row>
    <row r="1148" spans="71:81" hidden="1" x14ac:dyDescent="0.25">
      <c r="BS1148" s="13" t="str">
        <f t="shared" si="345"/>
        <v/>
      </c>
      <c r="BT1148" s="33" t="str">
        <f t="shared" si="346"/>
        <v/>
      </c>
      <c r="BU1148" s="37" t="str">
        <f>IF(BS1148="", "", IF(COUNTIF(BS$7:BS1148, BS1148)&gt;1, "", MAX(BU$6:BU1147)+1))</f>
        <v/>
      </c>
      <c r="BV1148" s="37" t="str">
        <f t="shared" si="349"/>
        <v>Jun 2023</v>
      </c>
      <c r="BW1148" s="41" t="str">
        <f t="shared" si="343"/>
        <v/>
      </c>
      <c r="BY1148" s="13" t="str">
        <f t="shared" si="347"/>
        <v/>
      </c>
      <c r="BZ1148" s="33" t="str">
        <f t="shared" si="348"/>
        <v/>
      </c>
      <c r="CA1148" s="37" t="str">
        <f>IF(BY1148="", "", IF(COUNTIF(BY$7:BY1148, BY1148)&gt;1, "", MAX(CA$6:CA1147)+1))</f>
        <v/>
      </c>
      <c r="CB1148" s="37" t="str">
        <f t="shared" si="350"/>
        <v>Jun 2023</v>
      </c>
      <c r="CC1148" s="41" t="str">
        <f t="shared" si="344"/>
        <v/>
      </c>
    </row>
    <row r="1149" spans="71:81" hidden="1" x14ac:dyDescent="0.25">
      <c r="BS1149" s="13" t="str">
        <f t="shared" si="345"/>
        <v/>
      </c>
      <c r="BT1149" s="33" t="str">
        <f t="shared" si="346"/>
        <v/>
      </c>
      <c r="BU1149" s="37" t="str">
        <f>IF(BS1149="", "", IF(COUNTIF(BS$7:BS1149, BS1149)&gt;1, "", MAX(BU$6:BU1148)+1))</f>
        <v/>
      </c>
      <c r="BV1149" s="37" t="str">
        <f t="shared" si="349"/>
        <v>Jun 2023</v>
      </c>
      <c r="BW1149" s="41" t="str">
        <f t="shared" si="343"/>
        <v/>
      </c>
      <c r="BY1149" s="13" t="str">
        <f t="shared" si="347"/>
        <v/>
      </c>
      <c r="BZ1149" s="33" t="str">
        <f t="shared" si="348"/>
        <v/>
      </c>
      <c r="CA1149" s="37" t="str">
        <f>IF(BY1149="", "", IF(COUNTIF(BY$7:BY1149, BY1149)&gt;1, "", MAX(CA$6:CA1148)+1))</f>
        <v/>
      </c>
      <c r="CB1149" s="37" t="str">
        <f t="shared" si="350"/>
        <v>Jun 2023</v>
      </c>
      <c r="CC1149" s="41" t="str">
        <f t="shared" si="344"/>
        <v/>
      </c>
    </row>
    <row r="1150" spans="71:81" hidden="1" x14ac:dyDescent="0.25">
      <c r="BS1150" s="13" t="str">
        <f t="shared" si="345"/>
        <v/>
      </c>
      <c r="BT1150" s="33" t="str">
        <f t="shared" si="346"/>
        <v/>
      </c>
      <c r="BU1150" s="37" t="str">
        <f>IF(BS1150="", "", IF(COUNTIF(BS$7:BS1150, BS1150)&gt;1, "", MAX(BU$6:BU1149)+1))</f>
        <v/>
      </c>
      <c r="BV1150" s="37" t="str">
        <f t="shared" si="349"/>
        <v>Jun 2023</v>
      </c>
      <c r="BW1150" s="41" t="str">
        <f t="shared" si="343"/>
        <v/>
      </c>
      <c r="BY1150" s="13" t="str">
        <f t="shared" si="347"/>
        <v/>
      </c>
      <c r="BZ1150" s="33" t="str">
        <f t="shared" si="348"/>
        <v/>
      </c>
      <c r="CA1150" s="37" t="str">
        <f>IF(BY1150="", "", IF(COUNTIF(BY$7:BY1150, BY1150)&gt;1, "", MAX(CA$6:CA1149)+1))</f>
        <v/>
      </c>
      <c r="CB1150" s="37" t="str">
        <f t="shared" si="350"/>
        <v>Jun 2023</v>
      </c>
      <c r="CC1150" s="41" t="str">
        <f t="shared" si="344"/>
        <v/>
      </c>
    </row>
    <row r="1151" spans="71:81" hidden="1" x14ac:dyDescent="0.25">
      <c r="BS1151" s="13" t="str">
        <f t="shared" si="345"/>
        <v/>
      </c>
      <c r="BT1151" s="33" t="str">
        <f t="shared" si="346"/>
        <v/>
      </c>
      <c r="BU1151" s="37" t="str">
        <f>IF(BS1151="", "", IF(COUNTIF(BS$7:BS1151, BS1151)&gt;1, "", MAX(BU$6:BU1150)+1))</f>
        <v/>
      </c>
      <c r="BV1151" s="37" t="str">
        <f t="shared" si="349"/>
        <v>Jun 2023</v>
      </c>
      <c r="BW1151" s="41" t="str">
        <f t="shared" si="343"/>
        <v/>
      </c>
      <c r="BY1151" s="13" t="str">
        <f t="shared" si="347"/>
        <v/>
      </c>
      <c r="BZ1151" s="33" t="str">
        <f t="shared" si="348"/>
        <v/>
      </c>
      <c r="CA1151" s="37" t="str">
        <f>IF(BY1151="", "", IF(COUNTIF(BY$7:BY1151, BY1151)&gt;1, "", MAX(CA$6:CA1150)+1))</f>
        <v/>
      </c>
      <c r="CB1151" s="37" t="str">
        <f t="shared" si="350"/>
        <v>Jun 2023</v>
      </c>
      <c r="CC1151" s="41" t="str">
        <f t="shared" si="344"/>
        <v/>
      </c>
    </row>
    <row r="1152" spans="71:81" hidden="1" x14ac:dyDescent="0.25">
      <c r="BS1152" s="13" t="str">
        <f t="shared" si="345"/>
        <v/>
      </c>
      <c r="BT1152" s="33" t="str">
        <f t="shared" si="346"/>
        <v/>
      </c>
      <c r="BU1152" s="37" t="str">
        <f>IF(BS1152="", "", IF(COUNTIF(BS$7:BS1152, BS1152)&gt;1, "", MAX(BU$6:BU1151)+1))</f>
        <v/>
      </c>
      <c r="BV1152" s="37" t="str">
        <f t="shared" si="349"/>
        <v>Jun 2023</v>
      </c>
      <c r="BW1152" s="41" t="str">
        <f t="shared" si="343"/>
        <v/>
      </c>
      <c r="BY1152" s="13" t="str">
        <f t="shared" si="347"/>
        <v/>
      </c>
      <c r="BZ1152" s="33" t="str">
        <f t="shared" si="348"/>
        <v/>
      </c>
      <c r="CA1152" s="37" t="str">
        <f>IF(BY1152="", "", IF(COUNTIF(BY$7:BY1152, BY1152)&gt;1, "", MAX(CA$6:CA1151)+1))</f>
        <v/>
      </c>
      <c r="CB1152" s="37" t="str">
        <f t="shared" si="350"/>
        <v>Jun 2023</v>
      </c>
      <c r="CC1152" s="41" t="str">
        <f t="shared" si="344"/>
        <v/>
      </c>
    </row>
    <row r="1153" spans="71:81" hidden="1" x14ac:dyDescent="0.25">
      <c r="BS1153" s="13" t="str">
        <f t="shared" si="345"/>
        <v/>
      </c>
      <c r="BT1153" s="33" t="str">
        <f t="shared" si="346"/>
        <v/>
      </c>
      <c r="BU1153" s="37" t="str">
        <f>IF(BS1153="", "", IF(COUNTIF(BS$7:BS1153, BS1153)&gt;1, "", MAX(BU$6:BU1152)+1))</f>
        <v/>
      </c>
      <c r="BV1153" s="37" t="str">
        <f t="shared" si="349"/>
        <v>Jun 2023</v>
      </c>
      <c r="BW1153" s="41" t="str">
        <f t="shared" si="343"/>
        <v/>
      </c>
      <c r="BY1153" s="13" t="str">
        <f t="shared" si="347"/>
        <v/>
      </c>
      <c r="BZ1153" s="33" t="str">
        <f t="shared" si="348"/>
        <v/>
      </c>
      <c r="CA1153" s="37" t="str">
        <f>IF(BY1153="", "", IF(COUNTIF(BY$7:BY1153, BY1153)&gt;1, "", MAX(CA$6:CA1152)+1))</f>
        <v/>
      </c>
      <c r="CB1153" s="37" t="str">
        <f t="shared" si="350"/>
        <v>Jun 2023</v>
      </c>
      <c r="CC1153" s="41" t="str">
        <f t="shared" si="344"/>
        <v/>
      </c>
    </row>
    <row r="1154" spans="71:81" hidden="1" x14ac:dyDescent="0.25">
      <c r="BS1154" s="13" t="str">
        <f t="shared" si="345"/>
        <v/>
      </c>
      <c r="BT1154" s="33" t="str">
        <f t="shared" si="346"/>
        <v/>
      </c>
      <c r="BU1154" s="37" t="str">
        <f>IF(BS1154="", "", IF(COUNTIF(BS$7:BS1154, BS1154)&gt;1, "", MAX(BU$6:BU1153)+1))</f>
        <v/>
      </c>
      <c r="BV1154" s="37" t="str">
        <f t="shared" si="349"/>
        <v>Jun 2023</v>
      </c>
      <c r="BW1154" s="41" t="str">
        <f t="shared" si="343"/>
        <v/>
      </c>
      <c r="BY1154" s="13" t="str">
        <f t="shared" si="347"/>
        <v/>
      </c>
      <c r="BZ1154" s="33" t="str">
        <f t="shared" si="348"/>
        <v/>
      </c>
      <c r="CA1154" s="37" t="str">
        <f>IF(BY1154="", "", IF(COUNTIF(BY$7:BY1154, BY1154)&gt;1, "", MAX(CA$6:CA1153)+1))</f>
        <v/>
      </c>
      <c r="CB1154" s="37" t="str">
        <f t="shared" si="350"/>
        <v>Jun 2023</v>
      </c>
      <c r="CC1154" s="41" t="str">
        <f t="shared" si="344"/>
        <v/>
      </c>
    </row>
    <row r="1155" spans="71:81" hidden="1" x14ac:dyDescent="0.25">
      <c r="BS1155" s="13" t="str">
        <f t="shared" si="345"/>
        <v/>
      </c>
      <c r="BT1155" s="33" t="str">
        <f t="shared" si="346"/>
        <v/>
      </c>
      <c r="BU1155" s="37" t="str">
        <f>IF(BS1155="", "", IF(COUNTIF(BS$7:BS1155, BS1155)&gt;1, "", MAX(BU$6:BU1154)+1))</f>
        <v/>
      </c>
      <c r="BV1155" s="37" t="str">
        <f t="shared" si="349"/>
        <v>Jun 2023</v>
      </c>
      <c r="BW1155" s="41" t="str">
        <f t="shared" si="343"/>
        <v/>
      </c>
      <c r="BY1155" s="13" t="str">
        <f t="shared" si="347"/>
        <v/>
      </c>
      <c r="BZ1155" s="33" t="str">
        <f t="shared" si="348"/>
        <v/>
      </c>
      <c r="CA1155" s="37" t="str">
        <f>IF(BY1155="", "", IF(COUNTIF(BY$7:BY1155, BY1155)&gt;1, "", MAX(CA$6:CA1154)+1))</f>
        <v/>
      </c>
      <c r="CB1155" s="37" t="str">
        <f t="shared" si="350"/>
        <v>Jun 2023</v>
      </c>
      <c r="CC1155" s="41" t="str">
        <f t="shared" si="344"/>
        <v/>
      </c>
    </row>
    <row r="1156" spans="71:81" hidden="1" x14ac:dyDescent="0.25">
      <c r="BS1156" s="13" t="str">
        <f t="shared" si="345"/>
        <v/>
      </c>
      <c r="BT1156" s="33" t="str">
        <f t="shared" si="346"/>
        <v/>
      </c>
      <c r="BU1156" s="37" t="str">
        <f>IF(BS1156="", "", IF(COUNTIF(BS$7:BS1156, BS1156)&gt;1, "", MAX(BU$6:BU1155)+1))</f>
        <v/>
      </c>
      <c r="BV1156" s="37" t="str">
        <f t="shared" si="349"/>
        <v>Jun 2023</v>
      </c>
      <c r="BW1156" s="41" t="str">
        <f t="shared" si="343"/>
        <v/>
      </c>
      <c r="BY1156" s="13" t="str">
        <f t="shared" si="347"/>
        <v/>
      </c>
      <c r="BZ1156" s="33" t="str">
        <f t="shared" si="348"/>
        <v/>
      </c>
      <c r="CA1156" s="37" t="str">
        <f>IF(BY1156="", "", IF(COUNTIF(BY$7:BY1156, BY1156)&gt;1, "", MAX(CA$6:CA1155)+1))</f>
        <v/>
      </c>
      <c r="CB1156" s="37" t="str">
        <f t="shared" si="350"/>
        <v>Jun 2023</v>
      </c>
      <c r="CC1156" s="41" t="str">
        <f t="shared" si="344"/>
        <v/>
      </c>
    </row>
    <row r="1157" spans="71:81" hidden="1" x14ac:dyDescent="0.25">
      <c r="BS1157" s="13" t="str">
        <f t="shared" si="345"/>
        <v/>
      </c>
      <c r="BT1157" s="33" t="str">
        <f t="shared" si="346"/>
        <v/>
      </c>
      <c r="BU1157" s="37" t="str">
        <f>IF(BS1157="", "", IF(COUNTIF(BS$7:BS1157, BS1157)&gt;1, "", MAX(BU$6:BU1156)+1))</f>
        <v/>
      </c>
      <c r="BV1157" s="37" t="str">
        <f t="shared" si="349"/>
        <v>Jun 2023</v>
      </c>
      <c r="BW1157" s="41" t="str">
        <f t="shared" si="343"/>
        <v/>
      </c>
      <c r="BY1157" s="13" t="str">
        <f t="shared" si="347"/>
        <v/>
      </c>
      <c r="BZ1157" s="33" t="str">
        <f t="shared" si="348"/>
        <v/>
      </c>
      <c r="CA1157" s="37" t="str">
        <f>IF(BY1157="", "", IF(COUNTIF(BY$7:BY1157, BY1157)&gt;1, "", MAX(CA$6:CA1156)+1))</f>
        <v/>
      </c>
      <c r="CB1157" s="37" t="str">
        <f t="shared" si="350"/>
        <v>Jun 2023</v>
      </c>
      <c r="CC1157" s="41" t="str">
        <f t="shared" si="344"/>
        <v/>
      </c>
    </row>
    <row r="1158" spans="71:81" hidden="1" x14ac:dyDescent="0.25">
      <c r="BS1158" s="13" t="str">
        <f t="shared" si="345"/>
        <v/>
      </c>
      <c r="BT1158" s="33" t="str">
        <f t="shared" si="346"/>
        <v/>
      </c>
      <c r="BU1158" s="37" t="str">
        <f>IF(BS1158="", "", IF(COUNTIF(BS$7:BS1158, BS1158)&gt;1, "", MAX(BU$6:BU1157)+1))</f>
        <v/>
      </c>
      <c r="BV1158" s="37" t="str">
        <f t="shared" si="349"/>
        <v>Jun 2023</v>
      </c>
      <c r="BW1158" s="41" t="str">
        <f t="shared" si="343"/>
        <v/>
      </c>
      <c r="BY1158" s="13" t="str">
        <f t="shared" si="347"/>
        <v/>
      </c>
      <c r="BZ1158" s="33" t="str">
        <f t="shared" si="348"/>
        <v/>
      </c>
      <c r="CA1158" s="37" t="str">
        <f>IF(BY1158="", "", IF(COUNTIF(BY$7:BY1158, BY1158)&gt;1, "", MAX(CA$6:CA1157)+1))</f>
        <v/>
      </c>
      <c r="CB1158" s="37" t="str">
        <f t="shared" si="350"/>
        <v>Jun 2023</v>
      </c>
      <c r="CC1158" s="41" t="str">
        <f t="shared" si="344"/>
        <v/>
      </c>
    </row>
    <row r="1159" spans="71:81" hidden="1" x14ac:dyDescent="0.25">
      <c r="BS1159" s="13" t="str">
        <f t="shared" si="345"/>
        <v/>
      </c>
      <c r="BT1159" s="33" t="str">
        <f t="shared" si="346"/>
        <v/>
      </c>
      <c r="BU1159" s="37" t="str">
        <f>IF(BS1159="", "", IF(COUNTIF(BS$7:BS1159, BS1159)&gt;1, "", MAX(BU$6:BU1158)+1))</f>
        <v/>
      </c>
      <c r="BV1159" s="37" t="str">
        <f t="shared" si="349"/>
        <v>Jun 2023</v>
      </c>
      <c r="BW1159" s="41" t="str">
        <f t="shared" si="343"/>
        <v/>
      </c>
      <c r="BY1159" s="13" t="str">
        <f t="shared" si="347"/>
        <v/>
      </c>
      <c r="BZ1159" s="33" t="str">
        <f t="shared" si="348"/>
        <v/>
      </c>
      <c r="CA1159" s="37" t="str">
        <f>IF(BY1159="", "", IF(COUNTIF(BY$7:BY1159, BY1159)&gt;1, "", MAX(CA$6:CA1158)+1))</f>
        <v/>
      </c>
      <c r="CB1159" s="37" t="str">
        <f t="shared" si="350"/>
        <v>Jun 2023</v>
      </c>
      <c r="CC1159" s="41" t="str">
        <f t="shared" si="344"/>
        <v/>
      </c>
    </row>
    <row r="1160" spans="71:81" hidden="1" x14ac:dyDescent="0.25">
      <c r="BS1160" s="13" t="str">
        <f t="shared" si="345"/>
        <v/>
      </c>
      <c r="BT1160" s="33" t="str">
        <f t="shared" si="346"/>
        <v/>
      </c>
      <c r="BU1160" s="37" t="str">
        <f>IF(BS1160="", "", IF(COUNTIF(BS$7:BS1160, BS1160)&gt;1, "", MAX(BU$6:BU1159)+1))</f>
        <v/>
      </c>
      <c r="BV1160" s="37" t="str">
        <f t="shared" si="349"/>
        <v>Jun 2023</v>
      </c>
      <c r="BW1160" s="41" t="str">
        <f t="shared" ref="BW1160:BW1223" si="351">IF(BS1160="", "", CONCATENATE(BS1160, " - ", BV1160))</f>
        <v/>
      </c>
      <c r="BY1160" s="13" t="str">
        <f t="shared" si="347"/>
        <v/>
      </c>
      <c r="BZ1160" s="33" t="str">
        <f t="shared" si="348"/>
        <v/>
      </c>
      <c r="CA1160" s="37" t="str">
        <f>IF(BY1160="", "", IF(COUNTIF(BY$7:BY1160, BY1160)&gt;1, "", MAX(CA$6:CA1159)+1))</f>
        <v/>
      </c>
      <c r="CB1160" s="37" t="str">
        <f t="shared" si="350"/>
        <v>Jun 2023</v>
      </c>
      <c r="CC1160" s="41" t="str">
        <f t="shared" ref="CC1160:CC1223" si="352">IF(BY1160="", "", CONCATENATE(BY1160, " - ", CB1160))</f>
        <v/>
      </c>
    </row>
    <row r="1161" spans="71:81" hidden="1" x14ac:dyDescent="0.25">
      <c r="BS1161" s="13" t="str">
        <f t="shared" si="345"/>
        <v/>
      </c>
      <c r="BT1161" s="33" t="str">
        <f t="shared" si="346"/>
        <v/>
      </c>
      <c r="BU1161" s="37" t="str">
        <f>IF(BS1161="", "", IF(COUNTIF(BS$7:BS1161, BS1161)&gt;1, "", MAX(BU$6:BU1160)+1))</f>
        <v/>
      </c>
      <c r="BV1161" s="37" t="str">
        <f t="shared" si="349"/>
        <v>Jun 2023</v>
      </c>
      <c r="BW1161" s="41" t="str">
        <f t="shared" si="351"/>
        <v/>
      </c>
      <c r="BY1161" s="13" t="str">
        <f t="shared" si="347"/>
        <v/>
      </c>
      <c r="BZ1161" s="33" t="str">
        <f t="shared" si="348"/>
        <v/>
      </c>
      <c r="CA1161" s="37" t="str">
        <f>IF(BY1161="", "", IF(COUNTIF(BY$7:BY1161, BY1161)&gt;1, "", MAX(CA$6:CA1160)+1))</f>
        <v/>
      </c>
      <c r="CB1161" s="37" t="str">
        <f t="shared" si="350"/>
        <v>Jun 2023</v>
      </c>
      <c r="CC1161" s="41" t="str">
        <f t="shared" si="352"/>
        <v/>
      </c>
    </row>
    <row r="1162" spans="71:81" hidden="1" x14ac:dyDescent="0.25">
      <c r="BS1162" s="13" t="str">
        <f t="shared" si="345"/>
        <v/>
      </c>
      <c r="BT1162" s="33" t="str">
        <f t="shared" si="346"/>
        <v/>
      </c>
      <c r="BU1162" s="37" t="str">
        <f>IF(BS1162="", "", IF(COUNTIF(BS$7:BS1162, BS1162)&gt;1, "", MAX(BU$6:BU1161)+1))</f>
        <v/>
      </c>
      <c r="BV1162" s="37" t="str">
        <f t="shared" si="349"/>
        <v>Jun 2023</v>
      </c>
      <c r="BW1162" s="41" t="str">
        <f t="shared" si="351"/>
        <v/>
      </c>
      <c r="BY1162" s="13" t="str">
        <f t="shared" si="347"/>
        <v/>
      </c>
      <c r="BZ1162" s="33" t="str">
        <f t="shared" si="348"/>
        <v/>
      </c>
      <c r="CA1162" s="37" t="str">
        <f>IF(BY1162="", "", IF(COUNTIF(BY$7:BY1162, BY1162)&gt;1, "", MAX(CA$6:CA1161)+1))</f>
        <v/>
      </c>
      <c r="CB1162" s="37" t="str">
        <f t="shared" si="350"/>
        <v>Jun 2023</v>
      </c>
      <c r="CC1162" s="41" t="str">
        <f t="shared" si="352"/>
        <v/>
      </c>
    </row>
    <row r="1163" spans="71:81" hidden="1" x14ac:dyDescent="0.25">
      <c r="BS1163" s="13" t="str">
        <f t="shared" si="345"/>
        <v/>
      </c>
      <c r="BT1163" s="33" t="str">
        <f t="shared" si="346"/>
        <v/>
      </c>
      <c r="BU1163" s="37" t="str">
        <f>IF(BS1163="", "", IF(COUNTIF(BS$7:BS1163, BS1163)&gt;1, "", MAX(BU$6:BU1162)+1))</f>
        <v/>
      </c>
      <c r="BV1163" s="37" t="str">
        <f t="shared" si="349"/>
        <v>Jun 2023</v>
      </c>
      <c r="BW1163" s="41" t="str">
        <f t="shared" si="351"/>
        <v/>
      </c>
      <c r="BY1163" s="13" t="str">
        <f t="shared" si="347"/>
        <v/>
      </c>
      <c r="BZ1163" s="33" t="str">
        <f t="shared" si="348"/>
        <v/>
      </c>
      <c r="CA1163" s="37" t="str">
        <f>IF(BY1163="", "", IF(COUNTIF(BY$7:BY1163, BY1163)&gt;1, "", MAX(CA$6:CA1162)+1))</f>
        <v/>
      </c>
      <c r="CB1163" s="37" t="str">
        <f t="shared" si="350"/>
        <v>Jun 2023</v>
      </c>
      <c r="CC1163" s="41" t="str">
        <f t="shared" si="352"/>
        <v/>
      </c>
    </row>
    <row r="1164" spans="71:81" hidden="1" x14ac:dyDescent="0.25">
      <c r="BS1164" s="13" t="str">
        <f t="shared" si="345"/>
        <v/>
      </c>
      <c r="BT1164" s="33" t="str">
        <f t="shared" si="346"/>
        <v/>
      </c>
      <c r="BU1164" s="37" t="str">
        <f>IF(BS1164="", "", IF(COUNTIF(BS$7:BS1164, BS1164)&gt;1, "", MAX(BU$6:BU1163)+1))</f>
        <v/>
      </c>
      <c r="BV1164" s="37" t="str">
        <f t="shared" si="349"/>
        <v>Jun 2023</v>
      </c>
      <c r="BW1164" s="41" t="str">
        <f t="shared" si="351"/>
        <v/>
      </c>
      <c r="BY1164" s="13" t="str">
        <f t="shared" si="347"/>
        <v/>
      </c>
      <c r="BZ1164" s="33" t="str">
        <f t="shared" si="348"/>
        <v/>
      </c>
      <c r="CA1164" s="37" t="str">
        <f>IF(BY1164="", "", IF(COUNTIF(BY$7:BY1164, BY1164)&gt;1, "", MAX(CA$6:CA1163)+1))</f>
        <v/>
      </c>
      <c r="CB1164" s="37" t="str">
        <f t="shared" si="350"/>
        <v>Jun 2023</v>
      </c>
      <c r="CC1164" s="41" t="str">
        <f t="shared" si="352"/>
        <v/>
      </c>
    </row>
    <row r="1165" spans="71:81" hidden="1" x14ac:dyDescent="0.25">
      <c r="BS1165" s="13" t="str">
        <f t="shared" si="345"/>
        <v/>
      </c>
      <c r="BT1165" s="33" t="str">
        <f t="shared" si="346"/>
        <v/>
      </c>
      <c r="BU1165" s="37" t="str">
        <f>IF(BS1165="", "", IF(COUNTIF(BS$7:BS1165, BS1165)&gt;1, "", MAX(BU$6:BU1164)+1))</f>
        <v/>
      </c>
      <c r="BV1165" s="37" t="str">
        <f t="shared" si="349"/>
        <v>Jun 2023</v>
      </c>
      <c r="BW1165" s="41" t="str">
        <f t="shared" si="351"/>
        <v/>
      </c>
      <c r="BY1165" s="13" t="str">
        <f t="shared" si="347"/>
        <v/>
      </c>
      <c r="BZ1165" s="33" t="str">
        <f t="shared" si="348"/>
        <v/>
      </c>
      <c r="CA1165" s="37" t="str">
        <f>IF(BY1165="", "", IF(COUNTIF(BY$7:BY1165, BY1165)&gt;1, "", MAX(CA$6:CA1164)+1))</f>
        <v/>
      </c>
      <c r="CB1165" s="37" t="str">
        <f t="shared" si="350"/>
        <v>Jun 2023</v>
      </c>
      <c r="CC1165" s="41" t="str">
        <f t="shared" si="352"/>
        <v/>
      </c>
    </row>
    <row r="1166" spans="71:81" hidden="1" x14ac:dyDescent="0.25">
      <c r="BS1166" s="13" t="str">
        <f t="shared" si="345"/>
        <v/>
      </c>
      <c r="BT1166" s="33" t="str">
        <f t="shared" si="346"/>
        <v/>
      </c>
      <c r="BU1166" s="37" t="str">
        <f>IF(BS1166="", "", IF(COUNTIF(BS$7:BS1166, BS1166)&gt;1, "", MAX(BU$6:BU1165)+1))</f>
        <v/>
      </c>
      <c r="BV1166" s="37" t="str">
        <f t="shared" si="349"/>
        <v>Jun 2023</v>
      </c>
      <c r="BW1166" s="41" t="str">
        <f t="shared" si="351"/>
        <v/>
      </c>
      <c r="BY1166" s="13" t="str">
        <f t="shared" si="347"/>
        <v/>
      </c>
      <c r="BZ1166" s="33" t="str">
        <f t="shared" si="348"/>
        <v/>
      </c>
      <c r="CA1166" s="37" t="str">
        <f>IF(BY1166="", "", IF(COUNTIF(BY$7:BY1166, BY1166)&gt;1, "", MAX(CA$6:CA1165)+1))</f>
        <v/>
      </c>
      <c r="CB1166" s="37" t="str">
        <f t="shared" si="350"/>
        <v>Jun 2023</v>
      </c>
      <c r="CC1166" s="41" t="str">
        <f t="shared" si="352"/>
        <v/>
      </c>
    </row>
    <row r="1167" spans="71:81" hidden="1" x14ac:dyDescent="0.25">
      <c r="BS1167" s="13" t="str">
        <f t="shared" si="345"/>
        <v/>
      </c>
      <c r="BT1167" s="33" t="str">
        <f t="shared" si="346"/>
        <v/>
      </c>
      <c r="BU1167" s="37" t="str">
        <f>IF(BS1167="", "", IF(COUNTIF(BS$7:BS1167, BS1167)&gt;1, "", MAX(BU$6:BU1166)+1))</f>
        <v/>
      </c>
      <c r="BV1167" s="37" t="str">
        <f t="shared" si="349"/>
        <v>Jun 2023</v>
      </c>
      <c r="BW1167" s="41" t="str">
        <f t="shared" si="351"/>
        <v/>
      </c>
      <c r="BY1167" s="13" t="str">
        <f t="shared" si="347"/>
        <v/>
      </c>
      <c r="BZ1167" s="33" t="str">
        <f t="shared" si="348"/>
        <v/>
      </c>
      <c r="CA1167" s="37" t="str">
        <f>IF(BY1167="", "", IF(COUNTIF(BY$7:BY1167, BY1167)&gt;1, "", MAX(CA$6:CA1166)+1))</f>
        <v/>
      </c>
      <c r="CB1167" s="37" t="str">
        <f t="shared" si="350"/>
        <v>Jun 2023</v>
      </c>
      <c r="CC1167" s="41" t="str">
        <f t="shared" si="352"/>
        <v/>
      </c>
    </row>
    <row r="1168" spans="71:81" hidden="1" x14ac:dyDescent="0.25">
      <c r="BS1168" s="13" t="str">
        <f t="shared" si="345"/>
        <v/>
      </c>
      <c r="BT1168" s="33" t="str">
        <f t="shared" si="346"/>
        <v/>
      </c>
      <c r="BU1168" s="37" t="str">
        <f>IF(BS1168="", "", IF(COUNTIF(BS$7:BS1168, BS1168)&gt;1, "", MAX(BU$6:BU1167)+1))</f>
        <v/>
      </c>
      <c r="BV1168" s="37" t="str">
        <f t="shared" si="349"/>
        <v>Jun 2023</v>
      </c>
      <c r="BW1168" s="41" t="str">
        <f t="shared" si="351"/>
        <v/>
      </c>
      <c r="BY1168" s="13" t="str">
        <f t="shared" si="347"/>
        <v/>
      </c>
      <c r="BZ1168" s="33" t="str">
        <f t="shared" si="348"/>
        <v/>
      </c>
      <c r="CA1168" s="37" t="str">
        <f>IF(BY1168="", "", IF(COUNTIF(BY$7:BY1168, BY1168)&gt;1, "", MAX(CA$6:CA1167)+1))</f>
        <v/>
      </c>
      <c r="CB1168" s="37" t="str">
        <f t="shared" si="350"/>
        <v>Jun 2023</v>
      </c>
      <c r="CC1168" s="41" t="str">
        <f t="shared" si="352"/>
        <v/>
      </c>
    </row>
    <row r="1169" spans="71:81" hidden="1" x14ac:dyDescent="0.25">
      <c r="BS1169" s="13" t="str">
        <f t="shared" si="345"/>
        <v/>
      </c>
      <c r="BT1169" s="33" t="str">
        <f t="shared" si="346"/>
        <v/>
      </c>
      <c r="BU1169" s="37" t="str">
        <f>IF(BS1169="", "", IF(COUNTIF(BS$7:BS1169, BS1169)&gt;1, "", MAX(BU$6:BU1168)+1))</f>
        <v/>
      </c>
      <c r="BV1169" s="37" t="str">
        <f t="shared" si="349"/>
        <v>Jun 2023</v>
      </c>
      <c r="BW1169" s="41" t="str">
        <f t="shared" si="351"/>
        <v/>
      </c>
      <c r="BY1169" s="13" t="str">
        <f t="shared" si="347"/>
        <v/>
      </c>
      <c r="BZ1169" s="33" t="str">
        <f t="shared" si="348"/>
        <v/>
      </c>
      <c r="CA1169" s="37" t="str">
        <f>IF(BY1169="", "", IF(COUNTIF(BY$7:BY1169, BY1169)&gt;1, "", MAX(CA$6:CA1168)+1))</f>
        <v/>
      </c>
      <c r="CB1169" s="37" t="str">
        <f t="shared" si="350"/>
        <v>Jun 2023</v>
      </c>
      <c r="CC1169" s="41" t="str">
        <f t="shared" si="352"/>
        <v/>
      </c>
    </row>
    <row r="1170" spans="71:81" hidden="1" x14ac:dyDescent="0.25">
      <c r="BS1170" s="13" t="str">
        <f t="shared" si="345"/>
        <v/>
      </c>
      <c r="BT1170" s="33" t="str">
        <f t="shared" si="346"/>
        <v/>
      </c>
      <c r="BU1170" s="37" t="str">
        <f>IF(BS1170="", "", IF(COUNTIF(BS$7:BS1170, BS1170)&gt;1, "", MAX(BU$6:BU1169)+1))</f>
        <v/>
      </c>
      <c r="BV1170" s="37" t="str">
        <f t="shared" si="349"/>
        <v>Jun 2023</v>
      </c>
      <c r="BW1170" s="41" t="str">
        <f t="shared" si="351"/>
        <v/>
      </c>
      <c r="BY1170" s="13" t="str">
        <f t="shared" si="347"/>
        <v/>
      </c>
      <c r="BZ1170" s="33" t="str">
        <f t="shared" si="348"/>
        <v/>
      </c>
      <c r="CA1170" s="37" t="str">
        <f>IF(BY1170="", "", IF(COUNTIF(BY$7:BY1170, BY1170)&gt;1, "", MAX(CA$6:CA1169)+1))</f>
        <v/>
      </c>
      <c r="CB1170" s="37" t="str">
        <f t="shared" si="350"/>
        <v>Jun 2023</v>
      </c>
      <c r="CC1170" s="41" t="str">
        <f t="shared" si="352"/>
        <v/>
      </c>
    </row>
    <row r="1171" spans="71:81" hidden="1" x14ac:dyDescent="0.25">
      <c r="BS1171" s="13" t="str">
        <f t="shared" ref="BS1171:BS1234" si="353">IF(V118="", "", V118)</f>
        <v/>
      </c>
      <c r="BT1171" s="33" t="str">
        <f t="shared" ref="BT1171:BT1234" si="354">IF(BS1171="", "", W118)</f>
        <v/>
      </c>
      <c r="BU1171" s="37" t="str">
        <f>IF(BS1171="", "", IF(COUNTIF(BS$7:BS1171, BS1171)&gt;1, "", MAX(BU$6:BU1170)+1))</f>
        <v/>
      </c>
      <c r="BV1171" s="37" t="str">
        <f t="shared" si="349"/>
        <v>Jun 2023</v>
      </c>
      <c r="BW1171" s="41" t="str">
        <f t="shared" si="351"/>
        <v/>
      </c>
      <c r="BY1171" s="13" t="str">
        <f t="shared" ref="BY1171:BY1234" si="355">IF(V342="", "", V342)</f>
        <v/>
      </c>
      <c r="BZ1171" s="33" t="str">
        <f t="shared" ref="BZ1171:BZ1234" si="356">IF(BY1171="", "", W342)</f>
        <v/>
      </c>
      <c r="CA1171" s="37" t="str">
        <f>IF(BY1171="", "", IF(COUNTIF(BY$7:BY1171, BY1171)&gt;1, "", MAX(CA$6:CA1170)+1))</f>
        <v/>
      </c>
      <c r="CB1171" s="37" t="str">
        <f t="shared" si="350"/>
        <v>Jun 2023</v>
      </c>
      <c r="CC1171" s="41" t="str">
        <f t="shared" si="352"/>
        <v/>
      </c>
    </row>
    <row r="1172" spans="71:81" hidden="1" x14ac:dyDescent="0.25">
      <c r="BS1172" s="13" t="str">
        <f t="shared" si="353"/>
        <v/>
      </c>
      <c r="BT1172" s="33" t="str">
        <f t="shared" si="354"/>
        <v/>
      </c>
      <c r="BU1172" s="37" t="str">
        <f>IF(BS1172="", "", IF(COUNTIF(BS$7:BS1172, BS1172)&gt;1, "", MAX(BU$6:BU1171)+1))</f>
        <v/>
      </c>
      <c r="BV1172" s="37" t="str">
        <f t="shared" si="349"/>
        <v>Jun 2023</v>
      </c>
      <c r="BW1172" s="41" t="str">
        <f t="shared" si="351"/>
        <v/>
      </c>
      <c r="BY1172" s="13" t="str">
        <f t="shared" si="355"/>
        <v/>
      </c>
      <c r="BZ1172" s="33" t="str">
        <f t="shared" si="356"/>
        <v/>
      </c>
      <c r="CA1172" s="37" t="str">
        <f>IF(BY1172="", "", IF(COUNTIF(BY$7:BY1172, BY1172)&gt;1, "", MAX(CA$6:CA1171)+1))</f>
        <v/>
      </c>
      <c r="CB1172" s="37" t="str">
        <f t="shared" si="350"/>
        <v>Jun 2023</v>
      </c>
      <c r="CC1172" s="41" t="str">
        <f t="shared" si="352"/>
        <v/>
      </c>
    </row>
    <row r="1173" spans="71:81" hidden="1" x14ac:dyDescent="0.25">
      <c r="BS1173" s="13" t="str">
        <f t="shared" si="353"/>
        <v/>
      </c>
      <c r="BT1173" s="33" t="str">
        <f t="shared" si="354"/>
        <v/>
      </c>
      <c r="BU1173" s="37" t="str">
        <f>IF(BS1173="", "", IF(COUNTIF(BS$7:BS1173, BS1173)&gt;1, "", MAX(BU$6:BU1172)+1))</f>
        <v/>
      </c>
      <c r="BV1173" s="37" t="str">
        <f t="shared" ref="BV1173:BV1236" si="357">BV1172</f>
        <v>Jun 2023</v>
      </c>
      <c r="BW1173" s="41" t="str">
        <f t="shared" si="351"/>
        <v/>
      </c>
      <c r="BY1173" s="13" t="str">
        <f t="shared" si="355"/>
        <v/>
      </c>
      <c r="BZ1173" s="33" t="str">
        <f t="shared" si="356"/>
        <v/>
      </c>
      <c r="CA1173" s="37" t="str">
        <f>IF(BY1173="", "", IF(COUNTIF(BY$7:BY1173, BY1173)&gt;1, "", MAX(CA$6:CA1172)+1))</f>
        <v/>
      </c>
      <c r="CB1173" s="37" t="str">
        <f t="shared" ref="CB1173:CB1236" si="358">CB1172</f>
        <v>Jun 2023</v>
      </c>
      <c r="CC1173" s="41" t="str">
        <f t="shared" si="352"/>
        <v/>
      </c>
    </row>
    <row r="1174" spans="71:81" hidden="1" x14ac:dyDescent="0.25">
      <c r="BS1174" s="13" t="str">
        <f t="shared" si="353"/>
        <v/>
      </c>
      <c r="BT1174" s="33" t="str">
        <f t="shared" si="354"/>
        <v/>
      </c>
      <c r="BU1174" s="37" t="str">
        <f>IF(BS1174="", "", IF(COUNTIF(BS$7:BS1174, BS1174)&gt;1, "", MAX(BU$6:BU1173)+1))</f>
        <v/>
      </c>
      <c r="BV1174" s="37" t="str">
        <f t="shared" si="357"/>
        <v>Jun 2023</v>
      </c>
      <c r="BW1174" s="41" t="str">
        <f t="shared" si="351"/>
        <v/>
      </c>
      <c r="BY1174" s="13" t="str">
        <f t="shared" si="355"/>
        <v/>
      </c>
      <c r="BZ1174" s="33" t="str">
        <f t="shared" si="356"/>
        <v/>
      </c>
      <c r="CA1174" s="37" t="str">
        <f>IF(BY1174="", "", IF(COUNTIF(BY$7:BY1174, BY1174)&gt;1, "", MAX(CA$6:CA1173)+1))</f>
        <v/>
      </c>
      <c r="CB1174" s="37" t="str">
        <f t="shared" si="358"/>
        <v>Jun 2023</v>
      </c>
      <c r="CC1174" s="41" t="str">
        <f t="shared" si="352"/>
        <v/>
      </c>
    </row>
    <row r="1175" spans="71:81" hidden="1" x14ac:dyDescent="0.25">
      <c r="BS1175" s="13" t="str">
        <f t="shared" si="353"/>
        <v/>
      </c>
      <c r="BT1175" s="33" t="str">
        <f t="shared" si="354"/>
        <v/>
      </c>
      <c r="BU1175" s="37" t="str">
        <f>IF(BS1175="", "", IF(COUNTIF(BS$7:BS1175, BS1175)&gt;1, "", MAX(BU$6:BU1174)+1))</f>
        <v/>
      </c>
      <c r="BV1175" s="37" t="str">
        <f t="shared" si="357"/>
        <v>Jun 2023</v>
      </c>
      <c r="BW1175" s="41" t="str">
        <f t="shared" si="351"/>
        <v/>
      </c>
      <c r="BY1175" s="13" t="str">
        <f t="shared" si="355"/>
        <v/>
      </c>
      <c r="BZ1175" s="33" t="str">
        <f t="shared" si="356"/>
        <v/>
      </c>
      <c r="CA1175" s="37" t="str">
        <f>IF(BY1175="", "", IF(COUNTIF(BY$7:BY1175, BY1175)&gt;1, "", MAX(CA$6:CA1174)+1))</f>
        <v/>
      </c>
      <c r="CB1175" s="37" t="str">
        <f t="shared" si="358"/>
        <v>Jun 2023</v>
      </c>
      <c r="CC1175" s="41" t="str">
        <f t="shared" si="352"/>
        <v/>
      </c>
    </row>
    <row r="1176" spans="71:81" hidden="1" x14ac:dyDescent="0.25">
      <c r="BS1176" s="13" t="str">
        <f t="shared" si="353"/>
        <v/>
      </c>
      <c r="BT1176" s="33" t="str">
        <f t="shared" si="354"/>
        <v/>
      </c>
      <c r="BU1176" s="37" t="str">
        <f>IF(BS1176="", "", IF(COUNTIF(BS$7:BS1176, BS1176)&gt;1, "", MAX(BU$6:BU1175)+1))</f>
        <v/>
      </c>
      <c r="BV1176" s="37" t="str">
        <f t="shared" si="357"/>
        <v>Jun 2023</v>
      </c>
      <c r="BW1176" s="41" t="str">
        <f t="shared" si="351"/>
        <v/>
      </c>
      <c r="BY1176" s="13" t="str">
        <f t="shared" si="355"/>
        <v/>
      </c>
      <c r="BZ1176" s="33" t="str">
        <f t="shared" si="356"/>
        <v/>
      </c>
      <c r="CA1176" s="37" t="str">
        <f>IF(BY1176="", "", IF(COUNTIF(BY$7:BY1176, BY1176)&gt;1, "", MAX(CA$6:CA1175)+1))</f>
        <v/>
      </c>
      <c r="CB1176" s="37" t="str">
        <f t="shared" si="358"/>
        <v>Jun 2023</v>
      </c>
      <c r="CC1176" s="41" t="str">
        <f t="shared" si="352"/>
        <v/>
      </c>
    </row>
    <row r="1177" spans="71:81" hidden="1" x14ac:dyDescent="0.25">
      <c r="BS1177" s="13" t="str">
        <f t="shared" si="353"/>
        <v/>
      </c>
      <c r="BT1177" s="33" t="str">
        <f t="shared" si="354"/>
        <v/>
      </c>
      <c r="BU1177" s="37" t="str">
        <f>IF(BS1177="", "", IF(COUNTIF(BS$7:BS1177, BS1177)&gt;1, "", MAX(BU$6:BU1176)+1))</f>
        <v/>
      </c>
      <c r="BV1177" s="37" t="str">
        <f t="shared" si="357"/>
        <v>Jun 2023</v>
      </c>
      <c r="BW1177" s="41" t="str">
        <f t="shared" si="351"/>
        <v/>
      </c>
      <c r="BY1177" s="13" t="str">
        <f t="shared" si="355"/>
        <v/>
      </c>
      <c r="BZ1177" s="33" t="str">
        <f t="shared" si="356"/>
        <v/>
      </c>
      <c r="CA1177" s="37" t="str">
        <f>IF(BY1177="", "", IF(COUNTIF(BY$7:BY1177, BY1177)&gt;1, "", MAX(CA$6:CA1176)+1))</f>
        <v/>
      </c>
      <c r="CB1177" s="37" t="str">
        <f t="shared" si="358"/>
        <v>Jun 2023</v>
      </c>
      <c r="CC1177" s="41" t="str">
        <f t="shared" si="352"/>
        <v/>
      </c>
    </row>
    <row r="1178" spans="71:81" hidden="1" x14ac:dyDescent="0.25">
      <c r="BS1178" s="13" t="str">
        <f t="shared" si="353"/>
        <v/>
      </c>
      <c r="BT1178" s="33" t="str">
        <f t="shared" si="354"/>
        <v/>
      </c>
      <c r="BU1178" s="37" t="str">
        <f>IF(BS1178="", "", IF(COUNTIF(BS$7:BS1178, BS1178)&gt;1, "", MAX(BU$6:BU1177)+1))</f>
        <v/>
      </c>
      <c r="BV1178" s="37" t="str">
        <f t="shared" si="357"/>
        <v>Jun 2023</v>
      </c>
      <c r="BW1178" s="41" t="str">
        <f t="shared" si="351"/>
        <v/>
      </c>
      <c r="BY1178" s="13" t="str">
        <f t="shared" si="355"/>
        <v/>
      </c>
      <c r="BZ1178" s="33" t="str">
        <f t="shared" si="356"/>
        <v/>
      </c>
      <c r="CA1178" s="37" t="str">
        <f>IF(BY1178="", "", IF(COUNTIF(BY$7:BY1178, BY1178)&gt;1, "", MAX(CA$6:CA1177)+1))</f>
        <v/>
      </c>
      <c r="CB1178" s="37" t="str">
        <f t="shared" si="358"/>
        <v>Jun 2023</v>
      </c>
      <c r="CC1178" s="41" t="str">
        <f t="shared" si="352"/>
        <v/>
      </c>
    </row>
    <row r="1179" spans="71:81" hidden="1" x14ac:dyDescent="0.25">
      <c r="BS1179" s="13" t="str">
        <f t="shared" si="353"/>
        <v/>
      </c>
      <c r="BT1179" s="33" t="str">
        <f t="shared" si="354"/>
        <v/>
      </c>
      <c r="BU1179" s="37" t="str">
        <f>IF(BS1179="", "", IF(COUNTIF(BS$7:BS1179, BS1179)&gt;1, "", MAX(BU$6:BU1178)+1))</f>
        <v/>
      </c>
      <c r="BV1179" s="37" t="str">
        <f t="shared" si="357"/>
        <v>Jun 2023</v>
      </c>
      <c r="BW1179" s="41" t="str">
        <f t="shared" si="351"/>
        <v/>
      </c>
      <c r="BY1179" s="13" t="str">
        <f t="shared" si="355"/>
        <v/>
      </c>
      <c r="BZ1179" s="33" t="str">
        <f t="shared" si="356"/>
        <v/>
      </c>
      <c r="CA1179" s="37" t="str">
        <f>IF(BY1179="", "", IF(COUNTIF(BY$7:BY1179, BY1179)&gt;1, "", MAX(CA$6:CA1178)+1))</f>
        <v/>
      </c>
      <c r="CB1179" s="37" t="str">
        <f t="shared" si="358"/>
        <v>Jun 2023</v>
      </c>
      <c r="CC1179" s="41" t="str">
        <f t="shared" si="352"/>
        <v/>
      </c>
    </row>
    <row r="1180" spans="71:81" hidden="1" x14ac:dyDescent="0.25">
      <c r="BS1180" s="13" t="str">
        <f t="shared" si="353"/>
        <v/>
      </c>
      <c r="BT1180" s="33" t="str">
        <f t="shared" si="354"/>
        <v/>
      </c>
      <c r="BU1180" s="37" t="str">
        <f>IF(BS1180="", "", IF(COUNTIF(BS$7:BS1180, BS1180)&gt;1, "", MAX(BU$6:BU1179)+1))</f>
        <v/>
      </c>
      <c r="BV1180" s="37" t="str">
        <f t="shared" si="357"/>
        <v>Jun 2023</v>
      </c>
      <c r="BW1180" s="41" t="str">
        <f t="shared" si="351"/>
        <v/>
      </c>
      <c r="BY1180" s="13" t="str">
        <f t="shared" si="355"/>
        <v/>
      </c>
      <c r="BZ1180" s="33" t="str">
        <f t="shared" si="356"/>
        <v/>
      </c>
      <c r="CA1180" s="37" t="str">
        <f>IF(BY1180="", "", IF(COUNTIF(BY$7:BY1180, BY1180)&gt;1, "", MAX(CA$6:CA1179)+1))</f>
        <v/>
      </c>
      <c r="CB1180" s="37" t="str">
        <f t="shared" si="358"/>
        <v>Jun 2023</v>
      </c>
      <c r="CC1180" s="41" t="str">
        <f t="shared" si="352"/>
        <v/>
      </c>
    </row>
    <row r="1181" spans="71:81" hidden="1" x14ac:dyDescent="0.25">
      <c r="BS1181" s="13" t="str">
        <f t="shared" si="353"/>
        <v/>
      </c>
      <c r="BT1181" s="33" t="str">
        <f t="shared" si="354"/>
        <v/>
      </c>
      <c r="BU1181" s="37" t="str">
        <f>IF(BS1181="", "", IF(COUNTIF(BS$7:BS1181, BS1181)&gt;1, "", MAX(BU$6:BU1180)+1))</f>
        <v/>
      </c>
      <c r="BV1181" s="37" t="str">
        <f t="shared" si="357"/>
        <v>Jun 2023</v>
      </c>
      <c r="BW1181" s="41" t="str">
        <f t="shared" si="351"/>
        <v/>
      </c>
      <c r="BY1181" s="13" t="str">
        <f t="shared" si="355"/>
        <v/>
      </c>
      <c r="BZ1181" s="33" t="str">
        <f t="shared" si="356"/>
        <v/>
      </c>
      <c r="CA1181" s="37" t="str">
        <f>IF(BY1181="", "", IF(COUNTIF(BY$7:BY1181, BY1181)&gt;1, "", MAX(CA$6:CA1180)+1))</f>
        <v/>
      </c>
      <c r="CB1181" s="37" t="str">
        <f t="shared" si="358"/>
        <v>Jun 2023</v>
      </c>
      <c r="CC1181" s="41" t="str">
        <f t="shared" si="352"/>
        <v/>
      </c>
    </row>
    <row r="1182" spans="71:81" hidden="1" x14ac:dyDescent="0.25">
      <c r="BS1182" s="13" t="str">
        <f t="shared" si="353"/>
        <v/>
      </c>
      <c r="BT1182" s="33" t="str">
        <f t="shared" si="354"/>
        <v/>
      </c>
      <c r="BU1182" s="37" t="str">
        <f>IF(BS1182="", "", IF(COUNTIF(BS$7:BS1182, BS1182)&gt;1, "", MAX(BU$6:BU1181)+1))</f>
        <v/>
      </c>
      <c r="BV1182" s="37" t="str">
        <f t="shared" si="357"/>
        <v>Jun 2023</v>
      </c>
      <c r="BW1182" s="41" t="str">
        <f t="shared" si="351"/>
        <v/>
      </c>
      <c r="BY1182" s="13" t="str">
        <f t="shared" si="355"/>
        <v/>
      </c>
      <c r="BZ1182" s="33" t="str">
        <f t="shared" si="356"/>
        <v/>
      </c>
      <c r="CA1182" s="37" t="str">
        <f>IF(BY1182="", "", IF(COUNTIF(BY$7:BY1182, BY1182)&gt;1, "", MAX(CA$6:CA1181)+1))</f>
        <v/>
      </c>
      <c r="CB1182" s="37" t="str">
        <f t="shared" si="358"/>
        <v>Jun 2023</v>
      </c>
      <c r="CC1182" s="41" t="str">
        <f t="shared" si="352"/>
        <v/>
      </c>
    </row>
    <row r="1183" spans="71:81" hidden="1" x14ac:dyDescent="0.25">
      <c r="BS1183" s="13" t="str">
        <f t="shared" si="353"/>
        <v/>
      </c>
      <c r="BT1183" s="33" t="str">
        <f t="shared" si="354"/>
        <v/>
      </c>
      <c r="BU1183" s="37" t="str">
        <f>IF(BS1183="", "", IF(COUNTIF(BS$7:BS1183, BS1183)&gt;1, "", MAX(BU$6:BU1182)+1))</f>
        <v/>
      </c>
      <c r="BV1183" s="37" t="str">
        <f t="shared" si="357"/>
        <v>Jun 2023</v>
      </c>
      <c r="BW1183" s="41" t="str">
        <f t="shared" si="351"/>
        <v/>
      </c>
      <c r="BY1183" s="13" t="str">
        <f t="shared" si="355"/>
        <v/>
      </c>
      <c r="BZ1183" s="33" t="str">
        <f t="shared" si="356"/>
        <v/>
      </c>
      <c r="CA1183" s="37" t="str">
        <f>IF(BY1183="", "", IF(COUNTIF(BY$7:BY1183, BY1183)&gt;1, "", MAX(CA$6:CA1182)+1))</f>
        <v/>
      </c>
      <c r="CB1183" s="37" t="str">
        <f t="shared" si="358"/>
        <v>Jun 2023</v>
      </c>
      <c r="CC1183" s="41" t="str">
        <f t="shared" si="352"/>
        <v/>
      </c>
    </row>
    <row r="1184" spans="71:81" hidden="1" x14ac:dyDescent="0.25">
      <c r="BS1184" s="13" t="str">
        <f t="shared" si="353"/>
        <v/>
      </c>
      <c r="BT1184" s="33" t="str">
        <f t="shared" si="354"/>
        <v/>
      </c>
      <c r="BU1184" s="37" t="str">
        <f>IF(BS1184="", "", IF(COUNTIF(BS$7:BS1184, BS1184)&gt;1, "", MAX(BU$6:BU1183)+1))</f>
        <v/>
      </c>
      <c r="BV1184" s="37" t="str">
        <f t="shared" si="357"/>
        <v>Jun 2023</v>
      </c>
      <c r="BW1184" s="41" t="str">
        <f t="shared" si="351"/>
        <v/>
      </c>
      <c r="BY1184" s="13" t="str">
        <f t="shared" si="355"/>
        <v/>
      </c>
      <c r="BZ1184" s="33" t="str">
        <f t="shared" si="356"/>
        <v/>
      </c>
      <c r="CA1184" s="37" t="str">
        <f>IF(BY1184="", "", IF(COUNTIF(BY$7:BY1184, BY1184)&gt;1, "", MAX(CA$6:CA1183)+1))</f>
        <v/>
      </c>
      <c r="CB1184" s="37" t="str">
        <f t="shared" si="358"/>
        <v>Jun 2023</v>
      </c>
      <c r="CC1184" s="41" t="str">
        <f t="shared" si="352"/>
        <v/>
      </c>
    </row>
    <row r="1185" spans="71:81" hidden="1" x14ac:dyDescent="0.25">
      <c r="BS1185" s="13" t="str">
        <f t="shared" si="353"/>
        <v/>
      </c>
      <c r="BT1185" s="33" t="str">
        <f t="shared" si="354"/>
        <v/>
      </c>
      <c r="BU1185" s="37" t="str">
        <f>IF(BS1185="", "", IF(COUNTIF(BS$7:BS1185, BS1185)&gt;1, "", MAX(BU$6:BU1184)+1))</f>
        <v/>
      </c>
      <c r="BV1185" s="37" t="str">
        <f t="shared" si="357"/>
        <v>Jun 2023</v>
      </c>
      <c r="BW1185" s="41" t="str">
        <f t="shared" si="351"/>
        <v/>
      </c>
      <c r="BY1185" s="13" t="str">
        <f t="shared" si="355"/>
        <v/>
      </c>
      <c r="BZ1185" s="33" t="str">
        <f t="shared" si="356"/>
        <v/>
      </c>
      <c r="CA1185" s="37" t="str">
        <f>IF(BY1185="", "", IF(COUNTIF(BY$7:BY1185, BY1185)&gt;1, "", MAX(CA$6:CA1184)+1))</f>
        <v/>
      </c>
      <c r="CB1185" s="37" t="str">
        <f t="shared" si="358"/>
        <v>Jun 2023</v>
      </c>
      <c r="CC1185" s="41" t="str">
        <f t="shared" si="352"/>
        <v/>
      </c>
    </row>
    <row r="1186" spans="71:81" hidden="1" x14ac:dyDescent="0.25">
      <c r="BS1186" s="13" t="str">
        <f t="shared" si="353"/>
        <v/>
      </c>
      <c r="BT1186" s="33" t="str">
        <f t="shared" si="354"/>
        <v/>
      </c>
      <c r="BU1186" s="37" t="str">
        <f>IF(BS1186="", "", IF(COUNTIF(BS$7:BS1186, BS1186)&gt;1, "", MAX(BU$6:BU1185)+1))</f>
        <v/>
      </c>
      <c r="BV1186" s="37" t="str">
        <f t="shared" si="357"/>
        <v>Jun 2023</v>
      </c>
      <c r="BW1186" s="41" t="str">
        <f t="shared" si="351"/>
        <v/>
      </c>
      <c r="BY1186" s="13" t="str">
        <f t="shared" si="355"/>
        <v/>
      </c>
      <c r="BZ1186" s="33" t="str">
        <f t="shared" si="356"/>
        <v/>
      </c>
      <c r="CA1186" s="37" t="str">
        <f>IF(BY1186="", "", IF(COUNTIF(BY$7:BY1186, BY1186)&gt;1, "", MAX(CA$6:CA1185)+1))</f>
        <v/>
      </c>
      <c r="CB1186" s="37" t="str">
        <f t="shared" si="358"/>
        <v>Jun 2023</v>
      </c>
      <c r="CC1186" s="41" t="str">
        <f t="shared" si="352"/>
        <v/>
      </c>
    </row>
    <row r="1187" spans="71:81" hidden="1" x14ac:dyDescent="0.25">
      <c r="BS1187" s="13" t="str">
        <f t="shared" si="353"/>
        <v/>
      </c>
      <c r="BT1187" s="33" t="str">
        <f t="shared" si="354"/>
        <v/>
      </c>
      <c r="BU1187" s="37" t="str">
        <f>IF(BS1187="", "", IF(COUNTIF(BS$7:BS1187, BS1187)&gt;1, "", MAX(BU$6:BU1186)+1))</f>
        <v/>
      </c>
      <c r="BV1187" s="37" t="str">
        <f t="shared" si="357"/>
        <v>Jun 2023</v>
      </c>
      <c r="BW1187" s="41" t="str">
        <f t="shared" si="351"/>
        <v/>
      </c>
      <c r="BY1187" s="13" t="str">
        <f t="shared" si="355"/>
        <v/>
      </c>
      <c r="BZ1187" s="33" t="str">
        <f t="shared" si="356"/>
        <v/>
      </c>
      <c r="CA1187" s="37" t="str">
        <f>IF(BY1187="", "", IF(COUNTIF(BY$7:BY1187, BY1187)&gt;1, "", MAX(CA$6:CA1186)+1))</f>
        <v/>
      </c>
      <c r="CB1187" s="37" t="str">
        <f t="shared" si="358"/>
        <v>Jun 2023</v>
      </c>
      <c r="CC1187" s="41" t="str">
        <f t="shared" si="352"/>
        <v/>
      </c>
    </row>
    <row r="1188" spans="71:81" hidden="1" x14ac:dyDescent="0.25">
      <c r="BS1188" s="13" t="str">
        <f t="shared" si="353"/>
        <v/>
      </c>
      <c r="BT1188" s="33" t="str">
        <f t="shared" si="354"/>
        <v/>
      </c>
      <c r="BU1188" s="37" t="str">
        <f>IF(BS1188="", "", IF(COUNTIF(BS$7:BS1188, BS1188)&gt;1, "", MAX(BU$6:BU1187)+1))</f>
        <v/>
      </c>
      <c r="BV1188" s="37" t="str">
        <f t="shared" si="357"/>
        <v>Jun 2023</v>
      </c>
      <c r="BW1188" s="41" t="str">
        <f t="shared" si="351"/>
        <v/>
      </c>
      <c r="BY1188" s="13" t="str">
        <f t="shared" si="355"/>
        <v/>
      </c>
      <c r="BZ1188" s="33" t="str">
        <f t="shared" si="356"/>
        <v/>
      </c>
      <c r="CA1188" s="37" t="str">
        <f>IF(BY1188="", "", IF(COUNTIF(BY$7:BY1188, BY1188)&gt;1, "", MAX(CA$6:CA1187)+1))</f>
        <v/>
      </c>
      <c r="CB1188" s="37" t="str">
        <f t="shared" si="358"/>
        <v>Jun 2023</v>
      </c>
      <c r="CC1188" s="41" t="str">
        <f t="shared" si="352"/>
        <v/>
      </c>
    </row>
    <row r="1189" spans="71:81" hidden="1" x14ac:dyDescent="0.25">
      <c r="BS1189" s="13" t="str">
        <f t="shared" si="353"/>
        <v/>
      </c>
      <c r="BT1189" s="33" t="str">
        <f t="shared" si="354"/>
        <v/>
      </c>
      <c r="BU1189" s="37" t="str">
        <f>IF(BS1189="", "", IF(COUNTIF(BS$7:BS1189, BS1189)&gt;1, "", MAX(BU$6:BU1188)+1))</f>
        <v/>
      </c>
      <c r="BV1189" s="37" t="str">
        <f t="shared" si="357"/>
        <v>Jun 2023</v>
      </c>
      <c r="BW1189" s="41" t="str">
        <f t="shared" si="351"/>
        <v/>
      </c>
      <c r="BY1189" s="13" t="str">
        <f t="shared" si="355"/>
        <v/>
      </c>
      <c r="BZ1189" s="33" t="str">
        <f t="shared" si="356"/>
        <v/>
      </c>
      <c r="CA1189" s="37" t="str">
        <f>IF(BY1189="", "", IF(COUNTIF(BY$7:BY1189, BY1189)&gt;1, "", MAX(CA$6:CA1188)+1))</f>
        <v/>
      </c>
      <c r="CB1189" s="37" t="str">
        <f t="shared" si="358"/>
        <v>Jun 2023</v>
      </c>
      <c r="CC1189" s="41" t="str">
        <f t="shared" si="352"/>
        <v/>
      </c>
    </row>
    <row r="1190" spans="71:81" hidden="1" x14ac:dyDescent="0.25">
      <c r="BS1190" s="13" t="str">
        <f t="shared" si="353"/>
        <v/>
      </c>
      <c r="BT1190" s="33" t="str">
        <f t="shared" si="354"/>
        <v/>
      </c>
      <c r="BU1190" s="37" t="str">
        <f>IF(BS1190="", "", IF(COUNTIF(BS$7:BS1190, BS1190)&gt;1, "", MAX(BU$6:BU1189)+1))</f>
        <v/>
      </c>
      <c r="BV1190" s="37" t="str">
        <f t="shared" si="357"/>
        <v>Jun 2023</v>
      </c>
      <c r="BW1190" s="41" t="str">
        <f t="shared" si="351"/>
        <v/>
      </c>
      <c r="BY1190" s="13" t="str">
        <f t="shared" si="355"/>
        <v/>
      </c>
      <c r="BZ1190" s="33" t="str">
        <f t="shared" si="356"/>
        <v/>
      </c>
      <c r="CA1190" s="37" t="str">
        <f>IF(BY1190="", "", IF(COUNTIF(BY$7:BY1190, BY1190)&gt;1, "", MAX(CA$6:CA1189)+1))</f>
        <v/>
      </c>
      <c r="CB1190" s="37" t="str">
        <f t="shared" si="358"/>
        <v>Jun 2023</v>
      </c>
      <c r="CC1190" s="41" t="str">
        <f t="shared" si="352"/>
        <v/>
      </c>
    </row>
    <row r="1191" spans="71:81" hidden="1" x14ac:dyDescent="0.25">
      <c r="BS1191" s="13" t="str">
        <f t="shared" si="353"/>
        <v/>
      </c>
      <c r="BT1191" s="33" t="str">
        <f t="shared" si="354"/>
        <v/>
      </c>
      <c r="BU1191" s="37" t="str">
        <f>IF(BS1191="", "", IF(COUNTIF(BS$7:BS1191, BS1191)&gt;1, "", MAX(BU$6:BU1190)+1))</f>
        <v/>
      </c>
      <c r="BV1191" s="37" t="str">
        <f t="shared" si="357"/>
        <v>Jun 2023</v>
      </c>
      <c r="BW1191" s="41" t="str">
        <f t="shared" si="351"/>
        <v/>
      </c>
      <c r="BY1191" s="13" t="str">
        <f t="shared" si="355"/>
        <v/>
      </c>
      <c r="BZ1191" s="33" t="str">
        <f t="shared" si="356"/>
        <v/>
      </c>
      <c r="CA1191" s="37" t="str">
        <f>IF(BY1191="", "", IF(COUNTIF(BY$7:BY1191, BY1191)&gt;1, "", MAX(CA$6:CA1190)+1))</f>
        <v/>
      </c>
      <c r="CB1191" s="37" t="str">
        <f t="shared" si="358"/>
        <v>Jun 2023</v>
      </c>
      <c r="CC1191" s="41" t="str">
        <f t="shared" si="352"/>
        <v/>
      </c>
    </row>
    <row r="1192" spans="71:81" hidden="1" x14ac:dyDescent="0.25">
      <c r="BS1192" s="13" t="str">
        <f t="shared" si="353"/>
        <v/>
      </c>
      <c r="BT1192" s="33" t="str">
        <f t="shared" si="354"/>
        <v/>
      </c>
      <c r="BU1192" s="37" t="str">
        <f>IF(BS1192="", "", IF(COUNTIF(BS$7:BS1192, BS1192)&gt;1, "", MAX(BU$6:BU1191)+1))</f>
        <v/>
      </c>
      <c r="BV1192" s="37" t="str">
        <f t="shared" si="357"/>
        <v>Jun 2023</v>
      </c>
      <c r="BW1192" s="41" t="str">
        <f t="shared" si="351"/>
        <v/>
      </c>
      <c r="BY1192" s="13" t="str">
        <f t="shared" si="355"/>
        <v/>
      </c>
      <c r="BZ1192" s="33" t="str">
        <f t="shared" si="356"/>
        <v/>
      </c>
      <c r="CA1192" s="37" t="str">
        <f>IF(BY1192="", "", IF(COUNTIF(BY$7:BY1192, BY1192)&gt;1, "", MAX(CA$6:CA1191)+1))</f>
        <v/>
      </c>
      <c r="CB1192" s="37" t="str">
        <f t="shared" si="358"/>
        <v>Jun 2023</v>
      </c>
      <c r="CC1192" s="41" t="str">
        <f t="shared" si="352"/>
        <v/>
      </c>
    </row>
    <row r="1193" spans="71:81" hidden="1" x14ac:dyDescent="0.25">
      <c r="BS1193" s="13" t="str">
        <f t="shared" si="353"/>
        <v/>
      </c>
      <c r="BT1193" s="33" t="str">
        <f t="shared" si="354"/>
        <v/>
      </c>
      <c r="BU1193" s="37" t="str">
        <f>IF(BS1193="", "", IF(COUNTIF(BS$7:BS1193, BS1193)&gt;1, "", MAX(BU$6:BU1192)+1))</f>
        <v/>
      </c>
      <c r="BV1193" s="37" t="str">
        <f t="shared" si="357"/>
        <v>Jun 2023</v>
      </c>
      <c r="BW1193" s="41" t="str">
        <f t="shared" si="351"/>
        <v/>
      </c>
      <c r="BY1193" s="13" t="str">
        <f t="shared" si="355"/>
        <v/>
      </c>
      <c r="BZ1193" s="33" t="str">
        <f t="shared" si="356"/>
        <v/>
      </c>
      <c r="CA1193" s="37" t="str">
        <f>IF(BY1193="", "", IF(COUNTIF(BY$7:BY1193, BY1193)&gt;1, "", MAX(CA$6:CA1192)+1))</f>
        <v/>
      </c>
      <c r="CB1193" s="37" t="str">
        <f t="shared" si="358"/>
        <v>Jun 2023</v>
      </c>
      <c r="CC1193" s="41" t="str">
        <f t="shared" si="352"/>
        <v/>
      </c>
    </row>
    <row r="1194" spans="71:81" hidden="1" x14ac:dyDescent="0.25">
      <c r="BS1194" s="13" t="str">
        <f t="shared" si="353"/>
        <v/>
      </c>
      <c r="BT1194" s="33" t="str">
        <f t="shared" si="354"/>
        <v/>
      </c>
      <c r="BU1194" s="37" t="str">
        <f>IF(BS1194="", "", IF(COUNTIF(BS$7:BS1194, BS1194)&gt;1, "", MAX(BU$6:BU1193)+1))</f>
        <v/>
      </c>
      <c r="BV1194" s="37" t="str">
        <f t="shared" si="357"/>
        <v>Jun 2023</v>
      </c>
      <c r="BW1194" s="41" t="str">
        <f t="shared" si="351"/>
        <v/>
      </c>
      <c r="BY1194" s="13" t="str">
        <f t="shared" si="355"/>
        <v/>
      </c>
      <c r="BZ1194" s="33" t="str">
        <f t="shared" si="356"/>
        <v/>
      </c>
      <c r="CA1194" s="37" t="str">
        <f>IF(BY1194="", "", IF(COUNTIF(BY$7:BY1194, BY1194)&gt;1, "", MAX(CA$6:CA1193)+1))</f>
        <v/>
      </c>
      <c r="CB1194" s="37" t="str">
        <f t="shared" si="358"/>
        <v>Jun 2023</v>
      </c>
      <c r="CC1194" s="41" t="str">
        <f t="shared" si="352"/>
        <v/>
      </c>
    </row>
    <row r="1195" spans="71:81" hidden="1" x14ac:dyDescent="0.25">
      <c r="BS1195" s="13" t="str">
        <f t="shared" si="353"/>
        <v/>
      </c>
      <c r="BT1195" s="33" t="str">
        <f t="shared" si="354"/>
        <v/>
      </c>
      <c r="BU1195" s="37" t="str">
        <f>IF(BS1195="", "", IF(COUNTIF(BS$7:BS1195, BS1195)&gt;1, "", MAX(BU$6:BU1194)+1))</f>
        <v/>
      </c>
      <c r="BV1195" s="37" t="str">
        <f t="shared" si="357"/>
        <v>Jun 2023</v>
      </c>
      <c r="BW1195" s="41" t="str">
        <f t="shared" si="351"/>
        <v/>
      </c>
      <c r="BY1195" s="13" t="str">
        <f t="shared" si="355"/>
        <v/>
      </c>
      <c r="BZ1195" s="33" t="str">
        <f t="shared" si="356"/>
        <v/>
      </c>
      <c r="CA1195" s="37" t="str">
        <f>IF(BY1195="", "", IF(COUNTIF(BY$7:BY1195, BY1195)&gt;1, "", MAX(CA$6:CA1194)+1))</f>
        <v/>
      </c>
      <c r="CB1195" s="37" t="str">
        <f t="shared" si="358"/>
        <v>Jun 2023</v>
      </c>
      <c r="CC1195" s="41" t="str">
        <f t="shared" si="352"/>
        <v/>
      </c>
    </row>
    <row r="1196" spans="71:81" hidden="1" x14ac:dyDescent="0.25">
      <c r="BS1196" s="13" t="str">
        <f t="shared" si="353"/>
        <v/>
      </c>
      <c r="BT1196" s="33" t="str">
        <f t="shared" si="354"/>
        <v/>
      </c>
      <c r="BU1196" s="37" t="str">
        <f>IF(BS1196="", "", IF(COUNTIF(BS$7:BS1196, BS1196)&gt;1, "", MAX(BU$6:BU1195)+1))</f>
        <v/>
      </c>
      <c r="BV1196" s="37" t="str">
        <f t="shared" si="357"/>
        <v>Jun 2023</v>
      </c>
      <c r="BW1196" s="41" t="str">
        <f t="shared" si="351"/>
        <v/>
      </c>
      <c r="BY1196" s="13" t="str">
        <f t="shared" si="355"/>
        <v/>
      </c>
      <c r="BZ1196" s="33" t="str">
        <f t="shared" si="356"/>
        <v/>
      </c>
      <c r="CA1196" s="37" t="str">
        <f>IF(BY1196="", "", IF(COUNTIF(BY$7:BY1196, BY1196)&gt;1, "", MAX(CA$6:CA1195)+1))</f>
        <v/>
      </c>
      <c r="CB1196" s="37" t="str">
        <f t="shared" si="358"/>
        <v>Jun 2023</v>
      </c>
      <c r="CC1196" s="41" t="str">
        <f t="shared" si="352"/>
        <v/>
      </c>
    </row>
    <row r="1197" spans="71:81" hidden="1" x14ac:dyDescent="0.25">
      <c r="BS1197" s="13" t="str">
        <f t="shared" si="353"/>
        <v/>
      </c>
      <c r="BT1197" s="33" t="str">
        <f t="shared" si="354"/>
        <v/>
      </c>
      <c r="BU1197" s="37" t="str">
        <f>IF(BS1197="", "", IF(COUNTIF(BS$7:BS1197, BS1197)&gt;1, "", MAX(BU$6:BU1196)+1))</f>
        <v/>
      </c>
      <c r="BV1197" s="37" t="str">
        <f t="shared" si="357"/>
        <v>Jun 2023</v>
      </c>
      <c r="BW1197" s="41" t="str">
        <f t="shared" si="351"/>
        <v/>
      </c>
      <c r="BY1197" s="13" t="str">
        <f t="shared" si="355"/>
        <v/>
      </c>
      <c r="BZ1197" s="33" t="str">
        <f t="shared" si="356"/>
        <v/>
      </c>
      <c r="CA1197" s="37" t="str">
        <f>IF(BY1197="", "", IF(COUNTIF(BY$7:BY1197, BY1197)&gt;1, "", MAX(CA$6:CA1196)+1))</f>
        <v/>
      </c>
      <c r="CB1197" s="37" t="str">
        <f t="shared" si="358"/>
        <v>Jun 2023</v>
      </c>
      <c r="CC1197" s="41" t="str">
        <f t="shared" si="352"/>
        <v/>
      </c>
    </row>
    <row r="1198" spans="71:81" hidden="1" x14ac:dyDescent="0.25">
      <c r="BS1198" s="13" t="str">
        <f t="shared" si="353"/>
        <v/>
      </c>
      <c r="BT1198" s="33" t="str">
        <f t="shared" si="354"/>
        <v/>
      </c>
      <c r="BU1198" s="37" t="str">
        <f>IF(BS1198="", "", IF(COUNTIF(BS$7:BS1198, BS1198)&gt;1, "", MAX(BU$6:BU1197)+1))</f>
        <v/>
      </c>
      <c r="BV1198" s="37" t="str">
        <f t="shared" si="357"/>
        <v>Jun 2023</v>
      </c>
      <c r="BW1198" s="41" t="str">
        <f t="shared" si="351"/>
        <v/>
      </c>
      <c r="BY1198" s="13" t="str">
        <f t="shared" si="355"/>
        <v/>
      </c>
      <c r="BZ1198" s="33" t="str">
        <f t="shared" si="356"/>
        <v/>
      </c>
      <c r="CA1198" s="37" t="str">
        <f>IF(BY1198="", "", IF(COUNTIF(BY$7:BY1198, BY1198)&gt;1, "", MAX(CA$6:CA1197)+1))</f>
        <v/>
      </c>
      <c r="CB1198" s="37" t="str">
        <f t="shared" si="358"/>
        <v>Jun 2023</v>
      </c>
      <c r="CC1198" s="41" t="str">
        <f t="shared" si="352"/>
        <v/>
      </c>
    </row>
    <row r="1199" spans="71:81" hidden="1" x14ac:dyDescent="0.25">
      <c r="BS1199" s="13" t="str">
        <f t="shared" si="353"/>
        <v/>
      </c>
      <c r="BT1199" s="33" t="str">
        <f t="shared" si="354"/>
        <v/>
      </c>
      <c r="BU1199" s="37" t="str">
        <f>IF(BS1199="", "", IF(COUNTIF(BS$7:BS1199, BS1199)&gt;1, "", MAX(BU$6:BU1198)+1))</f>
        <v/>
      </c>
      <c r="BV1199" s="37" t="str">
        <f t="shared" si="357"/>
        <v>Jun 2023</v>
      </c>
      <c r="BW1199" s="41" t="str">
        <f t="shared" si="351"/>
        <v/>
      </c>
      <c r="BY1199" s="13" t="str">
        <f t="shared" si="355"/>
        <v/>
      </c>
      <c r="BZ1199" s="33" t="str">
        <f t="shared" si="356"/>
        <v/>
      </c>
      <c r="CA1199" s="37" t="str">
        <f>IF(BY1199="", "", IF(COUNTIF(BY$7:BY1199, BY1199)&gt;1, "", MAX(CA$6:CA1198)+1))</f>
        <v/>
      </c>
      <c r="CB1199" s="37" t="str">
        <f t="shared" si="358"/>
        <v>Jun 2023</v>
      </c>
      <c r="CC1199" s="41" t="str">
        <f t="shared" si="352"/>
        <v/>
      </c>
    </row>
    <row r="1200" spans="71:81" hidden="1" x14ac:dyDescent="0.25">
      <c r="BS1200" s="13" t="str">
        <f t="shared" si="353"/>
        <v/>
      </c>
      <c r="BT1200" s="33" t="str">
        <f t="shared" si="354"/>
        <v/>
      </c>
      <c r="BU1200" s="37" t="str">
        <f>IF(BS1200="", "", IF(COUNTIF(BS$7:BS1200, BS1200)&gt;1, "", MAX(BU$6:BU1199)+1))</f>
        <v/>
      </c>
      <c r="BV1200" s="37" t="str">
        <f t="shared" si="357"/>
        <v>Jun 2023</v>
      </c>
      <c r="BW1200" s="41" t="str">
        <f t="shared" si="351"/>
        <v/>
      </c>
      <c r="BY1200" s="13" t="str">
        <f t="shared" si="355"/>
        <v/>
      </c>
      <c r="BZ1200" s="33" t="str">
        <f t="shared" si="356"/>
        <v/>
      </c>
      <c r="CA1200" s="37" t="str">
        <f>IF(BY1200="", "", IF(COUNTIF(BY$7:BY1200, BY1200)&gt;1, "", MAX(CA$6:CA1199)+1))</f>
        <v/>
      </c>
      <c r="CB1200" s="37" t="str">
        <f t="shared" si="358"/>
        <v>Jun 2023</v>
      </c>
      <c r="CC1200" s="41" t="str">
        <f t="shared" si="352"/>
        <v/>
      </c>
    </row>
    <row r="1201" spans="71:81" hidden="1" x14ac:dyDescent="0.25">
      <c r="BS1201" s="13" t="str">
        <f t="shared" si="353"/>
        <v/>
      </c>
      <c r="BT1201" s="33" t="str">
        <f t="shared" si="354"/>
        <v/>
      </c>
      <c r="BU1201" s="37" t="str">
        <f>IF(BS1201="", "", IF(COUNTIF(BS$7:BS1201, BS1201)&gt;1, "", MAX(BU$6:BU1200)+1))</f>
        <v/>
      </c>
      <c r="BV1201" s="37" t="str">
        <f t="shared" si="357"/>
        <v>Jun 2023</v>
      </c>
      <c r="BW1201" s="41" t="str">
        <f t="shared" si="351"/>
        <v/>
      </c>
      <c r="BY1201" s="13" t="str">
        <f t="shared" si="355"/>
        <v/>
      </c>
      <c r="BZ1201" s="33" t="str">
        <f t="shared" si="356"/>
        <v/>
      </c>
      <c r="CA1201" s="37" t="str">
        <f>IF(BY1201="", "", IF(COUNTIF(BY$7:BY1201, BY1201)&gt;1, "", MAX(CA$6:CA1200)+1))</f>
        <v/>
      </c>
      <c r="CB1201" s="37" t="str">
        <f t="shared" si="358"/>
        <v>Jun 2023</v>
      </c>
      <c r="CC1201" s="41" t="str">
        <f t="shared" si="352"/>
        <v/>
      </c>
    </row>
    <row r="1202" spans="71:81" hidden="1" x14ac:dyDescent="0.25">
      <c r="BS1202" s="13" t="str">
        <f t="shared" si="353"/>
        <v/>
      </c>
      <c r="BT1202" s="33" t="str">
        <f t="shared" si="354"/>
        <v/>
      </c>
      <c r="BU1202" s="37" t="str">
        <f>IF(BS1202="", "", IF(COUNTIF(BS$7:BS1202, BS1202)&gt;1, "", MAX(BU$6:BU1201)+1))</f>
        <v/>
      </c>
      <c r="BV1202" s="37" t="str">
        <f t="shared" si="357"/>
        <v>Jun 2023</v>
      </c>
      <c r="BW1202" s="41" t="str">
        <f t="shared" si="351"/>
        <v/>
      </c>
      <c r="BY1202" s="13" t="str">
        <f t="shared" si="355"/>
        <v/>
      </c>
      <c r="BZ1202" s="33" t="str">
        <f t="shared" si="356"/>
        <v/>
      </c>
      <c r="CA1202" s="37" t="str">
        <f>IF(BY1202="", "", IF(COUNTIF(BY$7:BY1202, BY1202)&gt;1, "", MAX(CA$6:CA1201)+1))</f>
        <v/>
      </c>
      <c r="CB1202" s="37" t="str">
        <f t="shared" si="358"/>
        <v>Jun 2023</v>
      </c>
      <c r="CC1202" s="41" t="str">
        <f t="shared" si="352"/>
        <v/>
      </c>
    </row>
    <row r="1203" spans="71:81" hidden="1" x14ac:dyDescent="0.25">
      <c r="BS1203" s="13" t="str">
        <f t="shared" si="353"/>
        <v/>
      </c>
      <c r="BT1203" s="33" t="str">
        <f t="shared" si="354"/>
        <v/>
      </c>
      <c r="BU1203" s="37" t="str">
        <f>IF(BS1203="", "", IF(COUNTIF(BS$7:BS1203, BS1203)&gt;1, "", MAX(BU$6:BU1202)+1))</f>
        <v/>
      </c>
      <c r="BV1203" s="37" t="str">
        <f t="shared" si="357"/>
        <v>Jun 2023</v>
      </c>
      <c r="BW1203" s="41" t="str">
        <f t="shared" si="351"/>
        <v/>
      </c>
      <c r="BY1203" s="13" t="str">
        <f t="shared" si="355"/>
        <v/>
      </c>
      <c r="BZ1203" s="33" t="str">
        <f t="shared" si="356"/>
        <v/>
      </c>
      <c r="CA1203" s="37" t="str">
        <f>IF(BY1203="", "", IF(COUNTIF(BY$7:BY1203, BY1203)&gt;1, "", MAX(CA$6:CA1202)+1))</f>
        <v/>
      </c>
      <c r="CB1203" s="37" t="str">
        <f t="shared" si="358"/>
        <v>Jun 2023</v>
      </c>
      <c r="CC1203" s="41" t="str">
        <f t="shared" si="352"/>
        <v/>
      </c>
    </row>
    <row r="1204" spans="71:81" hidden="1" x14ac:dyDescent="0.25">
      <c r="BS1204" s="13" t="str">
        <f t="shared" si="353"/>
        <v/>
      </c>
      <c r="BT1204" s="33" t="str">
        <f t="shared" si="354"/>
        <v/>
      </c>
      <c r="BU1204" s="37" t="str">
        <f>IF(BS1204="", "", IF(COUNTIF(BS$7:BS1204, BS1204)&gt;1, "", MAX(BU$6:BU1203)+1))</f>
        <v/>
      </c>
      <c r="BV1204" s="37" t="str">
        <f t="shared" si="357"/>
        <v>Jun 2023</v>
      </c>
      <c r="BW1204" s="41" t="str">
        <f t="shared" si="351"/>
        <v/>
      </c>
      <c r="BY1204" s="13" t="str">
        <f t="shared" si="355"/>
        <v/>
      </c>
      <c r="BZ1204" s="33" t="str">
        <f t="shared" si="356"/>
        <v/>
      </c>
      <c r="CA1204" s="37" t="str">
        <f>IF(BY1204="", "", IF(COUNTIF(BY$7:BY1204, BY1204)&gt;1, "", MAX(CA$6:CA1203)+1))</f>
        <v/>
      </c>
      <c r="CB1204" s="37" t="str">
        <f t="shared" si="358"/>
        <v>Jun 2023</v>
      </c>
      <c r="CC1204" s="41" t="str">
        <f t="shared" si="352"/>
        <v/>
      </c>
    </row>
    <row r="1205" spans="71:81" hidden="1" x14ac:dyDescent="0.25">
      <c r="BS1205" s="13" t="str">
        <f t="shared" si="353"/>
        <v/>
      </c>
      <c r="BT1205" s="33" t="str">
        <f t="shared" si="354"/>
        <v/>
      </c>
      <c r="BU1205" s="37" t="str">
        <f>IF(BS1205="", "", IF(COUNTIF(BS$7:BS1205, BS1205)&gt;1, "", MAX(BU$6:BU1204)+1))</f>
        <v/>
      </c>
      <c r="BV1205" s="37" t="str">
        <f t="shared" si="357"/>
        <v>Jun 2023</v>
      </c>
      <c r="BW1205" s="41" t="str">
        <f t="shared" si="351"/>
        <v/>
      </c>
      <c r="BY1205" s="13" t="str">
        <f t="shared" si="355"/>
        <v/>
      </c>
      <c r="BZ1205" s="33" t="str">
        <f t="shared" si="356"/>
        <v/>
      </c>
      <c r="CA1205" s="37" t="str">
        <f>IF(BY1205="", "", IF(COUNTIF(BY$7:BY1205, BY1205)&gt;1, "", MAX(CA$6:CA1204)+1))</f>
        <v/>
      </c>
      <c r="CB1205" s="37" t="str">
        <f t="shared" si="358"/>
        <v>Jun 2023</v>
      </c>
      <c r="CC1205" s="41" t="str">
        <f t="shared" si="352"/>
        <v/>
      </c>
    </row>
    <row r="1206" spans="71:81" hidden="1" x14ac:dyDescent="0.25">
      <c r="BS1206" s="13" t="str">
        <f t="shared" si="353"/>
        <v/>
      </c>
      <c r="BT1206" s="33" t="str">
        <f t="shared" si="354"/>
        <v/>
      </c>
      <c r="BU1206" s="37" t="str">
        <f>IF(BS1206="", "", IF(COUNTIF(BS$7:BS1206, BS1206)&gt;1, "", MAX(BU$6:BU1205)+1))</f>
        <v/>
      </c>
      <c r="BV1206" s="37" t="str">
        <f t="shared" si="357"/>
        <v>Jun 2023</v>
      </c>
      <c r="BW1206" s="41" t="str">
        <f t="shared" si="351"/>
        <v/>
      </c>
      <c r="BY1206" s="13" t="str">
        <f t="shared" si="355"/>
        <v/>
      </c>
      <c r="BZ1206" s="33" t="str">
        <f t="shared" si="356"/>
        <v/>
      </c>
      <c r="CA1206" s="37" t="str">
        <f>IF(BY1206="", "", IF(COUNTIF(BY$7:BY1206, BY1206)&gt;1, "", MAX(CA$6:CA1205)+1))</f>
        <v/>
      </c>
      <c r="CB1206" s="37" t="str">
        <f t="shared" si="358"/>
        <v>Jun 2023</v>
      </c>
      <c r="CC1206" s="41" t="str">
        <f t="shared" si="352"/>
        <v/>
      </c>
    </row>
    <row r="1207" spans="71:81" hidden="1" x14ac:dyDescent="0.25">
      <c r="BS1207" s="13" t="str">
        <f t="shared" si="353"/>
        <v/>
      </c>
      <c r="BT1207" s="33" t="str">
        <f t="shared" si="354"/>
        <v/>
      </c>
      <c r="BU1207" s="37" t="str">
        <f>IF(BS1207="", "", IF(COUNTIF(BS$7:BS1207, BS1207)&gt;1, "", MAX(BU$6:BU1206)+1))</f>
        <v/>
      </c>
      <c r="BV1207" s="37" t="str">
        <f t="shared" si="357"/>
        <v>Jun 2023</v>
      </c>
      <c r="BW1207" s="41" t="str">
        <f t="shared" si="351"/>
        <v/>
      </c>
      <c r="BY1207" s="13" t="str">
        <f t="shared" si="355"/>
        <v/>
      </c>
      <c r="BZ1207" s="33" t="str">
        <f t="shared" si="356"/>
        <v/>
      </c>
      <c r="CA1207" s="37" t="str">
        <f>IF(BY1207="", "", IF(COUNTIF(BY$7:BY1207, BY1207)&gt;1, "", MAX(CA$6:CA1206)+1))</f>
        <v/>
      </c>
      <c r="CB1207" s="37" t="str">
        <f t="shared" si="358"/>
        <v>Jun 2023</v>
      </c>
      <c r="CC1207" s="41" t="str">
        <f t="shared" si="352"/>
        <v/>
      </c>
    </row>
    <row r="1208" spans="71:81" hidden="1" x14ac:dyDescent="0.25">
      <c r="BS1208" s="13" t="str">
        <f t="shared" si="353"/>
        <v/>
      </c>
      <c r="BT1208" s="33" t="str">
        <f t="shared" si="354"/>
        <v/>
      </c>
      <c r="BU1208" s="37" t="str">
        <f>IF(BS1208="", "", IF(COUNTIF(BS$7:BS1208, BS1208)&gt;1, "", MAX(BU$6:BU1207)+1))</f>
        <v/>
      </c>
      <c r="BV1208" s="37" t="str">
        <f t="shared" si="357"/>
        <v>Jun 2023</v>
      </c>
      <c r="BW1208" s="41" t="str">
        <f t="shared" si="351"/>
        <v/>
      </c>
      <c r="BY1208" s="13" t="str">
        <f t="shared" si="355"/>
        <v/>
      </c>
      <c r="BZ1208" s="33" t="str">
        <f t="shared" si="356"/>
        <v/>
      </c>
      <c r="CA1208" s="37" t="str">
        <f>IF(BY1208="", "", IF(COUNTIF(BY$7:BY1208, BY1208)&gt;1, "", MAX(CA$6:CA1207)+1))</f>
        <v/>
      </c>
      <c r="CB1208" s="37" t="str">
        <f t="shared" si="358"/>
        <v>Jun 2023</v>
      </c>
      <c r="CC1208" s="41" t="str">
        <f t="shared" si="352"/>
        <v/>
      </c>
    </row>
    <row r="1209" spans="71:81" hidden="1" x14ac:dyDescent="0.25">
      <c r="BS1209" s="13" t="str">
        <f t="shared" si="353"/>
        <v/>
      </c>
      <c r="BT1209" s="33" t="str">
        <f t="shared" si="354"/>
        <v/>
      </c>
      <c r="BU1209" s="37" t="str">
        <f>IF(BS1209="", "", IF(COUNTIF(BS$7:BS1209, BS1209)&gt;1, "", MAX(BU$6:BU1208)+1))</f>
        <v/>
      </c>
      <c r="BV1209" s="37" t="str">
        <f t="shared" si="357"/>
        <v>Jun 2023</v>
      </c>
      <c r="BW1209" s="41" t="str">
        <f t="shared" si="351"/>
        <v/>
      </c>
      <c r="BY1209" s="13" t="str">
        <f t="shared" si="355"/>
        <v/>
      </c>
      <c r="BZ1209" s="33" t="str">
        <f t="shared" si="356"/>
        <v/>
      </c>
      <c r="CA1209" s="37" t="str">
        <f>IF(BY1209="", "", IF(COUNTIF(BY$7:BY1209, BY1209)&gt;1, "", MAX(CA$6:CA1208)+1))</f>
        <v/>
      </c>
      <c r="CB1209" s="37" t="str">
        <f t="shared" si="358"/>
        <v>Jun 2023</v>
      </c>
      <c r="CC1209" s="41" t="str">
        <f t="shared" si="352"/>
        <v/>
      </c>
    </row>
    <row r="1210" spans="71:81" hidden="1" x14ac:dyDescent="0.25">
      <c r="BS1210" s="13" t="str">
        <f t="shared" si="353"/>
        <v/>
      </c>
      <c r="BT1210" s="33" t="str">
        <f t="shared" si="354"/>
        <v/>
      </c>
      <c r="BU1210" s="37" t="str">
        <f>IF(BS1210="", "", IF(COUNTIF(BS$7:BS1210, BS1210)&gt;1, "", MAX(BU$6:BU1209)+1))</f>
        <v/>
      </c>
      <c r="BV1210" s="37" t="str">
        <f t="shared" si="357"/>
        <v>Jun 2023</v>
      </c>
      <c r="BW1210" s="41" t="str">
        <f t="shared" si="351"/>
        <v/>
      </c>
      <c r="BY1210" s="13" t="str">
        <f t="shared" si="355"/>
        <v/>
      </c>
      <c r="BZ1210" s="33" t="str">
        <f t="shared" si="356"/>
        <v/>
      </c>
      <c r="CA1210" s="37" t="str">
        <f>IF(BY1210="", "", IF(COUNTIF(BY$7:BY1210, BY1210)&gt;1, "", MAX(CA$6:CA1209)+1))</f>
        <v/>
      </c>
      <c r="CB1210" s="37" t="str">
        <f t="shared" si="358"/>
        <v>Jun 2023</v>
      </c>
      <c r="CC1210" s="41" t="str">
        <f t="shared" si="352"/>
        <v/>
      </c>
    </row>
    <row r="1211" spans="71:81" hidden="1" x14ac:dyDescent="0.25">
      <c r="BS1211" s="13" t="str">
        <f t="shared" si="353"/>
        <v/>
      </c>
      <c r="BT1211" s="33" t="str">
        <f t="shared" si="354"/>
        <v/>
      </c>
      <c r="BU1211" s="37" t="str">
        <f>IF(BS1211="", "", IF(COUNTIF(BS$7:BS1211, BS1211)&gt;1, "", MAX(BU$6:BU1210)+1))</f>
        <v/>
      </c>
      <c r="BV1211" s="37" t="str">
        <f t="shared" si="357"/>
        <v>Jun 2023</v>
      </c>
      <c r="BW1211" s="41" t="str">
        <f t="shared" si="351"/>
        <v/>
      </c>
      <c r="BY1211" s="13" t="str">
        <f t="shared" si="355"/>
        <v/>
      </c>
      <c r="BZ1211" s="33" t="str">
        <f t="shared" si="356"/>
        <v/>
      </c>
      <c r="CA1211" s="37" t="str">
        <f>IF(BY1211="", "", IF(COUNTIF(BY$7:BY1211, BY1211)&gt;1, "", MAX(CA$6:CA1210)+1))</f>
        <v/>
      </c>
      <c r="CB1211" s="37" t="str">
        <f t="shared" si="358"/>
        <v>Jun 2023</v>
      </c>
      <c r="CC1211" s="41" t="str">
        <f t="shared" si="352"/>
        <v/>
      </c>
    </row>
    <row r="1212" spans="71:81" hidden="1" x14ac:dyDescent="0.25">
      <c r="BS1212" s="13" t="str">
        <f t="shared" si="353"/>
        <v/>
      </c>
      <c r="BT1212" s="33" t="str">
        <f t="shared" si="354"/>
        <v/>
      </c>
      <c r="BU1212" s="37" t="str">
        <f>IF(BS1212="", "", IF(COUNTIF(BS$7:BS1212, BS1212)&gt;1, "", MAX(BU$6:BU1211)+1))</f>
        <v/>
      </c>
      <c r="BV1212" s="37" t="str">
        <f t="shared" si="357"/>
        <v>Jun 2023</v>
      </c>
      <c r="BW1212" s="41" t="str">
        <f t="shared" si="351"/>
        <v/>
      </c>
      <c r="BY1212" s="13" t="str">
        <f t="shared" si="355"/>
        <v/>
      </c>
      <c r="BZ1212" s="33" t="str">
        <f t="shared" si="356"/>
        <v/>
      </c>
      <c r="CA1212" s="37" t="str">
        <f>IF(BY1212="", "", IF(COUNTIF(BY$7:BY1212, BY1212)&gt;1, "", MAX(CA$6:CA1211)+1))</f>
        <v/>
      </c>
      <c r="CB1212" s="37" t="str">
        <f t="shared" si="358"/>
        <v>Jun 2023</v>
      </c>
      <c r="CC1212" s="41" t="str">
        <f t="shared" si="352"/>
        <v/>
      </c>
    </row>
    <row r="1213" spans="71:81" hidden="1" x14ac:dyDescent="0.25">
      <c r="BS1213" s="13" t="str">
        <f t="shared" si="353"/>
        <v/>
      </c>
      <c r="BT1213" s="33" t="str">
        <f t="shared" si="354"/>
        <v/>
      </c>
      <c r="BU1213" s="37" t="str">
        <f>IF(BS1213="", "", IF(COUNTIF(BS$7:BS1213, BS1213)&gt;1, "", MAX(BU$6:BU1212)+1))</f>
        <v/>
      </c>
      <c r="BV1213" s="37" t="str">
        <f t="shared" si="357"/>
        <v>Jun 2023</v>
      </c>
      <c r="BW1213" s="41" t="str">
        <f t="shared" si="351"/>
        <v/>
      </c>
      <c r="BY1213" s="13" t="str">
        <f t="shared" si="355"/>
        <v/>
      </c>
      <c r="BZ1213" s="33" t="str">
        <f t="shared" si="356"/>
        <v/>
      </c>
      <c r="CA1213" s="37" t="str">
        <f>IF(BY1213="", "", IF(COUNTIF(BY$7:BY1213, BY1213)&gt;1, "", MAX(CA$6:CA1212)+1))</f>
        <v/>
      </c>
      <c r="CB1213" s="37" t="str">
        <f t="shared" si="358"/>
        <v>Jun 2023</v>
      </c>
      <c r="CC1213" s="41" t="str">
        <f t="shared" si="352"/>
        <v/>
      </c>
    </row>
    <row r="1214" spans="71:81" hidden="1" x14ac:dyDescent="0.25">
      <c r="BS1214" s="13" t="str">
        <f t="shared" si="353"/>
        <v/>
      </c>
      <c r="BT1214" s="33" t="str">
        <f t="shared" si="354"/>
        <v/>
      </c>
      <c r="BU1214" s="37" t="str">
        <f>IF(BS1214="", "", IF(COUNTIF(BS$7:BS1214, BS1214)&gt;1, "", MAX(BU$6:BU1213)+1))</f>
        <v/>
      </c>
      <c r="BV1214" s="37" t="str">
        <f t="shared" si="357"/>
        <v>Jun 2023</v>
      </c>
      <c r="BW1214" s="41" t="str">
        <f t="shared" si="351"/>
        <v/>
      </c>
      <c r="BY1214" s="13" t="str">
        <f t="shared" si="355"/>
        <v/>
      </c>
      <c r="BZ1214" s="33" t="str">
        <f t="shared" si="356"/>
        <v/>
      </c>
      <c r="CA1214" s="37" t="str">
        <f>IF(BY1214="", "", IF(COUNTIF(BY$7:BY1214, BY1214)&gt;1, "", MAX(CA$6:CA1213)+1))</f>
        <v/>
      </c>
      <c r="CB1214" s="37" t="str">
        <f t="shared" si="358"/>
        <v>Jun 2023</v>
      </c>
      <c r="CC1214" s="41" t="str">
        <f t="shared" si="352"/>
        <v/>
      </c>
    </row>
    <row r="1215" spans="71:81" hidden="1" x14ac:dyDescent="0.25">
      <c r="BS1215" s="13" t="str">
        <f t="shared" si="353"/>
        <v/>
      </c>
      <c r="BT1215" s="33" t="str">
        <f t="shared" si="354"/>
        <v/>
      </c>
      <c r="BU1215" s="37" t="str">
        <f>IF(BS1215="", "", IF(COUNTIF(BS$7:BS1215, BS1215)&gt;1, "", MAX(BU$6:BU1214)+1))</f>
        <v/>
      </c>
      <c r="BV1215" s="37" t="str">
        <f t="shared" si="357"/>
        <v>Jun 2023</v>
      </c>
      <c r="BW1215" s="41" t="str">
        <f t="shared" si="351"/>
        <v/>
      </c>
      <c r="BY1215" s="13" t="str">
        <f t="shared" si="355"/>
        <v/>
      </c>
      <c r="BZ1215" s="33" t="str">
        <f t="shared" si="356"/>
        <v/>
      </c>
      <c r="CA1215" s="37" t="str">
        <f>IF(BY1215="", "", IF(COUNTIF(BY$7:BY1215, BY1215)&gt;1, "", MAX(CA$6:CA1214)+1))</f>
        <v/>
      </c>
      <c r="CB1215" s="37" t="str">
        <f t="shared" si="358"/>
        <v>Jun 2023</v>
      </c>
      <c r="CC1215" s="41" t="str">
        <f t="shared" si="352"/>
        <v/>
      </c>
    </row>
    <row r="1216" spans="71:81" hidden="1" x14ac:dyDescent="0.25">
      <c r="BS1216" s="13" t="str">
        <f t="shared" si="353"/>
        <v/>
      </c>
      <c r="BT1216" s="33" t="str">
        <f t="shared" si="354"/>
        <v/>
      </c>
      <c r="BU1216" s="37" t="str">
        <f>IF(BS1216="", "", IF(COUNTIF(BS$7:BS1216, BS1216)&gt;1, "", MAX(BU$6:BU1215)+1))</f>
        <v/>
      </c>
      <c r="BV1216" s="37" t="str">
        <f t="shared" si="357"/>
        <v>Jun 2023</v>
      </c>
      <c r="BW1216" s="41" t="str">
        <f t="shared" si="351"/>
        <v/>
      </c>
      <c r="BY1216" s="13" t="str">
        <f t="shared" si="355"/>
        <v/>
      </c>
      <c r="BZ1216" s="33" t="str">
        <f t="shared" si="356"/>
        <v/>
      </c>
      <c r="CA1216" s="37" t="str">
        <f>IF(BY1216="", "", IF(COUNTIF(BY$7:BY1216, BY1216)&gt;1, "", MAX(CA$6:CA1215)+1))</f>
        <v/>
      </c>
      <c r="CB1216" s="37" t="str">
        <f t="shared" si="358"/>
        <v>Jun 2023</v>
      </c>
      <c r="CC1216" s="41" t="str">
        <f t="shared" si="352"/>
        <v/>
      </c>
    </row>
    <row r="1217" spans="71:81" hidden="1" x14ac:dyDescent="0.25">
      <c r="BS1217" s="13" t="str">
        <f t="shared" si="353"/>
        <v/>
      </c>
      <c r="BT1217" s="33" t="str">
        <f t="shared" si="354"/>
        <v/>
      </c>
      <c r="BU1217" s="37" t="str">
        <f>IF(BS1217="", "", IF(COUNTIF(BS$7:BS1217, BS1217)&gt;1, "", MAX(BU$6:BU1216)+1))</f>
        <v/>
      </c>
      <c r="BV1217" s="37" t="str">
        <f t="shared" si="357"/>
        <v>Jun 2023</v>
      </c>
      <c r="BW1217" s="41" t="str">
        <f t="shared" si="351"/>
        <v/>
      </c>
      <c r="BY1217" s="13" t="str">
        <f t="shared" si="355"/>
        <v/>
      </c>
      <c r="BZ1217" s="33" t="str">
        <f t="shared" si="356"/>
        <v/>
      </c>
      <c r="CA1217" s="37" t="str">
        <f>IF(BY1217="", "", IF(COUNTIF(BY$7:BY1217, BY1217)&gt;1, "", MAX(CA$6:CA1216)+1))</f>
        <v/>
      </c>
      <c r="CB1217" s="37" t="str">
        <f t="shared" si="358"/>
        <v>Jun 2023</v>
      </c>
      <c r="CC1217" s="41" t="str">
        <f t="shared" si="352"/>
        <v/>
      </c>
    </row>
    <row r="1218" spans="71:81" hidden="1" x14ac:dyDescent="0.25">
      <c r="BS1218" s="13" t="str">
        <f t="shared" si="353"/>
        <v/>
      </c>
      <c r="BT1218" s="33" t="str">
        <f t="shared" si="354"/>
        <v/>
      </c>
      <c r="BU1218" s="37" t="str">
        <f>IF(BS1218="", "", IF(COUNTIF(BS$7:BS1218, BS1218)&gt;1, "", MAX(BU$6:BU1217)+1))</f>
        <v/>
      </c>
      <c r="BV1218" s="37" t="str">
        <f t="shared" si="357"/>
        <v>Jun 2023</v>
      </c>
      <c r="BW1218" s="41" t="str">
        <f t="shared" si="351"/>
        <v/>
      </c>
      <c r="BY1218" s="13" t="str">
        <f t="shared" si="355"/>
        <v/>
      </c>
      <c r="BZ1218" s="33" t="str">
        <f t="shared" si="356"/>
        <v/>
      </c>
      <c r="CA1218" s="37" t="str">
        <f>IF(BY1218="", "", IF(COUNTIF(BY$7:BY1218, BY1218)&gt;1, "", MAX(CA$6:CA1217)+1))</f>
        <v/>
      </c>
      <c r="CB1218" s="37" t="str">
        <f t="shared" si="358"/>
        <v>Jun 2023</v>
      </c>
      <c r="CC1218" s="41" t="str">
        <f t="shared" si="352"/>
        <v/>
      </c>
    </row>
    <row r="1219" spans="71:81" hidden="1" x14ac:dyDescent="0.25">
      <c r="BS1219" s="13" t="str">
        <f t="shared" si="353"/>
        <v/>
      </c>
      <c r="BT1219" s="33" t="str">
        <f t="shared" si="354"/>
        <v/>
      </c>
      <c r="BU1219" s="37" t="str">
        <f>IF(BS1219="", "", IF(COUNTIF(BS$7:BS1219, BS1219)&gt;1, "", MAX(BU$6:BU1218)+1))</f>
        <v/>
      </c>
      <c r="BV1219" s="37" t="str">
        <f t="shared" si="357"/>
        <v>Jun 2023</v>
      </c>
      <c r="BW1219" s="41" t="str">
        <f t="shared" si="351"/>
        <v/>
      </c>
      <c r="BY1219" s="13" t="str">
        <f t="shared" si="355"/>
        <v/>
      </c>
      <c r="BZ1219" s="33" t="str">
        <f t="shared" si="356"/>
        <v/>
      </c>
      <c r="CA1219" s="37" t="str">
        <f>IF(BY1219="", "", IF(COUNTIF(BY$7:BY1219, BY1219)&gt;1, "", MAX(CA$6:CA1218)+1))</f>
        <v/>
      </c>
      <c r="CB1219" s="37" t="str">
        <f t="shared" si="358"/>
        <v>Jun 2023</v>
      </c>
      <c r="CC1219" s="41" t="str">
        <f t="shared" si="352"/>
        <v/>
      </c>
    </row>
    <row r="1220" spans="71:81" hidden="1" x14ac:dyDescent="0.25">
      <c r="BS1220" s="13" t="str">
        <f t="shared" si="353"/>
        <v/>
      </c>
      <c r="BT1220" s="33" t="str">
        <f t="shared" si="354"/>
        <v/>
      </c>
      <c r="BU1220" s="37" t="str">
        <f>IF(BS1220="", "", IF(COUNTIF(BS$7:BS1220, BS1220)&gt;1, "", MAX(BU$6:BU1219)+1))</f>
        <v/>
      </c>
      <c r="BV1220" s="37" t="str">
        <f t="shared" si="357"/>
        <v>Jun 2023</v>
      </c>
      <c r="BW1220" s="41" t="str">
        <f t="shared" si="351"/>
        <v/>
      </c>
      <c r="BY1220" s="13" t="str">
        <f t="shared" si="355"/>
        <v/>
      </c>
      <c r="BZ1220" s="33" t="str">
        <f t="shared" si="356"/>
        <v/>
      </c>
      <c r="CA1220" s="37" t="str">
        <f>IF(BY1220="", "", IF(COUNTIF(BY$7:BY1220, BY1220)&gt;1, "", MAX(CA$6:CA1219)+1))</f>
        <v/>
      </c>
      <c r="CB1220" s="37" t="str">
        <f t="shared" si="358"/>
        <v>Jun 2023</v>
      </c>
      <c r="CC1220" s="41" t="str">
        <f t="shared" si="352"/>
        <v/>
      </c>
    </row>
    <row r="1221" spans="71:81" hidden="1" x14ac:dyDescent="0.25">
      <c r="BS1221" s="13" t="str">
        <f t="shared" si="353"/>
        <v/>
      </c>
      <c r="BT1221" s="33" t="str">
        <f t="shared" si="354"/>
        <v/>
      </c>
      <c r="BU1221" s="37" t="str">
        <f>IF(BS1221="", "", IF(COUNTIF(BS$7:BS1221, BS1221)&gt;1, "", MAX(BU$6:BU1220)+1))</f>
        <v/>
      </c>
      <c r="BV1221" s="37" t="str">
        <f t="shared" si="357"/>
        <v>Jun 2023</v>
      </c>
      <c r="BW1221" s="41" t="str">
        <f t="shared" si="351"/>
        <v/>
      </c>
      <c r="BY1221" s="13" t="str">
        <f t="shared" si="355"/>
        <v/>
      </c>
      <c r="BZ1221" s="33" t="str">
        <f t="shared" si="356"/>
        <v/>
      </c>
      <c r="CA1221" s="37" t="str">
        <f>IF(BY1221="", "", IF(COUNTIF(BY$7:BY1221, BY1221)&gt;1, "", MAX(CA$6:CA1220)+1))</f>
        <v/>
      </c>
      <c r="CB1221" s="37" t="str">
        <f t="shared" si="358"/>
        <v>Jun 2023</v>
      </c>
      <c r="CC1221" s="41" t="str">
        <f t="shared" si="352"/>
        <v/>
      </c>
    </row>
    <row r="1222" spans="71:81" hidden="1" x14ac:dyDescent="0.25">
      <c r="BS1222" s="13" t="str">
        <f t="shared" si="353"/>
        <v/>
      </c>
      <c r="BT1222" s="33" t="str">
        <f t="shared" si="354"/>
        <v/>
      </c>
      <c r="BU1222" s="37" t="str">
        <f>IF(BS1222="", "", IF(COUNTIF(BS$7:BS1222, BS1222)&gt;1, "", MAX(BU$6:BU1221)+1))</f>
        <v/>
      </c>
      <c r="BV1222" s="37" t="str">
        <f t="shared" si="357"/>
        <v>Jun 2023</v>
      </c>
      <c r="BW1222" s="41" t="str">
        <f t="shared" si="351"/>
        <v/>
      </c>
      <c r="BY1222" s="13" t="str">
        <f t="shared" si="355"/>
        <v/>
      </c>
      <c r="BZ1222" s="33" t="str">
        <f t="shared" si="356"/>
        <v/>
      </c>
      <c r="CA1222" s="37" t="str">
        <f>IF(BY1222="", "", IF(COUNTIF(BY$7:BY1222, BY1222)&gt;1, "", MAX(CA$6:CA1221)+1))</f>
        <v/>
      </c>
      <c r="CB1222" s="37" t="str">
        <f t="shared" si="358"/>
        <v>Jun 2023</v>
      </c>
      <c r="CC1222" s="41" t="str">
        <f t="shared" si="352"/>
        <v/>
      </c>
    </row>
    <row r="1223" spans="71:81" hidden="1" x14ac:dyDescent="0.25">
      <c r="BS1223" s="13" t="str">
        <f t="shared" si="353"/>
        <v/>
      </c>
      <c r="BT1223" s="33" t="str">
        <f t="shared" si="354"/>
        <v/>
      </c>
      <c r="BU1223" s="37" t="str">
        <f>IF(BS1223="", "", IF(COUNTIF(BS$7:BS1223, BS1223)&gt;1, "", MAX(BU$6:BU1222)+1))</f>
        <v/>
      </c>
      <c r="BV1223" s="37" t="str">
        <f t="shared" si="357"/>
        <v>Jun 2023</v>
      </c>
      <c r="BW1223" s="41" t="str">
        <f t="shared" si="351"/>
        <v/>
      </c>
      <c r="BY1223" s="13" t="str">
        <f t="shared" si="355"/>
        <v/>
      </c>
      <c r="BZ1223" s="33" t="str">
        <f t="shared" si="356"/>
        <v/>
      </c>
      <c r="CA1223" s="37" t="str">
        <f>IF(BY1223="", "", IF(COUNTIF(BY$7:BY1223, BY1223)&gt;1, "", MAX(CA$6:CA1222)+1))</f>
        <v/>
      </c>
      <c r="CB1223" s="37" t="str">
        <f t="shared" si="358"/>
        <v>Jun 2023</v>
      </c>
      <c r="CC1223" s="41" t="str">
        <f t="shared" si="352"/>
        <v/>
      </c>
    </row>
    <row r="1224" spans="71:81" hidden="1" x14ac:dyDescent="0.25">
      <c r="BS1224" s="13" t="str">
        <f t="shared" si="353"/>
        <v/>
      </c>
      <c r="BT1224" s="33" t="str">
        <f t="shared" si="354"/>
        <v/>
      </c>
      <c r="BU1224" s="37" t="str">
        <f>IF(BS1224="", "", IF(COUNTIF(BS$7:BS1224, BS1224)&gt;1, "", MAX(BU$6:BU1223)+1))</f>
        <v/>
      </c>
      <c r="BV1224" s="37" t="str">
        <f t="shared" si="357"/>
        <v>Jun 2023</v>
      </c>
      <c r="BW1224" s="41" t="str">
        <f t="shared" ref="BW1224:BW1287" si="359">IF(BS1224="", "", CONCATENATE(BS1224, " - ", BV1224))</f>
        <v/>
      </c>
      <c r="BY1224" s="13" t="str">
        <f t="shared" si="355"/>
        <v/>
      </c>
      <c r="BZ1224" s="33" t="str">
        <f t="shared" si="356"/>
        <v/>
      </c>
      <c r="CA1224" s="37" t="str">
        <f>IF(BY1224="", "", IF(COUNTIF(BY$7:BY1224, BY1224)&gt;1, "", MAX(CA$6:CA1223)+1))</f>
        <v/>
      </c>
      <c r="CB1224" s="37" t="str">
        <f t="shared" si="358"/>
        <v>Jun 2023</v>
      </c>
      <c r="CC1224" s="41" t="str">
        <f t="shared" ref="CC1224:CC1287" si="360">IF(BY1224="", "", CONCATENATE(BY1224, " - ", CB1224))</f>
        <v/>
      </c>
    </row>
    <row r="1225" spans="71:81" hidden="1" x14ac:dyDescent="0.25">
      <c r="BS1225" s="13" t="str">
        <f t="shared" si="353"/>
        <v/>
      </c>
      <c r="BT1225" s="33" t="str">
        <f t="shared" si="354"/>
        <v/>
      </c>
      <c r="BU1225" s="37" t="str">
        <f>IF(BS1225="", "", IF(COUNTIF(BS$7:BS1225, BS1225)&gt;1, "", MAX(BU$6:BU1224)+1))</f>
        <v/>
      </c>
      <c r="BV1225" s="37" t="str">
        <f t="shared" si="357"/>
        <v>Jun 2023</v>
      </c>
      <c r="BW1225" s="41" t="str">
        <f t="shared" si="359"/>
        <v/>
      </c>
      <c r="BY1225" s="13" t="str">
        <f t="shared" si="355"/>
        <v/>
      </c>
      <c r="BZ1225" s="33" t="str">
        <f t="shared" si="356"/>
        <v/>
      </c>
      <c r="CA1225" s="37" t="str">
        <f>IF(BY1225="", "", IF(COUNTIF(BY$7:BY1225, BY1225)&gt;1, "", MAX(CA$6:CA1224)+1))</f>
        <v/>
      </c>
      <c r="CB1225" s="37" t="str">
        <f t="shared" si="358"/>
        <v>Jun 2023</v>
      </c>
      <c r="CC1225" s="41" t="str">
        <f t="shared" si="360"/>
        <v/>
      </c>
    </row>
    <row r="1226" spans="71:81" hidden="1" x14ac:dyDescent="0.25">
      <c r="BS1226" s="13" t="str">
        <f t="shared" si="353"/>
        <v/>
      </c>
      <c r="BT1226" s="33" t="str">
        <f t="shared" si="354"/>
        <v/>
      </c>
      <c r="BU1226" s="37" t="str">
        <f>IF(BS1226="", "", IF(COUNTIF(BS$7:BS1226, BS1226)&gt;1, "", MAX(BU$6:BU1225)+1))</f>
        <v/>
      </c>
      <c r="BV1226" s="37" t="str">
        <f t="shared" si="357"/>
        <v>Jun 2023</v>
      </c>
      <c r="BW1226" s="41" t="str">
        <f t="shared" si="359"/>
        <v/>
      </c>
      <c r="BY1226" s="13" t="str">
        <f t="shared" si="355"/>
        <v/>
      </c>
      <c r="BZ1226" s="33" t="str">
        <f t="shared" si="356"/>
        <v/>
      </c>
      <c r="CA1226" s="37" t="str">
        <f>IF(BY1226="", "", IF(COUNTIF(BY$7:BY1226, BY1226)&gt;1, "", MAX(CA$6:CA1225)+1))</f>
        <v/>
      </c>
      <c r="CB1226" s="37" t="str">
        <f t="shared" si="358"/>
        <v>Jun 2023</v>
      </c>
      <c r="CC1226" s="41" t="str">
        <f t="shared" si="360"/>
        <v/>
      </c>
    </row>
    <row r="1227" spans="71:81" hidden="1" x14ac:dyDescent="0.25">
      <c r="BS1227" s="13" t="str">
        <f t="shared" si="353"/>
        <v/>
      </c>
      <c r="BT1227" s="33" t="str">
        <f t="shared" si="354"/>
        <v/>
      </c>
      <c r="BU1227" s="37" t="str">
        <f>IF(BS1227="", "", IF(COUNTIF(BS$7:BS1227, BS1227)&gt;1, "", MAX(BU$6:BU1226)+1))</f>
        <v/>
      </c>
      <c r="BV1227" s="37" t="str">
        <f t="shared" si="357"/>
        <v>Jun 2023</v>
      </c>
      <c r="BW1227" s="41" t="str">
        <f t="shared" si="359"/>
        <v/>
      </c>
      <c r="BY1227" s="13" t="str">
        <f t="shared" si="355"/>
        <v/>
      </c>
      <c r="BZ1227" s="33" t="str">
        <f t="shared" si="356"/>
        <v/>
      </c>
      <c r="CA1227" s="37" t="str">
        <f>IF(BY1227="", "", IF(COUNTIF(BY$7:BY1227, BY1227)&gt;1, "", MAX(CA$6:CA1226)+1))</f>
        <v/>
      </c>
      <c r="CB1227" s="37" t="str">
        <f t="shared" si="358"/>
        <v>Jun 2023</v>
      </c>
      <c r="CC1227" s="41" t="str">
        <f t="shared" si="360"/>
        <v/>
      </c>
    </row>
    <row r="1228" spans="71:81" hidden="1" x14ac:dyDescent="0.25">
      <c r="BS1228" s="13" t="str">
        <f t="shared" si="353"/>
        <v/>
      </c>
      <c r="BT1228" s="33" t="str">
        <f t="shared" si="354"/>
        <v/>
      </c>
      <c r="BU1228" s="37" t="str">
        <f>IF(BS1228="", "", IF(COUNTIF(BS$7:BS1228, BS1228)&gt;1, "", MAX(BU$6:BU1227)+1))</f>
        <v/>
      </c>
      <c r="BV1228" s="37" t="str">
        <f t="shared" si="357"/>
        <v>Jun 2023</v>
      </c>
      <c r="BW1228" s="41" t="str">
        <f t="shared" si="359"/>
        <v/>
      </c>
      <c r="BY1228" s="13" t="str">
        <f t="shared" si="355"/>
        <v/>
      </c>
      <c r="BZ1228" s="33" t="str">
        <f t="shared" si="356"/>
        <v/>
      </c>
      <c r="CA1228" s="37" t="str">
        <f>IF(BY1228="", "", IF(COUNTIF(BY$7:BY1228, BY1228)&gt;1, "", MAX(CA$6:CA1227)+1))</f>
        <v/>
      </c>
      <c r="CB1228" s="37" t="str">
        <f t="shared" si="358"/>
        <v>Jun 2023</v>
      </c>
      <c r="CC1228" s="41" t="str">
        <f t="shared" si="360"/>
        <v/>
      </c>
    </row>
    <row r="1229" spans="71:81" hidden="1" x14ac:dyDescent="0.25">
      <c r="BS1229" s="13" t="str">
        <f t="shared" si="353"/>
        <v/>
      </c>
      <c r="BT1229" s="33" t="str">
        <f t="shared" si="354"/>
        <v/>
      </c>
      <c r="BU1229" s="37" t="str">
        <f>IF(BS1229="", "", IF(COUNTIF(BS$7:BS1229, BS1229)&gt;1, "", MAX(BU$6:BU1228)+1))</f>
        <v/>
      </c>
      <c r="BV1229" s="37" t="str">
        <f t="shared" si="357"/>
        <v>Jun 2023</v>
      </c>
      <c r="BW1229" s="41" t="str">
        <f t="shared" si="359"/>
        <v/>
      </c>
      <c r="BY1229" s="13" t="str">
        <f t="shared" si="355"/>
        <v/>
      </c>
      <c r="BZ1229" s="33" t="str">
        <f t="shared" si="356"/>
        <v/>
      </c>
      <c r="CA1229" s="37" t="str">
        <f>IF(BY1229="", "", IF(COUNTIF(BY$7:BY1229, BY1229)&gt;1, "", MAX(CA$6:CA1228)+1))</f>
        <v/>
      </c>
      <c r="CB1229" s="37" t="str">
        <f t="shared" si="358"/>
        <v>Jun 2023</v>
      </c>
      <c r="CC1229" s="41" t="str">
        <f t="shared" si="360"/>
        <v/>
      </c>
    </row>
    <row r="1230" spans="71:81" hidden="1" x14ac:dyDescent="0.25">
      <c r="BS1230" s="13" t="str">
        <f t="shared" si="353"/>
        <v/>
      </c>
      <c r="BT1230" s="33" t="str">
        <f t="shared" si="354"/>
        <v/>
      </c>
      <c r="BU1230" s="37" t="str">
        <f>IF(BS1230="", "", IF(COUNTIF(BS$7:BS1230, BS1230)&gt;1, "", MAX(BU$6:BU1229)+1))</f>
        <v/>
      </c>
      <c r="BV1230" s="37" t="str">
        <f t="shared" si="357"/>
        <v>Jun 2023</v>
      </c>
      <c r="BW1230" s="41" t="str">
        <f t="shared" si="359"/>
        <v/>
      </c>
      <c r="BY1230" s="13" t="str">
        <f t="shared" si="355"/>
        <v/>
      </c>
      <c r="BZ1230" s="33" t="str">
        <f t="shared" si="356"/>
        <v/>
      </c>
      <c r="CA1230" s="37" t="str">
        <f>IF(BY1230="", "", IF(COUNTIF(BY$7:BY1230, BY1230)&gt;1, "", MAX(CA$6:CA1229)+1))</f>
        <v/>
      </c>
      <c r="CB1230" s="37" t="str">
        <f t="shared" si="358"/>
        <v>Jun 2023</v>
      </c>
      <c r="CC1230" s="41" t="str">
        <f t="shared" si="360"/>
        <v/>
      </c>
    </row>
    <row r="1231" spans="71:81" hidden="1" x14ac:dyDescent="0.25">
      <c r="BS1231" s="13" t="str">
        <f t="shared" si="353"/>
        <v/>
      </c>
      <c r="BT1231" s="33" t="str">
        <f t="shared" si="354"/>
        <v/>
      </c>
      <c r="BU1231" s="37" t="str">
        <f>IF(BS1231="", "", IF(COUNTIF(BS$7:BS1231, BS1231)&gt;1, "", MAX(BU$6:BU1230)+1))</f>
        <v/>
      </c>
      <c r="BV1231" s="37" t="str">
        <f t="shared" si="357"/>
        <v>Jun 2023</v>
      </c>
      <c r="BW1231" s="41" t="str">
        <f t="shared" si="359"/>
        <v/>
      </c>
      <c r="BY1231" s="13" t="str">
        <f t="shared" si="355"/>
        <v/>
      </c>
      <c r="BZ1231" s="33" t="str">
        <f t="shared" si="356"/>
        <v/>
      </c>
      <c r="CA1231" s="37" t="str">
        <f>IF(BY1231="", "", IF(COUNTIF(BY$7:BY1231, BY1231)&gt;1, "", MAX(CA$6:CA1230)+1))</f>
        <v/>
      </c>
      <c r="CB1231" s="37" t="str">
        <f t="shared" si="358"/>
        <v>Jun 2023</v>
      </c>
      <c r="CC1231" s="41" t="str">
        <f t="shared" si="360"/>
        <v/>
      </c>
    </row>
    <row r="1232" spans="71:81" hidden="1" x14ac:dyDescent="0.25">
      <c r="BS1232" s="13" t="str">
        <f t="shared" si="353"/>
        <v/>
      </c>
      <c r="BT1232" s="33" t="str">
        <f t="shared" si="354"/>
        <v/>
      </c>
      <c r="BU1232" s="37" t="str">
        <f>IF(BS1232="", "", IF(COUNTIF(BS$7:BS1232, BS1232)&gt;1, "", MAX(BU$6:BU1231)+1))</f>
        <v/>
      </c>
      <c r="BV1232" s="37" t="str">
        <f t="shared" si="357"/>
        <v>Jun 2023</v>
      </c>
      <c r="BW1232" s="41" t="str">
        <f t="shared" si="359"/>
        <v/>
      </c>
      <c r="BY1232" s="13" t="str">
        <f t="shared" si="355"/>
        <v/>
      </c>
      <c r="BZ1232" s="33" t="str">
        <f t="shared" si="356"/>
        <v/>
      </c>
      <c r="CA1232" s="37" t="str">
        <f>IF(BY1232="", "", IF(COUNTIF(BY$7:BY1232, BY1232)&gt;1, "", MAX(CA$6:CA1231)+1))</f>
        <v/>
      </c>
      <c r="CB1232" s="37" t="str">
        <f t="shared" si="358"/>
        <v>Jun 2023</v>
      </c>
      <c r="CC1232" s="41" t="str">
        <f t="shared" si="360"/>
        <v/>
      </c>
    </row>
    <row r="1233" spans="71:81" hidden="1" x14ac:dyDescent="0.25">
      <c r="BS1233" s="13" t="str">
        <f t="shared" si="353"/>
        <v/>
      </c>
      <c r="BT1233" s="33" t="str">
        <f t="shared" si="354"/>
        <v/>
      </c>
      <c r="BU1233" s="37" t="str">
        <f>IF(BS1233="", "", IF(COUNTIF(BS$7:BS1233, BS1233)&gt;1, "", MAX(BU$6:BU1232)+1))</f>
        <v/>
      </c>
      <c r="BV1233" s="37" t="str">
        <f t="shared" si="357"/>
        <v>Jun 2023</v>
      </c>
      <c r="BW1233" s="41" t="str">
        <f t="shared" si="359"/>
        <v/>
      </c>
      <c r="BY1233" s="13" t="str">
        <f t="shared" si="355"/>
        <v/>
      </c>
      <c r="BZ1233" s="33" t="str">
        <f t="shared" si="356"/>
        <v/>
      </c>
      <c r="CA1233" s="37" t="str">
        <f>IF(BY1233="", "", IF(COUNTIF(BY$7:BY1233, BY1233)&gt;1, "", MAX(CA$6:CA1232)+1))</f>
        <v/>
      </c>
      <c r="CB1233" s="37" t="str">
        <f t="shared" si="358"/>
        <v>Jun 2023</v>
      </c>
      <c r="CC1233" s="41" t="str">
        <f t="shared" si="360"/>
        <v/>
      </c>
    </row>
    <row r="1234" spans="71:81" hidden="1" x14ac:dyDescent="0.25">
      <c r="BS1234" s="13" t="str">
        <f t="shared" si="353"/>
        <v/>
      </c>
      <c r="BT1234" s="33" t="str">
        <f t="shared" si="354"/>
        <v/>
      </c>
      <c r="BU1234" s="37" t="str">
        <f>IF(BS1234="", "", IF(COUNTIF(BS$7:BS1234, BS1234)&gt;1, "", MAX(BU$6:BU1233)+1))</f>
        <v/>
      </c>
      <c r="BV1234" s="37" t="str">
        <f t="shared" si="357"/>
        <v>Jun 2023</v>
      </c>
      <c r="BW1234" s="41" t="str">
        <f t="shared" si="359"/>
        <v/>
      </c>
      <c r="BY1234" s="13" t="str">
        <f t="shared" si="355"/>
        <v/>
      </c>
      <c r="BZ1234" s="33" t="str">
        <f t="shared" si="356"/>
        <v/>
      </c>
      <c r="CA1234" s="37" t="str">
        <f>IF(BY1234="", "", IF(COUNTIF(BY$7:BY1234, BY1234)&gt;1, "", MAX(CA$6:CA1233)+1))</f>
        <v/>
      </c>
      <c r="CB1234" s="37" t="str">
        <f t="shared" si="358"/>
        <v>Jun 2023</v>
      </c>
      <c r="CC1234" s="41" t="str">
        <f t="shared" si="360"/>
        <v/>
      </c>
    </row>
    <row r="1235" spans="71:81" hidden="1" x14ac:dyDescent="0.25">
      <c r="BS1235" s="13" t="str">
        <f t="shared" ref="BS1235:BS1298" si="361">IF(V182="", "", V182)</f>
        <v/>
      </c>
      <c r="BT1235" s="33" t="str">
        <f t="shared" ref="BT1235:BT1298" si="362">IF(BS1235="", "", W182)</f>
        <v/>
      </c>
      <c r="BU1235" s="37" t="str">
        <f>IF(BS1235="", "", IF(COUNTIF(BS$7:BS1235, BS1235)&gt;1, "", MAX(BU$6:BU1234)+1))</f>
        <v/>
      </c>
      <c r="BV1235" s="37" t="str">
        <f t="shared" si="357"/>
        <v>Jun 2023</v>
      </c>
      <c r="BW1235" s="41" t="str">
        <f t="shared" si="359"/>
        <v/>
      </c>
      <c r="BY1235" s="13" t="str">
        <f t="shared" ref="BY1235:BY1298" si="363">IF(V406="", "", V406)</f>
        <v/>
      </c>
      <c r="BZ1235" s="33" t="str">
        <f t="shared" ref="BZ1235:BZ1298" si="364">IF(BY1235="", "", W406)</f>
        <v/>
      </c>
      <c r="CA1235" s="37" t="str">
        <f>IF(BY1235="", "", IF(COUNTIF(BY$7:BY1235, BY1235)&gt;1, "", MAX(CA$6:CA1234)+1))</f>
        <v/>
      </c>
      <c r="CB1235" s="37" t="str">
        <f t="shared" si="358"/>
        <v>Jun 2023</v>
      </c>
      <c r="CC1235" s="41" t="str">
        <f t="shared" si="360"/>
        <v/>
      </c>
    </row>
    <row r="1236" spans="71:81" hidden="1" x14ac:dyDescent="0.25">
      <c r="BS1236" s="13" t="str">
        <f t="shared" si="361"/>
        <v/>
      </c>
      <c r="BT1236" s="33" t="str">
        <f t="shared" si="362"/>
        <v/>
      </c>
      <c r="BU1236" s="37" t="str">
        <f>IF(BS1236="", "", IF(COUNTIF(BS$7:BS1236, BS1236)&gt;1, "", MAX(BU$6:BU1235)+1))</f>
        <v/>
      </c>
      <c r="BV1236" s="37" t="str">
        <f t="shared" si="357"/>
        <v>Jun 2023</v>
      </c>
      <c r="BW1236" s="41" t="str">
        <f t="shared" si="359"/>
        <v/>
      </c>
      <c r="BY1236" s="13" t="str">
        <f t="shared" si="363"/>
        <v/>
      </c>
      <c r="BZ1236" s="33" t="str">
        <f t="shared" si="364"/>
        <v/>
      </c>
      <c r="CA1236" s="37" t="str">
        <f>IF(BY1236="", "", IF(COUNTIF(BY$7:BY1236, BY1236)&gt;1, "", MAX(CA$6:CA1235)+1))</f>
        <v/>
      </c>
      <c r="CB1236" s="37" t="str">
        <f t="shared" si="358"/>
        <v>Jun 2023</v>
      </c>
      <c r="CC1236" s="41" t="str">
        <f t="shared" si="360"/>
        <v/>
      </c>
    </row>
    <row r="1237" spans="71:81" hidden="1" x14ac:dyDescent="0.25">
      <c r="BS1237" s="13" t="str">
        <f t="shared" si="361"/>
        <v/>
      </c>
      <c r="BT1237" s="33" t="str">
        <f t="shared" si="362"/>
        <v/>
      </c>
      <c r="BU1237" s="37" t="str">
        <f>IF(BS1237="", "", IF(COUNTIF(BS$7:BS1237, BS1237)&gt;1, "", MAX(BU$6:BU1236)+1))</f>
        <v/>
      </c>
      <c r="BV1237" s="37" t="str">
        <f t="shared" ref="BV1237:BV1300" si="365">BV1236</f>
        <v>Jun 2023</v>
      </c>
      <c r="BW1237" s="41" t="str">
        <f t="shared" si="359"/>
        <v/>
      </c>
      <c r="BY1237" s="13" t="str">
        <f t="shared" si="363"/>
        <v/>
      </c>
      <c r="BZ1237" s="33" t="str">
        <f t="shared" si="364"/>
        <v/>
      </c>
      <c r="CA1237" s="37" t="str">
        <f>IF(BY1237="", "", IF(COUNTIF(BY$7:BY1237, BY1237)&gt;1, "", MAX(CA$6:CA1236)+1))</f>
        <v/>
      </c>
      <c r="CB1237" s="37" t="str">
        <f t="shared" ref="CB1237:CB1300" si="366">CB1236</f>
        <v>Jun 2023</v>
      </c>
      <c r="CC1237" s="41" t="str">
        <f t="shared" si="360"/>
        <v/>
      </c>
    </row>
    <row r="1238" spans="71:81" hidden="1" x14ac:dyDescent="0.25">
      <c r="BS1238" s="13" t="str">
        <f t="shared" si="361"/>
        <v/>
      </c>
      <c r="BT1238" s="33" t="str">
        <f t="shared" si="362"/>
        <v/>
      </c>
      <c r="BU1238" s="37" t="str">
        <f>IF(BS1238="", "", IF(COUNTIF(BS$7:BS1238, BS1238)&gt;1, "", MAX(BU$6:BU1237)+1))</f>
        <v/>
      </c>
      <c r="BV1238" s="37" t="str">
        <f t="shared" si="365"/>
        <v>Jun 2023</v>
      </c>
      <c r="BW1238" s="41" t="str">
        <f t="shared" si="359"/>
        <v/>
      </c>
      <c r="BY1238" s="13" t="str">
        <f t="shared" si="363"/>
        <v/>
      </c>
      <c r="BZ1238" s="33" t="str">
        <f t="shared" si="364"/>
        <v/>
      </c>
      <c r="CA1238" s="37" t="str">
        <f>IF(BY1238="", "", IF(COUNTIF(BY$7:BY1238, BY1238)&gt;1, "", MAX(CA$6:CA1237)+1))</f>
        <v/>
      </c>
      <c r="CB1238" s="37" t="str">
        <f t="shared" si="366"/>
        <v>Jun 2023</v>
      </c>
      <c r="CC1238" s="41" t="str">
        <f t="shared" si="360"/>
        <v/>
      </c>
    </row>
    <row r="1239" spans="71:81" hidden="1" x14ac:dyDescent="0.25">
      <c r="BS1239" s="13" t="str">
        <f t="shared" si="361"/>
        <v/>
      </c>
      <c r="BT1239" s="33" t="str">
        <f t="shared" si="362"/>
        <v/>
      </c>
      <c r="BU1239" s="37" t="str">
        <f>IF(BS1239="", "", IF(COUNTIF(BS$7:BS1239, BS1239)&gt;1, "", MAX(BU$6:BU1238)+1))</f>
        <v/>
      </c>
      <c r="BV1239" s="37" t="str">
        <f t="shared" si="365"/>
        <v>Jun 2023</v>
      </c>
      <c r="BW1239" s="41" t="str">
        <f t="shared" si="359"/>
        <v/>
      </c>
      <c r="BY1239" s="13" t="str">
        <f t="shared" si="363"/>
        <v/>
      </c>
      <c r="BZ1239" s="33" t="str">
        <f t="shared" si="364"/>
        <v/>
      </c>
      <c r="CA1239" s="37" t="str">
        <f>IF(BY1239="", "", IF(COUNTIF(BY$7:BY1239, BY1239)&gt;1, "", MAX(CA$6:CA1238)+1))</f>
        <v/>
      </c>
      <c r="CB1239" s="37" t="str">
        <f t="shared" si="366"/>
        <v>Jun 2023</v>
      </c>
      <c r="CC1239" s="41" t="str">
        <f t="shared" si="360"/>
        <v/>
      </c>
    </row>
    <row r="1240" spans="71:81" hidden="1" x14ac:dyDescent="0.25">
      <c r="BS1240" s="13" t="str">
        <f t="shared" si="361"/>
        <v/>
      </c>
      <c r="BT1240" s="33" t="str">
        <f t="shared" si="362"/>
        <v/>
      </c>
      <c r="BU1240" s="37" t="str">
        <f>IF(BS1240="", "", IF(COUNTIF(BS$7:BS1240, BS1240)&gt;1, "", MAX(BU$6:BU1239)+1))</f>
        <v/>
      </c>
      <c r="BV1240" s="37" t="str">
        <f t="shared" si="365"/>
        <v>Jun 2023</v>
      </c>
      <c r="BW1240" s="41" t="str">
        <f t="shared" si="359"/>
        <v/>
      </c>
      <c r="BY1240" s="13" t="str">
        <f t="shared" si="363"/>
        <v/>
      </c>
      <c r="BZ1240" s="33" t="str">
        <f t="shared" si="364"/>
        <v/>
      </c>
      <c r="CA1240" s="37" t="str">
        <f>IF(BY1240="", "", IF(COUNTIF(BY$7:BY1240, BY1240)&gt;1, "", MAX(CA$6:CA1239)+1))</f>
        <v/>
      </c>
      <c r="CB1240" s="37" t="str">
        <f t="shared" si="366"/>
        <v>Jun 2023</v>
      </c>
      <c r="CC1240" s="41" t="str">
        <f t="shared" si="360"/>
        <v/>
      </c>
    </row>
    <row r="1241" spans="71:81" hidden="1" x14ac:dyDescent="0.25">
      <c r="BS1241" s="13" t="str">
        <f t="shared" si="361"/>
        <v/>
      </c>
      <c r="BT1241" s="33" t="str">
        <f t="shared" si="362"/>
        <v/>
      </c>
      <c r="BU1241" s="37" t="str">
        <f>IF(BS1241="", "", IF(COUNTIF(BS$7:BS1241, BS1241)&gt;1, "", MAX(BU$6:BU1240)+1))</f>
        <v/>
      </c>
      <c r="BV1241" s="37" t="str">
        <f t="shared" si="365"/>
        <v>Jun 2023</v>
      </c>
      <c r="BW1241" s="41" t="str">
        <f t="shared" si="359"/>
        <v/>
      </c>
      <c r="BY1241" s="13" t="str">
        <f t="shared" si="363"/>
        <v/>
      </c>
      <c r="BZ1241" s="33" t="str">
        <f t="shared" si="364"/>
        <v/>
      </c>
      <c r="CA1241" s="37" t="str">
        <f>IF(BY1241="", "", IF(COUNTIF(BY$7:BY1241, BY1241)&gt;1, "", MAX(CA$6:CA1240)+1))</f>
        <v/>
      </c>
      <c r="CB1241" s="37" t="str">
        <f t="shared" si="366"/>
        <v>Jun 2023</v>
      </c>
      <c r="CC1241" s="41" t="str">
        <f t="shared" si="360"/>
        <v/>
      </c>
    </row>
    <row r="1242" spans="71:81" hidden="1" x14ac:dyDescent="0.25">
      <c r="BS1242" s="13" t="str">
        <f t="shared" si="361"/>
        <v/>
      </c>
      <c r="BT1242" s="33" t="str">
        <f t="shared" si="362"/>
        <v/>
      </c>
      <c r="BU1242" s="37" t="str">
        <f>IF(BS1242="", "", IF(COUNTIF(BS$7:BS1242, BS1242)&gt;1, "", MAX(BU$6:BU1241)+1))</f>
        <v/>
      </c>
      <c r="BV1242" s="37" t="str">
        <f t="shared" si="365"/>
        <v>Jun 2023</v>
      </c>
      <c r="BW1242" s="41" t="str">
        <f t="shared" si="359"/>
        <v/>
      </c>
      <c r="BY1242" s="13" t="str">
        <f t="shared" si="363"/>
        <v/>
      </c>
      <c r="BZ1242" s="33" t="str">
        <f t="shared" si="364"/>
        <v/>
      </c>
      <c r="CA1242" s="37" t="str">
        <f>IF(BY1242="", "", IF(COUNTIF(BY$7:BY1242, BY1242)&gt;1, "", MAX(CA$6:CA1241)+1))</f>
        <v/>
      </c>
      <c r="CB1242" s="37" t="str">
        <f t="shared" si="366"/>
        <v>Jun 2023</v>
      </c>
      <c r="CC1242" s="41" t="str">
        <f t="shared" si="360"/>
        <v/>
      </c>
    </row>
    <row r="1243" spans="71:81" hidden="1" x14ac:dyDescent="0.25">
      <c r="BS1243" s="13" t="str">
        <f t="shared" si="361"/>
        <v/>
      </c>
      <c r="BT1243" s="33" t="str">
        <f t="shared" si="362"/>
        <v/>
      </c>
      <c r="BU1243" s="37" t="str">
        <f>IF(BS1243="", "", IF(COUNTIF(BS$7:BS1243, BS1243)&gt;1, "", MAX(BU$6:BU1242)+1))</f>
        <v/>
      </c>
      <c r="BV1243" s="37" t="str">
        <f t="shared" si="365"/>
        <v>Jun 2023</v>
      </c>
      <c r="BW1243" s="41" t="str">
        <f t="shared" si="359"/>
        <v/>
      </c>
      <c r="BY1243" s="13" t="str">
        <f t="shared" si="363"/>
        <v/>
      </c>
      <c r="BZ1243" s="33" t="str">
        <f t="shared" si="364"/>
        <v/>
      </c>
      <c r="CA1243" s="37" t="str">
        <f>IF(BY1243="", "", IF(COUNTIF(BY$7:BY1243, BY1243)&gt;1, "", MAX(CA$6:CA1242)+1))</f>
        <v/>
      </c>
      <c r="CB1243" s="37" t="str">
        <f t="shared" si="366"/>
        <v>Jun 2023</v>
      </c>
      <c r="CC1243" s="41" t="str">
        <f t="shared" si="360"/>
        <v/>
      </c>
    </row>
    <row r="1244" spans="71:81" hidden="1" x14ac:dyDescent="0.25">
      <c r="BS1244" s="13" t="str">
        <f t="shared" si="361"/>
        <v/>
      </c>
      <c r="BT1244" s="33" t="str">
        <f t="shared" si="362"/>
        <v/>
      </c>
      <c r="BU1244" s="37" t="str">
        <f>IF(BS1244="", "", IF(COUNTIF(BS$7:BS1244, BS1244)&gt;1, "", MAX(BU$6:BU1243)+1))</f>
        <v/>
      </c>
      <c r="BV1244" s="37" t="str">
        <f t="shared" si="365"/>
        <v>Jun 2023</v>
      </c>
      <c r="BW1244" s="41" t="str">
        <f t="shared" si="359"/>
        <v/>
      </c>
      <c r="BY1244" s="13" t="str">
        <f t="shared" si="363"/>
        <v/>
      </c>
      <c r="BZ1244" s="33" t="str">
        <f t="shared" si="364"/>
        <v/>
      </c>
      <c r="CA1244" s="37" t="str">
        <f>IF(BY1244="", "", IF(COUNTIF(BY$7:BY1244, BY1244)&gt;1, "", MAX(CA$6:CA1243)+1))</f>
        <v/>
      </c>
      <c r="CB1244" s="37" t="str">
        <f t="shared" si="366"/>
        <v>Jun 2023</v>
      </c>
      <c r="CC1244" s="41" t="str">
        <f t="shared" si="360"/>
        <v/>
      </c>
    </row>
    <row r="1245" spans="71:81" hidden="1" x14ac:dyDescent="0.25">
      <c r="BS1245" s="13" t="str">
        <f t="shared" si="361"/>
        <v/>
      </c>
      <c r="BT1245" s="33" t="str">
        <f t="shared" si="362"/>
        <v/>
      </c>
      <c r="BU1245" s="37" t="str">
        <f>IF(BS1245="", "", IF(COUNTIF(BS$7:BS1245, BS1245)&gt;1, "", MAX(BU$6:BU1244)+1))</f>
        <v/>
      </c>
      <c r="BV1245" s="37" t="str">
        <f t="shared" si="365"/>
        <v>Jun 2023</v>
      </c>
      <c r="BW1245" s="41" t="str">
        <f t="shared" si="359"/>
        <v/>
      </c>
      <c r="BY1245" s="13" t="str">
        <f t="shared" si="363"/>
        <v/>
      </c>
      <c r="BZ1245" s="33" t="str">
        <f t="shared" si="364"/>
        <v/>
      </c>
      <c r="CA1245" s="37" t="str">
        <f>IF(BY1245="", "", IF(COUNTIF(BY$7:BY1245, BY1245)&gt;1, "", MAX(CA$6:CA1244)+1))</f>
        <v/>
      </c>
      <c r="CB1245" s="37" t="str">
        <f t="shared" si="366"/>
        <v>Jun 2023</v>
      </c>
      <c r="CC1245" s="41" t="str">
        <f t="shared" si="360"/>
        <v/>
      </c>
    </row>
    <row r="1246" spans="71:81" hidden="1" x14ac:dyDescent="0.25">
      <c r="BS1246" s="13" t="str">
        <f t="shared" si="361"/>
        <v/>
      </c>
      <c r="BT1246" s="33" t="str">
        <f t="shared" si="362"/>
        <v/>
      </c>
      <c r="BU1246" s="37" t="str">
        <f>IF(BS1246="", "", IF(COUNTIF(BS$7:BS1246, BS1246)&gt;1, "", MAX(BU$6:BU1245)+1))</f>
        <v/>
      </c>
      <c r="BV1246" s="37" t="str">
        <f t="shared" si="365"/>
        <v>Jun 2023</v>
      </c>
      <c r="BW1246" s="41" t="str">
        <f t="shared" si="359"/>
        <v/>
      </c>
      <c r="BY1246" s="13" t="str">
        <f t="shared" si="363"/>
        <v/>
      </c>
      <c r="BZ1246" s="33" t="str">
        <f t="shared" si="364"/>
        <v/>
      </c>
      <c r="CA1246" s="37" t="str">
        <f>IF(BY1246="", "", IF(COUNTIF(BY$7:BY1246, BY1246)&gt;1, "", MAX(CA$6:CA1245)+1))</f>
        <v/>
      </c>
      <c r="CB1246" s="37" t="str">
        <f t="shared" si="366"/>
        <v>Jun 2023</v>
      </c>
      <c r="CC1246" s="41" t="str">
        <f t="shared" si="360"/>
        <v/>
      </c>
    </row>
    <row r="1247" spans="71:81" hidden="1" x14ac:dyDescent="0.25">
      <c r="BS1247" s="13" t="str">
        <f t="shared" si="361"/>
        <v/>
      </c>
      <c r="BT1247" s="33" t="str">
        <f t="shared" si="362"/>
        <v/>
      </c>
      <c r="BU1247" s="37" t="str">
        <f>IF(BS1247="", "", IF(COUNTIF(BS$7:BS1247, BS1247)&gt;1, "", MAX(BU$6:BU1246)+1))</f>
        <v/>
      </c>
      <c r="BV1247" s="37" t="str">
        <f t="shared" si="365"/>
        <v>Jun 2023</v>
      </c>
      <c r="BW1247" s="41" t="str">
        <f t="shared" si="359"/>
        <v/>
      </c>
      <c r="BY1247" s="13" t="str">
        <f t="shared" si="363"/>
        <v/>
      </c>
      <c r="BZ1247" s="33" t="str">
        <f t="shared" si="364"/>
        <v/>
      </c>
      <c r="CA1247" s="37" t="str">
        <f>IF(BY1247="", "", IF(COUNTIF(BY$7:BY1247, BY1247)&gt;1, "", MAX(CA$6:CA1246)+1))</f>
        <v/>
      </c>
      <c r="CB1247" s="37" t="str">
        <f t="shared" si="366"/>
        <v>Jun 2023</v>
      </c>
      <c r="CC1247" s="41" t="str">
        <f t="shared" si="360"/>
        <v/>
      </c>
    </row>
    <row r="1248" spans="71:81" hidden="1" x14ac:dyDescent="0.25">
      <c r="BS1248" s="13" t="str">
        <f t="shared" si="361"/>
        <v/>
      </c>
      <c r="BT1248" s="33" t="str">
        <f t="shared" si="362"/>
        <v/>
      </c>
      <c r="BU1248" s="37" t="str">
        <f>IF(BS1248="", "", IF(COUNTIF(BS$7:BS1248, BS1248)&gt;1, "", MAX(BU$6:BU1247)+1))</f>
        <v/>
      </c>
      <c r="BV1248" s="37" t="str">
        <f t="shared" si="365"/>
        <v>Jun 2023</v>
      </c>
      <c r="BW1248" s="41" t="str">
        <f t="shared" si="359"/>
        <v/>
      </c>
      <c r="BY1248" s="13" t="str">
        <f t="shared" si="363"/>
        <v/>
      </c>
      <c r="BZ1248" s="33" t="str">
        <f t="shared" si="364"/>
        <v/>
      </c>
      <c r="CA1248" s="37" t="str">
        <f>IF(BY1248="", "", IF(COUNTIF(BY$7:BY1248, BY1248)&gt;1, "", MAX(CA$6:CA1247)+1))</f>
        <v/>
      </c>
      <c r="CB1248" s="37" t="str">
        <f t="shared" si="366"/>
        <v>Jun 2023</v>
      </c>
      <c r="CC1248" s="41" t="str">
        <f t="shared" si="360"/>
        <v/>
      </c>
    </row>
    <row r="1249" spans="71:81" hidden="1" x14ac:dyDescent="0.25">
      <c r="BS1249" s="13" t="str">
        <f t="shared" si="361"/>
        <v/>
      </c>
      <c r="BT1249" s="33" t="str">
        <f t="shared" si="362"/>
        <v/>
      </c>
      <c r="BU1249" s="37" t="str">
        <f>IF(BS1249="", "", IF(COUNTIF(BS$7:BS1249, BS1249)&gt;1, "", MAX(BU$6:BU1248)+1))</f>
        <v/>
      </c>
      <c r="BV1249" s="37" t="str">
        <f t="shared" si="365"/>
        <v>Jun 2023</v>
      </c>
      <c r="BW1249" s="41" t="str">
        <f t="shared" si="359"/>
        <v/>
      </c>
      <c r="BY1249" s="13" t="str">
        <f t="shared" si="363"/>
        <v/>
      </c>
      <c r="BZ1249" s="33" t="str">
        <f t="shared" si="364"/>
        <v/>
      </c>
      <c r="CA1249" s="37" t="str">
        <f>IF(BY1249="", "", IF(COUNTIF(BY$7:BY1249, BY1249)&gt;1, "", MAX(CA$6:CA1248)+1))</f>
        <v/>
      </c>
      <c r="CB1249" s="37" t="str">
        <f t="shared" si="366"/>
        <v>Jun 2023</v>
      </c>
      <c r="CC1249" s="41" t="str">
        <f t="shared" si="360"/>
        <v/>
      </c>
    </row>
    <row r="1250" spans="71:81" hidden="1" x14ac:dyDescent="0.25">
      <c r="BS1250" s="13" t="str">
        <f t="shared" si="361"/>
        <v/>
      </c>
      <c r="BT1250" s="33" t="str">
        <f t="shared" si="362"/>
        <v/>
      </c>
      <c r="BU1250" s="37" t="str">
        <f>IF(BS1250="", "", IF(COUNTIF(BS$7:BS1250, BS1250)&gt;1, "", MAX(BU$6:BU1249)+1))</f>
        <v/>
      </c>
      <c r="BV1250" s="37" t="str">
        <f t="shared" si="365"/>
        <v>Jun 2023</v>
      </c>
      <c r="BW1250" s="41" t="str">
        <f t="shared" si="359"/>
        <v/>
      </c>
      <c r="BY1250" s="13" t="str">
        <f t="shared" si="363"/>
        <v/>
      </c>
      <c r="BZ1250" s="33" t="str">
        <f t="shared" si="364"/>
        <v/>
      </c>
      <c r="CA1250" s="37" t="str">
        <f>IF(BY1250="", "", IF(COUNTIF(BY$7:BY1250, BY1250)&gt;1, "", MAX(CA$6:CA1249)+1))</f>
        <v/>
      </c>
      <c r="CB1250" s="37" t="str">
        <f t="shared" si="366"/>
        <v>Jun 2023</v>
      </c>
      <c r="CC1250" s="41" t="str">
        <f t="shared" si="360"/>
        <v/>
      </c>
    </row>
    <row r="1251" spans="71:81" hidden="1" x14ac:dyDescent="0.25">
      <c r="BS1251" s="13" t="str">
        <f t="shared" si="361"/>
        <v/>
      </c>
      <c r="BT1251" s="33" t="str">
        <f t="shared" si="362"/>
        <v/>
      </c>
      <c r="BU1251" s="37" t="str">
        <f>IF(BS1251="", "", IF(COUNTIF(BS$7:BS1251, BS1251)&gt;1, "", MAX(BU$6:BU1250)+1))</f>
        <v/>
      </c>
      <c r="BV1251" s="37" t="str">
        <f t="shared" si="365"/>
        <v>Jun 2023</v>
      </c>
      <c r="BW1251" s="41" t="str">
        <f t="shared" si="359"/>
        <v/>
      </c>
      <c r="BY1251" s="13" t="str">
        <f t="shared" si="363"/>
        <v/>
      </c>
      <c r="BZ1251" s="33" t="str">
        <f t="shared" si="364"/>
        <v/>
      </c>
      <c r="CA1251" s="37" t="str">
        <f>IF(BY1251="", "", IF(COUNTIF(BY$7:BY1251, BY1251)&gt;1, "", MAX(CA$6:CA1250)+1))</f>
        <v/>
      </c>
      <c r="CB1251" s="37" t="str">
        <f t="shared" si="366"/>
        <v>Jun 2023</v>
      </c>
      <c r="CC1251" s="41" t="str">
        <f t="shared" si="360"/>
        <v/>
      </c>
    </row>
    <row r="1252" spans="71:81" hidden="1" x14ac:dyDescent="0.25">
      <c r="BS1252" s="13" t="str">
        <f t="shared" si="361"/>
        <v/>
      </c>
      <c r="BT1252" s="33" t="str">
        <f t="shared" si="362"/>
        <v/>
      </c>
      <c r="BU1252" s="37" t="str">
        <f>IF(BS1252="", "", IF(COUNTIF(BS$7:BS1252, BS1252)&gt;1, "", MAX(BU$6:BU1251)+1))</f>
        <v/>
      </c>
      <c r="BV1252" s="37" t="str">
        <f t="shared" si="365"/>
        <v>Jun 2023</v>
      </c>
      <c r="BW1252" s="41" t="str">
        <f t="shared" si="359"/>
        <v/>
      </c>
      <c r="BY1252" s="13" t="str">
        <f t="shared" si="363"/>
        <v/>
      </c>
      <c r="BZ1252" s="33" t="str">
        <f t="shared" si="364"/>
        <v/>
      </c>
      <c r="CA1252" s="37" t="str">
        <f>IF(BY1252="", "", IF(COUNTIF(BY$7:BY1252, BY1252)&gt;1, "", MAX(CA$6:CA1251)+1))</f>
        <v/>
      </c>
      <c r="CB1252" s="37" t="str">
        <f t="shared" si="366"/>
        <v>Jun 2023</v>
      </c>
      <c r="CC1252" s="41" t="str">
        <f t="shared" si="360"/>
        <v/>
      </c>
    </row>
    <row r="1253" spans="71:81" hidden="1" x14ac:dyDescent="0.25">
      <c r="BS1253" s="13" t="str">
        <f t="shared" si="361"/>
        <v/>
      </c>
      <c r="BT1253" s="33" t="str">
        <f t="shared" si="362"/>
        <v/>
      </c>
      <c r="BU1253" s="37" t="str">
        <f>IF(BS1253="", "", IF(COUNTIF(BS$7:BS1253, BS1253)&gt;1, "", MAX(BU$6:BU1252)+1))</f>
        <v/>
      </c>
      <c r="BV1253" s="37" t="str">
        <f t="shared" si="365"/>
        <v>Jun 2023</v>
      </c>
      <c r="BW1253" s="41" t="str">
        <f t="shared" si="359"/>
        <v/>
      </c>
      <c r="BY1253" s="13" t="str">
        <f t="shared" si="363"/>
        <v/>
      </c>
      <c r="BZ1253" s="33" t="str">
        <f t="shared" si="364"/>
        <v/>
      </c>
      <c r="CA1253" s="37" t="str">
        <f>IF(BY1253="", "", IF(COUNTIF(BY$7:BY1253, BY1253)&gt;1, "", MAX(CA$6:CA1252)+1))</f>
        <v/>
      </c>
      <c r="CB1253" s="37" t="str">
        <f t="shared" si="366"/>
        <v>Jun 2023</v>
      </c>
      <c r="CC1253" s="41" t="str">
        <f t="shared" si="360"/>
        <v/>
      </c>
    </row>
    <row r="1254" spans="71:81" hidden="1" x14ac:dyDescent="0.25">
      <c r="BS1254" s="13" t="str">
        <f t="shared" si="361"/>
        <v/>
      </c>
      <c r="BT1254" s="33" t="str">
        <f t="shared" si="362"/>
        <v/>
      </c>
      <c r="BU1254" s="37" t="str">
        <f>IF(BS1254="", "", IF(COUNTIF(BS$7:BS1254, BS1254)&gt;1, "", MAX(BU$6:BU1253)+1))</f>
        <v/>
      </c>
      <c r="BV1254" s="37" t="str">
        <f t="shared" si="365"/>
        <v>Jun 2023</v>
      </c>
      <c r="BW1254" s="41" t="str">
        <f t="shared" si="359"/>
        <v/>
      </c>
      <c r="BY1254" s="13" t="str">
        <f t="shared" si="363"/>
        <v/>
      </c>
      <c r="BZ1254" s="33" t="str">
        <f t="shared" si="364"/>
        <v/>
      </c>
      <c r="CA1254" s="37" t="str">
        <f>IF(BY1254="", "", IF(COUNTIF(BY$7:BY1254, BY1254)&gt;1, "", MAX(CA$6:CA1253)+1))</f>
        <v/>
      </c>
      <c r="CB1254" s="37" t="str">
        <f t="shared" si="366"/>
        <v>Jun 2023</v>
      </c>
      <c r="CC1254" s="41" t="str">
        <f t="shared" si="360"/>
        <v/>
      </c>
    </row>
    <row r="1255" spans="71:81" hidden="1" x14ac:dyDescent="0.25">
      <c r="BS1255" s="13" t="str">
        <f t="shared" si="361"/>
        <v/>
      </c>
      <c r="BT1255" s="33" t="str">
        <f t="shared" si="362"/>
        <v/>
      </c>
      <c r="BU1255" s="37" t="str">
        <f>IF(BS1255="", "", IF(COUNTIF(BS$7:BS1255, BS1255)&gt;1, "", MAX(BU$6:BU1254)+1))</f>
        <v/>
      </c>
      <c r="BV1255" s="37" t="str">
        <f t="shared" si="365"/>
        <v>Jun 2023</v>
      </c>
      <c r="BW1255" s="41" t="str">
        <f t="shared" si="359"/>
        <v/>
      </c>
      <c r="BY1255" s="13" t="str">
        <f t="shared" si="363"/>
        <v/>
      </c>
      <c r="BZ1255" s="33" t="str">
        <f t="shared" si="364"/>
        <v/>
      </c>
      <c r="CA1255" s="37" t="str">
        <f>IF(BY1255="", "", IF(COUNTIF(BY$7:BY1255, BY1255)&gt;1, "", MAX(CA$6:CA1254)+1))</f>
        <v/>
      </c>
      <c r="CB1255" s="37" t="str">
        <f t="shared" si="366"/>
        <v>Jun 2023</v>
      </c>
      <c r="CC1255" s="41" t="str">
        <f t="shared" si="360"/>
        <v/>
      </c>
    </row>
    <row r="1256" spans="71:81" hidden="1" x14ac:dyDescent="0.25">
      <c r="BS1256" s="13" t="str">
        <f t="shared" si="361"/>
        <v/>
      </c>
      <c r="BT1256" s="33" t="str">
        <f t="shared" si="362"/>
        <v/>
      </c>
      <c r="BU1256" s="37" t="str">
        <f>IF(BS1256="", "", IF(COUNTIF(BS$7:BS1256, BS1256)&gt;1, "", MAX(BU$6:BU1255)+1))</f>
        <v/>
      </c>
      <c r="BV1256" s="37" t="str">
        <f t="shared" si="365"/>
        <v>Jun 2023</v>
      </c>
      <c r="BW1256" s="41" t="str">
        <f t="shared" si="359"/>
        <v/>
      </c>
      <c r="BY1256" s="13" t="str">
        <f t="shared" si="363"/>
        <v/>
      </c>
      <c r="BZ1256" s="33" t="str">
        <f t="shared" si="364"/>
        <v/>
      </c>
      <c r="CA1256" s="37" t="str">
        <f>IF(BY1256="", "", IF(COUNTIF(BY$7:BY1256, BY1256)&gt;1, "", MAX(CA$6:CA1255)+1))</f>
        <v/>
      </c>
      <c r="CB1256" s="37" t="str">
        <f t="shared" si="366"/>
        <v>Jun 2023</v>
      </c>
      <c r="CC1256" s="41" t="str">
        <f t="shared" si="360"/>
        <v/>
      </c>
    </row>
    <row r="1257" spans="71:81" hidden="1" x14ac:dyDescent="0.25">
      <c r="BS1257" s="13" t="str">
        <f t="shared" si="361"/>
        <v/>
      </c>
      <c r="BT1257" s="33" t="str">
        <f t="shared" si="362"/>
        <v/>
      </c>
      <c r="BU1257" s="37" t="str">
        <f>IF(BS1257="", "", IF(COUNTIF(BS$7:BS1257, BS1257)&gt;1, "", MAX(BU$6:BU1256)+1))</f>
        <v/>
      </c>
      <c r="BV1257" s="37" t="str">
        <f t="shared" si="365"/>
        <v>Jun 2023</v>
      </c>
      <c r="BW1257" s="41" t="str">
        <f t="shared" si="359"/>
        <v/>
      </c>
      <c r="BY1257" s="13" t="str">
        <f t="shared" si="363"/>
        <v/>
      </c>
      <c r="BZ1257" s="33" t="str">
        <f t="shared" si="364"/>
        <v/>
      </c>
      <c r="CA1257" s="37" t="str">
        <f>IF(BY1257="", "", IF(COUNTIF(BY$7:BY1257, BY1257)&gt;1, "", MAX(CA$6:CA1256)+1))</f>
        <v/>
      </c>
      <c r="CB1257" s="37" t="str">
        <f t="shared" si="366"/>
        <v>Jun 2023</v>
      </c>
      <c r="CC1257" s="41" t="str">
        <f t="shared" si="360"/>
        <v/>
      </c>
    </row>
    <row r="1258" spans="71:81" hidden="1" x14ac:dyDescent="0.25">
      <c r="BS1258" s="13" t="str">
        <f t="shared" si="361"/>
        <v/>
      </c>
      <c r="BT1258" s="33" t="str">
        <f t="shared" si="362"/>
        <v/>
      </c>
      <c r="BU1258" s="37" t="str">
        <f>IF(BS1258="", "", IF(COUNTIF(BS$7:BS1258, BS1258)&gt;1, "", MAX(BU$6:BU1257)+1))</f>
        <v/>
      </c>
      <c r="BV1258" s="37" t="str">
        <f t="shared" si="365"/>
        <v>Jun 2023</v>
      </c>
      <c r="BW1258" s="41" t="str">
        <f t="shared" si="359"/>
        <v/>
      </c>
      <c r="BY1258" s="13" t="str">
        <f t="shared" si="363"/>
        <v/>
      </c>
      <c r="BZ1258" s="33" t="str">
        <f t="shared" si="364"/>
        <v/>
      </c>
      <c r="CA1258" s="37" t="str">
        <f>IF(BY1258="", "", IF(COUNTIF(BY$7:BY1258, BY1258)&gt;1, "", MAX(CA$6:CA1257)+1))</f>
        <v/>
      </c>
      <c r="CB1258" s="37" t="str">
        <f t="shared" si="366"/>
        <v>Jun 2023</v>
      </c>
      <c r="CC1258" s="41" t="str">
        <f t="shared" si="360"/>
        <v/>
      </c>
    </row>
    <row r="1259" spans="71:81" hidden="1" x14ac:dyDescent="0.25">
      <c r="BS1259" s="13" t="str">
        <f t="shared" si="361"/>
        <v/>
      </c>
      <c r="BT1259" s="33" t="str">
        <f t="shared" si="362"/>
        <v/>
      </c>
      <c r="BU1259" s="37" t="str">
        <f>IF(BS1259="", "", IF(COUNTIF(BS$7:BS1259, BS1259)&gt;1, "", MAX(BU$6:BU1258)+1))</f>
        <v/>
      </c>
      <c r="BV1259" s="37" t="str">
        <f t="shared" si="365"/>
        <v>Jun 2023</v>
      </c>
      <c r="BW1259" s="41" t="str">
        <f t="shared" si="359"/>
        <v/>
      </c>
      <c r="BY1259" s="13" t="str">
        <f t="shared" si="363"/>
        <v/>
      </c>
      <c r="BZ1259" s="33" t="str">
        <f t="shared" si="364"/>
        <v/>
      </c>
      <c r="CA1259" s="37" t="str">
        <f>IF(BY1259="", "", IF(COUNTIF(BY$7:BY1259, BY1259)&gt;1, "", MAX(CA$6:CA1258)+1))</f>
        <v/>
      </c>
      <c r="CB1259" s="37" t="str">
        <f t="shared" si="366"/>
        <v>Jun 2023</v>
      </c>
      <c r="CC1259" s="41" t="str">
        <f t="shared" si="360"/>
        <v/>
      </c>
    </row>
    <row r="1260" spans="71:81" hidden="1" x14ac:dyDescent="0.25">
      <c r="BS1260" s="13" t="str">
        <f t="shared" si="361"/>
        <v/>
      </c>
      <c r="BT1260" s="33" t="str">
        <f t="shared" si="362"/>
        <v/>
      </c>
      <c r="BU1260" s="37" t="str">
        <f>IF(BS1260="", "", IF(COUNTIF(BS$7:BS1260, BS1260)&gt;1, "", MAX(BU$6:BU1259)+1))</f>
        <v/>
      </c>
      <c r="BV1260" s="37" t="str">
        <f t="shared" si="365"/>
        <v>Jun 2023</v>
      </c>
      <c r="BW1260" s="41" t="str">
        <f t="shared" si="359"/>
        <v/>
      </c>
      <c r="BY1260" s="13" t="str">
        <f t="shared" si="363"/>
        <v/>
      </c>
      <c r="BZ1260" s="33" t="str">
        <f t="shared" si="364"/>
        <v/>
      </c>
      <c r="CA1260" s="37" t="str">
        <f>IF(BY1260="", "", IF(COUNTIF(BY$7:BY1260, BY1260)&gt;1, "", MAX(CA$6:CA1259)+1))</f>
        <v/>
      </c>
      <c r="CB1260" s="37" t="str">
        <f t="shared" si="366"/>
        <v>Jun 2023</v>
      </c>
      <c r="CC1260" s="41" t="str">
        <f t="shared" si="360"/>
        <v/>
      </c>
    </row>
    <row r="1261" spans="71:81" hidden="1" x14ac:dyDescent="0.25">
      <c r="BS1261" s="13" t="str">
        <f t="shared" si="361"/>
        <v/>
      </c>
      <c r="BT1261" s="33" t="str">
        <f t="shared" si="362"/>
        <v/>
      </c>
      <c r="BU1261" s="37" t="str">
        <f>IF(BS1261="", "", IF(COUNTIF(BS$7:BS1261, BS1261)&gt;1, "", MAX(BU$6:BU1260)+1))</f>
        <v/>
      </c>
      <c r="BV1261" s="37" t="str">
        <f t="shared" si="365"/>
        <v>Jun 2023</v>
      </c>
      <c r="BW1261" s="41" t="str">
        <f t="shared" si="359"/>
        <v/>
      </c>
      <c r="BY1261" s="13" t="str">
        <f t="shared" si="363"/>
        <v/>
      </c>
      <c r="BZ1261" s="33" t="str">
        <f t="shared" si="364"/>
        <v/>
      </c>
      <c r="CA1261" s="37" t="str">
        <f>IF(BY1261="", "", IF(COUNTIF(BY$7:BY1261, BY1261)&gt;1, "", MAX(CA$6:CA1260)+1))</f>
        <v/>
      </c>
      <c r="CB1261" s="37" t="str">
        <f t="shared" si="366"/>
        <v>Jun 2023</v>
      </c>
      <c r="CC1261" s="41" t="str">
        <f t="shared" si="360"/>
        <v/>
      </c>
    </row>
    <row r="1262" spans="71:81" hidden="1" x14ac:dyDescent="0.25">
      <c r="BS1262" s="13" t="str">
        <f t="shared" si="361"/>
        <v/>
      </c>
      <c r="BT1262" s="33" t="str">
        <f t="shared" si="362"/>
        <v/>
      </c>
      <c r="BU1262" s="37" t="str">
        <f>IF(BS1262="", "", IF(COUNTIF(BS$7:BS1262, BS1262)&gt;1, "", MAX(BU$6:BU1261)+1))</f>
        <v/>
      </c>
      <c r="BV1262" s="37" t="str">
        <f t="shared" si="365"/>
        <v>Jun 2023</v>
      </c>
      <c r="BW1262" s="41" t="str">
        <f t="shared" si="359"/>
        <v/>
      </c>
      <c r="BY1262" s="13" t="str">
        <f t="shared" si="363"/>
        <v/>
      </c>
      <c r="BZ1262" s="33" t="str">
        <f t="shared" si="364"/>
        <v/>
      </c>
      <c r="CA1262" s="37" t="str">
        <f>IF(BY1262="", "", IF(COUNTIF(BY$7:BY1262, BY1262)&gt;1, "", MAX(CA$6:CA1261)+1))</f>
        <v/>
      </c>
      <c r="CB1262" s="37" t="str">
        <f t="shared" si="366"/>
        <v>Jun 2023</v>
      </c>
      <c r="CC1262" s="41" t="str">
        <f t="shared" si="360"/>
        <v/>
      </c>
    </row>
    <row r="1263" spans="71:81" hidden="1" x14ac:dyDescent="0.25">
      <c r="BS1263" s="13" t="str">
        <f t="shared" si="361"/>
        <v/>
      </c>
      <c r="BT1263" s="33" t="str">
        <f t="shared" si="362"/>
        <v/>
      </c>
      <c r="BU1263" s="37" t="str">
        <f>IF(BS1263="", "", IF(COUNTIF(BS$7:BS1263, BS1263)&gt;1, "", MAX(BU$6:BU1262)+1))</f>
        <v/>
      </c>
      <c r="BV1263" s="37" t="str">
        <f t="shared" si="365"/>
        <v>Jun 2023</v>
      </c>
      <c r="BW1263" s="41" t="str">
        <f t="shared" si="359"/>
        <v/>
      </c>
      <c r="BY1263" s="13" t="str">
        <f t="shared" si="363"/>
        <v/>
      </c>
      <c r="BZ1263" s="33" t="str">
        <f t="shared" si="364"/>
        <v/>
      </c>
      <c r="CA1263" s="37" t="str">
        <f>IF(BY1263="", "", IF(COUNTIF(BY$7:BY1263, BY1263)&gt;1, "", MAX(CA$6:CA1262)+1))</f>
        <v/>
      </c>
      <c r="CB1263" s="37" t="str">
        <f t="shared" si="366"/>
        <v>Jun 2023</v>
      </c>
      <c r="CC1263" s="41" t="str">
        <f t="shared" si="360"/>
        <v/>
      </c>
    </row>
    <row r="1264" spans="71:81" hidden="1" x14ac:dyDescent="0.25">
      <c r="BS1264" s="13" t="str">
        <f t="shared" si="361"/>
        <v/>
      </c>
      <c r="BT1264" s="33" t="str">
        <f t="shared" si="362"/>
        <v/>
      </c>
      <c r="BU1264" s="37" t="str">
        <f>IF(BS1264="", "", IF(COUNTIF(BS$7:BS1264, BS1264)&gt;1, "", MAX(BU$6:BU1263)+1))</f>
        <v/>
      </c>
      <c r="BV1264" s="37" t="str">
        <f t="shared" si="365"/>
        <v>Jun 2023</v>
      </c>
      <c r="BW1264" s="41" t="str">
        <f t="shared" si="359"/>
        <v/>
      </c>
      <c r="BY1264" s="13" t="str">
        <f t="shared" si="363"/>
        <v/>
      </c>
      <c r="BZ1264" s="33" t="str">
        <f t="shared" si="364"/>
        <v/>
      </c>
      <c r="CA1264" s="37" t="str">
        <f>IF(BY1264="", "", IF(COUNTIF(BY$7:BY1264, BY1264)&gt;1, "", MAX(CA$6:CA1263)+1))</f>
        <v/>
      </c>
      <c r="CB1264" s="37" t="str">
        <f t="shared" si="366"/>
        <v>Jun 2023</v>
      </c>
      <c r="CC1264" s="41" t="str">
        <f t="shared" si="360"/>
        <v/>
      </c>
    </row>
    <row r="1265" spans="71:81" hidden="1" x14ac:dyDescent="0.25">
      <c r="BS1265" s="13" t="str">
        <f t="shared" si="361"/>
        <v/>
      </c>
      <c r="BT1265" s="33" t="str">
        <f t="shared" si="362"/>
        <v/>
      </c>
      <c r="BU1265" s="37" t="str">
        <f>IF(BS1265="", "", IF(COUNTIF(BS$7:BS1265, BS1265)&gt;1, "", MAX(BU$6:BU1264)+1))</f>
        <v/>
      </c>
      <c r="BV1265" s="37" t="str">
        <f t="shared" si="365"/>
        <v>Jun 2023</v>
      </c>
      <c r="BW1265" s="41" t="str">
        <f t="shared" si="359"/>
        <v/>
      </c>
      <c r="BY1265" s="13" t="str">
        <f t="shared" si="363"/>
        <v/>
      </c>
      <c r="BZ1265" s="33" t="str">
        <f t="shared" si="364"/>
        <v/>
      </c>
      <c r="CA1265" s="37" t="str">
        <f>IF(BY1265="", "", IF(COUNTIF(BY$7:BY1265, BY1265)&gt;1, "", MAX(CA$6:CA1264)+1))</f>
        <v/>
      </c>
      <c r="CB1265" s="37" t="str">
        <f t="shared" si="366"/>
        <v>Jun 2023</v>
      </c>
      <c r="CC1265" s="41" t="str">
        <f t="shared" si="360"/>
        <v/>
      </c>
    </row>
    <row r="1266" spans="71:81" hidden="1" x14ac:dyDescent="0.25">
      <c r="BS1266" s="13" t="str">
        <f t="shared" si="361"/>
        <v/>
      </c>
      <c r="BT1266" s="33" t="str">
        <f t="shared" si="362"/>
        <v/>
      </c>
      <c r="BU1266" s="37" t="str">
        <f>IF(BS1266="", "", IF(COUNTIF(BS$7:BS1266, BS1266)&gt;1, "", MAX(BU$6:BU1265)+1))</f>
        <v/>
      </c>
      <c r="BV1266" s="37" t="str">
        <f t="shared" si="365"/>
        <v>Jun 2023</v>
      </c>
      <c r="BW1266" s="41" t="str">
        <f t="shared" si="359"/>
        <v/>
      </c>
      <c r="BY1266" s="13" t="str">
        <f t="shared" si="363"/>
        <v/>
      </c>
      <c r="BZ1266" s="33" t="str">
        <f t="shared" si="364"/>
        <v/>
      </c>
      <c r="CA1266" s="37" t="str">
        <f>IF(BY1266="", "", IF(COUNTIF(BY$7:BY1266, BY1266)&gt;1, "", MAX(CA$6:CA1265)+1))</f>
        <v/>
      </c>
      <c r="CB1266" s="37" t="str">
        <f t="shared" si="366"/>
        <v>Jun 2023</v>
      </c>
      <c r="CC1266" s="41" t="str">
        <f t="shared" si="360"/>
        <v/>
      </c>
    </row>
    <row r="1267" spans="71:81" hidden="1" x14ac:dyDescent="0.25">
      <c r="BS1267" s="13" t="str">
        <f t="shared" si="361"/>
        <v/>
      </c>
      <c r="BT1267" s="33" t="str">
        <f t="shared" si="362"/>
        <v/>
      </c>
      <c r="BU1267" s="37" t="str">
        <f>IF(BS1267="", "", IF(COUNTIF(BS$7:BS1267, BS1267)&gt;1, "", MAX(BU$6:BU1266)+1))</f>
        <v/>
      </c>
      <c r="BV1267" s="37" t="str">
        <f t="shared" si="365"/>
        <v>Jun 2023</v>
      </c>
      <c r="BW1267" s="41" t="str">
        <f t="shared" si="359"/>
        <v/>
      </c>
      <c r="BY1267" s="13" t="str">
        <f t="shared" si="363"/>
        <v/>
      </c>
      <c r="BZ1267" s="33" t="str">
        <f t="shared" si="364"/>
        <v/>
      </c>
      <c r="CA1267" s="37" t="str">
        <f>IF(BY1267="", "", IF(COUNTIF(BY$7:BY1267, BY1267)&gt;1, "", MAX(CA$6:CA1266)+1))</f>
        <v/>
      </c>
      <c r="CB1267" s="37" t="str">
        <f t="shared" si="366"/>
        <v>Jun 2023</v>
      </c>
      <c r="CC1267" s="41" t="str">
        <f t="shared" si="360"/>
        <v/>
      </c>
    </row>
    <row r="1268" spans="71:81" hidden="1" x14ac:dyDescent="0.25">
      <c r="BS1268" s="13" t="str">
        <f t="shared" si="361"/>
        <v/>
      </c>
      <c r="BT1268" s="33" t="str">
        <f t="shared" si="362"/>
        <v/>
      </c>
      <c r="BU1268" s="37" t="str">
        <f>IF(BS1268="", "", IF(COUNTIF(BS$7:BS1268, BS1268)&gt;1, "", MAX(BU$6:BU1267)+1))</f>
        <v/>
      </c>
      <c r="BV1268" s="37" t="str">
        <f t="shared" si="365"/>
        <v>Jun 2023</v>
      </c>
      <c r="BW1268" s="41" t="str">
        <f t="shared" si="359"/>
        <v/>
      </c>
      <c r="BY1268" s="13" t="str">
        <f t="shared" si="363"/>
        <v/>
      </c>
      <c r="BZ1268" s="33" t="str">
        <f t="shared" si="364"/>
        <v/>
      </c>
      <c r="CA1268" s="37" t="str">
        <f>IF(BY1268="", "", IF(COUNTIF(BY$7:BY1268, BY1268)&gt;1, "", MAX(CA$6:CA1267)+1))</f>
        <v/>
      </c>
      <c r="CB1268" s="37" t="str">
        <f t="shared" si="366"/>
        <v>Jun 2023</v>
      </c>
      <c r="CC1268" s="41" t="str">
        <f t="shared" si="360"/>
        <v/>
      </c>
    </row>
    <row r="1269" spans="71:81" hidden="1" x14ac:dyDescent="0.25">
      <c r="BS1269" s="13" t="str">
        <f t="shared" si="361"/>
        <v/>
      </c>
      <c r="BT1269" s="33" t="str">
        <f t="shared" si="362"/>
        <v/>
      </c>
      <c r="BU1269" s="37" t="str">
        <f>IF(BS1269="", "", IF(COUNTIF(BS$7:BS1269, BS1269)&gt;1, "", MAX(BU$6:BU1268)+1))</f>
        <v/>
      </c>
      <c r="BV1269" s="37" t="str">
        <f t="shared" si="365"/>
        <v>Jun 2023</v>
      </c>
      <c r="BW1269" s="41" t="str">
        <f t="shared" si="359"/>
        <v/>
      </c>
      <c r="BY1269" s="13" t="str">
        <f t="shared" si="363"/>
        <v/>
      </c>
      <c r="BZ1269" s="33" t="str">
        <f t="shared" si="364"/>
        <v/>
      </c>
      <c r="CA1269" s="37" t="str">
        <f>IF(BY1269="", "", IF(COUNTIF(BY$7:BY1269, BY1269)&gt;1, "", MAX(CA$6:CA1268)+1))</f>
        <v/>
      </c>
      <c r="CB1269" s="37" t="str">
        <f t="shared" si="366"/>
        <v>Jun 2023</v>
      </c>
      <c r="CC1269" s="41" t="str">
        <f t="shared" si="360"/>
        <v/>
      </c>
    </row>
    <row r="1270" spans="71:81" hidden="1" x14ac:dyDescent="0.25">
      <c r="BS1270" s="13" t="str">
        <f t="shared" si="361"/>
        <v/>
      </c>
      <c r="BT1270" s="33" t="str">
        <f t="shared" si="362"/>
        <v/>
      </c>
      <c r="BU1270" s="37" t="str">
        <f>IF(BS1270="", "", IF(COUNTIF(BS$7:BS1270, BS1270)&gt;1, "", MAX(BU$6:BU1269)+1))</f>
        <v/>
      </c>
      <c r="BV1270" s="37" t="str">
        <f t="shared" si="365"/>
        <v>Jun 2023</v>
      </c>
      <c r="BW1270" s="41" t="str">
        <f t="shared" si="359"/>
        <v/>
      </c>
      <c r="BY1270" s="13" t="str">
        <f t="shared" si="363"/>
        <v/>
      </c>
      <c r="BZ1270" s="33" t="str">
        <f t="shared" si="364"/>
        <v/>
      </c>
      <c r="CA1270" s="37" t="str">
        <f>IF(BY1270="", "", IF(COUNTIF(BY$7:BY1270, BY1270)&gt;1, "", MAX(CA$6:CA1269)+1))</f>
        <v/>
      </c>
      <c r="CB1270" s="37" t="str">
        <f t="shared" si="366"/>
        <v>Jun 2023</v>
      </c>
      <c r="CC1270" s="41" t="str">
        <f t="shared" si="360"/>
        <v/>
      </c>
    </row>
    <row r="1271" spans="71:81" hidden="1" x14ac:dyDescent="0.25">
      <c r="BS1271" s="13" t="str">
        <f t="shared" si="361"/>
        <v/>
      </c>
      <c r="BT1271" s="33" t="str">
        <f t="shared" si="362"/>
        <v/>
      </c>
      <c r="BU1271" s="37" t="str">
        <f>IF(BS1271="", "", IF(COUNTIF(BS$7:BS1271, BS1271)&gt;1, "", MAX(BU$6:BU1270)+1))</f>
        <v/>
      </c>
      <c r="BV1271" s="37" t="str">
        <f t="shared" si="365"/>
        <v>Jun 2023</v>
      </c>
      <c r="BW1271" s="41" t="str">
        <f t="shared" si="359"/>
        <v/>
      </c>
      <c r="BY1271" s="13" t="str">
        <f t="shared" si="363"/>
        <v/>
      </c>
      <c r="BZ1271" s="33" t="str">
        <f t="shared" si="364"/>
        <v/>
      </c>
      <c r="CA1271" s="37" t="str">
        <f>IF(BY1271="", "", IF(COUNTIF(BY$7:BY1271, BY1271)&gt;1, "", MAX(CA$6:CA1270)+1))</f>
        <v/>
      </c>
      <c r="CB1271" s="37" t="str">
        <f t="shared" si="366"/>
        <v>Jun 2023</v>
      </c>
      <c r="CC1271" s="41" t="str">
        <f t="shared" si="360"/>
        <v/>
      </c>
    </row>
    <row r="1272" spans="71:81" hidden="1" x14ac:dyDescent="0.25">
      <c r="BS1272" s="13" t="str">
        <f t="shared" si="361"/>
        <v/>
      </c>
      <c r="BT1272" s="33" t="str">
        <f t="shared" si="362"/>
        <v/>
      </c>
      <c r="BU1272" s="37" t="str">
        <f>IF(BS1272="", "", IF(COUNTIF(BS$7:BS1272, BS1272)&gt;1, "", MAX(BU$6:BU1271)+1))</f>
        <v/>
      </c>
      <c r="BV1272" s="37" t="str">
        <f t="shared" si="365"/>
        <v>Jun 2023</v>
      </c>
      <c r="BW1272" s="41" t="str">
        <f t="shared" si="359"/>
        <v/>
      </c>
      <c r="BY1272" s="13" t="str">
        <f t="shared" si="363"/>
        <v/>
      </c>
      <c r="BZ1272" s="33" t="str">
        <f t="shared" si="364"/>
        <v/>
      </c>
      <c r="CA1272" s="37" t="str">
        <f>IF(BY1272="", "", IF(COUNTIF(BY$7:BY1272, BY1272)&gt;1, "", MAX(CA$6:CA1271)+1))</f>
        <v/>
      </c>
      <c r="CB1272" s="37" t="str">
        <f t="shared" si="366"/>
        <v>Jun 2023</v>
      </c>
      <c r="CC1272" s="41" t="str">
        <f t="shared" si="360"/>
        <v/>
      </c>
    </row>
    <row r="1273" spans="71:81" hidden="1" x14ac:dyDescent="0.25">
      <c r="BS1273" s="13" t="str">
        <f t="shared" si="361"/>
        <v/>
      </c>
      <c r="BT1273" s="33" t="str">
        <f t="shared" si="362"/>
        <v/>
      </c>
      <c r="BU1273" s="37" t="str">
        <f>IF(BS1273="", "", IF(COUNTIF(BS$7:BS1273, BS1273)&gt;1, "", MAX(BU$6:BU1272)+1))</f>
        <v/>
      </c>
      <c r="BV1273" s="37" t="str">
        <f t="shared" si="365"/>
        <v>Jun 2023</v>
      </c>
      <c r="BW1273" s="41" t="str">
        <f t="shared" si="359"/>
        <v/>
      </c>
      <c r="BY1273" s="13" t="str">
        <f t="shared" si="363"/>
        <v/>
      </c>
      <c r="BZ1273" s="33" t="str">
        <f t="shared" si="364"/>
        <v/>
      </c>
      <c r="CA1273" s="37" t="str">
        <f>IF(BY1273="", "", IF(COUNTIF(BY$7:BY1273, BY1273)&gt;1, "", MAX(CA$6:CA1272)+1))</f>
        <v/>
      </c>
      <c r="CB1273" s="37" t="str">
        <f t="shared" si="366"/>
        <v>Jun 2023</v>
      </c>
      <c r="CC1273" s="41" t="str">
        <f t="shared" si="360"/>
        <v/>
      </c>
    </row>
    <row r="1274" spans="71:81" hidden="1" x14ac:dyDescent="0.25">
      <c r="BS1274" s="13" t="str">
        <f t="shared" si="361"/>
        <v/>
      </c>
      <c r="BT1274" s="33" t="str">
        <f t="shared" si="362"/>
        <v/>
      </c>
      <c r="BU1274" s="37" t="str">
        <f>IF(BS1274="", "", IF(COUNTIF(BS$7:BS1274, BS1274)&gt;1, "", MAX(BU$6:BU1273)+1))</f>
        <v/>
      </c>
      <c r="BV1274" s="37" t="str">
        <f t="shared" si="365"/>
        <v>Jun 2023</v>
      </c>
      <c r="BW1274" s="41" t="str">
        <f t="shared" si="359"/>
        <v/>
      </c>
      <c r="BY1274" s="13" t="str">
        <f t="shared" si="363"/>
        <v/>
      </c>
      <c r="BZ1274" s="33" t="str">
        <f t="shared" si="364"/>
        <v/>
      </c>
      <c r="CA1274" s="37" t="str">
        <f>IF(BY1274="", "", IF(COUNTIF(BY$7:BY1274, BY1274)&gt;1, "", MAX(CA$6:CA1273)+1))</f>
        <v/>
      </c>
      <c r="CB1274" s="37" t="str">
        <f t="shared" si="366"/>
        <v>Jun 2023</v>
      </c>
      <c r="CC1274" s="41" t="str">
        <f t="shared" si="360"/>
        <v/>
      </c>
    </row>
    <row r="1275" spans="71:81" hidden="1" x14ac:dyDescent="0.25">
      <c r="BS1275" s="13" t="str">
        <f t="shared" si="361"/>
        <v/>
      </c>
      <c r="BT1275" s="33" t="str">
        <f t="shared" si="362"/>
        <v/>
      </c>
      <c r="BU1275" s="37" t="str">
        <f>IF(BS1275="", "", IF(COUNTIF(BS$7:BS1275, BS1275)&gt;1, "", MAX(BU$6:BU1274)+1))</f>
        <v/>
      </c>
      <c r="BV1275" s="37" t="str">
        <f t="shared" si="365"/>
        <v>Jun 2023</v>
      </c>
      <c r="BW1275" s="41" t="str">
        <f t="shared" si="359"/>
        <v/>
      </c>
      <c r="BY1275" s="13" t="str">
        <f t="shared" si="363"/>
        <v/>
      </c>
      <c r="BZ1275" s="33" t="str">
        <f t="shared" si="364"/>
        <v/>
      </c>
      <c r="CA1275" s="37" t="str">
        <f>IF(BY1275="", "", IF(COUNTIF(BY$7:BY1275, BY1275)&gt;1, "", MAX(CA$6:CA1274)+1))</f>
        <v/>
      </c>
      <c r="CB1275" s="37" t="str">
        <f t="shared" si="366"/>
        <v>Jun 2023</v>
      </c>
      <c r="CC1275" s="41" t="str">
        <f t="shared" si="360"/>
        <v/>
      </c>
    </row>
    <row r="1276" spans="71:81" hidden="1" x14ac:dyDescent="0.25">
      <c r="BS1276" s="13" t="str">
        <f t="shared" si="361"/>
        <v/>
      </c>
      <c r="BT1276" s="33" t="str">
        <f t="shared" si="362"/>
        <v/>
      </c>
      <c r="BU1276" s="37" t="str">
        <f>IF(BS1276="", "", IF(COUNTIF(BS$7:BS1276, BS1276)&gt;1, "", MAX(BU$6:BU1275)+1))</f>
        <v/>
      </c>
      <c r="BV1276" s="37" t="str">
        <f t="shared" si="365"/>
        <v>Jun 2023</v>
      </c>
      <c r="BW1276" s="41" t="str">
        <f t="shared" si="359"/>
        <v/>
      </c>
      <c r="BY1276" s="13" t="str">
        <f t="shared" si="363"/>
        <v/>
      </c>
      <c r="BZ1276" s="33" t="str">
        <f t="shared" si="364"/>
        <v/>
      </c>
      <c r="CA1276" s="37" t="str">
        <f>IF(BY1276="", "", IF(COUNTIF(BY$7:BY1276, BY1276)&gt;1, "", MAX(CA$6:CA1275)+1))</f>
        <v/>
      </c>
      <c r="CB1276" s="37" t="str">
        <f t="shared" si="366"/>
        <v>Jun 2023</v>
      </c>
      <c r="CC1276" s="41" t="str">
        <f t="shared" si="360"/>
        <v/>
      </c>
    </row>
    <row r="1277" spans="71:81" hidden="1" x14ac:dyDescent="0.25">
      <c r="BS1277" s="13" t="str">
        <f t="shared" si="361"/>
        <v/>
      </c>
      <c r="BT1277" s="33" t="str">
        <f t="shared" si="362"/>
        <v/>
      </c>
      <c r="BU1277" s="37" t="str">
        <f>IF(BS1277="", "", IF(COUNTIF(BS$7:BS1277, BS1277)&gt;1, "", MAX(BU$6:BU1276)+1))</f>
        <v/>
      </c>
      <c r="BV1277" s="37" t="str">
        <f t="shared" si="365"/>
        <v>Jun 2023</v>
      </c>
      <c r="BW1277" s="41" t="str">
        <f t="shared" si="359"/>
        <v/>
      </c>
      <c r="BY1277" s="13" t="str">
        <f t="shared" si="363"/>
        <v/>
      </c>
      <c r="BZ1277" s="33" t="str">
        <f t="shared" si="364"/>
        <v/>
      </c>
      <c r="CA1277" s="37" t="str">
        <f>IF(BY1277="", "", IF(COUNTIF(BY$7:BY1277, BY1277)&gt;1, "", MAX(CA$6:CA1276)+1))</f>
        <v/>
      </c>
      <c r="CB1277" s="37" t="str">
        <f t="shared" si="366"/>
        <v>Jun 2023</v>
      </c>
      <c r="CC1277" s="41" t="str">
        <f t="shared" si="360"/>
        <v/>
      </c>
    </row>
    <row r="1278" spans="71:81" hidden="1" x14ac:dyDescent="0.25">
      <c r="BS1278" s="13" t="str">
        <f t="shared" si="361"/>
        <v/>
      </c>
      <c r="BT1278" s="33" t="str">
        <f t="shared" si="362"/>
        <v/>
      </c>
      <c r="BU1278" s="37" t="str">
        <f>IF(BS1278="", "", IF(COUNTIF(BS$7:BS1278, BS1278)&gt;1, "", MAX(BU$6:BU1277)+1))</f>
        <v/>
      </c>
      <c r="BV1278" s="37" t="str">
        <f t="shared" si="365"/>
        <v>Jun 2023</v>
      </c>
      <c r="BW1278" s="41" t="str">
        <f t="shared" si="359"/>
        <v/>
      </c>
      <c r="BY1278" s="13" t="str">
        <f t="shared" si="363"/>
        <v/>
      </c>
      <c r="BZ1278" s="33" t="str">
        <f t="shared" si="364"/>
        <v/>
      </c>
      <c r="CA1278" s="37" t="str">
        <f>IF(BY1278="", "", IF(COUNTIF(BY$7:BY1278, BY1278)&gt;1, "", MAX(CA$6:CA1277)+1))</f>
        <v/>
      </c>
      <c r="CB1278" s="37" t="str">
        <f t="shared" si="366"/>
        <v>Jun 2023</v>
      </c>
      <c r="CC1278" s="41" t="str">
        <f t="shared" si="360"/>
        <v/>
      </c>
    </row>
    <row r="1279" spans="71:81" hidden="1" x14ac:dyDescent="0.25">
      <c r="BS1279" s="13" t="str">
        <f t="shared" si="361"/>
        <v/>
      </c>
      <c r="BT1279" s="33" t="str">
        <f t="shared" si="362"/>
        <v/>
      </c>
      <c r="BU1279" s="37" t="str">
        <f>IF(BS1279="", "", IF(COUNTIF(BS$7:BS1279, BS1279)&gt;1, "", MAX(BU$6:BU1278)+1))</f>
        <v/>
      </c>
      <c r="BV1279" s="37" t="str">
        <f t="shared" si="365"/>
        <v>Jun 2023</v>
      </c>
      <c r="BW1279" s="41" t="str">
        <f t="shared" si="359"/>
        <v/>
      </c>
      <c r="BY1279" s="13" t="str">
        <f t="shared" si="363"/>
        <v/>
      </c>
      <c r="BZ1279" s="33" t="str">
        <f t="shared" si="364"/>
        <v/>
      </c>
      <c r="CA1279" s="37" t="str">
        <f>IF(BY1279="", "", IF(COUNTIF(BY$7:BY1279, BY1279)&gt;1, "", MAX(CA$6:CA1278)+1))</f>
        <v/>
      </c>
      <c r="CB1279" s="37" t="str">
        <f t="shared" si="366"/>
        <v>Jun 2023</v>
      </c>
      <c r="CC1279" s="41" t="str">
        <f t="shared" si="360"/>
        <v/>
      </c>
    </row>
    <row r="1280" spans="71:81" hidden="1" x14ac:dyDescent="0.25">
      <c r="BS1280" s="13" t="str">
        <f t="shared" si="361"/>
        <v/>
      </c>
      <c r="BT1280" s="33" t="str">
        <f t="shared" si="362"/>
        <v/>
      </c>
      <c r="BU1280" s="37" t="str">
        <f>IF(BS1280="", "", IF(COUNTIF(BS$7:BS1280, BS1280)&gt;1, "", MAX(BU$6:BU1279)+1))</f>
        <v/>
      </c>
      <c r="BV1280" s="37" t="str">
        <f t="shared" si="365"/>
        <v>Jun 2023</v>
      </c>
      <c r="BW1280" s="41" t="str">
        <f t="shared" si="359"/>
        <v/>
      </c>
      <c r="BY1280" s="13" t="str">
        <f t="shared" si="363"/>
        <v/>
      </c>
      <c r="BZ1280" s="33" t="str">
        <f t="shared" si="364"/>
        <v/>
      </c>
      <c r="CA1280" s="37" t="str">
        <f>IF(BY1280="", "", IF(COUNTIF(BY$7:BY1280, BY1280)&gt;1, "", MAX(CA$6:CA1279)+1))</f>
        <v/>
      </c>
      <c r="CB1280" s="37" t="str">
        <f t="shared" si="366"/>
        <v>Jun 2023</v>
      </c>
      <c r="CC1280" s="41" t="str">
        <f t="shared" si="360"/>
        <v/>
      </c>
    </row>
    <row r="1281" spans="71:81" hidden="1" x14ac:dyDescent="0.25">
      <c r="BS1281" s="13" t="str">
        <f t="shared" si="361"/>
        <v/>
      </c>
      <c r="BT1281" s="33" t="str">
        <f t="shared" si="362"/>
        <v/>
      </c>
      <c r="BU1281" s="37" t="str">
        <f>IF(BS1281="", "", IF(COUNTIF(BS$7:BS1281, BS1281)&gt;1, "", MAX(BU$6:BU1280)+1))</f>
        <v/>
      </c>
      <c r="BV1281" s="37" t="str">
        <f t="shared" si="365"/>
        <v>Jun 2023</v>
      </c>
      <c r="BW1281" s="41" t="str">
        <f t="shared" si="359"/>
        <v/>
      </c>
      <c r="BY1281" s="13" t="str">
        <f t="shared" si="363"/>
        <v/>
      </c>
      <c r="BZ1281" s="33" t="str">
        <f t="shared" si="364"/>
        <v/>
      </c>
      <c r="CA1281" s="37" t="str">
        <f>IF(BY1281="", "", IF(COUNTIF(BY$7:BY1281, BY1281)&gt;1, "", MAX(CA$6:CA1280)+1))</f>
        <v/>
      </c>
      <c r="CB1281" s="37" t="str">
        <f t="shared" si="366"/>
        <v>Jun 2023</v>
      </c>
      <c r="CC1281" s="41" t="str">
        <f t="shared" si="360"/>
        <v/>
      </c>
    </row>
    <row r="1282" spans="71:81" hidden="1" x14ac:dyDescent="0.25">
      <c r="BS1282" s="13" t="str">
        <f t="shared" si="361"/>
        <v/>
      </c>
      <c r="BT1282" s="33" t="str">
        <f t="shared" si="362"/>
        <v/>
      </c>
      <c r="BU1282" s="37" t="str">
        <f>IF(BS1282="", "", IF(COUNTIF(BS$7:BS1282, BS1282)&gt;1, "", MAX(BU$6:BU1281)+1))</f>
        <v/>
      </c>
      <c r="BV1282" s="37" t="str">
        <f t="shared" si="365"/>
        <v>Jun 2023</v>
      </c>
      <c r="BW1282" s="41" t="str">
        <f t="shared" si="359"/>
        <v/>
      </c>
      <c r="BY1282" s="13" t="str">
        <f t="shared" si="363"/>
        <v/>
      </c>
      <c r="BZ1282" s="33" t="str">
        <f t="shared" si="364"/>
        <v/>
      </c>
      <c r="CA1282" s="37" t="str">
        <f>IF(BY1282="", "", IF(COUNTIF(BY$7:BY1282, BY1282)&gt;1, "", MAX(CA$6:CA1281)+1))</f>
        <v/>
      </c>
      <c r="CB1282" s="37" t="str">
        <f t="shared" si="366"/>
        <v>Jun 2023</v>
      </c>
      <c r="CC1282" s="41" t="str">
        <f t="shared" si="360"/>
        <v/>
      </c>
    </row>
    <row r="1283" spans="71:81" hidden="1" x14ac:dyDescent="0.25">
      <c r="BS1283" s="13" t="str">
        <f t="shared" si="361"/>
        <v/>
      </c>
      <c r="BT1283" s="33" t="str">
        <f t="shared" si="362"/>
        <v/>
      </c>
      <c r="BU1283" s="37" t="str">
        <f>IF(BS1283="", "", IF(COUNTIF(BS$7:BS1283, BS1283)&gt;1, "", MAX(BU$6:BU1282)+1))</f>
        <v/>
      </c>
      <c r="BV1283" s="37" t="str">
        <f t="shared" si="365"/>
        <v>Jun 2023</v>
      </c>
      <c r="BW1283" s="41" t="str">
        <f t="shared" si="359"/>
        <v/>
      </c>
      <c r="BY1283" s="13" t="str">
        <f t="shared" si="363"/>
        <v/>
      </c>
      <c r="BZ1283" s="33" t="str">
        <f t="shared" si="364"/>
        <v/>
      </c>
      <c r="CA1283" s="37" t="str">
        <f>IF(BY1283="", "", IF(COUNTIF(BY$7:BY1283, BY1283)&gt;1, "", MAX(CA$6:CA1282)+1))</f>
        <v/>
      </c>
      <c r="CB1283" s="37" t="str">
        <f t="shared" si="366"/>
        <v>Jun 2023</v>
      </c>
      <c r="CC1283" s="41" t="str">
        <f t="shared" si="360"/>
        <v/>
      </c>
    </row>
    <row r="1284" spans="71:81" hidden="1" x14ac:dyDescent="0.25">
      <c r="BS1284" s="13" t="str">
        <f t="shared" si="361"/>
        <v/>
      </c>
      <c r="BT1284" s="33" t="str">
        <f t="shared" si="362"/>
        <v/>
      </c>
      <c r="BU1284" s="37" t="str">
        <f>IF(BS1284="", "", IF(COUNTIF(BS$7:BS1284, BS1284)&gt;1, "", MAX(BU$6:BU1283)+1))</f>
        <v/>
      </c>
      <c r="BV1284" s="37" t="str">
        <f t="shared" si="365"/>
        <v>Jun 2023</v>
      </c>
      <c r="BW1284" s="41" t="str">
        <f t="shared" si="359"/>
        <v/>
      </c>
      <c r="BY1284" s="13" t="str">
        <f t="shared" si="363"/>
        <v/>
      </c>
      <c r="BZ1284" s="33" t="str">
        <f t="shared" si="364"/>
        <v/>
      </c>
      <c r="CA1284" s="37" t="str">
        <f>IF(BY1284="", "", IF(COUNTIF(BY$7:BY1284, BY1284)&gt;1, "", MAX(CA$6:CA1283)+1))</f>
        <v/>
      </c>
      <c r="CB1284" s="37" t="str">
        <f t="shared" si="366"/>
        <v>Jun 2023</v>
      </c>
      <c r="CC1284" s="41" t="str">
        <f t="shared" si="360"/>
        <v/>
      </c>
    </row>
    <row r="1285" spans="71:81" hidden="1" x14ac:dyDescent="0.25">
      <c r="BS1285" s="13" t="str">
        <f t="shared" si="361"/>
        <v/>
      </c>
      <c r="BT1285" s="33" t="str">
        <f t="shared" si="362"/>
        <v/>
      </c>
      <c r="BU1285" s="37" t="str">
        <f>IF(BS1285="", "", IF(COUNTIF(BS$7:BS1285, BS1285)&gt;1, "", MAX(BU$6:BU1284)+1))</f>
        <v/>
      </c>
      <c r="BV1285" s="37" t="str">
        <f t="shared" si="365"/>
        <v>Jun 2023</v>
      </c>
      <c r="BW1285" s="41" t="str">
        <f t="shared" si="359"/>
        <v/>
      </c>
      <c r="BY1285" s="13" t="str">
        <f t="shared" si="363"/>
        <v/>
      </c>
      <c r="BZ1285" s="33" t="str">
        <f t="shared" si="364"/>
        <v/>
      </c>
      <c r="CA1285" s="37" t="str">
        <f>IF(BY1285="", "", IF(COUNTIF(BY$7:BY1285, BY1285)&gt;1, "", MAX(CA$6:CA1284)+1))</f>
        <v/>
      </c>
      <c r="CB1285" s="37" t="str">
        <f t="shared" si="366"/>
        <v>Jun 2023</v>
      </c>
      <c r="CC1285" s="41" t="str">
        <f t="shared" si="360"/>
        <v/>
      </c>
    </row>
    <row r="1286" spans="71:81" hidden="1" x14ac:dyDescent="0.25">
      <c r="BS1286" s="13" t="str">
        <f t="shared" si="361"/>
        <v/>
      </c>
      <c r="BT1286" s="33" t="str">
        <f t="shared" si="362"/>
        <v/>
      </c>
      <c r="BU1286" s="37" t="str">
        <f>IF(BS1286="", "", IF(COUNTIF(BS$7:BS1286, BS1286)&gt;1, "", MAX(BU$6:BU1285)+1))</f>
        <v/>
      </c>
      <c r="BV1286" s="37" t="str">
        <f t="shared" si="365"/>
        <v>Jun 2023</v>
      </c>
      <c r="BW1286" s="41" t="str">
        <f t="shared" si="359"/>
        <v/>
      </c>
      <c r="BY1286" s="13" t="str">
        <f t="shared" si="363"/>
        <v/>
      </c>
      <c r="BZ1286" s="33" t="str">
        <f t="shared" si="364"/>
        <v/>
      </c>
      <c r="CA1286" s="37" t="str">
        <f>IF(BY1286="", "", IF(COUNTIF(BY$7:BY1286, BY1286)&gt;1, "", MAX(CA$6:CA1285)+1))</f>
        <v/>
      </c>
      <c r="CB1286" s="37" t="str">
        <f t="shared" si="366"/>
        <v>Jun 2023</v>
      </c>
      <c r="CC1286" s="41" t="str">
        <f t="shared" si="360"/>
        <v/>
      </c>
    </row>
    <row r="1287" spans="71:81" hidden="1" x14ac:dyDescent="0.25">
      <c r="BS1287" s="13" t="str">
        <f t="shared" si="361"/>
        <v/>
      </c>
      <c r="BT1287" s="33" t="str">
        <f t="shared" si="362"/>
        <v/>
      </c>
      <c r="BU1287" s="37" t="str">
        <f>IF(BS1287="", "", IF(COUNTIF(BS$7:BS1287, BS1287)&gt;1, "", MAX(BU$6:BU1286)+1))</f>
        <v/>
      </c>
      <c r="BV1287" s="37" t="str">
        <f t="shared" si="365"/>
        <v>Jun 2023</v>
      </c>
      <c r="BW1287" s="41" t="str">
        <f t="shared" si="359"/>
        <v/>
      </c>
      <c r="BY1287" s="13" t="str">
        <f t="shared" si="363"/>
        <v/>
      </c>
      <c r="BZ1287" s="33" t="str">
        <f t="shared" si="364"/>
        <v/>
      </c>
      <c r="CA1287" s="37" t="str">
        <f>IF(BY1287="", "", IF(COUNTIF(BY$7:BY1287, BY1287)&gt;1, "", MAX(CA$6:CA1286)+1))</f>
        <v/>
      </c>
      <c r="CB1287" s="37" t="str">
        <f t="shared" si="366"/>
        <v>Jun 2023</v>
      </c>
      <c r="CC1287" s="41" t="str">
        <f t="shared" si="360"/>
        <v/>
      </c>
    </row>
    <row r="1288" spans="71:81" hidden="1" x14ac:dyDescent="0.25">
      <c r="BS1288" s="13" t="str">
        <f t="shared" si="361"/>
        <v/>
      </c>
      <c r="BT1288" s="33" t="str">
        <f t="shared" si="362"/>
        <v/>
      </c>
      <c r="BU1288" s="37" t="str">
        <f>IF(BS1288="", "", IF(COUNTIF(BS$7:BS1288, BS1288)&gt;1, "", MAX(BU$6:BU1287)+1))</f>
        <v/>
      </c>
      <c r="BV1288" s="37" t="str">
        <f t="shared" si="365"/>
        <v>Jun 2023</v>
      </c>
      <c r="BW1288" s="41" t="str">
        <f t="shared" ref="BW1288:BW1351" si="367">IF(BS1288="", "", CONCATENATE(BS1288, " - ", BV1288))</f>
        <v/>
      </c>
      <c r="BY1288" s="13" t="str">
        <f t="shared" si="363"/>
        <v/>
      </c>
      <c r="BZ1288" s="33" t="str">
        <f t="shared" si="364"/>
        <v/>
      </c>
      <c r="CA1288" s="37" t="str">
        <f>IF(BY1288="", "", IF(COUNTIF(BY$7:BY1288, BY1288)&gt;1, "", MAX(CA$6:CA1287)+1))</f>
        <v/>
      </c>
      <c r="CB1288" s="37" t="str">
        <f t="shared" si="366"/>
        <v>Jun 2023</v>
      </c>
      <c r="CC1288" s="41" t="str">
        <f t="shared" ref="CC1288:CC1351" si="368">IF(BY1288="", "", CONCATENATE(BY1288, " - ", CB1288))</f>
        <v/>
      </c>
    </row>
    <row r="1289" spans="71:81" hidden="1" x14ac:dyDescent="0.25">
      <c r="BS1289" s="13" t="str">
        <f t="shared" si="361"/>
        <v/>
      </c>
      <c r="BT1289" s="33" t="str">
        <f t="shared" si="362"/>
        <v/>
      </c>
      <c r="BU1289" s="37" t="str">
        <f>IF(BS1289="", "", IF(COUNTIF(BS$7:BS1289, BS1289)&gt;1, "", MAX(BU$6:BU1288)+1))</f>
        <v/>
      </c>
      <c r="BV1289" s="37" t="str">
        <f t="shared" si="365"/>
        <v>Jun 2023</v>
      </c>
      <c r="BW1289" s="41" t="str">
        <f t="shared" si="367"/>
        <v/>
      </c>
      <c r="BY1289" s="13" t="str">
        <f t="shared" si="363"/>
        <v/>
      </c>
      <c r="BZ1289" s="33" t="str">
        <f t="shared" si="364"/>
        <v/>
      </c>
      <c r="CA1289" s="37" t="str">
        <f>IF(BY1289="", "", IF(COUNTIF(BY$7:BY1289, BY1289)&gt;1, "", MAX(CA$6:CA1288)+1))</f>
        <v/>
      </c>
      <c r="CB1289" s="37" t="str">
        <f t="shared" si="366"/>
        <v>Jun 2023</v>
      </c>
      <c r="CC1289" s="41" t="str">
        <f t="shared" si="368"/>
        <v/>
      </c>
    </row>
    <row r="1290" spans="71:81" hidden="1" x14ac:dyDescent="0.25">
      <c r="BS1290" s="13" t="str">
        <f t="shared" si="361"/>
        <v/>
      </c>
      <c r="BT1290" s="33" t="str">
        <f t="shared" si="362"/>
        <v/>
      </c>
      <c r="BU1290" s="37" t="str">
        <f>IF(BS1290="", "", IF(COUNTIF(BS$7:BS1290, BS1290)&gt;1, "", MAX(BU$6:BU1289)+1))</f>
        <v/>
      </c>
      <c r="BV1290" s="37" t="str">
        <f t="shared" si="365"/>
        <v>Jun 2023</v>
      </c>
      <c r="BW1290" s="41" t="str">
        <f t="shared" si="367"/>
        <v/>
      </c>
      <c r="BY1290" s="13" t="str">
        <f t="shared" si="363"/>
        <v/>
      </c>
      <c r="BZ1290" s="33" t="str">
        <f t="shared" si="364"/>
        <v/>
      </c>
      <c r="CA1290" s="37" t="str">
        <f>IF(BY1290="", "", IF(COUNTIF(BY$7:BY1290, BY1290)&gt;1, "", MAX(CA$6:CA1289)+1))</f>
        <v/>
      </c>
      <c r="CB1290" s="37" t="str">
        <f t="shared" si="366"/>
        <v>Jun 2023</v>
      </c>
      <c r="CC1290" s="41" t="str">
        <f t="shared" si="368"/>
        <v/>
      </c>
    </row>
    <row r="1291" spans="71:81" hidden="1" x14ac:dyDescent="0.25">
      <c r="BS1291" s="13" t="str">
        <f t="shared" si="361"/>
        <v/>
      </c>
      <c r="BT1291" s="33" t="str">
        <f t="shared" si="362"/>
        <v/>
      </c>
      <c r="BU1291" s="37" t="str">
        <f>IF(BS1291="", "", IF(COUNTIF(BS$7:BS1291, BS1291)&gt;1, "", MAX(BU$6:BU1290)+1))</f>
        <v/>
      </c>
      <c r="BV1291" s="37" t="str">
        <f t="shared" si="365"/>
        <v>Jun 2023</v>
      </c>
      <c r="BW1291" s="41" t="str">
        <f t="shared" si="367"/>
        <v/>
      </c>
      <c r="BY1291" s="13" t="str">
        <f t="shared" si="363"/>
        <v/>
      </c>
      <c r="BZ1291" s="33" t="str">
        <f t="shared" si="364"/>
        <v/>
      </c>
      <c r="CA1291" s="37" t="str">
        <f>IF(BY1291="", "", IF(COUNTIF(BY$7:BY1291, BY1291)&gt;1, "", MAX(CA$6:CA1290)+1))</f>
        <v/>
      </c>
      <c r="CB1291" s="37" t="str">
        <f t="shared" si="366"/>
        <v>Jun 2023</v>
      </c>
      <c r="CC1291" s="41" t="str">
        <f t="shared" si="368"/>
        <v/>
      </c>
    </row>
    <row r="1292" spans="71:81" hidden="1" x14ac:dyDescent="0.25">
      <c r="BS1292" s="13" t="str">
        <f t="shared" si="361"/>
        <v/>
      </c>
      <c r="BT1292" s="33" t="str">
        <f t="shared" si="362"/>
        <v/>
      </c>
      <c r="BU1292" s="37" t="str">
        <f>IF(BS1292="", "", IF(COUNTIF(BS$7:BS1292, BS1292)&gt;1, "", MAX(BU$6:BU1291)+1))</f>
        <v/>
      </c>
      <c r="BV1292" s="37" t="str">
        <f t="shared" si="365"/>
        <v>Jun 2023</v>
      </c>
      <c r="BW1292" s="41" t="str">
        <f t="shared" si="367"/>
        <v/>
      </c>
      <c r="BY1292" s="13" t="str">
        <f t="shared" si="363"/>
        <v/>
      </c>
      <c r="BZ1292" s="33" t="str">
        <f t="shared" si="364"/>
        <v/>
      </c>
      <c r="CA1292" s="37" t="str">
        <f>IF(BY1292="", "", IF(COUNTIF(BY$7:BY1292, BY1292)&gt;1, "", MAX(CA$6:CA1291)+1))</f>
        <v/>
      </c>
      <c r="CB1292" s="37" t="str">
        <f t="shared" si="366"/>
        <v>Jun 2023</v>
      </c>
      <c r="CC1292" s="41" t="str">
        <f t="shared" si="368"/>
        <v/>
      </c>
    </row>
    <row r="1293" spans="71:81" hidden="1" x14ac:dyDescent="0.25">
      <c r="BS1293" s="13" t="str">
        <f t="shared" si="361"/>
        <v/>
      </c>
      <c r="BT1293" s="33" t="str">
        <f t="shared" si="362"/>
        <v/>
      </c>
      <c r="BU1293" s="37" t="str">
        <f>IF(BS1293="", "", IF(COUNTIF(BS$7:BS1293, BS1293)&gt;1, "", MAX(BU$6:BU1292)+1))</f>
        <v/>
      </c>
      <c r="BV1293" s="37" t="str">
        <f t="shared" si="365"/>
        <v>Jun 2023</v>
      </c>
      <c r="BW1293" s="41" t="str">
        <f t="shared" si="367"/>
        <v/>
      </c>
      <c r="BY1293" s="13" t="str">
        <f t="shared" si="363"/>
        <v/>
      </c>
      <c r="BZ1293" s="33" t="str">
        <f t="shared" si="364"/>
        <v/>
      </c>
      <c r="CA1293" s="37" t="str">
        <f>IF(BY1293="", "", IF(COUNTIF(BY$7:BY1293, BY1293)&gt;1, "", MAX(CA$6:CA1292)+1))</f>
        <v/>
      </c>
      <c r="CB1293" s="37" t="str">
        <f t="shared" si="366"/>
        <v>Jun 2023</v>
      </c>
      <c r="CC1293" s="41" t="str">
        <f t="shared" si="368"/>
        <v/>
      </c>
    </row>
    <row r="1294" spans="71:81" hidden="1" x14ac:dyDescent="0.25">
      <c r="BS1294" s="13" t="str">
        <f t="shared" si="361"/>
        <v/>
      </c>
      <c r="BT1294" s="33" t="str">
        <f t="shared" si="362"/>
        <v/>
      </c>
      <c r="BU1294" s="37" t="str">
        <f>IF(BS1294="", "", IF(COUNTIF(BS$7:BS1294, BS1294)&gt;1, "", MAX(BU$6:BU1293)+1))</f>
        <v/>
      </c>
      <c r="BV1294" s="37" t="str">
        <f t="shared" si="365"/>
        <v>Jun 2023</v>
      </c>
      <c r="BW1294" s="41" t="str">
        <f t="shared" si="367"/>
        <v/>
      </c>
      <c r="BY1294" s="13" t="str">
        <f t="shared" si="363"/>
        <v/>
      </c>
      <c r="BZ1294" s="33" t="str">
        <f t="shared" si="364"/>
        <v/>
      </c>
      <c r="CA1294" s="37" t="str">
        <f>IF(BY1294="", "", IF(COUNTIF(BY$7:BY1294, BY1294)&gt;1, "", MAX(CA$6:CA1293)+1))</f>
        <v/>
      </c>
      <c r="CB1294" s="37" t="str">
        <f t="shared" si="366"/>
        <v>Jun 2023</v>
      </c>
      <c r="CC1294" s="41" t="str">
        <f t="shared" si="368"/>
        <v/>
      </c>
    </row>
    <row r="1295" spans="71:81" hidden="1" x14ac:dyDescent="0.25">
      <c r="BS1295" s="13" t="str">
        <f t="shared" si="361"/>
        <v/>
      </c>
      <c r="BT1295" s="33" t="str">
        <f t="shared" si="362"/>
        <v/>
      </c>
      <c r="BU1295" s="37" t="str">
        <f>IF(BS1295="", "", IF(COUNTIF(BS$7:BS1295, BS1295)&gt;1, "", MAX(BU$6:BU1294)+1))</f>
        <v/>
      </c>
      <c r="BV1295" s="37" t="str">
        <f t="shared" si="365"/>
        <v>Jun 2023</v>
      </c>
      <c r="BW1295" s="41" t="str">
        <f t="shared" si="367"/>
        <v/>
      </c>
      <c r="BY1295" s="13" t="str">
        <f t="shared" si="363"/>
        <v/>
      </c>
      <c r="BZ1295" s="33" t="str">
        <f t="shared" si="364"/>
        <v/>
      </c>
      <c r="CA1295" s="37" t="str">
        <f>IF(BY1295="", "", IF(COUNTIF(BY$7:BY1295, BY1295)&gt;1, "", MAX(CA$6:CA1294)+1))</f>
        <v/>
      </c>
      <c r="CB1295" s="37" t="str">
        <f t="shared" si="366"/>
        <v>Jun 2023</v>
      </c>
      <c r="CC1295" s="41" t="str">
        <f t="shared" si="368"/>
        <v/>
      </c>
    </row>
    <row r="1296" spans="71:81" hidden="1" x14ac:dyDescent="0.25">
      <c r="BS1296" s="13" t="str">
        <f t="shared" si="361"/>
        <v/>
      </c>
      <c r="BT1296" s="33" t="str">
        <f t="shared" si="362"/>
        <v/>
      </c>
      <c r="BU1296" s="37" t="str">
        <f>IF(BS1296="", "", IF(COUNTIF(BS$7:BS1296, BS1296)&gt;1, "", MAX(BU$6:BU1295)+1))</f>
        <v/>
      </c>
      <c r="BV1296" s="37" t="str">
        <f t="shared" si="365"/>
        <v>Jun 2023</v>
      </c>
      <c r="BW1296" s="41" t="str">
        <f t="shared" si="367"/>
        <v/>
      </c>
      <c r="BY1296" s="13" t="str">
        <f t="shared" si="363"/>
        <v/>
      </c>
      <c r="BZ1296" s="33" t="str">
        <f t="shared" si="364"/>
        <v/>
      </c>
      <c r="CA1296" s="37" t="str">
        <f>IF(BY1296="", "", IF(COUNTIF(BY$7:BY1296, BY1296)&gt;1, "", MAX(CA$6:CA1295)+1))</f>
        <v/>
      </c>
      <c r="CB1296" s="37" t="str">
        <f t="shared" si="366"/>
        <v>Jun 2023</v>
      </c>
      <c r="CC1296" s="41" t="str">
        <f t="shared" si="368"/>
        <v/>
      </c>
    </row>
    <row r="1297" spans="71:81" hidden="1" x14ac:dyDescent="0.25">
      <c r="BS1297" s="13" t="str">
        <f t="shared" si="361"/>
        <v/>
      </c>
      <c r="BT1297" s="33" t="str">
        <f t="shared" si="362"/>
        <v/>
      </c>
      <c r="BU1297" s="37" t="str">
        <f>IF(BS1297="", "", IF(COUNTIF(BS$7:BS1297, BS1297)&gt;1, "", MAX(BU$6:BU1296)+1))</f>
        <v/>
      </c>
      <c r="BV1297" s="37" t="str">
        <f t="shared" si="365"/>
        <v>Jun 2023</v>
      </c>
      <c r="BW1297" s="41" t="str">
        <f t="shared" si="367"/>
        <v/>
      </c>
      <c r="BY1297" s="13" t="str">
        <f t="shared" si="363"/>
        <v/>
      </c>
      <c r="BZ1297" s="33" t="str">
        <f t="shared" si="364"/>
        <v/>
      </c>
      <c r="CA1297" s="37" t="str">
        <f>IF(BY1297="", "", IF(COUNTIF(BY$7:BY1297, BY1297)&gt;1, "", MAX(CA$6:CA1296)+1))</f>
        <v/>
      </c>
      <c r="CB1297" s="37" t="str">
        <f t="shared" si="366"/>
        <v>Jun 2023</v>
      </c>
      <c r="CC1297" s="41" t="str">
        <f t="shared" si="368"/>
        <v/>
      </c>
    </row>
    <row r="1298" spans="71:81" hidden="1" x14ac:dyDescent="0.25">
      <c r="BS1298" s="13" t="str">
        <f t="shared" si="361"/>
        <v/>
      </c>
      <c r="BT1298" s="33" t="str">
        <f t="shared" si="362"/>
        <v/>
      </c>
      <c r="BU1298" s="37" t="str">
        <f>IF(BS1298="", "", IF(COUNTIF(BS$7:BS1298, BS1298)&gt;1, "", MAX(BU$6:BU1297)+1))</f>
        <v/>
      </c>
      <c r="BV1298" s="37" t="str">
        <f t="shared" si="365"/>
        <v>Jun 2023</v>
      </c>
      <c r="BW1298" s="41" t="str">
        <f t="shared" si="367"/>
        <v/>
      </c>
      <c r="BY1298" s="13" t="str">
        <f t="shared" si="363"/>
        <v/>
      </c>
      <c r="BZ1298" s="33" t="str">
        <f t="shared" si="364"/>
        <v/>
      </c>
      <c r="CA1298" s="37" t="str">
        <f>IF(BY1298="", "", IF(COUNTIF(BY$7:BY1298, BY1298)&gt;1, "", MAX(CA$6:CA1297)+1))</f>
        <v/>
      </c>
      <c r="CB1298" s="37" t="str">
        <f t="shared" si="366"/>
        <v>Jun 2023</v>
      </c>
      <c r="CC1298" s="41" t="str">
        <f t="shared" si="368"/>
        <v/>
      </c>
    </row>
    <row r="1299" spans="71:81" hidden="1" x14ac:dyDescent="0.25">
      <c r="BS1299" s="13" t="str">
        <f t="shared" ref="BS1299:BS1326" si="369">IF(V246="", "", V246)</f>
        <v/>
      </c>
      <c r="BT1299" s="33" t="str">
        <f t="shared" ref="BT1299:BT1326" si="370">IF(BS1299="", "", W246)</f>
        <v/>
      </c>
      <c r="BU1299" s="37" t="str">
        <f>IF(BS1299="", "", IF(COUNTIF(BS$7:BS1299, BS1299)&gt;1, "", MAX(BU$6:BU1298)+1))</f>
        <v/>
      </c>
      <c r="BV1299" s="37" t="str">
        <f t="shared" si="365"/>
        <v>Jun 2023</v>
      </c>
      <c r="BW1299" s="41" t="str">
        <f t="shared" si="367"/>
        <v/>
      </c>
      <c r="BY1299" s="13" t="str">
        <f t="shared" ref="BY1299:BY1326" si="371">IF(V470="", "", V470)</f>
        <v/>
      </c>
      <c r="BZ1299" s="33" t="str">
        <f t="shared" ref="BZ1299:BZ1326" si="372">IF(BY1299="", "", W470)</f>
        <v/>
      </c>
      <c r="CA1299" s="37" t="str">
        <f>IF(BY1299="", "", IF(COUNTIF(BY$7:BY1299, BY1299)&gt;1, "", MAX(CA$6:CA1298)+1))</f>
        <v/>
      </c>
      <c r="CB1299" s="37" t="str">
        <f t="shared" si="366"/>
        <v>Jun 2023</v>
      </c>
      <c r="CC1299" s="41" t="str">
        <f t="shared" si="368"/>
        <v/>
      </c>
    </row>
    <row r="1300" spans="71:81" hidden="1" x14ac:dyDescent="0.25">
      <c r="BS1300" s="13" t="str">
        <f t="shared" si="369"/>
        <v/>
      </c>
      <c r="BT1300" s="33" t="str">
        <f t="shared" si="370"/>
        <v/>
      </c>
      <c r="BU1300" s="37" t="str">
        <f>IF(BS1300="", "", IF(COUNTIF(BS$7:BS1300, BS1300)&gt;1, "", MAX(BU$6:BU1299)+1))</f>
        <v/>
      </c>
      <c r="BV1300" s="37" t="str">
        <f t="shared" si="365"/>
        <v>Jun 2023</v>
      </c>
      <c r="BW1300" s="41" t="str">
        <f t="shared" si="367"/>
        <v/>
      </c>
      <c r="BY1300" s="13" t="str">
        <f t="shared" si="371"/>
        <v/>
      </c>
      <c r="BZ1300" s="33" t="str">
        <f t="shared" si="372"/>
        <v/>
      </c>
      <c r="CA1300" s="37" t="str">
        <f>IF(BY1300="", "", IF(COUNTIF(BY$7:BY1300, BY1300)&gt;1, "", MAX(CA$6:CA1299)+1))</f>
        <v/>
      </c>
      <c r="CB1300" s="37" t="str">
        <f t="shared" si="366"/>
        <v>Jun 2023</v>
      </c>
      <c r="CC1300" s="41" t="str">
        <f t="shared" si="368"/>
        <v/>
      </c>
    </row>
    <row r="1301" spans="71:81" hidden="1" x14ac:dyDescent="0.25">
      <c r="BS1301" s="13" t="str">
        <f t="shared" si="369"/>
        <v/>
      </c>
      <c r="BT1301" s="33" t="str">
        <f t="shared" si="370"/>
        <v/>
      </c>
      <c r="BU1301" s="37" t="str">
        <f>IF(BS1301="", "", IF(COUNTIF(BS$7:BS1301, BS1301)&gt;1, "", MAX(BU$6:BU1300)+1))</f>
        <v/>
      </c>
      <c r="BV1301" s="37" t="str">
        <f t="shared" ref="BV1301:BV1326" si="373">BV1300</f>
        <v>Jun 2023</v>
      </c>
      <c r="BW1301" s="41" t="str">
        <f t="shared" si="367"/>
        <v/>
      </c>
      <c r="BY1301" s="13" t="str">
        <f t="shared" si="371"/>
        <v/>
      </c>
      <c r="BZ1301" s="33" t="str">
        <f t="shared" si="372"/>
        <v/>
      </c>
      <c r="CA1301" s="37" t="str">
        <f>IF(BY1301="", "", IF(COUNTIF(BY$7:BY1301, BY1301)&gt;1, "", MAX(CA$6:CA1300)+1))</f>
        <v/>
      </c>
      <c r="CB1301" s="37" t="str">
        <f t="shared" ref="CB1301:CB1326" si="374">CB1300</f>
        <v>Jun 2023</v>
      </c>
      <c r="CC1301" s="41" t="str">
        <f t="shared" si="368"/>
        <v/>
      </c>
    </row>
    <row r="1302" spans="71:81" hidden="1" x14ac:dyDescent="0.25">
      <c r="BS1302" s="13" t="str">
        <f t="shared" si="369"/>
        <v/>
      </c>
      <c r="BT1302" s="33" t="str">
        <f t="shared" si="370"/>
        <v/>
      </c>
      <c r="BU1302" s="37" t="str">
        <f>IF(BS1302="", "", IF(COUNTIF(BS$7:BS1302, BS1302)&gt;1, "", MAX(BU$6:BU1301)+1))</f>
        <v/>
      </c>
      <c r="BV1302" s="37" t="str">
        <f t="shared" si="373"/>
        <v>Jun 2023</v>
      </c>
      <c r="BW1302" s="41" t="str">
        <f t="shared" si="367"/>
        <v/>
      </c>
      <c r="BY1302" s="13" t="str">
        <f t="shared" si="371"/>
        <v/>
      </c>
      <c r="BZ1302" s="33" t="str">
        <f t="shared" si="372"/>
        <v/>
      </c>
      <c r="CA1302" s="37" t="str">
        <f>IF(BY1302="", "", IF(COUNTIF(BY$7:BY1302, BY1302)&gt;1, "", MAX(CA$6:CA1301)+1))</f>
        <v/>
      </c>
      <c r="CB1302" s="37" t="str">
        <f t="shared" si="374"/>
        <v>Jun 2023</v>
      </c>
      <c r="CC1302" s="41" t="str">
        <f t="shared" si="368"/>
        <v/>
      </c>
    </row>
    <row r="1303" spans="71:81" hidden="1" x14ac:dyDescent="0.25">
      <c r="BS1303" s="13" t="str">
        <f t="shared" si="369"/>
        <v/>
      </c>
      <c r="BT1303" s="33" t="str">
        <f t="shared" si="370"/>
        <v/>
      </c>
      <c r="BU1303" s="37" t="str">
        <f>IF(BS1303="", "", IF(COUNTIF(BS$7:BS1303, BS1303)&gt;1, "", MAX(BU$6:BU1302)+1))</f>
        <v/>
      </c>
      <c r="BV1303" s="37" t="str">
        <f t="shared" si="373"/>
        <v>Jun 2023</v>
      </c>
      <c r="BW1303" s="41" t="str">
        <f t="shared" si="367"/>
        <v/>
      </c>
      <c r="BY1303" s="13" t="str">
        <f t="shared" si="371"/>
        <v/>
      </c>
      <c r="BZ1303" s="33" t="str">
        <f t="shared" si="372"/>
        <v/>
      </c>
      <c r="CA1303" s="37" t="str">
        <f>IF(BY1303="", "", IF(COUNTIF(BY$7:BY1303, BY1303)&gt;1, "", MAX(CA$6:CA1302)+1))</f>
        <v/>
      </c>
      <c r="CB1303" s="37" t="str">
        <f t="shared" si="374"/>
        <v>Jun 2023</v>
      </c>
      <c r="CC1303" s="41" t="str">
        <f t="shared" si="368"/>
        <v/>
      </c>
    </row>
    <row r="1304" spans="71:81" hidden="1" x14ac:dyDescent="0.25">
      <c r="BS1304" s="13" t="str">
        <f t="shared" si="369"/>
        <v/>
      </c>
      <c r="BT1304" s="33" t="str">
        <f t="shared" si="370"/>
        <v/>
      </c>
      <c r="BU1304" s="37" t="str">
        <f>IF(BS1304="", "", IF(COUNTIF(BS$7:BS1304, BS1304)&gt;1, "", MAX(BU$6:BU1303)+1))</f>
        <v/>
      </c>
      <c r="BV1304" s="37" t="str">
        <f t="shared" si="373"/>
        <v>Jun 2023</v>
      </c>
      <c r="BW1304" s="41" t="str">
        <f t="shared" si="367"/>
        <v/>
      </c>
      <c r="BY1304" s="13" t="str">
        <f t="shared" si="371"/>
        <v/>
      </c>
      <c r="BZ1304" s="33" t="str">
        <f t="shared" si="372"/>
        <v/>
      </c>
      <c r="CA1304" s="37" t="str">
        <f>IF(BY1304="", "", IF(COUNTIF(BY$7:BY1304, BY1304)&gt;1, "", MAX(CA$6:CA1303)+1))</f>
        <v/>
      </c>
      <c r="CB1304" s="37" t="str">
        <f t="shared" si="374"/>
        <v>Jun 2023</v>
      </c>
      <c r="CC1304" s="41" t="str">
        <f t="shared" si="368"/>
        <v/>
      </c>
    </row>
    <row r="1305" spans="71:81" hidden="1" x14ac:dyDescent="0.25">
      <c r="BS1305" s="13" t="str">
        <f t="shared" si="369"/>
        <v/>
      </c>
      <c r="BT1305" s="33" t="str">
        <f t="shared" si="370"/>
        <v/>
      </c>
      <c r="BU1305" s="37" t="str">
        <f>IF(BS1305="", "", IF(COUNTIF(BS$7:BS1305, BS1305)&gt;1, "", MAX(BU$6:BU1304)+1))</f>
        <v/>
      </c>
      <c r="BV1305" s="37" t="str">
        <f t="shared" si="373"/>
        <v>Jun 2023</v>
      </c>
      <c r="BW1305" s="41" t="str">
        <f t="shared" si="367"/>
        <v/>
      </c>
      <c r="BY1305" s="13" t="str">
        <f t="shared" si="371"/>
        <v/>
      </c>
      <c r="BZ1305" s="33" t="str">
        <f t="shared" si="372"/>
        <v/>
      </c>
      <c r="CA1305" s="37" t="str">
        <f>IF(BY1305="", "", IF(COUNTIF(BY$7:BY1305, BY1305)&gt;1, "", MAX(CA$6:CA1304)+1))</f>
        <v/>
      </c>
      <c r="CB1305" s="37" t="str">
        <f t="shared" si="374"/>
        <v>Jun 2023</v>
      </c>
      <c r="CC1305" s="41" t="str">
        <f t="shared" si="368"/>
        <v/>
      </c>
    </row>
    <row r="1306" spans="71:81" hidden="1" x14ac:dyDescent="0.25">
      <c r="BS1306" s="13" t="str">
        <f t="shared" si="369"/>
        <v/>
      </c>
      <c r="BT1306" s="33" t="str">
        <f t="shared" si="370"/>
        <v/>
      </c>
      <c r="BU1306" s="37" t="str">
        <f>IF(BS1306="", "", IF(COUNTIF(BS$7:BS1306, BS1306)&gt;1, "", MAX(BU$6:BU1305)+1))</f>
        <v/>
      </c>
      <c r="BV1306" s="37" t="str">
        <f t="shared" si="373"/>
        <v>Jun 2023</v>
      </c>
      <c r="BW1306" s="41" t="str">
        <f t="shared" si="367"/>
        <v/>
      </c>
      <c r="BY1306" s="13" t="str">
        <f t="shared" si="371"/>
        <v/>
      </c>
      <c r="BZ1306" s="33" t="str">
        <f t="shared" si="372"/>
        <v/>
      </c>
      <c r="CA1306" s="37" t="str">
        <f>IF(BY1306="", "", IF(COUNTIF(BY$7:BY1306, BY1306)&gt;1, "", MAX(CA$6:CA1305)+1))</f>
        <v/>
      </c>
      <c r="CB1306" s="37" t="str">
        <f t="shared" si="374"/>
        <v>Jun 2023</v>
      </c>
      <c r="CC1306" s="41" t="str">
        <f t="shared" si="368"/>
        <v/>
      </c>
    </row>
    <row r="1307" spans="71:81" hidden="1" x14ac:dyDescent="0.25">
      <c r="BS1307" s="13" t="str">
        <f t="shared" si="369"/>
        <v/>
      </c>
      <c r="BT1307" s="33" t="str">
        <f t="shared" si="370"/>
        <v/>
      </c>
      <c r="BU1307" s="37" t="str">
        <f>IF(BS1307="", "", IF(COUNTIF(BS$7:BS1307, BS1307)&gt;1, "", MAX(BU$6:BU1306)+1))</f>
        <v/>
      </c>
      <c r="BV1307" s="37" t="str">
        <f t="shared" si="373"/>
        <v>Jun 2023</v>
      </c>
      <c r="BW1307" s="41" t="str">
        <f t="shared" si="367"/>
        <v/>
      </c>
      <c r="BY1307" s="13" t="str">
        <f t="shared" si="371"/>
        <v/>
      </c>
      <c r="BZ1307" s="33" t="str">
        <f t="shared" si="372"/>
        <v/>
      </c>
      <c r="CA1307" s="37" t="str">
        <f>IF(BY1307="", "", IF(COUNTIF(BY$7:BY1307, BY1307)&gt;1, "", MAX(CA$6:CA1306)+1))</f>
        <v/>
      </c>
      <c r="CB1307" s="37" t="str">
        <f t="shared" si="374"/>
        <v>Jun 2023</v>
      </c>
      <c r="CC1307" s="41" t="str">
        <f t="shared" si="368"/>
        <v/>
      </c>
    </row>
    <row r="1308" spans="71:81" hidden="1" x14ac:dyDescent="0.25">
      <c r="BS1308" s="13" t="str">
        <f t="shared" si="369"/>
        <v/>
      </c>
      <c r="BT1308" s="33" t="str">
        <f t="shared" si="370"/>
        <v/>
      </c>
      <c r="BU1308" s="37" t="str">
        <f>IF(BS1308="", "", IF(COUNTIF(BS$7:BS1308, BS1308)&gt;1, "", MAX(BU$6:BU1307)+1))</f>
        <v/>
      </c>
      <c r="BV1308" s="37" t="str">
        <f t="shared" si="373"/>
        <v>Jun 2023</v>
      </c>
      <c r="BW1308" s="41" t="str">
        <f t="shared" si="367"/>
        <v/>
      </c>
      <c r="BY1308" s="13" t="str">
        <f t="shared" si="371"/>
        <v/>
      </c>
      <c r="BZ1308" s="33" t="str">
        <f t="shared" si="372"/>
        <v/>
      </c>
      <c r="CA1308" s="37" t="str">
        <f>IF(BY1308="", "", IF(COUNTIF(BY$7:BY1308, BY1308)&gt;1, "", MAX(CA$6:CA1307)+1))</f>
        <v/>
      </c>
      <c r="CB1308" s="37" t="str">
        <f t="shared" si="374"/>
        <v>Jun 2023</v>
      </c>
      <c r="CC1308" s="41" t="str">
        <f t="shared" si="368"/>
        <v/>
      </c>
    </row>
    <row r="1309" spans="71:81" hidden="1" x14ac:dyDescent="0.25">
      <c r="BS1309" s="13" t="str">
        <f t="shared" si="369"/>
        <v/>
      </c>
      <c r="BT1309" s="33" t="str">
        <f t="shared" si="370"/>
        <v/>
      </c>
      <c r="BU1309" s="37" t="str">
        <f>IF(BS1309="", "", IF(COUNTIF(BS$7:BS1309, BS1309)&gt;1, "", MAX(BU$6:BU1308)+1))</f>
        <v/>
      </c>
      <c r="BV1309" s="37" t="str">
        <f t="shared" si="373"/>
        <v>Jun 2023</v>
      </c>
      <c r="BW1309" s="41" t="str">
        <f t="shared" si="367"/>
        <v/>
      </c>
      <c r="BY1309" s="13" t="str">
        <f t="shared" si="371"/>
        <v/>
      </c>
      <c r="BZ1309" s="33" t="str">
        <f t="shared" si="372"/>
        <v/>
      </c>
      <c r="CA1309" s="37" t="str">
        <f>IF(BY1309="", "", IF(COUNTIF(BY$7:BY1309, BY1309)&gt;1, "", MAX(CA$6:CA1308)+1))</f>
        <v/>
      </c>
      <c r="CB1309" s="37" t="str">
        <f t="shared" si="374"/>
        <v>Jun 2023</v>
      </c>
      <c r="CC1309" s="41" t="str">
        <f t="shared" si="368"/>
        <v/>
      </c>
    </row>
    <row r="1310" spans="71:81" hidden="1" x14ac:dyDescent="0.25">
      <c r="BS1310" s="13" t="str">
        <f t="shared" si="369"/>
        <v/>
      </c>
      <c r="BT1310" s="33" t="str">
        <f t="shared" si="370"/>
        <v/>
      </c>
      <c r="BU1310" s="37" t="str">
        <f>IF(BS1310="", "", IF(COUNTIF(BS$7:BS1310, BS1310)&gt;1, "", MAX(BU$6:BU1309)+1))</f>
        <v/>
      </c>
      <c r="BV1310" s="37" t="str">
        <f t="shared" si="373"/>
        <v>Jun 2023</v>
      </c>
      <c r="BW1310" s="41" t="str">
        <f t="shared" si="367"/>
        <v/>
      </c>
      <c r="BY1310" s="13" t="str">
        <f t="shared" si="371"/>
        <v/>
      </c>
      <c r="BZ1310" s="33" t="str">
        <f t="shared" si="372"/>
        <v/>
      </c>
      <c r="CA1310" s="37" t="str">
        <f>IF(BY1310="", "", IF(COUNTIF(BY$7:BY1310, BY1310)&gt;1, "", MAX(CA$6:CA1309)+1))</f>
        <v/>
      </c>
      <c r="CB1310" s="37" t="str">
        <f t="shared" si="374"/>
        <v>Jun 2023</v>
      </c>
      <c r="CC1310" s="41" t="str">
        <f t="shared" si="368"/>
        <v/>
      </c>
    </row>
    <row r="1311" spans="71:81" hidden="1" x14ac:dyDescent="0.25">
      <c r="BS1311" s="13" t="str">
        <f t="shared" si="369"/>
        <v/>
      </c>
      <c r="BT1311" s="33" t="str">
        <f t="shared" si="370"/>
        <v/>
      </c>
      <c r="BU1311" s="37" t="str">
        <f>IF(BS1311="", "", IF(COUNTIF(BS$7:BS1311, BS1311)&gt;1, "", MAX(BU$6:BU1310)+1))</f>
        <v/>
      </c>
      <c r="BV1311" s="37" t="str">
        <f t="shared" si="373"/>
        <v>Jun 2023</v>
      </c>
      <c r="BW1311" s="41" t="str">
        <f t="shared" si="367"/>
        <v/>
      </c>
      <c r="BY1311" s="13" t="str">
        <f t="shared" si="371"/>
        <v/>
      </c>
      <c r="BZ1311" s="33" t="str">
        <f t="shared" si="372"/>
        <v/>
      </c>
      <c r="CA1311" s="37" t="str">
        <f>IF(BY1311="", "", IF(COUNTIF(BY$7:BY1311, BY1311)&gt;1, "", MAX(CA$6:CA1310)+1))</f>
        <v/>
      </c>
      <c r="CB1311" s="37" t="str">
        <f t="shared" si="374"/>
        <v>Jun 2023</v>
      </c>
      <c r="CC1311" s="41" t="str">
        <f t="shared" si="368"/>
        <v/>
      </c>
    </row>
    <row r="1312" spans="71:81" hidden="1" x14ac:dyDescent="0.25">
      <c r="BS1312" s="13" t="str">
        <f t="shared" si="369"/>
        <v/>
      </c>
      <c r="BT1312" s="33" t="str">
        <f t="shared" si="370"/>
        <v/>
      </c>
      <c r="BU1312" s="37" t="str">
        <f>IF(BS1312="", "", IF(COUNTIF(BS$7:BS1312, BS1312)&gt;1, "", MAX(BU$6:BU1311)+1))</f>
        <v/>
      </c>
      <c r="BV1312" s="37" t="str">
        <f t="shared" si="373"/>
        <v>Jun 2023</v>
      </c>
      <c r="BW1312" s="41" t="str">
        <f t="shared" si="367"/>
        <v/>
      </c>
      <c r="BY1312" s="13" t="str">
        <f t="shared" si="371"/>
        <v/>
      </c>
      <c r="BZ1312" s="33" t="str">
        <f t="shared" si="372"/>
        <v/>
      </c>
      <c r="CA1312" s="37" t="str">
        <f>IF(BY1312="", "", IF(COUNTIF(BY$7:BY1312, BY1312)&gt;1, "", MAX(CA$6:CA1311)+1))</f>
        <v/>
      </c>
      <c r="CB1312" s="37" t="str">
        <f t="shared" si="374"/>
        <v>Jun 2023</v>
      </c>
      <c r="CC1312" s="41" t="str">
        <f t="shared" si="368"/>
        <v/>
      </c>
    </row>
    <row r="1313" spans="71:81" hidden="1" x14ac:dyDescent="0.25">
      <c r="BS1313" s="13" t="str">
        <f t="shared" si="369"/>
        <v/>
      </c>
      <c r="BT1313" s="33" t="str">
        <f t="shared" si="370"/>
        <v/>
      </c>
      <c r="BU1313" s="37" t="str">
        <f>IF(BS1313="", "", IF(COUNTIF(BS$7:BS1313, BS1313)&gt;1, "", MAX(BU$6:BU1312)+1))</f>
        <v/>
      </c>
      <c r="BV1313" s="37" t="str">
        <f t="shared" si="373"/>
        <v>Jun 2023</v>
      </c>
      <c r="BW1313" s="41" t="str">
        <f t="shared" si="367"/>
        <v/>
      </c>
      <c r="BY1313" s="13" t="str">
        <f t="shared" si="371"/>
        <v/>
      </c>
      <c r="BZ1313" s="33" t="str">
        <f t="shared" si="372"/>
        <v/>
      </c>
      <c r="CA1313" s="37" t="str">
        <f>IF(BY1313="", "", IF(COUNTIF(BY$7:BY1313, BY1313)&gt;1, "", MAX(CA$6:CA1312)+1))</f>
        <v/>
      </c>
      <c r="CB1313" s="37" t="str">
        <f t="shared" si="374"/>
        <v>Jun 2023</v>
      </c>
      <c r="CC1313" s="41" t="str">
        <f t="shared" si="368"/>
        <v/>
      </c>
    </row>
    <row r="1314" spans="71:81" hidden="1" x14ac:dyDescent="0.25">
      <c r="BS1314" s="13" t="str">
        <f t="shared" si="369"/>
        <v/>
      </c>
      <c r="BT1314" s="33" t="str">
        <f t="shared" si="370"/>
        <v/>
      </c>
      <c r="BU1314" s="37" t="str">
        <f>IF(BS1314="", "", IF(COUNTIF(BS$7:BS1314, BS1314)&gt;1, "", MAX(BU$6:BU1313)+1))</f>
        <v/>
      </c>
      <c r="BV1314" s="37" t="str">
        <f t="shared" si="373"/>
        <v>Jun 2023</v>
      </c>
      <c r="BW1314" s="41" t="str">
        <f t="shared" si="367"/>
        <v/>
      </c>
      <c r="BY1314" s="13" t="str">
        <f t="shared" si="371"/>
        <v/>
      </c>
      <c r="BZ1314" s="33" t="str">
        <f t="shared" si="372"/>
        <v/>
      </c>
      <c r="CA1314" s="37" t="str">
        <f>IF(BY1314="", "", IF(COUNTIF(BY$7:BY1314, BY1314)&gt;1, "", MAX(CA$6:CA1313)+1))</f>
        <v/>
      </c>
      <c r="CB1314" s="37" t="str">
        <f t="shared" si="374"/>
        <v>Jun 2023</v>
      </c>
      <c r="CC1314" s="41" t="str">
        <f t="shared" si="368"/>
        <v/>
      </c>
    </row>
    <row r="1315" spans="71:81" hidden="1" x14ac:dyDescent="0.25">
      <c r="BS1315" s="13" t="str">
        <f t="shared" si="369"/>
        <v/>
      </c>
      <c r="BT1315" s="33" t="str">
        <f t="shared" si="370"/>
        <v/>
      </c>
      <c r="BU1315" s="37" t="str">
        <f>IF(BS1315="", "", IF(COUNTIF(BS$7:BS1315, BS1315)&gt;1, "", MAX(BU$6:BU1314)+1))</f>
        <v/>
      </c>
      <c r="BV1315" s="37" t="str">
        <f t="shared" si="373"/>
        <v>Jun 2023</v>
      </c>
      <c r="BW1315" s="41" t="str">
        <f t="shared" si="367"/>
        <v/>
      </c>
      <c r="BY1315" s="13" t="str">
        <f t="shared" si="371"/>
        <v/>
      </c>
      <c r="BZ1315" s="33" t="str">
        <f t="shared" si="372"/>
        <v/>
      </c>
      <c r="CA1315" s="37" t="str">
        <f>IF(BY1315="", "", IF(COUNTIF(BY$7:BY1315, BY1315)&gt;1, "", MAX(CA$6:CA1314)+1))</f>
        <v/>
      </c>
      <c r="CB1315" s="37" t="str">
        <f t="shared" si="374"/>
        <v>Jun 2023</v>
      </c>
      <c r="CC1315" s="41" t="str">
        <f t="shared" si="368"/>
        <v/>
      </c>
    </row>
    <row r="1316" spans="71:81" hidden="1" x14ac:dyDescent="0.25">
      <c r="BS1316" s="13" t="str">
        <f t="shared" si="369"/>
        <v/>
      </c>
      <c r="BT1316" s="33" t="str">
        <f t="shared" si="370"/>
        <v/>
      </c>
      <c r="BU1316" s="37" t="str">
        <f>IF(BS1316="", "", IF(COUNTIF(BS$7:BS1316, BS1316)&gt;1, "", MAX(BU$6:BU1315)+1))</f>
        <v/>
      </c>
      <c r="BV1316" s="37" t="str">
        <f t="shared" si="373"/>
        <v>Jun 2023</v>
      </c>
      <c r="BW1316" s="41" t="str">
        <f t="shared" si="367"/>
        <v/>
      </c>
      <c r="BY1316" s="13" t="str">
        <f t="shared" si="371"/>
        <v/>
      </c>
      <c r="BZ1316" s="33" t="str">
        <f t="shared" si="372"/>
        <v/>
      </c>
      <c r="CA1316" s="37" t="str">
        <f>IF(BY1316="", "", IF(COUNTIF(BY$7:BY1316, BY1316)&gt;1, "", MAX(CA$6:CA1315)+1))</f>
        <v/>
      </c>
      <c r="CB1316" s="37" t="str">
        <f t="shared" si="374"/>
        <v>Jun 2023</v>
      </c>
      <c r="CC1316" s="41" t="str">
        <f t="shared" si="368"/>
        <v/>
      </c>
    </row>
    <row r="1317" spans="71:81" hidden="1" x14ac:dyDescent="0.25">
      <c r="BS1317" s="13" t="str">
        <f t="shared" si="369"/>
        <v/>
      </c>
      <c r="BT1317" s="33" t="str">
        <f t="shared" si="370"/>
        <v/>
      </c>
      <c r="BU1317" s="37" t="str">
        <f>IF(BS1317="", "", IF(COUNTIF(BS$7:BS1317, BS1317)&gt;1, "", MAX(BU$6:BU1316)+1))</f>
        <v/>
      </c>
      <c r="BV1317" s="37" t="str">
        <f t="shared" si="373"/>
        <v>Jun 2023</v>
      </c>
      <c r="BW1317" s="41" t="str">
        <f t="shared" si="367"/>
        <v/>
      </c>
      <c r="BY1317" s="13" t="str">
        <f t="shared" si="371"/>
        <v/>
      </c>
      <c r="BZ1317" s="33" t="str">
        <f t="shared" si="372"/>
        <v/>
      </c>
      <c r="CA1317" s="37" t="str">
        <f>IF(BY1317="", "", IF(COUNTIF(BY$7:BY1317, BY1317)&gt;1, "", MAX(CA$6:CA1316)+1))</f>
        <v/>
      </c>
      <c r="CB1317" s="37" t="str">
        <f t="shared" si="374"/>
        <v>Jun 2023</v>
      </c>
      <c r="CC1317" s="41" t="str">
        <f t="shared" si="368"/>
        <v/>
      </c>
    </row>
    <row r="1318" spans="71:81" hidden="1" x14ac:dyDescent="0.25">
      <c r="BS1318" s="13" t="str">
        <f t="shared" si="369"/>
        <v/>
      </c>
      <c r="BT1318" s="33" t="str">
        <f t="shared" si="370"/>
        <v/>
      </c>
      <c r="BU1318" s="37" t="str">
        <f>IF(BS1318="", "", IF(COUNTIF(BS$7:BS1318, BS1318)&gt;1, "", MAX(BU$6:BU1317)+1))</f>
        <v/>
      </c>
      <c r="BV1318" s="37" t="str">
        <f t="shared" si="373"/>
        <v>Jun 2023</v>
      </c>
      <c r="BW1318" s="41" t="str">
        <f t="shared" si="367"/>
        <v/>
      </c>
      <c r="BY1318" s="13" t="str">
        <f t="shared" si="371"/>
        <v/>
      </c>
      <c r="BZ1318" s="33" t="str">
        <f t="shared" si="372"/>
        <v/>
      </c>
      <c r="CA1318" s="37" t="str">
        <f>IF(BY1318="", "", IF(COUNTIF(BY$7:BY1318, BY1318)&gt;1, "", MAX(CA$6:CA1317)+1))</f>
        <v/>
      </c>
      <c r="CB1318" s="37" t="str">
        <f t="shared" si="374"/>
        <v>Jun 2023</v>
      </c>
      <c r="CC1318" s="41" t="str">
        <f t="shared" si="368"/>
        <v/>
      </c>
    </row>
    <row r="1319" spans="71:81" hidden="1" x14ac:dyDescent="0.25">
      <c r="BS1319" s="13" t="str">
        <f t="shared" si="369"/>
        <v/>
      </c>
      <c r="BT1319" s="33" t="str">
        <f t="shared" si="370"/>
        <v/>
      </c>
      <c r="BU1319" s="37" t="str">
        <f>IF(BS1319="", "", IF(COUNTIF(BS$7:BS1319, BS1319)&gt;1, "", MAX(BU$6:BU1318)+1))</f>
        <v/>
      </c>
      <c r="BV1319" s="37" t="str">
        <f t="shared" si="373"/>
        <v>Jun 2023</v>
      </c>
      <c r="BW1319" s="41" t="str">
        <f t="shared" si="367"/>
        <v/>
      </c>
      <c r="BY1319" s="13" t="str">
        <f t="shared" si="371"/>
        <v/>
      </c>
      <c r="BZ1319" s="33" t="str">
        <f t="shared" si="372"/>
        <v/>
      </c>
      <c r="CA1319" s="37" t="str">
        <f>IF(BY1319="", "", IF(COUNTIF(BY$7:BY1319, BY1319)&gt;1, "", MAX(CA$6:CA1318)+1))</f>
        <v/>
      </c>
      <c r="CB1319" s="37" t="str">
        <f t="shared" si="374"/>
        <v>Jun 2023</v>
      </c>
      <c r="CC1319" s="41" t="str">
        <f t="shared" si="368"/>
        <v/>
      </c>
    </row>
    <row r="1320" spans="71:81" hidden="1" x14ac:dyDescent="0.25">
      <c r="BS1320" s="13" t="str">
        <f t="shared" si="369"/>
        <v/>
      </c>
      <c r="BT1320" s="33" t="str">
        <f t="shared" si="370"/>
        <v/>
      </c>
      <c r="BU1320" s="37" t="str">
        <f>IF(BS1320="", "", IF(COUNTIF(BS$7:BS1320, BS1320)&gt;1, "", MAX(BU$6:BU1319)+1))</f>
        <v/>
      </c>
      <c r="BV1320" s="37" t="str">
        <f t="shared" si="373"/>
        <v>Jun 2023</v>
      </c>
      <c r="BW1320" s="41" t="str">
        <f t="shared" si="367"/>
        <v/>
      </c>
      <c r="BY1320" s="13" t="str">
        <f t="shared" si="371"/>
        <v/>
      </c>
      <c r="BZ1320" s="33" t="str">
        <f t="shared" si="372"/>
        <v/>
      </c>
      <c r="CA1320" s="37" t="str">
        <f>IF(BY1320="", "", IF(COUNTIF(BY$7:BY1320, BY1320)&gt;1, "", MAX(CA$6:CA1319)+1))</f>
        <v/>
      </c>
      <c r="CB1320" s="37" t="str">
        <f t="shared" si="374"/>
        <v>Jun 2023</v>
      </c>
      <c r="CC1320" s="41" t="str">
        <f t="shared" si="368"/>
        <v/>
      </c>
    </row>
    <row r="1321" spans="71:81" hidden="1" x14ac:dyDescent="0.25">
      <c r="BS1321" s="13" t="str">
        <f t="shared" si="369"/>
        <v/>
      </c>
      <c r="BT1321" s="33" t="str">
        <f t="shared" si="370"/>
        <v/>
      </c>
      <c r="BU1321" s="37" t="str">
        <f>IF(BS1321="", "", IF(COUNTIF(BS$7:BS1321, BS1321)&gt;1, "", MAX(BU$6:BU1320)+1))</f>
        <v/>
      </c>
      <c r="BV1321" s="37" t="str">
        <f t="shared" si="373"/>
        <v>Jun 2023</v>
      </c>
      <c r="BW1321" s="41" t="str">
        <f t="shared" si="367"/>
        <v/>
      </c>
      <c r="BY1321" s="13" t="str">
        <f t="shared" si="371"/>
        <v/>
      </c>
      <c r="BZ1321" s="33" t="str">
        <f t="shared" si="372"/>
        <v/>
      </c>
      <c r="CA1321" s="37" t="str">
        <f>IF(BY1321="", "", IF(COUNTIF(BY$7:BY1321, BY1321)&gt;1, "", MAX(CA$6:CA1320)+1))</f>
        <v/>
      </c>
      <c r="CB1321" s="37" t="str">
        <f t="shared" si="374"/>
        <v>Jun 2023</v>
      </c>
      <c r="CC1321" s="41" t="str">
        <f t="shared" si="368"/>
        <v/>
      </c>
    </row>
    <row r="1322" spans="71:81" hidden="1" x14ac:dyDescent="0.25">
      <c r="BS1322" s="13" t="str">
        <f t="shared" si="369"/>
        <v/>
      </c>
      <c r="BT1322" s="33" t="str">
        <f t="shared" si="370"/>
        <v/>
      </c>
      <c r="BU1322" s="37" t="str">
        <f>IF(BS1322="", "", IF(COUNTIF(BS$7:BS1322, BS1322)&gt;1, "", MAX(BU$6:BU1321)+1))</f>
        <v/>
      </c>
      <c r="BV1322" s="37" t="str">
        <f t="shared" si="373"/>
        <v>Jun 2023</v>
      </c>
      <c r="BW1322" s="41" t="str">
        <f t="shared" si="367"/>
        <v/>
      </c>
      <c r="BY1322" s="13" t="str">
        <f t="shared" si="371"/>
        <v/>
      </c>
      <c r="BZ1322" s="33" t="str">
        <f t="shared" si="372"/>
        <v/>
      </c>
      <c r="CA1322" s="37" t="str">
        <f>IF(BY1322="", "", IF(COUNTIF(BY$7:BY1322, BY1322)&gt;1, "", MAX(CA$6:CA1321)+1))</f>
        <v/>
      </c>
      <c r="CB1322" s="37" t="str">
        <f t="shared" si="374"/>
        <v>Jun 2023</v>
      </c>
      <c r="CC1322" s="41" t="str">
        <f t="shared" si="368"/>
        <v/>
      </c>
    </row>
    <row r="1323" spans="71:81" hidden="1" x14ac:dyDescent="0.25">
      <c r="BS1323" s="13" t="str">
        <f t="shared" si="369"/>
        <v/>
      </c>
      <c r="BT1323" s="33" t="str">
        <f t="shared" si="370"/>
        <v/>
      </c>
      <c r="BU1323" s="37" t="str">
        <f>IF(BS1323="", "", IF(COUNTIF(BS$7:BS1323, BS1323)&gt;1, "", MAX(BU$6:BU1322)+1))</f>
        <v/>
      </c>
      <c r="BV1323" s="37" t="str">
        <f t="shared" si="373"/>
        <v>Jun 2023</v>
      </c>
      <c r="BW1323" s="41" t="str">
        <f t="shared" si="367"/>
        <v/>
      </c>
      <c r="BY1323" s="13" t="str">
        <f t="shared" si="371"/>
        <v/>
      </c>
      <c r="BZ1323" s="33" t="str">
        <f t="shared" si="372"/>
        <v/>
      </c>
      <c r="CA1323" s="37" t="str">
        <f>IF(BY1323="", "", IF(COUNTIF(BY$7:BY1323, BY1323)&gt;1, "", MAX(CA$6:CA1322)+1))</f>
        <v/>
      </c>
      <c r="CB1323" s="37" t="str">
        <f t="shared" si="374"/>
        <v>Jun 2023</v>
      </c>
      <c r="CC1323" s="41" t="str">
        <f t="shared" si="368"/>
        <v/>
      </c>
    </row>
    <row r="1324" spans="71:81" hidden="1" x14ac:dyDescent="0.25">
      <c r="BS1324" s="13" t="str">
        <f t="shared" si="369"/>
        <v/>
      </c>
      <c r="BT1324" s="33" t="str">
        <f t="shared" si="370"/>
        <v/>
      </c>
      <c r="BU1324" s="37" t="str">
        <f>IF(BS1324="", "", IF(COUNTIF(BS$7:BS1324, BS1324)&gt;1, "", MAX(BU$6:BU1323)+1))</f>
        <v/>
      </c>
      <c r="BV1324" s="37" t="str">
        <f t="shared" si="373"/>
        <v>Jun 2023</v>
      </c>
      <c r="BW1324" s="41" t="str">
        <f t="shared" si="367"/>
        <v/>
      </c>
      <c r="BY1324" s="13" t="str">
        <f t="shared" si="371"/>
        <v/>
      </c>
      <c r="BZ1324" s="33" t="str">
        <f t="shared" si="372"/>
        <v/>
      </c>
      <c r="CA1324" s="37" t="str">
        <f>IF(BY1324="", "", IF(COUNTIF(BY$7:BY1324, BY1324)&gt;1, "", MAX(CA$6:CA1323)+1))</f>
        <v/>
      </c>
      <c r="CB1324" s="37" t="str">
        <f t="shared" si="374"/>
        <v>Jun 2023</v>
      </c>
      <c r="CC1324" s="41" t="str">
        <f t="shared" si="368"/>
        <v/>
      </c>
    </row>
    <row r="1325" spans="71:81" hidden="1" x14ac:dyDescent="0.25">
      <c r="BS1325" s="13" t="str">
        <f t="shared" si="369"/>
        <v/>
      </c>
      <c r="BT1325" s="33" t="str">
        <f t="shared" si="370"/>
        <v/>
      </c>
      <c r="BU1325" s="37" t="str">
        <f>IF(BS1325="", "", IF(COUNTIF(BS$7:BS1325, BS1325)&gt;1, "", MAX(BU$6:BU1324)+1))</f>
        <v/>
      </c>
      <c r="BV1325" s="37" t="str">
        <f t="shared" si="373"/>
        <v>Jun 2023</v>
      </c>
      <c r="BW1325" s="41" t="str">
        <f t="shared" si="367"/>
        <v/>
      </c>
      <c r="BY1325" s="13" t="str">
        <f t="shared" si="371"/>
        <v/>
      </c>
      <c r="BZ1325" s="33" t="str">
        <f t="shared" si="372"/>
        <v/>
      </c>
      <c r="CA1325" s="37" t="str">
        <f>IF(BY1325="", "", IF(COUNTIF(BY$7:BY1325, BY1325)&gt;1, "", MAX(CA$6:CA1324)+1))</f>
        <v/>
      </c>
      <c r="CB1325" s="37" t="str">
        <f t="shared" si="374"/>
        <v>Jun 2023</v>
      </c>
      <c r="CC1325" s="41" t="str">
        <f t="shared" si="368"/>
        <v/>
      </c>
    </row>
    <row r="1326" spans="71:81" hidden="1" x14ac:dyDescent="0.25">
      <c r="BS1326" s="14" t="str">
        <f t="shared" si="369"/>
        <v/>
      </c>
      <c r="BT1326" s="34" t="str">
        <f t="shared" si="370"/>
        <v/>
      </c>
      <c r="BU1326" s="37" t="str">
        <f>IF(BS1326="", "", IF(COUNTIF(BS$7:BS1326, BS1326)&gt;1, "", MAX(BU$6:BU1325)+1))</f>
        <v/>
      </c>
      <c r="BV1326" s="37" t="str">
        <f t="shared" si="373"/>
        <v>Jun 2023</v>
      </c>
      <c r="BW1326" s="41" t="str">
        <f t="shared" si="367"/>
        <v/>
      </c>
      <c r="BY1326" s="14" t="str">
        <f t="shared" si="371"/>
        <v/>
      </c>
      <c r="BZ1326" s="34" t="str">
        <f t="shared" si="372"/>
        <v/>
      </c>
      <c r="CA1326" s="37" t="str">
        <f>IF(BY1326="", "", IF(COUNTIF(BY$7:BY1326, BY1326)&gt;1, "", MAX(CA$6:CA1325)+1))</f>
        <v/>
      </c>
      <c r="CB1326" s="37" t="str">
        <f t="shared" si="374"/>
        <v>Jun 2023</v>
      </c>
      <c r="CC1326" s="41" t="str">
        <f t="shared" si="368"/>
        <v/>
      </c>
    </row>
    <row r="1327" spans="71:81" hidden="1" x14ac:dyDescent="0.25">
      <c r="BS1327" s="12" t="str">
        <f t="shared" ref="BS1327:BS1390" si="375">IF(Y54="", "", Y54)</f>
        <v/>
      </c>
      <c r="BT1327" s="32" t="str">
        <f t="shared" ref="BT1327:BT1390" si="376">IF(BS1327="", "", Z54)</f>
        <v/>
      </c>
      <c r="BU1327" s="37" t="str">
        <f>IF(BS1327="", "", IF(COUNTIF(BS$7:BS1327, BS1327)&gt;1, "", MAX(BU$6:BU1326)+1))</f>
        <v/>
      </c>
      <c r="BV1327" s="39" t="str">
        <f>'Intro &amp; Setup'!$BB$14</f>
        <v>Jul 2023</v>
      </c>
      <c r="BW1327" s="41" t="str">
        <f t="shared" si="367"/>
        <v/>
      </c>
      <c r="BY1327" s="12" t="str">
        <f t="shared" ref="BY1327:BY1390" si="377">IF(Y278="", "", Y278)</f>
        <v/>
      </c>
      <c r="BZ1327" s="32" t="str">
        <f t="shared" ref="BZ1327:BZ1390" si="378">IF(BY1327="", "", Z278)</f>
        <v/>
      </c>
      <c r="CA1327" s="37" t="str">
        <f>IF(BY1327="", "", IF(COUNTIF(BY$7:BY1327, BY1327)&gt;1, "", MAX(CA$6:CA1326)+1))</f>
        <v/>
      </c>
      <c r="CB1327" s="39" t="str">
        <f>'Intro &amp; Setup'!$BB$14</f>
        <v>Jul 2023</v>
      </c>
      <c r="CC1327" s="41" t="str">
        <f t="shared" si="368"/>
        <v/>
      </c>
    </row>
    <row r="1328" spans="71:81" hidden="1" x14ac:dyDescent="0.25">
      <c r="BS1328" s="13" t="str">
        <f t="shared" si="375"/>
        <v/>
      </c>
      <c r="BT1328" s="33" t="str">
        <f t="shared" si="376"/>
        <v/>
      </c>
      <c r="BU1328" s="37" t="str">
        <f>IF(BS1328="", "", IF(COUNTIF(BS$7:BS1328, BS1328)&gt;1, "", MAX(BU$6:BU1327)+1))</f>
        <v/>
      </c>
      <c r="BV1328" s="37" t="str">
        <f>BV1327</f>
        <v>Jul 2023</v>
      </c>
      <c r="BW1328" s="41" t="str">
        <f t="shared" si="367"/>
        <v/>
      </c>
      <c r="BY1328" s="13" t="str">
        <f t="shared" si="377"/>
        <v/>
      </c>
      <c r="BZ1328" s="33" t="str">
        <f t="shared" si="378"/>
        <v/>
      </c>
      <c r="CA1328" s="37" t="str">
        <f>IF(BY1328="", "", IF(COUNTIF(BY$7:BY1328, BY1328)&gt;1, "", MAX(CA$6:CA1327)+1))</f>
        <v/>
      </c>
      <c r="CB1328" s="37" t="str">
        <f>CB1327</f>
        <v>Jul 2023</v>
      </c>
      <c r="CC1328" s="41" t="str">
        <f t="shared" si="368"/>
        <v/>
      </c>
    </row>
    <row r="1329" spans="71:81" hidden="1" x14ac:dyDescent="0.25">
      <c r="BS1329" s="13" t="str">
        <f t="shared" si="375"/>
        <v/>
      </c>
      <c r="BT1329" s="33" t="str">
        <f t="shared" si="376"/>
        <v/>
      </c>
      <c r="BU1329" s="37" t="str">
        <f>IF(BS1329="", "", IF(COUNTIF(BS$7:BS1329, BS1329)&gt;1, "", MAX(BU$6:BU1328)+1))</f>
        <v/>
      </c>
      <c r="BV1329" s="37" t="str">
        <f t="shared" ref="BV1329:BV1392" si="379">BV1328</f>
        <v>Jul 2023</v>
      </c>
      <c r="BW1329" s="41" t="str">
        <f t="shared" si="367"/>
        <v/>
      </c>
      <c r="BY1329" s="13" t="str">
        <f t="shared" si="377"/>
        <v/>
      </c>
      <c r="BZ1329" s="33" t="str">
        <f t="shared" si="378"/>
        <v/>
      </c>
      <c r="CA1329" s="37" t="str">
        <f>IF(BY1329="", "", IF(COUNTIF(BY$7:BY1329, BY1329)&gt;1, "", MAX(CA$6:CA1328)+1))</f>
        <v/>
      </c>
      <c r="CB1329" s="37" t="str">
        <f t="shared" ref="CB1329:CB1392" si="380">CB1328</f>
        <v>Jul 2023</v>
      </c>
      <c r="CC1329" s="41" t="str">
        <f t="shared" si="368"/>
        <v/>
      </c>
    </row>
    <row r="1330" spans="71:81" hidden="1" x14ac:dyDescent="0.25">
      <c r="BS1330" s="13" t="str">
        <f t="shared" si="375"/>
        <v/>
      </c>
      <c r="BT1330" s="33" t="str">
        <f t="shared" si="376"/>
        <v/>
      </c>
      <c r="BU1330" s="37" t="str">
        <f>IF(BS1330="", "", IF(COUNTIF(BS$7:BS1330, BS1330)&gt;1, "", MAX(BU$6:BU1329)+1))</f>
        <v/>
      </c>
      <c r="BV1330" s="37" t="str">
        <f t="shared" si="379"/>
        <v>Jul 2023</v>
      </c>
      <c r="BW1330" s="41" t="str">
        <f t="shared" si="367"/>
        <v/>
      </c>
      <c r="BY1330" s="13" t="str">
        <f t="shared" si="377"/>
        <v/>
      </c>
      <c r="BZ1330" s="33" t="str">
        <f t="shared" si="378"/>
        <v/>
      </c>
      <c r="CA1330" s="37" t="str">
        <f>IF(BY1330="", "", IF(COUNTIF(BY$7:BY1330, BY1330)&gt;1, "", MAX(CA$6:CA1329)+1))</f>
        <v/>
      </c>
      <c r="CB1330" s="37" t="str">
        <f t="shared" si="380"/>
        <v>Jul 2023</v>
      </c>
      <c r="CC1330" s="41" t="str">
        <f t="shared" si="368"/>
        <v/>
      </c>
    </row>
    <row r="1331" spans="71:81" hidden="1" x14ac:dyDescent="0.25">
      <c r="BS1331" s="13" t="str">
        <f t="shared" si="375"/>
        <v/>
      </c>
      <c r="BT1331" s="33" t="str">
        <f t="shared" si="376"/>
        <v/>
      </c>
      <c r="BU1331" s="37" t="str">
        <f>IF(BS1331="", "", IF(COUNTIF(BS$7:BS1331, BS1331)&gt;1, "", MAX(BU$6:BU1330)+1))</f>
        <v/>
      </c>
      <c r="BV1331" s="37" t="str">
        <f t="shared" si="379"/>
        <v>Jul 2023</v>
      </c>
      <c r="BW1331" s="41" t="str">
        <f t="shared" si="367"/>
        <v/>
      </c>
      <c r="BY1331" s="13" t="str">
        <f t="shared" si="377"/>
        <v/>
      </c>
      <c r="BZ1331" s="33" t="str">
        <f t="shared" si="378"/>
        <v/>
      </c>
      <c r="CA1331" s="37" t="str">
        <f>IF(BY1331="", "", IF(COUNTIF(BY$7:BY1331, BY1331)&gt;1, "", MAX(CA$6:CA1330)+1))</f>
        <v/>
      </c>
      <c r="CB1331" s="37" t="str">
        <f t="shared" si="380"/>
        <v>Jul 2023</v>
      </c>
      <c r="CC1331" s="41" t="str">
        <f t="shared" si="368"/>
        <v/>
      </c>
    </row>
    <row r="1332" spans="71:81" hidden="1" x14ac:dyDescent="0.25">
      <c r="BS1332" s="13" t="str">
        <f t="shared" si="375"/>
        <v/>
      </c>
      <c r="BT1332" s="33" t="str">
        <f t="shared" si="376"/>
        <v/>
      </c>
      <c r="BU1332" s="37" t="str">
        <f>IF(BS1332="", "", IF(COUNTIF(BS$7:BS1332, BS1332)&gt;1, "", MAX(BU$6:BU1331)+1))</f>
        <v/>
      </c>
      <c r="BV1332" s="37" t="str">
        <f t="shared" si="379"/>
        <v>Jul 2023</v>
      </c>
      <c r="BW1332" s="41" t="str">
        <f t="shared" si="367"/>
        <v/>
      </c>
      <c r="BY1332" s="13" t="str">
        <f t="shared" si="377"/>
        <v/>
      </c>
      <c r="BZ1332" s="33" t="str">
        <f t="shared" si="378"/>
        <v/>
      </c>
      <c r="CA1332" s="37" t="str">
        <f>IF(BY1332="", "", IF(COUNTIF(BY$7:BY1332, BY1332)&gt;1, "", MAX(CA$6:CA1331)+1))</f>
        <v/>
      </c>
      <c r="CB1332" s="37" t="str">
        <f t="shared" si="380"/>
        <v>Jul 2023</v>
      </c>
      <c r="CC1332" s="41" t="str">
        <f t="shared" si="368"/>
        <v/>
      </c>
    </row>
    <row r="1333" spans="71:81" hidden="1" x14ac:dyDescent="0.25">
      <c r="BS1333" s="13" t="str">
        <f t="shared" si="375"/>
        <v/>
      </c>
      <c r="BT1333" s="33" t="str">
        <f t="shared" si="376"/>
        <v/>
      </c>
      <c r="BU1333" s="37" t="str">
        <f>IF(BS1333="", "", IF(COUNTIF(BS$7:BS1333, BS1333)&gt;1, "", MAX(BU$6:BU1332)+1))</f>
        <v/>
      </c>
      <c r="BV1333" s="37" t="str">
        <f t="shared" si="379"/>
        <v>Jul 2023</v>
      </c>
      <c r="BW1333" s="41" t="str">
        <f t="shared" si="367"/>
        <v/>
      </c>
      <c r="BY1333" s="13" t="str">
        <f t="shared" si="377"/>
        <v/>
      </c>
      <c r="BZ1333" s="33" t="str">
        <f t="shared" si="378"/>
        <v/>
      </c>
      <c r="CA1333" s="37" t="str">
        <f>IF(BY1333="", "", IF(COUNTIF(BY$7:BY1333, BY1333)&gt;1, "", MAX(CA$6:CA1332)+1))</f>
        <v/>
      </c>
      <c r="CB1333" s="37" t="str">
        <f t="shared" si="380"/>
        <v>Jul 2023</v>
      </c>
      <c r="CC1333" s="41" t="str">
        <f t="shared" si="368"/>
        <v/>
      </c>
    </row>
    <row r="1334" spans="71:81" hidden="1" x14ac:dyDescent="0.25">
      <c r="BS1334" s="13" t="str">
        <f t="shared" si="375"/>
        <v/>
      </c>
      <c r="BT1334" s="33" t="str">
        <f t="shared" si="376"/>
        <v/>
      </c>
      <c r="BU1334" s="37" t="str">
        <f>IF(BS1334="", "", IF(COUNTIF(BS$7:BS1334, BS1334)&gt;1, "", MAX(BU$6:BU1333)+1))</f>
        <v/>
      </c>
      <c r="BV1334" s="37" t="str">
        <f t="shared" si="379"/>
        <v>Jul 2023</v>
      </c>
      <c r="BW1334" s="41" t="str">
        <f t="shared" si="367"/>
        <v/>
      </c>
      <c r="BY1334" s="13" t="str">
        <f t="shared" si="377"/>
        <v/>
      </c>
      <c r="BZ1334" s="33" t="str">
        <f t="shared" si="378"/>
        <v/>
      </c>
      <c r="CA1334" s="37" t="str">
        <f>IF(BY1334="", "", IF(COUNTIF(BY$7:BY1334, BY1334)&gt;1, "", MAX(CA$6:CA1333)+1))</f>
        <v/>
      </c>
      <c r="CB1334" s="37" t="str">
        <f t="shared" si="380"/>
        <v>Jul 2023</v>
      </c>
      <c r="CC1334" s="41" t="str">
        <f t="shared" si="368"/>
        <v/>
      </c>
    </row>
    <row r="1335" spans="71:81" hidden="1" x14ac:dyDescent="0.25">
      <c r="BS1335" s="13" t="str">
        <f t="shared" si="375"/>
        <v/>
      </c>
      <c r="BT1335" s="33" t="str">
        <f t="shared" si="376"/>
        <v/>
      </c>
      <c r="BU1335" s="37" t="str">
        <f>IF(BS1335="", "", IF(COUNTIF(BS$7:BS1335, BS1335)&gt;1, "", MAX(BU$6:BU1334)+1))</f>
        <v/>
      </c>
      <c r="BV1335" s="37" t="str">
        <f t="shared" si="379"/>
        <v>Jul 2023</v>
      </c>
      <c r="BW1335" s="41" t="str">
        <f t="shared" si="367"/>
        <v/>
      </c>
      <c r="BY1335" s="13" t="str">
        <f t="shared" si="377"/>
        <v/>
      </c>
      <c r="BZ1335" s="33" t="str">
        <f t="shared" si="378"/>
        <v/>
      </c>
      <c r="CA1335" s="37" t="str">
        <f>IF(BY1335="", "", IF(COUNTIF(BY$7:BY1335, BY1335)&gt;1, "", MAX(CA$6:CA1334)+1))</f>
        <v/>
      </c>
      <c r="CB1335" s="37" t="str">
        <f t="shared" si="380"/>
        <v>Jul 2023</v>
      </c>
      <c r="CC1335" s="41" t="str">
        <f t="shared" si="368"/>
        <v/>
      </c>
    </row>
    <row r="1336" spans="71:81" hidden="1" x14ac:dyDescent="0.25">
      <c r="BS1336" s="13" t="str">
        <f t="shared" si="375"/>
        <v/>
      </c>
      <c r="BT1336" s="33" t="str">
        <f t="shared" si="376"/>
        <v/>
      </c>
      <c r="BU1336" s="37" t="str">
        <f>IF(BS1336="", "", IF(COUNTIF(BS$7:BS1336, BS1336)&gt;1, "", MAX(BU$6:BU1335)+1))</f>
        <v/>
      </c>
      <c r="BV1336" s="37" t="str">
        <f t="shared" si="379"/>
        <v>Jul 2023</v>
      </c>
      <c r="BW1336" s="41" t="str">
        <f t="shared" si="367"/>
        <v/>
      </c>
      <c r="BY1336" s="13" t="str">
        <f t="shared" si="377"/>
        <v/>
      </c>
      <c r="BZ1336" s="33" t="str">
        <f t="shared" si="378"/>
        <v/>
      </c>
      <c r="CA1336" s="37" t="str">
        <f>IF(BY1336="", "", IF(COUNTIF(BY$7:BY1336, BY1336)&gt;1, "", MAX(CA$6:CA1335)+1))</f>
        <v/>
      </c>
      <c r="CB1336" s="37" t="str">
        <f t="shared" si="380"/>
        <v>Jul 2023</v>
      </c>
      <c r="CC1336" s="41" t="str">
        <f t="shared" si="368"/>
        <v/>
      </c>
    </row>
    <row r="1337" spans="71:81" hidden="1" x14ac:dyDescent="0.25">
      <c r="BS1337" s="13" t="str">
        <f t="shared" si="375"/>
        <v/>
      </c>
      <c r="BT1337" s="33" t="str">
        <f t="shared" si="376"/>
        <v/>
      </c>
      <c r="BU1337" s="37" t="str">
        <f>IF(BS1337="", "", IF(COUNTIF(BS$7:BS1337, BS1337)&gt;1, "", MAX(BU$6:BU1336)+1))</f>
        <v/>
      </c>
      <c r="BV1337" s="37" t="str">
        <f t="shared" si="379"/>
        <v>Jul 2023</v>
      </c>
      <c r="BW1337" s="41" t="str">
        <f t="shared" si="367"/>
        <v/>
      </c>
      <c r="BY1337" s="13" t="str">
        <f t="shared" si="377"/>
        <v/>
      </c>
      <c r="BZ1337" s="33" t="str">
        <f t="shared" si="378"/>
        <v/>
      </c>
      <c r="CA1337" s="37" t="str">
        <f>IF(BY1337="", "", IF(COUNTIF(BY$7:BY1337, BY1337)&gt;1, "", MAX(CA$6:CA1336)+1))</f>
        <v/>
      </c>
      <c r="CB1337" s="37" t="str">
        <f t="shared" si="380"/>
        <v>Jul 2023</v>
      </c>
      <c r="CC1337" s="41" t="str">
        <f t="shared" si="368"/>
        <v/>
      </c>
    </row>
    <row r="1338" spans="71:81" hidden="1" x14ac:dyDescent="0.25">
      <c r="BS1338" s="13" t="str">
        <f t="shared" si="375"/>
        <v/>
      </c>
      <c r="BT1338" s="33" t="str">
        <f t="shared" si="376"/>
        <v/>
      </c>
      <c r="BU1338" s="37" t="str">
        <f>IF(BS1338="", "", IF(COUNTIF(BS$7:BS1338, BS1338)&gt;1, "", MAX(BU$6:BU1337)+1))</f>
        <v/>
      </c>
      <c r="BV1338" s="37" t="str">
        <f t="shared" si="379"/>
        <v>Jul 2023</v>
      </c>
      <c r="BW1338" s="41" t="str">
        <f t="shared" si="367"/>
        <v/>
      </c>
      <c r="BY1338" s="13" t="str">
        <f t="shared" si="377"/>
        <v/>
      </c>
      <c r="BZ1338" s="33" t="str">
        <f t="shared" si="378"/>
        <v/>
      </c>
      <c r="CA1338" s="37" t="str">
        <f>IF(BY1338="", "", IF(COUNTIF(BY$7:BY1338, BY1338)&gt;1, "", MAX(CA$6:CA1337)+1))</f>
        <v/>
      </c>
      <c r="CB1338" s="37" t="str">
        <f t="shared" si="380"/>
        <v>Jul 2023</v>
      </c>
      <c r="CC1338" s="41" t="str">
        <f t="shared" si="368"/>
        <v/>
      </c>
    </row>
    <row r="1339" spans="71:81" hidden="1" x14ac:dyDescent="0.25">
      <c r="BS1339" s="13" t="str">
        <f t="shared" si="375"/>
        <v/>
      </c>
      <c r="BT1339" s="33" t="str">
        <f t="shared" si="376"/>
        <v/>
      </c>
      <c r="BU1339" s="37" t="str">
        <f>IF(BS1339="", "", IF(COUNTIF(BS$7:BS1339, BS1339)&gt;1, "", MAX(BU$6:BU1338)+1))</f>
        <v/>
      </c>
      <c r="BV1339" s="37" t="str">
        <f t="shared" si="379"/>
        <v>Jul 2023</v>
      </c>
      <c r="BW1339" s="41" t="str">
        <f t="shared" si="367"/>
        <v/>
      </c>
      <c r="BY1339" s="13" t="str">
        <f t="shared" si="377"/>
        <v/>
      </c>
      <c r="BZ1339" s="33" t="str">
        <f t="shared" si="378"/>
        <v/>
      </c>
      <c r="CA1339" s="37" t="str">
        <f>IF(BY1339="", "", IF(COUNTIF(BY$7:BY1339, BY1339)&gt;1, "", MAX(CA$6:CA1338)+1))</f>
        <v/>
      </c>
      <c r="CB1339" s="37" t="str">
        <f t="shared" si="380"/>
        <v>Jul 2023</v>
      </c>
      <c r="CC1339" s="41" t="str">
        <f t="shared" si="368"/>
        <v/>
      </c>
    </row>
    <row r="1340" spans="71:81" hidden="1" x14ac:dyDescent="0.25">
      <c r="BS1340" s="13" t="str">
        <f t="shared" si="375"/>
        <v/>
      </c>
      <c r="BT1340" s="33" t="str">
        <f t="shared" si="376"/>
        <v/>
      </c>
      <c r="BU1340" s="37" t="str">
        <f>IF(BS1340="", "", IF(COUNTIF(BS$7:BS1340, BS1340)&gt;1, "", MAX(BU$6:BU1339)+1))</f>
        <v/>
      </c>
      <c r="BV1340" s="37" t="str">
        <f t="shared" si="379"/>
        <v>Jul 2023</v>
      </c>
      <c r="BW1340" s="41" t="str">
        <f t="shared" si="367"/>
        <v/>
      </c>
      <c r="BY1340" s="13" t="str">
        <f t="shared" si="377"/>
        <v/>
      </c>
      <c r="BZ1340" s="33" t="str">
        <f t="shared" si="378"/>
        <v/>
      </c>
      <c r="CA1340" s="37" t="str">
        <f>IF(BY1340="", "", IF(COUNTIF(BY$7:BY1340, BY1340)&gt;1, "", MAX(CA$6:CA1339)+1))</f>
        <v/>
      </c>
      <c r="CB1340" s="37" t="str">
        <f t="shared" si="380"/>
        <v>Jul 2023</v>
      </c>
      <c r="CC1340" s="41" t="str">
        <f t="shared" si="368"/>
        <v/>
      </c>
    </row>
    <row r="1341" spans="71:81" hidden="1" x14ac:dyDescent="0.25">
      <c r="BS1341" s="13" t="str">
        <f t="shared" si="375"/>
        <v/>
      </c>
      <c r="BT1341" s="33" t="str">
        <f t="shared" si="376"/>
        <v/>
      </c>
      <c r="BU1341" s="37" t="str">
        <f>IF(BS1341="", "", IF(COUNTIF(BS$7:BS1341, BS1341)&gt;1, "", MAX(BU$6:BU1340)+1))</f>
        <v/>
      </c>
      <c r="BV1341" s="37" t="str">
        <f t="shared" si="379"/>
        <v>Jul 2023</v>
      </c>
      <c r="BW1341" s="41" t="str">
        <f t="shared" si="367"/>
        <v/>
      </c>
      <c r="BY1341" s="13" t="str">
        <f t="shared" si="377"/>
        <v/>
      </c>
      <c r="BZ1341" s="33" t="str">
        <f t="shared" si="378"/>
        <v/>
      </c>
      <c r="CA1341" s="37" t="str">
        <f>IF(BY1341="", "", IF(COUNTIF(BY$7:BY1341, BY1341)&gt;1, "", MAX(CA$6:CA1340)+1))</f>
        <v/>
      </c>
      <c r="CB1341" s="37" t="str">
        <f t="shared" si="380"/>
        <v>Jul 2023</v>
      </c>
      <c r="CC1341" s="41" t="str">
        <f t="shared" si="368"/>
        <v/>
      </c>
    </row>
    <row r="1342" spans="71:81" hidden="1" x14ac:dyDescent="0.25">
      <c r="BS1342" s="13" t="str">
        <f t="shared" si="375"/>
        <v/>
      </c>
      <c r="BT1342" s="33" t="str">
        <f t="shared" si="376"/>
        <v/>
      </c>
      <c r="BU1342" s="37" t="str">
        <f>IF(BS1342="", "", IF(COUNTIF(BS$7:BS1342, BS1342)&gt;1, "", MAX(BU$6:BU1341)+1))</f>
        <v/>
      </c>
      <c r="BV1342" s="37" t="str">
        <f t="shared" si="379"/>
        <v>Jul 2023</v>
      </c>
      <c r="BW1342" s="41" t="str">
        <f t="shared" si="367"/>
        <v/>
      </c>
      <c r="BY1342" s="13" t="str">
        <f t="shared" si="377"/>
        <v/>
      </c>
      <c r="BZ1342" s="33" t="str">
        <f t="shared" si="378"/>
        <v/>
      </c>
      <c r="CA1342" s="37" t="str">
        <f>IF(BY1342="", "", IF(COUNTIF(BY$7:BY1342, BY1342)&gt;1, "", MAX(CA$6:CA1341)+1))</f>
        <v/>
      </c>
      <c r="CB1342" s="37" t="str">
        <f t="shared" si="380"/>
        <v>Jul 2023</v>
      </c>
      <c r="CC1342" s="41" t="str">
        <f t="shared" si="368"/>
        <v/>
      </c>
    </row>
    <row r="1343" spans="71:81" hidden="1" x14ac:dyDescent="0.25">
      <c r="BS1343" s="13" t="str">
        <f t="shared" si="375"/>
        <v/>
      </c>
      <c r="BT1343" s="33" t="str">
        <f t="shared" si="376"/>
        <v/>
      </c>
      <c r="BU1343" s="37" t="str">
        <f>IF(BS1343="", "", IF(COUNTIF(BS$7:BS1343, BS1343)&gt;1, "", MAX(BU$6:BU1342)+1))</f>
        <v/>
      </c>
      <c r="BV1343" s="37" t="str">
        <f t="shared" si="379"/>
        <v>Jul 2023</v>
      </c>
      <c r="BW1343" s="41" t="str">
        <f t="shared" si="367"/>
        <v/>
      </c>
      <c r="BY1343" s="13" t="str">
        <f t="shared" si="377"/>
        <v/>
      </c>
      <c r="BZ1343" s="33" t="str">
        <f t="shared" si="378"/>
        <v/>
      </c>
      <c r="CA1343" s="37" t="str">
        <f>IF(BY1343="", "", IF(COUNTIF(BY$7:BY1343, BY1343)&gt;1, "", MAX(CA$6:CA1342)+1))</f>
        <v/>
      </c>
      <c r="CB1343" s="37" t="str">
        <f t="shared" si="380"/>
        <v>Jul 2023</v>
      </c>
      <c r="CC1343" s="41" t="str">
        <f t="shared" si="368"/>
        <v/>
      </c>
    </row>
    <row r="1344" spans="71:81" hidden="1" x14ac:dyDescent="0.25">
      <c r="BS1344" s="13" t="str">
        <f t="shared" si="375"/>
        <v/>
      </c>
      <c r="BT1344" s="33" t="str">
        <f t="shared" si="376"/>
        <v/>
      </c>
      <c r="BU1344" s="37" t="str">
        <f>IF(BS1344="", "", IF(COUNTIF(BS$7:BS1344, BS1344)&gt;1, "", MAX(BU$6:BU1343)+1))</f>
        <v/>
      </c>
      <c r="BV1344" s="37" t="str">
        <f t="shared" si="379"/>
        <v>Jul 2023</v>
      </c>
      <c r="BW1344" s="41" t="str">
        <f t="shared" si="367"/>
        <v/>
      </c>
      <c r="BY1344" s="13" t="str">
        <f t="shared" si="377"/>
        <v/>
      </c>
      <c r="BZ1344" s="33" t="str">
        <f t="shared" si="378"/>
        <v/>
      </c>
      <c r="CA1344" s="37" t="str">
        <f>IF(BY1344="", "", IF(COUNTIF(BY$7:BY1344, BY1344)&gt;1, "", MAX(CA$6:CA1343)+1))</f>
        <v/>
      </c>
      <c r="CB1344" s="37" t="str">
        <f t="shared" si="380"/>
        <v>Jul 2023</v>
      </c>
      <c r="CC1344" s="41" t="str">
        <f t="shared" si="368"/>
        <v/>
      </c>
    </row>
    <row r="1345" spans="71:81" hidden="1" x14ac:dyDescent="0.25">
      <c r="BS1345" s="13" t="str">
        <f t="shared" si="375"/>
        <v/>
      </c>
      <c r="BT1345" s="33" t="str">
        <f t="shared" si="376"/>
        <v/>
      </c>
      <c r="BU1345" s="37" t="str">
        <f>IF(BS1345="", "", IF(COUNTIF(BS$7:BS1345, BS1345)&gt;1, "", MAX(BU$6:BU1344)+1))</f>
        <v/>
      </c>
      <c r="BV1345" s="37" t="str">
        <f t="shared" si="379"/>
        <v>Jul 2023</v>
      </c>
      <c r="BW1345" s="41" t="str">
        <f t="shared" si="367"/>
        <v/>
      </c>
      <c r="BY1345" s="13" t="str">
        <f t="shared" si="377"/>
        <v/>
      </c>
      <c r="BZ1345" s="33" t="str">
        <f t="shared" si="378"/>
        <v/>
      </c>
      <c r="CA1345" s="37" t="str">
        <f>IF(BY1345="", "", IF(COUNTIF(BY$7:BY1345, BY1345)&gt;1, "", MAX(CA$6:CA1344)+1))</f>
        <v/>
      </c>
      <c r="CB1345" s="37" t="str">
        <f t="shared" si="380"/>
        <v>Jul 2023</v>
      </c>
      <c r="CC1345" s="41" t="str">
        <f t="shared" si="368"/>
        <v/>
      </c>
    </row>
    <row r="1346" spans="71:81" hidden="1" x14ac:dyDescent="0.25">
      <c r="BS1346" s="13" t="str">
        <f t="shared" si="375"/>
        <v/>
      </c>
      <c r="BT1346" s="33" t="str">
        <f t="shared" si="376"/>
        <v/>
      </c>
      <c r="BU1346" s="37" t="str">
        <f>IF(BS1346="", "", IF(COUNTIF(BS$7:BS1346, BS1346)&gt;1, "", MAX(BU$6:BU1345)+1))</f>
        <v/>
      </c>
      <c r="BV1346" s="37" t="str">
        <f t="shared" si="379"/>
        <v>Jul 2023</v>
      </c>
      <c r="BW1346" s="41" t="str">
        <f t="shared" si="367"/>
        <v/>
      </c>
      <c r="BY1346" s="13" t="str">
        <f t="shared" si="377"/>
        <v/>
      </c>
      <c r="BZ1346" s="33" t="str">
        <f t="shared" si="378"/>
        <v/>
      </c>
      <c r="CA1346" s="37" t="str">
        <f>IF(BY1346="", "", IF(COUNTIF(BY$7:BY1346, BY1346)&gt;1, "", MAX(CA$6:CA1345)+1))</f>
        <v/>
      </c>
      <c r="CB1346" s="37" t="str">
        <f t="shared" si="380"/>
        <v>Jul 2023</v>
      </c>
      <c r="CC1346" s="41" t="str">
        <f t="shared" si="368"/>
        <v/>
      </c>
    </row>
    <row r="1347" spans="71:81" hidden="1" x14ac:dyDescent="0.25">
      <c r="BS1347" s="13" t="str">
        <f t="shared" si="375"/>
        <v/>
      </c>
      <c r="BT1347" s="33" t="str">
        <f t="shared" si="376"/>
        <v/>
      </c>
      <c r="BU1347" s="37" t="str">
        <f>IF(BS1347="", "", IF(COUNTIF(BS$7:BS1347, BS1347)&gt;1, "", MAX(BU$6:BU1346)+1))</f>
        <v/>
      </c>
      <c r="BV1347" s="37" t="str">
        <f t="shared" si="379"/>
        <v>Jul 2023</v>
      </c>
      <c r="BW1347" s="41" t="str">
        <f t="shared" si="367"/>
        <v/>
      </c>
      <c r="BY1347" s="13" t="str">
        <f t="shared" si="377"/>
        <v/>
      </c>
      <c r="BZ1347" s="33" t="str">
        <f t="shared" si="378"/>
        <v/>
      </c>
      <c r="CA1347" s="37" t="str">
        <f>IF(BY1347="", "", IF(COUNTIF(BY$7:BY1347, BY1347)&gt;1, "", MAX(CA$6:CA1346)+1))</f>
        <v/>
      </c>
      <c r="CB1347" s="37" t="str">
        <f t="shared" si="380"/>
        <v>Jul 2023</v>
      </c>
      <c r="CC1347" s="41" t="str">
        <f t="shared" si="368"/>
        <v/>
      </c>
    </row>
    <row r="1348" spans="71:81" hidden="1" x14ac:dyDescent="0.25">
      <c r="BS1348" s="13" t="str">
        <f t="shared" si="375"/>
        <v/>
      </c>
      <c r="BT1348" s="33" t="str">
        <f t="shared" si="376"/>
        <v/>
      </c>
      <c r="BU1348" s="37" t="str">
        <f>IF(BS1348="", "", IF(COUNTIF(BS$7:BS1348, BS1348)&gt;1, "", MAX(BU$6:BU1347)+1))</f>
        <v/>
      </c>
      <c r="BV1348" s="37" t="str">
        <f t="shared" si="379"/>
        <v>Jul 2023</v>
      </c>
      <c r="BW1348" s="41" t="str">
        <f t="shared" si="367"/>
        <v/>
      </c>
      <c r="BY1348" s="13" t="str">
        <f t="shared" si="377"/>
        <v/>
      </c>
      <c r="BZ1348" s="33" t="str">
        <f t="shared" si="378"/>
        <v/>
      </c>
      <c r="CA1348" s="37" t="str">
        <f>IF(BY1348="", "", IF(COUNTIF(BY$7:BY1348, BY1348)&gt;1, "", MAX(CA$6:CA1347)+1))</f>
        <v/>
      </c>
      <c r="CB1348" s="37" t="str">
        <f t="shared" si="380"/>
        <v>Jul 2023</v>
      </c>
      <c r="CC1348" s="41" t="str">
        <f t="shared" si="368"/>
        <v/>
      </c>
    </row>
    <row r="1349" spans="71:81" hidden="1" x14ac:dyDescent="0.25">
      <c r="BS1349" s="13" t="str">
        <f t="shared" si="375"/>
        <v/>
      </c>
      <c r="BT1349" s="33" t="str">
        <f t="shared" si="376"/>
        <v/>
      </c>
      <c r="BU1349" s="37" t="str">
        <f>IF(BS1349="", "", IF(COUNTIF(BS$7:BS1349, BS1349)&gt;1, "", MAX(BU$6:BU1348)+1))</f>
        <v/>
      </c>
      <c r="BV1349" s="37" t="str">
        <f t="shared" si="379"/>
        <v>Jul 2023</v>
      </c>
      <c r="BW1349" s="41" t="str">
        <f t="shared" si="367"/>
        <v/>
      </c>
      <c r="BY1349" s="13" t="str">
        <f t="shared" si="377"/>
        <v/>
      </c>
      <c r="BZ1349" s="33" t="str">
        <f t="shared" si="378"/>
        <v/>
      </c>
      <c r="CA1349" s="37" t="str">
        <f>IF(BY1349="", "", IF(COUNTIF(BY$7:BY1349, BY1349)&gt;1, "", MAX(CA$6:CA1348)+1))</f>
        <v/>
      </c>
      <c r="CB1349" s="37" t="str">
        <f t="shared" si="380"/>
        <v>Jul 2023</v>
      </c>
      <c r="CC1349" s="41" t="str">
        <f t="shared" si="368"/>
        <v/>
      </c>
    </row>
    <row r="1350" spans="71:81" hidden="1" x14ac:dyDescent="0.25">
      <c r="BS1350" s="13" t="str">
        <f t="shared" si="375"/>
        <v/>
      </c>
      <c r="BT1350" s="33" t="str">
        <f t="shared" si="376"/>
        <v/>
      </c>
      <c r="BU1350" s="37" t="str">
        <f>IF(BS1350="", "", IF(COUNTIF(BS$7:BS1350, BS1350)&gt;1, "", MAX(BU$6:BU1349)+1))</f>
        <v/>
      </c>
      <c r="BV1350" s="37" t="str">
        <f t="shared" si="379"/>
        <v>Jul 2023</v>
      </c>
      <c r="BW1350" s="41" t="str">
        <f t="shared" si="367"/>
        <v/>
      </c>
      <c r="BY1350" s="13" t="str">
        <f t="shared" si="377"/>
        <v/>
      </c>
      <c r="BZ1350" s="33" t="str">
        <f t="shared" si="378"/>
        <v/>
      </c>
      <c r="CA1350" s="37" t="str">
        <f>IF(BY1350="", "", IF(COUNTIF(BY$7:BY1350, BY1350)&gt;1, "", MAX(CA$6:CA1349)+1))</f>
        <v/>
      </c>
      <c r="CB1350" s="37" t="str">
        <f t="shared" si="380"/>
        <v>Jul 2023</v>
      </c>
      <c r="CC1350" s="41" t="str">
        <f t="shared" si="368"/>
        <v/>
      </c>
    </row>
    <row r="1351" spans="71:81" hidden="1" x14ac:dyDescent="0.25">
      <c r="BS1351" s="13" t="str">
        <f t="shared" si="375"/>
        <v/>
      </c>
      <c r="BT1351" s="33" t="str">
        <f t="shared" si="376"/>
        <v/>
      </c>
      <c r="BU1351" s="37" t="str">
        <f>IF(BS1351="", "", IF(COUNTIF(BS$7:BS1351, BS1351)&gt;1, "", MAX(BU$6:BU1350)+1))</f>
        <v/>
      </c>
      <c r="BV1351" s="37" t="str">
        <f t="shared" si="379"/>
        <v>Jul 2023</v>
      </c>
      <c r="BW1351" s="41" t="str">
        <f t="shared" si="367"/>
        <v/>
      </c>
      <c r="BY1351" s="13" t="str">
        <f t="shared" si="377"/>
        <v/>
      </c>
      <c r="BZ1351" s="33" t="str">
        <f t="shared" si="378"/>
        <v/>
      </c>
      <c r="CA1351" s="37" t="str">
        <f>IF(BY1351="", "", IF(COUNTIF(BY$7:BY1351, BY1351)&gt;1, "", MAX(CA$6:CA1350)+1))</f>
        <v/>
      </c>
      <c r="CB1351" s="37" t="str">
        <f t="shared" si="380"/>
        <v>Jul 2023</v>
      </c>
      <c r="CC1351" s="41" t="str">
        <f t="shared" si="368"/>
        <v/>
      </c>
    </row>
    <row r="1352" spans="71:81" hidden="1" x14ac:dyDescent="0.25">
      <c r="BS1352" s="13" t="str">
        <f t="shared" si="375"/>
        <v/>
      </c>
      <c r="BT1352" s="33" t="str">
        <f t="shared" si="376"/>
        <v/>
      </c>
      <c r="BU1352" s="37" t="str">
        <f>IF(BS1352="", "", IF(COUNTIF(BS$7:BS1352, BS1352)&gt;1, "", MAX(BU$6:BU1351)+1))</f>
        <v/>
      </c>
      <c r="BV1352" s="37" t="str">
        <f t="shared" si="379"/>
        <v>Jul 2023</v>
      </c>
      <c r="BW1352" s="41" t="str">
        <f t="shared" ref="BW1352:BW1415" si="381">IF(BS1352="", "", CONCATENATE(BS1352, " - ", BV1352))</f>
        <v/>
      </c>
      <c r="BY1352" s="13" t="str">
        <f t="shared" si="377"/>
        <v/>
      </c>
      <c r="BZ1352" s="33" t="str">
        <f t="shared" si="378"/>
        <v/>
      </c>
      <c r="CA1352" s="37" t="str">
        <f>IF(BY1352="", "", IF(COUNTIF(BY$7:BY1352, BY1352)&gt;1, "", MAX(CA$6:CA1351)+1))</f>
        <v/>
      </c>
      <c r="CB1352" s="37" t="str">
        <f t="shared" si="380"/>
        <v>Jul 2023</v>
      </c>
      <c r="CC1352" s="41" t="str">
        <f t="shared" ref="CC1352:CC1415" si="382">IF(BY1352="", "", CONCATENATE(BY1352, " - ", CB1352))</f>
        <v/>
      </c>
    </row>
    <row r="1353" spans="71:81" hidden="1" x14ac:dyDescent="0.25">
      <c r="BS1353" s="13" t="str">
        <f t="shared" si="375"/>
        <v/>
      </c>
      <c r="BT1353" s="33" t="str">
        <f t="shared" si="376"/>
        <v/>
      </c>
      <c r="BU1353" s="37" t="str">
        <f>IF(BS1353="", "", IF(COUNTIF(BS$7:BS1353, BS1353)&gt;1, "", MAX(BU$6:BU1352)+1))</f>
        <v/>
      </c>
      <c r="BV1353" s="37" t="str">
        <f t="shared" si="379"/>
        <v>Jul 2023</v>
      </c>
      <c r="BW1353" s="41" t="str">
        <f t="shared" si="381"/>
        <v/>
      </c>
      <c r="BY1353" s="13" t="str">
        <f t="shared" si="377"/>
        <v/>
      </c>
      <c r="BZ1353" s="33" t="str">
        <f t="shared" si="378"/>
        <v/>
      </c>
      <c r="CA1353" s="37" t="str">
        <f>IF(BY1353="", "", IF(COUNTIF(BY$7:BY1353, BY1353)&gt;1, "", MAX(CA$6:CA1352)+1))</f>
        <v/>
      </c>
      <c r="CB1353" s="37" t="str">
        <f t="shared" si="380"/>
        <v>Jul 2023</v>
      </c>
      <c r="CC1353" s="41" t="str">
        <f t="shared" si="382"/>
        <v/>
      </c>
    </row>
    <row r="1354" spans="71:81" hidden="1" x14ac:dyDescent="0.25">
      <c r="BS1354" s="13" t="str">
        <f t="shared" si="375"/>
        <v/>
      </c>
      <c r="BT1354" s="33" t="str">
        <f t="shared" si="376"/>
        <v/>
      </c>
      <c r="BU1354" s="37" t="str">
        <f>IF(BS1354="", "", IF(COUNTIF(BS$7:BS1354, BS1354)&gt;1, "", MAX(BU$6:BU1353)+1))</f>
        <v/>
      </c>
      <c r="BV1354" s="37" t="str">
        <f t="shared" si="379"/>
        <v>Jul 2023</v>
      </c>
      <c r="BW1354" s="41" t="str">
        <f t="shared" si="381"/>
        <v/>
      </c>
      <c r="BY1354" s="13" t="str">
        <f t="shared" si="377"/>
        <v/>
      </c>
      <c r="BZ1354" s="33" t="str">
        <f t="shared" si="378"/>
        <v/>
      </c>
      <c r="CA1354" s="37" t="str">
        <f>IF(BY1354="", "", IF(COUNTIF(BY$7:BY1354, BY1354)&gt;1, "", MAX(CA$6:CA1353)+1))</f>
        <v/>
      </c>
      <c r="CB1354" s="37" t="str">
        <f t="shared" si="380"/>
        <v>Jul 2023</v>
      </c>
      <c r="CC1354" s="41" t="str">
        <f t="shared" si="382"/>
        <v/>
      </c>
    </row>
    <row r="1355" spans="71:81" hidden="1" x14ac:dyDescent="0.25">
      <c r="BS1355" s="13" t="str">
        <f t="shared" si="375"/>
        <v/>
      </c>
      <c r="BT1355" s="33" t="str">
        <f t="shared" si="376"/>
        <v/>
      </c>
      <c r="BU1355" s="37" t="str">
        <f>IF(BS1355="", "", IF(COUNTIF(BS$7:BS1355, BS1355)&gt;1, "", MAX(BU$6:BU1354)+1))</f>
        <v/>
      </c>
      <c r="BV1355" s="37" t="str">
        <f t="shared" si="379"/>
        <v>Jul 2023</v>
      </c>
      <c r="BW1355" s="41" t="str">
        <f t="shared" si="381"/>
        <v/>
      </c>
      <c r="BY1355" s="13" t="str">
        <f t="shared" si="377"/>
        <v/>
      </c>
      <c r="BZ1355" s="33" t="str">
        <f t="shared" si="378"/>
        <v/>
      </c>
      <c r="CA1355" s="37" t="str">
        <f>IF(BY1355="", "", IF(COUNTIF(BY$7:BY1355, BY1355)&gt;1, "", MAX(CA$6:CA1354)+1))</f>
        <v/>
      </c>
      <c r="CB1355" s="37" t="str">
        <f t="shared" si="380"/>
        <v>Jul 2023</v>
      </c>
      <c r="CC1355" s="41" t="str">
        <f t="shared" si="382"/>
        <v/>
      </c>
    </row>
    <row r="1356" spans="71:81" hidden="1" x14ac:dyDescent="0.25">
      <c r="BS1356" s="13" t="str">
        <f t="shared" si="375"/>
        <v/>
      </c>
      <c r="BT1356" s="33" t="str">
        <f t="shared" si="376"/>
        <v/>
      </c>
      <c r="BU1356" s="37" t="str">
        <f>IF(BS1356="", "", IF(COUNTIF(BS$7:BS1356, BS1356)&gt;1, "", MAX(BU$6:BU1355)+1))</f>
        <v/>
      </c>
      <c r="BV1356" s="37" t="str">
        <f t="shared" si="379"/>
        <v>Jul 2023</v>
      </c>
      <c r="BW1356" s="41" t="str">
        <f t="shared" si="381"/>
        <v/>
      </c>
      <c r="BY1356" s="13" t="str">
        <f t="shared" si="377"/>
        <v/>
      </c>
      <c r="BZ1356" s="33" t="str">
        <f t="shared" si="378"/>
        <v/>
      </c>
      <c r="CA1356" s="37" t="str">
        <f>IF(BY1356="", "", IF(COUNTIF(BY$7:BY1356, BY1356)&gt;1, "", MAX(CA$6:CA1355)+1))</f>
        <v/>
      </c>
      <c r="CB1356" s="37" t="str">
        <f t="shared" si="380"/>
        <v>Jul 2023</v>
      </c>
      <c r="CC1356" s="41" t="str">
        <f t="shared" si="382"/>
        <v/>
      </c>
    </row>
    <row r="1357" spans="71:81" hidden="1" x14ac:dyDescent="0.25">
      <c r="BS1357" s="13" t="str">
        <f t="shared" si="375"/>
        <v/>
      </c>
      <c r="BT1357" s="33" t="str">
        <f t="shared" si="376"/>
        <v/>
      </c>
      <c r="BU1357" s="37" t="str">
        <f>IF(BS1357="", "", IF(COUNTIF(BS$7:BS1357, BS1357)&gt;1, "", MAX(BU$6:BU1356)+1))</f>
        <v/>
      </c>
      <c r="BV1357" s="37" t="str">
        <f t="shared" si="379"/>
        <v>Jul 2023</v>
      </c>
      <c r="BW1357" s="41" t="str">
        <f t="shared" si="381"/>
        <v/>
      </c>
      <c r="BY1357" s="13" t="str">
        <f t="shared" si="377"/>
        <v/>
      </c>
      <c r="BZ1357" s="33" t="str">
        <f t="shared" si="378"/>
        <v/>
      </c>
      <c r="CA1357" s="37" t="str">
        <f>IF(BY1357="", "", IF(COUNTIF(BY$7:BY1357, BY1357)&gt;1, "", MAX(CA$6:CA1356)+1))</f>
        <v/>
      </c>
      <c r="CB1357" s="37" t="str">
        <f t="shared" si="380"/>
        <v>Jul 2023</v>
      </c>
      <c r="CC1357" s="41" t="str">
        <f t="shared" si="382"/>
        <v/>
      </c>
    </row>
    <row r="1358" spans="71:81" hidden="1" x14ac:dyDescent="0.25">
      <c r="BS1358" s="13" t="str">
        <f t="shared" si="375"/>
        <v/>
      </c>
      <c r="BT1358" s="33" t="str">
        <f t="shared" si="376"/>
        <v/>
      </c>
      <c r="BU1358" s="37" t="str">
        <f>IF(BS1358="", "", IF(COUNTIF(BS$7:BS1358, BS1358)&gt;1, "", MAX(BU$6:BU1357)+1))</f>
        <v/>
      </c>
      <c r="BV1358" s="37" t="str">
        <f t="shared" si="379"/>
        <v>Jul 2023</v>
      </c>
      <c r="BW1358" s="41" t="str">
        <f t="shared" si="381"/>
        <v/>
      </c>
      <c r="BY1358" s="13" t="str">
        <f t="shared" si="377"/>
        <v/>
      </c>
      <c r="BZ1358" s="33" t="str">
        <f t="shared" si="378"/>
        <v/>
      </c>
      <c r="CA1358" s="37" t="str">
        <f>IF(BY1358="", "", IF(COUNTIF(BY$7:BY1358, BY1358)&gt;1, "", MAX(CA$6:CA1357)+1))</f>
        <v/>
      </c>
      <c r="CB1358" s="37" t="str">
        <f t="shared" si="380"/>
        <v>Jul 2023</v>
      </c>
      <c r="CC1358" s="41" t="str">
        <f t="shared" si="382"/>
        <v/>
      </c>
    </row>
    <row r="1359" spans="71:81" hidden="1" x14ac:dyDescent="0.25">
      <c r="BS1359" s="13" t="str">
        <f t="shared" si="375"/>
        <v/>
      </c>
      <c r="BT1359" s="33" t="str">
        <f t="shared" si="376"/>
        <v/>
      </c>
      <c r="BU1359" s="37" t="str">
        <f>IF(BS1359="", "", IF(COUNTIF(BS$7:BS1359, BS1359)&gt;1, "", MAX(BU$6:BU1358)+1))</f>
        <v/>
      </c>
      <c r="BV1359" s="37" t="str">
        <f t="shared" si="379"/>
        <v>Jul 2023</v>
      </c>
      <c r="BW1359" s="41" t="str">
        <f t="shared" si="381"/>
        <v/>
      </c>
      <c r="BY1359" s="13" t="str">
        <f t="shared" si="377"/>
        <v/>
      </c>
      <c r="BZ1359" s="33" t="str">
        <f t="shared" si="378"/>
        <v/>
      </c>
      <c r="CA1359" s="37" t="str">
        <f>IF(BY1359="", "", IF(COUNTIF(BY$7:BY1359, BY1359)&gt;1, "", MAX(CA$6:CA1358)+1))</f>
        <v/>
      </c>
      <c r="CB1359" s="37" t="str">
        <f t="shared" si="380"/>
        <v>Jul 2023</v>
      </c>
      <c r="CC1359" s="41" t="str">
        <f t="shared" si="382"/>
        <v/>
      </c>
    </row>
    <row r="1360" spans="71:81" hidden="1" x14ac:dyDescent="0.25">
      <c r="BS1360" s="13" t="str">
        <f t="shared" si="375"/>
        <v/>
      </c>
      <c r="BT1360" s="33" t="str">
        <f t="shared" si="376"/>
        <v/>
      </c>
      <c r="BU1360" s="37" t="str">
        <f>IF(BS1360="", "", IF(COUNTIF(BS$7:BS1360, BS1360)&gt;1, "", MAX(BU$6:BU1359)+1))</f>
        <v/>
      </c>
      <c r="BV1360" s="37" t="str">
        <f t="shared" si="379"/>
        <v>Jul 2023</v>
      </c>
      <c r="BW1360" s="41" t="str">
        <f t="shared" si="381"/>
        <v/>
      </c>
      <c r="BY1360" s="13" t="str">
        <f t="shared" si="377"/>
        <v/>
      </c>
      <c r="BZ1360" s="33" t="str">
        <f t="shared" si="378"/>
        <v/>
      </c>
      <c r="CA1360" s="37" t="str">
        <f>IF(BY1360="", "", IF(COUNTIF(BY$7:BY1360, BY1360)&gt;1, "", MAX(CA$6:CA1359)+1))</f>
        <v/>
      </c>
      <c r="CB1360" s="37" t="str">
        <f t="shared" si="380"/>
        <v>Jul 2023</v>
      </c>
      <c r="CC1360" s="41" t="str">
        <f t="shared" si="382"/>
        <v/>
      </c>
    </row>
    <row r="1361" spans="71:81" hidden="1" x14ac:dyDescent="0.25">
      <c r="BS1361" s="13" t="str">
        <f t="shared" si="375"/>
        <v/>
      </c>
      <c r="BT1361" s="33" t="str">
        <f t="shared" si="376"/>
        <v/>
      </c>
      <c r="BU1361" s="37" t="str">
        <f>IF(BS1361="", "", IF(COUNTIF(BS$7:BS1361, BS1361)&gt;1, "", MAX(BU$6:BU1360)+1))</f>
        <v/>
      </c>
      <c r="BV1361" s="37" t="str">
        <f t="shared" si="379"/>
        <v>Jul 2023</v>
      </c>
      <c r="BW1361" s="41" t="str">
        <f t="shared" si="381"/>
        <v/>
      </c>
      <c r="BY1361" s="13" t="str">
        <f t="shared" si="377"/>
        <v/>
      </c>
      <c r="BZ1361" s="33" t="str">
        <f t="shared" si="378"/>
        <v/>
      </c>
      <c r="CA1361" s="37" t="str">
        <f>IF(BY1361="", "", IF(COUNTIF(BY$7:BY1361, BY1361)&gt;1, "", MAX(CA$6:CA1360)+1))</f>
        <v/>
      </c>
      <c r="CB1361" s="37" t="str">
        <f t="shared" si="380"/>
        <v>Jul 2023</v>
      </c>
      <c r="CC1361" s="41" t="str">
        <f t="shared" si="382"/>
        <v/>
      </c>
    </row>
    <row r="1362" spans="71:81" hidden="1" x14ac:dyDescent="0.25">
      <c r="BS1362" s="13" t="str">
        <f t="shared" si="375"/>
        <v/>
      </c>
      <c r="BT1362" s="33" t="str">
        <f t="shared" si="376"/>
        <v/>
      </c>
      <c r="BU1362" s="37" t="str">
        <f>IF(BS1362="", "", IF(COUNTIF(BS$7:BS1362, BS1362)&gt;1, "", MAX(BU$6:BU1361)+1))</f>
        <v/>
      </c>
      <c r="BV1362" s="37" t="str">
        <f t="shared" si="379"/>
        <v>Jul 2023</v>
      </c>
      <c r="BW1362" s="41" t="str">
        <f t="shared" si="381"/>
        <v/>
      </c>
      <c r="BY1362" s="13" t="str">
        <f t="shared" si="377"/>
        <v/>
      </c>
      <c r="BZ1362" s="33" t="str">
        <f t="shared" si="378"/>
        <v/>
      </c>
      <c r="CA1362" s="37" t="str">
        <f>IF(BY1362="", "", IF(COUNTIF(BY$7:BY1362, BY1362)&gt;1, "", MAX(CA$6:CA1361)+1))</f>
        <v/>
      </c>
      <c r="CB1362" s="37" t="str">
        <f t="shared" si="380"/>
        <v>Jul 2023</v>
      </c>
      <c r="CC1362" s="41" t="str">
        <f t="shared" si="382"/>
        <v/>
      </c>
    </row>
    <row r="1363" spans="71:81" hidden="1" x14ac:dyDescent="0.25">
      <c r="BS1363" s="13" t="str">
        <f t="shared" si="375"/>
        <v/>
      </c>
      <c r="BT1363" s="33" t="str">
        <f t="shared" si="376"/>
        <v/>
      </c>
      <c r="BU1363" s="37" t="str">
        <f>IF(BS1363="", "", IF(COUNTIF(BS$7:BS1363, BS1363)&gt;1, "", MAX(BU$6:BU1362)+1))</f>
        <v/>
      </c>
      <c r="BV1363" s="37" t="str">
        <f t="shared" si="379"/>
        <v>Jul 2023</v>
      </c>
      <c r="BW1363" s="41" t="str">
        <f t="shared" si="381"/>
        <v/>
      </c>
      <c r="BY1363" s="13" t="str">
        <f t="shared" si="377"/>
        <v/>
      </c>
      <c r="BZ1363" s="33" t="str">
        <f t="shared" si="378"/>
        <v/>
      </c>
      <c r="CA1363" s="37" t="str">
        <f>IF(BY1363="", "", IF(COUNTIF(BY$7:BY1363, BY1363)&gt;1, "", MAX(CA$6:CA1362)+1))</f>
        <v/>
      </c>
      <c r="CB1363" s="37" t="str">
        <f t="shared" si="380"/>
        <v>Jul 2023</v>
      </c>
      <c r="CC1363" s="41" t="str">
        <f t="shared" si="382"/>
        <v/>
      </c>
    </row>
    <row r="1364" spans="71:81" hidden="1" x14ac:dyDescent="0.25">
      <c r="BS1364" s="13" t="str">
        <f t="shared" si="375"/>
        <v/>
      </c>
      <c r="BT1364" s="33" t="str">
        <f t="shared" si="376"/>
        <v/>
      </c>
      <c r="BU1364" s="37" t="str">
        <f>IF(BS1364="", "", IF(COUNTIF(BS$7:BS1364, BS1364)&gt;1, "", MAX(BU$6:BU1363)+1))</f>
        <v/>
      </c>
      <c r="BV1364" s="37" t="str">
        <f t="shared" si="379"/>
        <v>Jul 2023</v>
      </c>
      <c r="BW1364" s="41" t="str">
        <f t="shared" si="381"/>
        <v/>
      </c>
      <c r="BY1364" s="13" t="str">
        <f t="shared" si="377"/>
        <v/>
      </c>
      <c r="BZ1364" s="33" t="str">
        <f t="shared" si="378"/>
        <v/>
      </c>
      <c r="CA1364" s="37" t="str">
        <f>IF(BY1364="", "", IF(COUNTIF(BY$7:BY1364, BY1364)&gt;1, "", MAX(CA$6:CA1363)+1))</f>
        <v/>
      </c>
      <c r="CB1364" s="37" t="str">
        <f t="shared" si="380"/>
        <v>Jul 2023</v>
      </c>
      <c r="CC1364" s="41" t="str">
        <f t="shared" si="382"/>
        <v/>
      </c>
    </row>
    <row r="1365" spans="71:81" hidden="1" x14ac:dyDescent="0.25">
      <c r="BS1365" s="13" t="str">
        <f t="shared" si="375"/>
        <v/>
      </c>
      <c r="BT1365" s="33" t="str">
        <f t="shared" si="376"/>
        <v/>
      </c>
      <c r="BU1365" s="37" t="str">
        <f>IF(BS1365="", "", IF(COUNTIF(BS$7:BS1365, BS1365)&gt;1, "", MAX(BU$6:BU1364)+1))</f>
        <v/>
      </c>
      <c r="BV1365" s="37" t="str">
        <f t="shared" si="379"/>
        <v>Jul 2023</v>
      </c>
      <c r="BW1365" s="41" t="str">
        <f t="shared" si="381"/>
        <v/>
      </c>
      <c r="BY1365" s="13" t="str">
        <f t="shared" si="377"/>
        <v/>
      </c>
      <c r="BZ1365" s="33" t="str">
        <f t="shared" si="378"/>
        <v/>
      </c>
      <c r="CA1365" s="37" t="str">
        <f>IF(BY1365="", "", IF(COUNTIF(BY$7:BY1365, BY1365)&gt;1, "", MAX(CA$6:CA1364)+1))</f>
        <v/>
      </c>
      <c r="CB1365" s="37" t="str">
        <f t="shared" si="380"/>
        <v>Jul 2023</v>
      </c>
      <c r="CC1365" s="41" t="str">
        <f t="shared" si="382"/>
        <v/>
      </c>
    </row>
    <row r="1366" spans="71:81" hidden="1" x14ac:dyDescent="0.25">
      <c r="BS1366" s="13" t="str">
        <f t="shared" si="375"/>
        <v/>
      </c>
      <c r="BT1366" s="33" t="str">
        <f t="shared" si="376"/>
        <v/>
      </c>
      <c r="BU1366" s="37" t="str">
        <f>IF(BS1366="", "", IF(COUNTIF(BS$7:BS1366, BS1366)&gt;1, "", MAX(BU$6:BU1365)+1))</f>
        <v/>
      </c>
      <c r="BV1366" s="37" t="str">
        <f t="shared" si="379"/>
        <v>Jul 2023</v>
      </c>
      <c r="BW1366" s="41" t="str">
        <f t="shared" si="381"/>
        <v/>
      </c>
      <c r="BY1366" s="13" t="str">
        <f t="shared" si="377"/>
        <v/>
      </c>
      <c r="BZ1366" s="33" t="str">
        <f t="shared" si="378"/>
        <v/>
      </c>
      <c r="CA1366" s="37" t="str">
        <f>IF(BY1366="", "", IF(COUNTIF(BY$7:BY1366, BY1366)&gt;1, "", MAX(CA$6:CA1365)+1))</f>
        <v/>
      </c>
      <c r="CB1366" s="37" t="str">
        <f t="shared" si="380"/>
        <v>Jul 2023</v>
      </c>
      <c r="CC1366" s="41" t="str">
        <f t="shared" si="382"/>
        <v/>
      </c>
    </row>
    <row r="1367" spans="71:81" hidden="1" x14ac:dyDescent="0.25">
      <c r="BS1367" s="13" t="str">
        <f t="shared" si="375"/>
        <v/>
      </c>
      <c r="BT1367" s="33" t="str">
        <f t="shared" si="376"/>
        <v/>
      </c>
      <c r="BU1367" s="37" t="str">
        <f>IF(BS1367="", "", IF(COUNTIF(BS$7:BS1367, BS1367)&gt;1, "", MAX(BU$6:BU1366)+1))</f>
        <v/>
      </c>
      <c r="BV1367" s="37" t="str">
        <f t="shared" si="379"/>
        <v>Jul 2023</v>
      </c>
      <c r="BW1367" s="41" t="str">
        <f t="shared" si="381"/>
        <v/>
      </c>
      <c r="BY1367" s="13" t="str">
        <f t="shared" si="377"/>
        <v/>
      </c>
      <c r="BZ1367" s="33" t="str">
        <f t="shared" si="378"/>
        <v/>
      </c>
      <c r="CA1367" s="37" t="str">
        <f>IF(BY1367="", "", IF(COUNTIF(BY$7:BY1367, BY1367)&gt;1, "", MAX(CA$6:CA1366)+1))</f>
        <v/>
      </c>
      <c r="CB1367" s="37" t="str">
        <f t="shared" si="380"/>
        <v>Jul 2023</v>
      </c>
      <c r="CC1367" s="41" t="str">
        <f t="shared" si="382"/>
        <v/>
      </c>
    </row>
    <row r="1368" spans="71:81" hidden="1" x14ac:dyDescent="0.25">
      <c r="BS1368" s="13" t="str">
        <f t="shared" si="375"/>
        <v/>
      </c>
      <c r="BT1368" s="33" t="str">
        <f t="shared" si="376"/>
        <v/>
      </c>
      <c r="BU1368" s="37" t="str">
        <f>IF(BS1368="", "", IF(COUNTIF(BS$7:BS1368, BS1368)&gt;1, "", MAX(BU$6:BU1367)+1))</f>
        <v/>
      </c>
      <c r="BV1368" s="37" t="str">
        <f t="shared" si="379"/>
        <v>Jul 2023</v>
      </c>
      <c r="BW1368" s="41" t="str">
        <f t="shared" si="381"/>
        <v/>
      </c>
      <c r="BY1368" s="13" t="str">
        <f t="shared" si="377"/>
        <v/>
      </c>
      <c r="BZ1368" s="33" t="str">
        <f t="shared" si="378"/>
        <v/>
      </c>
      <c r="CA1368" s="37" t="str">
        <f>IF(BY1368="", "", IF(COUNTIF(BY$7:BY1368, BY1368)&gt;1, "", MAX(CA$6:CA1367)+1))</f>
        <v/>
      </c>
      <c r="CB1368" s="37" t="str">
        <f t="shared" si="380"/>
        <v>Jul 2023</v>
      </c>
      <c r="CC1368" s="41" t="str">
        <f t="shared" si="382"/>
        <v/>
      </c>
    </row>
    <row r="1369" spans="71:81" hidden="1" x14ac:dyDescent="0.25">
      <c r="BS1369" s="13" t="str">
        <f t="shared" si="375"/>
        <v/>
      </c>
      <c r="BT1369" s="33" t="str">
        <f t="shared" si="376"/>
        <v/>
      </c>
      <c r="BU1369" s="37" t="str">
        <f>IF(BS1369="", "", IF(COUNTIF(BS$7:BS1369, BS1369)&gt;1, "", MAX(BU$6:BU1368)+1))</f>
        <v/>
      </c>
      <c r="BV1369" s="37" t="str">
        <f t="shared" si="379"/>
        <v>Jul 2023</v>
      </c>
      <c r="BW1369" s="41" t="str">
        <f t="shared" si="381"/>
        <v/>
      </c>
      <c r="BY1369" s="13" t="str">
        <f t="shared" si="377"/>
        <v/>
      </c>
      <c r="BZ1369" s="33" t="str">
        <f t="shared" si="378"/>
        <v/>
      </c>
      <c r="CA1369" s="37" t="str">
        <f>IF(BY1369="", "", IF(COUNTIF(BY$7:BY1369, BY1369)&gt;1, "", MAX(CA$6:CA1368)+1))</f>
        <v/>
      </c>
      <c r="CB1369" s="37" t="str">
        <f t="shared" si="380"/>
        <v>Jul 2023</v>
      </c>
      <c r="CC1369" s="41" t="str">
        <f t="shared" si="382"/>
        <v/>
      </c>
    </row>
    <row r="1370" spans="71:81" hidden="1" x14ac:dyDescent="0.25">
      <c r="BS1370" s="13" t="str">
        <f t="shared" si="375"/>
        <v/>
      </c>
      <c r="BT1370" s="33" t="str">
        <f t="shared" si="376"/>
        <v/>
      </c>
      <c r="BU1370" s="37" t="str">
        <f>IF(BS1370="", "", IF(COUNTIF(BS$7:BS1370, BS1370)&gt;1, "", MAX(BU$6:BU1369)+1))</f>
        <v/>
      </c>
      <c r="BV1370" s="37" t="str">
        <f t="shared" si="379"/>
        <v>Jul 2023</v>
      </c>
      <c r="BW1370" s="41" t="str">
        <f t="shared" si="381"/>
        <v/>
      </c>
      <c r="BY1370" s="13" t="str">
        <f t="shared" si="377"/>
        <v/>
      </c>
      <c r="BZ1370" s="33" t="str">
        <f t="shared" si="378"/>
        <v/>
      </c>
      <c r="CA1370" s="37" t="str">
        <f>IF(BY1370="", "", IF(COUNTIF(BY$7:BY1370, BY1370)&gt;1, "", MAX(CA$6:CA1369)+1))</f>
        <v/>
      </c>
      <c r="CB1370" s="37" t="str">
        <f t="shared" si="380"/>
        <v>Jul 2023</v>
      </c>
      <c r="CC1370" s="41" t="str">
        <f t="shared" si="382"/>
        <v/>
      </c>
    </row>
    <row r="1371" spans="71:81" hidden="1" x14ac:dyDescent="0.25">
      <c r="BS1371" s="13" t="str">
        <f t="shared" si="375"/>
        <v/>
      </c>
      <c r="BT1371" s="33" t="str">
        <f t="shared" si="376"/>
        <v/>
      </c>
      <c r="BU1371" s="37" t="str">
        <f>IF(BS1371="", "", IF(COUNTIF(BS$7:BS1371, BS1371)&gt;1, "", MAX(BU$6:BU1370)+1))</f>
        <v/>
      </c>
      <c r="BV1371" s="37" t="str">
        <f t="shared" si="379"/>
        <v>Jul 2023</v>
      </c>
      <c r="BW1371" s="41" t="str">
        <f t="shared" si="381"/>
        <v/>
      </c>
      <c r="BY1371" s="13" t="str">
        <f t="shared" si="377"/>
        <v/>
      </c>
      <c r="BZ1371" s="33" t="str">
        <f t="shared" si="378"/>
        <v/>
      </c>
      <c r="CA1371" s="37" t="str">
        <f>IF(BY1371="", "", IF(COUNTIF(BY$7:BY1371, BY1371)&gt;1, "", MAX(CA$6:CA1370)+1))</f>
        <v/>
      </c>
      <c r="CB1371" s="37" t="str">
        <f t="shared" si="380"/>
        <v>Jul 2023</v>
      </c>
      <c r="CC1371" s="41" t="str">
        <f t="shared" si="382"/>
        <v/>
      </c>
    </row>
    <row r="1372" spans="71:81" hidden="1" x14ac:dyDescent="0.25">
      <c r="BS1372" s="13" t="str">
        <f t="shared" si="375"/>
        <v/>
      </c>
      <c r="BT1372" s="33" t="str">
        <f t="shared" si="376"/>
        <v/>
      </c>
      <c r="BU1372" s="37" t="str">
        <f>IF(BS1372="", "", IF(COUNTIF(BS$7:BS1372, BS1372)&gt;1, "", MAX(BU$6:BU1371)+1))</f>
        <v/>
      </c>
      <c r="BV1372" s="37" t="str">
        <f t="shared" si="379"/>
        <v>Jul 2023</v>
      </c>
      <c r="BW1372" s="41" t="str">
        <f t="shared" si="381"/>
        <v/>
      </c>
      <c r="BY1372" s="13" t="str">
        <f t="shared" si="377"/>
        <v/>
      </c>
      <c r="BZ1372" s="33" t="str">
        <f t="shared" si="378"/>
        <v/>
      </c>
      <c r="CA1372" s="37" t="str">
        <f>IF(BY1372="", "", IF(COUNTIF(BY$7:BY1372, BY1372)&gt;1, "", MAX(CA$6:CA1371)+1))</f>
        <v/>
      </c>
      <c r="CB1372" s="37" t="str">
        <f t="shared" si="380"/>
        <v>Jul 2023</v>
      </c>
      <c r="CC1372" s="41" t="str">
        <f t="shared" si="382"/>
        <v/>
      </c>
    </row>
    <row r="1373" spans="71:81" hidden="1" x14ac:dyDescent="0.25">
      <c r="BS1373" s="13" t="str">
        <f t="shared" si="375"/>
        <v/>
      </c>
      <c r="BT1373" s="33" t="str">
        <f t="shared" si="376"/>
        <v/>
      </c>
      <c r="BU1373" s="37" t="str">
        <f>IF(BS1373="", "", IF(COUNTIF(BS$7:BS1373, BS1373)&gt;1, "", MAX(BU$6:BU1372)+1))</f>
        <v/>
      </c>
      <c r="BV1373" s="37" t="str">
        <f t="shared" si="379"/>
        <v>Jul 2023</v>
      </c>
      <c r="BW1373" s="41" t="str">
        <f t="shared" si="381"/>
        <v/>
      </c>
      <c r="BY1373" s="13" t="str">
        <f t="shared" si="377"/>
        <v/>
      </c>
      <c r="BZ1373" s="33" t="str">
        <f t="shared" si="378"/>
        <v/>
      </c>
      <c r="CA1373" s="37" t="str">
        <f>IF(BY1373="", "", IF(COUNTIF(BY$7:BY1373, BY1373)&gt;1, "", MAX(CA$6:CA1372)+1))</f>
        <v/>
      </c>
      <c r="CB1373" s="37" t="str">
        <f t="shared" si="380"/>
        <v>Jul 2023</v>
      </c>
      <c r="CC1373" s="41" t="str">
        <f t="shared" si="382"/>
        <v/>
      </c>
    </row>
    <row r="1374" spans="71:81" hidden="1" x14ac:dyDescent="0.25">
      <c r="BS1374" s="13" t="str">
        <f t="shared" si="375"/>
        <v/>
      </c>
      <c r="BT1374" s="33" t="str">
        <f t="shared" si="376"/>
        <v/>
      </c>
      <c r="BU1374" s="37" t="str">
        <f>IF(BS1374="", "", IF(COUNTIF(BS$7:BS1374, BS1374)&gt;1, "", MAX(BU$6:BU1373)+1))</f>
        <v/>
      </c>
      <c r="BV1374" s="37" t="str">
        <f t="shared" si="379"/>
        <v>Jul 2023</v>
      </c>
      <c r="BW1374" s="41" t="str">
        <f t="shared" si="381"/>
        <v/>
      </c>
      <c r="BY1374" s="13" t="str">
        <f t="shared" si="377"/>
        <v/>
      </c>
      <c r="BZ1374" s="33" t="str">
        <f t="shared" si="378"/>
        <v/>
      </c>
      <c r="CA1374" s="37" t="str">
        <f>IF(BY1374="", "", IF(COUNTIF(BY$7:BY1374, BY1374)&gt;1, "", MAX(CA$6:CA1373)+1))</f>
        <v/>
      </c>
      <c r="CB1374" s="37" t="str">
        <f t="shared" si="380"/>
        <v>Jul 2023</v>
      </c>
      <c r="CC1374" s="41" t="str">
        <f t="shared" si="382"/>
        <v/>
      </c>
    </row>
    <row r="1375" spans="71:81" hidden="1" x14ac:dyDescent="0.25">
      <c r="BS1375" s="13" t="str">
        <f t="shared" si="375"/>
        <v/>
      </c>
      <c r="BT1375" s="33" t="str">
        <f t="shared" si="376"/>
        <v/>
      </c>
      <c r="BU1375" s="37" t="str">
        <f>IF(BS1375="", "", IF(COUNTIF(BS$7:BS1375, BS1375)&gt;1, "", MAX(BU$6:BU1374)+1))</f>
        <v/>
      </c>
      <c r="BV1375" s="37" t="str">
        <f t="shared" si="379"/>
        <v>Jul 2023</v>
      </c>
      <c r="BW1375" s="41" t="str">
        <f t="shared" si="381"/>
        <v/>
      </c>
      <c r="BY1375" s="13" t="str">
        <f t="shared" si="377"/>
        <v/>
      </c>
      <c r="BZ1375" s="33" t="str">
        <f t="shared" si="378"/>
        <v/>
      </c>
      <c r="CA1375" s="37" t="str">
        <f>IF(BY1375="", "", IF(COUNTIF(BY$7:BY1375, BY1375)&gt;1, "", MAX(CA$6:CA1374)+1))</f>
        <v/>
      </c>
      <c r="CB1375" s="37" t="str">
        <f t="shared" si="380"/>
        <v>Jul 2023</v>
      </c>
      <c r="CC1375" s="41" t="str">
        <f t="shared" si="382"/>
        <v/>
      </c>
    </row>
    <row r="1376" spans="71:81" hidden="1" x14ac:dyDescent="0.25">
      <c r="BS1376" s="13" t="str">
        <f t="shared" si="375"/>
        <v/>
      </c>
      <c r="BT1376" s="33" t="str">
        <f t="shared" si="376"/>
        <v/>
      </c>
      <c r="BU1376" s="37" t="str">
        <f>IF(BS1376="", "", IF(COUNTIF(BS$7:BS1376, BS1376)&gt;1, "", MAX(BU$6:BU1375)+1))</f>
        <v/>
      </c>
      <c r="BV1376" s="37" t="str">
        <f t="shared" si="379"/>
        <v>Jul 2023</v>
      </c>
      <c r="BW1376" s="41" t="str">
        <f t="shared" si="381"/>
        <v/>
      </c>
      <c r="BY1376" s="13" t="str">
        <f t="shared" si="377"/>
        <v/>
      </c>
      <c r="BZ1376" s="33" t="str">
        <f t="shared" si="378"/>
        <v/>
      </c>
      <c r="CA1376" s="37" t="str">
        <f>IF(BY1376="", "", IF(COUNTIF(BY$7:BY1376, BY1376)&gt;1, "", MAX(CA$6:CA1375)+1))</f>
        <v/>
      </c>
      <c r="CB1376" s="37" t="str">
        <f t="shared" si="380"/>
        <v>Jul 2023</v>
      </c>
      <c r="CC1376" s="41" t="str">
        <f t="shared" si="382"/>
        <v/>
      </c>
    </row>
    <row r="1377" spans="71:81" hidden="1" x14ac:dyDescent="0.25">
      <c r="BS1377" s="13" t="str">
        <f t="shared" si="375"/>
        <v/>
      </c>
      <c r="BT1377" s="33" t="str">
        <f t="shared" si="376"/>
        <v/>
      </c>
      <c r="BU1377" s="37" t="str">
        <f>IF(BS1377="", "", IF(COUNTIF(BS$7:BS1377, BS1377)&gt;1, "", MAX(BU$6:BU1376)+1))</f>
        <v/>
      </c>
      <c r="BV1377" s="37" t="str">
        <f t="shared" si="379"/>
        <v>Jul 2023</v>
      </c>
      <c r="BW1377" s="41" t="str">
        <f t="shared" si="381"/>
        <v/>
      </c>
      <c r="BY1377" s="13" t="str">
        <f t="shared" si="377"/>
        <v/>
      </c>
      <c r="BZ1377" s="33" t="str">
        <f t="shared" si="378"/>
        <v/>
      </c>
      <c r="CA1377" s="37" t="str">
        <f>IF(BY1377="", "", IF(COUNTIF(BY$7:BY1377, BY1377)&gt;1, "", MAX(CA$6:CA1376)+1))</f>
        <v/>
      </c>
      <c r="CB1377" s="37" t="str">
        <f t="shared" si="380"/>
        <v>Jul 2023</v>
      </c>
      <c r="CC1377" s="41" t="str">
        <f t="shared" si="382"/>
        <v/>
      </c>
    </row>
    <row r="1378" spans="71:81" hidden="1" x14ac:dyDescent="0.25">
      <c r="BS1378" s="13" t="str">
        <f t="shared" si="375"/>
        <v/>
      </c>
      <c r="BT1378" s="33" t="str">
        <f t="shared" si="376"/>
        <v/>
      </c>
      <c r="BU1378" s="37" t="str">
        <f>IF(BS1378="", "", IF(COUNTIF(BS$7:BS1378, BS1378)&gt;1, "", MAX(BU$6:BU1377)+1))</f>
        <v/>
      </c>
      <c r="BV1378" s="37" t="str">
        <f t="shared" si="379"/>
        <v>Jul 2023</v>
      </c>
      <c r="BW1378" s="41" t="str">
        <f t="shared" si="381"/>
        <v/>
      </c>
      <c r="BY1378" s="13" t="str">
        <f t="shared" si="377"/>
        <v/>
      </c>
      <c r="BZ1378" s="33" t="str">
        <f t="shared" si="378"/>
        <v/>
      </c>
      <c r="CA1378" s="37" t="str">
        <f>IF(BY1378="", "", IF(COUNTIF(BY$7:BY1378, BY1378)&gt;1, "", MAX(CA$6:CA1377)+1))</f>
        <v/>
      </c>
      <c r="CB1378" s="37" t="str">
        <f t="shared" si="380"/>
        <v>Jul 2023</v>
      </c>
      <c r="CC1378" s="41" t="str">
        <f t="shared" si="382"/>
        <v/>
      </c>
    </row>
    <row r="1379" spans="71:81" hidden="1" x14ac:dyDescent="0.25">
      <c r="BS1379" s="13" t="str">
        <f t="shared" si="375"/>
        <v/>
      </c>
      <c r="BT1379" s="33" t="str">
        <f t="shared" si="376"/>
        <v/>
      </c>
      <c r="BU1379" s="37" t="str">
        <f>IF(BS1379="", "", IF(COUNTIF(BS$7:BS1379, BS1379)&gt;1, "", MAX(BU$6:BU1378)+1))</f>
        <v/>
      </c>
      <c r="BV1379" s="37" t="str">
        <f t="shared" si="379"/>
        <v>Jul 2023</v>
      </c>
      <c r="BW1379" s="41" t="str">
        <f t="shared" si="381"/>
        <v/>
      </c>
      <c r="BY1379" s="13" t="str">
        <f t="shared" si="377"/>
        <v/>
      </c>
      <c r="BZ1379" s="33" t="str">
        <f t="shared" si="378"/>
        <v/>
      </c>
      <c r="CA1379" s="37" t="str">
        <f>IF(BY1379="", "", IF(COUNTIF(BY$7:BY1379, BY1379)&gt;1, "", MAX(CA$6:CA1378)+1))</f>
        <v/>
      </c>
      <c r="CB1379" s="37" t="str">
        <f t="shared" si="380"/>
        <v>Jul 2023</v>
      </c>
      <c r="CC1379" s="41" t="str">
        <f t="shared" si="382"/>
        <v/>
      </c>
    </row>
    <row r="1380" spans="71:81" hidden="1" x14ac:dyDescent="0.25">
      <c r="BS1380" s="13" t="str">
        <f t="shared" si="375"/>
        <v/>
      </c>
      <c r="BT1380" s="33" t="str">
        <f t="shared" si="376"/>
        <v/>
      </c>
      <c r="BU1380" s="37" t="str">
        <f>IF(BS1380="", "", IF(COUNTIF(BS$7:BS1380, BS1380)&gt;1, "", MAX(BU$6:BU1379)+1))</f>
        <v/>
      </c>
      <c r="BV1380" s="37" t="str">
        <f t="shared" si="379"/>
        <v>Jul 2023</v>
      </c>
      <c r="BW1380" s="41" t="str">
        <f t="shared" si="381"/>
        <v/>
      </c>
      <c r="BY1380" s="13" t="str">
        <f t="shared" si="377"/>
        <v/>
      </c>
      <c r="BZ1380" s="33" t="str">
        <f t="shared" si="378"/>
        <v/>
      </c>
      <c r="CA1380" s="37" t="str">
        <f>IF(BY1380="", "", IF(COUNTIF(BY$7:BY1380, BY1380)&gt;1, "", MAX(CA$6:CA1379)+1))</f>
        <v/>
      </c>
      <c r="CB1380" s="37" t="str">
        <f t="shared" si="380"/>
        <v>Jul 2023</v>
      </c>
      <c r="CC1380" s="41" t="str">
        <f t="shared" si="382"/>
        <v/>
      </c>
    </row>
    <row r="1381" spans="71:81" hidden="1" x14ac:dyDescent="0.25">
      <c r="BS1381" s="13" t="str">
        <f t="shared" si="375"/>
        <v/>
      </c>
      <c r="BT1381" s="33" t="str">
        <f t="shared" si="376"/>
        <v/>
      </c>
      <c r="BU1381" s="37" t="str">
        <f>IF(BS1381="", "", IF(COUNTIF(BS$7:BS1381, BS1381)&gt;1, "", MAX(BU$6:BU1380)+1))</f>
        <v/>
      </c>
      <c r="BV1381" s="37" t="str">
        <f t="shared" si="379"/>
        <v>Jul 2023</v>
      </c>
      <c r="BW1381" s="41" t="str">
        <f t="shared" si="381"/>
        <v/>
      </c>
      <c r="BY1381" s="13" t="str">
        <f t="shared" si="377"/>
        <v/>
      </c>
      <c r="BZ1381" s="33" t="str">
        <f t="shared" si="378"/>
        <v/>
      </c>
      <c r="CA1381" s="37" t="str">
        <f>IF(BY1381="", "", IF(COUNTIF(BY$7:BY1381, BY1381)&gt;1, "", MAX(CA$6:CA1380)+1))</f>
        <v/>
      </c>
      <c r="CB1381" s="37" t="str">
        <f t="shared" si="380"/>
        <v>Jul 2023</v>
      </c>
      <c r="CC1381" s="41" t="str">
        <f t="shared" si="382"/>
        <v/>
      </c>
    </row>
    <row r="1382" spans="71:81" hidden="1" x14ac:dyDescent="0.25">
      <c r="BS1382" s="13" t="str">
        <f t="shared" si="375"/>
        <v/>
      </c>
      <c r="BT1382" s="33" t="str">
        <f t="shared" si="376"/>
        <v/>
      </c>
      <c r="BU1382" s="37" t="str">
        <f>IF(BS1382="", "", IF(COUNTIF(BS$7:BS1382, BS1382)&gt;1, "", MAX(BU$6:BU1381)+1))</f>
        <v/>
      </c>
      <c r="BV1382" s="37" t="str">
        <f t="shared" si="379"/>
        <v>Jul 2023</v>
      </c>
      <c r="BW1382" s="41" t="str">
        <f t="shared" si="381"/>
        <v/>
      </c>
      <c r="BY1382" s="13" t="str">
        <f t="shared" si="377"/>
        <v/>
      </c>
      <c r="BZ1382" s="33" t="str">
        <f t="shared" si="378"/>
        <v/>
      </c>
      <c r="CA1382" s="37" t="str">
        <f>IF(BY1382="", "", IF(COUNTIF(BY$7:BY1382, BY1382)&gt;1, "", MAX(CA$6:CA1381)+1))</f>
        <v/>
      </c>
      <c r="CB1382" s="37" t="str">
        <f t="shared" si="380"/>
        <v>Jul 2023</v>
      </c>
      <c r="CC1382" s="41" t="str">
        <f t="shared" si="382"/>
        <v/>
      </c>
    </row>
    <row r="1383" spans="71:81" hidden="1" x14ac:dyDescent="0.25">
      <c r="BS1383" s="13" t="str">
        <f t="shared" si="375"/>
        <v/>
      </c>
      <c r="BT1383" s="33" t="str">
        <f t="shared" si="376"/>
        <v/>
      </c>
      <c r="BU1383" s="37" t="str">
        <f>IF(BS1383="", "", IF(COUNTIF(BS$7:BS1383, BS1383)&gt;1, "", MAX(BU$6:BU1382)+1))</f>
        <v/>
      </c>
      <c r="BV1383" s="37" t="str">
        <f t="shared" si="379"/>
        <v>Jul 2023</v>
      </c>
      <c r="BW1383" s="41" t="str">
        <f t="shared" si="381"/>
        <v/>
      </c>
      <c r="BY1383" s="13" t="str">
        <f t="shared" si="377"/>
        <v/>
      </c>
      <c r="BZ1383" s="33" t="str">
        <f t="shared" si="378"/>
        <v/>
      </c>
      <c r="CA1383" s="37" t="str">
        <f>IF(BY1383="", "", IF(COUNTIF(BY$7:BY1383, BY1383)&gt;1, "", MAX(CA$6:CA1382)+1))</f>
        <v/>
      </c>
      <c r="CB1383" s="37" t="str">
        <f t="shared" si="380"/>
        <v>Jul 2023</v>
      </c>
      <c r="CC1383" s="41" t="str">
        <f t="shared" si="382"/>
        <v/>
      </c>
    </row>
    <row r="1384" spans="71:81" hidden="1" x14ac:dyDescent="0.25">
      <c r="BS1384" s="13" t="str">
        <f t="shared" si="375"/>
        <v/>
      </c>
      <c r="BT1384" s="33" t="str">
        <f t="shared" si="376"/>
        <v/>
      </c>
      <c r="BU1384" s="37" t="str">
        <f>IF(BS1384="", "", IF(COUNTIF(BS$7:BS1384, BS1384)&gt;1, "", MAX(BU$6:BU1383)+1))</f>
        <v/>
      </c>
      <c r="BV1384" s="37" t="str">
        <f t="shared" si="379"/>
        <v>Jul 2023</v>
      </c>
      <c r="BW1384" s="41" t="str">
        <f t="shared" si="381"/>
        <v/>
      </c>
      <c r="BY1384" s="13" t="str">
        <f t="shared" si="377"/>
        <v/>
      </c>
      <c r="BZ1384" s="33" t="str">
        <f t="shared" si="378"/>
        <v/>
      </c>
      <c r="CA1384" s="37" t="str">
        <f>IF(BY1384="", "", IF(COUNTIF(BY$7:BY1384, BY1384)&gt;1, "", MAX(CA$6:CA1383)+1))</f>
        <v/>
      </c>
      <c r="CB1384" s="37" t="str">
        <f t="shared" si="380"/>
        <v>Jul 2023</v>
      </c>
      <c r="CC1384" s="41" t="str">
        <f t="shared" si="382"/>
        <v/>
      </c>
    </row>
    <row r="1385" spans="71:81" hidden="1" x14ac:dyDescent="0.25">
      <c r="BS1385" s="13" t="str">
        <f t="shared" si="375"/>
        <v/>
      </c>
      <c r="BT1385" s="33" t="str">
        <f t="shared" si="376"/>
        <v/>
      </c>
      <c r="BU1385" s="37" t="str">
        <f>IF(BS1385="", "", IF(COUNTIF(BS$7:BS1385, BS1385)&gt;1, "", MAX(BU$6:BU1384)+1))</f>
        <v/>
      </c>
      <c r="BV1385" s="37" t="str">
        <f t="shared" si="379"/>
        <v>Jul 2023</v>
      </c>
      <c r="BW1385" s="41" t="str">
        <f t="shared" si="381"/>
        <v/>
      </c>
      <c r="BY1385" s="13" t="str">
        <f t="shared" si="377"/>
        <v/>
      </c>
      <c r="BZ1385" s="33" t="str">
        <f t="shared" si="378"/>
        <v/>
      </c>
      <c r="CA1385" s="37" t="str">
        <f>IF(BY1385="", "", IF(COUNTIF(BY$7:BY1385, BY1385)&gt;1, "", MAX(CA$6:CA1384)+1))</f>
        <v/>
      </c>
      <c r="CB1385" s="37" t="str">
        <f t="shared" si="380"/>
        <v>Jul 2023</v>
      </c>
      <c r="CC1385" s="41" t="str">
        <f t="shared" si="382"/>
        <v/>
      </c>
    </row>
    <row r="1386" spans="71:81" hidden="1" x14ac:dyDescent="0.25">
      <c r="BS1386" s="13" t="str">
        <f t="shared" si="375"/>
        <v/>
      </c>
      <c r="BT1386" s="33" t="str">
        <f t="shared" si="376"/>
        <v/>
      </c>
      <c r="BU1386" s="37" t="str">
        <f>IF(BS1386="", "", IF(COUNTIF(BS$7:BS1386, BS1386)&gt;1, "", MAX(BU$6:BU1385)+1))</f>
        <v/>
      </c>
      <c r="BV1386" s="37" t="str">
        <f t="shared" si="379"/>
        <v>Jul 2023</v>
      </c>
      <c r="BW1386" s="41" t="str">
        <f t="shared" si="381"/>
        <v/>
      </c>
      <c r="BY1386" s="13" t="str">
        <f t="shared" si="377"/>
        <v/>
      </c>
      <c r="BZ1386" s="33" t="str">
        <f t="shared" si="378"/>
        <v/>
      </c>
      <c r="CA1386" s="37" t="str">
        <f>IF(BY1386="", "", IF(COUNTIF(BY$7:BY1386, BY1386)&gt;1, "", MAX(CA$6:CA1385)+1))</f>
        <v/>
      </c>
      <c r="CB1386" s="37" t="str">
        <f t="shared" si="380"/>
        <v>Jul 2023</v>
      </c>
      <c r="CC1386" s="41" t="str">
        <f t="shared" si="382"/>
        <v/>
      </c>
    </row>
    <row r="1387" spans="71:81" hidden="1" x14ac:dyDescent="0.25">
      <c r="BS1387" s="13" t="str">
        <f t="shared" si="375"/>
        <v/>
      </c>
      <c r="BT1387" s="33" t="str">
        <f t="shared" si="376"/>
        <v/>
      </c>
      <c r="BU1387" s="37" t="str">
        <f>IF(BS1387="", "", IF(COUNTIF(BS$7:BS1387, BS1387)&gt;1, "", MAX(BU$6:BU1386)+1))</f>
        <v/>
      </c>
      <c r="BV1387" s="37" t="str">
        <f t="shared" si="379"/>
        <v>Jul 2023</v>
      </c>
      <c r="BW1387" s="41" t="str">
        <f t="shared" si="381"/>
        <v/>
      </c>
      <c r="BY1387" s="13" t="str">
        <f t="shared" si="377"/>
        <v/>
      </c>
      <c r="BZ1387" s="33" t="str">
        <f t="shared" si="378"/>
        <v/>
      </c>
      <c r="CA1387" s="37" t="str">
        <f>IF(BY1387="", "", IF(COUNTIF(BY$7:BY1387, BY1387)&gt;1, "", MAX(CA$6:CA1386)+1))</f>
        <v/>
      </c>
      <c r="CB1387" s="37" t="str">
        <f t="shared" si="380"/>
        <v>Jul 2023</v>
      </c>
      <c r="CC1387" s="41" t="str">
        <f t="shared" si="382"/>
        <v/>
      </c>
    </row>
    <row r="1388" spans="71:81" hidden="1" x14ac:dyDescent="0.25">
      <c r="BS1388" s="13" t="str">
        <f t="shared" si="375"/>
        <v/>
      </c>
      <c r="BT1388" s="33" t="str">
        <f t="shared" si="376"/>
        <v/>
      </c>
      <c r="BU1388" s="37" t="str">
        <f>IF(BS1388="", "", IF(COUNTIF(BS$7:BS1388, BS1388)&gt;1, "", MAX(BU$6:BU1387)+1))</f>
        <v/>
      </c>
      <c r="BV1388" s="37" t="str">
        <f t="shared" si="379"/>
        <v>Jul 2023</v>
      </c>
      <c r="BW1388" s="41" t="str">
        <f t="shared" si="381"/>
        <v/>
      </c>
      <c r="BY1388" s="13" t="str">
        <f t="shared" si="377"/>
        <v/>
      </c>
      <c r="BZ1388" s="33" t="str">
        <f t="shared" si="378"/>
        <v/>
      </c>
      <c r="CA1388" s="37" t="str">
        <f>IF(BY1388="", "", IF(COUNTIF(BY$7:BY1388, BY1388)&gt;1, "", MAX(CA$6:CA1387)+1))</f>
        <v/>
      </c>
      <c r="CB1388" s="37" t="str">
        <f t="shared" si="380"/>
        <v>Jul 2023</v>
      </c>
      <c r="CC1388" s="41" t="str">
        <f t="shared" si="382"/>
        <v/>
      </c>
    </row>
    <row r="1389" spans="71:81" hidden="1" x14ac:dyDescent="0.25">
      <c r="BS1389" s="13" t="str">
        <f t="shared" si="375"/>
        <v/>
      </c>
      <c r="BT1389" s="33" t="str">
        <f t="shared" si="376"/>
        <v/>
      </c>
      <c r="BU1389" s="37" t="str">
        <f>IF(BS1389="", "", IF(COUNTIF(BS$7:BS1389, BS1389)&gt;1, "", MAX(BU$6:BU1388)+1))</f>
        <v/>
      </c>
      <c r="BV1389" s="37" t="str">
        <f t="shared" si="379"/>
        <v>Jul 2023</v>
      </c>
      <c r="BW1389" s="41" t="str">
        <f t="shared" si="381"/>
        <v/>
      </c>
      <c r="BY1389" s="13" t="str">
        <f t="shared" si="377"/>
        <v/>
      </c>
      <c r="BZ1389" s="33" t="str">
        <f t="shared" si="378"/>
        <v/>
      </c>
      <c r="CA1389" s="37" t="str">
        <f>IF(BY1389="", "", IF(COUNTIF(BY$7:BY1389, BY1389)&gt;1, "", MAX(CA$6:CA1388)+1))</f>
        <v/>
      </c>
      <c r="CB1389" s="37" t="str">
        <f t="shared" si="380"/>
        <v>Jul 2023</v>
      </c>
      <c r="CC1389" s="41" t="str">
        <f t="shared" si="382"/>
        <v/>
      </c>
    </row>
    <row r="1390" spans="71:81" hidden="1" x14ac:dyDescent="0.25">
      <c r="BS1390" s="13" t="str">
        <f t="shared" si="375"/>
        <v/>
      </c>
      <c r="BT1390" s="33" t="str">
        <f t="shared" si="376"/>
        <v/>
      </c>
      <c r="BU1390" s="37" t="str">
        <f>IF(BS1390="", "", IF(COUNTIF(BS$7:BS1390, BS1390)&gt;1, "", MAX(BU$6:BU1389)+1))</f>
        <v/>
      </c>
      <c r="BV1390" s="37" t="str">
        <f t="shared" si="379"/>
        <v>Jul 2023</v>
      </c>
      <c r="BW1390" s="41" t="str">
        <f t="shared" si="381"/>
        <v/>
      </c>
      <c r="BY1390" s="13" t="str">
        <f t="shared" si="377"/>
        <v/>
      </c>
      <c r="BZ1390" s="33" t="str">
        <f t="shared" si="378"/>
        <v/>
      </c>
      <c r="CA1390" s="37" t="str">
        <f>IF(BY1390="", "", IF(COUNTIF(BY$7:BY1390, BY1390)&gt;1, "", MAX(CA$6:CA1389)+1))</f>
        <v/>
      </c>
      <c r="CB1390" s="37" t="str">
        <f t="shared" si="380"/>
        <v>Jul 2023</v>
      </c>
      <c r="CC1390" s="41" t="str">
        <f t="shared" si="382"/>
        <v/>
      </c>
    </row>
    <row r="1391" spans="71:81" hidden="1" x14ac:dyDescent="0.25">
      <c r="BS1391" s="13" t="str">
        <f t="shared" ref="BS1391:BS1454" si="383">IF(Y118="", "", Y118)</f>
        <v/>
      </c>
      <c r="BT1391" s="33" t="str">
        <f t="shared" ref="BT1391:BT1454" si="384">IF(BS1391="", "", Z118)</f>
        <v/>
      </c>
      <c r="BU1391" s="37" t="str">
        <f>IF(BS1391="", "", IF(COUNTIF(BS$7:BS1391, BS1391)&gt;1, "", MAX(BU$6:BU1390)+1))</f>
        <v/>
      </c>
      <c r="BV1391" s="37" t="str">
        <f t="shared" si="379"/>
        <v>Jul 2023</v>
      </c>
      <c r="BW1391" s="41" t="str">
        <f t="shared" si="381"/>
        <v/>
      </c>
      <c r="BY1391" s="13" t="str">
        <f t="shared" ref="BY1391:BY1454" si="385">IF(Y342="", "", Y342)</f>
        <v/>
      </c>
      <c r="BZ1391" s="33" t="str">
        <f t="shared" ref="BZ1391:BZ1454" si="386">IF(BY1391="", "", Z342)</f>
        <v/>
      </c>
      <c r="CA1391" s="37" t="str">
        <f>IF(BY1391="", "", IF(COUNTIF(BY$7:BY1391, BY1391)&gt;1, "", MAX(CA$6:CA1390)+1))</f>
        <v/>
      </c>
      <c r="CB1391" s="37" t="str">
        <f t="shared" si="380"/>
        <v>Jul 2023</v>
      </c>
      <c r="CC1391" s="41" t="str">
        <f t="shared" si="382"/>
        <v/>
      </c>
    </row>
    <row r="1392" spans="71:81" hidden="1" x14ac:dyDescent="0.25">
      <c r="BS1392" s="13" t="str">
        <f t="shared" si="383"/>
        <v/>
      </c>
      <c r="BT1392" s="33" t="str">
        <f t="shared" si="384"/>
        <v/>
      </c>
      <c r="BU1392" s="37" t="str">
        <f>IF(BS1392="", "", IF(COUNTIF(BS$7:BS1392, BS1392)&gt;1, "", MAX(BU$6:BU1391)+1))</f>
        <v/>
      </c>
      <c r="BV1392" s="37" t="str">
        <f t="shared" si="379"/>
        <v>Jul 2023</v>
      </c>
      <c r="BW1392" s="41" t="str">
        <f t="shared" si="381"/>
        <v/>
      </c>
      <c r="BY1392" s="13" t="str">
        <f t="shared" si="385"/>
        <v/>
      </c>
      <c r="BZ1392" s="33" t="str">
        <f t="shared" si="386"/>
        <v/>
      </c>
      <c r="CA1392" s="37" t="str">
        <f>IF(BY1392="", "", IF(COUNTIF(BY$7:BY1392, BY1392)&gt;1, "", MAX(CA$6:CA1391)+1))</f>
        <v/>
      </c>
      <c r="CB1392" s="37" t="str">
        <f t="shared" si="380"/>
        <v>Jul 2023</v>
      </c>
      <c r="CC1392" s="41" t="str">
        <f t="shared" si="382"/>
        <v/>
      </c>
    </row>
    <row r="1393" spans="71:81" hidden="1" x14ac:dyDescent="0.25">
      <c r="BS1393" s="13" t="str">
        <f t="shared" si="383"/>
        <v/>
      </c>
      <c r="BT1393" s="33" t="str">
        <f t="shared" si="384"/>
        <v/>
      </c>
      <c r="BU1393" s="37" t="str">
        <f>IF(BS1393="", "", IF(COUNTIF(BS$7:BS1393, BS1393)&gt;1, "", MAX(BU$6:BU1392)+1))</f>
        <v/>
      </c>
      <c r="BV1393" s="37" t="str">
        <f t="shared" ref="BV1393:BV1456" si="387">BV1392</f>
        <v>Jul 2023</v>
      </c>
      <c r="BW1393" s="41" t="str">
        <f t="shared" si="381"/>
        <v/>
      </c>
      <c r="BY1393" s="13" t="str">
        <f t="shared" si="385"/>
        <v/>
      </c>
      <c r="BZ1393" s="33" t="str">
        <f t="shared" si="386"/>
        <v/>
      </c>
      <c r="CA1393" s="37" t="str">
        <f>IF(BY1393="", "", IF(COUNTIF(BY$7:BY1393, BY1393)&gt;1, "", MAX(CA$6:CA1392)+1))</f>
        <v/>
      </c>
      <c r="CB1393" s="37" t="str">
        <f t="shared" ref="CB1393:CB1456" si="388">CB1392</f>
        <v>Jul 2023</v>
      </c>
      <c r="CC1393" s="41" t="str">
        <f t="shared" si="382"/>
        <v/>
      </c>
    </row>
    <row r="1394" spans="71:81" hidden="1" x14ac:dyDescent="0.25">
      <c r="BS1394" s="13" t="str">
        <f t="shared" si="383"/>
        <v/>
      </c>
      <c r="BT1394" s="33" t="str">
        <f t="shared" si="384"/>
        <v/>
      </c>
      <c r="BU1394" s="37" t="str">
        <f>IF(BS1394="", "", IF(COUNTIF(BS$7:BS1394, BS1394)&gt;1, "", MAX(BU$6:BU1393)+1))</f>
        <v/>
      </c>
      <c r="BV1394" s="37" t="str">
        <f t="shared" si="387"/>
        <v>Jul 2023</v>
      </c>
      <c r="BW1394" s="41" t="str">
        <f t="shared" si="381"/>
        <v/>
      </c>
      <c r="BY1394" s="13" t="str">
        <f t="shared" si="385"/>
        <v/>
      </c>
      <c r="BZ1394" s="33" t="str">
        <f t="shared" si="386"/>
        <v/>
      </c>
      <c r="CA1394" s="37" t="str">
        <f>IF(BY1394="", "", IF(COUNTIF(BY$7:BY1394, BY1394)&gt;1, "", MAX(CA$6:CA1393)+1))</f>
        <v/>
      </c>
      <c r="CB1394" s="37" t="str">
        <f t="shared" si="388"/>
        <v>Jul 2023</v>
      </c>
      <c r="CC1394" s="41" t="str">
        <f t="shared" si="382"/>
        <v/>
      </c>
    </row>
    <row r="1395" spans="71:81" hidden="1" x14ac:dyDescent="0.25">
      <c r="BS1395" s="13" t="str">
        <f t="shared" si="383"/>
        <v/>
      </c>
      <c r="BT1395" s="33" t="str">
        <f t="shared" si="384"/>
        <v/>
      </c>
      <c r="BU1395" s="37" t="str">
        <f>IF(BS1395="", "", IF(COUNTIF(BS$7:BS1395, BS1395)&gt;1, "", MAX(BU$6:BU1394)+1))</f>
        <v/>
      </c>
      <c r="BV1395" s="37" t="str">
        <f t="shared" si="387"/>
        <v>Jul 2023</v>
      </c>
      <c r="BW1395" s="41" t="str">
        <f t="shared" si="381"/>
        <v/>
      </c>
      <c r="BY1395" s="13" t="str">
        <f t="shared" si="385"/>
        <v/>
      </c>
      <c r="BZ1395" s="33" t="str">
        <f t="shared" si="386"/>
        <v/>
      </c>
      <c r="CA1395" s="37" t="str">
        <f>IF(BY1395="", "", IF(COUNTIF(BY$7:BY1395, BY1395)&gt;1, "", MAX(CA$6:CA1394)+1))</f>
        <v/>
      </c>
      <c r="CB1395" s="37" t="str">
        <f t="shared" si="388"/>
        <v>Jul 2023</v>
      </c>
      <c r="CC1395" s="41" t="str">
        <f t="shared" si="382"/>
        <v/>
      </c>
    </row>
    <row r="1396" spans="71:81" hidden="1" x14ac:dyDescent="0.25">
      <c r="BS1396" s="13" t="str">
        <f t="shared" si="383"/>
        <v/>
      </c>
      <c r="BT1396" s="33" t="str">
        <f t="shared" si="384"/>
        <v/>
      </c>
      <c r="BU1396" s="37" t="str">
        <f>IF(BS1396="", "", IF(COUNTIF(BS$7:BS1396, BS1396)&gt;1, "", MAX(BU$6:BU1395)+1))</f>
        <v/>
      </c>
      <c r="BV1396" s="37" t="str">
        <f t="shared" si="387"/>
        <v>Jul 2023</v>
      </c>
      <c r="BW1396" s="41" t="str">
        <f t="shared" si="381"/>
        <v/>
      </c>
      <c r="BY1396" s="13" t="str">
        <f t="shared" si="385"/>
        <v/>
      </c>
      <c r="BZ1396" s="33" t="str">
        <f t="shared" si="386"/>
        <v/>
      </c>
      <c r="CA1396" s="37" t="str">
        <f>IF(BY1396="", "", IF(COUNTIF(BY$7:BY1396, BY1396)&gt;1, "", MAX(CA$6:CA1395)+1))</f>
        <v/>
      </c>
      <c r="CB1396" s="37" t="str">
        <f t="shared" si="388"/>
        <v>Jul 2023</v>
      </c>
      <c r="CC1396" s="41" t="str">
        <f t="shared" si="382"/>
        <v/>
      </c>
    </row>
    <row r="1397" spans="71:81" hidden="1" x14ac:dyDescent="0.25">
      <c r="BS1397" s="13" t="str">
        <f t="shared" si="383"/>
        <v/>
      </c>
      <c r="BT1397" s="33" t="str">
        <f t="shared" si="384"/>
        <v/>
      </c>
      <c r="BU1397" s="37" t="str">
        <f>IF(BS1397="", "", IF(COUNTIF(BS$7:BS1397, BS1397)&gt;1, "", MAX(BU$6:BU1396)+1))</f>
        <v/>
      </c>
      <c r="BV1397" s="37" t="str">
        <f t="shared" si="387"/>
        <v>Jul 2023</v>
      </c>
      <c r="BW1397" s="41" t="str">
        <f t="shared" si="381"/>
        <v/>
      </c>
      <c r="BY1397" s="13" t="str">
        <f t="shared" si="385"/>
        <v/>
      </c>
      <c r="BZ1397" s="33" t="str">
        <f t="shared" si="386"/>
        <v/>
      </c>
      <c r="CA1397" s="37" t="str">
        <f>IF(BY1397="", "", IF(COUNTIF(BY$7:BY1397, BY1397)&gt;1, "", MAX(CA$6:CA1396)+1))</f>
        <v/>
      </c>
      <c r="CB1397" s="37" t="str">
        <f t="shared" si="388"/>
        <v>Jul 2023</v>
      </c>
      <c r="CC1397" s="41" t="str">
        <f t="shared" si="382"/>
        <v/>
      </c>
    </row>
    <row r="1398" spans="71:81" hidden="1" x14ac:dyDescent="0.25">
      <c r="BS1398" s="13" t="str">
        <f t="shared" si="383"/>
        <v/>
      </c>
      <c r="BT1398" s="33" t="str">
        <f t="shared" si="384"/>
        <v/>
      </c>
      <c r="BU1398" s="37" t="str">
        <f>IF(BS1398="", "", IF(COUNTIF(BS$7:BS1398, BS1398)&gt;1, "", MAX(BU$6:BU1397)+1))</f>
        <v/>
      </c>
      <c r="BV1398" s="37" t="str">
        <f t="shared" si="387"/>
        <v>Jul 2023</v>
      </c>
      <c r="BW1398" s="41" t="str">
        <f t="shared" si="381"/>
        <v/>
      </c>
      <c r="BY1398" s="13" t="str">
        <f t="shared" si="385"/>
        <v/>
      </c>
      <c r="BZ1398" s="33" t="str">
        <f t="shared" si="386"/>
        <v/>
      </c>
      <c r="CA1398" s="37" t="str">
        <f>IF(BY1398="", "", IF(COUNTIF(BY$7:BY1398, BY1398)&gt;1, "", MAX(CA$6:CA1397)+1))</f>
        <v/>
      </c>
      <c r="CB1398" s="37" t="str">
        <f t="shared" si="388"/>
        <v>Jul 2023</v>
      </c>
      <c r="CC1398" s="41" t="str">
        <f t="shared" si="382"/>
        <v/>
      </c>
    </row>
    <row r="1399" spans="71:81" hidden="1" x14ac:dyDescent="0.25">
      <c r="BS1399" s="13" t="str">
        <f t="shared" si="383"/>
        <v/>
      </c>
      <c r="BT1399" s="33" t="str">
        <f t="shared" si="384"/>
        <v/>
      </c>
      <c r="BU1399" s="37" t="str">
        <f>IF(BS1399="", "", IF(COUNTIF(BS$7:BS1399, BS1399)&gt;1, "", MAX(BU$6:BU1398)+1))</f>
        <v/>
      </c>
      <c r="BV1399" s="37" t="str">
        <f t="shared" si="387"/>
        <v>Jul 2023</v>
      </c>
      <c r="BW1399" s="41" t="str">
        <f t="shared" si="381"/>
        <v/>
      </c>
      <c r="BY1399" s="13" t="str">
        <f t="shared" si="385"/>
        <v/>
      </c>
      <c r="BZ1399" s="33" t="str">
        <f t="shared" si="386"/>
        <v/>
      </c>
      <c r="CA1399" s="37" t="str">
        <f>IF(BY1399="", "", IF(COUNTIF(BY$7:BY1399, BY1399)&gt;1, "", MAX(CA$6:CA1398)+1))</f>
        <v/>
      </c>
      <c r="CB1399" s="37" t="str">
        <f t="shared" si="388"/>
        <v>Jul 2023</v>
      </c>
      <c r="CC1399" s="41" t="str">
        <f t="shared" si="382"/>
        <v/>
      </c>
    </row>
    <row r="1400" spans="71:81" hidden="1" x14ac:dyDescent="0.25">
      <c r="BS1400" s="13" t="str">
        <f t="shared" si="383"/>
        <v/>
      </c>
      <c r="BT1400" s="33" t="str">
        <f t="shared" si="384"/>
        <v/>
      </c>
      <c r="BU1400" s="37" t="str">
        <f>IF(BS1400="", "", IF(COUNTIF(BS$7:BS1400, BS1400)&gt;1, "", MAX(BU$6:BU1399)+1))</f>
        <v/>
      </c>
      <c r="BV1400" s="37" t="str">
        <f t="shared" si="387"/>
        <v>Jul 2023</v>
      </c>
      <c r="BW1400" s="41" t="str">
        <f t="shared" si="381"/>
        <v/>
      </c>
      <c r="BY1400" s="13" t="str">
        <f t="shared" si="385"/>
        <v/>
      </c>
      <c r="BZ1400" s="33" t="str">
        <f t="shared" si="386"/>
        <v/>
      </c>
      <c r="CA1400" s="37" t="str">
        <f>IF(BY1400="", "", IF(COUNTIF(BY$7:BY1400, BY1400)&gt;1, "", MAX(CA$6:CA1399)+1))</f>
        <v/>
      </c>
      <c r="CB1400" s="37" t="str">
        <f t="shared" si="388"/>
        <v>Jul 2023</v>
      </c>
      <c r="CC1400" s="41" t="str">
        <f t="shared" si="382"/>
        <v/>
      </c>
    </row>
    <row r="1401" spans="71:81" hidden="1" x14ac:dyDescent="0.25">
      <c r="BS1401" s="13" t="str">
        <f t="shared" si="383"/>
        <v/>
      </c>
      <c r="BT1401" s="33" t="str">
        <f t="shared" si="384"/>
        <v/>
      </c>
      <c r="BU1401" s="37" t="str">
        <f>IF(BS1401="", "", IF(COUNTIF(BS$7:BS1401, BS1401)&gt;1, "", MAX(BU$6:BU1400)+1))</f>
        <v/>
      </c>
      <c r="BV1401" s="37" t="str">
        <f t="shared" si="387"/>
        <v>Jul 2023</v>
      </c>
      <c r="BW1401" s="41" t="str">
        <f t="shared" si="381"/>
        <v/>
      </c>
      <c r="BY1401" s="13" t="str">
        <f t="shared" si="385"/>
        <v/>
      </c>
      <c r="BZ1401" s="33" t="str">
        <f t="shared" si="386"/>
        <v/>
      </c>
      <c r="CA1401" s="37" t="str">
        <f>IF(BY1401="", "", IF(COUNTIF(BY$7:BY1401, BY1401)&gt;1, "", MAX(CA$6:CA1400)+1))</f>
        <v/>
      </c>
      <c r="CB1401" s="37" t="str">
        <f t="shared" si="388"/>
        <v>Jul 2023</v>
      </c>
      <c r="CC1401" s="41" t="str">
        <f t="shared" si="382"/>
        <v/>
      </c>
    </row>
    <row r="1402" spans="71:81" hidden="1" x14ac:dyDescent="0.25">
      <c r="BS1402" s="13" t="str">
        <f t="shared" si="383"/>
        <v/>
      </c>
      <c r="BT1402" s="33" t="str">
        <f t="shared" si="384"/>
        <v/>
      </c>
      <c r="BU1402" s="37" t="str">
        <f>IF(BS1402="", "", IF(COUNTIF(BS$7:BS1402, BS1402)&gt;1, "", MAX(BU$6:BU1401)+1))</f>
        <v/>
      </c>
      <c r="BV1402" s="37" t="str">
        <f t="shared" si="387"/>
        <v>Jul 2023</v>
      </c>
      <c r="BW1402" s="41" t="str">
        <f t="shared" si="381"/>
        <v/>
      </c>
      <c r="BY1402" s="13" t="str">
        <f t="shared" si="385"/>
        <v/>
      </c>
      <c r="BZ1402" s="33" t="str">
        <f t="shared" si="386"/>
        <v/>
      </c>
      <c r="CA1402" s="37" t="str">
        <f>IF(BY1402="", "", IF(COUNTIF(BY$7:BY1402, BY1402)&gt;1, "", MAX(CA$6:CA1401)+1))</f>
        <v/>
      </c>
      <c r="CB1402" s="37" t="str">
        <f t="shared" si="388"/>
        <v>Jul 2023</v>
      </c>
      <c r="CC1402" s="41" t="str">
        <f t="shared" si="382"/>
        <v/>
      </c>
    </row>
    <row r="1403" spans="71:81" hidden="1" x14ac:dyDescent="0.25">
      <c r="BS1403" s="13" t="str">
        <f t="shared" si="383"/>
        <v/>
      </c>
      <c r="BT1403" s="33" t="str">
        <f t="shared" si="384"/>
        <v/>
      </c>
      <c r="BU1403" s="37" t="str">
        <f>IF(BS1403="", "", IF(COUNTIF(BS$7:BS1403, BS1403)&gt;1, "", MAX(BU$6:BU1402)+1))</f>
        <v/>
      </c>
      <c r="BV1403" s="37" t="str">
        <f t="shared" si="387"/>
        <v>Jul 2023</v>
      </c>
      <c r="BW1403" s="41" t="str">
        <f t="shared" si="381"/>
        <v/>
      </c>
      <c r="BY1403" s="13" t="str">
        <f t="shared" si="385"/>
        <v/>
      </c>
      <c r="BZ1403" s="33" t="str">
        <f t="shared" si="386"/>
        <v/>
      </c>
      <c r="CA1403" s="37" t="str">
        <f>IF(BY1403="", "", IF(COUNTIF(BY$7:BY1403, BY1403)&gt;1, "", MAX(CA$6:CA1402)+1))</f>
        <v/>
      </c>
      <c r="CB1403" s="37" t="str">
        <f t="shared" si="388"/>
        <v>Jul 2023</v>
      </c>
      <c r="CC1403" s="41" t="str">
        <f t="shared" si="382"/>
        <v/>
      </c>
    </row>
    <row r="1404" spans="71:81" hidden="1" x14ac:dyDescent="0.25">
      <c r="BS1404" s="13" t="str">
        <f t="shared" si="383"/>
        <v/>
      </c>
      <c r="BT1404" s="33" t="str">
        <f t="shared" si="384"/>
        <v/>
      </c>
      <c r="BU1404" s="37" t="str">
        <f>IF(BS1404="", "", IF(COUNTIF(BS$7:BS1404, BS1404)&gt;1, "", MAX(BU$6:BU1403)+1))</f>
        <v/>
      </c>
      <c r="BV1404" s="37" t="str">
        <f t="shared" si="387"/>
        <v>Jul 2023</v>
      </c>
      <c r="BW1404" s="41" t="str">
        <f t="shared" si="381"/>
        <v/>
      </c>
      <c r="BY1404" s="13" t="str">
        <f t="shared" si="385"/>
        <v/>
      </c>
      <c r="BZ1404" s="33" t="str">
        <f t="shared" si="386"/>
        <v/>
      </c>
      <c r="CA1404" s="37" t="str">
        <f>IF(BY1404="", "", IF(COUNTIF(BY$7:BY1404, BY1404)&gt;1, "", MAX(CA$6:CA1403)+1))</f>
        <v/>
      </c>
      <c r="CB1404" s="37" t="str">
        <f t="shared" si="388"/>
        <v>Jul 2023</v>
      </c>
      <c r="CC1404" s="41" t="str">
        <f t="shared" si="382"/>
        <v/>
      </c>
    </row>
    <row r="1405" spans="71:81" hidden="1" x14ac:dyDescent="0.25">
      <c r="BS1405" s="13" t="str">
        <f t="shared" si="383"/>
        <v/>
      </c>
      <c r="BT1405" s="33" t="str">
        <f t="shared" si="384"/>
        <v/>
      </c>
      <c r="BU1405" s="37" t="str">
        <f>IF(BS1405="", "", IF(COUNTIF(BS$7:BS1405, BS1405)&gt;1, "", MAX(BU$6:BU1404)+1))</f>
        <v/>
      </c>
      <c r="BV1405" s="37" t="str">
        <f t="shared" si="387"/>
        <v>Jul 2023</v>
      </c>
      <c r="BW1405" s="41" t="str">
        <f t="shared" si="381"/>
        <v/>
      </c>
      <c r="BY1405" s="13" t="str">
        <f t="shared" si="385"/>
        <v/>
      </c>
      <c r="BZ1405" s="33" t="str">
        <f t="shared" si="386"/>
        <v/>
      </c>
      <c r="CA1405" s="37" t="str">
        <f>IF(BY1405="", "", IF(COUNTIF(BY$7:BY1405, BY1405)&gt;1, "", MAX(CA$6:CA1404)+1))</f>
        <v/>
      </c>
      <c r="CB1405" s="37" t="str">
        <f t="shared" si="388"/>
        <v>Jul 2023</v>
      </c>
      <c r="CC1405" s="41" t="str">
        <f t="shared" si="382"/>
        <v/>
      </c>
    </row>
    <row r="1406" spans="71:81" hidden="1" x14ac:dyDescent="0.25">
      <c r="BS1406" s="13" t="str">
        <f t="shared" si="383"/>
        <v/>
      </c>
      <c r="BT1406" s="33" t="str">
        <f t="shared" si="384"/>
        <v/>
      </c>
      <c r="BU1406" s="37" t="str">
        <f>IF(BS1406="", "", IF(COUNTIF(BS$7:BS1406, BS1406)&gt;1, "", MAX(BU$6:BU1405)+1))</f>
        <v/>
      </c>
      <c r="BV1406" s="37" t="str">
        <f t="shared" si="387"/>
        <v>Jul 2023</v>
      </c>
      <c r="BW1406" s="41" t="str">
        <f t="shared" si="381"/>
        <v/>
      </c>
      <c r="BY1406" s="13" t="str">
        <f t="shared" si="385"/>
        <v/>
      </c>
      <c r="BZ1406" s="33" t="str">
        <f t="shared" si="386"/>
        <v/>
      </c>
      <c r="CA1406" s="37" t="str">
        <f>IF(BY1406="", "", IF(COUNTIF(BY$7:BY1406, BY1406)&gt;1, "", MAX(CA$6:CA1405)+1))</f>
        <v/>
      </c>
      <c r="CB1406" s="37" t="str">
        <f t="shared" si="388"/>
        <v>Jul 2023</v>
      </c>
      <c r="CC1406" s="41" t="str">
        <f t="shared" si="382"/>
        <v/>
      </c>
    </row>
    <row r="1407" spans="71:81" hidden="1" x14ac:dyDescent="0.25">
      <c r="BS1407" s="13" t="str">
        <f t="shared" si="383"/>
        <v/>
      </c>
      <c r="BT1407" s="33" t="str">
        <f t="shared" si="384"/>
        <v/>
      </c>
      <c r="BU1407" s="37" t="str">
        <f>IF(BS1407="", "", IF(COUNTIF(BS$7:BS1407, BS1407)&gt;1, "", MAX(BU$6:BU1406)+1))</f>
        <v/>
      </c>
      <c r="BV1407" s="37" t="str">
        <f t="shared" si="387"/>
        <v>Jul 2023</v>
      </c>
      <c r="BW1407" s="41" t="str">
        <f t="shared" si="381"/>
        <v/>
      </c>
      <c r="BY1407" s="13" t="str">
        <f t="shared" si="385"/>
        <v/>
      </c>
      <c r="BZ1407" s="33" t="str">
        <f t="shared" si="386"/>
        <v/>
      </c>
      <c r="CA1407" s="37" t="str">
        <f>IF(BY1407="", "", IF(COUNTIF(BY$7:BY1407, BY1407)&gt;1, "", MAX(CA$6:CA1406)+1))</f>
        <v/>
      </c>
      <c r="CB1407" s="37" t="str">
        <f t="shared" si="388"/>
        <v>Jul 2023</v>
      </c>
      <c r="CC1407" s="41" t="str">
        <f t="shared" si="382"/>
        <v/>
      </c>
    </row>
    <row r="1408" spans="71:81" hidden="1" x14ac:dyDescent="0.25">
      <c r="BS1408" s="13" t="str">
        <f t="shared" si="383"/>
        <v/>
      </c>
      <c r="BT1408" s="33" t="str">
        <f t="shared" si="384"/>
        <v/>
      </c>
      <c r="BU1408" s="37" t="str">
        <f>IF(BS1408="", "", IF(COUNTIF(BS$7:BS1408, BS1408)&gt;1, "", MAX(BU$6:BU1407)+1))</f>
        <v/>
      </c>
      <c r="BV1408" s="37" t="str">
        <f t="shared" si="387"/>
        <v>Jul 2023</v>
      </c>
      <c r="BW1408" s="41" t="str">
        <f t="shared" si="381"/>
        <v/>
      </c>
      <c r="BY1408" s="13" t="str">
        <f t="shared" si="385"/>
        <v/>
      </c>
      <c r="BZ1408" s="33" t="str">
        <f t="shared" si="386"/>
        <v/>
      </c>
      <c r="CA1408" s="37" t="str">
        <f>IF(BY1408="", "", IF(COUNTIF(BY$7:BY1408, BY1408)&gt;1, "", MAX(CA$6:CA1407)+1))</f>
        <v/>
      </c>
      <c r="CB1408" s="37" t="str">
        <f t="shared" si="388"/>
        <v>Jul 2023</v>
      </c>
      <c r="CC1408" s="41" t="str">
        <f t="shared" si="382"/>
        <v/>
      </c>
    </row>
    <row r="1409" spans="71:81" hidden="1" x14ac:dyDescent="0.25">
      <c r="BS1409" s="13" t="str">
        <f t="shared" si="383"/>
        <v/>
      </c>
      <c r="BT1409" s="33" t="str">
        <f t="shared" si="384"/>
        <v/>
      </c>
      <c r="BU1409" s="37" t="str">
        <f>IF(BS1409="", "", IF(COUNTIF(BS$7:BS1409, BS1409)&gt;1, "", MAX(BU$6:BU1408)+1))</f>
        <v/>
      </c>
      <c r="BV1409" s="37" t="str">
        <f t="shared" si="387"/>
        <v>Jul 2023</v>
      </c>
      <c r="BW1409" s="41" t="str">
        <f t="shared" si="381"/>
        <v/>
      </c>
      <c r="BY1409" s="13" t="str">
        <f t="shared" si="385"/>
        <v/>
      </c>
      <c r="BZ1409" s="33" t="str">
        <f t="shared" si="386"/>
        <v/>
      </c>
      <c r="CA1409" s="37" t="str">
        <f>IF(BY1409="", "", IF(COUNTIF(BY$7:BY1409, BY1409)&gt;1, "", MAX(CA$6:CA1408)+1))</f>
        <v/>
      </c>
      <c r="CB1409" s="37" t="str">
        <f t="shared" si="388"/>
        <v>Jul 2023</v>
      </c>
      <c r="CC1409" s="41" t="str">
        <f t="shared" si="382"/>
        <v/>
      </c>
    </row>
    <row r="1410" spans="71:81" hidden="1" x14ac:dyDescent="0.25">
      <c r="BS1410" s="13" t="str">
        <f t="shared" si="383"/>
        <v/>
      </c>
      <c r="BT1410" s="33" t="str">
        <f t="shared" si="384"/>
        <v/>
      </c>
      <c r="BU1410" s="37" t="str">
        <f>IF(BS1410="", "", IF(COUNTIF(BS$7:BS1410, BS1410)&gt;1, "", MAX(BU$6:BU1409)+1))</f>
        <v/>
      </c>
      <c r="BV1410" s="37" t="str">
        <f t="shared" si="387"/>
        <v>Jul 2023</v>
      </c>
      <c r="BW1410" s="41" t="str">
        <f t="shared" si="381"/>
        <v/>
      </c>
      <c r="BY1410" s="13" t="str">
        <f t="shared" si="385"/>
        <v/>
      </c>
      <c r="BZ1410" s="33" t="str">
        <f t="shared" si="386"/>
        <v/>
      </c>
      <c r="CA1410" s="37" t="str">
        <f>IF(BY1410="", "", IF(COUNTIF(BY$7:BY1410, BY1410)&gt;1, "", MAX(CA$6:CA1409)+1))</f>
        <v/>
      </c>
      <c r="CB1410" s="37" t="str">
        <f t="shared" si="388"/>
        <v>Jul 2023</v>
      </c>
      <c r="CC1410" s="41" t="str">
        <f t="shared" si="382"/>
        <v/>
      </c>
    </row>
    <row r="1411" spans="71:81" hidden="1" x14ac:dyDescent="0.25">
      <c r="BS1411" s="13" t="str">
        <f t="shared" si="383"/>
        <v/>
      </c>
      <c r="BT1411" s="33" t="str">
        <f t="shared" si="384"/>
        <v/>
      </c>
      <c r="BU1411" s="37" t="str">
        <f>IF(BS1411="", "", IF(COUNTIF(BS$7:BS1411, BS1411)&gt;1, "", MAX(BU$6:BU1410)+1))</f>
        <v/>
      </c>
      <c r="BV1411" s="37" t="str">
        <f t="shared" si="387"/>
        <v>Jul 2023</v>
      </c>
      <c r="BW1411" s="41" t="str">
        <f t="shared" si="381"/>
        <v/>
      </c>
      <c r="BY1411" s="13" t="str">
        <f t="shared" si="385"/>
        <v/>
      </c>
      <c r="BZ1411" s="33" t="str">
        <f t="shared" si="386"/>
        <v/>
      </c>
      <c r="CA1411" s="37" t="str">
        <f>IF(BY1411="", "", IF(COUNTIF(BY$7:BY1411, BY1411)&gt;1, "", MAX(CA$6:CA1410)+1))</f>
        <v/>
      </c>
      <c r="CB1411" s="37" t="str">
        <f t="shared" si="388"/>
        <v>Jul 2023</v>
      </c>
      <c r="CC1411" s="41" t="str">
        <f t="shared" si="382"/>
        <v/>
      </c>
    </row>
    <row r="1412" spans="71:81" hidden="1" x14ac:dyDescent="0.25">
      <c r="BS1412" s="13" t="str">
        <f t="shared" si="383"/>
        <v/>
      </c>
      <c r="BT1412" s="33" t="str">
        <f t="shared" si="384"/>
        <v/>
      </c>
      <c r="BU1412" s="37" t="str">
        <f>IF(BS1412="", "", IF(COUNTIF(BS$7:BS1412, BS1412)&gt;1, "", MAX(BU$6:BU1411)+1))</f>
        <v/>
      </c>
      <c r="BV1412" s="37" t="str">
        <f t="shared" si="387"/>
        <v>Jul 2023</v>
      </c>
      <c r="BW1412" s="41" t="str">
        <f t="shared" si="381"/>
        <v/>
      </c>
      <c r="BY1412" s="13" t="str">
        <f t="shared" si="385"/>
        <v/>
      </c>
      <c r="BZ1412" s="33" t="str">
        <f t="shared" si="386"/>
        <v/>
      </c>
      <c r="CA1412" s="37" t="str">
        <f>IF(BY1412="", "", IF(COUNTIF(BY$7:BY1412, BY1412)&gt;1, "", MAX(CA$6:CA1411)+1))</f>
        <v/>
      </c>
      <c r="CB1412" s="37" t="str">
        <f t="shared" si="388"/>
        <v>Jul 2023</v>
      </c>
      <c r="CC1412" s="41" t="str">
        <f t="shared" si="382"/>
        <v/>
      </c>
    </row>
    <row r="1413" spans="71:81" hidden="1" x14ac:dyDescent="0.25">
      <c r="BS1413" s="13" t="str">
        <f t="shared" si="383"/>
        <v/>
      </c>
      <c r="BT1413" s="33" t="str">
        <f t="shared" si="384"/>
        <v/>
      </c>
      <c r="BU1413" s="37" t="str">
        <f>IF(BS1413="", "", IF(COUNTIF(BS$7:BS1413, BS1413)&gt;1, "", MAX(BU$6:BU1412)+1))</f>
        <v/>
      </c>
      <c r="BV1413" s="37" t="str">
        <f t="shared" si="387"/>
        <v>Jul 2023</v>
      </c>
      <c r="BW1413" s="41" t="str">
        <f t="shared" si="381"/>
        <v/>
      </c>
      <c r="BY1413" s="13" t="str">
        <f t="shared" si="385"/>
        <v/>
      </c>
      <c r="BZ1413" s="33" t="str">
        <f t="shared" si="386"/>
        <v/>
      </c>
      <c r="CA1413" s="37" t="str">
        <f>IF(BY1413="", "", IF(COUNTIF(BY$7:BY1413, BY1413)&gt;1, "", MAX(CA$6:CA1412)+1))</f>
        <v/>
      </c>
      <c r="CB1413" s="37" t="str">
        <f t="shared" si="388"/>
        <v>Jul 2023</v>
      </c>
      <c r="CC1413" s="41" t="str">
        <f t="shared" si="382"/>
        <v/>
      </c>
    </row>
    <row r="1414" spans="71:81" hidden="1" x14ac:dyDescent="0.25">
      <c r="BS1414" s="13" t="str">
        <f t="shared" si="383"/>
        <v/>
      </c>
      <c r="BT1414" s="33" t="str">
        <f t="shared" si="384"/>
        <v/>
      </c>
      <c r="BU1414" s="37" t="str">
        <f>IF(BS1414="", "", IF(COUNTIF(BS$7:BS1414, BS1414)&gt;1, "", MAX(BU$6:BU1413)+1))</f>
        <v/>
      </c>
      <c r="BV1414" s="37" t="str">
        <f t="shared" si="387"/>
        <v>Jul 2023</v>
      </c>
      <c r="BW1414" s="41" t="str">
        <f t="shared" si="381"/>
        <v/>
      </c>
      <c r="BY1414" s="13" t="str">
        <f t="shared" si="385"/>
        <v/>
      </c>
      <c r="BZ1414" s="33" t="str">
        <f t="shared" si="386"/>
        <v/>
      </c>
      <c r="CA1414" s="37" t="str">
        <f>IF(BY1414="", "", IF(COUNTIF(BY$7:BY1414, BY1414)&gt;1, "", MAX(CA$6:CA1413)+1))</f>
        <v/>
      </c>
      <c r="CB1414" s="37" t="str">
        <f t="shared" si="388"/>
        <v>Jul 2023</v>
      </c>
      <c r="CC1414" s="41" t="str">
        <f t="shared" si="382"/>
        <v/>
      </c>
    </row>
    <row r="1415" spans="71:81" hidden="1" x14ac:dyDescent="0.25">
      <c r="BS1415" s="13" t="str">
        <f t="shared" si="383"/>
        <v/>
      </c>
      <c r="BT1415" s="33" t="str">
        <f t="shared" si="384"/>
        <v/>
      </c>
      <c r="BU1415" s="37" t="str">
        <f>IF(BS1415="", "", IF(COUNTIF(BS$7:BS1415, BS1415)&gt;1, "", MAX(BU$6:BU1414)+1))</f>
        <v/>
      </c>
      <c r="BV1415" s="37" t="str">
        <f t="shared" si="387"/>
        <v>Jul 2023</v>
      </c>
      <c r="BW1415" s="41" t="str">
        <f t="shared" si="381"/>
        <v/>
      </c>
      <c r="BY1415" s="13" t="str">
        <f t="shared" si="385"/>
        <v/>
      </c>
      <c r="BZ1415" s="33" t="str">
        <f t="shared" si="386"/>
        <v/>
      </c>
      <c r="CA1415" s="37" t="str">
        <f>IF(BY1415="", "", IF(COUNTIF(BY$7:BY1415, BY1415)&gt;1, "", MAX(CA$6:CA1414)+1))</f>
        <v/>
      </c>
      <c r="CB1415" s="37" t="str">
        <f t="shared" si="388"/>
        <v>Jul 2023</v>
      </c>
      <c r="CC1415" s="41" t="str">
        <f t="shared" si="382"/>
        <v/>
      </c>
    </row>
    <row r="1416" spans="71:81" hidden="1" x14ac:dyDescent="0.25">
      <c r="BS1416" s="13" t="str">
        <f t="shared" si="383"/>
        <v/>
      </c>
      <c r="BT1416" s="33" t="str">
        <f t="shared" si="384"/>
        <v/>
      </c>
      <c r="BU1416" s="37" t="str">
        <f>IF(BS1416="", "", IF(COUNTIF(BS$7:BS1416, BS1416)&gt;1, "", MAX(BU$6:BU1415)+1))</f>
        <v/>
      </c>
      <c r="BV1416" s="37" t="str">
        <f t="shared" si="387"/>
        <v>Jul 2023</v>
      </c>
      <c r="BW1416" s="41" t="str">
        <f t="shared" ref="BW1416:BW1479" si="389">IF(BS1416="", "", CONCATENATE(BS1416, " - ", BV1416))</f>
        <v/>
      </c>
      <c r="BY1416" s="13" t="str">
        <f t="shared" si="385"/>
        <v/>
      </c>
      <c r="BZ1416" s="33" t="str">
        <f t="shared" si="386"/>
        <v/>
      </c>
      <c r="CA1416" s="37" t="str">
        <f>IF(BY1416="", "", IF(COUNTIF(BY$7:BY1416, BY1416)&gt;1, "", MAX(CA$6:CA1415)+1))</f>
        <v/>
      </c>
      <c r="CB1416" s="37" t="str">
        <f t="shared" si="388"/>
        <v>Jul 2023</v>
      </c>
      <c r="CC1416" s="41" t="str">
        <f t="shared" ref="CC1416:CC1479" si="390">IF(BY1416="", "", CONCATENATE(BY1416, " - ", CB1416))</f>
        <v/>
      </c>
    </row>
    <row r="1417" spans="71:81" hidden="1" x14ac:dyDescent="0.25">
      <c r="BS1417" s="13" t="str">
        <f t="shared" si="383"/>
        <v/>
      </c>
      <c r="BT1417" s="33" t="str">
        <f t="shared" si="384"/>
        <v/>
      </c>
      <c r="BU1417" s="37" t="str">
        <f>IF(BS1417="", "", IF(COUNTIF(BS$7:BS1417, BS1417)&gt;1, "", MAX(BU$6:BU1416)+1))</f>
        <v/>
      </c>
      <c r="BV1417" s="37" t="str">
        <f t="shared" si="387"/>
        <v>Jul 2023</v>
      </c>
      <c r="BW1417" s="41" t="str">
        <f t="shared" si="389"/>
        <v/>
      </c>
      <c r="BY1417" s="13" t="str">
        <f t="shared" si="385"/>
        <v/>
      </c>
      <c r="BZ1417" s="33" t="str">
        <f t="shared" si="386"/>
        <v/>
      </c>
      <c r="CA1417" s="37" t="str">
        <f>IF(BY1417="", "", IF(COUNTIF(BY$7:BY1417, BY1417)&gt;1, "", MAX(CA$6:CA1416)+1))</f>
        <v/>
      </c>
      <c r="CB1417" s="37" t="str">
        <f t="shared" si="388"/>
        <v>Jul 2023</v>
      </c>
      <c r="CC1417" s="41" t="str">
        <f t="shared" si="390"/>
        <v/>
      </c>
    </row>
    <row r="1418" spans="71:81" hidden="1" x14ac:dyDescent="0.25">
      <c r="BS1418" s="13" t="str">
        <f t="shared" si="383"/>
        <v/>
      </c>
      <c r="BT1418" s="33" t="str">
        <f t="shared" si="384"/>
        <v/>
      </c>
      <c r="BU1418" s="37" t="str">
        <f>IF(BS1418="", "", IF(COUNTIF(BS$7:BS1418, BS1418)&gt;1, "", MAX(BU$6:BU1417)+1))</f>
        <v/>
      </c>
      <c r="BV1418" s="37" t="str">
        <f t="shared" si="387"/>
        <v>Jul 2023</v>
      </c>
      <c r="BW1418" s="41" t="str">
        <f t="shared" si="389"/>
        <v/>
      </c>
      <c r="BY1418" s="13" t="str">
        <f t="shared" si="385"/>
        <v/>
      </c>
      <c r="BZ1418" s="33" t="str">
        <f t="shared" si="386"/>
        <v/>
      </c>
      <c r="CA1418" s="37" t="str">
        <f>IF(BY1418="", "", IF(COUNTIF(BY$7:BY1418, BY1418)&gt;1, "", MAX(CA$6:CA1417)+1))</f>
        <v/>
      </c>
      <c r="CB1418" s="37" t="str">
        <f t="shared" si="388"/>
        <v>Jul 2023</v>
      </c>
      <c r="CC1418" s="41" t="str">
        <f t="shared" si="390"/>
        <v/>
      </c>
    </row>
    <row r="1419" spans="71:81" hidden="1" x14ac:dyDescent="0.25">
      <c r="BS1419" s="13" t="str">
        <f t="shared" si="383"/>
        <v/>
      </c>
      <c r="BT1419" s="33" t="str">
        <f t="shared" si="384"/>
        <v/>
      </c>
      <c r="BU1419" s="37" t="str">
        <f>IF(BS1419="", "", IF(COUNTIF(BS$7:BS1419, BS1419)&gt;1, "", MAX(BU$6:BU1418)+1))</f>
        <v/>
      </c>
      <c r="BV1419" s="37" t="str">
        <f t="shared" si="387"/>
        <v>Jul 2023</v>
      </c>
      <c r="BW1419" s="41" t="str">
        <f t="shared" si="389"/>
        <v/>
      </c>
      <c r="BY1419" s="13" t="str">
        <f t="shared" si="385"/>
        <v/>
      </c>
      <c r="BZ1419" s="33" t="str">
        <f t="shared" si="386"/>
        <v/>
      </c>
      <c r="CA1419" s="37" t="str">
        <f>IF(BY1419="", "", IF(COUNTIF(BY$7:BY1419, BY1419)&gt;1, "", MAX(CA$6:CA1418)+1))</f>
        <v/>
      </c>
      <c r="CB1419" s="37" t="str">
        <f t="shared" si="388"/>
        <v>Jul 2023</v>
      </c>
      <c r="CC1419" s="41" t="str">
        <f t="shared" si="390"/>
        <v/>
      </c>
    </row>
    <row r="1420" spans="71:81" hidden="1" x14ac:dyDescent="0.25">
      <c r="BS1420" s="13" t="str">
        <f t="shared" si="383"/>
        <v/>
      </c>
      <c r="BT1420" s="33" t="str">
        <f t="shared" si="384"/>
        <v/>
      </c>
      <c r="BU1420" s="37" t="str">
        <f>IF(BS1420="", "", IF(COUNTIF(BS$7:BS1420, BS1420)&gt;1, "", MAX(BU$6:BU1419)+1))</f>
        <v/>
      </c>
      <c r="BV1420" s="37" t="str">
        <f t="shared" si="387"/>
        <v>Jul 2023</v>
      </c>
      <c r="BW1420" s="41" t="str">
        <f t="shared" si="389"/>
        <v/>
      </c>
      <c r="BY1420" s="13" t="str">
        <f t="shared" si="385"/>
        <v/>
      </c>
      <c r="BZ1420" s="33" t="str">
        <f t="shared" si="386"/>
        <v/>
      </c>
      <c r="CA1420" s="37" t="str">
        <f>IF(BY1420="", "", IF(COUNTIF(BY$7:BY1420, BY1420)&gt;1, "", MAX(CA$6:CA1419)+1))</f>
        <v/>
      </c>
      <c r="CB1420" s="37" t="str">
        <f t="shared" si="388"/>
        <v>Jul 2023</v>
      </c>
      <c r="CC1420" s="41" t="str">
        <f t="shared" si="390"/>
        <v/>
      </c>
    </row>
    <row r="1421" spans="71:81" hidden="1" x14ac:dyDescent="0.25">
      <c r="BS1421" s="13" t="str">
        <f t="shared" si="383"/>
        <v/>
      </c>
      <c r="BT1421" s="33" t="str">
        <f t="shared" si="384"/>
        <v/>
      </c>
      <c r="BU1421" s="37" t="str">
        <f>IF(BS1421="", "", IF(COUNTIF(BS$7:BS1421, BS1421)&gt;1, "", MAX(BU$6:BU1420)+1))</f>
        <v/>
      </c>
      <c r="BV1421" s="37" t="str">
        <f t="shared" si="387"/>
        <v>Jul 2023</v>
      </c>
      <c r="BW1421" s="41" t="str">
        <f t="shared" si="389"/>
        <v/>
      </c>
      <c r="BY1421" s="13" t="str">
        <f t="shared" si="385"/>
        <v/>
      </c>
      <c r="BZ1421" s="33" t="str">
        <f t="shared" si="386"/>
        <v/>
      </c>
      <c r="CA1421" s="37" t="str">
        <f>IF(BY1421="", "", IF(COUNTIF(BY$7:BY1421, BY1421)&gt;1, "", MAX(CA$6:CA1420)+1))</f>
        <v/>
      </c>
      <c r="CB1421" s="37" t="str">
        <f t="shared" si="388"/>
        <v>Jul 2023</v>
      </c>
      <c r="CC1421" s="41" t="str">
        <f t="shared" si="390"/>
        <v/>
      </c>
    </row>
    <row r="1422" spans="71:81" hidden="1" x14ac:dyDescent="0.25">
      <c r="BS1422" s="13" t="str">
        <f t="shared" si="383"/>
        <v/>
      </c>
      <c r="BT1422" s="33" t="str">
        <f t="shared" si="384"/>
        <v/>
      </c>
      <c r="BU1422" s="37" t="str">
        <f>IF(BS1422="", "", IF(COUNTIF(BS$7:BS1422, BS1422)&gt;1, "", MAX(BU$6:BU1421)+1))</f>
        <v/>
      </c>
      <c r="BV1422" s="37" t="str">
        <f t="shared" si="387"/>
        <v>Jul 2023</v>
      </c>
      <c r="BW1422" s="41" t="str">
        <f t="shared" si="389"/>
        <v/>
      </c>
      <c r="BY1422" s="13" t="str">
        <f t="shared" si="385"/>
        <v/>
      </c>
      <c r="BZ1422" s="33" t="str">
        <f t="shared" si="386"/>
        <v/>
      </c>
      <c r="CA1422" s="37" t="str">
        <f>IF(BY1422="", "", IF(COUNTIF(BY$7:BY1422, BY1422)&gt;1, "", MAX(CA$6:CA1421)+1))</f>
        <v/>
      </c>
      <c r="CB1422" s="37" t="str">
        <f t="shared" si="388"/>
        <v>Jul 2023</v>
      </c>
      <c r="CC1422" s="41" t="str">
        <f t="shared" si="390"/>
        <v/>
      </c>
    </row>
    <row r="1423" spans="71:81" hidden="1" x14ac:dyDescent="0.25">
      <c r="BS1423" s="13" t="str">
        <f t="shared" si="383"/>
        <v/>
      </c>
      <c r="BT1423" s="33" t="str">
        <f t="shared" si="384"/>
        <v/>
      </c>
      <c r="BU1423" s="37" t="str">
        <f>IF(BS1423="", "", IF(COUNTIF(BS$7:BS1423, BS1423)&gt;1, "", MAX(BU$6:BU1422)+1))</f>
        <v/>
      </c>
      <c r="BV1423" s="37" t="str">
        <f t="shared" si="387"/>
        <v>Jul 2023</v>
      </c>
      <c r="BW1423" s="41" t="str">
        <f t="shared" si="389"/>
        <v/>
      </c>
      <c r="BY1423" s="13" t="str">
        <f t="shared" si="385"/>
        <v/>
      </c>
      <c r="BZ1423" s="33" t="str">
        <f t="shared" si="386"/>
        <v/>
      </c>
      <c r="CA1423" s="37" t="str">
        <f>IF(BY1423="", "", IF(COUNTIF(BY$7:BY1423, BY1423)&gt;1, "", MAX(CA$6:CA1422)+1))</f>
        <v/>
      </c>
      <c r="CB1423" s="37" t="str">
        <f t="shared" si="388"/>
        <v>Jul 2023</v>
      </c>
      <c r="CC1423" s="41" t="str">
        <f t="shared" si="390"/>
        <v/>
      </c>
    </row>
    <row r="1424" spans="71:81" hidden="1" x14ac:dyDescent="0.25">
      <c r="BS1424" s="13" t="str">
        <f t="shared" si="383"/>
        <v/>
      </c>
      <c r="BT1424" s="33" t="str">
        <f t="shared" si="384"/>
        <v/>
      </c>
      <c r="BU1424" s="37" t="str">
        <f>IF(BS1424="", "", IF(COUNTIF(BS$7:BS1424, BS1424)&gt;1, "", MAX(BU$6:BU1423)+1))</f>
        <v/>
      </c>
      <c r="BV1424" s="37" t="str">
        <f t="shared" si="387"/>
        <v>Jul 2023</v>
      </c>
      <c r="BW1424" s="41" t="str">
        <f t="shared" si="389"/>
        <v/>
      </c>
      <c r="BY1424" s="13" t="str">
        <f t="shared" si="385"/>
        <v/>
      </c>
      <c r="BZ1424" s="33" t="str">
        <f t="shared" si="386"/>
        <v/>
      </c>
      <c r="CA1424" s="37" t="str">
        <f>IF(BY1424="", "", IF(COUNTIF(BY$7:BY1424, BY1424)&gt;1, "", MAX(CA$6:CA1423)+1))</f>
        <v/>
      </c>
      <c r="CB1424" s="37" t="str">
        <f t="shared" si="388"/>
        <v>Jul 2023</v>
      </c>
      <c r="CC1424" s="41" t="str">
        <f t="shared" si="390"/>
        <v/>
      </c>
    </row>
    <row r="1425" spans="71:81" hidden="1" x14ac:dyDescent="0.25">
      <c r="BS1425" s="13" t="str">
        <f t="shared" si="383"/>
        <v/>
      </c>
      <c r="BT1425" s="33" t="str">
        <f t="shared" si="384"/>
        <v/>
      </c>
      <c r="BU1425" s="37" t="str">
        <f>IF(BS1425="", "", IF(COUNTIF(BS$7:BS1425, BS1425)&gt;1, "", MAX(BU$6:BU1424)+1))</f>
        <v/>
      </c>
      <c r="BV1425" s="37" t="str">
        <f t="shared" si="387"/>
        <v>Jul 2023</v>
      </c>
      <c r="BW1425" s="41" t="str">
        <f t="shared" si="389"/>
        <v/>
      </c>
      <c r="BY1425" s="13" t="str">
        <f t="shared" si="385"/>
        <v/>
      </c>
      <c r="BZ1425" s="33" t="str">
        <f t="shared" si="386"/>
        <v/>
      </c>
      <c r="CA1425" s="37" t="str">
        <f>IF(BY1425="", "", IF(COUNTIF(BY$7:BY1425, BY1425)&gt;1, "", MAX(CA$6:CA1424)+1))</f>
        <v/>
      </c>
      <c r="CB1425" s="37" t="str">
        <f t="shared" si="388"/>
        <v>Jul 2023</v>
      </c>
      <c r="CC1425" s="41" t="str">
        <f t="shared" si="390"/>
        <v/>
      </c>
    </row>
    <row r="1426" spans="71:81" hidden="1" x14ac:dyDescent="0.25">
      <c r="BS1426" s="13" t="str">
        <f t="shared" si="383"/>
        <v/>
      </c>
      <c r="BT1426" s="33" t="str">
        <f t="shared" si="384"/>
        <v/>
      </c>
      <c r="BU1426" s="37" t="str">
        <f>IF(BS1426="", "", IF(COUNTIF(BS$7:BS1426, BS1426)&gt;1, "", MAX(BU$6:BU1425)+1))</f>
        <v/>
      </c>
      <c r="BV1426" s="37" t="str">
        <f t="shared" si="387"/>
        <v>Jul 2023</v>
      </c>
      <c r="BW1426" s="41" t="str">
        <f t="shared" si="389"/>
        <v/>
      </c>
      <c r="BY1426" s="13" t="str">
        <f t="shared" si="385"/>
        <v/>
      </c>
      <c r="BZ1426" s="33" t="str">
        <f t="shared" si="386"/>
        <v/>
      </c>
      <c r="CA1426" s="37" t="str">
        <f>IF(BY1426="", "", IF(COUNTIF(BY$7:BY1426, BY1426)&gt;1, "", MAX(CA$6:CA1425)+1))</f>
        <v/>
      </c>
      <c r="CB1426" s="37" t="str">
        <f t="shared" si="388"/>
        <v>Jul 2023</v>
      </c>
      <c r="CC1426" s="41" t="str">
        <f t="shared" si="390"/>
        <v/>
      </c>
    </row>
    <row r="1427" spans="71:81" hidden="1" x14ac:dyDescent="0.25">
      <c r="BS1427" s="13" t="str">
        <f t="shared" si="383"/>
        <v/>
      </c>
      <c r="BT1427" s="33" t="str">
        <f t="shared" si="384"/>
        <v/>
      </c>
      <c r="BU1427" s="37" t="str">
        <f>IF(BS1427="", "", IF(COUNTIF(BS$7:BS1427, BS1427)&gt;1, "", MAX(BU$6:BU1426)+1))</f>
        <v/>
      </c>
      <c r="BV1427" s="37" t="str">
        <f t="shared" si="387"/>
        <v>Jul 2023</v>
      </c>
      <c r="BW1427" s="41" t="str">
        <f t="shared" si="389"/>
        <v/>
      </c>
      <c r="BY1427" s="13" t="str">
        <f t="shared" si="385"/>
        <v/>
      </c>
      <c r="BZ1427" s="33" t="str">
        <f t="shared" si="386"/>
        <v/>
      </c>
      <c r="CA1427" s="37" t="str">
        <f>IF(BY1427="", "", IF(COUNTIF(BY$7:BY1427, BY1427)&gt;1, "", MAX(CA$6:CA1426)+1))</f>
        <v/>
      </c>
      <c r="CB1427" s="37" t="str">
        <f t="shared" si="388"/>
        <v>Jul 2023</v>
      </c>
      <c r="CC1427" s="41" t="str">
        <f t="shared" si="390"/>
        <v/>
      </c>
    </row>
    <row r="1428" spans="71:81" hidden="1" x14ac:dyDescent="0.25">
      <c r="BS1428" s="13" t="str">
        <f t="shared" si="383"/>
        <v/>
      </c>
      <c r="BT1428" s="33" t="str">
        <f t="shared" si="384"/>
        <v/>
      </c>
      <c r="BU1428" s="37" t="str">
        <f>IF(BS1428="", "", IF(COUNTIF(BS$7:BS1428, BS1428)&gt;1, "", MAX(BU$6:BU1427)+1))</f>
        <v/>
      </c>
      <c r="BV1428" s="37" t="str">
        <f t="shared" si="387"/>
        <v>Jul 2023</v>
      </c>
      <c r="BW1428" s="41" t="str">
        <f t="shared" si="389"/>
        <v/>
      </c>
      <c r="BY1428" s="13" t="str">
        <f t="shared" si="385"/>
        <v/>
      </c>
      <c r="BZ1428" s="33" t="str">
        <f t="shared" si="386"/>
        <v/>
      </c>
      <c r="CA1428" s="37" t="str">
        <f>IF(BY1428="", "", IF(COUNTIF(BY$7:BY1428, BY1428)&gt;1, "", MAX(CA$6:CA1427)+1))</f>
        <v/>
      </c>
      <c r="CB1428" s="37" t="str">
        <f t="shared" si="388"/>
        <v>Jul 2023</v>
      </c>
      <c r="CC1428" s="41" t="str">
        <f t="shared" si="390"/>
        <v/>
      </c>
    </row>
    <row r="1429" spans="71:81" hidden="1" x14ac:dyDescent="0.25">
      <c r="BS1429" s="13" t="str">
        <f t="shared" si="383"/>
        <v/>
      </c>
      <c r="BT1429" s="33" t="str">
        <f t="shared" si="384"/>
        <v/>
      </c>
      <c r="BU1429" s="37" t="str">
        <f>IF(BS1429="", "", IF(COUNTIF(BS$7:BS1429, BS1429)&gt;1, "", MAX(BU$6:BU1428)+1))</f>
        <v/>
      </c>
      <c r="BV1429" s="37" t="str">
        <f t="shared" si="387"/>
        <v>Jul 2023</v>
      </c>
      <c r="BW1429" s="41" t="str">
        <f t="shared" si="389"/>
        <v/>
      </c>
      <c r="BY1429" s="13" t="str">
        <f t="shared" si="385"/>
        <v/>
      </c>
      <c r="BZ1429" s="33" t="str">
        <f t="shared" si="386"/>
        <v/>
      </c>
      <c r="CA1429" s="37" t="str">
        <f>IF(BY1429="", "", IF(COUNTIF(BY$7:BY1429, BY1429)&gt;1, "", MAX(CA$6:CA1428)+1))</f>
        <v/>
      </c>
      <c r="CB1429" s="37" t="str">
        <f t="shared" si="388"/>
        <v>Jul 2023</v>
      </c>
      <c r="CC1429" s="41" t="str">
        <f t="shared" si="390"/>
        <v/>
      </c>
    </row>
    <row r="1430" spans="71:81" hidden="1" x14ac:dyDescent="0.25">
      <c r="BS1430" s="13" t="str">
        <f t="shared" si="383"/>
        <v/>
      </c>
      <c r="BT1430" s="33" t="str">
        <f t="shared" si="384"/>
        <v/>
      </c>
      <c r="BU1430" s="37" t="str">
        <f>IF(BS1430="", "", IF(COUNTIF(BS$7:BS1430, BS1430)&gt;1, "", MAX(BU$6:BU1429)+1))</f>
        <v/>
      </c>
      <c r="BV1430" s="37" t="str">
        <f t="shared" si="387"/>
        <v>Jul 2023</v>
      </c>
      <c r="BW1430" s="41" t="str">
        <f t="shared" si="389"/>
        <v/>
      </c>
      <c r="BY1430" s="13" t="str">
        <f t="shared" si="385"/>
        <v/>
      </c>
      <c r="BZ1430" s="33" t="str">
        <f t="shared" si="386"/>
        <v/>
      </c>
      <c r="CA1430" s="37" t="str">
        <f>IF(BY1430="", "", IF(COUNTIF(BY$7:BY1430, BY1430)&gt;1, "", MAX(CA$6:CA1429)+1))</f>
        <v/>
      </c>
      <c r="CB1430" s="37" t="str">
        <f t="shared" si="388"/>
        <v>Jul 2023</v>
      </c>
      <c r="CC1430" s="41" t="str">
        <f t="shared" si="390"/>
        <v/>
      </c>
    </row>
    <row r="1431" spans="71:81" hidden="1" x14ac:dyDescent="0.25">
      <c r="BS1431" s="13" t="str">
        <f t="shared" si="383"/>
        <v/>
      </c>
      <c r="BT1431" s="33" t="str">
        <f t="shared" si="384"/>
        <v/>
      </c>
      <c r="BU1431" s="37" t="str">
        <f>IF(BS1431="", "", IF(COUNTIF(BS$7:BS1431, BS1431)&gt;1, "", MAX(BU$6:BU1430)+1))</f>
        <v/>
      </c>
      <c r="BV1431" s="37" t="str">
        <f t="shared" si="387"/>
        <v>Jul 2023</v>
      </c>
      <c r="BW1431" s="41" t="str">
        <f t="shared" si="389"/>
        <v/>
      </c>
      <c r="BY1431" s="13" t="str">
        <f t="shared" si="385"/>
        <v/>
      </c>
      <c r="BZ1431" s="33" t="str">
        <f t="shared" si="386"/>
        <v/>
      </c>
      <c r="CA1431" s="37" t="str">
        <f>IF(BY1431="", "", IF(COUNTIF(BY$7:BY1431, BY1431)&gt;1, "", MAX(CA$6:CA1430)+1))</f>
        <v/>
      </c>
      <c r="CB1431" s="37" t="str">
        <f t="shared" si="388"/>
        <v>Jul 2023</v>
      </c>
      <c r="CC1431" s="41" t="str">
        <f t="shared" si="390"/>
        <v/>
      </c>
    </row>
    <row r="1432" spans="71:81" hidden="1" x14ac:dyDescent="0.25">
      <c r="BS1432" s="13" t="str">
        <f t="shared" si="383"/>
        <v/>
      </c>
      <c r="BT1432" s="33" t="str">
        <f t="shared" si="384"/>
        <v/>
      </c>
      <c r="BU1432" s="37" t="str">
        <f>IF(BS1432="", "", IF(COUNTIF(BS$7:BS1432, BS1432)&gt;1, "", MAX(BU$6:BU1431)+1))</f>
        <v/>
      </c>
      <c r="BV1432" s="37" t="str">
        <f t="shared" si="387"/>
        <v>Jul 2023</v>
      </c>
      <c r="BW1432" s="41" t="str">
        <f t="shared" si="389"/>
        <v/>
      </c>
      <c r="BY1432" s="13" t="str">
        <f t="shared" si="385"/>
        <v/>
      </c>
      <c r="BZ1432" s="33" t="str">
        <f t="shared" si="386"/>
        <v/>
      </c>
      <c r="CA1432" s="37" t="str">
        <f>IF(BY1432="", "", IF(COUNTIF(BY$7:BY1432, BY1432)&gt;1, "", MAX(CA$6:CA1431)+1))</f>
        <v/>
      </c>
      <c r="CB1432" s="37" t="str">
        <f t="shared" si="388"/>
        <v>Jul 2023</v>
      </c>
      <c r="CC1432" s="41" t="str">
        <f t="shared" si="390"/>
        <v/>
      </c>
    </row>
    <row r="1433" spans="71:81" hidden="1" x14ac:dyDescent="0.25">
      <c r="BS1433" s="13" t="str">
        <f t="shared" si="383"/>
        <v/>
      </c>
      <c r="BT1433" s="33" t="str">
        <f t="shared" si="384"/>
        <v/>
      </c>
      <c r="BU1433" s="37" t="str">
        <f>IF(BS1433="", "", IF(COUNTIF(BS$7:BS1433, BS1433)&gt;1, "", MAX(BU$6:BU1432)+1))</f>
        <v/>
      </c>
      <c r="BV1433" s="37" t="str">
        <f t="shared" si="387"/>
        <v>Jul 2023</v>
      </c>
      <c r="BW1433" s="41" t="str">
        <f t="shared" si="389"/>
        <v/>
      </c>
      <c r="BY1433" s="13" t="str">
        <f t="shared" si="385"/>
        <v/>
      </c>
      <c r="BZ1433" s="33" t="str">
        <f t="shared" si="386"/>
        <v/>
      </c>
      <c r="CA1433" s="37" t="str">
        <f>IF(BY1433="", "", IF(COUNTIF(BY$7:BY1433, BY1433)&gt;1, "", MAX(CA$6:CA1432)+1))</f>
        <v/>
      </c>
      <c r="CB1433" s="37" t="str">
        <f t="shared" si="388"/>
        <v>Jul 2023</v>
      </c>
      <c r="CC1433" s="41" t="str">
        <f t="shared" si="390"/>
        <v/>
      </c>
    </row>
    <row r="1434" spans="71:81" hidden="1" x14ac:dyDescent="0.25">
      <c r="BS1434" s="13" t="str">
        <f t="shared" si="383"/>
        <v/>
      </c>
      <c r="BT1434" s="33" t="str">
        <f t="shared" si="384"/>
        <v/>
      </c>
      <c r="BU1434" s="37" t="str">
        <f>IF(BS1434="", "", IF(COUNTIF(BS$7:BS1434, BS1434)&gt;1, "", MAX(BU$6:BU1433)+1))</f>
        <v/>
      </c>
      <c r="BV1434" s="37" t="str">
        <f t="shared" si="387"/>
        <v>Jul 2023</v>
      </c>
      <c r="BW1434" s="41" t="str">
        <f t="shared" si="389"/>
        <v/>
      </c>
      <c r="BY1434" s="13" t="str">
        <f t="shared" si="385"/>
        <v/>
      </c>
      <c r="BZ1434" s="33" t="str">
        <f t="shared" si="386"/>
        <v/>
      </c>
      <c r="CA1434" s="37" t="str">
        <f>IF(BY1434="", "", IF(COUNTIF(BY$7:BY1434, BY1434)&gt;1, "", MAX(CA$6:CA1433)+1))</f>
        <v/>
      </c>
      <c r="CB1434" s="37" t="str">
        <f t="shared" si="388"/>
        <v>Jul 2023</v>
      </c>
      <c r="CC1434" s="41" t="str">
        <f t="shared" si="390"/>
        <v/>
      </c>
    </row>
    <row r="1435" spans="71:81" hidden="1" x14ac:dyDescent="0.25">
      <c r="BS1435" s="13" t="str">
        <f t="shared" si="383"/>
        <v/>
      </c>
      <c r="BT1435" s="33" t="str">
        <f t="shared" si="384"/>
        <v/>
      </c>
      <c r="BU1435" s="37" t="str">
        <f>IF(BS1435="", "", IF(COUNTIF(BS$7:BS1435, BS1435)&gt;1, "", MAX(BU$6:BU1434)+1))</f>
        <v/>
      </c>
      <c r="BV1435" s="37" t="str">
        <f t="shared" si="387"/>
        <v>Jul 2023</v>
      </c>
      <c r="BW1435" s="41" t="str">
        <f t="shared" si="389"/>
        <v/>
      </c>
      <c r="BY1435" s="13" t="str">
        <f t="shared" si="385"/>
        <v/>
      </c>
      <c r="BZ1435" s="33" t="str">
        <f t="shared" si="386"/>
        <v/>
      </c>
      <c r="CA1435" s="37" t="str">
        <f>IF(BY1435="", "", IF(COUNTIF(BY$7:BY1435, BY1435)&gt;1, "", MAX(CA$6:CA1434)+1))</f>
        <v/>
      </c>
      <c r="CB1435" s="37" t="str">
        <f t="shared" si="388"/>
        <v>Jul 2023</v>
      </c>
      <c r="CC1435" s="41" t="str">
        <f t="shared" si="390"/>
        <v/>
      </c>
    </row>
    <row r="1436" spans="71:81" hidden="1" x14ac:dyDescent="0.25">
      <c r="BS1436" s="13" t="str">
        <f t="shared" si="383"/>
        <v/>
      </c>
      <c r="BT1436" s="33" t="str">
        <f t="shared" si="384"/>
        <v/>
      </c>
      <c r="BU1436" s="37" t="str">
        <f>IF(BS1436="", "", IF(COUNTIF(BS$7:BS1436, BS1436)&gt;1, "", MAX(BU$6:BU1435)+1))</f>
        <v/>
      </c>
      <c r="BV1436" s="37" t="str">
        <f t="shared" si="387"/>
        <v>Jul 2023</v>
      </c>
      <c r="BW1436" s="41" t="str">
        <f t="shared" si="389"/>
        <v/>
      </c>
      <c r="BY1436" s="13" t="str">
        <f t="shared" si="385"/>
        <v/>
      </c>
      <c r="BZ1436" s="33" t="str">
        <f t="shared" si="386"/>
        <v/>
      </c>
      <c r="CA1436" s="37" t="str">
        <f>IF(BY1436="", "", IF(COUNTIF(BY$7:BY1436, BY1436)&gt;1, "", MAX(CA$6:CA1435)+1))</f>
        <v/>
      </c>
      <c r="CB1436" s="37" t="str">
        <f t="shared" si="388"/>
        <v>Jul 2023</v>
      </c>
      <c r="CC1436" s="41" t="str">
        <f t="shared" si="390"/>
        <v/>
      </c>
    </row>
    <row r="1437" spans="71:81" hidden="1" x14ac:dyDescent="0.25">
      <c r="BS1437" s="13" t="str">
        <f t="shared" si="383"/>
        <v/>
      </c>
      <c r="BT1437" s="33" t="str">
        <f t="shared" si="384"/>
        <v/>
      </c>
      <c r="BU1437" s="37" t="str">
        <f>IF(BS1437="", "", IF(COUNTIF(BS$7:BS1437, BS1437)&gt;1, "", MAX(BU$6:BU1436)+1))</f>
        <v/>
      </c>
      <c r="BV1437" s="37" t="str">
        <f t="shared" si="387"/>
        <v>Jul 2023</v>
      </c>
      <c r="BW1437" s="41" t="str">
        <f t="shared" si="389"/>
        <v/>
      </c>
      <c r="BY1437" s="13" t="str">
        <f t="shared" si="385"/>
        <v/>
      </c>
      <c r="BZ1437" s="33" t="str">
        <f t="shared" si="386"/>
        <v/>
      </c>
      <c r="CA1437" s="37" t="str">
        <f>IF(BY1437="", "", IF(COUNTIF(BY$7:BY1437, BY1437)&gt;1, "", MAX(CA$6:CA1436)+1))</f>
        <v/>
      </c>
      <c r="CB1437" s="37" t="str">
        <f t="shared" si="388"/>
        <v>Jul 2023</v>
      </c>
      <c r="CC1437" s="41" t="str">
        <f t="shared" si="390"/>
        <v/>
      </c>
    </row>
    <row r="1438" spans="71:81" hidden="1" x14ac:dyDescent="0.25">
      <c r="BS1438" s="13" t="str">
        <f t="shared" si="383"/>
        <v/>
      </c>
      <c r="BT1438" s="33" t="str">
        <f t="shared" si="384"/>
        <v/>
      </c>
      <c r="BU1438" s="37" t="str">
        <f>IF(BS1438="", "", IF(COUNTIF(BS$7:BS1438, BS1438)&gt;1, "", MAX(BU$6:BU1437)+1))</f>
        <v/>
      </c>
      <c r="BV1438" s="37" t="str">
        <f t="shared" si="387"/>
        <v>Jul 2023</v>
      </c>
      <c r="BW1438" s="41" t="str">
        <f t="shared" si="389"/>
        <v/>
      </c>
      <c r="BY1438" s="13" t="str">
        <f t="shared" si="385"/>
        <v/>
      </c>
      <c r="BZ1438" s="33" t="str">
        <f t="shared" si="386"/>
        <v/>
      </c>
      <c r="CA1438" s="37" t="str">
        <f>IF(BY1438="", "", IF(COUNTIF(BY$7:BY1438, BY1438)&gt;1, "", MAX(CA$6:CA1437)+1))</f>
        <v/>
      </c>
      <c r="CB1438" s="37" t="str">
        <f t="shared" si="388"/>
        <v>Jul 2023</v>
      </c>
      <c r="CC1438" s="41" t="str">
        <f t="shared" si="390"/>
        <v/>
      </c>
    </row>
    <row r="1439" spans="71:81" hidden="1" x14ac:dyDescent="0.25">
      <c r="BS1439" s="13" t="str">
        <f t="shared" si="383"/>
        <v/>
      </c>
      <c r="BT1439" s="33" t="str">
        <f t="shared" si="384"/>
        <v/>
      </c>
      <c r="BU1439" s="37" t="str">
        <f>IF(BS1439="", "", IF(COUNTIF(BS$7:BS1439, BS1439)&gt;1, "", MAX(BU$6:BU1438)+1))</f>
        <v/>
      </c>
      <c r="BV1439" s="37" t="str">
        <f t="shared" si="387"/>
        <v>Jul 2023</v>
      </c>
      <c r="BW1439" s="41" t="str">
        <f t="shared" si="389"/>
        <v/>
      </c>
      <c r="BY1439" s="13" t="str">
        <f t="shared" si="385"/>
        <v/>
      </c>
      <c r="BZ1439" s="33" t="str">
        <f t="shared" si="386"/>
        <v/>
      </c>
      <c r="CA1439" s="37" t="str">
        <f>IF(BY1439="", "", IF(COUNTIF(BY$7:BY1439, BY1439)&gt;1, "", MAX(CA$6:CA1438)+1))</f>
        <v/>
      </c>
      <c r="CB1439" s="37" t="str">
        <f t="shared" si="388"/>
        <v>Jul 2023</v>
      </c>
      <c r="CC1439" s="41" t="str">
        <f t="shared" si="390"/>
        <v/>
      </c>
    </row>
    <row r="1440" spans="71:81" hidden="1" x14ac:dyDescent="0.25">
      <c r="BS1440" s="13" t="str">
        <f t="shared" si="383"/>
        <v/>
      </c>
      <c r="BT1440" s="33" t="str">
        <f t="shared" si="384"/>
        <v/>
      </c>
      <c r="BU1440" s="37" t="str">
        <f>IF(BS1440="", "", IF(COUNTIF(BS$7:BS1440, BS1440)&gt;1, "", MAX(BU$6:BU1439)+1))</f>
        <v/>
      </c>
      <c r="BV1440" s="37" t="str">
        <f t="shared" si="387"/>
        <v>Jul 2023</v>
      </c>
      <c r="BW1440" s="41" t="str">
        <f t="shared" si="389"/>
        <v/>
      </c>
      <c r="BY1440" s="13" t="str">
        <f t="shared" si="385"/>
        <v/>
      </c>
      <c r="BZ1440" s="33" t="str">
        <f t="shared" si="386"/>
        <v/>
      </c>
      <c r="CA1440" s="37" t="str">
        <f>IF(BY1440="", "", IF(COUNTIF(BY$7:BY1440, BY1440)&gt;1, "", MAX(CA$6:CA1439)+1))</f>
        <v/>
      </c>
      <c r="CB1440" s="37" t="str">
        <f t="shared" si="388"/>
        <v>Jul 2023</v>
      </c>
      <c r="CC1440" s="41" t="str">
        <f t="shared" si="390"/>
        <v/>
      </c>
    </row>
    <row r="1441" spans="71:81" hidden="1" x14ac:dyDescent="0.25">
      <c r="BS1441" s="13" t="str">
        <f t="shared" si="383"/>
        <v/>
      </c>
      <c r="BT1441" s="33" t="str">
        <f t="shared" si="384"/>
        <v/>
      </c>
      <c r="BU1441" s="37" t="str">
        <f>IF(BS1441="", "", IF(COUNTIF(BS$7:BS1441, BS1441)&gt;1, "", MAX(BU$6:BU1440)+1))</f>
        <v/>
      </c>
      <c r="BV1441" s="37" t="str">
        <f t="shared" si="387"/>
        <v>Jul 2023</v>
      </c>
      <c r="BW1441" s="41" t="str">
        <f t="shared" si="389"/>
        <v/>
      </c>
      <c r="BY1441" s="13" t="str">
        <f t="shared" si="385"/>
        <v/>
      </c>
      <c r="BZ1441" s="33" t="str">
        <f t="shared" si="386"/>
        <v/>
      </c>
      <c r="CA1441" s="37" t="str">
        <f>IF(BY1441="", "", IF(COUNTIF(BY$7:BY1441, BY1441)&gt;1, "", MAX(CA$6:CA1440)+1))</f>
        <v/>
      </c>
      <c r="CB1441" s="37" t="str">
        <f t="shared" si="388"/>
        <v>Jul 2023</v>
      </c>
      <c r="CC1441" s="41" t="str">
        <f t="shared" si="390"/>
        <v/>
      </c>
    </row>
    <row r="1442" spans="71:81" hidden="1" x14ac:dyDescent="0.25">
      <c r="BS1442" s="13" t="str">
        <f t="shared" si="383"/>
        <v/>
      </c>
      <c r="BT1442" s="33" t="str">
        <f t="shared" si="384"/>
        <v/>
      </c>
      <c r="BU1442" s="37" t="str">
        <f>IF(BS1442="", "", IF(COUNTIF(BS$7:BS1442, BS1442)&gt;1, "", MAX(BU$6:BU1441)+1))</f>
        <v/>
      </c>
      <c r="BV1442" s="37" t="str">
        <f t="shared" si="387"/>
        <v>Jul 2023</v>
      </c>
      <c r="BW1442" s="41" t="str">
        <f t="shared" si="389"/>
        <v/>
      </c>
      <c r="BY1442" s="13" t="str">
        <f t="shared" si="385"/>
        <v/>
      </c>
      <c r="BZ1442" s="33" t="str">
        <f t="shared" si="386"/>
        <v/>
      </c>
      <c r="CA1442" s="37" t="str">
        <f>IF(BY1442="", "", IF(COUNTIF(BY$7:BY1442, BY1442)&gt;1, "", MAX(CA$6:CA1441)+1))</f>
        <v/>
      </c>
      <c r="CB1442" s="37" t="str">
        <f t="shared" si="388"/>
        <v>Jul 2023</v>
      </c>
      <c r="CC1442" s="41" t="str">
        <f t="shared" si="390"/>
        <v/>
      </c>
    </row>
    <row r="1443" spans="71:81" hidden="1" x14ac:dyDescent="0.25">
      <c r="BS1443" s="13" t="str">
        <f t="shared" si="383"/>
        <v/>
      </c>
      <c r="BT1443" s="33" t="str">
        <f t="shared" si="384"/>
        <v/>
      </c>
      <c r="BU1443" s="37" t="str">
        <f>IF(BS1443="", "", IF(COUNTIF(BS$7:BS1443, BS1443)&gt;1, "", MAX(BU$6:BU1442)+1))</f>
        <v/>
      </c>
      <c r="BV1443" s="37" t="str">
        <f t="shared" si="387"/>
        <v>Jul 2023</v>
      </c>
      <c r="BW1443" s="41" t="str">
        <f t="shared" si="389"/>
        <v/>
      </c>
      <c r="BY1443" s="13" t="str">
        <f t="shared" si="385"/>
        <v/>
      </c>
      <c r="BZ1443" s="33" t="str">
        <f t="shared" si="386"/>
        <v/>
      </c>
      <c r="CA1443" s="37" t="str">
        <f>IF(BY1443="", "", IF(COUNTIF(BY$7:BY1443, BY1443)&gt;1, "", MAX(CA$6:CA1442)+1))</f>
        <v/>
      </c>
      <c r="CB1443" s="37" t="str">
        <f t="shared" si="388"/>
        <v>Jul 2023</v>
      </c>
      <c r="CC1443" s="41" t="str">
        <f t="shared" si="390"/>
        <v/>
      </c>
    </row>
    <row r="1444" spans="71:81" hidden="1" x14ac:dyDescent="0.25">
      <c r="BS1444" s="13" t="str">
        <f t="shared" si="383"/>
        <v/>
      </c>
      <c r="BT1444" s="33" t="str">
        <f t="shared" si="384"/>
        <v/>
      </c>
      <c r="BU1444" s="37" t="str">
        <f>IF(BS1444="", "", IF(COUNTIF(BS$7:BS1444, BS1444)&gt;1, "", MAX(BU$6:BU1443)+1))</f>
        <v/>
      </c>
      <c r="BV1444" s="37" t="str">
        <f t="shared" si="387"/>
        <v>Jul 2023</v>
      </c>
      <c r="BW1444" s="41" t="str">
        <f t="shared" si="389"/>
        <v/>
      </c>
      <c r="BY1444" s="13" t="str">
        <f t="shared" si="385"/>
        <v/>
      </c>
      <c r="BZ1444" s="33" t="str">
        <f t="shared" si="386"/>
        <v/>
      </c>
      <c r="CA1444" s="37" t="str">
        <f>IF(BY1444="", "", IF(COUNTIF(BY$7:BY1444, BY1444)&gt;1, "", MAX(CA$6:CA1443)+1))</f>
        <v/>
      </c>
      <c r="CB1444" s="37" t="str">
        <f t="shared" si="388"/>
        <v>Jul 2023</v>
      </c>
      <c r="CC1444" s="41" t="str">
        <f t="shared" si="390"/>
        <v/>
      </c>
    </row>
    <row r="1445" spans="71:81" hidden="1" x14ac:dyDescent="0.25">
      <c r="BS1445" s="13" t="str">
        <f t="shared" si="383"/>
        <v/>
      </c>
      <c r="BT1445" s="33" t="str">
        <f t="shared" si="384"/>
        <v/>
      </c>
      <c r="BU1445" s="37" t="str">
        <f>IF(BS1445="", "", IF(COUNTIF(BS$7:BS1445, BS1445)&gt;1, "", MAX(BU$6:BU1444)+1))</f>
        <v/>
      </c>
      <c r="BV1445" s="37" t="str">
        <f t="shared" si="387"/>
        <v>Jul 2023</v>
      </c>
      <c r="BW1445" s="41" t="str">
        <f t="shared" si="389"/>
        <v/>
      </c>
      <c r="BY1445" s="13" t="str">
        <f t="shared" si="385"/>
        <v/>
      </c>
      <c r="BZ1445" s="33" t="str">
        <f t="shared" si="386"/>
        <v/>
      </c>
      <c r="CA1445" s="37" t="str">
        <f>IF(BY1445="", "", IF(COUNTIF(BY$7:BY1445, BY1445)&gt;1, "", MAX(CA$6:CA1444)+1))</f>
        <v/>
      </c>
      <c r="CB1445" s="37" t="str">
        <f t="shared" si="388"/>
        <v>Jul 2023</v>
      </c>
      <c r="CC1445" s="41" t="str">
        <f t="shared" si="390"/>
        <v/>
      </c>
    </row>
    <row r="1446" spans="71:81" hidden="1" x14ac:dyDescent="0.25">
      <c r="BS1446" s="13" t="str">
        <f t="shared" si="383"/>
        <v/>
      </c>
      <c r="BT1446" s="33" t="str">
        <f t="shared" si="384"/>
        <v/>
      </c>
      <c r="BU1446" s="37" t="str">
        <f>IF(BS1446="", "", IF(COUNTIF(BS$7:BS1446, BS1446)&gt;1, "", MAX(BU$6:BU1445)+1))</f>
        <v/>
      </c>
      <c r="BV1446" s="37" t="str">
        <f t="shared" si="387"/>
        <v>Jul 2023</v>
      </c>
      <c r="BW1446" s="41" t="str">
        <f t="shared" si="389"/>
        <v/>
      </c>
      <c r="BY1446" s="13" t="str">
        <f t="shared" si="385"/>
        <v/>
      </c>
      <c r="BZ1446" s="33" t="str">
        <f t="shared" si="386"/>
        <v/>
      </c>
      <c r="CA1446" s="37" t="str">
        <f>IF(BY1446="", "", IF(COUNTIF(BY$7:BY1446, BY1446)&gt;1, "", MAX(CA$6:CA1445)+1))</f>
        <v/>
      </c>
      <c r="CB1446" s="37" t="str">
        <f t="shared" si="388"/>
        <v>Jul 2023</v>
      </c>
      <c r="CC1446" s="41" t="str">
        <f t="shared" si="390"/>
        <v/>
      </c>
    </row>
    <row r="1447" spans="71:81" hidden="1" x14ac:dyDescent="0.25">
      <c r="BS1447" s="13" t="str">
        <f t="shared" si="383"/>
        <v/>
      </c>
      <c r="BT1447" s="33" t="str">
        <f t="shared" si="384"/>
        <v/>
      </c>
      <c r="BU1447" s="37" t="str">
        <f>IF(BS1447="", "", IF(COUNTIF(BS$7:BS1447, BS1447)&gt;1, "", MAX(BU$6:BU1446)+1))</f>
        <v/>
      </c>
      <c r="BV1447" s="37" t="str">
        <f t="shared" si="387"/>
        <v>Jul 2023</v>
      </c>
      <c r="BW1447" s="41" t="str">
        <f t="shared" si="389"/>
        <v/>
      </c>
      <c r="BY1447" s="13" t="str">
        <f t="shared" si="385"/>
        <v/>
      </c>
      <c r="BZ1447" s="33" t="str">
        <f t="shared" si="386"/>
        <v/>
      </c>
      <c r="CA1447" s="37" t="str">
        <f>IF(BY1447="", "", IF(COUNTIF(BY$7:BY1447, BY1447)&gt;1, "", MAX(CA$6:CA1446)+1))</f>
        <v/>
      </c>
      <c r="CB1447" s="37" t="str">
        <f t="shared" si="388"/>
        <v>Jul 2023</v>
      </c>
      <c r="CC1447" s="41" t="str">
        <f t="shared" si="390"/>
        <v/>
      </c>
    </row>
    <row r="1448" spans="71:81" hidden="1" x14ac:dyDescent="0.25">
      <c r="BS1448" s="13" t="str">
        <f t="shared" si="383"/>
        <v/>
      </c>
      <c r="BT1448" s="33" t="str">
        <f t="shared" si="384"/>
        <v/>
      </c>
      <c r="BU1448" s="37" t="str">
        <f>IF(BS1448="", "", IF(COUNTIF(BS$7:BS1448, BS1448)&gt;1, "", MAX(BU$6:BU1447)+1))</f>
        <v/>
      </c>
      <c r="BV1448" s="37" t="str">
        <f t="shared" si="387"/>
        <v>Jul 2023</v>
      </c>
      <c r="BW1448" s="41" t="str">
        <f t="shared" si="389"/>
        <v/>
      </c>
      <c r="BY1448" s="13" t="str">
        <f t="shared" si="385"/>
        <v/>
      </c>
      <c r="BZ1448" s="33" t="str">
        <f t="shared" si="386"/>
        <v/>
      </c>
      <c r="CA1448" s="37" t="str">
        <f>IF(BY1448="", "", IF(COUNTIF(BY$7:BY1448, BY1448)&gt;1, "", MAX(CA$6:CA1447)+1))</f>
        <v/>
      </c>
      <c r="CB1448" s="37" t="str">
        <f t="shared" si="388"/>
        <v>Jul 2023</v>
      </c>
      <c r="CC1448" s="41" t="str">
        <f t="shared" si="390"/>
        <v/>
      </c>
    </row>
    <row r="1449" spans="71:81" hidden="1" x14ac:dyDescent="0.25">
      <c r="BS1449" s="13" t="str">
        <f t="shared" si="383"/>
        <v/>
      </c>
      <c r="BT1449" s="33" t="str">
        <f t="shared" si="384"/>
        <v/>
      </c>
      <c r="BU1449" s="37" t="str">
        <f>IF(BS1449="", "", IF(COUNTIF(BS$7:BS1449, BS1449)&gt;1, "", MAX(BU$6:BU1448)+1))</f>
        <v/>
      </c>
      <c r="BV1449" s="37" t="str">
        <f t="shared" si="387"/>
        <v>Jul 2023</v>
      </c>
      <c r="BW1449" s="41" t="str">
        <f t="shared" si="389"/>
        <v/>
      </c>
      <c r="BY1449" s="13" t="str">
        <f t="shared" si="385"/>
        <v/>
      </c>
      <c r="BZ1449" s="33" t="str">
        <f t="shared" si="386"/>
        <v/>
      </c>
      <c r="CA1449" s="37" t="str">
        <f>IF(BY1449="", "", IF(COUNTIF(BY$7:BY1449, BY1449)&gt;1, "", MAX(CA$6:CA1448)+1))</f>
        <v/>
      </c>
      <c r="CB1449" s="37" t="str">
        <f t="shared" si="388"/>
        <v>Jul 2023</v>
      </c>
      <c r="CC1449" s="41" t="str">
        <f t="shared" si="390"/>
        <v/>
      </c>
    </row>
    <row r="1450" spans="71:81" hidden="1" x14ac:dyDescent="0.25">
      <c r="BS1450" s="13" t="str">
        <f t="shared" si="383"/>
        <v/>
      </c>
      <c r="BT1450" s="33" t="str">
        <f t="shared" si="384"/>
        <v/>
      </c>
      <c r="BU1450" s="37" t="str">
        <f>IF(BS1450="", "", IF(COUNTIF(BS$7:BS1450, BS1450)&gt;1, "", MAX(BU$6:BU1449)+1))</f>
        <v/>
      </c>
      <c r="BV1450" s="37" t="str">
        <f t="shared" si="387"/>
        <v>Jul 2023</v>
      </c>
      <c r="BW1450" s="41" t="str">
        <f t="shared" si="389"/>
        <v/>
      </c>
      <c r="BY1450" s="13" t="str">
        <f t="shared" si="385"/>
        <v/>
      </c>
      <c r="BZ1450" s="33" t="str">
        <f t="shared" si="386"/>
        <v/>
      </c>
      <c r="CA1450" s="37" t="str">
        <f>IF(BY1450="", "", IF(COUNTIF(BY$7:BY1450, BY1450)&gt;1, "", MAX(CA$6:CA1449)+1))</f>
        <v/>
      </c>
      <c r="CB1450" s="37" t="str">
        <f t="shared" si="388"/>
        <v>Jul 2023</v>
      </c>
      <c r="CC1450" s="41" t="str">
        <f t="shared" si="390"/>
        <v/>
      </c>
    </row>
    <row r="1451" spans="71:81" hidden="1" x14ac:dyDescent="0.25">
      <c r="BS1451" s="13" t="str">
        <f t="shared" si="383"/>
        <v/>
      </c>
      <c r="BT1451" s="33" t="str">
        <f t="shared" si="384"/>
        <v/>
      </c>
      <c r="BU1451" s="37" t="str">
        <f>IF(BS1451="", "", IF(COUNTIF(BS$7:BS1451, BS1451)&gt;1, "", MAX(BU$6:BU1450)+1))</f>
        <v/>
      </c>
      <c r="BV1451" s="37" t="str">
        <f t="shared" si="387"/>
        <v>Jul 2023</v>
      </c>
      <c r="BW1451" s="41" t="str">
        <f t="shared" si="389"/>
        <v/>
      </c>
      <c r="BY1451" s="13" t="str">
        <f t="shared" si="385"/>
        <v/>
      </c>
      <c r="BZ1451" s="33" t="str">
        <f t="shared" si="386"/>
        <v/>
      </c>
      <c r="CA1451" s="37" t="str">
        <f>IF(BY1451="", "", IF(COUNTIF(BY$7:BY1451, BY1451)&gt;1, "", MAX(CA$6:CA1450)+1))</f>
        <v/>
      </c>
      <c r="CB1451" s="37" t="str">
        <f t="shared" si="388"/>
        <v>Jul 2023</v>
      </c>
      <c r="CC1451" s="41" t="str">
        <f t="shared" si="390"/>
        <v/>
      </c>
    </row>
    <row r="1452" spans="71:81" hidden="1" x14ac:dyDescent="0.25">
      <c r="BS1452" s="13" t="str">
        <f t="shared" si="383"/>
        <v/>
      </c>
      <c r="BT1452" s="33" t="str">
        <f t="shared" si="384"/>
        <v/>
      </c>
      <c r="BU1452" s="37" t="str">
        <f>IF(BS1452="", "", IF(COUNTIF(BS$7:BS1452, BS1452)&gt;1, "", MAX(BU$6:BU1451)+1))</f>
        <v/>
      </c>
      <c r="BV1452" s="37" t="str">
        <f t="shared" si="387"/>
        <v>Jul 2023</v>
      </c>
      <c r="BW1452" s="41" t="str">
        <f t="shared" si="389"/>
        <v/>
      </c>
      <c r="BY1452" s="13" t="str">
        <f t="shared" si="385"/>
        <v/>
      </c>
      <c r="BZ1452" s="33" t="str">
        <f t="shared" si="386"/>
        <v/>
      </c>
      <c r="CA1452" s="37" t="str">
        <f>IF(BY1452="", "", IF(COUNTIF(BY$7:BY1452, BY1452)&gt;1, "", MAX(CA$6:CA1451)+1))</f>
        <v/>
      </c>
      <c r="CB1452" s="37" t="str">
        <f t="shared" si="388"/>
        <v>Jul 2023</v>
      </c>
      <c r="CC1452" s="41" t="str">
        <f t="shared" si="390"/>
        <v/>
      </c>
    </row>
    <row r="1453" spans="71:81" hidden="1" x14ac:dyDescent="0.25">
      <c r="BS1453" s="13" t="str">
        <f t="shared" si="383"/>
        <v/>
      </c>
      <c r="BT1453" s="33" t="str">
        <f t="shared" si="384"/>
        <v/>
      </c>
      <c r="BU1453" s="37" t="str">
        <f>IF(BS1453="", "", IF(COUNTIF(BS$7:BS1453, BS1453)&gt;1, "", MAX(BU$6:BU1452)+1))</f>
        <v/>
      </c>
      <c r="BV1453" s="37" t="str">
        <f t="shared" si="387"/>
        <v>Jul 2023</v>
      </c>
      <c r="BW1453" s="41" t="str">
        <f t="shared" si="389"/>
        <v/>
      </c>
      <c r="BY1453" s="13" t="str">
        <f t="shared" si="385"/>
        <v/>
      </c>
      <c r="BZ1453" s="33" t="str">
        <f t="shared" si="386"/>
        <v/>
      </c>
      <c r="CA1453" s="37" t="str">
        <f>IF(BY1453="", "", IF(COUNTIF(BY$7:BY1453, BY1453)&gt;1, "", MAX(CA$6:CA1452)+1))</f>
        <v/>
      </c>
      <c r="CB1453" s="37" t="str">
        <f t="shared" si="388"/>
        <v>Jul 2023</v>
      </c>
      <c r="CC1453" s="41" t="str">
        <f t="shared" si="390"/>
        <v/>
      </c>
    </row>
    <row r="1454" spans="71:81" hidden="1" x14ac:dyDescent="0.25">
      <c r="BS1454" s="13" t="str">
        <f t="shared" si="383"/>
        <v/>
      </c>
      <c r="BT1454" s="33" t="str">
        <f t="shared" si="384"/>
        <v/>
      </c>
      <c r="BU1454" s="37" t="str">
        <f>IF(BS1454="", "", IF(COUNTIF(BS$7:BS1454, BS1454)&gt;1, "", MAX(BU$6:BU1453)+1))</f>
        <v/>
      </c>
      <c r="BV1454" s="37" t="str">
        <f t="shared" si="387"/>
        <v>Jul 2023</v>
      </c>
      <c r="BW1454" s="41" t="str">
        <f t="shared" si="389"/>
        <v/>
      </c>
      <c r="BY1454" s="13" t="str">
        <f t="shared" si="385"/>
        <v/>
      </c>
      <c r="BZ1454" s="33" t="str">
        <f t="shared" si="386"/>
        <v/>
      </c>
      <c r="CA1454" s="37" t="str">
        <f>IF(BY1454="", "", IF(COUNTIF(BY$7:BY1454, BY1454)&gt;1, "", MAX(CA$6:CA1453)+1))</f>
        <v/>
      </c>
      <c r="CB1454" s="37" t="str">
        <f t="shared" si="388"/>
        <v>Jul 2023</v>
      </c>
      <c r="CC1454" s="41" t="str">
        <f t="shared" si="390"/>
        <v/>
      </c>
    </row>
    <row r="1455" spans="71:81" hidden="1" x14ac:dyDescent="0.25">
      <c r="BS1455" s="13" t="str">
        <f t="shared" ref="BS1455:BS1518" si="391">IF(Y182="", "", Y182)</f>
        <v/>
      </c>
      <c r="BT1455" s="33" t="str">
        <f t="shared" ref="BT1455:BT1518" si="392">IF(BS1455="", "", Z182)</f>
        <v/>
      </c>
      <c r="BU1455" s="37" t="str">
        <f>IF(BS1455="", "", IF(COUNTIF(BS$7:BS1455, BS1455)&gt;1, "", MAX(BU$6:BU1454)+1))</f>
        <v/>
      </c>
      <c r="BV1455" s="37" t="str">
        <f t="shared" si="387"/>
        <v>Jul 2023</v>
      </c>
      <c r="BW1455" s="41" t="str">
        <f t="shared" si="389"/>
        <v/>
      </c>
      <c r="BY1455" s="13" t="str">
        <f t="shared" ref="BY1455:BY1518" si="393">IF(Y406="", "", Y406)</f>
        <v/>
      </c>
      <c r="BZ1455" s="33" t="str">
        <f t="shared" ref="BZ1455:BZ1518" si="394">IF(BY1455="", "", Z406)</f>
        <v/>
      </c>
      <c r="CA1455" s="37" t="str">
        <f>IF(BY1455="", "", IF(COUNTIF(BY$7:BY1455, BY1455)&gt;1, "", MAX(CA$6:CA1454)+1))</f>
        <v/>
      </c>
      <c r="CB1455" s="37" t="str">
        <f t="shared" si="388"/>
        <v>Jul 2023</v>
      </c>
      <c r="CC1455" s="41" t="str">
        <f t="shared" si="390"/>
        <v/>
      </c>
    </row>
    <row r="1456" spans="71:81" hidden="1" x14ac:dyDescent="0.25">
      <c r="BS1456" s="13" t="str">
        <f t="shared" si="391"/>
        <v/>
      </c>
      <c r="BT1456" s="33" t="str">
        <f t="shared" si="392"/>
        <v/>
      </c>
      <c r="BU1456" s="37" t="str">
        <f>IF(BS1456="", "", IF(COUNTIF(BS$7:BS1456, BS1456)&gt;1, "", MAX(BU$6:BU1455)+1))</f>
        <v/>
      </c>
      <c r="BV1456" s="37" t="str">
        <f t="shared" si="387"/>
        <v>Jul 2023</v>
      </c>
      <c r="BW1456" s="41" t="str">
        <f t="shared" si="389"/>
        <v/>
      </c>
      <c r="BY1456" s="13" t="str">
        <f t="shared" si="393"/>
        <v/>
      </c>
      <c r="BZ1456" s="33" t="str">
        <f t="shared" si="394"/>
        <v/>
      </c>
      <c r="CA1456" s="37" t="str">
        <f>IF(BY1456="", "", IF(COUNTIF(BY$7:BY1456, BY1456)&gt;1, "", MAX(CA$6:CA1455)+1))</f>
        <v/>
      </c>
      <c r="CB1456" s="37" t="str">
        <f t="shared" si="388"/>
        <v>Jul 2023</v>
      </c>
      <c r="CC1456" s="41" t="str">
        <f t="shared" si="390"/>
        <v/>
      </c>
    </row>
    <row r="1457" spans="71:81" hidden="1" x14ac:dyDescent="0.25">
      <c r="BS1457" s="13" t="str">
        <f t="shared" si="391"/>
        <v/>
      </c>
      <c r="BT1457" s="33" t="str">
        <f t="shared" si="392"/>
        <v/>
      </c>
      <c r="BU1457" s="37" t="str">
        <f>IF(BS1457="", "", IF(COUNTIF(BS$7:BS1457, BS1457)&gt;1, "", MAX(BU$6:BU1456)+1))</f>
        <v/>
      </c>
      <c r="BV1457" s="37" t="str">
        <f t="shared" ref="BV1457:BV1520" si="395">BV1456</f>
        <v>Jul 2023</v>
      </c>
      <c r="BW1457" s="41" t="str">
        <f t="shared" si="389"/>
        <v/>
      </c>
      <c r="BY1457" s="13" t="str">
        <f t="shared" si="393"/>
        <v/>
      </c>
      <c r="BZ1457" s="33" t="str">
        <f t="shared" si="394"/>
        <v/>
      </c>
      <c r="CA1457" s="37" t="str">
        <f>IF(BY1457="", "", IF(COUNTIF(BY$7:BY1457, BY1457)&gt;1, "", MAX(CA$6:CA1456)+1))</f>
        <v/>
      </c>
      <c r="CB1457" s="37" t="str">
        <f t="shared" ref="CB1457:CB1520" si="396">CB1456</f>
        <v>Jul 2023</v>
      </c>
      <c r="CC1457" s="41" t="str">
        <f t="shared" si="390"/>
        <v/>
      </c>
    </row>
    <row r="1458" spans="71:81" hidden="1" x14ac:dyDescent="0.25">
      <c r="BS1458" s="13" t="str">
        <f t="shared" si="391"/>
        <v/>
      </c>
      <c r="BT1458" s="33" t="str">
        <f t="shared" si="392"/>
        <v/>
      </c>
      <c r="BU1458" s="37" t="str">
        <f>IF(BS1458="", "", IF(COUNTIF(BS$7:BS1458, BS1458)&gt;1, "", MAX(BU$6:BU1457)+1))</f>
        <v/>
      </c>
      <c r="BV1458" s="37" t="str">
        <f t="shared" si="395"/>
        <v>Jul 2023</v>
      </c>
      <c r="BW1458" s="41" t="str">
        <f t="shared" si="389"/>
        <v/>
      </c>
      <c r="BY1458" s="13" t="str">
        <f t="shared" si="393"/>
        <v/>
      </c>
      <c r="BZ1458" s="33" t="str">
        <f t="shared" si="394"/>
        <v/>
      </c>
      <c r="CA1458" s="37" t="str">
        <f>IF(BY1458="", "", IF(COUNTIF(BY$7:BY1458, BY1458)&gt;1, "", MAX(CA$6:CA1457)+1))</f>
        <v/>
      </c>
      <c r="CB1458" s="37" t="str">
        <f t="shared" si="396"/>
        <v>Jul 2023</v>
      </c>
      <c r="CC1458" s="41" t="str">
        <f t="shared" si="390"/>
        <v/>
      </c>
    </row>
    <row r="1459" spans="71:81" hidden="1" x14ac:dyDescent="0.25">
      <c r="BS1459" s="13" t="str">
        <f t="shared" si="391"/>
        <v/>
      </c>
      <c r="BT1459" s="33" t="str">
        <f t="shared" si="392"/>
        <v/>
      </c>
      <c r="BU1459" s="37" t="str">
        <f>IF(BS1459="", "", IF(COUNTIF(BS$7:BS1459, BS1459)&gt;1, "", MAX(BU$6:BU1458)+1))</f>
        <v/>
      </c>
      <c r="BV1459" s="37" t="str">
        <f t="shared" si="395"/>
        <v>Jul 2023</v>
      </c>
      <c r="BW1459" s="41" t="str">
        <f t="shared" si="389"/>
        <v/>
      </c>
      <c r="BY1459" s="13" t="str">
        <f t="shared" si="393"/>
        <v/>
      </c>
      <c r="BZ1459" s="33" t="str">
        <f t="shared" si="394"/>
        <v/>
      </c>
      <c r="CA1459" s="37" t="str">
        <f>IF(BY1459="", "", IF(COUNTIF(BY$7:BY1459, BY1459)&gt;1, "", MAX(CA$6:CA1458)+1))</f>
        <v/>
      </c>
      <c r="CB1459" s="37" t="str">
        <f t="shared" si="396"/>
        <v>Jul 2023</v>
      </c>
      <c r="CC1459" s="41" t="str">
        <f t="shared" si="390"/>
        <v/>
      </c>
    </row>
    <row r="1460" spans="71:81" hidden="1" x14ac:dyDescent="0.25">
      <c r="BS1460" s="13" t="str">
        <f t="shared" si="391"/>
        <v/>
      </c>
      <c r="BT1460" s="33" t="str">
        <f t="shared" si="392"/>
        <v/>
      </c>
      <c r="BU1460" s="37" t="str">
        <f>IF(BS1460="", "", IF(COUNTIF(BS$7:BS1460, BS1460)&gt;1, "", MAX(BU$6:BU1459)+1))</f>
        <v/>
      </c>
      <c r="BV1460" s="37" t="str">
        <f t="shared" si="395"/>
        <v>Jul 2023</v>
      </c>
      <c r="BW1460" s="41" t="str">
        <f t="shared" si="389"/>
        <v/>
      </c>
      <c r="BY1460" s="13" t="str">
        <f t="shared" si="393"/>
        <v/>
      </c>
      <c r="BZ1460" s="33" t="str">
        <f t="shared" si="394"/>
        <v/>
      </c>
      <c r="CA1460" s="37" t="str">
        <f>IF(BY1460="", "", IF(COUNTIF(BY$7:BY1460, BY1460)&gt;1, "", MAX(CA$6:CA1459)+1))</f>
        <v/>
      </c>
      <c r="CB1460" s="37" t="str">
        <f t="shared" si="396"/>
        <v>Jul 2023</v>
      </c>
      <c r="CC1460" s="41" t="str">
        <f t="shared" si="390"/>
        <v/>
      </c>
    </row>
    <row r="1461" spans="71:81" hidden="1" x14ac:dyDescent="0.25">
      <c r="BS1461" s="13" t="str">
        <f t="shared" si="391"/>
        <v/>
      </c>
      <c r="BT1461" s="33" t="str">
        <f t="shared" si="392"/>
        <v/>
      </c>
      <c r="BU1461" s="37" t="str">
        <f>IF(BS1461="", "", IF(COUNTIF(BS$7:BS1461, BS1461)&gt;1, "", MAX(BU$6:BU1460)+1))</f>
        <v/>
      </c>
      <c r="BV1461" s="37" t="str">
        <f t="shared" si="395"/>
        <v>Jul 2023</v>
      </c>
      <c r="BW1461" s="41" t="str">
        <f t="shared" si="389"/>
        <v/>
      </c>
      <c r="BY1461" s="13" t="str">
        <f t="shared" si="393"/>
        <v/>
      </c>
      <c r="BZ1461" s="33" t="str">
        <f t="shared" si="394"/>
        <v/>
      </c>
      <c r="CA1461" s="37" t="str">
        <f>IF(BY1461="", "", IF(COUNTIF(BY$7:BY1461, BY1461)&gt;1, "", MAX(CA$6:CA1460)+1))</f>
        <v/>
      </c>
      <c r="CB1461" s="37" t="str">
        <f t="shared" si="396"/>
        <v>Jul 2023</v>
      </c>
      <c r="CC1461" s="41" t="str">
        <f t="shared" si="390"/>
        <v/>
      </c>
    </row>
    <row r="1462" spans="71:81" hidden="1" x14ac:dyDescent="0.25">
      <c r="BS1462" s="13" t="str">
        <f t="shared" si="391"/>
        <v/>
      </c>
      <c r="BT1462" s="33" t="str">
        <f t="shared" si="392"/>
        <v/>
      </c>
      <c r="BU1462" s="37" t="str">
        <f>IF(BS1462="", "", IF(COUNTIF(BS$7:BS1462, BS1462)&gt;1, "", MAX(BU$6:BU1461)+1))</f>
        <v/>
      </c>
      <c r="BV1462" s="37" t="str">
        <f t="shared" si="395"/>
        <v>Jul 2023</v>
      </c>
      <c r="BW1462" s="41" t="str">
        <f t="shared" si="389"/>
        <v/>
      </c>
      <c r="BY1462" s="13" t="str">
        <f t="shared" si="393"/>
        <v/>
      </c>
      <c r="BZ1462" s="33" t="str">
        <f t="shared" si="394"/>
        <v/>
      </c>
      <c r="CA1462" s="37" t="str">
        <f>IF(BY1462="", "", IF(COUNTIF(BY$7:BY1462, BY1462)&gt;1, "", MAX(CA$6:CA1461)+1))</f>
        <v/>
      </c>
      <c r="CB1462" s="37" t="str">
        <f t="shared" si="396"/>
        <v>Jul 2023</v>
      </c>
      <c r="CC1462" s="41" t="str">
        <f t="shared" si="390"/>
        <v/>
      </c>
    </row>
    <row r="1463" spans="71:81" hidden="1" x14ac:dyDescent="0.25">
      <c r="BS1463" s="13" t="str">
        <f t="shared" si="391"/>
        <v/>
      </c>
      <c r="BT1463" s="33" t="str">
        <f t="shared" si="392"/>
        <v/>
      </c>
      <c r="BU1463" s="37" t="str">
        <f>IF(BS1463="", "", IF(COUNTIF(BS$7:BS1463, BS1463)&gt;1, "", MAX(BU$6:BU1462)+1))</f>
        <v/>
      </c>
      <c r="BV1463" s="37" t="str">
        <f t="shared" si="395"/>
        <v>Jul 2023</v>
      </c>
      <c r="BW1463" s="41" t="str">
        <f t="shared" si="389"/>
        <v/>
      </c>
      <c r="BY1463" s="13" t="str">
        <f t="shared" si="393"/>
        <v/>
      </c>
      <c r="BZ1463" s="33" t="str">
        <f t="shared" si="394"/>
        <v/>
      </c>
      <c r="CA1463" s="37" t="str">
        <f>IF(BY1463="", "", IF(COUNTIF(BY$7:BY1463, BY1463)&gt;1, "", MAX(CA$6:CA1462)+1))</f>
        <v/>
      </c>
      <c r="CB1463" s="37" t="str">
        <f t="shared" si="396"/>
        <v>Jul 2023</v>
      </c>
      <c r="CC1463" s="41" t="str">
        <f t="shared" si="390"/>
        <v/>
      </c>
    </row>
    <row r="1464" spans="71:81" hidden="1" x14ac:dyDescent="0.25">
      <c r="BS1464" s="13" t="str">
        <f t="shared" si="391"/>
        <v/>
      </c>
      <c r="BT1464" s="33" t="str">
        <f t="shared" si="392"/>
        <v/>
      </c>
      <c r="BU1464" s="37" t="str">
        <f>IF(BS1464="", "", IF(COUNTIF(BS$7:BS1464, BS1464)&gt;1, "", MAX(BU$6:BU1463)+1))</f>
        <v/>
      </c>
      <c r="BV1464" s="37" t="str">
        <f t="shared" si="395"/>
        <v>Jul 2023</v>
      </c>
      <c r="BW1464" s="41" t="str">
        <f t="shared" si="389"/>
        <v/>
      </c>
      <c r="BY1464" s="13" t="str">
        <f t="shared" si="393"/>
        <v/>
      </c>
      <c r="BZ1464" s="33" t="str">
        <f t="shared" si="394"/>
        <v/>
      </c>
      <c r="CA1464" s="37" t="str">
        <f>IF(BY1464="", "", IF(COUNTIF(BY$7:BY1464, BY1464)&gt;1, "", MAX(CA$6:CA1463)+1))</f>
        <v/>
      </c>
      <c r="CB1464" s="37" t="str">
        <f t="shared" si="396"/>
        <v>Jul 2023</v>
      </c>
      <c r="CC1464" s="41" t="str">
        <f t="shared" si="390"/>
        <v/>
      </c>
    </row>
    <row r="1465" spans="71:81" hidden="1" x14ac:dyDescent="0.25">
      <c r="BS1465" s="13" t="str">
        <f t="shared" si="391"/>
        <v/>
      </c>
      <c r="BT1465" s="33" t="str">
        <f t="shared" si="392"/>
        <v/>
      </c>
      <c r="BU1465" s="37" t="str">
        <f>IF(BS1465="", "", IF(COUNTIF(BS$7:BS1465, BS1465)&gt;1, "", MAX(BU$6:BU1464)+1))</f>
        <v/>
      </c>
      <c r="BV1465" s="37" t="str">
        <f t="shared" si="395"/>
        <v>Jul 2023</v>
      </c>
      <c r="BW1465" s="41" t="str">
        <f t="shared" si="389"/>
        <v/>
      </c>
      <c r="BY1465" s="13" t="str">
        <f t="shared" si="393"/>
        <v/>
      </c>
      <c r="BZ1465" s="33" t="str">
        <f t="shared" si="394"/>
        <v/>
      </c>
      <c r="CA1465" s="37" t="str">
        <f>IF(BY1465="", "", IF(COUNTIF(BY$7:BY1465, BY1465)&gt;1, "", MAX(CA$6:CA1464)+1))</f>
        <v/>
      </c>
      <c r="CB1465" s="37" t="str">
        <f t="shared" si="396"/>
        <v>Jul 2023</v>
      </c>
      <c r="CC1465" s="41" t="str">
        <f t="shared" si="390"/>
        <v/>
      </c>
    </row>
    <row r="1466" spans="71:81" hidden="1" x14ac:dyDescent="0.25">
      <c r="BS1466" s="13" t="str">
        <f t="shared" si="391"/>
        <v/>
      </c>
      <c r="BT1466" s="33" t="str">
        <f t="shared" si="392"/>
        <v/>
      </c>
      <c r="BU1466" s="37" t="str">
        <f>IF(BS1466="", "", IF(COUNTIF(BS$7:BS1466, BS1466)&gt;1, "", MAX(BU$6:BU1465)+1))</f>
        <v/>
      </c>
      <c r="BV1466" s="37" t="str">
        <f t="shared" si="395"/>
        <v>Jul 2023</v>
      </c>
      <c r="BW1466" s="41" t="str">
        <f t="shared" si="389"/>
        <v/>
      </c>
      <c r="BY1466" s="13" t="str">
        <f t="shared" si="393"/>
        <v/>
      </c>
      <c r="BZ1466" s="33" t="str">
        <f t="shared" si="394"/>
        <v/>
      </c>
      <c r="CA1466" s="37" t="str">
        <f>IF(BY1466="", "", IF(COUNTIF(BY$7:BY1466, BY1466)&gt;1, "", MAX(CA$6:CA1465)+1))</f>
        <v/>
      </c>
      <c r="CB1466" s="37" t="str">
        <f t="shared" si="396"/>
        <v>Jul 2023</v>
      </c>
      <c r="CC1466" s="41" t="str">
        <f t="shared" si="390"/>
        <v/>
      </c>
    </row>
    <row r="1467" spans="71:81" hidden="1" x14ac:dyDescent="0.25">
      <c r="BS1467" s="13" t="str">
        <f t="shared" si="391"/>
        <v/>
      </c>
      <c r="BT1467" s="33" t="str">
        <f t="shared" si="392"/>
        <v/>
      </c>
      <c r="BU1467" s="37" t="str">
        <f>IF(BS1467="", "", IF(COUNTIF(BS$7:BS1467, BS1467)&gt;1, "", MAX(BU$6:BU1466)+1))</f>
        <v/>
      </c>
      <c r="BV1467" s="37" t="str">
        <f t="shared" si="395"/>
        <v>Jul 2023</v>
      </c>
      <c r="BW1467" s="41" t="str">
        <f t="shared" si="389"/>
        <v/>
      </c>
      <c r="BY1467" s="13" t="str">
        <f t="shared" si="393"/>
        <v/>
      </c>
      <c r="BZ1467" s="33" t="str">
        <f t="shared" si="394"/>
        <v/>
      </c>
      <c r="CA1467" s="37" t="str">
        <f>IF(BY1467="", "", IF(COUNTIF(BY$7:BY1467, BY1467)&gt;1, "", MAX(CA$6:CA1466)+1))</f>
        <v/>
      </c>
      <c r="CB1467" s="37" t="str">
        <f t="shared" si="396"/>
        <v>Jul 2023</v>
      </c>
      <c r="CC1467" s="41" t="str">
        <f t="shared" si="390"/>
        <v/>
      </c>
    </row>
    <row r="1468" spans="71:81" hidden="1" x14ac:dyDescent="0.25">
      <c r="BS1468" s="13" t="str">
        <f t="shared" si="391"/>
        <v/>
      </c>
      <c r="BT1468" s="33" t="str">
        <f t="shared" si="392"/>
        <v/>
      </c>
      <c r="BU1468" s="37" t="str">
        <f>IF(BS1468="", "", IF(COUNTIF(BS$7:BS1468, BS1468)&gt;1, "", MAX(BU$6:BU1467)+1))</f>
        <v/>
      </c>
      <c r="BV1468" s="37" t="str">
        <f t="shared" si="395"/>
        <v>Jul 2023</v>
      </c>
      <c r="BW1468" s="41" t="str">
        <f t="shared" si="389"/>
        <v/>
      </c>
      <c r="BY1468" s="13" t="str">
        <f t="shared" si="393"/>
        <v/>
      </c>
      <c r="BZ1468" s="33" t="str">
        <f t="shared" si="394"/>
        <v/>
      </c>
      <c r="CA1468" s="37" t="str">
        <f>IF(BY1468="", "", IF(COUNTIF(BY$7:BY1468, BY1468)&gt;1, "", MAX(CA$6:CA1467)+1))</f>
        <v/>
      </c>
      <c r="CB1468" s="37" t="str">
        <f t="shared" si="396"/>
        <v>Jul 2023</v>
      </c>
      <c r="CC1468" s="41" t="str">
        <f t="shared" si="390"/>
        <v/>
      </c>
    </row>
    <row r="1469" spans="71:81" hidden="1" x14ac:dyDescent="0.25">
      <c r="BS1469" s="13" t="str">
        <f t="shared" si="391"/>
        <v/>
      </c>
      <c r="BT1469" s="33" t="str">
        <f t="shared" si="392"/>
        <v/>
      </c>
      <c r="BU1469" s="37" t="str">
        <f>IF(BS1469="", "", IF(COUNTIF(BS$7:BS1469, BS1469)&gt;1, "", MAX(BU$6:BU1468)+1))</f>
        <v/>
      </c>
      <c r="BV1469" s="37" t="str">
        <f t="shared" si="395"/>
        <v>Jul 2023</v>
      </c>
      <c r="BW1469" s="41" t="str">
        <f t="shared" si="389"/>
        <v/>
      </c>
      <c r="BY1469" s="13" t="str">
        <f t="shared" si="393"/>
        <v/>
      </c>
      <c r="BZ1469" s="33" t="str">
        <f t="shared" si="394"/>
        <v/>
      </c>
      <c r="CA1469" s="37" t="str">
        <f>IF(BY1469="", "", IF(COUNTIF(BY$7:BY1469, BY1469)&gt;1, "", MAX(CA$6:CA1468)+1))</f>
        <v/>
      </c>
      <c r="CB1469" s="37" t="str">
        <f t="shared" si="396"/>
        <v>Jul 2023</v>
      </c>
      <c r="CC1469" s="41" t="str">
        <f t="shared" si="390"/>
        <v/>
      </c>
    </row>
    <row r="1470" spans="71:81" hidden="1" x14ac:dyDescent="0.25">
      <c r="BS1470" s="13" t="str">
        <f t="shared" si="391"/>
        <v/>
      </c>
      <c r="BT1470" s="33" t="str">
        <f t="shared" si="392"/>
        <v/>
      </c>
      <c r="BU1470" s="37" t="str">
        <f>IF(BS1470="", "", IF(COUNTIF(BS$7:BS1470, BS1470)&gt;1, "", MAX(BU$6:BU1469)+1))</f>
        <v/>
      </c>
      <c r="BV1470" s="37" t="str">
        <f t="shared" si="395"/>
        <v>Jul 2023</v>
      </c>
      <c r="BW1470" s="41" t="str">
        <f t="shared" si="389"/>
        <v/>
      </c>
      <c r="BY1470" s="13" t="str">
        <f t="shared" si="393"/>
        <v/>
      </c>
      <c r="BZ1470" s="33" t="str">
        <f t="shared" si="394"/>
        <v/>
      </c>
      <c r="CA1470" s="37" t="str">
        <f>IF(BY1470="", "", IF(COUNTIF(BY$7:BY1470, BY1470)&gt;1, "", MAX(CA$6:CA1469)+1))</f>
        <v/>
      </c>
      <c r="CB1470" s="37" t="str">
        <f t="shared" si="396"/>
        <v>Jul 2023</v>
      </c>
      <c r="CC1470" s="41" t="str">
        <f t="shared" si="390"/>
        <v/>
      </c>
    </row>
    <row r="1471" spans="71:81" hidden="1" x14ac:dyDescent="0.25">
      <c r="BS1471" s="13" t="str">
        <f t="shared" si="391"/>
        <v/>
      </c>
      <c r="BT1471" s="33" t="str">
        <f t="shared" si="392"/>
        <v/>
      </c>
      <c r="BU1471" s="37" t="str">
        <f>IF(BS1471="", "", IF(COUNTIF(BS$7:BS1471, BS1471)&gt;1, "", MAX(BU$6:BU1470)+1))</f>
        <v/>
      </c>
      <c r="BV1471" s="37" t="str">
        <f t="shared" si="395"/>
        <v>Jul 2023</v>
      </c>
      <c r="BW1471" s="41" t="str">
        <f t="shared" si="389"/>
        <v/>
      </c>
      <c r="BY1471" s="13" t="str">
        <f t="shared" si="393"/>
        <v/>
      </c>
      <c r="BZ1471" s="33" t="str">
        <f t="shared" si="394"/>
        <v/>
      </c>
      <c r="CA1471" s="37" t="str">
        <f>IF(BY1471="", "", IF(COUNTIF(BY$7:BY1471, BY1471)&gt;1, "", MAX(CA$6:CA1470)+1))</f>
        <v/>
      </c>
      <c r="CB1471" s="37" t="str">
        <f t="shared" si="396"/>
        <v>Jul 2023</v>
      </c>
      <c r="CC1471" s="41" t="str">
        <f t="shared" si="390"/>
        <v/>
      </c>
    </row>
    <row r="1472" spans="71:81" hidden="1" x14ac:dyDescent="0.25">
      <c r="BS1472" s="13" t="str">
        <f t="shared" si="391"/>
        <v/>
      </c>
      <c r="BT1472" s="33" t="str">
        <f t="shared" si="392"/>
        <v/>
      </c>
      <c r="BU1472" s="37" t="str">
        <f>IF(BS1472="", "", IF(COUNTIF(BS$7:BS1472, BS1472)&gt;1, "", MAX(BU$6:BU1471)+1))</f>
        <v/>
      </c>
      <c r="BV1472" s="37" t="str">
        <f t="shared" si="395"/>
        <v>Jul 2023</v>
      </c>
      <c r="BW1472" s="41" t="str">
        <f t="shared" si="389"/>
        <v/>
      </c>
      <c r="BY1472" s="13" t="str">
        <f t="shared" si="393"/>
        <v/>
      </c>
      <c r="BZ1472" s="33" t="str">
        <f t="shared" si="394"/>
        <v/>
      </c>
      <c r="CA1472" s="37" t="str">
        <f>IF(BY1472="", "", IF(COUNTIF(BY$7:BY1472, BY1472)&gt;1, "", MAX(CA$6:CA1471)+1))</f>
        <v/>
      </c>
      <c r="CB1472" s="37" t="str">
        <f t="shared" si="396"/>
        <v>Jul 2023</v>
      </c>
      <c r="CC1472" s="41" t="str">
        <f t="shared" si="390"/>
        <v/>
      </c>
    </row>
    <row r="1473" spans="71:81" hidden="1" x14ac:dyDescent="0.25">
      <c r="BS1473" s="13" t="str">
        <f t="shared" si="391"/>
        <v/>
      </c>
      <c r="BT1473" s="33" t="str">
        <f t="shared" si="392"/>
        <v/>
      </c>
      <c r="BU1473" s="37" t="str">
        <f>IF(BS1473="", "", IF(COUNTIF(BS$7:BS1473, BS1473)&gt;1, "", MAX(BU$6:BU1472)+1))</f>
        <v/>
      </c>
      <c r="BV1473" s="37" t="str">
        <f t="shared" si="395"/>
        <v>Jul 2023</v>
      </c>
      <c r="BW1473" s="41" t="str">
        <f t="shared" si="389"/>
        <v/>
      </c>
      <c r="BY1473" s="13" t="str">
        <f t="shared" si="393"/>
        <v/>
      </c>
      <c r="BZ1473" s="33" t="str">
        <f t="shared" si="394"/>
        <v/>
      </c>
      <c r="CA1473" s="37" t="str">
        <f>IF(BY1473="", "", IF(COUNTIF(BY$7:BY1473, BY1473)&gt;1, "", MAX(CA$6:CA1472)+1))</f>
        <v/>
      </c>
      <c r="CB1473" s="37" t="str">
        <f t="shared" si="396"/>
        <v>Jul 2023</v>
      </c>
      <c r="CC1473" s="41" t="str">
        <f t="shared" si="390"/>
        <v/>
      </c>
    </row>
    <row r="1474" spans="71:81" hidden="1" x14ac:dyDescent="0.25">
      <c r="BS1474" s="13" t="str">
        <f t="shared" si="391"/>
        <v/>
      </c>
      <c r="BT1474" s="33" t="str">
        <f t="shared" si="392"/>
        <v/>
      </c>
      <c r="BU1474" s="37" t="str">
        <f>IF(BS1474="", "", IF(COUNTIF(BS$7:BS1474, BS1474)&gt;1, "", MAX(BU$6:BU1473)+1))</f>
        <v/>
      </c>
      <c r="BV1474" s="37" t="str">
        <f t="shared" si="395"/>
        <v>Jul 2023</v>
      </c>
      <c r="BW1474" s="41" t="str">
        <f t="shared" si="389"/>
        <v/>
      </c>
      <c r="BY1474" s="13" t="str">
        <f t="shared" si="393"/>
        <v/>
      </c>
      <c r="BZ1474" s="33" t="str">
        <f t="shared" si="394"/>
        <v/>
      </c>
      <c r="CA1474" s="37" t="str">
        <f>IF(BY1474="", "", IF(COUNTIF(BY$7:BY1474, BY1474)&gt;1, "", MAX(CA$6:CA1473)+1))</f>
        <v/>
      </c>
      <c r="CB1474" s="37" t="str">
        <f t="shared" si="396"/>
        <v>Jul 2023</v>
      </c>
      <c r="CC1474" s="41" t="str">
        <f t="shared" si="390"/>
        <v/>
      </c>
    </row>
    <row r="1475" spans="71:81" hidden="1" x14ac:dyDescent="0.25">
      <c r="BS1475" s="13" t="str">
        <f t="shared" si="391"/>
        <v/>
      </c>
      <c r="BT1475" s="33" t="str">
        <f t="shared" si="392"/>
        <v/>
      </c>
      <c r="BU1475" s="37" t="str">
        <f>IF(BS1475="", "", IF(COUNTIF(BS$7:BS1475, BS1475)&gt;1, "", MAX(BU$6:BU1474)+1))</f>
        <v/>
      </c>
      <c r="BV1475" s="37" t="str">
        <f t="shared" si="395"/>
        <v>Jul 2023</v>
      </c>
      <c r="BW1475" s="41" t="str">
        <f t="shared" si="389"/>
        <v/>
      </c>
      <c r="BY1475" s="13" t="str">
        <f t="shared" si="393"/>
        <v/>
      </c>
      <c r="BZ1475" s="33" t="str">
        <f t="shared" si="394"/>
        <v/>
      </c>
      <c r="CA1475" s="37" t="str">
        <f>IF(BY1475="", "", IF(COUNTIF(BY$7:BY1475, BY1475)&gt;1, "", MAX(CA$6:CA1474)+1))</f>
        <v/>
      </c>
      <c r="CB1475" s="37" t="str">
        <f t="shared" si="396"/>
        <v>Jul 2023</v>
      </c>
      <c r="CC1475" s="41" t="str">
        <f t="shared" si="390"/>
        <v/>
      </c>
    </row>
    <row r="1476" spans="71:81" hidden="1" x14ac:dyDescent="0.25">
      <c r="BS1476" s="13" t="str">
        <f t="shared" si="391"/>
        <v/>
      </c>
      <c r="BT1476" s="33" t="str">
        <f t="shared" si="392"/>
        <v/>
      </c>
      <c r="BU1476" s="37" t="str">
        <f>IF(BS1476="", "", IF(COUNTIF(BS$7:BS1476, BS1476)&gt;1, "", MAX(BU$6:BU1475)+1))</f>
        <v/>
      </c>
      <c r="BV1476" s="37" t="str">
        <f t="shared" si="395"/>
        <v>Jul 2023</v>
      </c>
      <c r="BW1476" s="41" t="str">
        <f t="shared" si="389"/>
        <v/>
      </c>
      <c r="BY1476" s="13" t="str">
        <f t="shared" si="393"/>
        <v/>
      </c>
      <c r="BZ1476" s="33" t="str">
        <f t="shared" si="394"/>
        <v/>
      </c>
      <c r="CA1476" s="37" t="str">
        <f>IF(BY1476="", "", IF(COUNTIF(BY$7:BY1476, BY1476)&gt;1, "", MAX(CA$6:CA1475)+1))</f>
        <v/>
      </c>
      <c r="CB1476" s="37" t="str">
        <f t="shared" si="396"/>
        <v>Jul 2023</v>
      </c>
      <c r="CC1476" s="41" t="str">
        <f t="shared" si="390"/>
        <v/>
      </c>
    </row>
    <row r="1477" spans="71:81" hidden="1" x14ac:dyDescent="0.25">
      <c r="BS1477" s="13" t="str">
        <f t="shared" si="391"/>
        <v/>
      </c>
      <c r="BT1477" s="33" t="str">
        <f t="shared" si="392"/>
        <v/>
      </c>
      <c r="BU1477" s="37" t="str">
        <f>IF(BS1477="", "", IF(COUNTIF(BS$7:BS1477, BS1477)&gt;1, "", MAX(BU$6:BU1476)+1))</f>
        <v/>
      </c>
      <c r="BV1477" s="37" t="str">
        <f t="shared" si="395"/>
        <v>Jul 2023</v>
      </c>
      <c r="BW1477" s="41" t="str">
        <f t="shared" si="389"/>
        <v/>
      </c>
      <c r="BY1477" s="13" t="str">
        <f t="shared" si="393"/>
        <v/>
      </c>
      <c r="BZ1477" s="33" t="str">
        <f t="shared" si="394"/>
        <v/>
      </c>
      <c r="CA1477" s="37" t="str">
        <f>IF(BY1477="", "", IF(COUNTIF(BY$7:BY1477, BY1477)&gt;1, "", MAX(CA$6:CA1476)+1))</f>
        <v/>
      </c>
      <c r="CB1477" s="37" t="str">
        <f t="shared" si="396"/>
        <v>Jul 2023</v>
      </c>
      <c r="CC1477" s="41" t="str">
        <f t="shared" si="390"/>
        <v/>
      </c>
    </row>
    <row r="1478" spans="71:81" hidden="1" x14ac:dyDescent="0.25">
      <c r="BS1478" s="13" t="str">
        <f t="shared" si="391"/>
        <v/>
      </c>
      <c r="BT1478" s="33" t="str">
        <f t="shared" si="392"/>
        <v/>
      </c>
      <c r="BU1478" s="37" t="str">
        <f>IF(BS1478="", "", IF(COUNTIF(BS$7:BS1478, BS1478)&gt;1, "", MAX(BU$6:BU1477)+1))</f>
        <v/>
      </c>
      <c r="BV1478" s="37" t="str">
        <f t="shared" si="395"/>
        <v>Jul 2023</v>
      </c>
      <c r="BW1478" s="41" t="str">
        <f t="shared" si="389"/>
        <v/>
      </c>
      <c r="BY1478" s="13" t="str">
        <f t="shared" si="393"/>
        <v/>
      </c>
      <c r="BZ1478" s="33" t="str">
        <f t="shared" si="394"/>
        <v/>
      </c>
      <c r="CA1478" s="37" t="str">
        <f>IF(BY1478="", "", IF(COUNTIF(BY$7:BY1478, BY1478)&gt;1, "", MAX(CA$6:CA1477)+1))</f>
        <v/>
      </c>
      <c r="CB1478" s="37" t="str">
        <f t="shared" si="396"/>
        <v>Jul 2023</v>
      </c>
      <c r="CC1478" s="41" t="str">
        <f t="shared" si="390"/>
        <v/>
      </c>
    </row>
    <row r="1479" spans="71:81" hidden="1" x14ac:dyDescent="0.25">
      <c r="BS1479" s="13" t="str">
        <f t="shared" si="391"/>
        <v/>
      </c>
      <c r="BT1479" s="33" t="str">
        <f t="shared" si="392"/>
        <v/>
      </c>
      <c r="BU1479" s="37" t="str">
        <f>IF(BS1479="", "", IF(COUNTIF(BS$7:BS1479, BS1479)&gt;1, "", MAX(BU$6:BU1478)+1))</f>
        <v/>
      </c>
      <c r="BV1479" s="37" t="str">
        <f t="shared" si="395"/>
        <v>Jul 2023</v>
      </c>
      <c r="BW1479" s="41" t="str">
        <f t="shared" si="389"/>
        <v/>
      </c>
      <c r="BY1479" s="13" t="str">
        <f t="shared" si="393"/>
        <v/>
      </c>
      <c r="BZ1479" s="33" t="str">
        <f t="shared" si="394"/>
        <v/>
      </c>
      <c r="CA1479" s="37" t="str">
        <f>IF(BY1479="", "", IF(COUNTIF(BY$7:BY1479, BY1479)&gt;1, "", MAX(CA$6:CA1478)+1))</f>
        <v/>
      </c>
      <c r="CB1479" s="37" t="str">
        <f t="shared" si="396"/>
        <v>Jul 2023</v>
      </c>
      <c r="CC1479" s="41" t="str">
        <f t="shared" si="390"/>
        <v/>
      </c>
    </row>
    <row r="1480" spans="71:81" hidden="1" x14ac:dyDescent="0.25">
      <c r="BS1480" s="13" t="str">
        <f t="shared" si="391"/>
        <v/>
      </c>
      <c r="BT1480" s="33" t="str">
        <f t="shared" si="392"/>
        <v/>
      </c>
      <c r="BU1480" s="37" t="str">
        <f>IF(BS1480="", "", IF(COUNTIF(BS$7:BS1480, BS1480)&gt;1, "", MAX(BU$6:BU1479)+1))</f>
        <v/>
      </c>
      <c r="BV1480" s="37" t="str">
        <f t="shared" si="395"/>
        <v>Jul 2023</v>
      </c>
      <c r="BW1480" s="41" t="str">
        <f t="shared" ref="BW1480:BW1543" si="397">IF(BS1480="", "", CONCATENATE(BS1480, " - ", BV1480))</f>
        <v/>
      </c>
      <c r="BY1480" s="13" t="str">
        <f t="shared" si="393"/>
        <v/>
      </c>
      <c r="BZ1480" s="33" t="str">
        <f t="shared" si="394"/>
        <v/>
      </c>
      <c r="CA1480" s="37" t="str">
        <f>IF(BY1480="", "", IF(COUNTIF(BY$7:BY1480, BY1480)&gt;1, "", MAX(CA$6:CA1479)+1))</f>
        <v/>
      </c>
      <c r="CB1480" s="37" t="str">
        <f t="shared" si="396"/>
        <v>Jul 2023</v>
      </c>
      <c r="CC1480" s="41" t="str">
        <f t="shared" ref="CC1480:CC1543" si="398">IF(BY1480="", "", CONCATENATE(BY1480, " - ", CB1480))</f>
        <v/>
      </c>
    </row>
    <row r="1481" spans="71:81" hidden="1" x14ac:dyDescent="0.25">
      <c r="BS1481" s="13" t="str">
        <f t="shared" si="391"/>
        <v/>
      </c>
      <c r="BT1481" s="33" t="str">
        <f t="shared" si="392"/>
        <v/>
      </c>
      <c r="BU1481" s="37" t="str">
        <f>IF(BS1481="", "", IF(COUNTIF(BS$7:BS1481, BS1481)&gt;1, "", MAX(BU$6:BU1480)+1))</f>
        <v/>
      </c>
      <c r="BV1481" s="37" t="str">
        <f t="shared" si="395"/>
        <v>Jul 2023</v>
      </c>
      <c r="BW1481" s="41" t="str">
        <f t="shared" si="397"/>
        <v/>
      </c>
      <c r="BY1481" s="13" t="str">
        <f t="shared" si="393"/>
        <v/>
      </c>
      <c r="BZ1481" s="33" t="str">
        <f t="shared" si="394"/>
        <v/>
      </c>
      <c r="CA1481" s="37" t="str">
        <f>IF(BY1481="", "", IF(COUNTIF(BY$7:BY1481, BY1481)&gt;1, "", MAX(CA$6:CA1480)+1))</f>
        <v/>
      </c>
      <c r="CB1481" s="37" t="str">
        <f t="shared" si="396"/>
        <v>Jul 2023</v>
      </c>
      <c r="CC1481" s="41" t="str">
        <f t="shared" si="398"/>
        <v/>
      </c>
    </row>
    <row r="1482" spans="71:81" hidden="1" x14ac:dyDescent="0.25">
      <c r="BS1482" s="13" t="str">
        <f t="shared" si="391"/>
        <v/>
      </c>
      <c r="BT1482" s="33" t="str">
        <f t="shared" si="392"/>
        <v/>
      </c>
      <c r="BU1482" s="37" t="str">
        <f>IF(BS1482="", "", IF(COUNTIF(BS$7:BS1482, BS1482)&gt;1, "", MAX(BU$6:BU1481)+1))</f>
        <v/>
      </c>
      <c r="BV1482" s="37" t="str">
        <f t="shared" si="395"/>
        <v>Jul 2023</v>
      </c>
      <c r="BW1482" s="41" t="str">
        <f t="shared" si="397"/>
        <v/>
      </c>
      <c r="BY1482" s="13" t="str">
        <f t="shared" si="393"/>
        <v/>
      </c>
      <c r="BZ1482" s="33" t="str">
        <f t="shared" si="394"/>
        <v/>
      </c>
      <c r="CA1482" s="37" t="str">
        <f>IF(BY1482="", "", IF(COUNTIF(BY$7:BY1482, BY1482)&gt;1, "", MAX(CA$6:CA1481)+1))</f>
        <v/>
      </c>
      <c r="CB1482" s="37" t="str">
        <f t="shared" si="396"/>
        <v>Jul 2023</v>
      </c>
      <c r="CC1482" s="41" t="str">
        <f t="shared" si="398"/>
        <v/>
      </c>
    </row>
    <row r="1483" spans="71:81" hidden="1" x14ac:dyDescent="0.25">
      <c r="BS1483" s="13" t="str">
        <f t="shared" si="391"/>
        <v/>
      </c>
      <c r="BT1483" s="33" t="str">
        <f t="shared" si="392"/>
        <v/>
      </c>
      <c r="BU1483" s="37" t="str">
        <f>IF(BS1483="", "", IF(COUNTIF(BS$7:BS1483, BS1483)&gt;1, "", MAX(BU$6:BU1482)+1))</f>
        <v/>
      </c>
      <c r="BV1483" s="37" t="str">
        <f t="shared" si="395"/>
        <v>Jul 2023</v>
      </c>
      <c r="BW1483" s="41" t="str">
        <f t="shared" si="397"/>
        <v/>
      </c>
      <c r="BY1483" s="13" t="str">
        <f t="shared" si="393"/>
        <v/>
      </c>
      <c r="BZ1483" s="33" t="str">
        <f t="shared" si="394"/>
        <v/>
      </c>
      <c r="CA1483" s="37" t="str">
        <f>IF(BY1483="", "", IF(COUNTIF(BY$7:BY1483, BY1483)&gt;1, "", MAX(CA$6:CA1482)+1))</f>
        <v/>
      </c>
      <c r="CB1483" s="37" t="str">
        <f t="shared" si="396"/>
        <v>Jul 2023</v>
      </c>
      <c r="CC1483" s="41" t="str">
        <f t="shared" si="398"/>
        <v/>
      </c>
    </row>
    <row r="1484" spans="71:81" hidden="1" x14ac:dyDescent="0.25">
      <c r="BS1484" s="13" t="str">
        <f t="shared" si="391"/>
        <v/>
      </c>
      <c r="BT1484" s="33" t="str">
        <f t="shared" si="392"/>
        <v/>
      </c>
      <c r="BU1484" s="37" t="str">
        <f>IF(BS1484="", "", IF(COUNTIF(BS$7:BS1484, BS1484)&gt;1, "", MAX(BU$6:BU1483)+1))</f>
        <v/>
      </c>
      <c r="BV1484" s="37" t="str">
        <f t="shared" si="395"/>
        <v>Jul 2023</v>
      </c>
      <c r="BW1484" s="41" t="str">
        <f t="shared" si="397"/>
        <v/>
      </c>
      <c r="BY1484" s="13" t="str">
        <f t="shared" si="393"/>
        <v/>
      </c>
      <c r="BZ1484" s="33" t="str">
        <f t="shared" si="394"/>
        <v/>
      </c>
      <c r="CA1484" s="37" t="str">
        <f>IF(BY1484="", "", IF(COUNTIF(BY$7:BY1484, BY1484)&gt;1, "", MAX(CA$6:CA1483)+1))</f>
        <v/>
      </c>
      <c r="CB1484" s="37" t="str">
        <f t="shared" si="396"/>
        <v>Jul 2023</v>
      </c>
      <c r="CC1484" s="41" t="str">
        <f t="shared" si="398"/>
        <v/>
      </c>
    </row>
    <row r="1485" spans="71:81" hidden="1" x14ac:dyDescent="0.25">
      <c r="BS1485" s="13" t="str">
        <f t="shared" si="391"/>
        <v/>
      </c>
      <c r="BT1485" s="33" t="str">
        <f t="shared" si="392"/>
        <v/>
      </c>
      <c r="BU1485" s="37" t="str">
        <f>IF(BS1485="", "", IF(COUNTIF(BS$7:BS1485, BS1485)&gt;1, "", MAX(BU$6:BU1484)+1))</f>
        <v/>
      </c>
      <c r="BV1485" s="37" t="str">
        <f t="shared" si="395"/>
        <v>Jul 2023</v>
      </c>
      <c r="BW1485" s="41" t="str">
        <f t="shared" si="397"/>
        <v/>
      </c>
      <c r="BY1485" s="13" t="str">
        <f t="shared" si="393"/>
        <v/>
      </c>
      <c r="BZ1485" s="33" t="str">
        <f t="shared" si="394"/>
        <v/>
      </c>
      <c r="CA1485" s="37" t="str">
        <f>IF(BY1485="", "", IF(COUNTIF(BY$7:BY1485, BY1485)&gt;1, "", MAX(CA$6:CA1484)+1))</f>
        <v/>
      </c>
      <c r="CB1485" s="37" t="str">
        <f t="shared" si="396"/>
        <v>Jul 2023</v>
      </c>
      <c r="CC1485" s="41" t="str">
        <f t="shared" si="398"/>
        <v/>
      </c>
    </row>
    <row r="1486" spans="71:81" hidden="1" x14ac:dyDescent="0.25">
      <c r="BS1486" s="13" t="str">
        <f t="shared" si="391"/>
        <v/>
      </c>
      <c r="BT1486" s="33" t="str">
        <f t="shared" si="392"/>
        <v/>
      </c>
      <c r="BU1486" s="37" t="str">
        <f>IF(BS1486="", "", IF(COUNTIF(BS$7:BS1486, BS1486)&gt;1, "", MAX(BU$6:BU1485)+1))</f>
        <v/>
      </c>
      <c r="BV1486" s="37" t="str">
        <f t="shared" si="395"/>
        <v>Jul 2023</v>
      </c>
      <c r="BW1486" s="41" t="str">
        <f t="shared" si="397"/>
        <v/>
      </c>
      <c r="BY1486" s="13" t="str">
        <f t="shared" si="393"/>
        <v/>
      </c>
      <c r="BZ1486" s="33" t="str">
        <f t="shared" si="394"/>
        <v/>
      </c>
      <c r="CA1486" s="37" t="str">
        <f>IF(BY1486="", "", IF(COUNTIF(BY$7:BY1486, BY1486)&gt;1, "", MAX(CA$6:CA1485)+1))</f>
        <v/>
      </c>
      <c r="CB1486" s="37" t="str">
        <f t="shared" si="396"/>
        <v>Jul 2023</v>
      </c>
      <c r="CC1486" s="41" t="str">
        <f t="shared" si="398"/>
        <v/>
      </c>
    </row>
    <row r="1487" spans="71:81" hidden="1" x14ac:dyDescent="0.25">
      <c r="BS1487" s="13" t="str">
        <f t="shared" si="391"/>
        <v/>
      </c>
      <c r="BT1487" s="33" t="str">
        <f t="shared" si="392"/>
        <v/>
      </c>
      <c r="BU1487" s="37" t="str">
        <f>IF(BS1487="", "", IF(COUNTIF(BS$7:BS1487, BS1487)&gt;1, "", MAX(BU$6:BU1486)+1))</f>
        <v/>
      </c>
      <c r="BV1487" s="37" t="str">
        <f t="shared" si="395"/>
        <v>Jul 2023</v>
      </c>
      <c r="BW1487" s="41" t="str">
        <f t="shared" si="397"/>
        <v/>
      </c>
      <c r="BY1487" s="13" t="str">
        <f t="shared" si="393"/>
        <v/>
      </c>
      <c r="BZ1487" s="33" t="str">
        <f t="shared" si="394"/>
        <v/>
      </c>
      <c r="CA1487" s="37" t="str">
        <f>IF(BY1487="", "", IF(COUNTIF(BY$7:BY1487, BY1487)&gt;1, "", MAX(CA$6:CA1486)+1))</f>
        <v/>
      </c>
      <c r="CB1487" s="37" t="str">
        <f t="shared" si="396"/>
        <v>Jul 2023</v>
      </c>
      <c r="CC1487" s="41" t="str">
        <f t="shared" si="398"/>
        <v/>
      </c>
    </row>
    <row r="1488" spans="71:81" hidden="1" x14ac:dyDescent="0.25">
      <c r="BS1488" s="13" t="str">
        <f t="shared" si="391"/>
        <v/>
      </c>
      <c r="BT1488" s="33" t="str">
        <f t="shared" si="392"/>
        <v/>
      </c>
      <c r="BU1488" s="37" t="str">
        <f>IF(BS1488="", "", IF(COUNTIF(BS$7:BS1488, BS1488)&gt;1, "", MAX(BU$6:BU1487)+1))</f>
        <v/>
      </c>
      <c r="BV1488" s="37" t="str">
        <f t="shared" si="395"/>
        <v>Jul 2023</v>
      </c>
      <c r="BW1488" s="41" t="str">
        <f t="shared" si="397"/>
        <v/>
      </c>
      <c r="BY1488" s="13" t="str">
        <f t="shared" si="393"/>
        <v/>
      </c>
      <c r="BZ1488" s="33" t="str">
        <f t="shared" si="394"/>
        <v/>
      </c>
      <c r="CA1488" s="37" t="str">
        <f>IF(BY1488="", "", IF(COUNTIF(BY$7:BY1488, BY1488)&gt;1, "", MAX(CA$6:CA1487)+1))</f>
        <v/>
      </c>
      <c r="CB1488" s="37" t="str">
        <f t="shared" si="396"/>
        <v>Jul 2023</v>
      </c>
      <c r="CC1488" s="41" t="str">
        <f t="shared" si="398"/>
        <v/>
      </c>
    </row>
    <row r="1489" spans="71:81" hidden="1" x14ac:dyDescent="0.25">
      <c r="BS1489" s="13" t="str">
        <f t="shared" si="391"/>
        <v/>
      </c>
      <c r="BT1489" s="33" t="str">
        <f t="shared" si="392"/>
        <v/>
      </c>
      <c r="BU1489" s="37" t="str">
        <f>IF(BS1489="", "", IF(COUNTIF(BS$7:BS1489, BS1489)&gt;1, "", MAX(BU$6:BU1488)+1))</f>
        <v/>
      </c>
      <c r="BV1489" s="37" t="str">
        <f t="shared" si="395"/>
        <v>Jul 2023</v>
      </c>
      <c r="BW1489" s="41" t="str">
        <f t="shared" si="397"/>
        <v/>
      </c>
      <c r="BY1489" s="13" t="str">
        <f t="shared" si="393"/>
        <v/>
      </c>
      <c r="BZ1489" s="33" t="str">
        <f t="shared" si="394"/>
        <v/>
      </c>
      <c r="CA1489" s="37" t="str">
        <f>IF(BY1489="", "", IF(COUNTIF(BY$7:BY1489, BY1489)&gt;1, "", MAX(CA$6:CA1488)+1))</f>
        <v/>
      </c>
      <c r="CB1489" s="37" t="str">
        <f t="shared" si="396"/>
        <v>Jul 2023</v>
      </c>
      <c r="CC1489" s="41" t="str">
        <f t="shared" si="398"/>
        <v/>
      </c>
    </row>
    <row r="1490" spans="71:81" hidden="1" x14ac:dyDescent="0.25">
      <c r="BS1490" s="13" t="str">
        <f t="shared" si="391"/>
        <v/>
      </c>
      <c r="BT1490" s="33" t="str">
        <f t="shared" si="392"/>
        <v/>
      </c>
      <c r="BU1490" s="37" t="str">
        <f>IF(BS1490="", "", IF(COUNTIF(BS$7:BS1490, BS1490)&gt;1, "", MAX(BU$6:BU1489)+1))</f>
        <v/>
      </c>
      <c r="BV1490" s="37" t="str">
        <f t="shared" si="395"/>
        <v>Jul 2023</v>
      </c>
      <c r="BW1490" s="41" t="str">
        <f t="shared" si="397"/>
        <v/>
      </c>
      <c r="BY1490" s="13" t="str">
        <f t="shared" si="393"/>
        <v/>
      </c>
      <c r="BZ1490" s="33" t="str">
        <f t="shared" si="394"/>
        <v/>
      </c>
      <c r="CA1490" s="37" t="str">
        <f>IF(BY1490="", "", IF(COUNTIF(BY$7:BY1490, BY1490)&gt;1, "", MAX(CA$6:CA1489)+1))</f>
        <v/>
      </c>
      <c r="CB1490" s="37" t="str">
        <f t="shared" si="396"/>
        <v>Jul 2023</v>
      </c>
      <c r="CC1490" s="41" t="str">
        <f t="shared" si="398"/>
        <v/>
      </c>
    </row>
    <row r="1491" spans="71:81" hidden="1" x14ac:dyDescent="0.25">
      <c r="BS1491" s="13" t="str">
        <f t="shared" si="391"/>
        <v/>
      </c>
      <c r="BT1491" s="33" t="str">
        <f t="shared" si="392"/>
        <v/>
      </c>
      <c r="BU1491" s="37" t="str">
        <f>IF(BS1491="", "", IF(COUNTIF(BS$7:BS1491, BS1491)&gt;1, "", MAX(BU$6:BU1490)+1))</f>
        <v/>
      </c>
      <c r="BV1491" s="37" t="str">
        <f t="shared" si="395"/>
        <v>Jul 2023</v>
      </c>
      <c r="BW1491" s="41" t="str">
        <f t="shared" si="397"/>
        <v/>
      </c>
      <c r="BY1491" s="13" t="str">
        <f t="shared" si="393"/>
        <v/>
      </c>
      <c r="BZ1491" s="33" t="str">
        <f t="shared" si="394"/>
        <v/>
      </c>
      <c r="CA1491" s="37" t="str">
        <f>IF(BY1491="", "", IF(COUNTIF(BY$7:BY1491, BY1491)&gt;1, "", MAX(CA$6:CA1490)+1))</f>
        <v/>
      </c>
      <c r="CB1491" s="37" t="str">
        <f t="shared" si="396"/>
        <v>Jul 2023</v>
      </c>
      <c r="CC1491" s="41" t="str">
        <f t="shared" si="398"/>
        <v/>
      </c>
    </row>
    <row r="1492" spans="71:81" hidden="1" x14ac:dyDescent="0.25">
      <c r="BS1492" s="13" t="str">
        <f t="shared" si="391"/>
        <v/>
      </c>
      <c r="BT1492" s="33" t="str">
        <f t="shared" si="392"/>
        <v/>
      </c>
      <c r="BU1492" s="37" t="str">
        <f>IF(BS1492="", "", IF(COUNTIF(BS$7:BS1492, BS1492)&gt;1, "", MAX(BU$6:BU1491)+1))</f>
        <v/>
      </c>
      <c r="BV1492" s="37" t="str">
        <f t="shared" si="395"/>
        <v>Jul 2023</v>
      </c>
      <c r="BW1492" s="41" t="str">
        <f t="shared" si="397"/>
        <v/>
      </c>
      <c r="BY1492" s="13" t="str">
        <f t="shared" si="393"/>
        <v/>
      </c>
      <c r="BZ1492" s="33" t="str">
        <f t="shared" si="394"/>
        <v/>
      </c>
      <c r="CA1492" s="37" t="str">
        <f>IF(BY1492="", "", IF(COUNTIF(BY$7:BY1492, BY1492)&gt;1, "", MAX(CA$6:CA1491)+1))</f>
        <v/>
      </c>
      <c r="CB1492" s="37" t="str">
        <f t="shared" si="396"/>
        <v>Jul 2023</v>
      </c>
      <c r="CC1492" s="41" t="str">
        <f t="shared" si="398"/>
        <v/>
      </c>
    </row>
    <row r="1493" spans="71:81" hidden="1" x14ac:dyDescent="0.25">
      <c r="BS1493" s="13" t="str">
        <f t="shared" si="391"/>
        <v/>
      </c>
      <c r="BT1493" s="33" t="str">
        <f t="shared" si="392"/>
        <v/>
      </c>
      <c r="BU1493" s="37" t="str">
        <f>IF(BS1493="", "", IF(COUNTIF(BS$7:BS1493, BS1493)&gt;1, "", MAX(BU$6:BU1492)+1))</f>
        <v/>
      </c>
      <c r="BV1493" s="37" t="str">
        <f t="shared" si="395"/>
        <v>Jul 2023</v>
      </c>
      <c r="BW1493" s="41" t="str">
        <f t="shared" si="397"/>
        <v/>
      </c>
      <c r="BY1493" s="13" t="str">
        <f t="shared" si="393"/>
        <v/>
      </c>
      <c r="BZ1493" s="33" t="str">
        <f t="shared" si="394"/>
        <v/>
      </c>
      <c r="CA1493" s="37" t="str">
        <f>IF(BY1493="", "", IF(COUNTIF(BY$7:BY1493, BY1493)&gt;1, "", MAX(CA$6:CA1492)+1))</f>
        <v/>
      </c>
      <c r="CB1493" s="37" t="str">
        <f t="shared" si="396"/>
        <v>Jul 2023</v>
      </c>
      <c r="CC1493" s="41" t="str">
        <f t="shared" si="398"/>
        <v/>
      </c>
    </row>
    <row r="1494" spans="71:81" hidden="1" x14ac:dyDescent="0.25">
      <c r="BS1494" s="13" t="str">
        <f t="shared" si="391"/>
        <v/>
      </c>
      <c r="BT1494" s="33" t="str">
        <f t="shared" si="392"/>
        <v/>
      </c>
      <c r="BU1494" s="37" t="str">
        <f>IF(BS1494="", "", IF(COUNTIF(BS$7:BS1494, BS1494)&gt;1, "", MAX(BU$6:BU1493)+1))</f>
        <v/>
      </c>
      <c r="BV1494" s="37" t="str">
        <f t="shared" si="395"/>
        <v>Jul 2023</v>
      </c>
      <c r="BW1494" s="41" t="str">
        <f t="shared" si="397"/>
        <v/>
      </c>
      <c r="BY1494" s="13" t="str">
        <f t="shared" si="393"/>
        <v/>
      </c>
      <c r="BZ1494" s="33" t="str">
        <f t="shared" si="394"/>
        <v/>
      </c>
      <c r="CA1494" s="37" t="str">
        <f>IF(BY1494="", "", IF(COUNTIF(BY$7:BY1494, BY1494)&gt;1, "", MAX(CA$6:CA1493)+1))</f>
        <v/>
      </c>
      <c r="CB1494" s="37" t="str">
        <f t="shared" si="396"/>
        <v>Jul 2023</v>
      </c>
      <c r="CC1494" s="41" t="str">
        <f t="shared" si="398"/>
        <v/>
      </c>
    </row>
    <row r="1495" spans="71:81" hidden="1" x14ac:dyDescent="0.25">
      <c r="BS1495" s="13" t="str">
        <f t="shared" si="391"/>
        <v/>
      </c>
      <c r="BT1495" s="33" t="str">
        <f t="shared" si="392"/>
        <v/>
      </c>
      <c r="BU1495" s="37" t="str">
        <f>IF(BS1495="", "", IF(COUNTIF(BS$7:BS1495, BS1495)&gt;1, "", MAX(BU$6:BU1494)+1))</f>
        <v/>
      </c>
      <c r="BV1495" s="37" t="str">
        <f t="shared" si="395"/>
        <v>Jul 2023</v>
      </c>
      <c r="BW1495" s="41" t="str">
        <f t="shared" si="397"/>
        <v/>
      </c>
      <c r="BY1495" s="13" t="str">
        <f t="shared" si="393"/>
        <v/>
      </c>
      <c r="BZ1495" s="33" t="str">
        <f t="shared" si="394"/>
        <v/>
      </c>
      <c r="CA1495" s="37" t="str">
        <f>IF(BY1495="", "", IF(COUNTIF(BY$7:BY1495, BY1495)&gt;1, "", MAX(CA$6:CA1494)+1))</f>
        <v/>
      </c>
      <c r="CB1495" s="37" t="str">
        <f t="shared" si="396"/>
        <v>Jul 2023</v>
      </c>
      <c r="CC1495" s="41" t="str">
        <f t="shared" si="398"/>
        <v/>
      </c>
    </row>
    <row r="1496" spans="71:81" hidden="1" x14ac:dyDescent="0.25">
      <c r="BS1496" s="13" t="str">
        <f t="shared" si="391"/>
        <v/>
      </c>
      <c r="BT1496" s="33" t="str">
        <f t="shared" si="392"/>
        <v/>
      </c>
      <c r="BU1496" s="37" t="str">
        <f>IF(BS1496="", "", IF(COUNTIF(BS$7:BS1496, BS1496)&gt;1, "", MAX(BU$6:BU1495)+1))</f>
        <v/>
      </c>
      <c r="BV1496" s="37" t="str">
        <f t="shared" si="395"/>
        <v>Jul 2023</v>
      </c>
      <c r="BW1496" s="41" t="str">
        <f t="shared" si="397"/>
        <v/>
      </c>
      <c r="BY1496" s="13" t="str">
        <f t="shared" si="393"/>
        <v/>
      </c>
      <c r="BZ1496" s="33" t="str">
        <f t="shared" si="394"/>
        <v/>
      </c>
      <c r="CA1496" s="37" t="str">
        <f>IF(BY1496="", "", IF(COUNTIF(BY$7:BY1496, BY1496)&gt;1, "", MAX(CA$6:CA1495)+1))</f>
        <v/>
      </c>
      <c r="CB1496" s="37" t="str">
        <f t="shared" si="396"/>
        <v>Jul 2023</v>
      </c>
      <c r="CC1496" s="41" t="str">
        <f t="shared" si="398"/>
        <v/>
      </c>
    </row>
    <row r="1497" spans="71:81" hidden="1" x14ac:dyDescent="0.25">
      <c r="BS1497" s="13" t="str">
        <f t="shared" si="391"/>
        <v/>
      </c>
      <c r="BT1497" s="33" t="str">
        <f t="shared" si="392"/>
        <v/>
      </c>
      <c r="BU1497" s="37" t="str">
        <f>IF(BS1497="", "", IF(COUNTIF(BS$7:BS1497, BS1497)&gt;1, "", MAX(BU$6:BU1496)+1))</f>
        <v/>
      </c>
      <c r="BV1497" s="37" t="str">
        <f t="shared" si="395"/>
        <v>Jul 2023</v>
      </c>
      <c r="BW1497" s="41" t="str">
        <f t="shared" si="397"/>
        <v/>
      </c>
      <c r="BY1497" s="13" t="str">
        <f t="shared" si="393"/>
        <v/>
      </c>
      <c r="BZ1497" s="33" t="str">
        <f t="shared" si="394"/>
        <v/>
      </c>
      <c r="CA1497" s="37" t="str">
        <f>IF(BY1497="", "", IF(COUNTIF(BY$7:BY1497, BY1497)&gt;1, "", MAX(CA$6:CA1496)+1))</f>
        <v/>
      </c>
      <c r="CB1497" s="37" t="str">
        <f t="shared" si="396"/>
        <v>Jul 2023</v>
      </c>
      <c r="CC1497" s="41" t="str">
        <f t="shared" si="398"/>
        <v/>
      </c>
    </row>
    <row r="1498" spans="71:81" hidden="1" x14ac:dyDescent="0.25">
      <c r="BS1498" s="13" t="str">
        <f t="shared" si="391"/>
        <v/>
      </c>
      <c r="BT1498" s="33" t="str">
        <f t="shared" si="392"/>
        <v/>
      </c>
      <c r="BU1498" s="37" t="str">
        <f>IF(BS1498="", "", IF(COUNTIF(BS$7:BS1498, BS1498)&gt;1, "", MAX(BU$6:BU1497)+1))</f>
        <v/>
      </c>
      <c r="BV1498" s="37" t="str">
        <f t="shared" si="395"/>
        <v>Jul 2023</v>
      </c>
      <c r="BW1498" s="41" t="str">
        <f t="shared" si="397"/>
        <v/>
      </c>
      <c r="BY1498" s="13" t="str">
        <f t="shared" si="393"/>
        <v/>
      </c>
      <c r="BZ1498" s="33" t="str">
        <f t="shared" si="394"/>
        <v/>
      </c>
      <c r="CA1498" s="37" t="str">
        <f>IF(BY1498="", "", IF(COUNTIF(BY$7:BY1498, BY1498)&gt;1, "", MAX(CA$6:CA1497)+1))</f>
        <v/>
      </c>
      <c r="CB1498" s="37" t="str">
        <f t="shared" si="396"/>
        <v>Jul 2023</v>
      </c>
      <c r="CC1498" s="41" t="str">
        <f t="shared" si="398"/>
        <v/>
      </c>
    </row>
    <row r="1499" spans="71:81" hidden="1" x14ac:dyDescent="0.25">
      <c r="BS1499" s="13" t="str">
        <f t="shared" si="391"/>
        <v/>
      </c>
      <c r="BT1499" s="33" t="str">
        <f t="shared" si="392"/>
        <v/>
      </c>
      <c r="BU1499" s="37" t="str">
        <f>IF(BS1499="", "", IF(COUNTIF(BS$7:BS1499, BS1499)&gt;1, "", MAX(BU$6:BU1498)+1))</f>
        <v/>
      </c>
      <c r="BV1499" s="37" t="str">
        <f t="shared" si="395"/>
        <v>Jul 2023</v>
      </c>
      <c r="BW1499" s="41" t="str">
        <f t="shared" si="397"/>
        <v/>
      </c>
      <c r="BY1499" s="13" t="str">
        <f t="shared" si="393"/>
        <v/>
      </c>
      <c r="BZ1499" s="33" t="str">
        <f t="shared" si="394"/>
        <v/>
      </c>
      <c r="CA1499" s="37" t="str">
        <f>IF(BY1499="", "", IF(COUNTIF(BY$7:BY1499, BY1499)&gt;1, "", MAX(CA$6:CA1498)+1))</f>
        <v/>
      </c>
      <c r="CB1499" s="37" t="str">
        <f t="shared" si="396"/>
        <v>Jul 2023</v>
      </c>
      <c r="CC1499" s="41" t="str">
        <f t="shared" si="398"/>
        <v/>
      </c>
    </row>
    <row r="1500" spans="71:81" hidden="1" x14ac:dyDescent="0.25">
      <c r="BS1500" s="13" t="str">
        <f t="shared" si="391"/>
        <v/>
      </c>
      <c r="BT1500" s="33" t="str">
        <f t="shared" si="392"/>
        <v/>
      </c>
      <c r="BU1500" s="37" t="str">
        <f>IF(BS1500="", "", IF(COUNTIF(BS$7:BS1500, BS1500)&gt;1, "", MAX(BU$6:BU1499)+1))</f>
        <v/>
      </c>
      <c r="BV1500" s="37" t="str">
        <f t="shared" si="395"/>
        <v>Jul 2023</v>
      </c>
      <c r="BW1500" s="41" t="str">
        <f t="shared" si="397"/>
        <v/>
      </c>
      <c r="BY1500" s="13" t="str">
        <f t="shared" si="393"/>
        <v/>
      </c>
      <c r="BZ1500" s="33" t="str">
        <f t="shared" si="394"/>
        <v/>
      </c>
      <c r="CA1500" s="37" t="str">
        <f>IF(BY1500="", "", IF(COUNTIF(BY$7:BY1500, BY1500)&gt;1, "", MAX(CA$6:CA1499)+1))</f>
        <v/>
      </c>
      <c r="CB1500" s="37" t="str">
        <f t="shared" si="396"/>
        <v>Jul 2023</v>
      </c>
      <c r="CC1500" s="41" t="str">
        <f t="shared" si="398"/>
        <v/>
      </c>
    </row>
    <row r="1501" spans="71:81" hidden="1" x14ac:dyDescent="0.25">
      <c r="BS1501" s="13" t="str">
        <f t="shared" si="391"/>
        <v/>
      </c>
      <c r="BT1501" s="33" t="str">
        <f t="shared" si="392"/>
        <v/>
      </c>
      <c r="BU1501" s="37" t="str">
        <f>IF(BS1501="", "", IF(COUNTIF(BS$7:BS1501, BS1501)&gt;1, "", MAX(BU$6:BU1500)+1))</f>
        <v/>
      </c>
      <c r="BV1501" s="37" t="str">
        <f t="shared" si="395"/>
        <v>Jul 2023</v>
      </c>
      <c r="BW1501" s="41" t="str">
        <f t="shared" si="397"/>
        <v/>
      </c>
      <c r="BY1501" s="13" t="str">
        <f t="shared" si="393"/>
        <v/>
      </c>
      <c r="BZ1501" s="33" t="str">
        <f t="shared" si="394"/>
        <v/>
      </c>
      <c r="CA1501" s="37" t="str">
        <f>IF(BY1501="", "", IF(COUNTIF(BY$7:BY1501, BY1501)&gt;1, "", MAX(CA$6:CA1500)+1))</f>
        <v/>
      </c>
      <c r="CB1501" s="37" t="str">
        <f t="shared" si="396"/>
        <v>Jul 2023</v>
      </c>
      <c r="CC1501" s="41" t="str">
        <f t="shared" si="398"/>
        <v/>
      </c>
    </row>
    <row r="1502" spans="71:81" hidden="1" x14ac:dyDescent="0.25">
      <c r="BS1502" s="13" t="str">
        <f t="shared" si="391"/>
        <v/>
      </c>
      <c r="BT1502" s="33" t="str">
        <f t="shared" si="392"/>
        <v/>
      </c>
      <c r="BU1502" s="37" t="str">
        <f>IF(BS1502="", "", IF(COUNTIF(BS$7:BS1502, BS1502)&gt;1, "", MAX(BU$6:BU1501)+1))</f>
        <v/>
      </c>
      <c r="BV1502" s="37" t="str">
        <f t="shared" si="395"/>
        <v>Jul 2023</v>
      </c>
      <c r="BW1502" s="41" t="str">
        <f t="shared" si="397"/>
        <v/>
      </c>
      <c r="BY1502" s="13" t="str">
        <f t="shared" si="393"/>
        <v/>
      </c>
      <c r="BZ1502" s="33" t="str">
        <f t="shared" si="394"/>
        <v/>
      </c>
      <c r="CA1502" s="37" t="str">
        <f>IF(BY1502="", "", IF(COUNTIF(BY$7:BY1502, BY1502)&gt;1, "", MAX(CA$6:CA1501)+1))</f>
        <v/>
      </c>
      <c r="CB1502" s="37" t="str">
        <f t="shared" si="396"/>
        <v>Jul 2023</v>
      </c>
      <c r="CC1502" s="41" t="str">
        <f t="shared" si="398"/>
        <v/>
      </c>
    </row>
    <row r="1503" spans="71:81" hidden="1" x14ac:dyDescent="0.25">
      <c r="BS1503" s="13" t="str">
        <f t="shared" si="391"/>
        <v/>
      </c>
      <c r="BT1503" s="33" t="str">
        <f t="shared" si="392"/>
        <v/>
      </c>
      <c r="BU1503" s="37" t="str">
        <f>IF(BS1503="", "", IF(COUNTIF(BS$7:BS1503, BS1503)&gt;1, "", MAX(BU$6:BU1502)+1))</f>
        <v/>
      </c>
      <c r="BV1503" s="37" t="str">
        <f t="shared" si="395"/>
        <v>Jul 2023</v>
      </c>
      <c r="BW1503" s="41" t="str">
        <f t="shared" si="397"/>
        <v/>
      </c>
      <c r="BY1503" s="13" t="str">
        <f t="shared" si="393"/>
        <v/>
      </c>
      <c r="BZ1503" s="33" t="str">
        <f t="shared" si="394"/>
        <v/>
      </c>
      <c r="CA1503" s="37" t="str">
        <f>IF(BY1503="", "", IF(COUNTIF(BY$7:BY1503, BY1503)&gt;1, "", MAX(CA$6:CA1502)+1))</f>
        <v/>
      </c>
      <c r="CB1503" s="37" t="str">
        <f t="shared" si="396"/>
        <v>Jul 2023</v>
      </c>
      <c r="CC1503" s="41" t="str">
        <f t="shared" si="398"/>
        <v/>
      </c>
    </row>
    <row r="1504" spans="71:81" hidden="1" x14ac:dyDescent="0.25">
      <c r="BS1504" s="13" t="str">
        <f t="shared" si="391"/>
        <v/>
      </c>
      <c r="BT1504" s="33" t="str">
        <f t="shared" si="392"/>
        <v/>
      </c>
      <c r="BU1504" s="37" t="str">
        <f>IF(BS1504="", "", IF(COUNTIF(BS$7:BS1504, BS1504)&gt;1, "", MAX(BU$6:BU1503)+1))</f>
        <v/>
      </c>
      <c r="BV1504" s="37" t="str">
        <f t="shared" si="395"/>
        <v>Jul 2023</v>
      </c>
      <c r="BW1504" s="41" t="str">
        <f t="shared" si="397"/>
        <v/>
      </c>
      <c r="BY1504" s="13" t="str">
        <f t="shared" si="393"/>
        <v/>
      </c>
      <c r="BZ1504" s="33" t="str">
        <f t="shared" si="394"/>
        <v/>
      </c>
      <c r="CA1504" s="37" t="str">
        <f>IF(BY1504="", "", IF(COUNTIF(BY$7:BY1504, BY1504)&gt;1, "", MAX(CA$6:CA1503)+1))</f>
        <v/>
      </c>
      <c r="CB1504" s="37" t="str">
        <f t="shared" si="396"/>
        <v>Jul 2023</v>
      </c>
      <c r="CC1504" s="41" t="str">
        <f t="shared" si="398"/>
        <v/>
      </c>
    </row>
    <row r="1505" spans="71:81" hidden="1" x14ac:dyDescent="0.25">
      <c r="BS1505" s="13" t="str">
        <f t="shared" si="391"/>
        <v/>
      </c>
      <c r="BT1505" s="33" t="str">
        <f t="shared" si="392"/>
        <v/>
      </c>
      <c r="BU1505" s="37" t="str">
        <f>IF(BS1505="", "", IF(COUNTIF(BS$7:BS1505, BS1505)&gt;1, "", MAX(BU$6:BU1504)+1))</f>
        <v/>
      </c>
      <c r="BV1505" s="37" t="str">
        <f t="shared" si="395"/>
        <v>Jul 2023</v>
      </c>
      <c r="BW1505" s="41" t="str">
        <f t="shared" si="397"/>
        <v/>
      </c>
      <c r="BY1505" s="13" t="str">
        <f t="shared" si="393"/>
        <v/>
      </c>
      <c r="BZ1505" s="33" t="str">
        <f t="shared" si="394"/>
        <v/>
      </c>
      <c r="CA1505" s="37" t="str">
        <f>IF(BY1505="", "", IF(COUNTIF(BY$7:BY1505, BY1505)&gt;1, "", MAX(CA$6:CA1504)+1))</f>
        <v/>
      </c>
      <c r="CB1505" s="37" t="str">
        <f t="shared" si="396"/>
        <v>Jul 2023</v>
      </c>
      <c r="CC1505" s="41" t="str">
        <f t="shared" si="398"/>
        <v/>
      </c>
    </row>
    <row r="1506" spans="71:81" hidden="1" x14ac:dyDescent="0.25">
      <c r="BS1506" s="13" t="str">
        <f t="shared" si="391"/>
        <v/>
      </c>
      <c r="BT1506" s="33" t="str">
        <f t="shared" si="392"/>
        <v/>
      </c>
      <c r="BU1506" s="37" t="str">
        <f>IF(BS1506="", "", IF(COUNTIF(BS$7:BS1506, BS1506)&gt;1, "", MAX(BU$6:BU1505)+1))</f>
        <v/>
      </c>
      <c r="BV1506" s="37" t="str">
        <f t="shared" si="395"/>
        <v>Jul 2023</v>
      </c>
      <c r="BW1506" s="41" t="str">
        <f t="shared" si="397"/>
        <v/>
      </c>
      <c r="BY1506" s="13" t="str">
        <f t="shared" si="393"/>
        <v/>
      </c>
      <c r="BZ1506" s="33" t="str">
        <f t="shared" si="394"/>
        <v/>
      </c>
      <c r="CA1506" s="37" t="str">
        <f>IF(BY1506="", "", IF(COUNTIF(BY$7:BY1506, BY1506)&gt;1, "", MAX(CA$6:CA1505)+1))</f>
        <v/>
      </c>
      <c r="CB1506" s="37" t="str">
        <f t="shared" si="396"/>
        <v>Jul 2023</v>
      </c>
      <c r="CC1506" s="41" t="str">
        <f t="shared" si="398"/>
        <v/>
      </c>
    </row>
    <row r="1507" spans="71:81" hidden="1" x14ac:dyDescent="0.25">
      <c r="BS1507" s="13" t="str">
        <f t="shared" si="391"/>
        <v/>
      </c>
      <c r="BT1507" s="33" t="str">
        <f t="shared" si="392"/>
        <v/>
      </c>
      <c r="BU1507" s="37" t="str">
        <f>IF(BS1507="", "", IF(COUNTIF(BS$7:BS1507, BS1507)&gt;1, "", MAX(BU$6:BU1506)+1))</f>
        <v/>
      </c>
      <c r="BV1507" s="37" t="str">
        <f t="shared" si="395"/>
        <v>Jul 2023</v>
      </c>
      <c r="BW1507" s="41" t="str">
        <f t="shared" si="397"/>
        <v/>
      </c>
      <c r="BY1507" s="13" t="str">
        <f t="shared" si="393"/>
        <v/>
      </c>
      <c r="BZ1507" s="33" t="str">
        <f t="shared" si="394"/>
        <v/>
      </c>
      <c r="CA1507" s="37" t="str">
        <f>IF(BY1507="", "", IF(COUNTIF(BY$7:BY1507, BY1507)&gt;1, "", MAX(CA$6:CA1506)+1))</f>
        <v/>
      </c>
      <c r="CB1507" s="37" t="str">
        <f t="shared" si="396"/>
        <v>Jul 2023</v>
      </c>
      <c r="CC1507" s="41" t="str">
        <f t="shared" si="398"/>
        <v/>
      </c>
    </row>
    <row r="1508" spans="71:81" hidden="1" x14ac:dyDescent="0.25">
      <c r="BS1508" s="13" t="str">
        <f t="shared" si="391"/>
        <v/>
      </c>
      <c r="BT1508" s="33" t="str">
        <f t="shared" si="392"/>
        <v/>
      </c>
      <c r="BU1508" s="37" t="str">
        <f>IF(BS1508="", "", IF(COUNTIF(BS$7:BS1508, BS1508)&gt;1, "", MAX(BU$6:BU1507)+1))</f>
        <v/>
      </c>
      <c r="BV1508" s="37" t="str">
        <f t="shared" si="395"/>
        <v>Jul 2023</v>
      </c>
      <c r="BW1508" s="41" t="str">
        <f t="shared" si="397"/>
        <v/>
      </c>
      <c r="BY1508" s="13" t="str">
        <f t="shared" si="393"/>
        <v/>
      </c>
      <c r="BZ1508" s="33" t="str">
        <f t="shared" si="394"/>
        <v/>
      </c>
      <c r="CA1508" s="37" t="str">
        <f>IF(BY1508="", "", IF(COUNTIF(BY$7:BY1508, BY1508)&gt;1, "", MAX(CA$6:CA1507)+1))</f>
        <v/>
      </c>
      <c r="CB1508" s="37" t="str">
        <f t="shared" si="396"/>
        <v>Jul 2023</v>
      </c>
      <c r="CC1508" s="41" t="str">
        <f t="shared" si="398"/>
        <v/>
      </c>
    </row>
    <row r="1509" spans="71:81" hidden="1" x14ac:dyDescent="0.25">
      <c r="BS1509" s="13" t="str">
        <f t="shared" si="391"/>
        <v/>
      </c>
      <c r="BT1509" s="33" t="str">
        <f t="shared" si="392"/>
        <v/>
      </c>
      <c r="BU1509" s="37" t="str">
        <f>IF(BS1509="", "", IF(COUNTIF(BS$7:BS1509, BS1509)&gt;1, "", MAX(BU$6:BU1508)+1))</f>
        <v/>
      </c>
      <c r="BV1509" s="37" t="str">
        <f t="shared" si="395"/>
        <v>Jul 2023</v>
      </c>
      <c r="BW1509" s="41" t="str">
        <f t="shared" si="397"/>
        <v/>
      </c>
      <c r="BY1509" s="13" t="str">
        <f t="shared" si="393"/>
        <v/>
      </c>
      <c r="BZ1509" s="33" t="str">
        <f t="shared" si="394"/>
        <v/>
      </c>
      <c r="CA1509" s="37" t="str">
        <f>IF(BY1509="", "", IF(COUNTIF(BY$7:BY1509, BY1509)&gt;1, "", MAX(CA$6:CA1508)+1))</f>
        <v/>
      </c>
      <c r="CB1509" s="37" t="str">
        <f t="shared" si="396"/>
        <v>Jul 2023</v>
      </c>
      <c r="CC1509" s="41" t="str">
        <f t="shared" si="398"/>
        <v/>
      </c>
    </row>
    <row r="1510" spans="71:81" hidden="1" x14ac:dyDescent="0.25">
      <c r="BS1510" s="13" t="str">
        <f t="shared" si="391"/>
        <v/>
      </c>
      <c r="BT1510" s="33" t="str">
        <f t="shared" si="392"/>
        <v/>
      </c>
      <c r="BU1510" s="37" t="str">
        <f>IF(BS1510="", "", IF(COUNTIF(BS$7:BS1510, BS1510)&gt;1, "", MAX(BU$6:BU1509)+1))</f>
        <v/>
      </c>
      <c r="BV1510" s="37" t="str">
        <f t="shared" si="395"/>
        <v>Jul 2023</v>
      </c>
      <c r="BW1510" s="41" t="str">
        <f t="shared" si="397"/>
        <v/>
      </c>
      <c r="BY1510" s="13" t="str">
        <f t="shared" si="393"/>
        <v/>
      </c>
      <c r="BZ1510" s="33" t="str">
        <f t="shared" si="394"/>
        <v/>
      </c>
      <c r="CA1510" s="37" t="str">
        <f>IF(BY1510="", "", IF(COUNTIF(BY$7:BY1510, BY1510)&gt;1, "", MAX(CA$6:CA1509)+1))</f>
        <v/>
      </c>
      <c r="CB1510" s="37" t="str">
        <f t="shared" si="396"/>
        <v>Jul 2023</v>
      </c>
      <c r="CC1510" s="41" t="str">
        <f t="shared" si="398"/>
        <v/>
      </c>
    </row>
    <row r="1511" spans="71:81" hidden="1" x14ac:dyDescent="0.25">
      <c r="BS1511" s="13" t="str">
        <f t="shared" si="391"/>
        <v/>
      </c>
      <c r="BT1511" s="33" t="str">
        <f t="shared" si="392"/>
        <v/>
      </c>
      <c r="BU1511" s="37" t="str">
        <f>IF(BS1511="", "", IF(COUNTIF(BS$7:BS1511, BS1511)&gt;1, "", MAX(BU$6:BU1510)+1))</f>
        <v/>
      </c>
      <c r="BV1511" s="37" t="str">
        <f t="shared" si="395"/>
        <v>Jul 2023</v>
      </c>
      <c r="BW1511" s="41" t="str">
        <f t="shared" si="397"/>
        <v/>
      </c>
      <c r="BY1511" s="13" t="str">
        <f t="shared" si="393"/>
        <v/>
      </c>
      <c r="BZ1511" s="33" t="str">
        <f t="shared" si="394"/>
        <v/>
      </c>
      <c r="CA1511" s="37" t="str">
        <f>IF(BY1511="", "", IF(COUNTIF(BY$7:BY1511, BY1511)&gt;1, "", MAX(CA$6:CA1510)+1))</f>
        <v/>
      </c>
      <c r="CB1511" s="37" t="str">
        <f t="shared" si="396"/>
        <v>Jul 2023</v>
      </c>
      <c r="CC1511" s="41" t="str">
        <f t="shared" si="398"/>
        <v/>
      </c>
    </row>
    <row r="1512" spans="71:81" hidden="1" x14ac:dyDescent="0.25">
      <c r="BS1512" s="13" t="str">
        <f t="shared" si="391"/>
        <v/>
      </c>
      <c r="BT1512" s="33" t="str">
        <f t="shared" si="392"/>
        <v/>
      </c>
      <c r="BU1512" s="37" t="str">
        <f>IF(BS1512="", "", IF(COUNTIF(BS$7:BS1512, BS1512)&gt;1, "", MAX(BU$6:BU1511)+1))</f>
        <v/>
      </c>
      <c r="BV1512" s="37" t="str">
        <f t="shared" si="395"/>
        <v>Jul 2023</v>
      </c>
      <c r="BW1512" s="41" t="str">
        <f t="shared" si="397"/>
        <v/>
      </c>
      <c r="BY1512" s="13" t="str">
        <f t="shared" si="393"/>
        <v/>
      </c>
      <c r="BZ1512" s="33" t="str">
        <f t="shared" si="394"/>
        <v/>
      </c>
      <c r="CA1512" s="37" t="str">
        <f>IF(BY1512="", "", IF(COUNTIF(BY$7:BY1512, BY1512)&gt;1, "", MAX(CA$6:CA1511)+1))</f>
        <v/>
      </c>
      <c r="CB1512" s="37" t="str">
        <f t="shared" si="396"/>
        <v>Jul 2023</v>
      </c>
      <c r="CC1512" s="41" t="str">
        <f t="shared" si="398"/>
        <v/>
      </c>
    </row>
    <row r="1513" spans="71:81" hidden="1" x14ac:dyDescent="0.25">
      <c r="BS1513" s="13" t="str">
        <f t="shared" si="391"/>
        <v/>
      </c>
      <c r="BT1513" s="33" t="str">
        <f t="shared" si="392"/>
        <v/>
      </c>
      <c r="BU1513" s="37" t="str">
        <f>IF(BS1513="", "", IF(COUNTIF(BS$7:BS1513, BS1513)&gt;1, "", MAX(BU$6:BU1512)+1))</f>
        <v/>
      </c>
      <c r="BV1513" s="37" t="str">
        <f t="shared" si="395"/>
        <v>Jul 2023</v>
      </c>
      <c r="BW1513" s="41" t="str">
        <f t="shared" si="397"/>
        <v/>
      </c>
      <c r="BY1513" s="13" t="str">
        <f t="shared" si="393"/>
        <v/>
      </c>
      <c r="BZ1513" s="33" t="str">
        <f t="shared" si="394"/>
        <v/>
      </c>
      <c r="CA1513" s="37" t="str">
        <f>IF(BY1513="", "", IF(COUNTIF(BY$7:BY1513, BY1513)&gt;1, "", MAX(CA$6:CA1512)+1))</f>
        <v/>
      </c>
      <c r="CB1513" s="37" t="str">
        <f t="shared" si="396"/>
        <v>Jul 2023</v>
      </c>
      <c r="CC1513" s="41" t="str">
        <f t="shared" si="398"/>
        <v/>
      </c>
    </row>
    <row r="1514" spans="71:81" hidden="1" x14ac:dyDescent="0.25">
      <c r="BS1514" s="13" t="str">
        <f t="shared" si="391"/>
        <v/>
      </c>
      <c r="BT1514" s="33" t="str">
        <f t="shared" si="392"/>
        <v/>
      </c>
      <c r="BU1514" s="37" t="str">
        <f>IF(BS1514="", "", IF(COUNTIF(BS$7:BS1514, BS1514)&gt;1, "", MAX(BU$6:BU1513)+1))</f>
        <v/>
      </c>
      <c r="BV1514" s="37" t="str">
        <f t="shared" si="395"/>
        <v>Jul 2023</v>
      </c>
      <c r="BW1514" s="41" t="str">
        <f t="shared" si="397"/>
        <v/>
      </c>
      <c r="BY1514" s="13" t="str">
        <f t="shared" si="393"/>
        <v/>
      </c>
      <c r="BZ1514" s="33" t="str">
        <f t="shared" si="394"/>
        <v/>
      </c>
      <c r="CA1514" s="37" t="str">
        <f>IF(BY1514="", "", IF(COUNTIF(BY$7:BY1514, BY1514)&gt;1, "", MAX(CA$6:CA1513)+1))</f>
        <v/>
      </c>
      <c r="CB1514" s="37" t="str">
        <f t="shared" si="396"/>
        <v>Jul 2023</v>
      </c>
      <c r="CC1514" s="41" t="str">
        <f t="shared" si="398"/>
        <v/>
      </c>
    </row>
    <row r="1515" spans="71:81" hidden="1" x14ac:dyDescent="0.25">
      <c r="BS1515" s="13" t="str">
        <f t="shared" si="391"/>
        <v/>
      </c>
      <c r="BT1515" s="33" t="str">
        <f t="shared" si="392"/>
        <v/>
      </c>
      <c r="BU1515" s="37" t="str">
        <f>IF(BS1515="", "", IF(COUNTIF(BS$7:BS1515, BS1515)&gt;1, "", MAX(BU$6:BU1514)+1))</f>
        <v/>
      </c>
      <c r="BV1515" s="37" t="str">
        <f t="shared" si="395"/>
        <v>Jul 2023</v>
      </c>
      <c r="BW1515" s="41" t="str">
        <f t="shared" si="397"/>
        <v/>
      </c>
      <c r="BY1515" s="13" t="str">
        <f t="shared" si="393"/>
        <v/>
      </c>
      <c r="BZ1515" s="33" t="str">
        <f t="shared" si="394"/>
        <v/>
      </c>
      <c r="CA1515" s="37" t="str">
        <f>IF(BY1515="", "", IF(COUNTIF(BY$7:BY1515, BY1515)&gt;1, "", MAX(CA$6:CA1514)+1))</f>
        <v/>
      </c>
      <c r="CB1515" s="37" t="str">
        <f t="shared" si="396"/>
        <v>Jul 2023</v>
      </c>
      <c r="CC1515" s="41" t="str">
        <f t="shared" si="398"/>
        <v/>
      </c>
    </row>
    <row r="1516" spans="71:81" hidden="1" x14ac:dyDescent="0.25">
      <c r="BS1516" s="13" t="str">
        <f t="shared" si="391"/>
        <v/>
      </c>
      <c r="BT1516" s="33" t="str">
        <f t="shared" si="392"/>
        <v/>
      </c>
      <c r="BU1516" s="37" t="str">
        <f>IF(BS1516="", "", IF(COUNTIF(BS$7:BS1516, BS1516)&gt;1, "", MAX(BU$6:BU1515)+1))</f>
        <v/>
      </c>
      <c r="BV1516" s="37" t="str">
        <f t="shared" si="395"/>
        <v>Jul 2023</v>
      </c>
      <c r="BW1516" s="41" t="str">
        <f t="shared" si="397"/>
        <v/>
      </c>
      <c r="BY1516" s="13" t="str">
        <f t="shared" si="393"/>
        <v/>
      </c>
      <c r="BZ1516" s="33" t="str">
        <f t="shared" si="394"/>
        <v/>
      </c>
      <c r="CA1516" s="37" t="str">
        <f>IF(BY1516="", "", IF(COUNTIF(BY$7:BY1516, BY1516)&gt;1, "", MAX(CA$6:CA1515)+1))</f>
        <v/>
      </c>
      <c r="CB1516" s="37" t="str">
        <f t="shared" si="396"/>
        <v>Jul 2023</v>
      </c>
      <c r="CC1516" s="41" t="str">
        <f t="shared" si="398"/>
        <v/>
      </c>
    </row>
    <row r="1517" spans="71:81" hidden="1" x14ac:dyDescent="0.25">
      <c r="BS1517" s="13" t="str">
        <f t="shared" si="391"/>
        <v/>
      </c>
      <c r="BT1517" s="33" t="str">
        <f t="shared" si="392"/>
        <v/>
      </c>
      <c r="BU1517" s="37" t="str">
        <f>IF(BS1517="", "", IF(COUNTIF(BS$7:BS1517, BS1517)&gt;1, "", MAX(BU$6:BU1516)+1))</f>
        <v/>
      </c>
      <c r="BV1517" s="37" t="str">
        <f t="shared" si="395"/>
        <v>Jul 2023</v>
      </c>
      <c r="BW1517" s="41" t="str">
        <f t="shared" si="397"/>
        <v/>
      </c>
      <c r="BY1517" s="13" t="str">
        <f t="shared" si="393"/>
        <v/>
      </c>
      <c r="BZ1517" s="33" t="str">
        <f t="shared" si="394"/>
        <v/>
      </c>
      <c r="CA1517" s="37" t="str">
        <f>IF(BY1517="", "", IF(COUNTIF(BY$7:BY1517, BY1517)&gt;1, "", MAX(CA$6:CA1516)+1))</f>
        <v/>
      </c>
      <c r="CB1517" s="37" t="str">
        <f t="shared" si="396"/>
        <v>Jul 2023</v>
      </c>
      <c r="CC1517" s="41" t="str">
        <f t="shared" si="398"/>
        <v/>
      </c>
    </row>
    <row r="1518" spans="71:81" hidden="1" x14ac:dyDescent="0.25">
      <c r="BS1518" s="13" t="str">
        <f t="shared" si="391"/>
        <v/>
      </c>
      <c r="BT1518" s="33" t="str">
        <f t="shared" si="392"/>
        <v/>
      </c>
      <c r="BU1518" s="37" t="str">
        <f>IF(BS1518="", "", IF(COUNTIF(BS$7:BS1518, BS1518)&gt;1, "", MAX(BU$6:BU1517)+1))</f>
        <v/>
      </c>
      <c r="BV1518" s="37" t="str">
        <f t="shared" si="395"/>
        <v>Jul 2023</v>
      </c>
      <c r="BW1518" s="41" t="str">
        <f t="shared" si="397"/>
        <v/>
      </c>
      <c r="BY1518" s="13" t="str">
        <f t="shared" si="393"/>
        <v/>
      </c>
      <c r="BZ1518" s="33" t="str">
        <f t="shared" si="394"/>
        <v/>
      </c>
      <c r="CA1518" s="37" t="str">
        <f>IF(BY1518="", "", IF(COUNTIF(BY$7:BY1518, BY1518)&gt;1, "", MAX(CA$6:CA1517)+1))</f>
        <v/>
      </c>
      <c r="CB1518" s="37" t="str">
        <f t="shared" si="396"/>
        <v>Jul 2023</v>
      </c>
      <c r="CC1518" s="41" t="str">
        <f t="shared" si="398"/>
        <v/>
      </c>
    </row>
    <row r="1519" spans="71:81" hidden="1" x14ac:dyDescent="0.25">
      <c r="BS1519" s="13" t="str">
        <f t="shared" ref="BS1519:BS1546" si="399">IF(Y246="", "", Y246)</f>
        <v/>
      </c>
      <c r="BT1519" s="33" t="str">
        <f t="shared" ref="BT1519:BT1546" si="400">IF(BS1519="", "", Z246)</f>
        <v/>
      </c>
      <c r="BU1519" s="37" t="str">
        <f>IF(BS1519="", "", IF(COUNTIF(BS$7:BS1519, BS1519)&gt;1, "", MAX(BU$6:BU1518)+1))</f>
        <v/>
      </c>
      <c r="BV1519" s="37" t="str">
        <f t="shared" si="395"/>
        <v>Jul 2023</v>
      </c>
      <c r="BW1519" s="41" t="str">
        <f t="shared" si="397"/>
        <v/>
      </c>
      <c r="BY1519" s="13" t="str">
        <f t="shared" ref="BY1519:BY1546" si="401">IF(Y470="", "", Y470)</f>
        <v/>
      </c>
      <c r="BZ1519" s="33" t="str">
        <f t="shared" ref="BZ1519:BZ1546" si="402">IF(BY1519="", "", Z470)</f>
        <v/>
      </c>
      <c r="CA1519" s="37" t="str">
        <f>IF(BY1519="", "", IF(COUNTIF(BY$7:BY1519, BY1519)&gt;1, "", MAX(CA$6:CA1518)+1))</f>
        <v/>
      </c>
      <c r="CB1519" s="37" t="str">
        <f t="shared" si="396"/>
        <v>Jul 2023</v>
      </c>
      <c r="CC1519" s="41" t="str">
        <f t="shared" si="398"/>
        <v/>
      </c>
    </row>
    <row r="1520" spans="71:81" hidden="1" x14ac:dyDescent="0.25">
      <c r="BS1520" s="13" t="str">
        <f t="shared" si="399"/>
        <v/>
      </c>
      <c r="BT1520" s="33" t="str">
        <f t="shared" si="400"/>
        <v/>
      </c>
      <c r="BU1520" s="37" t="str">
        <f>IF(BS1520="", "", IF(COUNTIF(BS$7:BS1520, BS1520)&gt;1, "", MAX(BU$6:BU1519)+1))</f>
        <v/>
      </c>
      <c r="BV1520" s="37" t="str">
        <f t="shared" si="395"/>
        <v>Jul 2023</v>
      </c>
      <c r="BW1520" s="41" t="str">
        <f t="shared" si="397"/>
        <v/>
      </c>
      <c r="BY1520" s="13" t="str">
        <f t="shared" si="401"/>
        <v/>
      </c>
      <c r="BZ1520" s="33" t="str">
        <f t="shared" si="402"/>
        <v/>
      </c>
      <c r="CA1520" s="37" t="str">
        <f>IF(BY1520="", "", IF(COUNTIF(BY$7:BY1520, BY1520)&gt;1, "", MAX(CA$6:CA1519)+1))</f>
        <v/>
      </c>
      <c r="CB1520" s="37" t="str">
        <f t="shared" si="396"/>
        <v>Jul 2023</v>
      </c>
      <c r="CC1520" s="41" t="str">
        <f t="shared" si="398"/>
        <v/>
      </c>
    </row>
    <row r="1521" spans="71:81" hidden="1" x14ac:dyDescent="0.25">
      <c r="BS1521" s="13" t="str">
        <f t="shared" si="399"/>
        <v/>
      </c>
      <c r="BT1521" s="33" t="str">
        <f t="shared" si="400"/>
        <v/>
      </c>
      <c r="BU1521" s="37" t="str">
        <f>IF(BS1521="", "", IF(COUNTIF(BS$7:BS1521, BS1521)&gt;1, "", MAX(BU$6:BU1520)+1))</f>
        <v/>
      </c>
      <c r="BV1521" s="37" t="str">
        <f t="shared" ref="BV1521:BV1546" si="403">BV1520</f>
        <v>Jul 2023</v>
      </c>
      <c r="BW1521" s="41" t="str">
        <f t="shared" si="397"/>
        <v/>
      </c>
      <c r="BY1521" s="13" t="str">
        <f t="shared" si="401"/>
        <v/>
      </c>
      <c r="BZ1521" s="33" t="str">
        <f t="shared" si="402"/>
        <v/>
      </c>
      <c r="CA1521" s="37" t="str">
        <f>IF(BY1521="", "", IF(COUNTIF(BY$7:BY1521, BY1521)&gt;1, "", MAX(CA$6:CA1520)+1))</f>
        <v/>
      </c>
      <c r="CB1521" s="37" t="str">
        <f t="shared" ref="CB1521:CB1546" si="404">CB1520</f>
        <v>Jul 2023</v>
      </c>
      <c r="CC1521" s="41" t="str">
        <f t="shared" si="398"/>
        <v/>
      </c>
    </row>
    <row r="1522" spans="71:81" hidden="1" x14ac:dyDescent="0.25">
      <c r="BS1522" s="13" t="str">
        <f t="shared" si="399"/>
        <v/>
      </c>
      <c r="BT1522" s="33" t="str">
        <f t="shared" si="400"/>
        <v/>
      </c>
      <c r="BU1522" s="37" t="str">
        <f>IF(BS1522="", "", IF(COUNTIF(BS$7:BS1522, BS1522)&gt;1, "", MAX(BU$6:BU1521)+1))</f>
        <v/>
      </c>
      <c r="BV1522" s="37" t="str">
        <f t="shared" si="403"/>
        <v>Jul 2023</v>
      </c>
      <c r="BW1522" s="41" t="str">
        <f t="shared" si="397"/>
        <v/>
      </c>
      <c r="BY1522" s="13" t="str">
        <f t="shared" si="401"/>
        <v/>
      </c>
      <c r="BZ1522" s="33" t="str">
        <f t="shared" si="402"/>
        <v/>
      </c>
      <c r="CA1522" s="37" t="str">
        <f>IF(BY1522="", "", IF(COUNTIF(BY$7:BY1522, BY1522)&gt;1, "", MAX(CA$6:CA1521)+1))</f>
        <v/>
      </c>
      <c r="CB1522" s="37" t="str">
        <f t="shared" si="404"/>
        <v>Jul 2023</v>
      </c>
      <c r="CC1522" s="41" t="str">
        <f t="shared" si="398"/>
        <v/>
      </c>
    </row>
    <row r="1523" spans="71:81" hidden="1" x14ac:dyDescent="0.25">
      <c r="BS1523" s="13" t="str">
        <f t="shared" si="399"/>
        <v/>
      </c>
      <c r="BT1523" s="33" t="str">
        <f t="shared" si="400"/>
        <v/>
      </c>
      <c r="BU1523" s="37" t="str">
        <f>IF(BS1523="", "", IF(COUNTIF(BS$7:BS1523, BS1523)&gt;1, "", MAX(BU$6:BU1522)+1))</f>
        <v/>
      </c>
      <c r="BV1523" s="37" t="str">
        <f t="shared" si="403"/>
        <v>Jul 2023</v>
      </c>
      <c r="BW1523" s="41" t="str">
        <f t="shared" si="397"/>
        <v/>
      </c>
      <c r="BY1523" s="13" t="str">
        <f t="shared" si="401"/>
        <v/>
      </c>
      <c r="BZ1523" s="33" t="str">
        <f t="shared" si="402"/>
        <v/>
      </c>
      <c r="CA1523" s="37" t="str">
        <f>IF(BY1523="", "", IF(COUNTIF(BY$7:BY1523, BY1523)&gt;1, "", MAX(CA$6:CA1522)+1))</f>
        <v/>
      </c>
      <c r="CB1523" s="37" t="str">
        <f t="shared" si="404"/>
        <v>Jul 2023</v>
      </c>
      <c r="CC1523" s="41" t="str">
        <f t="shared" si="398"/>
        <v/>
      </c>
    </row>
    <row r="1524" spans="71:81" hidden="1" x14ac:dyDescent="0.25">
      <c r="BS1524" s="13" t="str">
        <f t="shared" si="399"/>
        <v/>
      </c>
      <c r="BT1524" s="33" t="str">
        <f t="shared" si="400"/>
        <v/>
      </c>
      <c r="BU1524" s="37" t="str">
        <f>IF(BS1524="", "", IF(COUNTIF(BS$7:BS1524, BS1524)&gt;1, "", MAX(BU$6:BU1523)+1))</f>
        <v/>
      </c>
      <c r="BV1524" s="37" t="str">
        <f t="shared" si="403"/>
        <v>Jul 2023</v>
      </c>
      <c r="BW1524" s="41" t="str">
        <f t="shared" si="397"/>
        <v/>
      </c>
      <c r="BY1524" s="13" t="str">
        <f t="shared" si="401"/>
        <v/>
      </c>
      <c r="BZ1524" s="33" t="str">
        <f t="shared" si="402"/>
        <v/>
      </c>
      <c r="CA1524" s="37" t="str">
        <f>IF(BY1524="", "", IF(COUNTIF(BY$7:BY1524, BY1524)&gt;1, "", MAX(CA$6:CA1523)+1))</f>
        <v/>
      </c>
      <c r="CB1524" s="37" t="str">
        <f t="shared" si="404"/>
        <v>Jul 2023</v>
      </c>
      <c r="CC1524" s="41" t="str">
        <f t="shared" si="398"/>
        <v/>
      </c>
    </row>
    <row r="1525" spans="71:81" hidden="1" x14ac:dyDescent="0.25">
      <c r="BS1525" s="13" t="str">
        <f t="shared" si="399"/>
        <v/>
      </c>
      <c r="BT1525" s="33" t="str">
        <f t="shared" si="400"/>
        <v/>
      </c>
      <c r="BU1525" s="37" t="str">
        <f>IF(BS1525="", "", IF(COUNTIF(BS$7:BS1525, BS1525)&gt;1, "", MAX(BU$6:BU1524)+1))</f>
        <v/>
      </c>
      <c r="BV1525" s="37" t="str">
        <f t="shared" si="403"/>
        <v>Jul 2023</v>
      </c>
      <c r="BW1525" s="41" t="str">
        <f t="shared" si="397"/>
        <v/>
      </c>
      <c r="BY1525" s="13" t="str">
        <f t="shared" si="401"/>
        <v/>
      </c>
      <c r="BZ1525" s="33" t="str">
        <f t="shared" si="402"/>
        <v/>
      </c>
      <c r="CA1525" s="37" t="str">
        <f>IF(BY1525="", "", IF(COUNTIF(BY$7:BY1525, BY1525)&gt;1, "", MAX(CA$6:CA1524)+1))</f>
        <v/>
      </c>
      <c r="CB1525" s="37" t="str">
        <f t="shared" si="404"/>
        <v>Jul 2023</v>
      </c>
      <c r="CC1525" s="41" t="str">
        <f t="shared" si="398"/>
        <v/>
      </c>
    </row>
    <row r="1526" spans="71:81" hidden="1" x14ac:dyDescent="0.25">
      <c r="BS1526" s="13" t="str">
        <f t="shared" si="399"/>
        <v/>
      </c>
      <c r="BT1526" s="33" t="str">
        <f t="shared" si="400"/>
        <v/>
      </c>
      <c r="BU1526" s="37" t="str">
        <f>IF(BS1526="", "", IF(COUNTIF(BS$7:BS1526, BS1526)&gt;1, "", MAX(BU$6:BU1525)+1))</f>
        <v/>
      </c>
      <c r="BV1526" s="37" t="str">
        <f t="shared" si="403"/>
        <v>Jul 2023</v>
      </c>
      <c r="BW1526" s="41" t="str">
        <f t="shared" si="397"/>
        <v/>
      </c>
      <c r="BY1526" s="13" t="str">
        <f t="shared" si="401"/>
        <v/>
      </c>
      <c r="BZ1526" s="33" t="str">
        <f t="shared" si="402"/>
        <v/>
      </c>
      <c r="CA1526" s="37" t="str">
        <f>IF(BY1526="", "", IF(COUNTIF(BY$7:BY1526, BY1526)&gt;1, "", MAX(CA$6:CA1525)+1))</f>
        <v/>
      </c>
      <c r="CB1526" s="37" t="str">
        <f t="shared" si="404"/>
        <v>Jul 2023</v>
      </c>
      <c r="CC1526" s="41" t="str">
        <f t="shared" si="398"/>
        <v/>
      </c>
    </row>
    <row r="1527" spans="71:81" hidden="1" x14ac:dyDescent="0.25">
      <c r="BS1527" s="13" t="str">
        <f t="shared" si="399"/>
        <v/>
      </c>
      <c r="BT1527" s="33" t="str">
        <f t="shared" si="400"/>
        <v/>
      </c>
      <c r="BU1527" s="37" t="str">
        <f>IF(BS1527="", "", IF(COUNTIF(BS$7:BS1527, BS1527)&gt;1, "", MAX(BU$6:BU1526)+1))</f>
        <v/>
      </c>
      <c r="BV1527" s="37" t="str">
        <f t="shared" si="403"/>
        <v>Jul 2023</v>
      </c>
      <c r="BW1527" s="41" t="str">
        <f t="shared" si="397"/>
        <v/>
      </c>
      <c r="BY1527" s="13" t="str">
        <f t="shared" si="401"/>
        <v/>
      </c>
      <c r="BZ1527" s="33" t="str">
        <f t="shared" si="402"/>
        <v/>
      </c>
      <c r="CA1527" s="37" t="str">
        <f>IF(BY1527="", "", IF(COUNTIF(BY$7:BY1527, BY1527)&gt;1, "", MAX(CA$6:CA1526)+1))</f>
        <v/>
      </c>
      <c r="CB1527" s="37" t="str">
        <f t="shared" si="404"/>
        <v>Jul 2023</v>
      </c>
      <c r="CC1527" s="41" t="str">
        <f t="shared" si="398"/>
        <v/>
      </c>
    </row>
    <row r="1528" spans="71:81" hidden="1" x14ac:dyDescent="0.25">
      <c r="BS1528" s="13" t="str">
        <f t="shared" si="399"/>
        <v/>
      </c>
      <c r="BT1528" s="33" t="str">
        <f t="shared" si="400"/>
        <v/>
      </c>
      <c r="BU1528" s="37" t="str">
        <f>IF(BS1528="", "", IF(COUNTIF(BS$7:BS1528, BS1528)&gt;1, "", MAX(BU$6:BU1527)+1))</f>
        <v/>
      </c>
      <c r="BV1528" s="37" t="str">
        <f t="shared" si="403"/>
        <v>Jul 2023</v>
      </c>
      <c r="BW1528" s="41" t="str">
        <f t="shared" si="397"/>
        <v/>
      </c>
      <c r="BY1528" s="13" t="str">
        <f t="shared" si="401"/>
        <v/>
      </c>
      <c r="BZ1528" s="33" t="str">
        <f t="shared" si="402"/>
        <v/>
      </c>
      <c r="CA1528" s="37" t="str">
        <f>IF(BY1528="", "", IF(COUNTIF(BY$7:BY1528, BY1528)&gt;1, "", MAX(CA$6:CA1527)+1))</f>
        <v/>
      </c>
      <c r="CB1528" s="37" t="str">
        <f t="shared" si="404"/>
        <v>Jul 2023</v>
      </c>
      <c r="CC1528" s="41" t="str">
        <f t="shared" si="398"/>
        <v/>
      </c>
    </row>
    <row r="1529" spans="71:81" hidden="1" x14ac:dyDescent="0.25">
      <c r="BS1529" s="13" t="str">
        <f t="shared" si="399"/>
        <v/>
      </c>
      <c r="BT1529" s="33" t="str">
        <f t="shared" si="400"/>
        <v/>
      </c>
      <c r="BU1529" s="37" t="str">
        <f>IF(BS1529="", "", IF(COUNTIF(BS$7:BS1529, BS1529)&gt;1, "", MAX(BU$6:BU1528)+1))</f>
        <v/>
      </c>
      <c r="BV1529" s="37" t="str">
        <f t="shared" si="403"/>
        <v>Jul 2023</v>
      </c>
      <c r="BW1529" s="41" t="str">
        <f t="shared" si="397"/>
        <v/>
      </c>
      <c r="BY1529" s="13" t="str">
        <f t="shared" si="401"/>
        <v/>
      </c>
      <c r="BZ1529" s="33" t="str">
        <f t="shared" si="402"/>
        <v/>
      </c>
      <c r="CA1529" s="37" t="str">
        <f>IF(BY1529="", "", IF(COUNTIF(BY$7:BY1529, BY1529)&gt;1, "", MAX(CA$6:CA1528)+1))</f>
        <v/>
      </c>
      <c r="CB1529" s="37" t="str">
        <f t="shared" si="404"/>
        <v>Jul 2023</v>
      </c>
      <c r="CC1529" s="41" t="str">
        <f t="shared" si="398"/>
        <v/>
      </c>
    </row>
    <row r="1530" spans="71:81" hidden="1" x14ac:dyDescent="0.25">
      <c r="BS1530" s="13" t="str">
        <f t="shared" si="399"/>
        <v/>
      </c>
      <c r="BT1530" s="33" t="str">
        <f t="shared" si="400"/>
        <v/>
      </c>
      <c r="BU1530" s="37" t="str">
        <f>IF(BS1530="", "", IF(COUNTIF(BS$7:BS1530, BS1530)&gt;1, "", MAX(BU$6:BU1529)+1))</f>
        <v/>
      </c>
      <c r="BV1530" s="37" t="str">
        <f t="shared" si="403"/>
        <v>Jul 2023</v>
      </c>
      <c r="BW1530" s="41" t="str">
        <f t="shared" si="397"/>
        <v/>
      </c>
      <c r="BY1530" s="13" t="str">
        <f t="shared" si="401"/>
        <v/>
      </c>
      <c r="BZ1530" s="33" t="str">
        <f t="shared" si="402"/>
        <v/>
      </c>
      <c r="CA1530" s="37" t="str">
        <f>IF(BY1530="", "", IF(COUNTIF(BY$7:BY1530, BY1530)&gt;1, "", MAX(CA$6:CA1529)+1))</f>
        <v/>
      </c>
      <c r="CB1530" s="37" t="str">
        <f t="shared" si="404"/>
        <v>Jul 2023</v>
      </c>
      <c r="CC1530" s="41" t="str">
        <f t="shared" si="398"/>
        <v/>
      </c>
    </row>
    <row r="1531" spans="71:81" hidden="1" x14ac:dyDescent="0.25">
      <c r="BS1531" s="13" t="str">
        <f t="shared" si="399"/>
        <v/>
      </c>
      <c r="BT1531" s="33" t="str">
        <f t="shared" si="400"/>
        <v/>
      </c>
      <c r="BU1531" s="37" t="str">
        <f>IF(BS1531="", "", IF(COUNTIF(BS$7:BS1531, BS1531)&gt;1, "", MAX(BU$6:BU1530)+1))</f>
        <v/>
      </c>
      <c r="BV1531" s="37" t="str">
        <f t="shared" si="403"/>
        <v>Jul 2023</v>
      </c>
      <c r="BW1531" s="41" t="str">
        <f t="shared" si="397"/>
        <v/>
      </c>
      <c r="BY1531" s="13" t="str">
        <f t="shared" si="401"/>
        <v/>
      </c>
      <c r="BZ1531" s="33" t="str">
        <f t="shared" si="402"/>
        <v/>
      </c>
      <c r="CA1531" s="37" t="str">
        <f>IF(BY1531="", "", IF(COUNTIF(BY$7:BY1531, BY1531)&gt;1, "", MAX(CA$6:CA1530)+1))</f>
        <v/>
      </c>
      <c r="CB1531" s="37" t="str">
        <f t="shared" si="404"/>
        <v>Jul 2023</v>
      </c>
      <c r="CC1531" s="41" t="str">
        <f t="shared" si="398"/>
        <v/>
      </c>
    </row>
    <row r="1532" spans="71:81" hidden="1" x14ac:dyDescent="0.25">
      <c r="BS1532" s="13" t="str">
        <f t="shared" si="399"/>
        <v/>
      </c>
      <c r="BT1532" s="33" t="str">
        <f t="shared" si="400"/>
        <v/>
      </c>
      <c r="BU1532" s="37" t="str">
        <f>IF(BS1532="", "", IF(COUNTIF(BS$7:BS1532, BS1532)&gt;1, "", MAX(BU$6:BU1531)+1))</f>
        <v/>
      </c>
      <c r="BV1532" s="37" t="str">
        <f t="shared" si="403"/>
        <v>Jul 2023</v>
      </c>
      <c r="BW1532" s="41" t="str">
        <f t="shared" si="397"/>
        <v/>
      </c>
      <c r="BY1532" s="13" t="str">
        <f t="shared" si="401"/>
        <v/>
      </c>
      <c r="BZ1532" s="33" t="str">
        <f t="shared" si="402"/>
        <v/>
      </c>
      <c r="CA1532" s="37" t="str">
        <f>IF(BY1532="", "", IF(COUNTIF(BY$7:BY1532, BY1532)&gt;1, "", MAX(CA$6:CA1531)+1))</f>
        <v/>
      </c>
      <c r="CB1532" s="37" t="str">
        <f t="shared" si="404"/>
        <v>Jul 2023</v>
      </c>
      <c r="CC1532" s="41" t="str">
        <f t="shared" si="398"/>
        <v/>
      </c>
    </row>
    <row r="1533" spans="71:81" hidden="1" x14ac:dyDescent="0.25">
      <c r="BS1533" s="13" t="str">
        <f t="shared" si="399"/>
        <v/>
      </c>
      <c r="BT1533" s="33" t="str">
        <f t="shared" si="400"/>
        <v/>
      </c>
      <c r="BU1533" s="37" t="str">
        <f>IF(BS1533="", "", IF(COUNTIF(BS$7:BS1533, BS1533)&gt;1, "", MAX(BU$6:BU1532)+1))</f>
        <v/>
      </c>
      <c r="BV1533" s="37" t="str">
        <f t="shared" si="403"/>
        <v>Jul 2023</v>
      </c>
      <c r="BW1533" s="41" t="str">
        <f t="shared" si="397"/>
        <v/>
      </c>
      <c r="BY1533" s="13" t="str">
        <f t="shared" si="401"/>
        <v/>
      </c>
      <c r="BZ1533" s="33" t="str">
        <f t="shared" si="402"/>
        <v/>
      </c>
      <c r="CA1533" s="37" t="str">
        <f>IF(BY1533="", "", IF(COUNTIF(BY$7:BY1533, BY1533)&gt;1, "", MAX(CA$6:CA1532)+1))</f>
        <v/>
      </c>
      <c r="CB1533" s="37" t="str">
        <f t="shared" si="404"/>
        <v>Jul 2023</v>
      </c>
      <c r="CC1533" s="41" t="str">
        <f t="shared" si="398"/>
        <v/>
      </c>
    </row>
    <row r="1534" spans="71:81" hidden="1" x14ac:dyDescent="0.25">
      <c r="BS1534" s="13" t="str">
        <f t="shared" si="399"/>
        <v/>
      </c>
      <c r="BT1534" s="33" t="str">
        <f t="shared" si="400"/>
        <v/>
      </c>
      <c r="BU1534" s="37" t="str">
        <f>IF(BS1534="", "", IF(COUNTIF(BS$7:BS1534, BS1534)&gt;1, "", MAX(BU$6:BU1533)+1))</f>
        <v/>
      </c>
      <c r="BV1534" s="37" t="str">
        <f t="shared" si="403"/>
        <v>Jul 2023</v>
      </c>
      <c r="BW1534" s="41" t="str">
        <f t="shared" si="397"/>
        <v/>
      </c>
      <c r="BY1534" s="13" t="str">
        <f t="shared" si="401"/>
        <v/>
      </c>
      <c r="BZ1534" s="33" t="str">
        <f t="shared" si="402"/>
        <v/>
      </c>
      <c r="CA1534" s="37" t="str">
        <f>IF(BY1534="", "", IF(COUNTIF(BY$7:BY1534, BY1534)&gt;1, "", MAX(CA$6:CA1533)+1))</f>
        <v/>
      </c>
      <c r="CB1534" s="37" t="str">
        <f t="shared" si="404"/>
        <v>Jul 2023</v>
      </c>
      <c r="CC1534" s="41" t="str">
        <f t="shared" si="398"/>
        <v/>
      </c>
    </row>
    <row r="1535" spans="71:81" hidden="1" x14ac:dyDescent="0.25">
      <c r="BS1535" s="13" t="str">
        <f t="shared" si="399"/>
        <v/>
      </c>
      <c r="BT1535" s="33" t="str">
        <f t="shared" si="400"/>
        <v/>
      </c>
      <c r="BU1535" s="37" t="str">
        <f>IF(BS1535="", "", IF(COUNTIF(BS$7:BS1535, BS1535)&gt;1, "", MAX(BU$6:BU1534)+1))</f>
        <v/>
      </c>
      <c r="BV1535" s="37" t="str">
        <f t="shared" si="403"/>
        <v>Jul 2023</v>
      </c>
      <c r="BW1535" s="41" t="str">
        <f t="shared" si="397"/>
        <v/>
      </c>
      <c r="BY1535" s="13" t="str">
        <f t="shared" si="401"/>
        <v/>
      </c>
      <c r="BZ1535" s="33" t="str">
        <f t="shared" si="402"/>
        <v/>
      </c>
      <c r="CA1535" s="37" t="str">
        <f>IF(BY1535="", "", IF(COUNTIF(BY$7:BY1535, BY1535)&gt;1, "", MAX(CA$6:CA1534)+1))</f>
        <v/>
      </c>
      <c r="CB1535" s="37" t="str">
        <f t="shared" si="404"/>
        <v>Jul 2023</v>
      </c>
      <c r="CC1535" s="41" t="str">
        <f t="shared" si="398"/>
        <v/>
      </c>
    </row>
    <row r="1536" spans="71:81" hidden="1" x14ac:dyDescent="0.25">
      <c r="BS1536" s="13" t="str">
        <f t="shared" si="399"/>
        <v/>
      </c>
      <c r="BT1536" s="33" t="str">
        <f t="shared" si="400"/>
        <v/>
      </c>
      <c r="BU1536" s="37" t="str">
        <f>IF(BS1536="", "", IF(COUNTIF(BS$7:BS1536, BS1536)&gt;1, "", MAX(BU$6:BU1535)+1))</f>
        <v/>
      </c>
      <c r="BV1536" s="37" t="str">
        <f t="shared" si="403"/>
        <v>Jul 2023</v>
      </c>
      <c r="BW1536" s="41" t="str">
        <f t="shared" si="397"/>
        <v/>
      </c>
      <c r="BY1536" s="13" t="str">
        <f t="shared" si="401"/>
        <v/>
      </c>
      <c r="BZ1536" s="33" t="str">
        <f t="shared" si="402"/>
        <v/>
      </c>
      <c r="CA1536" s="37" t="str">
        <f>IF(BY1536="", "", IF(COUNTIF(BY$7:BY1536, BY1536)&gt;1, "", MAX(CA$6:CA1535)+1))</f>
        <v/>
      </c>
      <c r="CB1536" s="37" t="str">
        <f t="shared" si="404"/>
        <v>Jul 2023</v>
      </c>
      <c r="CC1536" s="41" t="str">
        <f t="shared" si="398"/>
        <v/>
      </c>
    </row>
    <row r="1537" spans="71:81" hidden="1" x14ac:dyDescent="0.25">
      <c r="BS1537" s="13" t="str">
        <f t="shared" si="399"/>
        <v/>
      </c>
      <c r="BT1537" s="33" t="str">
        <f t="shared" si="400"/>
        <v/>
      </c>
      <c r="BU1537" s="37" t="str">
        <f>IF(BS1537="", "", IF(COUNTIF(BS$7:BS1537, BS1537)&gt;1, "", MAX(BU$6:BU1536)+1))</f>
        <v/>
      </c>
      <c r="BV1537" s="37" t="str">
        <f t="shared" si="403"/>
        <v>Jul 2023</v>
      </c>
      <c r="BW1537" s="41" t="str">
        <f t="shared" si="397"/>
        <v/>
      </c>
      <c r="BY1537" s="13" t="str">
        <f t="shared" si="401"/>
        <v/>
      </c>
      <c r="BZ1537" s="33" t="str">
        <f t="shared" si="402"/>
        <v/>
      </c>
      <c r="CA1537" s="37" t="str">
        <f>IF(BY1537="", "", IF(COUNTIF(BY$7:BY1537, BY1537)&gt;1, "", MAX(CA$6:CA1536)+1))</f>
        <v/>
      </c>
      <c r="CB1537" s="37" t="str">
        <f t="shared" si="404"/>
        <v>Jul 2023</v>
      </c>
      <c r="CC1537" s="41" t="str">
        <f t="shared" si="398"/>
        <v/>
      </c>
    </row>
    <row r="1538" spans="71:81" hidden="1" x14ac:dyDescent="0.25">
      <c r="BS1538" s="13" t="str">
        <f t="shared" si="399"/>
        <v/>
      </c>
      <c r="BT1538" s="33" t="str">
        <f t="shared" si="400"/>
        <v/>
      </c>
      <c r="BU1538" s="37" t="str">
        <f>IF(BS1538="", "", IF(COUNTIF(BS$7:BS1538, BS1538)&gt;1, "", MAX(BU$6:BU1537)+1))</f>
        <v/>
      </c>
      <c r="BV1538" s="37" t="str">
        <f t="shared" si="403"/>
        <v>Jul 2023</v>
      </c>
      <c r="BW1538" s="41" t="str">
        <f t="shared" si="397"/>
        <v/>
      </c>
      <c r="BY1538" s="13" t="str">
        <f t="shared" si="401"/>
        <v/>
      </c>
      <c r="BZ1538" s="33" t="str">
        <f t="shared" si="402"/>
        <v/>
      </c>
      <c r="CA1538" s="37" t="str">
        <f>IF(BY1538="", "", IF(COUNTIF(BY$7:BY1538, BY1538)&gt;1, "", MAX(CA$6:CA1537)+1))</f>
        <v/>
      </c>
      <c r="CB1538" s="37" t="str">
        <f t="shared" si="404"/>
        <v>Jul 2023</v>
      </c>
      <c r="CC1538" s="41" t="str">
        <f t="shared" si="398"/>
        <v/>
      </c>
    </row>
    <row r="1539" spans="71:81" hidden="1" x14ac:dyDescent="0.25">
      <c r="BS1539" s="13" t="str">
        <f t="shared" si="399"/>
        <v/>
      </c>
      <c r="BT1539" s="33" t="str">
        <f t="shared" si="400"/>
        <v/>
      </c>
      <c r="BU1539" s="37" t="str">
        <f>IF(BS1539="", "", IF(COUNTIF(BS$7:BS1539, BS1539)&gt;1, "", MAX(BU$6:BU1538)+1))</f>
        <v/>
      </c>
      <c r="BV1539" s="37" t="str">
        <f t="shared" si="403"/>
        <v>Jul 2023</v>
      </c>
      <c r="BW1539" s="41" t="str">
        <f t="shared" si="397"/>
        <v/>
      </c>
      <c r="BY1539" s="13" t="str">
        <f t="shared" si="401"/>
        <v/>
      </c>
      <c r="BZ1539" s="33" t="str">
        <f t="shared" si="402"/>
        <v/>
      </c>
      <c r="CA1539" s="37" t="str">
        <f>IF(BY1539="", "", IF(COUNTIF(BY$7:BY1539, BY1539)&gt;1, "", MAX(CA$6:CA1538)+1))</f>
        <v/>
      </c>
      <c r="CB1539" s="37" t="str">
        <f t="shared" si="404"/>
        <v>Jul 2023</v>
      </c>
      <c r="CC1539" s="41" t="str">
        <f t="shared" si="398"/>
        <v/>
      </c>
    </row>
    <row r="1540" spans="71:81" hidden="1" x14ac:dyDescent="0.25">
      <c r="BS1540" s="13" t="str">
        <f t="shared" si="399"/>
        <v/>
      </c>
      <c r="BT1540" s="33" t="str">
        <f t="shared" si="400"/>
        <v/>
      </c>
      <c r="BU1540" s="37" t="str">
        <f>IF(BS1540="", "", IF(COUNTIF(BS$7:BS1540, BS1540)&gt;1, "", MAX(BU$6:BU1539)+1))</f>
        <v/>
      </c>
      <c r="BV1540" s="37" t="str">
        <f t="shared" si="403"/>
        <v>Jul 2023</v>
      </c>
      <c r="BW1540" s="41" t="str">
        <f t="shared" si="397"/>
        <v/>
      </c>
      <c r="BY1540" s="13" t="str">
        <f t="shared" si="401"/>
        <v/>
      </c>
      <c r="BZ1540" s="33" t="str">
        <f t="shared" si="402"/>
        <v/>
      </c>
      <c r="CA1540" s="37" t="str">
        <f>IF(BY1540="", "", IF(COUNTIF(BY$7:BY1540, BY1540)&gt;1, "", MAX(CA$6:CA1539)+1))</f>
        <v/>
      </c>
      <c r="CB1540" s="37" t="str">
        <f t="shared" si="404"/>
        <v>Jul 2023</v>
      </c>
      <c r="CC1540" s="41" t="str">
        <f t="shared" si="398"/>
        <v/>
      </c>
    </row>
    <row r="1541" spans="71:81" hidden="1" x14ac:dyDescent="0.25">
      <c r="BS1541" s="13" t="str">
        <f t="shared" si="399"/>
        <v/>
      </c>
      <c r="BT1541" s="33" t="str">
        <f t="shared" si="400"/>
        <v/>
      </c>
      <c r="BU1541" s="37" t="str">
        <f>IF(BS1541="", "", IF(COUNTIF(BS$7:BS1541, BS1541)&gt;1, "", MAX(BU$6:BU1540)+1))</f>
        <v/>
      </c>
      <c r="BV1541" s="37" t="str">
        <f t="shared" si="403"/>
        <v>Jul 2023</v>
      </c>
      <c r="BW1541" s="41" t="str">
        <f t="shared" si="397"/>
        <v/>
      </c>
      <c r="BY1541" s="13" t="str">
        <f t="shared" si="401"/>
        <v/>
      </c>
      <c r="BZ1541" s="33" t="str">
        <f t="shared" si="402"/>
        <v/>
      </c>
      <c r="CA1541" s="37" t="str">
        <f>IF(BY1541="", "", IF(COUNTIF(BY$7:BY1541, BY1541)&gt;1, "", MAX(CA$6:CA1540)+1))</f>
        <v/>
      </c>
      <c r="CB1541" s="37" t="str">
        <f t="shared" si="404"/>
        <v>Jul 2023</v>
      </c>
      <c r="CC1541" s="41" t="str">
        <f t="shared" si="398"/>
        <v/>
      </c>
    </row>
    <row r="1542" spans="71:81" hidden="1" x14ac:dyDescent="0.25">
      <c r="BS1542" s="13" t="str">
        <f t="shared" si="399"/>
        <v/>
      </c>
      <c r="BT1542" s="33" t="str">
        <f t="shared" si="400"/>
        <v/>
      </c>
      <c r="BU1542" s="37" t="str">
        <f>IF(BS1542="", "", IF(COUNTIF(BS$7:BS1542, BS1542)&gt;1, "", MAX(BU$6:BU1541)+1))</f>
        <v/>
      </c>
      <c r="BV1542" s="37" t="str">
        <f t="shared" si="403"/>
        <v>Jul 2023</v>
      </c>
      <c r="BW1542" s="41" t="str">
        <f t="shared" si="397"/>
        <v/>
      </c>
      <c r="BY1542" s="13" t="str">
        <f t="shared" si="401"/>
        <v/>
      </c>
      <c r="BZ1542" s="33" t="str">
        <f t="shared" si="402"/>
        <v/>
      </c>
      <c r="CA1542" s="37" t="str">
        <f>IF(BY1542="", "", IF(COUNTIF(BY$7:BY1542, BY1542)&gt;1, "", MAX(CA$6:CA1541)+1))</f>
        <v/>
      </c>
      <c r="CB1542" s="37" t="str">
        <f t="shared" si="404"/>
        <v>Jul 2023</v>
      </c>
      <c r="CC1542" s="41" t="str">
        <f t="shared" si="398"/>
        <v/>
      </c>
    </row>
    <row r="1543" spans="71:81" hidden="1" x14ac:dyDescent="0.25">
      <c r="BS1543" s="13" t="str">
        <f t="shared" si="399"/>
        <v/>
      </c>
      <c r="BT1543" s="33" t="str">
        <f t="shared" si="400"/>
        <v/>
      </c>
      <c r="BU1543" s="37" t="str">
        <f>IF(BS1543="", "", IF(COUNTIF(BS$7:BS1543, BS1543)&gt;1, "", MAX(BU$6:BU1542)+1))</f>
        <v/>
      </c>
      <c r="BV1543" s="37" t="str">
        <f t="shared" si="403"/>
        <v>Jul 2023</v>
      </c>
      <c r="BW1543" s="41" t="str">
        <f t="shared" si="397"/>
        <v/>
      </c>
      <c r="BY1543" s="13" t="str">
        <f t="shared" si="401"/>
        <v/>
      </c>
      <c r="BZ1543" s="33" t="str">
        <f t="shared" si="402"/>
        <v/>
      </c>
      <c r="CA1543" s="37" t="str">
        <f>IF(BY1543="", "", IF(COUNTIF(BY$7:BY1543, BY1543)&gt;1, "", MAX(CA$6:CA1542)+1))</f>
        <v/>
      </c>
      <c r="CB1543" s="37" t="str">
        <f t="shared" si="404"/>
        <v>Jul 2023</v>
      </c>
      <c r="CC1543" s="41" t="str">
        <f t="shared" si="398"/>
        <v/>
      </c>
    </row>
    <row r="1544" spans="71:81" hidden="1" x14ac:dyDescent="0.25">
      <c r="BS1544" s="13" t="str">
        <f t="shared" si="399"/>
        <v/>
      </c>
      <c r="BT1544" s="33" t="str">
        <f t="shared" si="400"/>
        <v/>
      </c>
      <c r="BU1544" s="37" t="str">
        <f>IF(BS1544="", "", IF(COUNTIF(BS$7:BS1544, BS1544)&gt;1, "", MAX(BU$6:BU1543)+1))</f>
        <v/>
      </c>
      <c r="BV1544" s="37" t="str">
        <f t="shared" si="403"/>
        <v>Jul 2023</v>
      </c>
      <c r="BW1544" s="41" t="str">
        <f t="shared" ref="BW1544:BW1607" si="405">IF(BS1544="", "", CONCATENATE(BS1544, " - ", BV1544))</f>
        <v/>
      </c>
      <c r="BY1544" s="13" t="str">
        <f t="shared" si="401"/>
        <v/>
      </c>
      <c r="BZ1544" s="33" t="str">
        <f t="shared" si="402"/>
        <v/>
      </c>
      <c r="CA1544" s="37" t="str">
        <f>IF(BY1544="", "", IF(COUNTIF(BY$7:BY1544, BY1544)&gt;1, "", MAX(CA$6:CA1543)+1))</f>
        <v/>
      </c>
      <c r="CB1544" s="37" t="str">
        <f t="shared" si="404"/>
        <v>Jul 2023</v>
      </c>
      <c r="CC1544" s="41" t="str">
        <f t="shared" ref="CC1544:CC1607" si="406">IF(BY1544="", "", CONCATENATE(BY1544, " - ", CB1544))</f>
        <v/>
      </c>
    </row>
    <row r="1545" spans="71:81" hidden="1" x14ac:dyDescent="0.25">
      <c r="BS1545" s="13" t="str">
        <f t="shared" si="399"/>
        <v/>
      </c>
      <c r="BT1545" s="33" t="str">
        <f t="shared" si="400"/>
        <v/>
      </c>
      <c r="BU1545" s="37" t="str">
        <f>IF(BS1545="", "", IF(COUNTIF(BS$7:BS1545, BS1545)&gt;1, "", MAX(BU$6:BU1544)+1))</f>
        <v/>
      </c>
      <c r="BV1545" s="37" t="str">
        <f t="shared" si="403"/>
        <v>Jul 2023</v>
      </c>
      <c r="BW1545" s="41" t="str">
        <f t="shared" si="405"/>
        <v/>
      </c>
      <c r="BY1545" s="13" t="str">
        <f t="shared" si="401"/>
        <v/>
      </c>
      <c r="BZ1545" s="33" t="str">
        <f t="shared" si="402"/>
        <v/>
      </c>
      <c r="CA1545" s="37" t="str">
        <f>IF(BY1545="", "", IF(COUNTIF(BY$7:BY1545, BY1545)&gt;1, "", MAX(CA$6:CA1544)+1))</f>
        <v/>
      </c>
      <c r="CB1545" s="37" t="str">
        <f t="shared" si="404"/>
        <v>Jul 2023</v>
      </c>
      <c r="CC1545" s="41" t="str">
        <f t="shared" si="406"/>
        <v/>
      </c>
    </row>
    <row r="1546" spans="71:81" hidden="1" x14ac:dyDescent="0.25">
      <c r="BS1546" s="14" t="str">
        <f t="shared" si="399"/>
        <v/>
      </c>
      <c r="BT1546" s="34" t="str">
        <f t="shared" si="400"/>
        <v/>
      </c>
      <c r="BU1546" s="37" t="str">
        <f>IF(BS1546="", "", IF(COUNTIF(BS$7:BS1546, BS1546)&gt;1, "", MAX(BU$6:BU1545)+1))</f>
        <v/>
      </c>
      <c r="BV1546" s="37" t="str">
        <f t="shared" si="403"/>
        <v>Jul 2023</v>
      </c>
      <c r="BW1546" s="41" t="str">
        <f t="shared" si="405"/>
        <v/>
      </c>
      <c r="BY1546" s="14" t="str">
        <f t="shared" si="401"/>
        <v/>
      </c>
      <c r="BZ1546" s="34" t="str">
        <f t="shared" si="402"/>
        <v/>
      </c>
      <c r="CA1546" s="37" t="str">
        <f>IF(BY1546="", "", IF(COUNTIF(BY$7:BY1546, BY1546)&gt;1, "", MAX(CA$6:CA1545)+1))</f>
        <v/>
      </c>
      <c r="CB1546" s="37" t="str">
        <f t="shared" si="404"/>
        <v>Jul 2023</v>
      </c>
      <c r="CC1546" s="41" t="str">
        <f t="shared" si="406"/>
        <v/>
      </c>
    </row>
    <row r="1547" spans="71:81" hidden="1" x14ac:dyDescent="0.25">
      <c r="BS1547" s="12" t="str">
        <f t="shared" ref="BS1547:BS1610" si="407">IF(AB54="", "", AB54)</f>
        <v/>
      </c>
      <c r="BT1547" s="32" t="str">
        <f t="shared" ref="BT1547:BT1610" si="408">IF(BS1547="", "", AC54)</f>
        <v/>
      </c>
      <c r="BU1547" s="37" t="str">
        <f>IF(BS1547="", "", IF(COUNTIF(BS$7:BS1547, BS1547)&gt;1, "", MAX(BU$6:BU1546)+1))</f>
        <v/>
      </c>
      <c r="BV1547" s="39" t="str">
        <f>'Intro &amp; Setup'!$BB$15</f>
        <v>Aug 2023</v>
      </c>
      <c r="BW1547" s="41" t="str">
        <f t="shared" si="405"/>
        <v/>
      </c>
      <c r="BY1547" s="12" t="str">
        <f t="shared" ref="BY1547:BY1610" si="409">IF(AB278="", "", AB278)</f>
        <v/>
      </c>
      <c r="BZ1547" s="32" t="str">
        <f t="shared" ref="BZ1547:BZ1610" si="410">IF(BY1547="", "", AC278)</f>
        <v/>
      </c>
      <c r="CA1547" s="37" t="str">
        <f>IF(BY1547="", "", IF(COUNTIF(BY$7:BY1547, BY1547)&gt;1, "", MAX(CA$6:CA1546)+1))</f>
        <v/>
      </c>
      <c r="CB1547" s="39" t="str">
        <f>'Intro &amp; Setup'!$BB$15</f>
        <v>Aug 2023</v>
      </c>
      <c r="CC1547" s="41" t="str">
        <f t="shared" si="406"/>
        <v/>
      </c>
    </row>
    <row r="1548" spans="71:81" hidden="1" x14ac:dyDescent="0.25">
      <c r="BS1548" s="13" t="str">
        <f t="shared" si="407"/>
        <v/>
      </c>
      <c r="BT1548" s="33" t="str">
        <f t="shared" si="408"/>
        <v/>
      </c>
      <c r="BU1548" s="37" t="str">
        <f>IF(BS1548="", "", IF(COUNTIF(BS$7:BS1548, BS1548)&gt;1, "", MAX(BU$6:BU1547)+1))</f>
        <v/>
      </c>
      <c r="BV1548" s="37" t="str">
        <f>BV1547</f>
        <v>Aug 2023</v>
      </c>
      <c r="BW1548" s="41" t="str">
        <f t="shared" si="405"/>
        <v/>
      </c>
      <c r="BY1548" s="13" t="str">
        <f t="shared" si="409"/>
        <v/>
      </c>
      <c r="BZ1548" s="33" t="str">
        <f t="shared" si="410"/>
        <v/>
      </c>
      <c r="CA1548" s="37" t="str">
        <f>IF(BY1548="", "", IF(COUNTIF(BY$7:BY1548, BY1548)&gt;1, "", MAX(CA$6:CA1547)+1))</f>
        <v/>
      </c>
      <c r="CB1548" s="37" t="str">
        <f>CB1547</f>
        <v>Aug 2023</v>
      </c>
      <c r="CC1548" s="41" t="str">
        <f t="shared" si="406"/>
        <v/>
      </c>
    </row>
    <row r="1549" spans="71:81" hidden="1" x14ac:dyDescent="0.25">
      <c r="BS1549" s="13" t="str">
        <f t="shared" si="407"/>
        <v/>
      </c>
      <c r="BT1549" s="33" t="str">
        <f t="shared" si="408"/>
        <v/>
      </c>
      <c r="BU1549" s="37" t="str">
        <f>IF(BS1549="", "", IF(COUNTIF(BS$7:BS1549, BS1549)&gt;1, "", MAX(BU$6:BU1548)+1))</f>
        <v/>
      </c>
      <c r="BV1549" s="37" t="str">
        <f t="shared" ref="BV1549:BV1612" si="411">BV1548</f>
        <v>Aug 2023</v>
      </c>
      <c r="BW1549" s="41" t="str">
        <f t="shared" si="405"/>
        <v/>
      </c>
      <c r="BY1549" s="13" t="str">
        <f t="shared" si="409"/>
        <v/>
      </c>
      <c r="BZ1549" s="33" t="str">
        <f t="shared" si="410"/>
        <v/>
      </c>
      <c r="CA1549" s="37" t="str">
        <f>IF(BY1549="", "", IF(COUNTIF(BY$7:BY1549, BY1549)&gt;1, "", MAX(CA$6:CA1548)+1))</f>
        <v/>
      </c>
      <c r="CB1549" s="37" t="str">
        <f t="shared" ref="CB1549:CB1612" si="412">CB1548</f>
        <v>Aug 2023</v>
      </c>
      <c r="CC1549" s="41" t="str">
        <f t="shared" si="406"/>
        <v/>
      </c>
    </row>
    <row r="1550" spans="71:81" hidden="1" x14ac:dyDescent="0.25">
      <c r="BS1550" s="13" t="str">
        <f t="shared" si="407"/>
        <v/>
      </c>
      <c r="BT1550" s="33" t="str">
        <f t="shared" si="408"/>
        <v/>
      </c>
      <c r="BU1550" s="37" t="str">
        <f>IF(BS1550="", "", IF(COUNTIF(BS$7:BS1550, BS1550)&gt;1, "", MAX(BU$6:BU1549)+1))</f>
        <v/>
      </c>
      <c r="BV1550" s="37" t="str">
        <f t="shared" si="411"/>
        <v>Aug 2023</v>
      </c>
      <c r="BW1550" s="41" t="str">
        <f t="shared" si="405"/>
        <v/>
      </c>
      <c r="BY1550" s="13" t="str">
        <f t="shared" si="409"/>
        <v/>
      </c>
      <c r="BZ1550" s="33" t="str">
        <f t="shared" si="410"/>
        <v/>
      </c>
      <c r="CA1550" s="37" t="str">
        <f>IF(BY1550="", "", IF(COUNTIF(BY$7:BY1550, BY1550)&gt;1, "", MAX(CA$6:CA1549)+1))</f>
        <v/>
      </c>
      <c r="CB1550" s="37" t="str">
        <f t="shared" si="412"/>
        <v>Aug 2023</v>
      </c>
      <c r="CC1550" s="41" t="str">
        <f t="shared" si="406"/>
        <v/>
      </c>
    </row>
    <row r="1551" spans="71:81" hidden="1" x14ac:dyDescent="0.25">
      <c r="BS1551" s="13" t="str">
        <f t="shared" si="407"/>
        <v/>
      </c>
      <c r="BT1551" s="33" t="str">
        <f t="shared" si="408"/>
        <v/>
      </c>
      <c r="BU1551" s="37" t="str">
        <f>IF(BS1551="", "", IF(COUNTIF(BS$7:BS1551, BS1551)&gt;1, "", MAX(BU$6:BU1550)+1))</f>
        <v/>
      </c>
      <c r="BV1551" s="37" t="str">
        <f t="shared" si="411"/>
        <v>Aug 2023</v>
      </c>
      <c r="BW1551" s="41" t="str">
        <f t="shared" si="405"/>
        <v/>
      </c>
      <c r="BY1551" s="13" t="str">
        <f t="shared" si="409"/>
        <v/>
      </c>
      <c r="BZ1551" s="33" t="str">
        <f t="shared" si="410"/>
        <v/>
      </c>
      <c r="CA1551" s="37" t="str">
        <f>IF(BY1551="", "", IF(COUNTIF(BY$7:BY1551, BY1551)&gt;1, "", MAX(CA$6:CA1550)+1))</f>
        <v/>
      </c>
      <c r="CB1551" s="37" t="str">
        <f t="shared" si="412"/>
        <v>Aug 2023</v>
      </c>
      <c r="CC1551" s="41" t="str">
        <f t="shared" si="406"/>
        <v/>
      </c>
    </row>
    <row r="1552" spans="71:81" hidden="1" x14ac:dyDescent="0.25">
      <c r="BS1552" s="13" t="str">
        <f t="shared" si="407"/>
        <v/>
      </c>
      <c r="BT1552" s="33" t="str">
        <f t="shared" si="408"/>
        <v/>
      </c>
      <c r="BU1552" s="37" t="str">
        <f>IF(BS1552="", "", IF(COUNTIF(BS$7:BS1552, BS1552)&gt;1, "", MAX(BU$6:BU1551)+1))</f>
        <v/>
      </c>
      <c r="BV1552" s="37" t="str">
        <f t="shared" si="411"/>
        <v>Aug 2023</v>
      </c>
      <c r="BW1552" s="41" t="str">
        <f t="shared" si="405"/>
        <v/>
      </c>
      <c r="BY1552" s="13" t="str">
        <f t="shared" si="409"/>
        <v/>
      </c>
      <c r="BZ1552" s="33" t="str">
        <f t="shared" si="410"/>
        <v/>
      </c>
      <c r="CA1552" s="37" t="str">
        <f>IF(BY1552="", "", IF(COUNTIF(BY$7:BY1552, BY1552)&gt;1, "", MAX(CA$6:CA1551)+1))</f>
        <v/>
      </c>
      <c r="CB1552" s="37" t="str">
        <f t="shared" si="412"/>
        <v>Aug 2023</v>
      </c>
      <c r="CC1552" s="41" t="str">
        <f t="shared" si="406"/>
        <v/>
      </c>
    </row>
    <row r="1553" spans="71:81" hidden="1" x14ac:dyDescent="0.25">
      <c r="BS1553" s="13" t="str">
        <f t="shared" si="407"/>
        <v/>
      </c>
      <c r="BT1553" s="33" t="str">
        <f t="shared" si="408"/>
        <v/>
      </c>
      <c r="BU1553" s="37" t="str">
        <f>IF(BS1553="", "", IF(COUNTIF(BS$7:BS1553, BS1553)&gt;1, "", MAX(BU$6:BU1552)+1))</f>
        <v/>
      </c>
      <c r="BV1553" s="37" t="str">
        <f t="shared" si="411"/>
        <v>Aug 2023</v>
      </c>
      <c r="BW1553" s="41" t="str">
        <f t="shared" si="405"/>
        <v/>
      </c>
      <c r="BY1553" s="13" t="str">
        <f t="shared" si="409"/>
        <v/>
      </c>
      <c r="BZ1553" s="33" t="str">
        <f t="shared" si="410"/>
        <v/>
      </c>
      <c r="CA1553" s="37" t="str">
        <f>IF(BY1553="", "", IF(COUNTIF(BY$7:BY1553, BY1553)&gt;1, "", MAX(CA$6:CA1552)+1))</f>
        <v/>
      </c>
      <c r="CB1553" s="37" t="str">
        <f t="shared" si="412"/>
        <v>Aug 2023</v>
      </c>
      <c r="CC1553" s="41" t="str">
        <f t="shared" si="406"/>
        <v/>
      </c>
    </row>
    <row r="1554" spans="71:81" hidden="1" x14ac:dyDescent="0.25">
      <c r="BS1554" s="13" t="str">
        <f t="shared" si="407"/>
        <v/>
      </c>
      <c r="BT1554" s="33" t="str">
        <f t="shared" si="408"/>
        <v/>
      </c>
      <c r="BU1554" s="37" t="str">
        <f>IF(BS1554="", "", IF(COUNTIF(BS$7:BS1554, BS1554)&gt;1, "", MAX(BU$6:BU1553)+1))</f>
        <v/>
      </c>
      <c r="BV1554" s="37" t="str">
        <f t="shared" si="411"/>
        <v>Aug 2023</v>
      </c>
      <c r="BW1554" s="41" t="str">
        <f t="shared" si="405"/>
        <v/>
      </c>
      <c r="BY1554" s="13" t="str">
        <f t="shared" si="409"/>
        <v/>
      </c>
      <c r="BZ1554" s="33" t="str">
        <f t="shared" si="410"/>
        <v/>
      </c>
      <c r="CA1554" s="37" t="str">
        <f>IF(BY1554="", "", IF(COUNTIF(BY$7:BY1554, BY1554)&gt;1, "", MAX(CA$6:CA1553)+1))</f>
        <v/>
      </c>
      <c r="CB1554" s="37" t="str">
        <f t="shared" si="412"/>
        <v>Aug 2023</v>
      </c>
      <c r="CC1554" s="41" t="str">
        <f t="shared" si="406"/>
        <v/>
      </c>
    </row>
    <row r="1555" spans="71:81" hidden="1" x14ac:dyDescent="0.25">
      <c r="BS1555" s="13" t="str">
        <f t="shared" si="407"/>
        <v/>
      </c>
      <c r="BT1555" s="33" t="str">
        <f t="shared" si="408"/>
        <v/>
      </c>
      <c r="BU1555" s="37" t="str">
        <f>IF(BS1555="", "", IF(COUNTIF(BS$7:BS1555, BS1555)&gt;1, "", MAX(BU$6:BU1554)+1))</f>
        <v/>
      </c>
      <c r="BV1555" s="37" t="str">
        <f t="shared" si="411"/>
        <v>Aug 2023</v>
      </c>
      <c r="BW1555" s="41" t="str">
        <f t="shared" si="405"/>
        <v/>
      </c>
      <c r="BY1555" s="13" t="str">
        <f t="shared" si="409"/>
        <v/>
      </c>
      <c r="BZ1555" s="33" t="str">
        <f t="shared" si="410"/>
        <v/>
      </c>
      <c r="CA1555" s="37" t="str">
        <f>IF(BY1555="", "", IF(COUNTIF(BY$7:BY1555, BY1555)&gt;1, "", MAX(CA$6:CA1554)+1))</f>
        <v/>
      </c>
      <c r="CB1555" s="37" t="str">
        <f t="shared" si="412"/>
        <v>Aug 2023</v>
      </c>
      <c r="CC1555" s="41" t="str">
        <f t="shared" si="406"/>
        <v/>
      </c>
    </row>
    <row r="1556" spans="71:81" hidden="1" x14ac:dyDescent="0.25">
      <c r="BS1556" s="13" t="str">
        <f t="shared" si="407"/>
        <v/>
      </c>
      <c r="BT1556" s="33" t="str">
        <f t="shared" si="408"/>
        <v/>
      </c>
      <c r="BU1556" s="37" t="str">
        <f>IF(BS1556="", "", IF(COUNTIF(BS$7:BS1556, BS1556)&gt;1, "", MAX(BU$6:BU1555)+1))</f>
        <v/>
      </c>
      <c r="BV1556" s="37" t="str">
        <f t="shared" si="411"/>
        <v>Aug 2023</v>
      </c>
      <c r="BW1556" s="41" t="str">
        <f t="shared" si="405"/>
        <v/>
      </c>
      <c r="BY1556" s="13" t="str">
        <f t="shared" si="409"/>
        <v/>
      </c>
      <c r="BZ1556" s="33" t="str">
        <f t="shared" si="410"/>
        <v/>
      </c>
      <c r="CA1556" s="37" t="str">
        <f>IF(BY1556="", "", IF(COUNTIF(BY$7:BY1556, BY1556)&gt;1, "", MAX(CA$6:CA1555)+1))</f>
        <v/>
      </c>
      <c r="CB1556" s="37" t="str">
        <f t="shared" si="412"/>
        <v>Aug 2023</v>
      </c>
      <c r="CC1556" s="41" t="str">
        <f t="shared" si="406"/>
        <v/>
      </c>
    </row>
    <row r="1557" spans="71:81" hidden="1" x14ac:dyDescent="0.25">
      <c r="BS1557" s="13" t="str">
        <f t="shared" si="407"/>
        <v/>
      </c>
      <c r="BT1557" s="33" t="str">
        <f t="shared" si="408"/>
        <v/>
      </c>
      <c r="BU1557" s="37" t="str">
        <f>IF(BS1557="", "", IF(COUNTIF(BS$7:BS1557, BS1557)&gt;1, "", MAX(BU$6:BU1556)+1))</f>
        <v/>
      </c>
      <c r="BV1557" s="37" t="str">
        <f t="shared" si="411"/>
        <v>Aug 2023</v>
      </c>
      <c r="BW1557" s="41" t="str">
        <f t="shared" si="405"/>
        <v/>
      </c>
      <c r="BY1557" s="13" t="str">
        <f t="shared" si="409"/>
        <v/>
      </c>
      <c r="BZ1557" s="33" t="str">
        <f t="shared" si="410"/>
        <v/>
      </c>
      <c r="CA1557" s="37" t="str">
        <f>IF(BY1557="", "", IF(COUNTIF(BY$7:BY1557, BY1557)&gt;1, "", MAX(CA$6:CA1556)+1))</f>
        <v/>
      </c>
      <c r="CB1557" s="37" t="str">
        <f t="shared" si="412"/>
        <v>Aug 2023</v>
      </c>
      <c r="CC1557" s="41" t="str">
        <f t="shared" si="406"/>
        <v/>
      </c>
    </row>
    <row r="1558" spans="71:81" hidden="1" x14ac:dyDescent="0.25">
      <c r="BS1558" s="13" t="str">
        <f t="shared" si="407"/>
        <v/>
      </c>
      <c r="BT1558" s="33" t="str">
        <f t="shared" si="408"/>
        <v/>
      </c>
      <c r="BU1558" s="37" t="str">
        <f>IF(BS1558="", "", IF(COUNTIF(BS$7:BS1558, BS1558)&gt;1, "", MAX(BU$6:BU1557)+1))</f>
        <v/>
      </c>
      <c r="BV1558" s="37" t="str">
        <f t="shared" si="411"/>
        <v>Aug 2023</v>
      </c>
      <c r="BW1558" s="41" t="str">
        <f t="shared" si="405"/>
        <v/>
      </c>
      <c r="BY1558" s="13" t="str">
        <f t="shared" si="409"/>
        <v/>
      </c>
      <c r="BZ1558" s="33" t="str">
        <f t="shared" si="410"/>
        <v/>
      </c>
      <c r="CA1558" s="37" t="str">
        <f>IF(BY1558="", "", IF(COUNTIF(BY$7:BY1558, BY1558)&gt;1, "", MAX(CA$6:CA1557)+1))</f>
        <v/>
      </c>
      <c r="CB1558" s="37" t="str">
        <f t="shared" si="412"/>
        <v>Aug 2023</v>
      </c>
      <c r="CC1558" s="41" t="str">
        <f t="shared" si="406"/>
        <v/>
      </c>
    </row>
    <row r="1559" spans="71:81" hidden="1" x14ac:dyDescent="0.25">
      <c r="BS1559" s="13" t="str">
        <f t="shared" si="407"/>
        <v/>
      </c>
      <c r="BT1559" s="33" t="str">
        <f t="shared" si="408"/>
        <v/>
      </c>
      <c r="BU1559" s="37" t="str">
        <f>IF(BS1559="", "", IF(COUNTIF(BS$7:BS1559, BS1559)&gt;1, "", MAX(BU$6:BU1558)+1))</f>
        <v/>
      </c>
      <c r="BV1559" s="37" t="str">
        <f t="shared" si="411"/>
        <v>Aug 2023</v>
      </c>
      <c r="BW1559" s="41" t="str">
        <f t="shared" si="405"/>
        <v/>
      </c>
      <c r="BY1559" s="13" t="str">
        <f t="shared" si="409"/>
        <v/>
      </c>
      <c r="BZ1559" s="33" t="str">
        <f t="shared" si="410"/>
        <v/>
      </c>
      <c r="CA1559" s="37" t="str">
        <f>IF(BY1559="", "", IF(COUNTIF(BY$7:BY1559, BY1559)&gt;1, "", MAX(CA$6:CA1558)+1))</f>
        <v/>
      </c>
      <c r="CB1559" s="37" t="str">
        <f t="shared" si="412"/>
        <v>Aug 2023</v>
      </c>
      <c r="CC1559" s="41" t="str">
        <f t="shared" si="406"/>
        <v/>
      </c>
    </row>
    <row r="1560" spans="71:81" hidden="1" x14ac:dyDescent="0.25">
      <c r="BS1560" s="13" t="str">
        <f t="shared" si="407"/>
        <v/>
      </c>
      <c r="BT1560" s="33" t="str">
        <f t="shared" si="408"/>
        <v/>
      </c>
      <c r="BU1560" s="37" t="str">
        <f>IF(BS1560="", "", IF(COUNTIF(BS$7:BS1560, BS1560)&gt;1, "", MAX(BU$6:BU1559)+1))</f>
        <v/>
      </c>
      <c r="BV1560" s="37" t="str">
        <f t="shared" si="411"/>
        <v>Aug 2023</v>
      </c>
      <c r="BW1560" s="41" t="str">
        <f t="shared" si="405"/>
        <v/>
      </c>
      <c r="BY1560" s="13" t="str">
        <f t="shared" si="409"/>
        <v/>
      </c>
      <c r="BZ1560" s="33" t="str">
        <f t="shared" si="410"/>
        <v/>
      </c>
      <c r="CA1560" s="37" t="str">
        <f>IF(BY1560="", "", IF(COUNTIF(BY$7:BY1560, BY1560)&gt;1, "", MAX(CA$6:CA1559)+1))</f>
        <v/>
      </c>
      <c r="CB1560" s="37" t="str">
        <f t="shared" si="412"/>
        <v>Aug 2023</v>
      </c>
      <c r="CC1560" s="41" t="str">
        <f t="shared" si="406"/>
        <v/>
      </c>
    </row>
    <row r="1561" spans="71:81" hidden="1" x14ac:dyDescent="0.25">
      <c r="BS1561" s="13" t="str">
        <f t="shared" si="407"/>
        <v/>
      </c>
      <c r="BT1561" s="33" t="str">
        <f t="shared" si="408"/>
        <v/>
      </c>
      <c r="BU1561" s="37" t="str">
        <f>IF(BS1561="", "", IF(COUNTIF(BS$7:BS1561, BS1561)&gt;1, "", MAX(BU$6:BU1560)+1))</f>
        <v/>
      </c>
      <c r="BV1561" s="37" t="str">
        <f t="shared" si="411"/>
        <v>Aug 2023</v>
      </c>
      <c r="BW1561" s="41" t="str">
        <f t="shared" si="405"/>
        <v/>
      </c>
      <c r="BY1561" s="13" t="str">
        <f t="shared" si="409"/>
        <v/>
      </c>
      <c r="BZ1561" s="33" t="str">
        <f t="shared" si="410"/>
        <v/>
      </c>
      <c r="CA1561" s="37" t="str">
        <f>IF(BY1561="", "", IF(COUNTIF(BY$7:BY1561, BY1561)&gt;1, "", MAX(CA$6:CA1560)+1))</f>
        <v/>
      </c>
      <c r="CB1561" s="37" t="str">
        <f t="shared" si="412"/>
        <v>Aug 2023</v>
      </c>
      <c r="CC1561" s="41" t="str">
        <f t="shared" si="406"/>
        <v/>
      </c>
    </row>
    <row r="1562" spans="71:81" hidden="1" x14ac:dyDescent="0.25">
      <c r="BS1562" s="13" t="str">
        <f t="shared" si="407"/>
        <v/>
      </c>
      <c r="BT1562" s="33" t="str">
        <f t="shared" si="408"/>
        <v/>
      </c>
      <c r="BU1562" s="37" t="str">
        <f>IF(BS1562="", "", IF(COUNTIF(BS$7:BS1562, BS1562)&gt;1, "", MAX(BU$6:BU1561)+1))</f>
        <v/>
      </c>
      <c r="BV1562" s="37" t="str">
        <f t="shared" si="411"/>
        <v>Aug 2023</v>
      </c>
      <c r="BW1562" s="41" t="str">
        <f t="shared" si="405"/>
        <v/>
      </c>
      <c r="BY1562" s="13" t="str">
        <f t="shared" si="409"/>
        <v/>
      </c>
      <c r="BZ1562" s="33" t="str">
        <f t="shared" si="410"/>
        <v/>
      </c>
      <c r="CA1562" s="37" t="str">
        <f>IF(BY1562="", "", IF(COUNTIF(BY$7:BY1562, BY1562)&gt;1, "", MAX(CA$6:CA1561)+1))</f>
        <v/>
      </c>
      <c r="CB1562" s="37" t="str">
        <f t="shared" si="412"/>
        <v>Aug 2023</v>
      </c>
      <c r="CC1562" s="41" t="str">
        <f t="shared" si="406"/>
        <v/>
      </c>
    </row>
    <row r="1563" spans="71:81" hidden="1" x14ac:dyDescent="0.25">
      <c r="BS1563" s="13" t="str">
        <f t="shared" si="407"/>
        <v/>
      </c>
      <c r="BT1563" s="33" t="str">
        <f t="shared" si="408"/>
        <v/>
      </c>
      <c r="BU1563" s="37" t="str">
        <f>IF(BS1563="", "", IF(COUNTIF(BS$7:BS1563, BS1563)&gt;1, "", MAX(BU$6:BU1562)+1))</f>
        <v/>
      </c>
      <c r="BV1563" s="37" t="str">
        <f t="shared" si="411"/>
        <v>Aug 2023</v>
      </c>
      <c r="BW1563" s="41" t="str">
        <f t="shared" si="405"/>
        <v/>
      </c>
      <c r="BY1563" s="13" t="str">
        <f t="shared" si="409"/>
        <v/>
      </c>
      <c r="BZ1563" s="33" t="str">
        <f t="shared" si="410"/>
        <v/>
      </c>
      <c r="CA1563" s="37" t="str">
        <f>IF(BY1563="", "", IF(COUNTIF(BY$7:BY1563, BY1563)&gt;1, "", MAX(CA$6:CA1562)+1))</f>
        <v/>
      </c>
      <c r="CB1563" s="37" t="str">
        <f t="shared" si="412"/>
        <v>Aug 2023</v>
      </c>
      <c r="CC1563" s="41" t="str">
        <f t="shared" si="406"/>
        <v/>
      </c>
    </row>
    <row r="1564" spans="71:81" hidden="1" x14ac:dyDescent="0.25">
      <c r="BS1564" s="13" t="str">
        <f t="shared" si="407"/>
        <v/>
      </c>
      <c r="BT1564" s="33" t="str">
        <f t="shared" si="408"/>
        <v/>
      </c>
      <c r="BU1564" s="37" t="str">
        <f>IF(BS1564="", "", IF(COUNTIF(BS$7:BS1564, BS1564)&gt;1, "", MAX(BU$6:BU1563)+1))</f>
        <v/>
      </c>
      <c r="BV1564" s="37" t="str">
        <f t="shared" si="411"/>
        <v>Aug 2023</v>
      </c>
      <c r="BW1564" s="41" t="str">
        <f t="shared" si="405"/>
        <v/>
      </c>
      <c r="BY1564" s="13" t="str">
        <f t="shared" si="409"/>
        <v/>
      </c>
      <c r="BZ1564" s="33" t="str">
        <f t="shared" si="410"/>
        <v/>
      </c>
      <c r="CA1564" s="37" t="str">
        <f>IF(BY1564="", "", IF(COUNTIF(BY$7:BY1564, BY1564)&gt;1, "", MAX(CA$6:CA1563)+1))</f>
        <v/>
      </c>
      <c r="CB1564" s="37" t="str">
        <f t="shared" si="412"/>
        <v>Aug 2023</v>
      </c>
      <c r="CC1564" s="41" t="str">
        <f t="shared" si="406"/>
        <v/>
      </c>
    </row>
    <row r="1565" spans="71:81" hidden="1" x14ac:dyDescent="0.25">
      <c r="BS1565" s="13" t="str">
        <f t="shared" si="407"/>
        <v/>
      </c>
      <c r="BT1565" s="33" t="str">
        <f t="shared" si="408"/>
        <v/>
      </c>
      <c r="BU1565" s="37" t="str">
        <f>IF(BS1565="", "", IF(COUNTIF(BS$7:BS1565, BS1565)&gt;1, "", MAX(BU$6:BU1564)+1))</f>
        <v/>
      </c>
      <c r="BV1565" s="37" t="str">
        <f t="shared" si="411"/>
        <v>Aug 2023</v>
      </c>
      <c r="BW1565" s="41" t="str">
        <f t="shared" si="405"/>
        <v/>
      </c>
      <c r="BY1565" s="13" t="str">
        <f t="shared" si="409"/>
        <v/>
      </c>
      <c r="BZ1565" s="33" t="str">
        <f t="shared" si="410"/>
        <v/>
      </c>
      <c r="CA1565" s="37" t="str">
        <f>IF(BY1565="", "", IF(COUNTIF(BY$7:BY1565, BY1565)&gt;1, "", MAX(CA$6:CA1564)+1))</f>
        <v/>
      </c>
      <c r="CB1565" s="37" t="str">
        <f t="shared" si="412"/>
        <v>Aug 2023</v>
      </c>
      <c r="CC1565" s="41" t="str">
        <f t="shared" si="406"/>
        <v/>
      </c>
    </row>
    <row r="1566" spans="71:81" hidden="1" x14ac:dyDescent="0.25">
      <c r="BS1566" s="13" t="str">
        <f t="shared" si="407"/>
        <v/>
      </c>
      <c r="BT1566" s="33" t="str">
        <f t="shared" si="408"/>
        <v/>
      </c>
      <c r="BU1566" s="37" t="str">
        <f>IF(BS1566="", "", IF(COUNTIF(BS$7:BS1566, BS1566)&gt;1, "", MAX(BU$6:BU1565)+1))</f>
        <v/>
      </c>
      <c r="BV1566" s="37" t="str">
        <f t="shared" si="411"/>
        <v>Aug 2023</v>
      </c>
      <c r="BW1566" s="41" t="str">
        <f t="shared" si="405"/>
        <v/>
      </c>
      <c r="BY1566" s="13" t="str">
        <f t="shared" si="409"/>
        <v/>
      </c>
      <c r="BZ1566" s="33" t="str">
        <f t="shared" si="410"/>
        <v/>
      </c>
      <c r="CA1566" s="37" t="str">
        <f>IF(BY1566="", "", IF(COUNTIF(BY$7:BY1566, BY1566)&gt;1, "", MAX(CA$6:CA1565)+1))</f>
        <v/>
      </c>
      <c r="CB1566" s="37" t="str">
        <f t="shared" si="412"/>
        <v>Aug 2023</v>
      </c>
      <c r="CC1566" s="41" t="str">
        <f t="shared" si="406"/>
        <v/>
      </c>
    </row>
    <row r="1567" spans="71:81" hidden="1" x14ac:dyDescent="0.25">
      <c r="BS1567" s="13" t="str">
        <f t="shared" si="407"/>
        <v/>
      </c>
      <c r="BT1567" s="33" t="str">
        <f t="shared" si="408"/>
        <v/>
      </c>
      <c r="BU1567" s="37" t="str">
        <f>IF(BS1567="", "", IF(COUNTIF(BS$7:BS1567, BS1567)&gt;1, "", MAX(BU$6:BU1566)+1))</f>
        <v/>
      </c>
      <c r="BV1567" s="37" t="str">
        <f t="shared" si="411"/>
        <v>Aug 2023</v>
      </c>
      <c r="BW1567" s="41" t="str">
        <f t="shared" si="405"/>
        <v/>
      </c>
      <c r="BY1567" s="13" t="str">
        <f t="shared" si="409"/>
        <v/>
      </c>
      <c r="BZ1567" s="33" t="str">
        <f t="shared" si="410"/>
        <v/>
      </c>
      <c r="CA1567" s="37" t="str">
        <f>IF(BY1567="", "", IF(COUNTIF(BY$7:BY1567, BY1567)&gt;1, "", MAX(CA$6:CA1566)+1))</f>
        <v/>
      </c>
      <c r="CB1567" s="37" t="str">
        <f t="shared" si="412"/>
        <v>Aug 2023</v>
      </c>
      <c r="CC1567" s="41" t="str">
        <f t="shared" si="406"/>
        <v/>
      </c>
    </row>
    <row r="1568" spans="71:81" hidden="1" x14ac:dyDescent="0.25">
      <c r="BS1568" s="13" t="str">
        <f t="shared" si="407"/>
        <v/>
      </c>
      <c r="BT1568" s="33" t="str">
        <f t="shared" si="408"/>
        <v/>
      </c>
      <c r="BU1568" s="37" t="str">
        <f>IF(BS1568="", "", IF(COUNTIF(BS$7:BS1568, BS1568)&gt;1, "", MAX(BU$6:BU1567)+1))</f>
        <v/>
      </c>
      <c r="BV1568" s="37" t="str">
        <f t="shared" si="411"/>
        <v>Aug 2023</v>
      </c>
      <c r="BW1568" s="41" t="str">
        <f t="shared" si="405"/>
        <v/>
      </c>
      <c r="BY1568" s="13" t="str">
        <f t="shared" si="409"/>
        <v/>
      </c>
      <c r="BZ1568" s="33" t="str">
        <f t="shared" si="410"/>
        <v/>
      </c>
      <c r="CA1568" s="37" t="str">
        <f>IF(BY1568="", "", IF(COUNTIF(BY$7:BY1568, BY1568)&gt;1, "", MAX(CA$6:CA1567)+1))</f>
        <v/>
      </c>
      <c r="CB1568" s="37" t="str">
        <f t="shared" si="412"/>
        <v>Aug 2023</v>
      </c>
      <c r="CC1568" s="41" t="str">
        <f t="shared" si="406"/>
        <v/>
      </c>
    </row>
    <row r="1569" spans="71:81" hidden="1" x14ac:dyDescent="0.25">
      <c r="BS1569" s="13" t="str">
        <f t="shared" si="407"/>
        <v/>
      </c>
      <c r="BT1569" s="33" t="str">
        <f t="shared" si="408"/>
        <v/>
      </c>
      <c r="BU1569" s="37" t="str">
        <f>IF(BS1569="", "", IF(COUNTIF(BS$7:BS1569, BS1569)&gt;1, "", MAX(BU$6:BU1568)+1))</f>
        <v/>
      </c>
      <c r="BV1569" s="37" t="str">
        <f t="shared" si="411"/>
        <v>Aug 2023</v>
      </c>
      <c r="BW1569" s="41" t="str">
        <f t="shared" si="405"/>
        <v/>
      </c>
      <c r="BY1569" s="13" t="str">
        <f t="shared" si="409"/>
        <v/>
      </c>
      <c r="BZ1569" s="33" t="str">
        <f t="shared" si="410"/>
        <v/>
      </c>
      <c r="CA1569" s="37" t="str">
        <f>IF(BY1569="", "", IF(COUNTIF(BY$7:BY1569, BY1569)&gt;1, "", MAX(CA$6:CA1568)+1))</f>
        <v/>
      </c>
      <c r="CB1569" s="37" t="str">
        <f t="shared" si="412"/>
        <v>Aug 2023</v>
      </c>
      <c r="CC1569" s="41" t="str">
        <f t="shared" si="406"/>
        <v/>
      </c>
    </row>
    <row r="1570" spans="71:81" hidden="1" x14ac:dyDescent="0.25">
      <c r="BS1570" s="13" t="str">
        <f t="shared" si="407"/>
        <v/>
      </c>
      <c r="BT1570" s="33" t="str">
        <f t="shared" si="408"/>
        <v/>
      </c>
      <c r="BU1570" s="37" t="str">
        <f>IF(BS1570="", "", IF(COUNTIF(BS$7:BS1570, BS1570)&gt;1, "", MAX(BU$6:BU1569)+1))</f>
        <v/>
      </c>
      <c r="BV1570" s="37" t="str">
        <f t="shared" si="411"/>
        <v>Aug 2023</v>
      </c>
      <c r="BW1570" s="41" t="str">
        <f t="shared" si="405"/>
        <v/>
      </c>
      <c r="BY1570" s="13" t="str">
        <f t="shared" si="409"/>
        <v/>
      </c>
      <c r="BZ1570" s="33" t="str">
        <f t="shared" si="410"/>
        <v/>
      </c>
      <c r="CA1570" s="37" t="str">
        <f>IF(BY1570="", "", IF(COUNTIF(BY$7:BY1570, BY1570)&gt;1, "", MAX(CA$6:CA1569)+1))</f>
        <v/>
      </c>
      <c r="CB1570" s="37" t="str">
        <f t="shared" si="412"/>
        <v>Aug 2023</v>
      </c>
      <c r="CC1570" s="41" t="str">
        <f t="shared" si="406"/>
        <v/>
      </c>
    </row>
    <row r="1571" spans="71:81" hidden="1" x14ac:dyDescent="0.25">
      <c r="BS1571" s="13" t="str">
        <f t="shared" si="407"/>
        <v/>
      </c>
      <c r="BT1571" s="33" t="str">
        <f t="shared" si="408"/>
        <v/>
      </c>
      <c r="BU1571" s="37" t="str">
        <f>IF(BS1571="", "", IF(COUNTIF(BS$7:BS1571, BS1571)&gt;1, "", MAX(BU$6:BU1570)+1))</f>
        <v/>
      </c>
      <c r="BV1571" s="37" t="str">
        <f t="shared" si="411"/>
        <v>Aug 2023</v>
      </c>
      <c r="BW1571" s="41" t="str">
        <f t="shared" si="405"/>
        <v/>
      </c>
      <c r="BY1571" s="13" t="str">
        <f t="shared" si="409"/>
        <v/>
      </c>
      <c r="BZ1571" s="33" t="str">
        <f t="shared" si="410"/>
        <v/>
      </c>
      <c r="CA1571" s="37" t="str">
        <f>IF(BY1571="", "", IF(COUNTIF(BY$7:BY1571, BY1571)&gt;1, "", MAX(CA$6:CA1570)+1))</f>
        <v/>
      </c>
      <c r="CB1571" s="37" t="str">
        <f t="shared" si="412"/>
        <v>Aug 2023</v>
      </c>
      <c r="CC1571" s="41" t="str">
        <f t="shared" si="406"/>
        <v/>
      </c>
    </row>
    <row r="1572" spans="71:81" hidden="1" x14ac:dyDescent="0.25">
      <c r="BS1572" s="13" t="str">
        <f t="shared" si="407"/>
        <v/>
      </c>
      <c r="BT1572" s="33" t="str">
        <f t="shared" si="408"/>
        <v/>
      </c>
      <c r="BU1572" s="37" t="str">
        <f>IF(BS1572="", "", IF(COUNTIF(BS$7:BS1572, BS1572)&gt;1, "", MAX(BU$6:BU1571)+1))</f>
        <v/>
      </c>
      <c r="BV1572" s="37" t="str">
        <f t="shared" si="411"/>
        <v>Aug 2023</v>
      </c>
      <c r="BW1572" s="41" t="str">
        <f t="shared" si="405"/>
        <v/>
      </c>
      <c r="BY1572" s="13" t="str">
        <f t="shared" si="409"/>
        <v/>
      </c>
      <c r="BZ1572" s="33" t="str">
        <f t="shared" si="410"/>
        <v/>
      </c>
      <c r="CA1572" s="37" t="str">
        <f>IF(BY1572="", "", IF(COUNTIF(BY$7:BY1572, BY1572)&gt;1, "", MAX(CA$6:CA1571)+1))</f>
        <v/>
      </c>
      <c r="CB1572" s="37" t="str">
        <f t="shared" si="412"/>
        <v>Aug 2023</v>
      </c>
      <c r="CC1572" s="41" t="str">
        <f t="shared" si="406"/>
        <v/>
      </c>
    </row>
    <row r="1573" spans="71:81" hidden="1" x14ac:dyDescent="0.25">
      <c r="BS1573" s="13" t="str">
        <f t="shared" si="407"/>
        <v/>
      </c>
      <c r="BT1573" s="33" t="str">
        <f t="shared" si="408"/>
        <v/>
      </c>
      <c r="BU1573" s="37" t="str">
        <f>IF(BS1573="", "", IF(COUNTIF(BS$7:BS1573, BS1573)&gt;1, "", MAX(BU$6:BU1572)+1))</f>
        <v/>
      </c>
      <c r="BV1573" s="37" t="str">
        <f t="shared" si="411"/>
        <v>Aug 2023</v>
      </c>
      <c r="BW1573" s="41" t="str">
        <f t="shared" si="405"/>
        <v/>
      </c>
      <c r="BY1573" s="13" t="str">
        <f t="shared" si="409"/>
        <v/>
      </c>
      <c r="BZ1573" s="33" t="str">
        <f t="shared" si="410"/>
        <v/>
      </c>
      <c r="CA1573" s="37" t="str">
        <f>IF(BY1573="", "", IF(COUNTIF(BY$7:BY1573, BY1573)&gt;1, "", MAX(CA$6:CA1572)+1))</f>
        <v/>
      </c>
      <c r="CB1573" s="37" t="str">
        <f t="shared" si="412"/>
        <v>Aug 2023</v>
      </c>
      <c r="CC1573" s="41" t="str">
        <f t="shared" si="406"/>
        <v/>
      </c>
    </row>
    <row r="1574" spans="71:81" hidden="1" x14ac:dyDescent="0.25">
      <c r="BS1574" s="13" t="str">
        <f t="shared" si="407"/>
        <v/>
      </c>
      <c r="BT1574" s="33" t="str">
        <f t="shared" si="408"/>
        <v/>
      </c>
      <c r="BU1574" s="37" t="str">
        <f>IF(BS1574="", "", IF(COUNTIF(BS$7:BS1574, BS1574)&gt;1, "", MAX(BU$6:BU1573)+1))</f>
        <v/>
      </c>
      <c r="BV1574" s="37" t="str">
        <f t="shared" si="411"/>
        <v>Aug 2023</v>
      </c>
      <c r="BW1574" s="41" t="str">
        <f t="shared" si="405"/>
        <v/>
      </c>
      <c r="BY1574" s="13" t="str">
        <f t="shared" si="409"/>
        <v/>
      </c>
      <c r="BZ1574" s="33" t="str">
        <f t="shared" si="410"/>
        <v/>
      </c>
      <c r="CA1574" s="37" t="str">
        <f>IF(BY1574="", "", IF(COUNTIF(BY$7:BY1574, BY1574)&gt;1, "", MAX(CA$6:CA1573)+1))</f>
        <v/>
      </c>
      <c r="CB1574" s="37" t="str">
        <f t="shared" si="412"/>
        <v>Aug 2023</v>
      </c>
      <c r="CC1574" s="41" t="str">
        <f t="shared" si="406"/>
        <v/>
      </c>
    </row>
    <row r="1575" spans="71:81" hidden="1" x14ac:dyDescent="0.25">
      <c r="BS1575" s="13" t="str">
        <f t="shared" si="407"/>
        <v/>
      </c>
      <c r="BT1575" s="33" t="str">
        <f t="shared" si="408"/>
        <v/>
      </c>
      <c r="BU1575" s="37" t="str">
        <f>IF(BS1575="", "", IF(COUNTIF(BS$7:BS1575, BS1575)&gt;1, "", MAX(BU$6:BU1574)+1))</f>
        <v/>
      </c>
      <c r="BV1575" s="37" t="str">
        <f t="shared" si="411"/>
        <v>Aug 2023</v>
      </c>
      <c r="BW1575" s="41" t="str">
        <f t="shared" si="405"/>
        <v/>
      </c>
      <c r="BY1575" s="13" t="str">
        <f t="shared" si="409"/>
        <v/>
      </c>
      <c r="BZ1575" s="33" t="str">
        <f t="shared" si="410"/>
        <v/>
      </c>
      <c r="CA1575" s="37" t="str">
        <f>IF(BY1575="", "", IF(COUNTIF(BY$7:BY1575, BY1575)&gt;1, "", MAX(CA$6:CA1574)+1))</f>
        <v/>
      </c>
      <c r="CB1575" s="37" t="str">
        <f t="shared" si="412"/>
        <v>Aug 2023</v>
      </c>
      <c r="CC1575" s="41" t="str">
        <f t="shared" si="406"/>
        <v/>
      </c>
    </row>
    <row r="1576" spans="71:81" hidden="1" x14ac:dyDescent="0.25">
      <c r="BS1576" s="13" t="str">
        <f t="shared" si="407"/>
        <v/>
      </c>
      <c r="BT1576" s="33" t="str">
        <f t="shared" si="408"/>
        <v/>
      </c>
      <c r="BU1576" s="37" t="str">
        <f>IF(BS1576="", "", IF(COUNTIF(BS$7:BS1576, BS1576)&gt;1, "", MAX(BU$6:BU1575)+1))</f>
        <v/>
      </c>
      <c r="BV1576" s="37" t="str">
        <f t="shared" si="411"/>
        <v>Aug 2023</v>
      </c>
      <c r="BW1576" s="41" t="str">
        <f t="shared" si="405"/>
        <v/>
      </c>
      <c r="BY1576" s="13" t="str">
        <f t="shared" si="409"/>
        <v/>
      </c>
      <c r="BZ1576" s="33" t="str">
        <f t="shared" si="410"/>
        <v/>
      </c>
      <c r="CA1576" s="37" t="str">
        <f>IF(BY1576="", "", IF(COUNTIF(BY$7:BY1576, BY1576)&gt;1, "", MAX(CA$6:CA1575)+1))</f>
        <v/>
      </c>
      <c r="CB1576" s="37" t="str">
        <f t="shared" si="412"/>
        <v>Aug 2023</v>
      </c>
      <c r="CC1576" s="41" t="str">
        <f t="shared" si="406"/>
        <v/>
      </c>
    </row>
    <row r="1577" spans="71:81" hidden="1" x14ac:dyDescent="0.25">
      <c r="BS1577" s="13" t="str">
        <f t="shared" si="407"/>
        <v/>
      </c>
      <c r="BT1577" s="33" t="str">
        <f t="shared" si="408"/>
        <v/>
      </c>
      <c r="BU1577" s="37" t="str">
        <f>IF(BS1577="", "", IF(COUNTIF(BS$7:BS1577, BS1577)&gt;1, "", MAX(BU$6:BU1576)+1))</f>
        <v/>
      </c>
      <c r="BV1577" s="37" t="str">
        <f t="shared" si="411"/>
        <v>Aug 2023</v>
      </c>
      <c r="BW1577" s="41" t="str">
        <f t="shared" si="405"/>
        <v/>
      </c>
      <c r="BY1577" s="13" t="str">
        <f t="shared" si="409"/>
        <v/>
      </c>
      <c r="BZ1577" s="33" t="str">
        <f t="shared" si="410"/>
        <v/>
      </c>
      <c r="CA1577" s="37" t="str">
        <f>IF(BY1577="", "", IF(COUNTIF(BY$7:BY1577, BY1577)&gt;1, "", MAX(CA$6:CA1576)+1))</f>
        <v/>
      </c>
      <c r="CB1577" s="37" t="str">
        <f t="shared" si="412"/>
        <v>Aug 2023</v>
      </c>
      <c r="CC1577" s="41" t="str">
        <f t="shared" si="406"/>
        <v/>
      </c>
    </row>
    <row r="1578" spans="71:81" hidden="1" x14ac:dyDescent="0.25">
      <c r="BS1578" s="13" t="str">
        <f t="shared" si="407"/>
        <v/>
      </c>
      <c r="BT1578" s="33" t="str">
        <f t="shared" si="408"/>
        <v/>
      </c>
      <c r="BU1578" s="37" t="str">
        <f>IF(BS1578="", "", IF(COUNTIF(BS$7:BS1578, BS1578)&gt;1, "", MAX(BU$6:BU1577)+1))</f>
        <v/>
      </c>
      <c r="BV1578" s="37" t="str">
        <f t="shared" si="411"/>
        <v>Aug 2023</v>
      </c>
      <c r="BW1578" s="41" t="str">
        <f t="shared" si="405"/>
        <v/>
      </c>
      <c r="BY1578" s="13" t="str">
        <f t="shared" si="409"/>
        <v/>
      </c>
      <c r="BZ1578" s="33" t="str">
        <f t="shared" si="410"/>
        <v/>
      </c>
      <c r="CA1578" s="37" t="str">
        <f>IF(BY1578="", "", IF(COUNTIF(BY$7:BY1578, BY1578)&gt;1, "", MAX(CA$6:CA1577)+1))</f>
        <v/>
      </c>
      <c r="CB1578" s="37" t="str">
        <f t="shared" si="412"/>
        <v>Aug 2023</v>
      </c>
      <c r="CC1578" s="41" t="str">
        <f t="shared" si="406"/>
        <v/>
      </c>
    </row>
    <row r="1579" spans="71:81" hidden="1" x14ac:dyDescent="0.25">
      <c r="BS1579" s="13" t="str">
        <f t="shared" si="407"/>
        <v/>
      </c>
      <c r="BT1579" s="33" t="str">
        <f t="shared" si="408"/>
        <v/>
      </c>
      <c r="BU1579" s="37" t="str">
        <f>IF(BS1579="", "", IF(COUNTIF(BS$7:BS1579, BS1579)&gt;1, "", MAX(BU$6:BU1578)+1))</f>
        <v/>
      </c>
      <c r="BV1579" s="37" t="str">
        <f t="shared" si="411"/>
        <v>Aug 2023</v>
      </c>
      <c r="BW1579" s="41" t="str">
        <f t="shared" si="405"/>
        <v/>
      </c>
      <c r="BY1579" s="13" t="str">
        <f t="shared" si="409"/>
        <v/>
      </c>
      <c r="BZ1579" s="33" t="str">
        <f t="shared" si="410"/>
        <v/>
      </c>
      <c r="CA1579" s="37" t="str">
        <f>IF(BY1579="", "", IF(COUNTIF(BY$7:BY1579, BY1579)&gt;1, "", MAX(CA$6:CA1578)+1))</f>
        <v/>
      </c>
      <c r="CB1579" s="37" t="str">
        <f t="shared" si="412"/>
        <v>Aug 2023</v>
      </c>
      <c r="CC1579" s="41" t="str">
        <f t="shared" si="406"/>
        <v/>
      </c>
    </row>
    <row r="1580" spans="71:81" hidden="1" x14ac:dyDescent="0.25">
      <c r="BS1580" s="13" t="str">
        <f t="shared" si="407"/>
        <v/>
      </c>
      <c r="BT1580" s="33" t="str">
        <f t="shared" si="408"/>
        <v/>
      </c>
      <c r="BU1580" s="37" t="str">
        <f>IF(BS1580="", "", IF(COUNTIF(BS$7:BS1580, BS1580)&gt;1, "", MAX(BU$6:BU1579)+1))</f>
        <v/>
      </c>
      <c r="BV1580" s="37" t="str">
        <f t="shared" si="411"/>
        <v>Aug 2023</v>
      </c>
      <c r="BW1580" s="41" t="str">
        <f t="shared" si="405"/>
        <v/>
      </c>
      <c r="BY1580" s="13" t="str">
        <f t="shared" si="409"/>
        <v/>
      </c>
      <c r="BZ1580" s="33" t="str">
        <f t="shared" si="410"/>
        <v/>
      </c>
      <c r="CA1580" s="37" t="str">
        <f>IF(BY1580="", "", IF(COUNTIF(BY$7:BY1580, BY1580)&gt;1, "", MAX(CA$6:CA1579)+1))</f>
        <v/>
      </c>
      <c r="CB1580" s="37" t="str">
        <f t="shared" si="412"/>
        <v>Aug 2023</v>
      </c>
      <c r="CC1580" s="41" t="str">
        <f t="shared" si="406"/>
        <v/>
      </c>
    </row>
    <row r="1581" spans="71:81" hidden="1" x14ac:dyDescent="0.25">
      <c r="BS1581" s="13" t="str">
        <f t="shared" si="407"/>
        <v/>
      </c>
      <c r="BT1581" s="33" t="str">
        <f t="shared" si="408"/>
        <v/>
      </c>
      <c r="BU1581" s="37" t="str">
        <f>IF(BS1581="", "", IF(COUNTIF(BS$7:BS1581, BS1581)&gt;1, "", MAX(BU$6:BU1580)+1))</f>
        <v/>
      </c>
      <c r="BV1581" s="37" t="str">
        <f t="shared" si="411"/>
        <v>Aug 2023</v>
      </c>
      <c r="BW1581" s="41" t="str">
        <f t="shared" si="405"/>
        <v/>
      </c>
      <c r="BY1581" s="13" t="str">
        <f t="shared" si="409"/>
        <v/>
      </c>
      <c r="BZ1581" s="33" t="str">
        <f t="shared" si="410"/>
        <v/>
      </c>
      <c r="CA1581" s="37" t="str">
        <f>IF(BY1581="", "", IF(COUNTIF(BY$7:BY1581, BY1581)&gt;1, "", MAX(CA$6:CA1580)+1))</f>
        <v/>
      </c>
      <c r="CB1581" s="37" t="str">
        <f t="shared" si="412"/>
        <v>Aug 2023</v>
      </c>
      <c r="CC1581" s="41" t="str">
        <f t="shared" si="406"/>
        <v/>
      </c>
    </row>
    <row r="1582" spans="71:81" hidden="1" x14ac:dyDescent="0.25">
      <c r="BS1582" s="13" t="str">
        <f t="shared" si="407"/>
        <v/>
      </c>
      <c r="BT1582" s="33" t="str">
        <f t="shared" si="408"/>
        <v/>
      </c>
      <c r="BU1582" s="37" t="str">
        <f>IF(BS1582="", "", IF(COUNTIF(BS$7:BS1582, BS1582)&gt;1, "", MAX(BU$6:BU1581)+1))</f>
        <v/>
      </c>
      <c r="BV1582" s="37" t="str">
        <f t="shared" si="411"/>
        <v>Aug 2023</v>
      </c>
      <c r="BW1582" s="41" t="str">
        <f t="shared" si="405"/>
        <v/>
      </c>
      <c r="BY1582" s="13" t="str">
        <f t="shared" si="409"/>
        <v/>
      </c>
      <c r="BZ1582" s="33" t="str">
        <f t="shared" si="410"/>
        <v/>
      </c>
      <c r="CA1582" s="37" t="str">
        <f>IF(BY1582="", "", IF(COUNTIF(BY$7:BY1582, BY1582)&gt;1, "", MAX(CA$6:CA1581)+1))</f>
        <v/>
      </c>
      <c r="CB1582" s="37" t="str">
        <f t="shared" si="412"/>
        <v>Aug 2023</v>
      </c>
      <c r="CC1582" s="41" t="str">
        <f t="shared" si="406"/>
        <v/>
      </c>
    </row>
    <row r="1583" spans="71:81" hidden="1" x14ac:dyDescent="0.25">
      <c r="BS1583" s="13" t="str">
        <f t="shared" si="407"/>
        <v/>
      </c>
      <c r="BT1583" s="33" t="str">
        <f t="shared" si="408"/>
        <v/>
      </c>
      <c r="BU1583" s="37" t="str">
        <f>IF(BS1583="", "", IF(COUNTIF(BS$7:BS1583, BS1583)&gt;1, "", MAX(BU$6:BU1582)+1))</f>
        <v/>
      </c>
      <c r="BV1583" s="37" t="str">
        <f t="shared" si="411"/>
        <v>Aug 2023</v>
      </c>
      <c r="BW1583" s="41" t="str">
        <f t="shared" si="405"/>
        <v/>
      </c>
      <c r="BY1583" s="13" t="str">
        <f t="shared" si="409"/>
        <v/>
      </c>
      <c r="BZ1583" s="33" t="str">
        <f t="shared" si="410"/>
        <v/>
      </c>
      <c r="CA1583" s="37" t="str">
        <f>IF(BY1583="", "", IF(COUNTIF(BY$7:BY1583, BY1583)&gt;1, "", MAX(CA$6:CA1582)+1))</f>
        <v/>
      </c>
      <c r="CB1583" s="37" t="str">
        <f t="shared" si="412"/>
        <v>Aug 2023</v>
      </c>
      <c r="CC1583" s="41" t="str">
        <f t="shared" si="406"/>
        <v/>
      </c>
    </row>
    <row r="1584" spans="71:81" hidden="1" x14ac:dyDescent="0.25">
      <c r="BS1584" s="13" t="str">
        <f t="shared" si="407"/>
        <v/>
      </c>
      <c r="BT1584" s="33" t="str">
        <f t="shared" si="408"/>
        <v/>
      </c>
      <c r="BU1584" s="37" t="str">
        <f>IF(BS1584="", "", IF(COUNTIF(BS$7:BS1584, BS1584)&gt;1, "", MAX(BU$6:BU1583)+1))</f>
        <v/>
      </c>
      <c r="BV1584" s="37" t="str">
        <f t="shared" si="411"/>
        <v>Aug 2023</v>
      </c>
      <c r="BW1584" s="41" t="str">
        <f t="shared" si="405"/>
        <v/>
      </c>
      <c r="BY1584" s="13" t="str">
        <f t="shared" si="409"/>
        <v/>
      </c>
      <c r="BZ1584" s="33" t="str">
        <f t="shared" si="410"/>
        <v/>
      </c>
      <c r="CA1584" s="37" t="str">
        <f>IF(BY1584="", "", IF(COUNTIF(BY$7:BY1584, BY1584)&gt;1, "", MAX(CA$6:CA1583)+1))</f>
        <v/>
      </c>
      <c r="CB1584" s="37" t="str">
        <f t="shared" si="412"/>
        <v>Aug 2023</v>
      </c>
      <c r="CC1584" s="41" t="str">
        <f t="shared" si="406"/>
        <v/>
      </c>
    </row>
    <row r="1585" spans="71:81" hidden="1" x14ac:dyDescent="0.25">
      <c r="BS1585" s="13" t="str">
        <f t="shared" si="407"/>
        <v/>
      </c>
      <c r="BT1585" s="33" t="str">
        <f t="shared" si="408"/>
        <v/>
      </c>
      <c r="BU1585" s="37" t="str">
        <f>IF(BS1585="", "", IF(COUNTIF(BS$7:BS1585, BS1585)&gt;1, "", MAX(BU$6:BU1584)+1))</f>
        <v/>
      </c>
      <c r="BV1585" s="37" t="str">
        <f t="shared" si="411"/>
        <v>Aug 2023</v>
      </c>
      <c r="BW1585" s="41" t="str">
        <f t="shared" si="405"/>
        <v/>
      </c>
      <c r="BY1585" s="13" t="str">
        <f t="shared" si="409"/>
        <v/>
      </c>
      <c r="BZ1585" s="33" t="str">
        <f t="shared" si="410"/>
        <v/>
      </c>
      <c r="CA1585" s="37" t="str">
        <f>IF(BY1585="", "", IF(COUNTIF(BY$7:BY1585, BY1585)&gt;1, "", MAX(CA$6:CA1584)+1))</f>
        <v/>
      </c>
      <c r="CB1585" s="37" t="str">
        <f t="shared" si="412"/>
        <v>Aug 2023</v>
      </c>
      <c r="CC1585" s="41" t="str">
        <f t="shared" si="406"/>
        <v/>
      </c>
    </row>
    <row r="1586" spans="71:81" hidden="1" x14ac:dyDescent="0.25">
      <c r="BS1586" s="13" t="str">
        <f t="shared" si="407"/>
        <v/>
      </c>
      <c r="BT1586" s="33" t="str">
        <f t="shared" si="408"/>
        <v/>
      </c>
      <c r="BU1586" s="37" t="str">
        <f>IF(BS1586="", "", IF(COUNTIF(BS$7:BS1586, BS1586)&gt;1, "", MAX(BU$6:BU1585)+1))</f>
        <v/>
      </c>
      <c r="BV1586" s="37" t="str">
        <f t="shared" si="411"/>
        <v>Aug 2023</v>
      </c>
      <c r="BW1586" s="41" t="str">
        <f t="shared" si="405"/>
        <v/>
      </c>
      <c r="BY1586" s="13" t="str">
        <f t="shared" si="409"/>
        <v/>
      </c>
      <c r="BZ1586" s="33" t="str">
        <f t="shared" si="410"/>
        <v/>
      </c>
      <c r="CA1586" s="37" t="str">
        <f>IF(BY1586="", "", IF(COUNTIF(BY$7:BY1586, BY1586)&gt;1, "", MAX(CA$6:CA1585)+1))</f>
        <v/>
      </c>
      <c r="CB1586" s="37" t="str">
        <f t="shared" si="412"/>
        <v>Aug 2023</v>
      </c>
      <c r="CC1586" s="41" t="str">
        <f t="shared" si="406"/>
        <v/>
      </c>
    </row>
    <row r="1587" spans="71:81" hidden="1" x14ac:dyDescent="0.25">
      <c r="BS1587" s="13" t="str">
        <f t="shared" si="407"/>
        <v/>
      </c>
      <c r="BT1587" s="33" t="str">
        <f t="shared" si="408"/>
        <v/>
      </c>
      <c r="BU1587" s="37" t="str">
        <f>IF(BS1587="", "", IF(COUNTIF(BS$7:BS1587, BS1587)&gt;1, "", MAX(BU$6:BU1586)+1))</f>
        <v/>
      </c>
      <c r="BV1587" s="37" t="str">
        <f t="shared" si="411"/>
        <v>Aug 2023</v>
      </c>
      <c r="BW1587" s="41" t="str">
        <f t="shared" si="405"/>
        <v/>
      </c>
      <c r="BY1587" s="13" t="str">
        <f t="shared" si="409"/>
        <v/>
      </c>
      <c r="BZ1587" s="33" t="str">
        <f t="shared" si="410"/>
        <v/>
      </c>
      <c r="CA1587" s="37" t="str">
        <f>IF(BY1587="", "", IF(COUNTIF(BY$7:BY1587, BY1587)&gt;1, "", MAX(CA$6:CA1586)+1))</f>
        <v/>
      </c>
      <c r="CB1587" s="37" t="str">
        <f t="shared" si="412"/>
        <v>Aug 2023</v>
      </c>
      <c r="CC1587" s="41" t="str">
        <f t="shared" si="406"/>
        <v/>
      </c>
    </row>
    <row r="1588" spans="71:81" hidden="1" x14ac:dyDescent="0.25">
      <c r="BS1588" s="13" t="str">
        <f t="shared" si="407"/>
        <v/>
      </c>
      <c r="BT1588" s="33" t="str">
        <f t="shared" si="408"/>
        <v/>
      </c>
      <c r="BU1588" s="37" t="str">
        <f>IF(BS1588="", "", IF(COUNTIF(BS$7:BS1588, BS1588)&gt;1, "", MAX(BU$6:BU1587)+1))</f>
        <v/>
      </c>
      <c r="BV1588" s="37" t="str">
        <f t="shared" si="411"/>
        <v>Aug 2023</v>
      </c>
      <c r="BW1588" s="41" t="str">
        <f t="shared" si="405"/>
        <v/>
      </c>
      <c r="BY1588" s="13" t="str">
        <f t="shared" si="409"/>
        <v/>
      </c>
      <c r="BZ1588" s="33" t="str">
        <f t="shared" si="410"/>
        <v/>
      </c>
      <c r="CA1588" s="37" t="str">
        <f>IF(BY1588="", "", IF(COUNTIF(BY$7:BY1588, BY1588)&gt;1, "", MAX(CA$6:CA1587)+1))</f>
        <v/>
      </c>
      <c r="CB1588" s="37" t="str">
        <f t="shared" si="412"/>
        <v>Aug 2023</v>
      </c>
      <c r="CC1588" s="41" t="str">
        <f t="shared" si="406"/>
        <v/>
      </c>
    </row>
    <row r="1589" spans="71:81" hidden="1" x14ac:dyDescent="0.25">
      <c r="BS1589" s="13" t="str">
        <f t="shared" si="407"/>
        <v/>
      </c>
      <c r="BT1589" s="33" t="str">
        <f t="shared" si="408"/>
        <v/>
      </c>
      <c r="BU1589" s="37" t="str">
        <f>IF(BS1589="", "", IF(COUNTIF(BS$7:BS1589, BS1589)&gt;1, "", MAX(BU$6:BU1588)+1))</f>
        <v/>
      </c>
      <c r="BV1589" s="37" t="str">
        <f t="shared" si="411"/>
        <v>Aug 2023</v>
      </c>
      <c r="BW1589" s="41" t="str">
        <f t="shared" si="405"/>
        <v/>
      </c>
      <c r="BY1589" s="13" t="str">
        <f t="shared" si="409"/>
        <v/>
      </c>
      <c r="BZ1589" s="33" t="str">
        <f t="shared" si="410"/>
        <v/>
      </c>
      <c r="CA1589" s="37" t="str">
        <f>IF(BY1589="", "", IF(COUNTIF(BY$7:BY1589, BY1589)&gt;1, "", MAX(CA$6:CA1588)+1))</f>
        <v/>
      </c>
      <c r="CB1589" s="37" t="str">
        <f t="shared" si="412"/>
        <v>Aug 2023</v>
      </c>
      <c r="CC1589" s="41" t="str">
        <f t="shared" si="406"/>
        <v/>
      </c>
    </row>
    <row r="1590" spans="71:81" hidden="1" x14ac:dyDescent="0.25">
      <c r="BS1590" s="13" t="str">
        <f t="shared" si="407"/>
        <v/>
      </c>
      <c r="BT1590" s="33" t="str">
        <f t="shared" si="408"/>
        <v/>
      </c>
      <c r="BU1590" s="37" t="str">
        <f>IF(BS1590="", "", IF(COUNTIF(BS$7:BS1590, BS1590)&gt;1, "", MAX(BU$6:BU1589)+1))</f>
        <v/>
      </c>
      <c r="BV1590" s="37" t="str">
        <f t="shared" si="411"/>
        <v>Aug 2023</v>
      </c>
      <c r="BW1590" s="41" t="str">
        <f t="shared" si="405"/>
        <v/>
      </c>
      <c r="BY1590" s="13" t="str">
        <f t="shared" si="409"/>
        <v/>
      </c>
      <c r="BZ1590" s="33" t="str">
        <f t="shared" si="410"/>
        <v/>
      </c>
      <c r="CA1590" s="37" t="str">
        <f>IF(BY1590="", "", IF(COUNTIF(BY$7:BY1590, BY1590)&gt;1, "", MAX(CA$6:CA1589)+1))</f>
        <v/>
      </c>
      <c r="CB1590" s="37" t="str">
        <f t="shared" si="412"/>
        <v>Aug 2023</v>
      </c>
      <c r="CC1590" s="41" t="str">
        <f t="shared" si="406"/>
        <v/>
      </c>
    </row>
    <row r="1591" spans="71:81" hidden="1" x14ac:dyDescent="0.25">
      <c r="BS1591" s="13" t="str">
        <f t="shared" si="407"/>
        <v/>
      </c>
      <c r="BT1591" s="33" t="str">
        <f t="shared" si="408"/>
        <v/>
      </c>
      <c r="BU1591" s="37" t="str">
        <f>IF(BS1591="", "", IF(COUNTIF(BS$7:BS1591, BS1591)&gt;1, "", MAX(BU$6:BU1590)+1))</f>
        <v/>
      </c>
      <c r="BV1591" s="37" t="str">
        <f t="shared" si="411"/>
        <v>Aug 2023</v>
      </c>
      <c r="BW1591" s="41" t="str">
        <f t="shared" si="405"/>
        <v/>
      </c>
      <c r="BY1591" s="13" t="str">
        <f t="shared" si="409"/>
        <v/>
      </c>
      <c r="BZ1591" s="33" t="str">
        <f t="shared" si="410"/>
        <v/>
      </c>
      <c r="CA1591" s="37" t="str">
        <f>IF(BY1591="", "", IF(COUNTIF(BY$7:BY1591, BY1591)&gt;1, "", MAX(CA$6:CA1590)+1))</f>
        <v/>
      </c>
      <c r="CB1591" s="37" t="str">
        <f t="shared" si="412"/>
        <v>Aug 2023</v>
      </c>
      <c r="CC1591" s="41" t="str">
        <f t="shared" si="406"/>
        <v/>
      </c>
    </row>
    <row r="1592" spans="71:81" hidden="1" x14ac:dyDescent="0.25">
      <c r="BS1592" s="13" t="str">
        <f t="shared" si="407"/>
        <v/>
      </c>
      <c r="BT1592" s="33" t="str">
        <f t="shared" si="408"/>
        <v/>
      </c>
      <c r="BU1592" s="37" t="str">
        <f>IF(BS1592="", "", IF(COUNTIF(BS$7:BS1592, BS1592)&gt;1, "", MAX(BU$6:BU1591)+1))</f>
        <v/>
      </c>
      <c r="BV1592" s="37" t="str">
        <f t="shared" si="411"/>
        <v>Aug 2023</v>
      </c>
      <c r="BW1592" s="41" t="str">
        <f t="shared" si="405"/>
        <v/>
      </c>
      <c r="BY1592" s="13" t="str">
        <f t="shared" si="409"/>
        <v/>
      </c>
      <c r="BZ1592" s="33" t="str">
        <f t="shared" si="410"/>
        <v/>
      </c>
      <c r="CA1592" s="37" t="str">
        <f>IF(BY1592="", "", IF(COUNTIF(BY$7:BY1592, BY1592)&gt;1, "", MAX(CA$6:CA1591)+1))</f>
        <v/>
      </c>
      <c r="CB1592" s="37" t="str">
        <f t="shared" si="412"/>
        <v>Aug 2023</v>
      </c>
      <c r="CC1592" s="41" t="str">
        <f t="shared" si="406"/>
        <v/>
      </c>
    </row>
    <row r="1593" spans="71:81" hidden="1" x14ac:dyDescent="0.25">
      <c r="BS1593" s="13" t="str">
        <f t="shared" si="407"/>
        <v/>
      </c>
      <c r="BT1593" s="33" t="str">
        <f t="shared" si="408"/>
        <v/>
      </c>
      <c r="BU1593" s="37" t="str">
        <f>IF(BS1593="", "", IF(COUNTIF(BS$7:BS1593, BS1593)&gt;1, "", MAX(BU$6:BU1592)+1))</f>
        <v/>
      </c>
      <c r="BV1593" s="37" t="str">
        <f t="shared" si="411"/>
        <v>Aug 2023</v>
      </c>
      <c r="BW1593" s="41" t="str">
        <f t="shared" si="405"/>
        <v/>
      </c>
      <c r="BY1593" s="13" t="str">
        <f t="shared" si="409"/>
        <v/>
      </c>
      <c r="BZ1593" s="33" t="str">
        <f t="shared" si="410"/>
        <v/>
      </c>
      <c r="CA1593" s="37" t="str">
        <f>IF(BY1593="", "", IF(COUNTIF(BY$7:BY1593, BY1593)&gt;1, "", MAX(CA$6:CA1592)+1))</f>
        <v/>
      </c>
      <c r="CB1593" s="37" t="str">
        <f t="shared" si="412"/>
        <v>Aug 2023</v>
      </c>
      <c r="CC1593" s="41" t="str">
        <f t="shared" si="406"/>
        <v/>
      </c>
    </row>
    <row r="1594" spans="71:81" hidden="1" x14ac:dyDescent="0.25">
      <c r="BS1594" s="13" t="str">
        <f t="shared" si="407"/>
        <v/>
      </c>
      <c r="BT1594" s="33" t="str">
        <f t="shared" si="408"/>
        <v/>
      </c>
      <c r="BU1594" s="37" t="str">
        <f>IF(BS1594="", "", IF(COUNTIF(BS$7:BS1594, BS1594)&gt;1, "", MAX(BU$6:BU1593)+1))</f>
        <v/>
      </c>
      <c r="BV1594" s="37" t="str">
        <f t="shared" si="411"/>
        <v>Aug 2023</v>
      </c>
      <c r="BW1594" s="41" t="str">
        <f t="shared" si="405"/>
        <v/>
      </c>
      <c r="BY1594" s="13" t="str">
        <f t="shared" si="409"/>
        <v/>
      </c>
      <c r="BZ1594" s="33" t="str">
        <f t="shared" si="410"/>
        <v/>
      </c>
      <c r="CA1594" s="37" t="str">
        <f>IF(BY1594="", "", IF(COUNTIF(BY$7:BY1594, BY1594)&gt;1, "", MAX(CA$6:CA1593)+1))</f>
        <v/>
      </c>
      <c r="CB1594" s="37" t="str">
        <f t="shared" si="412"/>
        <v>Aug 2023</v>
      </c>
      <c r="CC1594" s="41" t="str">
        <f t="shared" si="406"/>
        <v/>
      </c>
    </row>
    <row r="1595" spans="71:81" hidden="1" x14ac:dyDescent="0.25">
      <c r="BS1595" s="13" t="str">
        <f t="shared" si="407"/>
        <v/>
      </c>
      <c r="BT1595" s="33" t="str">
        <f t="shared" si="408"/>
        <v/>
      </c>
      <c r="BU1595" s="37" t="str">
        <f>IF(BS1595="", "", IF(COUNTIF(BS$7:BS1595, BS1595)&gt;1, "", MAX(BU$6:BU1594)+1))</f>
        <v/>
      </c>
      <c r="BV1595" s="37" t="str">
        <f t="shared" si="411"/>
        <v>Aug 2023</v>
      </c>
      <c r="BW1595" s="41" t="str">
        <f t="shared" si="405"/>
        <v/>
      </c>
      <c r="BY1595" s="13" t="str">
        <f t="shared" si="409"/>
        <v/>
      </c>
      <c r="BZ1595" s="33" t="str">
        <f t="shared" si="410"/>
        <v/>
      </c>
      <c r="CA1595" s="37" t="str">
        <f>IF(BY1595="", "", IF(COUNTIF(BY$7:BY1595, BY1595)&gt;1, "", MAX(CA$6:CA1594)+1))</f>
        <v/>
      </c>
      <c r="CB1595" s="37" t="str">
        <f t="shared" si="412"/>
        <v>Aug 2023</v>
      </c>
      <c r="CC1595" s="41" t="str">
        <f t="shared" si="406"/>
        <v/>
      </c>
    </row>
    <row r="1596" spans="71:81" hidden="1" x14ac:dyDescent="0.25">
      <c r="BS1596" s="13" t="str">
        <f t="shared" si="407"/>
        <v/>
      </c>
      <c r="BT1596" s="33" t="str">
        <f t="shared" si="408"/>
        <v/>
      </c>
      <c r="BU1596" s="37" t="str">
        <f>IF(BS1596="", "", IF(COUNTIF(BS$7:BS1596, BS1596)&gt;1, "", MAX(BU$6:BU1595)+1))</f>
        <v/>
      </c>
      <c r="BV1596" s="37" t="str">
        <f t="shared" si="411"/>
        <v>Aug 2023</v>
      </c>
      <c r="BW1596" s="41" t="str">
        <f t="shared" si="405"/>
        <v/>
      </c>
      <c r="BY1596" s="13" t="str">
        <f t="shared" si="409"/>
        <v/>
      </c>
      <c r="BZ1596" s="33" t="str">
        <f t="shared" si="410"/>
        <v/>
      </c>
      <c r="CA1596" s="37" t="str">
        <f>IF(BY1596="", "", IF(COUNTIF(BY$7:BY1596, BY1596)&gt;1, "", MAX(CA$6:CA1595)+1))</f>
        <v/>
      </c>
      <c r="CB1596" s="37" t="str">
        <f t="shared" si="412"/>
        <v>Aug 2023</v>
      </c>
      <c r="CC1596" s="41" t="str">
        <f t="shared" si="406"/>
        <v/>
      </c>
    </row>
    <row r="1597" spans="71:81" hidden="1" x14ac:dyDescent="0.25">
      <c r="BS1597" s="13" t="str">
        <f t="shared" si="407"/>
        <v/>
      </c>
      <c r="BT1597" s="33" t="str">
        <f t="shared" si="408"/>
        <v/>
      </c>
      <c r="BU1597" s="37" t="str">
        <f>IF(BS1597="", "", IF(COUNTIF(BS$7:BS1597, BS1597)&gt;1, "", MAX(BU$6:BU1596)+1))</f>
        <v/>
      </c>
      <c r="BV1597" s="37" t="str">
        <f t="shared" si="411"/>
        <v>Aug 2023</v>
      </c>
      <c r="BW1597" s="41" t="str">
        <f t="shared" si="405"/>
        <v/>
      </c>
      <c r="BY1597" s="13" t="str">
        <f t="shared" si="409"/>
        <v/>
      </c>
      <c r="BZ1597" s="33" t="str">
        <f t="shared" si="410"/>
        <v/>
      </c>
      <c r="CA1597" s="37" t="str">
        <f>IF(BY1597="", "", IF(COUNTIF(BY$7:BY1597, BY1597)&gt;1, "", MAX(CA$6:CA1596)+1))</f>
        <v/>
      </c>
      <c r="CB1597" s="37" t="str">
        <f t="shared" si="412"/>
        <v>Aug 2023</v>
      </c>
      <c r="CC1597" s="41" t="str">
        <f t="shared" si="406"/>
        <v/>
      </c>
    </row>
    <row r="1598" spans="71:81" hidden="1" x14ac:dyDescent="0.25">
      <c r="BS1598" s="13" t="str">
        <f t="shared" si="407"/>
        <v/>
      </c>
      <c r="BT1598" s="33" t="str">
        <f t="shared" si="408"/>
        <v/>
      </c>
      <c r="BU1598" s="37" t="str">
        <f>IF(BS1598="", "", IF(COUNTIF(BS$7:BS1598, BS1598)&gt;1, "", MAX(BU$6:BU1597)+1))</f>
        <v/>
      </c>
      <c r="BV1598" s="37" t="str">
        <f t="shared" si="411"/>
        <v>Aug 2023</v>
      </c>
      <c r="BW1598" s="41" t="str">
        <f t="shared" si="405"/>
        <v/>
      </c>
      <c r="BY1598" s="13" t="str">
        <f t="shared" si="409"/>
        <v/>
      </c>
      <c r="BZ1598" s="33" t="str">
        <f t="shared" si="410"/>
        <v/>
      </c>
      <c r="CA1598" s="37" t="str">
        <f>IF(BY1598="", "", IF(COUNTIF(BY$7:BY1598, BY1598)&gt;1, "", MAX(CA$6:CA1597)+1))</f>
        <v/>
      </c>
      <c r="CB1598" s="37" t="str">
        <f t="shared" si="412"/>
        <v>Aug 2023</v>
      </c>
      <c r="CC1598" s="41" t="str">
        <f t="shared" si="406"/>
        <v/>
      </c>
    </row>
    <row r="1599" spans="71:81" hidden="1" x14ac:dyDescent="0.25">
      <c r="BS1599" s="13" t="str">
        <f t="shared" si="407"/>
        <v/>
      </c>
      <c r="BT1599" s="33" t="str">
        <f t="shared" si="408"/>
        <v/>
      </c>
      <c r="BU1599" s="37" t="str">
        <f>IF(BS1599="", "", IF(COUNTIF(BS$7:BS1599, BS1599)&gt;1, "", MAX(BU$6:BU1598)+1))</f>
        <v/>
      </c>
      <c r="BV1599" s="37" t="str">
        <f t="shared" si="411"/>
        <v>Aug 2023</v>
      </c>
      <c r="BW1599" s="41" t="str">
        <f t="shared" si="405"/>
        <v/>
      </c>
      <c r="BY1599" s="13" t="str">
        <f t="shared" si="409"/>
        <v/>
      </c>
      <c r="BZ1599" s="33" t="str">
        <f t="shared" si="410"/>
        <v/>
      </c>
      <c r="CA1599" s="37" t="str">
        <f>IF(BY1599="", "", IF(COUNTIF(BY$7:BY1599, BY1599)&gt;1, "", MAX(CA$6:CA1598)+1))</f>
        <v/>
      </c>
      <c r="CB1599" s="37" t="str">
        <f t="shared" si="412"/>
        <v>Aug 2023</v>
      </c>
      <c r="CC1599" s="41" t="str">
        <f t="shared" si="406"/>
        <v/>
      </c>
    </row>
    <row r="1600" spans="71:81" hidden="1" x14ac:dyDescent="0.25">
      <c r="BS1600" s="13" t="str">
        <f t="shared" si="407"/>
        <v/>
      </c>
      <c r="BT1600" s="33" t="str">
        <f t="shared" si="408"/>
        <v/>
      </c>
      <c r="BU1600" s="37" t="str">
        <f>IF(BS1600="", "", IF(COUNTIF(BS$7:BS1600, BS1600)&gt;1, "", MAX(BU$6:BU1599)+1))</f>
        <v/>
      </c>
      <c r="BV1600" s="37" t="str">
        <f t="shared" si="411"/>
        <v>Aug 2023</v>
      </c>
      <c r="BW1600" s="41" t="str">
        <f t="shared" si="405"/>
        <v/>
      </c>
      <c r="BY1600" s="13" t="str">
        <f t="shared" si="409"/>
        <v/>
      </c>
      <c r="BZ1600" s="33" t="str">
        <f t="shared" si="410"/>
        <v/>
      </c>
      <c r="CA1600" s="37" t="str">
        <f>IF(BY1600="", "", IF(COUNTIF(BY$7:BY1600, BY1600)&gt;1, "", MAX(CA$6:CA1599)+1))</f>
        <v/>
      </c>
      <c r="CB1600" s="37" t="str">
        <f t="shared" si="412"/>
        <v>Aug 2023</v>
      </c>
      <c r="CC1600" s="41" t="str">
        <f t="shared" si="406"/>
        <v/>
      </c>
    </row>
    <row r="1601" spans="71:81" hidden="1" x14ac:dyDescent="0.25">
      <c r="BS1601" s="13" t="str">
        <f t="shared" si="407"/>
        <v/>
      </c>
      <c r="BT1601" s="33" t="str">
        <f t="shared" si="408"/>
        <v/>
      </c>
      <c r="BU1601" s="37" t="str">
        <f>IF(BS1601="", "", IF(COUNTIF(BS$7:BS1601, BS1601)&gt;1, "", MAX(BU$6:BU1600)+1))</f>
        <v/>
      </c>
      <c r="BV1601" s="37" t="str">
        <f t="shared" si="411"/>
        <v>Aug 2023</v>
      </c>
      <c r="BW1601" s="41" t="str">
        <f t="shared" si="405"/>
        <v/>
      </c>
      <c r="BY1601" s="13" t="str">
        <f t="shared" si="409"/>
        <v/>
      </c>
      <c r="BZ1601" s="33" t="str">
        <f t="shared" si="410"/>
        <v/>
      </c>
      <c r="CA1601" s="37" t="str">
        <f>IF(BY1601="", "", IF(COUNTIF(BY$7:BY1601, BY1601)&gt;1, "", MAX(CA$6:CA1600)+1))</f>
        <v/>
      </c>
      <c r="CB1601" s="37" t="str">
        <f t="shared" si="412"/>
        <v>Aug 2023</v>
      </c>
      <c r="CC1601" s="41" t="str">
        <f t="shared" si="406"/>
        <v/>
      </c>
    </row>
    <row r="1602" spans="71:81" hidden="1" x14ac:dyDescent="0.25">
      <c r="BS1602" s="13" t="str">
        <f t="shared" si="407"/>
        <v/>
      </c>
      <c r="BT1602" s="33" t="str">
        <f t="shared" si="408"/>
        <v/>
      </c>
      <c r="BU1602" s="37" t="str">
        <f>IF(BS1602="", "", IF(COUNTIF(BS$7:BS1602, BS1602)&gt;1, "", MAX(BU$6:BU1601)+1))</f>
        <v/>
      </c>
      <c r="BV1602" s="37" t="str">
        <f t="shared" si="411"/>
        <v>Aug 2023</v>
      </c>
      <c r="BW1602" s="41" t="str">
        <f t="shared" si="405"/>
        <v/>
      </c>
      <c r="BY1602" s="13" t="str">
        <f t="shared" si="409"/>
        <v/>
      </c>
      <c r="BZ1602" s="33" t="str">
        <f t="shared" si="410"/>
        <v/>
      </c>
      <c r="CA1602" s="37" t="str">
        <f>IF(BY1602="", "", IF(COUNTIF(BY$7:BY1602, BY1602)&gt;1, "", MAX(CA$6:CA1601)+1))</f>
        <v/>
      </c>
      <c r="CB1602" s="37" t="str">
        <f t="shared" si="412"/>
        <v>Aug 2023</v>
      </c>
      <c r="CC1602" s="41" t="str">
        <f t="shared" si="406"/>
        <v/>
      </c>
    </row>
    <row r="1603" spans="71:81" hidden="1" x14ac:dyDescent="0.25">
      <c r="BS1603" s="13" t="str">
        <f t="shared" si="407"/>
        <v/>
      </c>
      <c r="BT1603" s="33" t="str">
        <f t="shared" si="408"/>
        <v/>
      </c>
      <c r="BU1603" s="37" t="str">
        <f>IF(BS1603="", "", IF(COUNTIF(BS$7:BS1603, BS1603)&gt;1, "", MAX(BU$6:BU1602)+1))</f>
        <v/>
      </c>
      <c r="BV1603" s="37" t="str">
        <f t="shared" si="411"/>
        <v>Aug 2023</v>
      </c>
      <c r="BW1603" s="41" t="str">
        <f t="shared" si="405"/>
        <v/>
      </c>
      <c r="BY1603" s="13" t="str">
        <f t="shared" si="409"/>
        <v/>
      </c>
      <c r="BZ1603" s="33" t="str">
        <f t="shared" si="410"/>
        <v/>
      </c>
      <c r="CA1603" s="37" t="str">
        <f>IF(BY1603="", "", IF(COUNTIF(BY$7:BY1603, BY1603)&gt;1, "", MAX(CA$6:CA1602)+1))</f>
        <v/>
      </c>
      <c r="CB1603" s="37" t="str">
        <f t="shared" si="412"/>
        <v>Aug 2023</v>
      </c>
      <c r="CC1603" s="41" t="str">
        <f t="shared" si="406"/>
        <v/>
      </c>
    </row>
    <row r="1604" spans="71:81" hidden="1" x14ac:dyDescent="0.25">
      <c r="BS1604" s="13" t="str">
        <f t="shared" si="407"/>
        <v/>
      </c>
      <c r="BT1604" s="33" t="str">
        <f t="shared" si="408"/>
        <v/>
      </c>
      <c r="BU1604" s="37" t="str">
        <f>IF(BS1604="", "", IF(COUNTIF(BS$7:BS1604, BS1604)&gt;1, "", MAX(BU$6:BU1603)+1))</f>
        <v/>
      </c>
      <c r="BV1604" s="37" t="str">
        <f t="shared" si="411"/>
        <v>Aug 2023</v>
      </c>
      <c r="BW1604" s="41" t="str">
        <f t="shared" si="405"/>
        <v/>
      </c>
      <c r="BY1604" s="13" t="str">
        <f t="shared" si="409"/>
        <v/>
      </c>
      <c r="BZ1604" s="33" t="str">
        <f t="shared" si="410"/>
        <v/>
      </c>
      <c r="CA1604" s="37" t="str">
        <f>IF(BY1604="", "", IF(COUNTIF(BY$7:BY1604, BY1604)&gt;1, "", MAX(CA$6:CA1603)+1))</f>
        <v/>
      </c>
      <c r="CB1604" s="37" t="str">
        <f t="shared" si="412"/>
        <v>Aug 2023</v>
      </c>
      <c r="CC1604" s="41" t="str">
        <f t="shared" si="406"/>
        <v/>
      </c>
    </row>
    <row r="1605" spans="71:81" hidden="1" x14ac:dyDescent="0.25">
      <c r="BS1605" s="13" t="str">
        <f t="shared" si="407"/>
        <v/>
      </c>
      <c r="BT1605" s="33" t="str">
        <f t="shared" si="408"/>
        <v/>
      </c>
      <c r="BU1605" s="37" t="str">
        <f>IF(BS1605="", "", IF(COUNTIF(BS$7:BS1605, BS1605)&gt;1, "", MAX(BU$6:BU1604)+1))</f>
        <v/>
      </c>
      <c r="BV1605" s="37" t="str">
        <f t="shared" si="411"/>
        <v>Aug 2023</v>
      </c>
      <c r="BW1605" s="41" t="str">
        <f t="shared" si="405"/>
        <v/>
      </c>
      <c r="BY1605" s="13" t="str">
        <f t="shared" si="409"/>
        <v/>
      </c>
      <c r="BZ1605" s="33" t="str">
        <f t="shared" si="410"/>
        <v/>
      </c>
      <c r="CA1605" s="37" t="str">
        <f>IF(BY1605="", "", IF(COUNTIF(BY$7:BY1605, BY1605)&gt;1, "", MAX(CA$6:CA1604)+1))</f>
        <v/>
      </c>
      <c r="CB1605" s="37" t="str">
        <f t="shared" si="412"/>
        <v>Aug 2023</v>
      </c>
      <c r="CC1605" s="41" t="str">
        <f t="shared" si="406"/>
        <v/>
      </c>
    </row>
    <row r="1606" spans="71:81" hidden="1" x14ac:dyDescent="0.25">
      <c r="BS1606" s="13" t="str">
        <f t="shared" si="407"/>
        <v/>
      </c>
      <c r="BT1606" s="33" t="str">
        <f t="shared" si="408"/>
        <v/>
      </c>
      <c r="BU1606" s="37" t="str">
        <f>IF(BS1606="", "", IF(COUNTIF(BS$7:BS1606, BS1606)&gt;1, "", MAX(BU$6:BU1605)+1))</f>
        <v/>
      </c>
      <c r="BV1606" s="37" t="str">
        <f t="shared" si="411"/>
        <v>Aug 2023</v>
      </c>
      <c r="BW1606" s="41" t="str">
        <f t="shared" si="405"/>
        <v/>
      </c>
      <c r="BY1606" s="13" t="str">
        <f t="shared" si="409"/>
        <v/>
      </c>
      <c r="BZ1606" s="33" t="str">
        <f t="shared" si="410"/>
        <v/>
      </c>
      <c r="CA1606" s="37" t="str">
        <f>IF(BY1606="", "", IF(COUNTIF(BY$7:BY1606, BY1606)&gt;1, "", MAX(CA$6:CA1605)+1))</f>
        <v/>
      </c>
      <c r="CB1606" s="37" t="str">
        <f t="shared" si="412"/>
        <v>Aug 2023</v>
      </c>
      <c r="CC1606" s="41" t="str">
        <f t="shared" si="406"/>
        <v/>
      </c>
    </row>
    <row r="1607" spans="71:81" hidden="1" x14ac:dyDescent="0.25">
      <c r="BS1607" s="13" t="str">
        <f t="shared" si="407"/>
        <v/>
      </c>
      <c r="BT1607" s="33" t="str">
        <f t="shared" si="408"/>
        <v/>
      </c>
      <c r="BU1607" s="37" t="str">
        <f>IF(BS1607="", "", IF(COUNTIF(BS$7:BS1607, BS1607)&gt;1, "", MAX(BU$6:BU1606)+1))</f>
        <v/>
      </c>
      <c r="BV1607" s="37" t="str">
        <f t="shared" si="411"/>
        <v>Aug 2023</v>
      </c>
      <c r="BW1607" s="41" t="str">
        <f t="shared" si="405"/>
        <v/>
      </c>
      <c r="BY1607" s="13" t="str">
        <f t="shared" si="409"/>
        <v/>
      </c>
      <c r="BZ1607" s="33" t="str">
        <f t="shared" si="410"/>
        <v/>
      </c>
      <c r="CA1607" s="37" t="str">
        <f>IF(BY1607="", "", IF(COUNTIF(BY$7:BY1607, BY1607)&gt;1, "", MAX(CA$6:CA1606)+1))</f>
        <v/>
      </c>
      <c r="CB1607" s="37" t="str">
        <f t="shared" si="412"/>
        <v>Aug 2023</v>
      </c>
      <c r="CC1607" s="41" t="str">
        <f t="shared" si="406"/>
        <v/>
      </c>
    </row>
    <row r="1608" spans="71:81" hidden="1" x14ac:dyDescent="0.25">
      <c r="BS1608" s="13" t="str">
        <f t="shared" si="407"/>
        <v/>
      </c>
      <c r="BT1608" s="33" t="str">
        <f t="shared" si="408"/>
        <v/>
      </c>
      <c r="BU1608" s="37" t="str">
        <f>IF(BS1608="", "", IF(COUNTIF(BS$7:BS1608, BS1608)&gt;1, "", MAX(BU$6:BU1607)+1))</f>
        <v/>
      </c>
      <c r="BV1608" s="37" t="str">
        <f t="shared" si="411"/>
        <v>Aug 2023</v>
      </c>
      <c r="BW1608" s="41" t="str">
        <f t="shared" ref="BW1608:BW1671" si="413">IF(BS1608="", "", CONCATENATE(BS1608, " - ", BV1608))</f>
        <v/>
      </c>
      <c r="BY1608" s="13" t="str">
        <f t="shared" si="409"/>
        <v/>
      </c>
      <c r="BZ1608" s="33" t="str">
        <f t="shared" si="410"/>
        <v/>
      </c>
      <c r="CA1608" s="37" t="str">
        <f>IF(BY1608="", "", IF(COUNTIF(BY$7:BY1608, BY1608)&gt;1, "", MAX(CA$6:CA1607)+1))</f>
        <v/>
      </c>
      <c r="CB1608" s="37" t="str">
        <f t="shared" si="412"/>
        <v>Aug 2023</v>
      </c>
      <c r="CC1608" s="41" t="str">
        <f t="shared" ref="CC1608:CC1671" si="414">IF(BY1608="", "", CONCATENATE(BY1608, " - ", CB1608))</f>
        <v/>
      </c>
    </row>
    <row r="1609" spans="71:81" hidden="1" x14ac:dyDescent="0.25">
      <c r="BS1609" s="13" t="str">
        <f t="shared" si="407"/>
        <v/>
      </c>
      <c r="BT1609" s="33" t="str">
        <f t="shared" si="408"/>
        <v/>
      </c>
      <c r="BU1609" s="37" t="str">
        <f>IF(BS1609="", "", IF(COUNTIF(BS$7:BS1609, BS1609)&gt;1, "", MAX(BU$6:BU1608)+1))</f>
        <v/>
      </c>
      <c r="BV1609" s="37" t="str">
        <f t="shared" si="411"/>
        <v>Aug 2023</v>
      </c>
      <c r="BW1609" s="41" t="str">
        <f t="shared" si="413"/>
        <v/>
      </c>
      <c r="BY1609" s="13" t="str">
        <f t="shared" si="409"/>
        <v/>
      </c>
      <c r="BZ1609" s="33" t="str">
        <f t="shared" si="410"/>
        <v/>
      </c>
      <c r="CA1609" s="37" t="str">
        <f>IF(BY1609="", "", IF(COUNTIF(BY$7:BY1609, BY1609)&gt;1, "", MAX(CA$6:CA1608)+1))</f>
        <v/>
      </c>
      <c r="CB1609" s="37" t="str">
        <f t="shared" si="412"/>
        <v>Aug 2023</v>
      </c>
      <c r="CC1609" s="41" t="str">
        <f t="shared" si="414"/>
        <v/>
      </c>
    </row>
    <row r="1610" spans="71:81" hidden="1" x14ac:dyDescent="0.25">
      <c r="BS1610" s="13" t="str">
        <f t="shared" si="407"/>
        <v/>
      </c>
      <c r="BT1610" s="33" t="str">
        <f t="shared" si="408"/>
        <v/>
      </c>
      <c r="BU1610" s="37" t="str">
        <f>IF(BS1610="", "", IF(COUNTIF(BS$7:BS1610, BS1610)&gt;1, "", MAX(BU$6:BU1609)+1))</f>
        <v/>
      </c>
      <c r="BV1610" s="37" t="str">
        <f t="shared" si="411"/>
        <v>Aug 2023</v>
      </c>
      <c r="BW1610" s="41" t="str">
        <f t="shared" si="413"/>
        <v/>
      </c>
      <c r="BY1610" s="13" t="str">
        <f t="shared" si="409"/>
        <v/>
      </c>
      <c r="BZ1610" s="33" t="str">
        <f t="shared" si="410"/>
        <v/>
      </c>
      <c r="CA1610" s="37" t="str">
        <f>IF(BY1610="", "", IF(COUNTIF(BY$7:BY1610, BY1610)&gt;1, "", MAX(CA$6:CA1609)+1))</f>
        <v/>
      </c>
      <c r="CB1610" s="37" t="str">
        <f t="shared" si="412"/>
        <v>Aug 2023</v>
      </c>
      <c r="CC1610" s="41" t="str">
        <f t="shared" si="414"/>
        <v/>
      </c>
    </row>
    <row r="1611" spans="71:81" hidden="1" x14ac:dyDescent="0.25">
      <c r="BS1611" s="13" t="str">
        <f t="shared" ref="BS1611:BS1674" si="415">IF(AB118="", "", AB118)</f>
        <v/>
      </c>
      <c r="BT1611" s="33" t="str">
        <f t="shared" ref="BT1611:BT1674" si="416">IF(BS1611="", "", AC118)</f>
        <v/>
      </c>
      <c r="BU1611" s="37" t="str">
        <f>IF(BS1611="", "", IF(COUNTIF(BS$7:BS1611, BS1611)&gt;1, "", MAX(BU$6:BU1610)+1))</f>
        <v/>
      </c>
      <c r="BV1611" s="37" t="str">
        <f t="shared" si="411"/>
        <v>Aug 2023</v>
      </c>
      <c r="BW1611" s="41" t="str">
        <f t="shared" si="413"/>
        <v/>
      </c>
      <c r="BY1611" s="13" t="str">
        <f t="shared" ref="BY1611:BY1674" si="417">IF(AB342="", "", AB342)</f>
        <v/>
      </c>
      <c r="BZ1611" s="33" t="str">
        <f t="shared" ref="BZ1611:BZ1674" si="418">IF(BY1611="", "", AC342)</f>
        <v/>
      </c>
      <c r="CA1611" s="37" t="str">
        <f>IF(BY1611="", "", IF(COUNTIF(BY$7:BY1611, BY1611)&gt;1, "", MAX(CA$6:CA1610)+1))</f>
        <v/>
      </c>
      <c r="CB1611" s="37" t="str">
        <f t="shared" si="412"/>
        <v>Aug 2023</v>
      </c>
      <c r="CC1611" s="41" t="str">
        <f t="shared" si="414"/>
        <v/>
      </c>
    </row>
    <row r="1612" spans="71:81" hidden="1" x14ac:dyDescent="0.25">
      <c r="BS1612" s="13" t="str">
        <f t="shared" si="415"/>
        <v/>
      </c>
      <c r="BT1612" s="33" t="str">
        <f t="shared" si="416"/>
        <v/>
      </c>
      <c r="BU1612" s="37" t="str">
        <f>IF(BS1612="", "", IF(COUNTIF(BS$7:BS1612, BS1612)&gt;1, "", MAX(BU$6:BU1611)+1))</f>
        <v/>
      </c>
      <c r="BV1612" s="37" t="str">
        <f t="shared" si="411"/>
        <v>Aug 2023</v>
      </c>
      <c r="BW1612" s="41" t="str">
        <f t="shared" si="413"/>
        <v/>
      </c>
      <c r="BY1612" s="13" t="str">
        <f t="shared" si="417"/>
        <v/>
      </c>
      <c r="BZ1612" s="33" t="str">
        <f t="shared" si="418"/>
        <v/>
      </c>
      <c r="CA1612" s="37" t="str">
        <f>IF(BY1612="", "", IF(COUNTIF(BY$7:BY1612, BY1612)&gt;1, "", MAX(CA$6:CA1611)+1))</f>
        <v/>
      </c>
      <c r="CB1612" s="37" t="str">
        <f t="shared" si="412"/>
        <v>Aug 2023</v>
      </c>
      <c r="CC1612" s="41" t="str">
        <f t="shared" si="414"/>
        <v/>
      </c>
    </row>
    <row r="1613" spans="71:81" hidden="1" x14ac:dyDescent="0.25">
      <c r="BS1613" s="13" t="str">
        <f t="shared" si="415"/>
        <v/>
      </c>
      <c r="BT1613" s="33" t="str">
        <f t="shared" si="416"/>
        <v/>
      </c>
      <c r="BU1613" s="37" t="str">
        <f>IF(BS1613="", "", IF(COUNTIF(BS$7:BS1613, BS1613)&gt;1, "", MAX(BU$6:BU1612)+1))</f>
        <v/>
      </c>
      <c r="BV1613" s="37" t="str">
        <f t="shared" ref="BV1613:BV1676" si="419">BV1612</f>
        <v>Aug 2023</v>
      </c>
      <c r="BW1613" s="41" t="str">
        <f t="shared" si="413"/>
        <v/>
      </c>
      <c r="BY1613" s="13" t="str">
        <f t="shared" si="417"/>
        <v/>
      </c>
      <c r="BZ1613" s="33" t="str">
        <f t="shared" si="418"/>
        <v/>
      </c>
      <c r="CA1613" s="37" t="str">
        <f>IF(BY1613="", "", IF(COUNTIF(BY$7:BY1613, BY1613)&gt;1, "", MAX(CA$6:CA1612)+1))</f>
        <v/>
      </c>
      <c r="CB1613" s="37" t="str">
        <f t="shared" ref="CB1613:CB1676" si="420">CB1612</f>
        <v>Aug 2023</v>
      </c>
      <c r="CC1613" s="41" t="str">
        <f t="shared" si="414"/>
        <v/>
      </c>
    </row>
    <row r="1614" spans="71:81" hidden="1" x14ac:dyDescent="0.25">
      <c r="BS1614" s="13" t="str">
        <f t="shared" si="415"/>
        <v/>
      </c>
      <c r="BT1614" s="33" t="str">
        <f t="shared" si="416"/>
        <v/>
      </c>
      <c r="BU1614" s="37" t="str">
        <f>IF(BS1614="", "", IF(COUNTIF(BS$7:BS1614, BS1614)&gt;1, "", MAX(BU$6:BU1613)+1))</f>
        <v/>
      </c>
      <c r="BV1614" s="37" t="str">
        <f t="shared" si="419"/>
        <v>Aug 2023</v>
      </c>
      <c r="BW1614" s="41" t="str">
        <f t="shared" si="413"/>
        <v/>
      </c>
      <c r="BY1614" s="13" t="str">
        <f t="shared" si="417"/>
        <v/>
      </c>
      <c r="BZ1614" s="33" t="str">
        <f t="shared" si="418"/>
        <v/>
      </c>
      <c r="CA1614" s="37" t="str">
        <f>IF(BY1614="", "", IF(COUNTIF(BY$7:BY1614, BY1614)&gt;1, "", MAX(CA$6:CA1613)+1))</f>
        <v/>
      </c>
      <c r="CB1614" s="37" t="str">
        <f t="shared" si="420"/>
        <v>Aug 2023</v>
      </c>
      <c r="CC1614" s="41" t="str">
        <f t="shared" si="414"/>
        <v/>
      </c>
    </row>
    <row r="1615" spans="71:81" hidden="1" x14ac:dyDescent="0.25">
      <c r="BS1615" s="13" t="str">
        <f t="shared" si="415"/>
        <v/>
      </c>
      <c r="BT1615" s="33" t="str">
        <f t="shared" si="416"/>
        <v/>
      </c>
      <c r="BU1615" s="37" t="str">
        <f>IF(BS1615="", "", IF(COUNTIF(BS$7:BS1615, BS1615)&gt;1, "", MAX(BU$6:BU1614)+1))</f>
        <v/>
      </c>
      <c r="BV1615" s="37" t="str">
        <f t="shared" si="419"/>
        <v>Aug 2023</v>
      </c>
      <c r="BW1615" s="41" t="str">
        <f t="shared" si="413"/>
        <v/>
      </c>
      <c r="BY1615" s="13" t="str">
        <f t="shared" si="417"/>
        <v/>
      </c>
      <c r="BZ1615" s="33" t="str">
        <f t="shared" si="418"/>
        <v/>
      </c>
      <c r="CA1615" s="37" t="str">
        <f>IF(BY1615="", "", IF(COUNTIF(BY$7:BY1615, BY1615)&gt;1, "", MAX(CA$6:CA1614)+1))</f>
        <v/>
      </c>
      <c r="CB1615" s="37" t="str">
        <f t="shared" si="420"/>
        <v>Aug 2023</v>
      </c>
      <c r="CC1615" s="41" t="str">
        <f t="shared" si="414"/>
        <v/>
      </c>
    </row>
    <row r="1616" spans="71:81" hidden="1" x14ac:dyDescent="0.25">
      <c r="BS1616" s="13" t="str">
        <f t="shared" si="415"/>
        <v/>
      </c>
      <c r="BT1616" s="33" t="str">
        <f t="shared" si="416"/>
        <v/>
      </c>
      <c r="BU1616" s="37" t="str">
        <f>IF(BS1616="", "", IF(COUNTIF(BS$7:BS1616, BS1616)&gt;1, "", MAX(BU$6:BU1615)+1))</f>
        <v/>
      </c>
      <c r="BV1616" s="37" t="str">
        <f t="shared" si="419"/>
        <v>Aug 2023</v>
      </c>
      <c r="BW1616" s="41" t="str">
        <f t="shared" si="413"/>
        <v/>
      </c>
      <c r="BY1616" s="13" t="str">
        <f t="shared" si="417"/>
        <v/>
      </c>
      <c r="BZ1616" s="33" t="str">
        <f t="shared" si="418"/>
        <v/>
      </c>
      <c r="CA1616" s="37" t="str">
        <f>IF(BY1616="", "", IF(COUNTIF(BY$7:BY1616, BY1616)&gt;1, "", MAX(CA$6:CA1615)+1))</f>
        <v/>
      </c>
      <c r="CB1616" s="37" t="str">
        <f t="shared" si="420"/>
        <v>Aug 2023</v>
      </c>
      <c r="CC1616" s="41" t="str">
        <f t="shared" si="414"/>
        <v/>
      </c>
    </row>
    <row r="1617" spans="71:81" hidden="1" x14ac:dyDescent="0.25">
      <c r="BS1617" s="13" t="str">
        <f t="shared" si="415"/>
        <v/>
      </c>
      <c r="BT1617" s="33" t="str">
        <f t="shared" si="416"/>
        <v/>
      </c>
      <c r="BU1617" s="37" t="str">
        <f>IF(BS1617="", "", IF(COUNTIF(BS$7:BS1617, BS1617)&gt;1, "", MAX(BU$6:BU1616)+1))</f>
        <v/>
      </c>
      <c r="BV1617" s="37" t="str">
        <f t="shared" si="419"/>
        <v>Aug 2023</v>
      </c>
      <c r="BW1617" s="41" t="str">
        <f t="shared" si="413"/>
        <v/>
      </c>
      <c r="BY1617" s="13" t="str">
        <f t="shared" si="417"/>
        <v/>
      </c>
      <c r="BZ1617" s="33" t="str">
        <f t="shared" si="418"/>
        <v/>
      </c>
      <c r="CA1617" s="37" t="str">
        <f>IF(BY1617="", "", IF(COUNTIF(BY$7:BY1617, BY1617)&gt;1, "", MAX(CA$6:CA1616)+1))</f>
        <v/>
      </c>
      <c r="CB1617" s="37" t="str">
        <f t="shared" si="420"/>
        <v>Aug 2023</v>
      </c>
      <c r="CC1617" s="41" t="str">
        <f t="shared" si="414"/>
        <v/>
      </c>
    </row>
    <row r="1618" spans="71:81" hidden="1" x14ac:dyDescent="0.25">
      <c r="BS1618" s="13" t="str">
        <f t="shared" si="415"/>
        <v/>
      </c>
      <c r="BT1618" s="33" t="str">
        <f t="shared" si="416"/>
        <v/>
      </c>
      <c r="BU1618" s="37" t="str">
        <f>IF(BS1618="", "", IF(COUNTIF(BS$7:BS1618, BS1618)&gt;1, "", MAX(BU$6:BU1617)+1))</f>
        <v/>
      </c>
      <c r="BV1618" s="37" t="str">
        <f t="shared" si="419"/>
        <v>Aug 2023</v>
      </c>
      <c r="BW1618" s="41" t="str">
        <f t="shared" si="413"/>
        <v/>
      </c>
      <c r="BY1618" s="13" t="str">
        <f t="shared" si="417"/>
        <v/>
      </c>
      <c r="BZ1618" s="33" t="str">
        <f t="shared" si="418"/>
        <v/>
      </c>
      <c r="CA1618" s="37" t="str">
        <f>IF(BY1618="", "", IF(COUNTIF(BY$7:BY1618, BY1618)&gt;1, "", MAX(CA$6:CA1617)+1))</f>
        <v/>
      </c>
      <c r="CB1618" s="37" t="str">
        <f t="shared" si="420"/>
        <v>Aug 2023</v>
      </c>
      <c r="CC1618" s="41" t="str">
        <f t="shared" si="414"/>
        <v/>
      </c>
    </row>
    <row r="1619" spans="71:81" hidden="1" x14ac:dyDescent="0.25">
      <c r="BS1619" s="13" t="str">
        <f t="shared" si="415"/>
        <v/>
      </c>
      <c r="BT1619" s="33" t="str">
        <f t="shared" si="416"/>
        <v/>
      </c>
      <c r="BU1619" s="37" t="str">
        <f>IF(BS1619="", "", IF(COUNTIF(BS$7:BS1619, BS1619)&gt;1, "", MAX(BU$6:BU1618)+1))</f>
        <v/>
      </c>
      <c r="BV1619" s="37" t="str">
        <f t="shared" si="419"/>
        <v>Aug 2023</v>
      </c>
      <c r="BW1619" s="41" t="str">
        <f t="shared" si="413"/>
        <v/>
      </c>
      <c r="BY1619" s="13" t="str">
        <f t="shared" si="417"/>
        <v/>
      </c>
      <c r="BZ1619" s="33" t="str">
        <f t="shared" si="418"/>
        <v/>
      </c>
      <c r="CA1619" s="37" t="str">
        <f>IF(BY1619="", "", IF(COUNTIF(BY$7:BY1619, BY1619)&gt;1, "", MAX(CA$6:CA1618)+1))</f>
        <v/>
      </c>
      <c r="CB1619" s="37" t="str">
        <f t="shared" si="420"/>
        <v>Aug 2023</v>
      </c>
      <c r="CC1619" s="41" t="str">
        <f t="shared" si="414"/>
        <v/>
      </c>
    </row>
    <row r="1620" spans="71:81" hidden="1" x14ac:dyDescent="0.25">
      <c r="BS1620" s="13" t="str">
        <f t="shared" si="415"/>
        <v/>
      </c>
      <c r="BT1620" s="33" t="str">
        <f t="shared" si="416"/>
        <v/>
      </c>
      <c r="BU1620" s="37" t="str">
        <f>IF(BS1620="", "", IF(COUNTIF(BS$7:BS1620, BS1620)&gt;1, "", MAX(BU$6:BU1619)+1))</f>
        <v/>
      </c>
      <c r="BV1620" s="37" t="str">
        <f t="shared" si="419"/>
        <v>Aug 2023</v>
      </c>
      <c r="BW1620" s="41" t="str">
        <f t="shared" si="413"/>
        <v/>
      </c>
      <c r="BY1620" s="13" t="str">
        <f t="shared" si="417"/>
        <v/>
      </c>
      <c r="BZ1620" s="33" t="str">
        <f t="shared" si="418"/>
        <v/>
      </c>
      <c r="CA1620" s="37" t="str">
        <f>IF(BY1620="", "", IF(COUNTIF(BY$7:BY1620, BY1620)&gt;1, "", MAX(CA$6:CA1619)+1))</f>
        <v/>
      </c>
      <c r="CB1620" s="37" t="str">
        <f t="shared" si="420"/>
        <v>Aug 2023</v>
      </c>
      <c r="CC1620" s="41" t="str">
        <f t="shared" si="414"/>
        <v/>
      </c>
    </row>
    <row r="1621" spans="71:81" hidden="1" x14ac:dyDescent="0.25">
      <c r="BS1621" s="13" t="str">
        <f t="shared" si="415"/>
        <v/>
      </c>
      <c r="BT1621" s="33" t="str">
        <f t="shared" si="416"/>
        <v/>
      </c>
      <c r="BU1621" s="37" t="str">
        <f>IF(BS1621="", "", IF(COUNTIF(BS$7:BS1621, BS1621)&gt;1, "", MAX(BU$6:BU1620)+1))</f>
        <v/>
      </c>
      <c r="BV1621" s="37" t="str">
        <f t="shared" si="419"/>
        <v>Aug 2023</v>
      </c>
      <c r="BW1621" s="41" t="str">
        <f t="shared" si="413"/>
        <v/>
      </c>
      <c r="BY1621" s="13" t="str">
        <f t="shared" si="417"/>
        <v/>
      </c>
      <c r="BZ1621" s="33" t="str">
        <f t="shared" si="418"/>
        <v/>
      </c>
      <c r="CA1621" s="37" t="str">
        <f>IF(BY1621="", "", IF(COUNTIF(BY$7:BY1621, BY1621)&gt;1, "", MAX(CA$6:CA1620)+1))</f>
        <v/>
      </c>
      <c r="CB1621" s="37" t="str">
        <f t="shared" si="420"/>
        <v>Aug 2023</v>
      </c>
      <c r="CC1621" s="41" t="str">
        <f t="shared" si="414"/>
        <v/>
      </c>
    </row>
    <row r="1622" spans="71:81" hidden="1" x14ac:dyDescent="0.25">
      <c r="BS1622" s="13" t="str">
        <f t="shared" si="415"/>
        <v/>
      </c>
      <c r="BT1622" s="33" t="str">
        <f t="shared" si="416"/>
        <v/>
      </c>
      <c r="BU1622" s="37" t="str">
        <f>IF(BS1622="", "", IF(COUNTIF(BS$7:BS1622, BS1622)&gt;1, "", MAX(BU$6:BU1621)+1))</f>
        <v/>
      </c>
      <c r="BV1622" s="37" t="str">
        <f t="shared" si="419"/>
        <v>Aug 2023</v>
      </c>
      <c r="BW1622" s="41" t="str">
        <f t="shared" si="413"/>
        <v/>
      </c>
      <c r="BY1622" s="13" t="str">
        <f t="shared" si="417"/>
        <v/>
      </c>
      <c r="BZ1622" s="33" t="str">
        <f t="shared" si="418"/>
        <v/>
      </c>
      <c r="CA1622" s="37" t="str">
        <f>IF(BY1622="", "", IF(COUNTIF(BY$7:BY1622, BY1622)&gt;1, "", MAX(CA$6:CA1621)+1))</f>
        <v/>
      </c>
      <c r="CB1622" s="37" t="str">
        <f t="shared" si="420"/>
        <v>Aug 2023</v>
      </c>
      <c r="CC1622" s="41" t="str">
        <f t="shared" si="414"/>
        <v/>
      </c>
    </row>
    <row r="1623" spans="71:81" hidden="1" x14ac:dyDescent="0.25">
      <c r="BS1623" s="13" t="str">
        <f t="shared" si="415"/>
        <v/>
      </c>
      <c r="BT1623" s="33" t="str">
        <f t="shared" si="416"/>
        <v/>
      </c>
      <c r="BU1623" s="37" t="str">
        <f>IF(BS1623="", "", IF(COUNTIF(BS$7:BS1623, BS1623)&gt;1, "", MAX(BU$6:BU1622)+1))</f>
        <v/>
      </c>
      <c r="BV1623" s="37" t="str">
        <f t="shared" si="419"/>
        <v>Aug 2023</v>
      </c>
      <c r="BW1623" s="41" t="str">
        <f t="shared" si="413"/>
        <v/>
      </c>
      <c r="BY1623" s="13" t="str">
        <f t="shared" si="417"/>
        <v/>
      </c>
      <c r="BZ1623" s="33" t="str">
        <f t="shared" si="418"/>
        <v/>
      </c>
      <c r="CA1623" s="37" t="str">
        <f>IF(BY1623="", "", IF(COUNTIF(BY$7:BY1623, BY1623)&gt;1, "", MAX(CA$6:CA1622)+1))</f>
        <v/>
      </c>
      <c r="CB1623" s="37" t="str">
        <f t="shared" si="420"/>
        <v>Aug 2023</v>
      </c>
      <c r="CC1623" s="41" t="str">
        <f t="shared" si="414"/>
        <v/>
      </c>
    </row>
    <row r="1624" spans="71:81" hidden="1" x14ac:dyDescent="0.25">
      <c r="BS1624" s="13" t="str">
        <f t="shared" si="415"/>
        <v/>
      </c>
      <c r="BT1624" s="33" t="str">
        <f t="shared" si="416"/>
        <v/>
      </c>
      <c r="BU1624" s="37" t="str">
        <f>IF(BS1624="", "", IF(COUNTIF(BS$7:BS1624, BS1624)&gt;1, "", MAX(BU$6:BU1623)+1))</f>
        <v/>
      </c>
      <c r="BV1624" s="37" t="str">
        <f t="shared" si="419"/>
        <v>Aug 2023</v>
      </c>
      <c r="BW1624" s="41" t="str">
        <f t="shared" si="413"/>
        <v/>
      </c>
      <c r="BY1624" s="13" t="str">
        <f t="shared" si="417"/>
        <v/>
      </c>
      <c r="BZ1624" s="33" t="str">
        <f t="shared" si="418"/>
        <v/>
      </c>
      <c r="CA1624" s="37" t="str">
        <f>IF(BY1624="", "", IF(COUNTIF(BY$7:BY1624, BY1624)&gt;1, "", MAX(CA$6:CA1623)+1))</f>
        <v/>
      </c>
      <c r="CB1624" s="37" t="str">
        <f t="shared" si="420"/>
        <v>Aug 2023</v>
      </c>
      <c r="CC1624" s="41" t="str">
        <f t="shared" si="414"/>
        <v/>
      </c>
    </row>
    <row r="1625" spans="71:81" hidden="1" x14ac:dyDescent="0.25">
      <c r="BS1625" s="13" t="str">
        <f t="shared" si="415"/>
        <v/>
      </c>
      <c r="BT1625" s="33" t="str">
        <f t="shared" si="416"/>
        <v/>
      </c>
      <c r="BU1625" s="37" t="str">
        <f>IF(BS1625="", "", IF(COUNTIF(BS$7:BS1625, BS1625)&gt;1, "", MAX(BU$6:BU1624)+1))</f>
        <v/>
      </c>
      <c r="BV1625" s="37" t="str">
        <f t="shared" si="419"/>
        <v>Aug 2023</v>
      </c>
      <c r="BW1625" s="41" t="str">
        <f t="shared" si="413"/>
        <v/>
      </c>
      <c r="BY1625" s="13" t="str">
        <f t="shared" si="417"/>
        <v/>
      </c>
      <c r="BZ1625" s="33" t="str">
        <f t="shared" si="418"/>
        <v/>
      </c>
      <c r="CA1625" s="37" t="str">
        <f>IF(BY1625="", "", IF(COUNTIF(BY$7:BY1625, BY1625)&gt;1, "", MAX(CA$6:CA1624)+1))</f>
        <v/>
      </c>
      <c r="CB1625" s="37" t="str">
        <f t="shared" si="420"/>
        <v>Aug 2023</v>
      </c>
      <c r="CC1625" s="41" t="str">
        <f t="shared" si="414"/>
        <v/>
      </c>
    </row>
    <row r="1626" spans="71:81" hidden="1" x14ac:dyDescent="0.25">
      <c r="BS1626" s="13" t="str">
        <f t="shared" si="415"/>
        <v/>
      </c>
      <c r="BT1626" s="33" t="str">
        <f t="shared" si="416"/>
        <v/>
      </c>
      <c r="BU1626" s="37" t="str">
        <f>IF(BS1626="", "", IF(COUNTIF(BS$7:BS1626, BS1626)&gt;1, "", MAX(BU$6:BU1625)+1))</f>
        <v/>
      </c>
      <c r="BV1626" s="37" t="str">
        <f t="shared" si="419"/>
        <v>Aug 2023</v>
      </c>
      <c r="BW1626" s="41" t="str">
        <f t="shared" si="413"/>
        <v/>
      </c>
      <c r="BY1626" s="13" t="str">
        <f t="shared" si="417"/>
        <v/>
      </c>
      <c r="BZ1626" s="33" t="str">
        <f t="shared" si="418"/>
        <v/>
      </c>
      <c r="CA1626" s="37" t="str">
        <f>IF(BY1626="", "", IF(COUNTIF(BY$7:BY1626, BY1626)&gt;1, "", MAX(CA$6:CA1625)+1))</f>
        <v/>
      </c>
      <c r="CB1626" s="37" t="str">
        <f t="shared" si="420"/>
        <v>Aug 2023</v>
      </c>
      <c r="CC1626" s="41" t="str">
        <f t="shared" si="414"/>
        <v/>
      </c>
    </row>
    <row r="1627" spans="71:81" hidden="1" x14ac:dyDescent="0.25">
      <c r="BS1627" s="13" t="str">
        <f t="shared" si="415"/>
        <v/>
      </c>
      <c r="BT1627" s="33" t="str">
        <f t="shared" si="416"/>
        <v/>
      </c>
      <c r="BU1627" s="37" t="str">
        <f>IF(BS1627="", "", IF(COUNTIF(BS$7:BS1627, BS1627)&gt;1, "", MAX(BU$6:BU1626)+1))</f>
        <v/>
      </c>
      <c r="BV1627" s="37" t="str">
        <f t="shared" si="419"/>
        <v>Aug 2023</v>
      </c>
      <c r="BW1627" s="41" t="str">
        <f t="shared" si="413"/>
        <v/>
      </c>
      <c r="BY1627" s="13" t="str">
        <f t="shared" si="417"/>
        <v/>
      </c>
      <c r="BZ1627" s="33" t="str">
        <f t="shared" si="418"/>
        <v/>
      </c>
      <c r="CA1627" s="37" t="str">
        <f>IF(BY1627="", "", IF(COUNTIF(BY$7:BY1627, BY1627)&gt;1, "", MAX(CA$6:CA1626)+1))</f>
        <v/>
      </c>
      <c r="CB1627" s="37" t="str">
        <f t="shared" si="420"/>
        <v>Aug 2023</v>
      </c>
      <c r="CC1627" s="41" t="str">
        <f t="shared" si="414"/>
        <v/>
      </c>
    </row>
    <row r="1628" spans="71:81" hidden="1" x14ac:dyDescent="0.25">
      <c r="BS1628" s="13" t="str">
        <f t="shared" si="415"/>
        <v/>
      </c>
      <c r="BT1628" s="33" t="str">
        <f t="shared" si="416"/>
        <v/>
      </c>
      <c r="BU1628" s="37" t="str">
        <f>IF(BS1628="", "", IF(COUNTIF(BS$7:BS1628, BS1628)&gt;1, "", MAX(BU$6:BU1627)+1))</f>
        <v/>
      </c>
      <c r="BV1628" s="37" t="str">
        <f t="shared" si="419"/>
        <v>Aug 2023</v>
      </c>
      <c r="BW1628" s="41" t="str">
        <f t="shared" si="413"/>
        <v/>
      </c>
      <c r="BY1628" s="13" t="str">
        <f t="shared" si="417"/>
        <v/>
      </c>
      <c r="BZ1628" s="33" t="str">
        <f t="shared" si="418"/>
        <v/>
      </c>
      <c r="CA1628" s="37" t="str">
        <f>IF(BY1628="", "", IF(COUNTIF(BY$7:BY1628, BY1628)&gt;1, "", MAX(CA$6:CA1627)+1))</f>
        <v/>
      </c>
      <c r="CB1628" s="37" t="str">
        <f t="shared" si="420"/>
        <v>Aug 2023</v>
      </c>
      <c r="CC1628" s="41" t="str">
        <f t="shared" si="414"/>
        <v/>
      </c>
    </row>
    <row r="1629" spans="71:81" hidden="1" x14ac:dyDescent="0.25">
      <c r="BS1629" s="13" t="str">
        <f t="shared" si="415"/>
        <v/>
      </c>
      <c r="BT1629" s="33" t="str">
        <f t="shared" si="416"/>
        <v/>
      </c>
      <c r="BU1629" s="37" t="str">
        <f>IF(BS1629="", "", IF(COUNTIF(BS$7:BS1629, BS1629)&gt;1, "", MAX(BU$6:BU1628)+1))</f>
        <v/>
      </c>
      <c r="BV1629" s="37" t="str">
        <f t="shared" si="419"/>
        <v>Aug 2023</v>
      </c>
      <c r="BW1629" s="41" t="str">
        <f t="shared" si="413"/>
        <v/>
      </c>
      <c r="BY1629" s="13" t="str">
        <f t="shared" si="417"/>
        <v/>
      </c>
      <c r="BZ1629" s="33" t="str">
        <f t="shared" si="418"/>
        <v/>
      </c>
      <c r="CA1629" s="37" t="str">
        <f>IF(BY1629="", "", IF(COUNTIF(BY$7:BY1629, BY1629)&gt;1, "", MAX(CA$6:CA1628)+1))</f>
        <v/>
      </c>
      <c r="CB1629" s="37" t="str">
        <f t="shared" si="420"/>
        <v>Aug 2023</v>
      </c>
      <c r="CC1629" s="41" t="str">
        <f t="shared" si="414"/>
        <v/>
      </c>
    </row>
    <row r="1630" spans="71:81" hidden="1" x14ac:dyDescent="0.25">
      <c r="BS1630" s="13" t="str">
        <f t="shared" si="415"/>
        <v/>
      </c>
      <c r="BT1630" s="33" t="str">
        <f t="shared" si="416"/>
        <v/>
      </c>
      <c r="BU1630" s="37" t="str">
        <f>IF(BS1630="", "", IF(COUNTIF(BS$7:BS1630, BS1630)&gt;1, "", MAX(BU$6:BU1629)+1))</f>
        <v/>
      </c>
      <c r="BV1630" s="37" t="str">
        <f t="shared" si="419"/>
        <v>Aug 2023</v>
      </c>
      <c r="BW1630" s="41" t="str">
        <f t="shared" si="413"/>
        <v/>
      </c>
      <c r="BY1630" s="13" t="str">
        <f t="shared" si="417"/>
        <v/>
      </c>
      <c r="BZ1630" s="33" t="str">
        <f t="shared" si="418"/>
        <v/>
      </c>
      <c r="CA1630" s="37" t="str">
        <f>IF(BY1630="", "", IF(COUNTIF(BY$7:BY1630, BY1630)&gt;1, "", MAX(CA$6:CA1629)+1))</f>
        <v/>
      </c>
      <c r="CB1630" s="37" t="str">
        <f t="shared" si="420"/>
        <v>Aug 2023</v>
      </c>
      <c r="CC1630" s="41" t="str">
        <f t="shared" si="414"/>
        <v/>
      </c>
    </row>
    <row r="1631" spans="71:81" hidden="1" x14ac:dyDescent="0.25">
      <c r="BS1631" s="13" t="str">
        <f t="shared" si="415"/>
        <v/>
      </c>
      <c r="BT1631" s="33" t="str">
        <f t="shared" si="416"/>
        <v/>
      </c>
      <c r="BU1631" s="37" t="str">
        <f>IF(BS1631="", "", IF(COUNTIF(BS$7:BS1631, BS1631)&gt;1, "", MAX(BU$6:BU1630)+1))</f>
        <v/>
      </c>
      <c r="BV1631" s="37" t="str">
        <f t="shared" si="419"/>
        <v>Aug 2023</v>
      </c>
      <c r="BW1631" s="41" t="str">
        <f t="shared" si="413"/>
        <v/>
      </c>
      <c r="BY1631" s="13" t="str">
        <f t="shared" si="417"/>
        <v/>
      </c>
      <c r="BZ1631" s="33" t="str">
        <f t="shared" si="418"/>
        <v/>
      </c>
      <c r="CA1631" s="37" t="str">
        <f>IF(BY1631="", "", IF(COUNTIF(BY$7:BY1631, BY1631)&gt;1, "", MAX(CA$6:CA1630)+1))</f>
        <v/>
      </c>
      <c r="CB1631" s="37" t="str">
        <f t="shared" si="420"/>
        <v>Aug 2023</v>
      </c>
      <c r="CC1631" s="41" t="str">
        <f t="shared" si="414"/>
        <v/>
      </c>
    </row>
    <row r="1632" spans="71:81" hidden="1" x14ac:dyDescent="0.25">
      <c r="BS1632" s="13" t="str">
        <f t="shared" si="415"/>
        <v/>
      </c>
      <c r="BT1632" s="33" t="str">
        <f t="shared" si="416"/>
        <v/>
      </c>
      <c r="BU1632" s="37" t="str">
        <f>IF(BS1632="", "", IF(COUNTIF(BS$7:BS1632, BS1632)&gt;1, "", MAX(BU$6:BU1631)+1))</f>
        <v/>
      </c>
      <c r="BV1632" s="37" t="str">
        <f t="shared" si="419"/>
        <v>Aug 2023</v>
      </c>
      <c r="BW1632" s="41" t="str">
        <f t="shared" si="413"/>
        <v/>
      </c>
      <c r="BY1632" s="13" t="str">
        <f t="shared" si="417"/>
        <v/>
      </c>
      <c r="BZ1632" s="33" t="str">
        <f t="shared" si="418"/>
        <v/>
      </c>
      <c r="CA1632" s="37" t="str">
        <f>IF(BY1632="", "", IF(COUNTIF(BY$7:BY1632, BY1632)&gt;1, "", MAX(CA$6:CA1631)+1))</f>
        <v/>
      </c>
      <c r="CB1632" s="37" t="str">
        <f t="shared" si="420"/>
        <v>Aug 2023</v>
      </c>
      <c r="CC1632" s="41" t="str">
        <f t="shared" si="414"/>
        <v/>
      </c>
    </row>
    <row r="1633" spans="71:81" hidden="1" x14ac:dyDescent="0.25">
      <c r="BS1633" s="13" t="str">
        <f t="shared" si="415"/>
        <v/>
      </c>
      <c r="BT1633" s="33" t="str">
        <f t="shared" si="416"/>
        <v/>
      </c>
      <c r="BU1633" s="37" t="str">
        <f>IF(BS1633="", "", IF(COUNTIF(BS$7:BS1633, BS1633)&gt;1, "", MAX(BU$6:BU1632)+1))</f>
        <v/>
      </c>
      <c r="BV1633" s="37" t="str">
        <f t="shared" si="419"/>
        <v>Aug 2023</v>
      </c>
      <c r="BW1633" s="41" t="str">
        <f t="shared" si="413"/>
        <v/>
      </c>
      <c r="BY1633" s="13" t="str">
        <f t="shared" si="417"/>
        <v/>
      </c>
      <c r="BZ1633" s="33" t="str">
        <f t="shared" si="418"/>
        <v/>
      </c>
      <c r="CA1633" s="37" t="str">
        <f>IF(BY1633="", "", IF(COUNTIF(BY$7:BY1633, BY1633)&gt;1, "", MAX(CA$6:CA1632)+1))</f>
        <v/>
      </c>
      <c r="CB1633" s="37" t="str">
        <f t="shared" si="420"/>
        <v>Aug 2023</v>
      </c>
      <c r="CC1633" s="41" t="str">
        <f t="shared" si="414"/>
        <v/>
      </c>
    </row>
    <row r="1634" spans="71:81" hidden="1" x14ac:dyDescent="0.25">
      <c r="BS1634" s="13" t="str">
        <f t="shared" si="415"/>
        <v/>
      </c>
      <c r="BT1634" s="33" t="str">
        <f t="shared" si="416"/>
        <v/>
      </c>
      <c r="BU1634" s="37" t="str">
        <f>IF(BS1634="", "", IF(COUNTIF(BS$7:BS1634, BS1634)&gt;1, "", MAX(BU$6:BU1633)+1))</f>
        <v/>
      </c>
      <c r="BV1634" s="37" t="str">
        <f t="shared" si="419"/>
        <v>Aug 2023</v>
      </c>
      <c r="BW1634" s="41" t="str">
        <f t="shared" si="413"/>
        <v/>
      </c>
      <c r="BY1634" s="13" t="str">
        <f t="shared" si="417"/>
        <v/>
      </c>
      <c r="BZ1634" s="33" t="str">
        <f t="shared" si="418"/>
        <v/>
      </c>
      <c r="CA1634" s="37" t="str">
        <f>IF(BY1634="", "", IF(COUNTIF(BY$7:BY1634, BY1634)&gt;1, "", MAX(CA$6:CA1633)+1))</f>
        <v/>
      </c>
      <c r="CB1634" s="37" t="str">
        <f t="shared" si="420"/>
        <v>Aug 2023</v>
      </c>
      <c r="CC1634" s="41" t="str">
        <f t="shared" si="414"/>
        <v/>
      </c>
    </row>
    <row r="1635" spans="71:81" hidden="1" x14ac:dyDescent="0.25">
      <c r="BS1635" s="13" t="str">
        <f t="shared" si="415"/>
        <v/>
      </c>
      <c r="BT1635" s="33" t="str">
        <f t="shared" si="416"/>
        <v/>
      </c>
      <c r="BU1635" s="37" t="str">
        <f>IF(BS1635="", "", IF(COUNTIF(BS$7:BS1635, BS1635)&gt;1, "", MAX(BU$6:BU1634)+1))</f>
        <v/>
      </c>
      <c r="BV1635" s="37" t="str">
        <f t="shared" si="419"/>
        <v>Aug 2023</v>
      </c>
      <c r="BW1635" s="41" t="str">
        <f t="shared" si="413"/>
        <v/>
      </c>
      <c r="BY1635" s="13" t="str">
        <f t="shared" si="417"/>
        <v/>
      </c>
      <c r="BZ1635" s="33" t="str">
        <f t="shared" si="418"/>
        <v/>
      </c>
      <c r="CA1635" s="37" t="str">
        <f>IF(BY1635="", "", IF(COUNTIF(BY$7:BY1635, BY1635)&gt;1, "", MAX(CA$6:CA1634)+1))</f>
        <v/>
      </c>
      <c r="CB1635" s="37" t="str">
        <f t="shared" si="420"/>
        <v>Aug 2023</v>
      </c>
      <c r="CC1635" s="41" t="str">
        <f t="shared" si="414"/>
        <v/>
      </c>
    </row>
    <row r="1636" spans="71:81" hidden="1" x14ac:dyDescent="0.25">
      <c r="BS1636" s="13" t="str">
        <f t="shared" si="415"/>
        <v/>
      </c>
      <c r="BT1636" s="33" t="str">
        <f t="shared" si="416"/>
        <v/>
      </c>
      <c r="BU1636" s="37" t="str">
        <f>IF(BS1636="", "", IF(COUNTIF(BS$7:BS1636, BS1636)&gt;1, "", MAX(BU$6:BU1635)+1))</f>
        <v/>
      </c>
      <c r="BV1636" s="37" t="str">
        <f t="shared" si="419"/>
        <v>Aug 2023</v>
      </c>
      <c r="BW1636" s="41" t="str">
        <f t="shared" si="413"/>
        <v/>
      </c>
      <c r="BY1636" s="13" t="str">
        <f t="shared" si="417"/>
        <v/>
      </c>
      <c r="BZ1636" s="33" t="str">
        <f t="shared" si="418"/>
        <v/>
      </c>
      <c r="CA1636" s="37" t="str">
        <f>IF(BY1636="", "", IF(COUNTIF(BY$7:BY1636, BY1636)&gt;1, "", MAX(CA$6:CA1635)+1))</f>
        <v/>
      </c>
      <c r="CB1636" s="37" t="str">
        <f t="shared" si="420"/>
        <v>Aug 2023</v>
      </c>
      <c r="CC1636" s="41" t="str">
        <f t="shared" si="414"/>
        <v/>
      </c>
    </row>
    <row r="1637" spans="71:81" hidden="1" x14ac:dyDescent="0.25">
      <c r="BS1637" s="13" t="str">
        <f t="shared" si="415"/>
        <v/>
      </c>
      <c r="BT1637" s="33" t="str">
        <f t="shared" si="416"/>
        <v/>
      </c>
      <c r="BU1637" s="37" t="str">
        <f>IF(BS1637="", "", IF(COUNTIF(BS$7:BS1637, BS1637)&gt;1, "", MAX(BU$6:BU1636)+1))</f>
        <v/>
      </c>
      <c r="BV1637" s="37" t="str">
        <f t="shared" si="419"/>
        <v>Aug 2023</v>
      </c>
      <c r="BW1637" s="41" t="str">
        <f t="shared" si="413"/>
        <v/>
      </c>
      <c r="BY1637" s="13" t="str">
        <f t="shared" si="417"/>
        <v/>
      </c>
      <c r="BZ1637" s="33" t="str">
        <f t="shared" si="418"/>
        <v/>
      </c>
      <c r="CA1637" s="37" t="str">
        <f>IF(BY1637="", "", IF(COUNTIF(BY$7:BY1637, BY1637)&gt;1, "", MAX(CA$6:CA1636)+1))</f>
        <v/>
      </c>
      <c r="CB1637" s="37" t="str">
        <f t="shared" si="420"/>
        <v>Aug 2023</v>
      </c>
      <c r="CC1637" s="41" t="str">
        <f t="shared" si="414"/>
        <v/>
      </c>
    </row>
    <row r="1638" spans="71:81" hidden="1" x14ac:dyDescent="0.25">
      <c r="BS1638" s="13" t="str">
        <f t="shared" si="415"/>
        <v/>
      </c>
      <c r="BT1638" s="33" t="str">
        <f t="shared" si="416"/>
        <v/>
      </c>
      <c r="BU1638" s="37" t="str">
        <f>IF(BS1638="", "", IF(COUNTIF(BS$7:BS1638, BS1638)&gt;1, "", MAX(BU$6:BU1637)+1))</f>
        <v/>
      </c>
      <c r="BV1638" s="37" t="str">
        <f t="shared" si="419"/>
        <v>Aug 2023</v>
      </c>
      <c r="BW1638" s="41" t="str">
        <f t="shared" si="413"/>
        <v/>
      </c>
      <c r="BY1638" s="13" t="str">
        <f t="shared" si="417"/>
        <v/>
      </c>
      <c r="BZ1638" s="33" t="str">
        <f t="shared" si="418"/>
        <v/>
      </c>
      <c r="CA1638" s="37" t="str">
        <f>IF(BY1638="", "", IF(COUNTIF(BY$7:BY1638, BY1638)&gt;1, "", MAX(CA$6:CA1637)+1))</f>
        <v/>
      </c>
      <c r="CB1638" s="37" t="str">
        <f t="shared" si="420"/>
        <v>Aug 2023</v>
      </c>
      <c r="CC1638" s="41" t="str">
        <f t="shared" si="414"/>
        <v/>
      </c>
    </row>
    <row r="1639" spans="71:81" hidden="1" x14ac:dyDescent="0.25">
      <c r="BS1639" s="13" t="str">
        <f t="shared" si="415"/>
        <v/>
      </c>
      <c r="BT1639" s="33" t="str">
        <f t="shared" si="416"/>
        <v/>
      </c>
      <c r="BU1639" s="37" t="str">
        <f>IF(BS1639="", "", IF(COUNTIF(BS$7:BS1639, BS1639)&gt;1, "", MAX(BU$6:BU1638)+1))</f>
        <v/>
      </c>
      <c r="BV1639" s="37" t="str">
        <f t="shared" si="419"/>
        <v>Aug 2023</v>
      </c>
      <c r="BW1639" s="41" t="str">
        <f t="shared" si="413"/>
        <v/>
      </c>
      <c r="BY1639" s="13" t="str">
        <f t="shared" si="417"/>
        <v/>
      </c>
      <c r="BZ1639" s="33" t="str">
        <f t="shared" si="418"/>
        <v/>
      </c>
      <c r="CA1639" s="37" t="str">
        <f>IF(BY1639="", "", IF(COUNTIF(BY$7:BY1639, BY1639)&gt;1, "", MAX(CA$6:CA1638)+1))</f>
        <v/>
      </c>
      <c r="CB1639" s="37" t="str">
        <f t="shared" si="420"/>
        <v>Aug 2023</v>
      </c>
      <c r="CC1639" s="41" t="str">
        <f t="shared" si="414"/>
        <v/>
      </c>
    </row>
    <row r="1640" spans="71:81" hidden="1" x14ac:dyDescent="0.25">
      <c r="BS1640" s="13" t="str">
        <f t="shared" si="415"/>
        <v/>
      </c>
      <c r="BT1640" s="33" t="str">
        <f t="shared" si="416"/>
        <v/>
      </c>
      <c r="BU1640" s="37" t="str">
        <f>IF(BS1640="", "", IF(COUNTIF(BS$7:BS1640, BS1640)&gt;1, "", MAX(BU$6:BU1639)+1))</f>
        <v/>
      </c>
      <c r="BV1640" s="37" t="str">
        <f t="shared" si="419"/>
        <v>Aug 2023</v>
      </c>
      <c r="BW1640" s="41" t="str">
        <f t="shared" si="413"/>
        <v/>
      </c>
      <c r="BY1640" s="13" t="str">
        <f t="shared" si="417"/>
        <v/>
      </c>
      <c r="BZ1640" s="33" t="str">
        <f t="shared" si="418"/>
        <v/>
      </c>
      <c r="CA1640" s="37" t="str">
        <f>IF(BY1640="", "", IF(COUNTIF(BY$7:BY1640, BY1640)&gt;1, "", MAX(CA$6:CA1639)+1))</f>
        <v/>
      </c>
      <c r="CB1640" s="37" t="str">
        <f t="shared" si="420"/>
        <v>Aug 2023</v>
      </c>
      <c r="CC1640" s="41" t="str">
        <f t="shared" si="414"/>
        <v/>
      </c>
    </row>
    <row r="1641" spans="71:81" hidden="1" x14ac:dyDescent="0.25">
      <c r="BS1641" s="13" t="str">
        <f t="shared" si="415"/>
        <v/>
      </c>
      <c r="BT1641" s="33" t="str">
        <f t="shared" si="416"/>
        <v/>
      </c>
      <c r="BU1641" s="37" t="str">
        <f>IF(BS1641="", "", IF(COUNTIF(BS$7:BS1641, BS1641)&gt;1, "", MAX(BU$6:BU1640)+1))</f>
        <v/>
      </c>
      <c r="BV1641" s="37" t="str">
        <f t="shared" si="419"/>
        <v>Aug 2023</v>
      </c>
      <c r="BW1641" s="41" t="str">
        <f t="shared" si="413"/>
        <v/>
      </c>
      <c r="BY1641" s="13" t="str">
        <f t="shared" si="417"/>
        <v/>
      </c>
      <c r="BZ1641" s="33" t="str">
        <f t="shared" si="418"/>
        <v/>
      </c>
      <c r="CA1641" s="37" t="str">
        <f>IF(BY1641="", "", IF(COUNTIF(BY$7:BY1641, BY1641)&gt;1, "", MAX(CA$6:CA1640)+1))</f>
        <v/>
      </c>
      <c r="CB1641" s="37" t="str">
        <f t="shared" si="420"/>
        <v>Aug 2023</v>
      </c>
      <c r="CC1641" s="41" t="str">
        <f t="shared" si="414"/>
        <v/>
      </c>
    </row>
    <row r="1642" spans="71:81" hidden="1" x14ac:dyDescent="0.25">
      <c r="BS1642" s="13" t="str">
        <f t="shared" si="415"/>
        <v/>
      </c>
      <c r="BT1642" s="33" t="str">
        <f t="shared" si="416"/>
        <v/>
      </c>
      <c r="BU1642" s="37" t="str">
        <f>IF(BS1642="", "", IF(COUNTIF(BS$7:BS1642, BS1642)&gt;1, "", MAX(BU$6:BU1641)+1))</f>
        <v/>
      </c>
      <c r="BV1642" s="37" t="str">
        <f t="shared" si="419"/>
        <v>Aug 2023</v>
      </c>
      <c r="BW1642" s="41" t="str">
        <f t="shared" si="413"/>
        <v/>
      </c>
      <c r="BY1642" s="13" t="str">
        <f t="shared" si="417"/>
        <v/>
      </c>
      <c r="BZ1642" s="33" t="str">
        <f t="shared" si="418"/>
        <v/>
      </c>
      <c r="CA1642" s="37" t="str">
        <f>IF(BY1642="", "", IF(COUNTIF(BY$7:BY1642, BY1642)&gt;1, "", MAX(CA$6:CA1641)+1))</f>
        <v/>
      </c>
      <c r="CB1642" s="37" t="str">
        <f t="shared" si="420"/>
        <v>Aug 2023</v>
      </c>
      <c r="CC1642" s="41" t="str">
        <f t="shared" si="414"/>
        <v/>
      </c>
    </row>
    <row r="1643" spans="71:81" hidden="1" x14ac:dyDescent="0.25">
      <c r="BS1643" s="13" t="str">
        <f t="shared" si="415"/>
        <v/>
      </c>
      <c r="BT1643" s="33" t="str">
        <f t="shared" si="416"/>
        <v/>
      </c>
      <c r="BU1643" s="37" t="str">
        <f>IF(BS1643="", "", IF(COUNTIF(BS$7:BS1643, BS1643)&gt;1, "", MAX(BU$6:BU1642)+1))</f>
        <v/>
      </c>
      <c r="BV1643" s="37" t="str">
        <f t="shared" si="419"/>
        <v>Aug 2023</v>
      </c>
      <c r="BW1643" s="41" t="str">
        <f t="shared" si="413"/>
        <v/>
      </c>
      <c r="BY1643" s="13" t="str">
        <f t="shared" si="417"/>
        <v/>
      </c>
      <c r="BZ1643" s="33" t="str">
        <f t="shared" si="418"/>
        <v/>
      </c>
      <c r="CA1643" s="37" t="str">
        <f>IF(BY1643="", "", IF(COUNTIF(BY$7:BY1643, BY1643)&gt;1, "", MAX(CA$6:CA1642)+1))</f>
        <v/>
      </c>
      <c r="CB1643" s="37" t="str">
        <f t="shared" si="420"/>
        <v>Aug 2023</v>
      </c>
      <c r="CC1643" s="41" t="str">
        <f t="shared" si="414"/>
        <v/>
      </c>
    </row>
    <row r="1644" spans="71:81" hidden="1" x14ac:dyDescent="0.25">
      <c r="BS1644" s="13" t="str">
        <f t="shared" si="415"/>
        <v/>
      </c>
      <c r="BT1644" s="33" t="str">
        <f t="shared" si="416"/>
        <v/>
      </c>
      <c r="BU1644" s="37" t="str">
        <f>IF(BS1644="", "", IF(COUNTIF(BS$7:BS1644, BS1644)&gt;1, "", MAX(BU$6:BU1643)+1))</f>
        <v/>
      </c>
      <c r="BV1644" s="37" t="str">
        <f t="shared" si="419"/>
        <v>Aug 2023</v>
      </c>
      <c r="BW1644" s="41" t="str">
        <f t="shared" si="413"/>
        <v/>
      </c>
      <c r="BY1644" s="13" t="str">
        <f t="shared" si="417"/>
        <v/>
      </c>
      <c r="BZ1644" s="33" t="str">
        <f t="shared" si="418"/>
        <v/>
      </c>
      <c r="CA1644" s="37" t="str">
        <f>IF(BY1644="", "", IF(COUNTIF(BY$7:BY1644, BY1644)&gt;1, "", MAX(CA$6:CA1643)+1))</f>
        <v/>
      </c>
      <c r="CB1644" s="37" t="str">
        <f t="shared" si="420"/>
        <v>Aug 2023</v>
      </c>
      <c r="CC1644" s="41" t="str">
        <f t="shared" si="414"/>
        <v/>
      </c>
    </row>
    <row r="1645" spans="71:81" hidden="1" x14ac:dyDescent="0.25">
      <c r="BS1645" s="13" t="str">
        <f t="shared" si="415"/>
        <v/>
      </c>
      <c r="BT1645" s="33" t="str">
        <f t="shared" si="416"/>
        <v/>
      </c>
      <c r="BU1645" s="37" t="str">
        <f>IF(BS1645="", "", IF(COUNTIF(BS$7:BS1645, BS1645)&gt;1, "", MAX(BU$6:BU1644)+1))</f>
        <v/>
      </c>
      <c r="BV1645" s="37" t="str">
        <f t="shared" si="419"/>
        <v>Aug 2023</v>
      </c>
      <c r="BW1645" s="41" t="str">
        <f t="shared" si="413"/>
        <v/>
      </c>
      <c r="BY1645" s="13" t="str">
        <f t="shared" si="417"/>
        <v/>
      </c>
      <c r="BZ1645" s="33" t="str">
        <f t="shared" si="418"/>
        <v/>
      </c>
      <c r="CA1645" s="37" t="str">
        <f>IF(BY1645="", "", IF(COUNTIF(BY$7:BY1645, BY1645)&gt;1, "", MAX(CA$6:CA1644)+1))</f>
        <v/>
      </c>
      <c r="CB1645" s="37" t="str">
        <f t="shared" si="420"/>
        <v>Aug 2023</v>
      </c>
      <c r="CC1645" s="41" t="str">
        <f t="shared" si="414"/>
        <v/>
      </c>
    </row>
    <row r="1646" spans="71:81" hidden="1" x14ac:dyDescent="0.25">
      <c r="BS1646" s="13" t="str">
        <f t="shared" si="415"/>
        <v/>
      </c>
      <c r="BT1646" s="33" t="str">
        <f t="shared" si="416"/>
        <v/>
      </c>
      <c r="BU1646" s="37" t="str">
        <f>IF(BS1646="", "", IF(COUNTIF(BS$7:BS1646, BS1646)&gt;1, "", MAX(BU$6:BU1645)+1))</f>
        <v/>
      </c>
      <c r="BV1646" s="37" t="str">
        <f t="shared" si="419"/>
        <v>Aug 2023</v>
      </c>
      <c r="BW1646" s="41" t="str">
        <f t="shared" si="413"/>
        <v/>
      </c>
      <c r="BY1646" s="13" t="str">
        <f t="shared" si="417"/>
        <v/>
      </c>
      <c r="BZ1646" s="33" t="str">
        <f t="shared" si="418"/>
        <v/>
      </c>
      <c r="CA1646" s="37" t="str">
        <f>IF(BY1646="", "", IF(COUNTIF(BY$7:BY1646, BY1646)&gt;1, "", MAX(CA$6:CA1645)+1))</f>
        <v/>
      </c>
      <c r="CB1646" s="37" t="str">
        <f t="shared" si="420"/>
        <v>Aug 2023</v>
      </c>
      <c r="CC1646" s="41" t="str">
        <f t="shared" si="414"/>
        <v/>
      </c>
    </row>
    <row r="1647" spans="71:81" hidden="1" x14ac:dyDescent="0.25">
      <c r="BS1647" s="13" t="str">
        <f t="shared" si="415"/>
        <v/>
      </c>
      <c r="BT1647" s="33" t="str">
        <f t="shared" si="416"/>
        <v/>
      </c>
      <c r="BU1647" s="37" t="str">
        <f>IF(BS1647="", "", IF(COUNTIF(BS$7:BS1647, BS1647)&gt;1, "", MAX(BU$6:BU1646)+1))</f>
        <v/>
      </c>
      <c r="BV1647" s="37" t="str">
        <f t="shared" si="419"/>
        <v>Aug 2023</v>
      </c>
      <c r="BW1647" s="41" t="str">
        <f t="shared" si="413"/>
        <v/>
      </c>
      <c r="BY1647" s="13" t="str">
        <f t="shared" si="417"/>
        <v/>
      </c>
      <c r="BZ1647" s="33" t="str">
        <f t="shared" si="418"/>
        <v/>
      </c>
      <c r="CA1647" s="37" t="str">
        <f>IF(BY1647="", "", IF(COUNTIF(BY$7:BY1647, BY1647)&gt;1, "", MAX(CA$6:CA1646)+1))</f>
        <v/>
      </c>
      <c r="CB1647" s="37" t="str">
        <f t="shared" si="420"/>
        <v>Aug 2023</v>
      </c>
      <c r="CC1647" s="41" t="str">
        <f t="shared" si="414"/>
        <v/>
      </c>
    </row>
    <row r="1648" spans="71:81" hidden="1" x14ac:dyDescent="0.25">
      <c r="BS1648" s="13" t="str">
        <f t="shared" si="415"/>
        <v/>
      </c>
      <c r="BT1648" s="33" t="str">
        <f t="shared" si="416"/>
        <v/>
      </c>
      <c r="BU1648" s="37" t="str">
        <f>IF(BS1648="", "", IF(COUNTIF(BS$7:BS1648, BS1648)&gt;1, "", MAX(BU$6:BU1647)+1))</f>
        <v/>
      </c>
      <c r="BV1648" s="37" t="str">
        <f t="shared" si="419"/>
        <v>Aug 2023</v>
      </c>
      <c r="BW1648" s="41" t="str">
        <f t="shared" si="413"/>
        <v/>
      </c>
      <c r="BY1648" s="13" t="str">
        <f t="shared" si="417"/>
        <v/>
      </c>
      <c r="BZ1648" s="33" t="str">
        <f t="shared" si="418"/>
        <v/>
      </c>
      <c r="CA1648" s="37" t="str">
        <f>IF(BY1648="", "", IF(COUNTIF(BY$7:BY1648, BY1648)&gt;1, "", MAX(CA$6:CA1647)+1))</f>
        <v/>
      </c>
      <c r="CB1648" s="37" t="str">
        <f t="shared" si="420"/>
        <v>Aug 2023</v>
      </c>
      <c r="CC1648" s="41" t="str">
        <f t="shared" si="414"/>
        <v/>
      </c>
    </row>
    <row r="1649" spans="71:81" hidden="1" x14ac:dyDescent="0.25">
      <c r="BS1649" s="13" t="str">
        <f t="shared" si="415"/>
        <v/>
      </c>
      <c r="BT1649" s="33" t="str">
        <f t="shared" si="416"/>
        <v/>
      </c>
      <c r="BU1649" s="37" t="str">
        <f>IF(BS1649="", "", IF(COUNTIF(BS$7:BS1649, BS1649)&gt;1, "", MAX(BU$6:BU1648)+1))</f>
        <v/>
      </c>
      <c r="BV1649" s="37" t="str">
        <f t="shared" si="419"/>
        <v>Aug 2023</v>
      </c>
      <c r="BW1649" s="41" t="str">
        <f t="shared" si="413"/>
        <v/>
      </c>
      <c r="BY1649" s="13" t="str">
        <f t="shared" si="417"/>
        <v/>
      </c>
      <c r="BZ1649" s="33" t="str">
        <f t="shared" si="418"/>
        <v/>
      </c>
      <c r="CA1649" s="37" t="str">
        <f>IF(BY1649="", "", IF(COUNTIF(BY$7:BY1649, BY1649)&gt;1, "", MAX(CA$6:CA1648)+1))</f>
        <v/>
      </c>
      <c r="CB1649" s="37" t="str">
        <f t="shared" si="420"/>
        <v>Aug 2023</v>
      </c>
      <c r="CC1649" s="41" t="str">
        <f t="shared" si="414"/>
        <v/>
      </c>
    </row>
    <row r="1650" spans="71:81" hidden="1" x14ac:dyDescent="0.25">
      <c r="BS1650" s="13" t="str">
        <f t="shared" si="415"/>
        <v/>
      </c>
      <c r="BT1650" s="33" t="str">
        <f t="shared" si="416"/>
        <v/>
      </c>
      <c r="BU1650" s="37" t="str">
        <f>IF(BS1650="", "", IF(COUNTIF(BS$7:BS1650, BS1650)&gt;1, "", MAX(BU$6:BU1649)+1))</f>
        <v/>
      </c>
      <c r="BV1650" s="37" t="str">
        <f t="shared" si="419"/>
        <v>Aug 2023</v>
      </c>
      <c r="BW1650" s="41" t="str">
        <f t="shared" si="413"/>
        <v/>
      </c>
      <c r="BY1650" s="13" t="str">
        <f t="shared" si="417"/>
        <v/>
      </c>
      <c r="BZ1650" s="33" t="str">
        <f t="shared" si="418"/>
        <v/>
      </c>
      <c r="CA1650" s="37" t="str">
        <f>IF(BY1650="", "", IF(COUNTIF(BY$7:BY1650, BY1650)&gt;1, "", MAX(CA$6:CA1649)+1))</f>
        <v/>
      </c>
      <c r="CB1650" s="37" t="str">
        <f t="shared" si="420"/>
        <v>Aug 2023</v>
      </c>
      <c r="CC1650" s="41" t="str">
        <f t="shared" si="414"/>
        <v/>
      </c>
    </row>
    <row r="1651" spans="71:81" hidden="1" x14ac:dyDescent="0.25">
      <c r="BS1651" s="13" t="str">
        <f t="shared" si="415"/>
        <v/>
      </c>
      <c r="BT1651" s="33" t="str">
        <f t="shared" si="416"/>
        <v/>
      </c>
      <c r="BU1651" s="37" t="str">
        <f>IF(BS1651="", "", IF(COUNTIF(BS$7:BS1651, BS1651)&gt;1, "", MAX(BU$6:BU1650)+1))</f>
        <v/>
      </c>
      <c r="BV1651" s="37" t="str">
        <f t="shared" si="419"/>
        <v>Aug 2023</v>
      </c>
      <c r="BW1651" s="41" t="str">
        <f t="shared" si="413"/>
        <v/>
      </c>
      <c r="BY1651" s="13" t="str">
        <f t="shared" si="417"/>
        <v/>
      </c>
      <c r="BZ1651" s="33" t="str">
        <f t="shared" si="418"/>
        <v/>
      </c>
      <c r="CA1651" s="37" t="str">
        <f>IF(BY1651="", "", IF(COUNTIF(BY$7:BY1651, BY1651)&gt;1, "", MAX(CA$6:CA1650)+1))</f>
        <v/>
      </c>
      <c r="CB1651" s="37" t="str">
        <f t="shared" si="420"/>
        <v>Aug 2023</v>
      </c>
      <c r="CC1651" s="41" t="str">
        <f t="shared" si="414"/>
        <v/>
      </c>
    </row>
    <row r="1652" spans="71:81" hidden="1" x14ac:dyDescent="0.25">
      <c r="BS1652" s="13" t="str">
        <f t="shared" si="415"/>
        <v/>
      </c>
      <c r="BT1652" s="33" t="str">
        <f t="shared" si="416"/>
        <v/>
      </c>
      <c r="BU1652" s="37" t="str">
        <f>IF(BS1652="", "", IF(COUNTIF(BS$7:BS1652, BS1652)&gt;1, "", MAX(BU$6:BU1651)+1))</f>
        <v/>
      </c>
      <c r="BV1652" s="37" t="str">
        <f t="shared" si="419"/>
        <v>Aug 2023</v>
      </c>
      <c r="BW1652" s="41" t="str">
        <f t="shared" si="413"/>
        <v/>
      </c>
      <c r="BY1652" s="13" t="str">
        <f t="shared" si="417"/>
        <v/>
      </c>
      <c r="BZ1652" s="33" t="str">
        <f t="shared" si="418"/>
        <v/>
      </c>
      <c r="CA1652" s="37" t="str">
        <f>IF(BY1652="", "", IF(COUNTIF(BY$7:BY1652, BY1652)&gt;1, "", MAX(CA$6:CA1651)+1))</f>
        <v/>
      </c>
      <c r="CB1652" s="37" t="str">
        <f t="shared" si="420"/>
        <v>Aug 2023</v>
      </c>
      <c r="CC1652" s="41" t="str">
        <f t="shared" si="414"/>
        <v/>
      </c>
    </row>
    <row r="1653" spans="71:81" hidden="1" x14ac:dyDescent="0.25">
      <c r="BS1653" s="13" t="str">
        <f t="shared" si="415"/>
        <v/>
      </c>
      <c r="BT1653" s="33" t="str">
        <f t="shared" si="416"/>
        <v/>
      </c>
      <c r="BU1653" s="37" t="str">
        <f>IF(BS1653="", "", IF(COUNTIF(BS$7:BS1653, BS1653)&gt;1, "", MAX(BU$6:BU1652)+1))</f>
        <v/>
      </c>
      <c r="BV1653" s="37" t="str">
        <f t="shared" si="419"/>
        <v>Aug 2023</v>
      </c>
      <c r="BW1653" s="41" t="str">
        <f t="shared" si="413"/>
        <v/>
      </c>
      <c r="BY1653" s="13" t="str">
        <f t="shared" si="417"/>
        <v/>
      </c>
      <c r="BZ1653" s="33" t="str">
        <f t="shared" si="418"/>
        <v/>
      </c>
      <c r="CA1653" s="37" t="str">
        <f>IF(BY1653="", "", IF(COUNTIF(BY$7:BY1653, BY1653)&gt;1, "", MAX(CA$6:CA1652)+1))</f>
        <v/>
      </c>
      <c r="CB1653" s="37" t="str">
        <f t="shared" si="420"/>
        <v>Aug 2023</v>
      </c>
      <c r="CC1653" s="41" t="str">
        <f t="shared" si="414"/>
        <v/>
      </c>
    </row>
    <row r="1654" spans="71:81" hidden="1" x14ac:dyDescent="0.25">
      <c r="BS1654" s="13" t="str">
        <f t="shared" si="415"/>
        <v/>
      </c>
      <c r="BT1654" s="33" t="str">
        <f t="shared" si="416"/>
        <v/>
      </c>
      <c r="BU1654" s="37" t="str">
        <f>IF(BS1654="", "", IF(COUNTIF(BS$7:BS1654, BS1654)&gt;1, "", MAX(BU$6:BU1653)+1))</f>
        <v/>
      </c>
      <c r="BV1654" s="37" t="str">
        <f t="shared" si="419"/>
        <v>Aug 2023</v>
      </c>
      <c r="BW1654" s="41" t="str">
        <f t="shared" si="413"/>
        <v/>
      </c>
      <c r="BY1654" s="13" t="str">
        <f t="shared" si="417"/>
        <v/>
      </c>
      <c r="BZ1654" s="33" t="str">
        <f t="shared" si="418"/>
        <v/>
      </c>
      <c r="CA1654" s="37" t="str">
        <f>IF(BY1654="", "", IF(COUNTIF(BY$7:BY1654, BY1654)&gt;1, "", MAX(CA$6:CA1653)+1))</f>
        <v/>
      </c>
      <c r="CB1654" s="37" t="str">
        <f t="shared" si="420"/>
        <v>Aug 2023</v>
      </c>
      <c r="CC1654" s="41" t="str">
        <f t="shared" si="414"/>
        <v/>
      </c>
    </row>
    <row r="1655" spans="71:81" hidden="1" x14ac:dyDescent="0.25">
      <c r="BS1655" s="13" t="str">
        <f t="shared" si="415"/>
        <v/>
      </c>
      <c r="BT1655" s="33" t="str">
        <f t="shared" si="416"/>
        <v/>
      </c>
      <c r="BU1655" s="37" t="str">
        <f>IF(BS1655="", "", IF(COUNTIF(BS$7:BS1655, BS1655)&gt;1, "", MAX(BU$6:BU1654)+1))</f>
        <v/>
      </c>
      <c r="BV1655" s="37" t="str">
        <f t="shared" si="419"/>
        <v>Aug 2023</v>
      </c>
      <c r="BW1655" s="41" t="str">
        <f t="shared" si="413"/>
        <v/>
      </c>
      <c r="BY1655" s="13" t="str">
        <f t="shared" si="417"/>
        <v/>
      </c>
      <c r="BZ1655" s="33" t="str">
        <f t="shared" si="418"/>
        <v/>
      </c>
      <c r="CA1655" s="37" t="str">
        <f>IF(BY1655="", "", IF(COUNTIF(BY$7:BY1655, BY1655)&gt;1, "", MAX(CA$6:CA1654)+1))</f>
        <v/>
      </c>
      <c r="CB1655" s="37" t="str">
        <f t="shared" si="420"/>
        <v>Aug 2023</v>
      </c>
      <c r="CC1655" s="41" t="str">
        <f t="shared" si="414"/>
        <v/>
      </c>
    </row>
    <row r="1656" spans="71:81" hidden="1" x14ac:dyDescent="0.25">
      <c r="BS1656" s="13" t="str">
        <f t="shared" si="415"/>
        <v/>
      </c>
      <c r="BT1656" s="33" t="str">
        <f t="shared" si="416"/>
        <v/>
      </c>
      <c r="BU1656" s="37" t="str">
        <f>IF(BS1656="", "", IF(COUNTIF(BS$7:BS1656, BS1656)&gt;1, "", MAX(BU$6:BU1655)+1))</f>
        <v/>
      </c>
      <c r="BV1656" s="37" t="str">
        <f t="shared" si="419"/>
        <v>Aug 2023</v>
      </c>
      <c r="BW1656" s="41" t="str">
        <f t="shared" si="413"/>
        <v/>
      </c>
      <c r="BY1656" s="13" t="str">
        <f t="shared" si="417"/>
        <v/>
      </c>
      <c r="BZ1656" s="33" t="str">
        <f t="shared" si="418"/>
        <v/>
      </c>
      <c r="CA1656" s="37" t="str">
        <f>IF(BY1656="", "", IF(COUNTIF(BY$7:BY1656, BY1656)&gt;1, "", MAX(CA$6:CA1655)+1))</f>
        <v/>
      </c>
      <c r="CB1656" s="37" t="str">
        <f t="shared" si="420"/>
        <v>Aug 2023</v>
      </c>
      <c r="CC1656" s="41" t="str">
        <f t="shared" si="414"/>
        <v/>
      </c>
    </row>
    <row r="1657" spans="71:81" hidden="1" x14ac:dyDescent="0.25">
      <c r="BS1657" s="13" t="str">
        <f t="shared" si="415"/>
        <v/>
      </c>
      <c r="BT1657" s="33" t="str">
        <f t="shared" si="416"/>
        <v/>
      </c>
      <c r="BU1657" s="37" t="str">
        <f>IF(BS1657="", "", IF(COUNTIF(BS$7:BS1657, BS1657)&gt;1, "", MAX(BU$6:BU1656)+1))</f>
        <v/>
      </c>
      <c r="BV1657" s="37" t="str">
        <f t="shared" si="419"/>
        <v>Aug 2023</v>
      </c>
      <c r="BW1657" s="41" t="str">
        <f t="shared" si="413"/>
        <v/>
      </c>
      <c r="BY1657" s="13" t="str">
        <f t="shared" si="417"/>
        <v/>
      </c>
      <c r="BZ1657" s="33" t="str">
        <f t="shared" si="418"/>
        <v/>
      </c>
      <c r="CA1657" s="37" t="str">
        <f>IF(BY1657="", "", IF(COUNTIF(BY$7:BY1657, BY1657)&gt;1, "", MAX(CA$6:CA1656)+1))</f>
        <v/>
      </c>
      <c r="CB1657" s="37" t="str">
        <f t="shared" si="420"/>
        <v>Aug 2023</v>
      </c>
      <c r="CC1657" s="41" t="str">
        <f t="shared" si="414"/>
        <v/>
      </c>
    </row>
    <row r="1658" spans="71:81" hidden="1" x14ac:dyDescent="0.25">
      <c r="BS1658" s="13" t="str">
        <f t="shared" si="415"/>
        <v/>
      </c>
      <c r="BT1658" s="33" t="str">
        <f t="shared" si="416"/>
        <v/>
      </c>
      <c r="BU1658" s="37" t="str">
        <f>IF(BS1658="", "", IF(COUNTIF(BS$7:BS1658, BS1658)&gt;1, "", MAX(BU$6:BU1657)+1))</f>
        <v/>
      </c>
      <c r="BV1658" s="37" t="str">
        <f t="shared" si="419"/>
        <v>Aug 2023</v>
      </c>
      <c r="BW1658" s="41" t="str">
        <f t="shared" si="413"/>
        <v/>
      </c>
      <c r="BY1658" s="13" t="str">
        <f t="shared" si="417"/>
        <v/>
      </c>
      <c r="BZ1658" s="33" t="str">
        <f t="shared" si="418"/>
        <v/>
      </c>
      <c r="CA1658" s="37" t="str">
        <f>IF(BY1658="", "", IF(COUNTIF(BY$7:BY1658, BY1658)&gt;1, "", MAX(CA$6:CA1657)+1))</f>
        <v/>
      </c>
      <c r="CB1658" s="37" t="str">
        <f t="shared" si="420"/>
        <v>Aug 2023</v>
      </c>
      <c r="CC1658" s="41" t="str">
        <f t="shared" si="414"/>
        <v/>
      </c>
    </row>
    <row r="1659" spans="71:81" hidden="1" x14ac:dyDescent="0.25">
      <c r="BS1659" s="13" t="str">
        <f t="shared" si="415"/>
        <v/>
      </c>
      <c r="BT1659" s="33" t="str">
        <f t="shared" si="416"/>
        <v/>
      </c>
      <c r="BU1659" s="37" t="str">
        <f>IF(BS1659="", "", IF(COUNTIF(BS$7:BS1659, BS1659)&gt;1, "", MAX(BU$6:BU1658)+1))</f>
        <v/>
      </c>
      <c r="BV1659" s="37" t="str">
        <f t="shared" si="419"/>
        <v>Aug 2023</v>
      </c>
      <c r="BW1659" s="41" t="str">
        <f t="shared" si="413"/>
        <v/>
      </c>
      <c r="BY1659" s="13" t="str">
        <f t="shared" si="417"/>
        <v/>
      </c>
      <c r="BZ1659" s="33" t="str">
        <f t="shared" si="418"/>
        <v/>
      </c>
      <c r="CA1659" s="37" t="str">
        <f>IF(BY1659="", "", IF(COUNTIF(BY$7:BY1659, BY1659)&gt;1, "", MAX(CA$6:CA1658)+1))</f>
        <v/>
      </c>
      <c r="CB1659" s="37" t="str">
        <f t="shared" si="420"/>
        <v>Aug 2023</v>
      </c>
      <c r="CC1659" s="41" t="str">
        <f t="shared" si="414"/>
        <v/>
      </c>
    </row>
    <row r="1660" spans="71:81" hidden="1" x14ac:dyDescent="0.25">
      <c r="BS1660" s="13" t="str">
        <f t="shared" si="415"/>
        <v/>
      </c>
      <c r="BT1660" s="33" t="str">
        <f t="shared" si="416"/>
        <v/>
      </c>
      <c r="BU1660" s="37" t="str">
        <f>IF(BS1660="", "", IF(COUNTIF(BS$7:BS1660, BS1660)&gt;1, "", MAX(BU$6:BU1659)+1))</f>
        <v/>
      </c>
      <c r="BV1660" s="37" t="str">
        <f t="shared" si="419"/>
        <v>Aug 2023</v>
      </c>
      <c r="BW1660" s="41" t="str">
        <f t="shared" si="413"/>
        <v/>
      </c>
      <c r="BY1660" s="13" t="str">
        <f t="shared" si="417"/>
        <v/>
      </c>
      <c r="BZ1660" s="33" t="str">
        <f t="shared" si="418"/>
        <v/>
      </c>
      <c r="CA1660" s="37" t="str">
        <f>IF(BY1660="", "", IF(COUNTIF(BY$7:BY1660, BY1660)&gt;1, "", MAX(CA$6:CA1659)+1))</f>
        <v/>
      </c>
      <c r="CB1660" s="37" t="str">
        <f t="shared" si="420"/>
        <v>Aug 2023</v>
      </c>
      <c r="CC1660" s="41" t="str">
        <f t="shared" si="414"/>
        <v/>
      </c>
    </row>
    <row r="1661" spans="71:81" hidden="1" x14ac:dyDescent="0.25">
      <c r="BS1661" s="13" t="str">
        <f t="shared" si="415"/>
        <v/>
      </c>
      <c r="BT1661" s="33" t="str">
        <f t="shared" si="416"/>
        <v/>
      </c>
      <c r="BU1661" s="37" t="str">
        <f>IF(BS1661="", "", IF(COUNTIF(BS$7:BS1661, BS1661)&gt;1, "", MAX(BU$6:BU1660)+1))</f>
        <v/>
      </c>
      <c r="BV1661" s="37" t="str">
        <f t="shared" si="419"/>
        <v>Aug 2023</v>
      </c>
      <c r="BW1661" s="41" t="str">
        <f t="shared" si="413"/>
        <v/>
      </c>
      <c r="BY1661" s="13" t="str">
        <f t="shared" si="417"/>
        <v/>
      </c>
      <c r="BZ1661" s="33" t="str">
        <f t="shared" si="418"/>
        <v/>
      </c>
      <c r="CA1661" s="37" t="str">
        <f>IF(BY1661="", "", IF(COUNTIF(BY$7:BY1661, BY1661)&gt;1, "", MAX(CA$6:CA1660)+1))</f>
        <v/>
      </c>
      <c r="CB1661" s="37" t="str">
        <f t="shared" si="420"/>
        <v>Aug 2023</v>
      </c>
      <c r="CC1661" s="41" t="str">
        <f t="shared" si="414"/>
        <v/>
      </c>
    </row>
    <row r="1662" spans="71:81" hidden="1" x14ac:dyDescent="0.25">
      <c r="BS1662" s="13" t="str">
        <f t="shared" si="415"/>
        <v/>
      </c>
      <c r="BT1662" s="33" t="str">
        <f t="shared" si="416"/>
        <v/>
      </c>
      <c r="BU1662" s="37" t="str">
        <f>IF(BS1662="", "", IF(COUNTIF(BS$7:BS1662, BS1662)&gt;1, "", MAX(BU$6:BU1661)+1))</f>
        <v/>
      </c>
      <c r="BV1662" s="37" t="str">
        <f t="shared" si="419"/>
        <v>Aug 2023</v>
      </c>
      <c r="BW1662" s="41" t="str">
        <f t="shared" si="413"/>
        <v/>
      </c>
      <c r="BY1662" s="13" t="str">
        <f t="shared" si="417"/>
        <v/>
      </c>
      <c r="BZ1662" s="33" t="str">
        <f t="shared" si="418"/>
        <v/>
      </c>
      <c r="CA1662" s="37" t="str">
        <f>IF(BY1662="", "", IF(COUNTIF(BY$7:BY1662, BY1662)&gt;1, "", MAX(CA$6:CA1661)+1))</f>
        <v/>
      </c>
      <c r="CB1662" s="37" t="str">
        <f t="shared" si="420"/>
        <v>Aug 2023</v>
      </c>
      <c r="CC1662" s="41" t="str">
        <f t="shared" si="414"/>
        <v/>
      </c>
    </row>
    <row r="1663" spans="71:81" hidden="1" x14ac:dyDescent="0.25">
      <c r="BS1663" s="13" t="str">
        <f t="shared" si="415"/>
        <v/>
      </c>
      <c r="BT1663" s="33" t="str">
        <f t="shared" si="416"/>
        <v/>
      </c>
      <c r="BU1663" s="37" t="str">
        <f>IF(BS1663="", "", IF(COUNTIF(BS$7:BS1663, BS1663)&gt;1, "", MAX(BU$6:BU1662)+1))</f>
        <v/>
      </c>
      <c r="BV1663" s="37" t="str">
        <f t="shared" si="419"/>
        <v>Aug 2023</v>
      </c>
      <c r="BW1663" s="41" t="str">
        <f t="shared" si="413"/>
        <v/>
      </c>
      <c r="BY1663" s="13" t="str">
        <f t="shared" si="417"/>
        <v/>
      </c>
      <c r="BZ1663" s="33" t="str">
        <f t="shared" si="418"/>
        <v/>
      </c>
      <c r="CA1663" s="37" t="str">
        <f>IF(BY1663="", "", IF(COUNTIF(BY$7:BY1663, BY1663)&gt;1, "", MAX(CA$6:CA1662)+1))</f>
        <v/>
      </c>
      <c r="CB1663" s="37" t="str">
        <f t="shared" si="420"/>
        <v>Aug 2023</v>
      </c>
      <c r="CC1663" s="41" t="str">
        <f t="shared" si="414"/>
        <v/>
      </c>
    </row>
    <row r="1664" spans="71:81" hidden="1" x14ac:dyDescent="0.25">
      <c r="BS1664" s="13" t="str">
        <f t="shared" si="415"/>
        <v/>
      </c>
      <c r="BT1664" s="33" t="str">
        <f t="shared" si="416"/>
        <v/>
      </c>
      <c r="BU1664" s="37" t="str">
        <f>IF(BS1664="", "", IF(COUNTIF(BS$7:BS1664, BS1664)&gt;1, "", MAX(BU$6:BU1663)+1))</f>
        <v/>
      </c>
      <c r="BV1664" s="37" t="str">
        <f t="shared" si="419"/>
        <v>Aug 2023</v>
      </c>
      <c r="BW1664" s="41" t="str">
        <f t="shared" si="413"/>
        <v/>
      </c>
      <c r="BY1664" s="13" t="str">
        <f t="shared" si="417"/>
        <v/>
      </c>
      <c r="BZ1664" s="33" t="str">
        <f t="shared" si="418"/>
        <v/>
      </c>
      <c r="CA1664" s="37" t="str">
        <f>IF(BY1664="", "", IF(COUNTIF(BY$7:BY1664, BY1664)&gt;1, "", MAX(CA$6:CA1663)+1))</f>
        <v/>
      </c>
      <c r="CB1664" s="37" t="str">
        <f t="shared" si="420"/>
        <v>Aug 2023</v>
      </c>
      <c r="CC1664" s="41" t="str">
        <f t="shared" si="414"/>
        <v/>
      </c>
    </row>
    <row r="1665" spans="71:81" hidden="1" x14ac:dyDescent="0.25">
      <c r="BS1665" s="13" t="str">
        <f t="shared" si="415"/>
        <v/>
      </c>
      <c r="BT1665" s="33" t="str">
        <f t="shared" si="416"/>
        <v/>
      </c>
      <c r="BU1665" s="37" t="str">
        <f>IF(BS1665="", "", IF(COUNTIF(BS$7:BS1665, BS1665)&gt;1, "", MAX(BU$6:BU1664)+1))</f>
        <v/>
      </c>
      <c r="BV1665" s="37" t="str">
        <f t="shared" si="419"/>
        <v>Aug 2023</v>
      </c>
      <c r="BW1665" s="41" t="str">
        <f t="shared" si="413"/>
        <v/>
      </c>
      <c r="BY1665" s="13" t="str">
        <f t="shared" si="417"/>
        <v/>
      </c>
      <c r="BZ1665" s="33" t="str">
        <f t="shared" si="418"/>
        <v/>
      </c>
      <c r="CA1665" s="37" t="str">
        <f>IF(BY1665="", "", IF(COUNTIF(BY$7:BY1665, BY1665)&gt;1, "", MAX(CA$6:CA1664)+1))</f>
        <v/>
      </c>
      <c r="CB1665" s="37" t="str">
        <f t="shared" si="420"/>
        <v>Aug 2023</v>
      </c>
      <c r="CC1665" s="41" t="str">
        <f t="shared" si="414"/>
        <v/>
      </c>
    </row>
    <row r="1666" spans="71:81" hidden="1" x14ac:dyDescent="0.25">
      <c r="BS1666" s="13" t="str">
        <f t="shared" si="415"/>
        <v/>
      </c>
      <c r="BT1666" s="33" t="str">
        <f t="shared" si="416"/>
        <v/>
      </c>
      <c r="BU1666" s="37" t="str">
        <f>IF(BS1666="", "", IF(COUNTIF(BS$7:BS1666, BS1666)&gt;1, "", MAX(BU$6:BU1665)+1))</f>
        <v/>
      </c>
      <c r="BV1666" s="37" t="str">
        <f t="shared" si="419"/>
        <v>Aug 2023</v>
      </c>
      <c r="BW1666" s="41" t="str">
        <f t="shared" si="413"/>
        <v/>
      </c>
      <c r="BY1666" s="13" t="str">
        <f t="shared" si="417"/>
        <v/>
      </c>
      <c r="BZ1666" s="33" t="str">
        <f t="shared" si="418"/>
        <v/>
      </c>
      <c r="CA1666" s="37" t="str">
        <f>IF(BY1666="", "", IF(COUNTIF(BY$7:BY1666, BY1666)&gt;1, "", MAX(CA$6:CA1665)+1))</f>
        <v/>
      </c>
      <c r="CB1666" s="37" t="str">
        <f t="shared" si="420"/>
        <v>Aug 2023</v>
      </c>
      <c r="CC1666" s="41" t="str">
        <f t="shared" si="414"/>
        <v/>
      </c>
    </row>
    <row r="1667" spans="71:81" hidden="1" x14ac:dyDescent="0.25">
      <c r="BS1667" s="13" t="str">
        <f t="shared" si="415"/>
        <v/>
      </c>
      <c r="BT1667" s="33" t="str">
        <f t="shared" si="416"/>
        <v/>
      </c>
      <c r="BU1667" s="37" t="str">
        <f>IF(BS1667="", "", IF(COUNTIF(BS$7:BS1667, BS1667)&gt;1, "", MAX(BU$6:BU1666)+1))</f>
        <v/>
      </c>
      <c r="BV1667" s="37" t="str">
        <f t="shared" si="419"/>
        <v>Aug 2023</v>
      </c>
      <c r="BW1667" s="41" t="str">
        <f t="shared" si="413"/>
        <v/>
      </c>
      <c r="BY1667" s="13" t="str">
        <f t="shared" si="417"/>
        <v/>
      </c>
      <c r="BZ1667" s="33" t="str">
        <f t="shared" si="418"/>
        <v/>
      </c>
      <c r="CA1667" s="37" t="str">
        <f>IF(BY1667="", "", IF(COUNTIF(BY$7:BY1667, BY1667)&gt;1, "", MAX(CA$6:CA1666)+1))</f>
        <v/>
      </c>
      <c r="CB1667" s="37" t="str">
        <f t="shared" si="420"/>
        <v>Aug 2023</v>
      </c>
      <c r="CC1667" s="41" t="str">
        <f t="shared" si="414"/>
        <v/>
      </c>
    </row>
    <row r="1668" spans="71:81" hidden="1" x14ac:dyDescent="0.25">
      <c r="BS1668" s="13" t="str">
        <f t="shared" si="415"/>
        <v/>
      </c>
      <c r="BT1668" s="33" t="str">
        <f t="shared" si="416"/>
        <v/>
      </c>
      <c r="BU1668" s="37" t="str">
        <f>IF(BS1668="", "", IF(COUNTIF(BS$7:BS1668, BS1668)&gt;1, "", MAX(BU$6:BU1667)+1))</f>
        <v/>
      </c>
      <c r="BV1668" s="37" t="str">
        <f t="shared" si="419"/>
        <v>Aug 2023</v>
      </c>
      <c r="BW1668" s="41" t="str">
        <f t="shared" si="413"/>
        <v/>
      </c>
      <c r="BY1668" s="13" t="str">
        <f t="shared" si="417"/>
        <v/>
      </c>
      <c r="BZ1668" s="33" t="str">
        <f t="shared" si="418"/>
        <v/>
      </c>
      <c r="CA1668" s="37" t="str">
        <f>IF(BY1668="", "", IF(COUNTIF(BY$7:BY1668, BY1668)&gt;1, "", MAX(CA$6:CA1667)+1))</f>
        <v/>
      </c>
      <c r="CB1668" s="37" t="str">
        <f t="shared" si="420"/>
        <v>Aug 2023</v>
      </c>
      <c r="CC1668" s="41" t="str">
        <f t="shared" si="414"/>
        <v/>
      </c>
    </row>
    <row r="1669" spans="71:81" hidden="1" x14ac:dyDescent="0.25">
      <c r="BS1669" s="13" t="str">
        <f t="shared" si="415"/>
        <v/>
      </c>
      <c r="BT1669" s="33" t="str">
        <f t="shared" si="416"/>
        <v/>
      </c>
      <c r="BU1669" s="37" t="str">
        <f>IF(BS1669="", "", IF(COUNTIF(BS$7:BS1669, BS1669)&gt;1, "", MAX(BU$6:BU1668)+1))</f>
        <v/>
      </c>
      <c r="BV1669" s="37" t="str">
        <f t="shared" si="419"/>
        <v>Aug 2023</v>
      </c>
      <c r="BW1669" s="41" t="str">
        <f t="shared" si="413"/>
        <v/>
      </c>
      <c r="BY1669" s="13" t="str">
        <f t="shared" si="417"/>
        <v/>
      </c>
      <c r="BZ1669" s="33" t="str">
        <f t="shared" si="418"/>
        <v/>
      </c>
      <c r="CA1669" s="37" t="str">
        <f>IF(BY1669="", "", IF(COUNTIF(BY$7:BY1669, BY1669)&gt;1, "", MAX(CA$6:CA1668)+1))</f>
        <v/>
      </c>
      <c r="CB1669" s="37" t="str">
        <f t="shared" si="420"/>
        <v>Aug 2023</v>
      </c>
      <c r="CC1669" s="41" t="str">
        <f t="shared" si="414"/>
        <v/>
      </c>
    </row>
    <row r="1670" spans="71:81" hidden="1" x14ac:dyDescent="0.25">
      <c r="BS1670" s="13" t="str">
        <f t="shared" si="415"/>
        <v/>
      </c>
      <c r="BT1670" s="33" t="str">
        <f t="shared" si="416"/>
        <v/>
      </c>
      <c r="BU1670" s="37" t="str">
        <f>IF(BS1670="", "", IF(COUNTIF(BS$7:BS1670, BS1670)&gt;1, "", MAX(BU$6:BU1669)+1))</f>
        <v/>
      </c>
      <c r="BV1670" s="37" t="str">
        <f t="shared" si="419"/>
        <v>Aug 2023</v>
      </c>
      <c r="BW1670" s="41" t="str">
        <f t="shared" si="413"/>
        <v/>
      </c>
      <c r="BY1670" s="13" t="str">
        <f t="shared" si="417"/>
        <v/>
      </c>
      <c r="BZ1670" s="33" t="str">
        <f t="shared" si="418"/>
        <v/>
      </c>
      <c r="CA1670" s="37" t="str">
        <f>IF(BY1670="", "", IF(COUNTIF(BY$7:BY1670, BY1670)&gt;1, "", MAX(CA$6:CA1669)+1))</f>
        <v/>
      </c>
      <c r="CB1670" s="37" t="str">
        <f t="shared" si="420"/>
        <v>Aug 2023</v>
      </c>
      <c r="CC1670" s="41" t="str">
        <f t="shared" si="414"/>
        <v/>
      </c>
    </row>
    <row r="1671" spans="71:81" hidden="1" x14ac:dyDescent="0.25">
      <c r="BS1671" s="13" t="str">
        <f t="shared" si="415"/>
        <v/>
      </c>
      <c r="BT1671" s="33" t="str">
        <f t="shared" si="416"/>
        <v/>
      </c>
      <c r="BU1671" s="37" t="str">
        <f>IF(BS1671="", "", IF(COUNTIF(BS$7:BS1671, BS1671)&gt;1, "", MAX(BU$6:BU1670)+1))</f>
        <v/>
      </c>
      <c r="BV1671" s="37" t="str">
        <f t="shared" si="419"/>
        <v>Aug 2023</v>
      </c>
      <c r="BW1671" s="41" t="str">
        <f t="shared" si="413"/>
        <v/>
      </c>
      <c r="BY1671" s="13" t="str">
        <f t="shared" si="417"/>
        <v/>
      </c>
      <c r="BZ1671" s="33" t="str">
        <f t="shared" si="418"/>
        <v/>
      </c>
      <c r="CA1671" s="37" t="str">
        <f>IF(BY1671="", "", IF(COUNTIF(BY$7:BY1671, BY1671)&gt;1, "", MAX(CA$6:CA1670)+1))</f>
        <v/>
      </c>
      <c r="CB1671" s="37" t="str">
        <f t="shared" si="420"/>
        <v>Aug 2023</v>
      </c>
      <c r="CC1671" s="41" t="str">
        <f t="shared" si="414"/>
        <v/>
      </c>
    </row>
    <row r="1672" spans="71:81" hidden="1" x14ac:dyDescent="0.25">
      <c r="BS1672" s="13" t="str">
        <f t="shared" si="415"/>
        <v/>
      </c>
      <c r="BT1672" s="33" t="str">
        <f t="shared" si="416"/>
        <v/>
      </c>
      <c r="BU1672" s="37" t="str">
        <f>IF(BS1672="", "", IF(COUNTIF(BS$7:BS1672, BS1672)&gt;1, "", MAX(BU$6:BU1671)+1))</f>
        <v/>
      </c>
      <c r="BV1672" s="37" t="str">
        <f t="shared" si="419"/>
        <v>Aug 2023</v>
      </c>
      <c r="BW1672" s="41" t="str">
        <f t="shared" ref="BW1672:BW1735" si="421">IF(BS1672="", "", CONCATENATE(BS1672, " - ", BV1672))</f>
        <v/>
      </c>
      <c r="BY1672" s="13" t="str">
        <f t="shared" si="417"/>
        <v/>
      </c>
      <c r="BZ1672" s="33" t="str">
        <f t="shared" si="418"/>
        <v/>
      </c>
      <c r="CA1672" s="37" t="str">
        <f>IF(BY1672="", "", IF(COUNTIF(BY$7:BY1672, BY1672)&gt;1, "", MAX(CA$6:CA1671)+1))</f>
        <v/>
      </c>
      <c r="CB1672" s="37" t="str">
        <f t="shared" si="420"/>
        <v>Aug 2023</v>
      </c>
      <c r="CC1672" s="41" t="str">
        <f t="shared" ref="CC1672:CC1735" si="422">IF(BY1672="", "", CONCATENATE(BY1672, " - ", CB1672))</f>
        <v/>
      </c>
    </row>
    <row r="1673" spans="71:81" hidden="1" x14ac:dyDescent="0.25">
      <c r="BS1673" s="13" t="str">
        <f t="shared" si="415"/>
        <v/>
      </c>
      <c r="BT1673" s="33" t="str">
        <f t="shared" si="416"/>
        <v/>
      </c>
      <c r="BU1673" s="37" t="str">
        <f>IF(BS1673="", "", IF(COUNTIF(BS$7:BS1673, BS1673)&gt;1, "", MAX(BU$6:BU1672)+1))</f>
        <v/>
      </c>
      <c r="BV1673" s="37" t="str">
        <f t="shared" si="419"/>
        <v>Aug 2023</v>
      </c>
      <c r="BW1673" s="41" t="str">
        <f t="shared" si="421"/>
        <v/>
      </c>
      <c r="BY1673" s="13" t="str">
        <f t="shared" si="417"/>
        <v/>
      </c>
      <c r="BZ1673" s="33" t="str">
        <f t="shared" si="418"/>
        <v/>
      </c>
      <c r="CA1673" s="37" t="str">
        <f>IF(BY1673="", "", IF(COUNTIF(BY$7:BY1673, BY1673)&gt;1, "", MAX(CA$6:CA1672)+1))</f>
        <v/>
      </c>
      <c r="CB1673" s="37" t="str">
        <f t="shared" si="420"/>
        <v>Aug 2023</v>
      </c>
      <c r="CC1673" s="41" t="str">
        <f t="shared" si="422"/>
        <v/>
      </c>
    </row>
    <row r="1674" spans="71:81" hidden="1" x14ac:dyDescent="0.25">
      <c r="BS1674" s="13" t="str">
        <f t="shared" si="415"/>
        <v/>
      </c>
      <c r="BT1674" s="33" t="str">
        <f t="shared" si="416"/>
        <v/>
      </c>
      <c r="BU1674" s="37" t="str">
        <f>IF(BS1674="", "", IF(COUNTIF(BS$7:BS1674, BS1674)&gt;1, "", MAX(BU$6:BU1673)+1))</f>
        <v/>
      </c>
      <c r="BV1674" s="37" t="str">
        <f t="shared" si="419"/>
        <v>Aug 2023</v>
      </c>
      <c r="BW1674" s="41" t="str">
        <f t="shared" si="421"/>
        <v/>
      </c>
      <c r="BY1674" s="13" t="str">
        <f t="shared" si="417"/>
        <v/>
      </c>
      <c r="BZ1674" s="33" t="str">
        <f t="shared" si="418"/>
        <v/>
      </c>
      <c r="CA1674" s="37" t="str">
        <f>IF(BY1674="", "", IF(COUNTIF(BY$7:BY1674, BY1674)&gt;1, "", MAX(CA$6:CA1673)+1))</f>
        <v/>
      </c>
      <c r="CB1674" s="37" t="str">
        <f t="shared" si="420"/>
        <v>Aug 2023</v>
      </c>
      <c r="CC1674" s="41" t="str">
        <f t="shared" si="422"/>
        <v/>
      </c>
    </row>
    <row r="1675" spans="71:81" hidden="1" x14ac:dyDescent="0.25">
      <c r="BS1675" s="13" t="str">
        <f t="shared" ref="BS1675:BS1738" si="423">IF(AB182="", "", AB182)</f>
        <v/>
      </c>
      <c r="BT1675" s="33" t="str">
        <f t="shared" ref="BT1675:BT1738" si="424">IF(BS1675="", "", AC182)</f>
        <v/>
      </c>
      <c r="BU1675" s="37" t="str">
        <f>IF(BS1675="", "", IF(COUNTIF(BS$7:BS1675, BS1675)&gt;1, "", MAX(BU$6:BU1674)+1))</f>
        <v/>
      </c>
      <c r="BV1675" s="37" t="str">
        <f t="shared" si="419"/>
        <v>Aug 2023</v>
      </c>
      <c r="BW1675" s="41" t="str">
        <f t="shared" si="421"/>
        <v/>
      </c>
      <c r="BY1675" s="13" t="str">
        <f t="shared" ref="BY1675:BY1738" si="425">IF(AB406="", "", AB406)</f>
        <v/>
      </c>
      <c r="BZ1675" s="33" t="str">
        <f t="shared" ref="BZ1675:BZ1738" si="426">IF(BY1675="", "", AC406)</f>
        <v/>
      </c>
      <c r="CA1675" s="37" t="str">
        <f>IF(BY1675="", "", IF(COUNTIF(BY$7:BY1675, BY1675)&gt;1, "", MAX(CA$6:CA1674)+1))</f>
        <v/>
      </c>
      <c r="CB1675" s="37" t="str">
        <f t="shared" si="420"/>
        <v>Aug 2023</v>
      </c>
      <c r="CC1675" s="41" t="str">
        <f t="shared" si="422"/>
        <v/>
      </c>
    </row>
    <row r="1676" spans="71:81" hidden="1" x14ac:dyDescent="0.25">
      <c r="BS1676" s="13" t="str">
        <f t="shared" si="423"/>
        <v/>
      </c>
      <c r="BT1676" s="33" t="str">
        <f t="shared" si="424"/>
        <v/>
      </c>
      <c r="BU1676" s="37" t="str">
        <f>IF(BS1676="", "", IF(COUNTIF(BS$7:BS1676, BS1676)&gt;1, "", MAX(BU$6:BU1675)+1))</f>
        <v/>
      </c>
      <c r="BV1676" s="37" t="str">
        <f t="shared" si="419"/>
        <v>Aug 2023</v>
      </c>
      <c r="BW1676" s="41" t="str">
        <f t="shared" si="421"/>
        <v/>
      </c>
      <c r="BY1676" s="13" t="str">
        <f t="shared" si="425"/>
        <v/>
      </c>
      <c r="BZ1676" s="33" t="str">
        <f t="shared" si="426"/>
        <v/>
      </c>
      <c r="CA1676" s="37" t="str">
        <f>IF(BY1676="", "", IF(COUNTIF(BY$7:BY1676, BY1676)&gt;1, "", MAX(CA$6:CA1675)+1))</f>
        <v/>
      </c>
      <c r="CB1676" s="37" t="str">
        <f t="shared" si="420"/>
        <v>Aug 2023</v>
      </c>
      <c r="CC1676" s="41" t="str">
        <f t="shared" si="422"/>
        <v/>
      </c>
    </row>
    <row r="1677" spans="71:81" hidden="1" x14ac:dyDescent="0.25">
      <c r="BS1677" s="13" t="str">
        <f t="shared" si="423"/>
        <v/>
      </c>
      <c r="BT1677" s="33" t="str">
        <f t="shared" si="424"/>
        <v/>
      </c>
      <c r="BU1677" s="37" t="str">
        <f>IF(BS1677="", "", IF(COUNTIF(BS$7:BS1677, BS1677)&gt;1, "", MAX(BU$6:BU1676)+1))</f>
        <v/>
      </c>
      <c r="BV1677" s="37" t="str">
        <f t="shared" ref="BV1677:BV1740" si="427">BV1676</f>
        <v>Aug 2023</v>
      </c>
      <c r="BW1677" s="41" t="str">
        <f t="shared" si="421"/>
        <v/>
      </c>
      <c r="BY1677" s="13" t="str">
        <f t="shared" si="425"/>
        <v/>
      </c>
      <c r="BZ1677" s="33" t="str">
        <f t="shared" si="426"/>
        <v/>
      </c>
      <c r="CA1677" s="37" t="str">
        <f>IF(BY1677="", "", IF(COUNTIF(BY$7:BY1677, BY1677)&gt;1, "", MAX(CA$6:CA1676)+1))</f>
        <v/>
      </c>
      <c r="CB1677" s="37" t="str">
        <f t="shared" ref="CB1677:CB1740" si="428">CB1676</f>
        <v>Aug 2023</v>
      </c>
      <c r="CC1677" s="41" t="str">
        <f t="shared" si="422"/>
        <v/>
      </c>
    </row>
    <row r="1678" spans="71:81" hidden="1" x14ac:dyDescent="0.25">
      <c r="BS1678" s="13" t="str">
        <f t="shared" si="423"/>
        <v/>
      </c>
      <c r="BT1678" s="33" t="str">
        <f t="shared" si="424"/>
        <v/>
      </c>
      <c r="BU1678" s="37" t="str">
        <f>IF(BS1678="", "", IF(COUNTIF(BS$7:BS1678, BS1678)&gt;1, "", MAX(BU$6:BU1677)+1))</f>
        <v/>
      </c>
      <c r="BV1678" s="37" t="str">
        <f t="shared" si="427"/>
        <v>Aug 2023</v>
      </c>
      <c r="BW1678" s="41" t="str">
        <f t="shared" si="421"/>
        <v/>
      </c>
      <c r="BY1678" s="13" t="str">
        <f t="shared" si="425"/>
        <v/>
      </c>
      <c r="BZ1678" s="33" t="str">
        <f t="shared" si="426"/>
        <v/>
      </c>
      <c r="CA1678" s="37" t="str">
        <f>IF(BY1678="", "", IF(COUNTIF(BY$7:BY1678, BY1678)&gt;1, "", MAX(CA$6:CA1677)+1))</f>
        <v/>
      </c>
      <c r="CB1678" s="37" t="str">
        <f t="shared" si="428"/>
        <v>Aug 2023</v>
      </c>
      <c r="CC1678" s="41" t="str">
        <f t="shared" si="422"/>
        <v/>
      </c>
    </row>
    <row r="1679" spans="71:81" hidden="1" x14ac:dyDescent="0.25">
      <c r="BS1679" s="13" t="str">
        <f t="shared" si="423"/>
        <v/>
      </c>
      <c r="BT1679" s="33" t="str">
        <f t="shared" si="424"/>
        <v/>
      </c>
      <c r="BU1679" s="37" t="str">
        <f>IF(BS1679="", "", IF(COUNTIF(BS$7:BS1679, BS1679)&gt;1, "", MAX(BU$6:BU1678)+1))</f>
        <v/>
      </c>
      <c r="BV1679" s="37" t="str">
        <f t="shared" si="427"/>
        <v>Aug 2023</v>
      </c>
      <c r="BW1679" s="41" t="str">
        <f t="shared" si="421"/>
        <v/>
      </c>
      <c r="BY1679" s="13" t="str">
        <f t="shared" si="425"/>
        <v/>
      </c>
      <c r="BZ1679" s="33" t="str">
        <f t="shared" si="426"/>
        <v/>
      </c>
      <c r="CA1679" s="37" t="str">
        <f>IF(BY1679="", "", IF(COUNTIF(BY$7:BY1679, BY1679)&gt;1, "", MAX(CA$6:CA1678)+1))</f>
        <v/>
      </c>
      <c r="CB1679" s="37" t="str">
        <f t="shared" si="428"/>
        <v>Aug 2023</v>
      </c>
      <c r="CC1679" s="41" t="str">
        <f t="shared" si="422"/>
        <v/>
      </c>
    </row>
    <row r="1680" spans="71:81" hidden="1" x14ac:dyDescent="0.25">
      <c r="BS1680" s="13" t="str">
        <f t="shared" si="423"/>
        <v/>
      </c>
      <c r="BT1680" s="33" t="str">
        <f t="shared" si="424"/>
        <v/>
      </c>
      <c r="BU1680" s="37" t="str">
        <f>IF(BS1680="", "", IF(COUNTIF(BS$7:BS1680, BS1680)&gt;1, "", MAX(BU$6:BU1679)+1))</f>
        <v/>
      </c>
      <c r="BV1680" s="37" t="str">
        <f t="shared" si="427"/>
        <v>Aug 2023</v>
      </c>
      <c r="BW1680" s="41" t="str">
        <f t="shared" si="421"/>
        <v/>
      </c>
      <c r="BY1680" s="13" t="str">
        <f t="shared" si="425"/>
        <v/>
      </c>
      <c r="BZ1680" s="33" t="str">
        <f t="shared" si="426"/>
        <v/>
      </c>
      <c r="CA1680" s="37" t="str">
        <f>IF(BY1680="", "", IF(COUNTIF(BY$7:BY1680, BY1680)&gt;1, "", MAX(CA$6:CA1679)+1))</f>
        <v/>
      </c>
      <c r="CB1680" s="37" t="str">
        <f t="shared" si="428"/>
        <v>Aug 2023</v>
      </c>
      <c r="CC1680" s="41" t="str">
        <f t="shared" si="422"/>
        <v/>
      </c>
    </row>
    <row r="1681" spans="71:81" hidden="1" x14ac:dyDescent="0.25">
      <c r="BS1681" s="13" t="str">
        <f t="shared" si="423"/>
        <v/>
      </c>
      <c r="BT1681" s="33" t="str">
        <f t="shared" si="424"/>
        <v/>
      </c>
      <c r="BU1681" s="37" t="str">
        <f>IF(BS1681="", "", IF(COUNTIF(BS$7:BS1681, BS1681)&gt;1, "", MAX(BU$6:BU1680)+1))</f>
        <v/>
      </c>
      <c r="BV1681" s="37" t="str">
        <f t="shared" si="427"/>
        <v>Aug 2023</v>
      </c>
      <c r="BW1681" s="41" t="str">
        <f t="shared" si="421"/>
        <v/>
      </c>
      <c r="BY1681" s="13" t="str">
        <f t="shared" si="425"/>
        <v/>
      </c>
      <c r="BZ1681" s="33" t="str">
        <f t="shared" si="426"/>
        <v/>
      </c>
      <c r="CA1681" s="37" t="str">
        <f>IF(BY1681="", "", IF(COUNTIF(BY$7:BY1681, BY1681)&gt;1, "", MAX(CA$6:CA1680)+1))</f>
        <v/>
      </c>
      <c r="CB1681" s="37" t="str">
        <f t="shared" si="428"/>
        <v>Aug 2023</v>
      </c>
      <c r="CC1681" s="41" t="str">
        <f t="shared" si="422"/>
        <v/>
      </c>
    </row>
    <row r="1682" spans="71:81" hidden="1" x14ac:dyDescent="0.25">
      <c r="BS1682" s="13" t="str">
        <f t="shared" si="423"/>
        <v/>
      </c>
      <c r="BT1682" s="33" t="str">
        <f t="shared" si="424"/>
        <v/>
      </c>
      <c r="BU1682" s="37" t="str">
        <f>IF(BS1682="", "", IF(COUNTIF(BS$7:BS1682, BS1682)&gt;1, "", MAX(BU$6:BU1681)+1))</f>
        <v/>
      </c>
      <c r="BV1682" s="37" t="str">
        <f t="shared" si="427"/>
        <v>Aug 2023</v>
      </c>
      <c r="BW1682" s="41" t="str">
        <f t="shared" si="421"/>
        <v/>
      </c>
      <c r="BY1682" s="13" t="str">
        <f t="shared" si="425"/>
        <v/>
      </c>
      <c r="BZ1682" s="33" t="str">
        <f t="shared" si="426"/>
        <v/>
      </c>
      <c r="CA1682" s="37" t="str">
        <f>IF(BY1682="", "", IF(COUNTIF(BY$7:BY1682, BY1682)&gt;1, "", MAX(CA$6:CA1681)+1))</f>
        <v/>
      </c>
      <c r="CB1682" s="37" t="str">
        <f t="shared" si="428"/>
        <v>Aug 2023</v>
      </c>
      <c r="CC1682" s="41" t="str">
        <f t="shared" si="422"/>
        <v/>
      </c>
    </row>
    <row r="1683" spans="71:81" hidden="1" x14ac:dyDescent="0.25">
      <c r="BS1683" s="13" t="str">
        <f t="shared" si="423"/>
        <v/>
      </c>
      <c r="BT1683" s="33" t="str">
        <f t="shared" si="424"/>
        <v/>
      </c>
      <c r="BU1683" s="37" t="str">
        <f>IF(BS1683="", "", IF(COUNTIF(BS$7:BS1683, BS1683)&gt;1, "", MAX(BU$6:BU1682)+1))</f>
        <v/>
      </c>
      <c r="BV1683" s="37" t="str">
        <f t="shared" si="427"/>
        <v>Aug 2023</v>
      </c>
      <c r="BW1683" s="41" t="str">
        <f t="shared" si="421"/>
        <v/>
      </c>
      <c r="BY1683" s="13" t="str">
        <f t="shared" si="425"/>
        <v/>
      </c>
      <c r="BZ1683" s="33" t="str">
        <f t="shared" si="426"/>
        <v/>
      </c>
      <c r="CA1683" s="37" t="str">
        <f>IF(BY1683="", "", IF(COUNTIF(BY$7:BY1683, BY1683)&gt;1, "", MAX(CA$6:CA1682)+1))</f>
        <v/>
      </c>
      <c r="CB1683" s="37" t="str">
        <f t="shared" si="428"/>
        <v>Aug 2023</v>
      </c>
      <c r="CC1683" s="41" t="str">
        <f t="shared" si="422"/>
        <v/>
      </c>
    </row>
    <row r="1684" spans="71:81" hidden="1" x14ac:dyDescent="0.25">
      <c r="BS1684" s="13" t="str">
        <f t="shared" si="423"/>
        <v/>
      </c>
      <c r="BT1684" s="33" t="str">
        <f t="shared" si="424"/>
        <v/>
      </c>
      <c r="BU1684" s="37" t="str">
        <f>IF(BS1684="", "", IF(COUNTIF(BS$7:BS1684, BS1684)&gt;1, "", MAX(BU$6:BU1683)+1))</f>
        <v/>
      </c>
      <c r="BV1684" s="37" t="str">
        <f t="shared" si="427"/>
        <v>Aug 2023</v>
      </c>
      <c r="BW1684" s="41" t="str">
        <f t="shared" si="421"/>
        <v/>
      </c>
      <c r="BY1684" s="13" t="str">
        <f t="shared" si="425"/>
        <v/>
      </c>
      <c r="BZ1684" s="33" t="str">
        <f t="shared" si="426"/>
        <v/>
      </c>
      <c r="CA1684" s="37" t="str">
        <f>IF(BY1684="", "", IF(COUNTIF(BY$7:BY1684, BY1684)&gt;1, "", MAX(CA$6:CA1683)+1))</f>
        <v/>
      </c>
      <c r="CB1684" s="37" t="str">
        <f t="shared" si="428"/>
        <v>Aug 2023</v>
      </c>
      <c r="CC1684" s="41" t="str">
        <f t="shared" si="422"/>
        <v/>
      </c>
    </row>
    <row r="1685" spans="71:81" hidden="1" x14ac:dyDescent="0.25">
      <c r="BS1685" s="13" t="str">
        <f t="shared" si="423"/>
        <v/>
      </c>
      <c r="BT1685" s="33" t="str">
        <f t="shared" si="424"/>
        <v/>
      </c>
      <c r="BU1685" s="37" t="str">
        <f>IF(BS1685="", "", IF(COUNTIF(BS$7:BS1685, BS1685)&gt;1, "", MAX(BU$6:BU1684)+1))</f>
        <v/>
      </c>
      <c r="BV1685" s="37" t="str">
        <f t="shared" si="427"/>
        <v>Aug 2023</v>
      </c>
      <c r="BW1685" s="41" t="str">
        <f t="shared" si="421"/>
        <v/>
      </c>
      <c r="BY1685" s="13" t="str">
        <f t="shared" si="425"/>
        <v/>
      </c>
      <c r="BZ1685" s="33" t="str">
        <f t="shared" si="426"/>
        <v/>
      </c>
      <c r="CA1685" s="37" t="str">
        <f>IF(BY1685="", "", IF(COUNTIF(BY$7:BY1685, BY1685)&gt;1, "", MAX(CA$6:CA1684)+1))</f>
        <v/>
      </c>
      <c r="CB1685" s="37" t="str">
        <f t="shared" si="428"/>
        <v>Aug 2023</v>
      </c>
      <c r="CC1685" s="41" t="str">
        <f t="shared" si="422"/>
        <v/>
      </c>
    </row>
    <row r="1686" spans="71:81" hidden="1" x14ac:dyDescent="0.25">
      <c r="BS1686" s="13" t="str">
        <f t="shared" si="423"/>
        <v/>
      </c>
      <c r="BT1686" s="33" t="str">
        <f t="shared" si="424"/>
        <v/>
      </c>
      <c r="BU1686" s="37" t="str">
        <f>IF(BS1686="", "", IF(COUNTIF(BS$7:BS1686, BS1686)&gt;1, "", MAX(BU$6:BU1685)+1))</f>
        <v/>
      </c>
      <c r="BV1686" s="37" t="str">
        <f t="shared" si="427"/>
        <v>Aug 2023</v>
      </c>
      <c r="BW1686" s="41" t="str">
        <f t="shared" si="421"/>
        <v/>
      </c>
      <c r="BY1686" s="13" t="str">
        <f t="shared" si="425"/>
        <v/>
      </c>
      <c r="BZ1686" s="33" t="str">
        <f t="shared" si="426"/>
        <v/>
      </c>
      <c r="CA1686" s="37" t="str">
        <f>IF(BY1686="", "", IF(COUNTIF(BY$7:BY1686, BY1686)&gt;1, "", MAX(CA$6:CA1685)+1))</f>
        <v/>
      </c>
      <c r="CB1686" s="37" t="str">
        <f t="shared" si="428"/>
        <v>Aug 2023</v>
      </c>
      <c r="CC1686" s="41" t="str">
        <f t="shared" si="422"/>
        <v/>
      </c>
    </row>
    <row r="1687" spans="71:81" hidden="1" x14ac:dyDescent="0.25">
      <c r="BS1687" s="13" t="str">
        <f t="shared" si="423"/>
        <v/>
      </c>
      <c r="BT1687" s="33" t="str">
        <f t="shared" si="424"/>
        <v/>
      </c>
      <c r="BU1687" s="37" t="str">
        <f>IF(BS1687="", "", IF(COUNTIF(BS$7:BS1687, BS1687)&gt;1, "", MAX(BU$6:BU1686)+1))</f>
        <v/>
      </c>
      <c r="BV1687" s="37" t="str">
        <f t="shared" si="427"/>
        <v>Aug 2023</v>
      </c>
      <c r="BW1687" s="41" t="str">
        <f t="shared" si="421"/>
        <v/>
      </c>
      <c r="BY1687" s="13" t="str">
        <f t="shared" si="425"/>
        <v/>
      </c>
      <c r="BZ1687" s="33" t="str">
        <f t="shared" si="426"/>
        <v/>
      </c>
      <c r="CA1687" s="37" t="str">
        <f>IF(BY1687="", "", IF(COUNTIF(BY$7:BY1687, BY1687)&gt;1, "", MAX(CA$6:CA1686)+1))</f>
        <v/>
      </c>
      <c r="CB1687" s="37" t="str">
        <f t="shared" si="428"/>
        <v>Aug 2023</v>
      </c>
      <c r="CC1687" s="41" t="str">
        <f t="shared" si="422"/>
        <v/>
      </c>
    </row>
    <row r="1688" spans="71:81" hidden="1" x14ac:dyDescent="0.25">
      <c r="BS1688" s="13" t="str">
        <f t="shared" si="423"/>
        <v/>
      </c>
      <c r="BT1688" s="33" t="str">
        <f t="shared" si="424"/>
        <v/>
      </c>
      <c r="BU1688" s="37" t="str">
        <f>IF(BS1688="", "", IF(COUNTIF(BS$7:BS1688, BS1688)&gt;1, "", MAX(BU$6:BU1687)+1))</f>
        <v/>
      </c>
      <c r="BV1688" s="37" t="str">
        <f t="shared" si="427"/>
        <v>Aug 2023</v>
      </c>
      <c r="BW1688" s="41" t="str">
        <f t="shared" si="421"/>
        <v/>
      </c>
      <c r="BY1688" s="13" t="str">
        <f t="shared" si="425"/>
        <v/>
      </c>
      <c r="BZ1688" s="33" t="str">
        <f t="shared" si="426"/>
        <v/>
      </c>
      <c r="CA1688" s="37" t="str">
        <f>IF(BY1688="", "", IF(COUNTIF(BY$7:BY1688, BY1688)&gt;1, "", MAX(CA$6:CA1687)+1))</f>
        <v/>
      </c>
      <c r="CB1688" s="37" t="str">
        <f t="shared" si="428"/>
        <v>Aug 2023</v>
      </c>
      <c r="CC1688" s="41" t="str">
        <f t="shared" si="422"/>
        <v/>
      </c>
    </row>
    <row r="1689" spans="71:81" hidden="1" x14ac:dyDescent="0.25">
      <c r="BS1689" s="13" t="str">
        <f t="shared" si="423"/>
        <v/>
      </c>
      <c r="BT1689" s="33" t="str">
        <f t="shared" si="424"/>
        <v/>
      </c>
      <c r="BU1689" s="37" t="str">
        <f>IF(BS1689="", "", IF(COUNTIF(BS$7:BS1689, BS1689)&gt;1, "", MAX(BU$6:BU1688)+1))</f>
        <v/>
      </c>
      <c r="BV1689" s="37" t="str">
        <f t="shared" si="427"/>
        <v>Aug 2023</v>
      </c>
      <c r="BW1689" s="41" t="str">
        <f t="shared" si="421"/>
        <v/>
      </c>
      <c r="BY1689" s="13" t="str">
        <f t="shared" si="425"/>
        <v/>
      </c>
      <c r="BZ1689" s="33" t="str">
        <f t="shared" si="426"/>
        <v/>
      </c>
      <c r="CA1689" s="37" t="str">
        <f>IF(BY1689="", "", IF(COUNTIF(BY$7:BY1689, BY1689)&gt;1, "", MAX(CA$6:CA1688)+1))</f>
        <v/>
      </c>
      <c r="CB1689" s="37" t="str">
        <f t="shared" si="428"/>
        <v>Aug 2023</v>
      </c>
      <c r="CC1689" s="41" t="str">
        <f t="shared" si="422"/>
        <v/>
      </c>
    </row>
    <row r="1690" spans="71:81" hidden="1" x14ac:dyDescent="0.25">
      <c r="BS1690" s="13" t="str">
        <f t="shared" si="423"/>
        <v/>
      </c>
      <c r="BT1690" s="33" t="str">
        <f t="shared" si="424"/>
        <v/>
      </c>
      <c r="BU1690" s="37" t="str">
        <f>IF(BS1690="", "", IF(COUNTIF(BS$7:BS1690, BS1690)&gt;1, "", MAX(BU$6:BU1689)+1))</f>
        <v/>
      </c>
      <c r="BV1690" s="37" t="str">
        <f t="shared" si="427"/>
        <v>Aug 2023</v>
      </c>
      <c r="BW1690" s="41" t="str">
        <f t="shared" si="421"/>
        <v/>
      </c>
      <c r="BY1690" s="13" t="str">
        <f t="shared" si="425"/>
        <v/>
      </c>
      <c r="BZ1690" s="33" t="str">
        <f t="shared" si="426"/>
        <v/>
      </c>
      <c r="CA1690" s="37" t="str">
        <f>IF(BY1690="", "", IF(COUNTIF(BY$7:BY1690, BY1690)&gt;1, "", MAX(CA$6:CA1689)+1))</f>
        <v/>
      </c>
      <c r="CB1690" s="37" t="str">
        <f t="shared" si="428"/>
        <v>Aug 2023</v>
      </c>
      <c r="CC1690" s="41" t="str">
        <f t="shared" si="422"/>
        <v/>
      </c>
    </row>
    <row r="1691" spans="71:81" hidden="1" x14ac:dyDescent="0.25">
      <c r="BS1691" s="13" t="str">
        <f t="shared" si="423"/>
        <v/>
      </c>
      <c r="BT1691" s="33" t="str">
        <f t="shared" si="424"/>
        <v/>
      </c>
      <c r="BU1691" s="37" t="str">
        <f>IF(BS1691="", "", IF(COUNTIF(BS$7:BS1691, BS1691)&gt;1, "", MAX(BU$6:BU1690)+1))</f>
        <v/>
      </c>
      <c r="BV1691" s="37" t="str">
        <f t="shared" si="427"/>
        <v>Aug 2023</v>
      </c>
      <c r="BW1691" s="41" t="str">
        <f t="shared" si="421"/>
        <v/>
      </c>
      <c r="BY1691" s="13" t="str">
        <f t="shared" si="425"/>
        <v/>
      </c>
      <c r="BZ1691" s="33" t="str">
        <f t="shared" si="426"/>
        <v/>
      </c>
      <c r="CA1691" s="37" t="str">
        <f>IF(BY1691="", "", IF(COUNTIF(BY$7:BY1691, BY1691)&gt;1, "", MAX(CA$6:CA1690)+1))</f>
        <v/>
      </c>
      <c r="CB1691" s="37" t="str">
        <f t="shared" si="428"/>
        <v>Aug 2023</v>
      </c>
      <c r="CC1691" s="41" t="str">
        <f t="shared" si="422"/>
        <v/>
      </c>
    </row>
    <row r="1692" spans="71:81" hidden="1" x14ac:dyDescent="0.25">
      <c r="BS1692" s="13" t="str">
        <f t="shared" si="423"/>
        <v/>
      </c>
      <c r="BT1692" s="33" t="str">
        <f t="shared" si="424"/>
        <v/>
      </c>
      <c r="BU1692" s="37" t="str">
        <f>IF(BS1692="", "", IF(COUNTIF(BS$7:BS1692, BS1692)&gt;1, "", MAX(BU$6:BU1691)+1))</f>
        <v/>
      </c>
      <c r="BV1692" s="37" t="str">
        <f t="shared" si="427"/>
        <v>Aug 2023</v>
      </c>
      <c r="BW1692" s="41" t="str">
        <f t="shared" si="421"/>
        <v/>
      </c>
      <c r="BY1692" s="13" t="str">
        <f t="shared" si="425"/>
        <v/>
      </c>
      <c r="BZ1692" s="33" t="str">
        <f t="shared" si="426"/>
        <v/>
      </c>
      <c r="CA1692" s="37" t="str">
        <f>IF(BY1692="", "", IF(COUNTIF(BY$7:BY1692, BY1692)&gt;1, "", MAX(CA$6:CA1691)+1))</f>
        <v/>
      </c>
      <c r="CB1692" s="37" t="str">
        <f t="shared" si="428"/>
        <v>Aug 2023</v>
      </c>
      <c r="CC1692" s="41" t="str">
        <f t="shared" si="422"/>
        <v/>
      </c>
    </row>
    <row r="1693" spans="71:81" hidden="1" x14ac:dyDescent="0.25">
      <c r="BS1693" s="13" t="str">
        <f t="shared" si="423"/>
        <v/>
      </c>
      <c r="BT1693" s="33" t="str">
        <f t="shared" si="424"/>
        <v/>
      </c>
      <c r="BU1693" s="37" t="str">
        <f>IF(BS1693="", "", IF(COUNTIF(BS$7:BS1693, BS1693)&gt;1, "", MAX(BU$6:BU1692)+1))</f>
        <v/>
      </c>
      <c r="BV1693" s="37" t="str">
        <f t="shared" si="427"/>
        <v>Aug 2023</v>
      </c>
      <c r="BW1693" s="41" t="str">
        <f t="shared" si="421"/>
        <v/>
      </c>
      <c r="BY1693" s="13" t="str">
        <f t="shared" si="425"/>
        <v/>
      </c>
      <c r="BZ1693" s="33" t="str">
        <f t="shared" si="426"/>
        <v/>
      </c>
      <c r="CA1693" s="37" t="str">
        <f>IF(BY1693="", "", IF(COUNTIF(BY$7:BY1693, BY1693)&gt;1, "", MAX(CA$6:CA1692)+1))</f>
        <v/>
      </c>
      <c r="CB1693" s="37" t="str">
        <f t="shared" si="428"/>
        <v>Aug 2023</v>
      </c>
      <c r="CC1693" s="41" t="str">
        <f t="shared" si="422"/>
        <v/>
      </c>
    </row>
    <row r="1694" spans="71:81" hidden="1" x14ac:dyDescent="0.25">
      <c r="BS1694" s="13" t="str">
        <f t="shared" si="423"/>
        <v/>
      </c>
      <c r="BT1694" s="33" t="str">
        <f t="shared" si="424"/>
        <v/>
      </c>
      <c r="BU1694" s="37" t="str">
        <f>IF(BS1694="", "", IF(COUNTIF(BS$7:BS1694, BS1694)&gt;1, "", MAX(BU$6:BU1693)+1))</f>
        <v/>
      </c>
      <c r="BV1694" s="37" t="str">
        <f t="shared" si="427"/>
        <v>Aug 2023</v>
      </c>
      <c r="BW1694" s="41" t="str">
        <f t="shared" si="421"/>
        <v/>
      </c>
      <c r="BY1694" s="13" t="str">
        <f t="shared" si="425"/>
        <v/>
      </c>
      <c r="BZ1694" s="33" t="str">
        <f t="shared" si="426"/>
        <v/>
      </c>
      <c r="CA1694" s="37" t="str">
        <f>IF(BY1694="", "", IF(COUNTIF(BY$7:BY1694, BY1694)&gt;1, "", MAX(CA$6:CA1693)+1))</f>
        <v/>
      </c>
      <c r="CB1694" s="37" t="str">
        <f t="shared" si="428"/>
        <v>Aug 2023</v>
      </c>
      <c r="CC1694" s="41" t="str">
        <f t="shared" si="422"/>
        <v/>
      </c>
    </row>
    <row r="1695" spans="71:81" hidden="1" x14ac:dyDescent="0.25">
      <c r="BS1695" s="13" t="str">
        <f t="shared" si="423"/>
        <v/>
      </c>
      <c r="BT1695" s="33" t="str">
        <f t="shared" si="424"/>
        <v/>
      </c>
      <c r="BU1695" s="37" t="str">
        <f>IF(BS1695="", "", IF(COUNTIF(BS$7:BS1695, BS1695)&gt;1, "", MAX(BU$6:BU1694)+1))</f>
        <v/>
      </c>
      <c r="BV1695" s="37" t="str">
        <f t="shared" si="427"/>
        <v>Aug 2023</v>
      </c>
      <c r="BW1695" s="41" t="str">
        <f t="shared" si="421"/>
        <v/>
      </c>
      <c r="BY1695" s="13" t="str">
        <f t="shared" si="425"/>
        <v/>
      </c>
      <c r="BZ1695" s="33" t="str">
        <f t="shared" si="426"/>
        <v/>
      </c>
      <c r="CA1695" s="37" t="str">
        <f>IF(BY1695="", "", IF(COUNTIF(BY$7:BY1695, BY1695)&gt;1, "", MAX(CA$6:CA1694)+1))</f>
        <v/>
      </c>
      <c r="CB1695" s="37" t="str">
        <f t="shared" si="428"/>
        <v>Aug 2023</v>
      </c>
      <c r="CC1695" s="41" t="str">
        <f t="shared" si="422"/>
        <v/>
      </c>
    </row>
    <row r="1696" spans="71:81" hidden="1" x14ac:dyDescent="0.25">
      <c r="BS1696" s="13" t="str">
        <f t="shared" si="423"/>
        <v/>
      </c>
      <c r="BT1696" s="33" t="str">
        <f t="shared" si="424"/>
        <v/>
      </c>
      <c r="BU1696" s="37" t="str">
        <f>IF(BS1696="", "", IF(COUNTIF(BS$7:BS1696, BS1696)&gt;1, "", MAX(BU$6:BU1695)+1))</f>
        <v/>
      </c>
      <c r="BV1696" s="37" t="str">
        <f t="shared" si="427"/>
        <v>Aug 2023</v>
      </c>
      <c r="BW1696" s="41" t="str">
        <f t="shared" si="421"/>
        <v/>
      </c>
      <c r="BY1696" s="13" t="str">
        <f t="shared" si="425"/>
        <v/>
      </c>
      <c r="BZ1696" s="33" t="str">
        <f t="shared" si="426"/>
        <v/>
      </c>
      <c r="CA1696" s="37" t="str">
        <f>IF(BY1696="", "", IF(COUNTIF(BY$7:BY1696, BY1696)&gt;1, "", MAX(CA$6:CA1695)+1))</f>
        <v/>
      </c>
      <c r="CB1696" s="37" t="str">
        <f t="shared" si="428"/>
        <v>Aug 2023</v>
      </c>
      <c r="CC1696" s="41" t="str">
        <f t="shared" si="422"/>
        <v/>
      </c>
    </row>
    <row r="1697" spans="71:81" hidden="1" x14ac:dyDescent="0.25">
      <c r="BS1697" s="13" t="str">
        <f t="shared" si="423"/>
        <v/>
      </c>
      <c r="BT1697" s="33" t="str">
        <f t="shared" si="424"/>
        <v/>
      </c>
      <c r="BU1697" s="37" t="str">
        <f>IF(BS1697="", "", IF(COUNTIF(BS$7:BS1697, BS1697)&gt;1, "", MAX(BU$6:BU1696)+1))</f>
        <v/>
      </c>
      <c r="BV1697" s="37" t="str">
        <f t="shared" si="427"/>
        <v>Aug 2023</v>
      </c>
      <c r="BW1697" s="41" t="str">
        <f t="shared" si="421"/>
        <v/>
      </c>
      <c r="BY1697" s="13" t="str">
        <f t="shared" si="425"/>
        <v/>
      </c>
      <c r="BZ1697" s="33" t="str">
        <f t="shared" si="426"/>
        <v/>
      </c>
      <c r="CA1697" s="37" t="str">
        <f>IF(BY1697="", "", IF(COUNTIF(BY$7:BY1697, BY1697)&gt;1, "", MAX(CA$6:CA1696)+1))</f>
        <v/>
      </c>
      <c r="CB1697" s="37" t="str">
        <f t="shared" si="428"/>
        <v>Aug 2023</v>
      </c>
      <c r="CC1697" s="41" t="str">
        <f t="shared" si="422"/>
        <v/>
      </c>
    </row>
    <row r="1698" spans="71:81" hidden="1" x14ac:dyDescent="0.25">
      <c r="BS1698" s="13" t="str">
        <f t="shared" si="423"/>
        <v/>
      </c>
      <c r="BT1698" s="33" t="str">
        <f t="shared" si="424"/>
        <v/>
      </c>
      <c r="BU1698" s="37" t="str">
        <f>IF(BS1698="", "", IF(COUNTIF(BS$7:BS1698, BS1698)&gt;1, "", MAX(BU$6:BU1697)+1))</f>
        <v/>
      </c>
      <c r="BV1698" s="37" t="str">
        <f t="shared" si="427"/>
        <v>Aug 2023</v>
      </c>
      <c r="BW1698" s="41" t="str">
        <f t="shared" si="421"/>
        <v/>
      </c>
      <c r="BY1698" s="13" t="str">
        <f t="shared" si="425"/>
        <v/>
      </c>
      <c r="BZ1698" s="33" t="str">
        <f t="shared" si="426"/>
        <v/>
      </c>
      <c r="CA1698" s="37" t="str">
        <f>IF(BY1698="", "", IF(COUNTIF(BY$7:BY1698, BY1698)&gt;1, "", MAX(CA$6:CA1697)+1))</f>
        <v/>
      </c>
      <c r="CB1698" s="37" t="str">
        <f t="shared" si="428"/>
        <v>Aug 2023</v>
      </c>
      <c r="CC1698" s="41" t="str">
        <f t="shared" si="422"/>
        <v/>
      </c>
    </row>
    <row r="1699" spans="71:81" hidden="1" x14ac:dyDescent="0.25">
      <c r="BS1699" s="13" t="str">
        <f t="shared" si="423"/>
        <v/>
      </c>
      <c r="BT1699" s="33" t="str">
        <f t="shared" si="424"/>
        <v/>
      </c>
      <c r="BU1699" s="37" t="str">
        <f>IF(BS1699="", "", IF(COUNTIF(BS$7:BS1699, BS1699)&gt;1, "", MAX(BU$6:BU1698)+1))</f>
        <v/>
      </c>
      <c r="BV1699" s="37" t="str">
        <f t="shared" si="427"/>
        <v>Aug 2023</v>
      </c>
      <c r="BW1699" s="41" t="str">
        <f t="shared" si="421"/>
        <v/>
      </c>
      <c r="BY1699" s="13" t="str">
        <f t="shared" si="425"/>
        <v/>
      </c>
      <c r="BZ1699" s="33" t="str">
        <f t="shared" si="426"/>
        <v/>
      </c>
      <c r="CA1699" s="37" t="str">
        <f>IF(BY1699="", "", IF(COUNTIF(BY$7:BY1699, BY1699)&gt;1, "", MAX(CA$6:CA1698)+1))</f>
        <v/>
      </c>
      <c r="CB1699" s="37" t="str">
        <f t="shared" si="428"/>
        <v>Aug 2023</v>
      </c>
      <c r="CC1699" s="41" t="str">
        <f t="shared" si="422"/>
        <v/>
      </c>
    </row>
    <row r="1700" spans="71:81" hidden="1" x14ac:dyDescent="0.25">
      <c r="BS1700" s="13" t="str">
        <f t="shared" si="423"/>
        <v/>
      </c>
      <c r="BT1700" s="33" t="str">
        <f t="shared" si="424"/>
        <v/>
      </c>
      <c r="BU1700" s="37" t="str">
        <f>IF(BS1700="", "", IF(COUNTIF(BS$7:BS1700, BS1700)&gt;1, "", MAX(BU$6:BU1699)+1))</f>
        <v/>
      </c>
      <c r="BV1700" s="37" t="str">
        <f t="shared" si="427"/>
        <v>Aug 2023</v>
      </c>
      <c r="BW1700" s="41" t="str">
        <f t="shared" si="421"/>
        <v/>
      </c>
      <c r="BY1700" s="13" t="str">
        <f t="shared" si="425"/>
        <v/>
      </c>
      <c r="BZ1700" s="33" t="str">
        <f t="shared" si="426"/>
        <v/>
      </c>
      <c r="CA1700" s="37" t="str">
        <f>IF(BY1700="", "", IF(COUNTIF(BY$7:BY1700, BY1700)&gt;1, "", MAX(CA$6:CA1699)+1))</f>
        <v/>
      </c>
      <c r="CB1700" s="37" t="str">
        <f t="shared" si="428"/>
        <v>Aug 2023</v>
      </c>
      <c r="CC1700" s="41" t="str">
        <f t="shared" si="422"/>
        <v/>
      </c>
    </row>
    <row r="1701" spans="71:81" hidden="1" x14ac:dyDescent="0.25">
      <c r="BS1701" s="13" t="str">
        <f t="shared" si="423"/>
        <v/>
      </c>
      <c r="BT1701" s="33" t="str">
        <f t="shared" si="424"/>
        <v/>
      </c>
      <c r="BU1701" s="37" t="str">
        <f>IF(BS1701="", "", IF(COUNTIF(BS$7:BS1701, BS1701)&gt;1, "", MAX(BU$6:BU1700)+1))</f>
        <v/>
      </c>
      <c r="BV1701" s="37" t="str">
        <f t="shared" si="427"/>
        <v>Aug 2023</v>
      </c>
      <c r="BW1701" s="41" t="str">
        <f t="shared" si="421"/>
        <v/>
      </c>
      <c r="BY1701" s="13" t="str">
        <f t="shared" si="425"/>
        <v/>
      </c>
      <c r="BZ1701" s="33" t="str">
        <f t="shared" si="426"/>
        <v/>
      </c>
      <c r="CA1701" s="37" t="str">
        <f>IF(BY1701="", "", IF(COUNTIF(BY$7:BY1701, BY1701)&gt;1, "", MAX(CA$6:CA1700)+1))</f>
        <v/>
      </c>
      <c r="CB1701" s="37" t="str">
        <f t="shared" si="428"/>
        <v>Aug 2023</v>
      </c>
      <c r="CC1701" s="41" t="str">
        <f t="shared" si="422"/>
        <v/>
      </c>
    </row>
    <row r="1702" spans="71:81" hidden="1" x14ac:dyDescent="0.25">
      <c r="BS1702" s="13" t="str">
        <f t="shared" si="423"/>
        <v/>
      </c>
      <c r="BT1702" s="33" t="str">
        <f t="shared" si="424"/>
        <v/>
      </c>
      <c r="BU1702" s="37" t="str">
        <f>IF(BS1702="", "", IF(COUNTIF(BS$7:BS1702, BS1702)&gt;1, "", MAX(BU$6:BU1701)+1))</f>
        <v/>
      </c>
      <c r="BV1702" s="37" t="str">
        <f t="shared" si="427"/>
        <v>Aug 2023</v>
      </c>
      <c r="BW1702" s="41" t="str">
        <f t="shared" si="421"/>
        <v/>
      </c>
      <c r="BY1702" s="13" t="str">
        <f t="shared" si="425"/>
        <v/>
      </c>
      <c r="BZ1702" s="33" t="str">
        <f t="shared" si="426"/>
        <v/>
      </c>
      <c r="CA1702" s="37" t="str">
        <f>IF(BY1702="", "", IF(COUNTIF(BY$7:BY1702, BY1702)&gt;1, "", MAX(CA$6:CA1701)+1))</f>
        <v/>
      </c>
      <c r="CB1702" s="37" t="str">
        <f t="shared" si="428"/>
        <v>Aug 2023</v>
      </c>
      <c r="CC1702" s="41" t="str">
        <f t="shared" si="422"/>
        <v/>
      </c>
    </row>
    <row r="1703" spans="71:81" hidden="1" x14ac:dyDescent="0.25">
      <c r="BS1703" s="13" t="str">
        <f t="shared" si="423"/>
        <v/>
      </c>
      <c r="BT1703" s="33" t="str">
        <f t="shared" si="424"/>
        <v/>
      </c>
      <c r="BU1703" s="37" t="str">
        <f>IF(BS1703="", "", IF(COUNTIF(BS$7:BS1703, BS1703)&gt;1, "", MAX(BU$6:BU1702)+1))</f>
        <v/>
      </c>
      <c r="BV1703" s="37" t="str">
        <f t="shared" si="427"/>
        <v>Aug 2023</v>
      </c>
      <c r="BW1703" s="41" t="str">
        <f t="shared" si="421"/>
        <v/>
      </c>
      <c r="BY1703" s="13" t="str">
        <f t="shared" si="425"/>
        <v/>
      </c>
      <c r="BZ1703" s="33" t="str">
        <f t="shared" si="426"/>
        <v/>
      </c>
      <c r="CA1703" s="37" t="str">
        <f>IF(BY1703="", "", IF(COUNTIF(BY$7:BY1703, BY1703)&gt;1, "", MAX(CA$6:CA1702)+1))</f>
        <v/>
      </c>
      <c r="CB1703" s="37" t="str">
        <f t="shared" si="428"/>
        <v>Aug 2023</v>
      </c>
      <c r="CC1703" s="41" t="str">
        <f t="shared" si="422"/>
        <v/>
      </c>
    </row>
    <row r="1704" spans="71:81" hidden="1" x14ac:dyDescent="0.25">
      <c r="BS1704" s="13" t="str">
        <f t="shared" si="423"/>
        <v/>
      </c>
      <c r="BT1704" s="33" t="str">
        <f t="shared" si="424"/>
        <v/>
      </c>
      <c r="BU1704" s="37" t="str">
        <f>IF(BS1704="", "", IF(COUNTIF(BS$7:BS1704, BS1704)&gt;1, "", MAX(BU$6:BU1703)+1))</f>
        <v/>
      </c>
      <c r="BV1704" s="37" t="str">
        <f t="shared" si="427"/>
        <v>Aug 2023</v>
      </c>
      <c r="BW1704" s="41" t="str">
        <f t="shared" si="421"/>
        <v/>
      </c>
      <c r="BY1704" s="13" t="str">
        <f t="shared" si="425"/>
        <v/>
      </c>
      <c r="BZ1704" s="33" t="str">
        <f t="shared" si="426"/>
        <v/>
      </c>
      <c r="CA1704" s="37" t="str">
        <f>IF(BY1704="", "", IF(COUNTIF(BY$7:BY1704, BY1704)&gt;1, "", MAX(CA$6:CA1703)+1))</f>
        <v/>
      </c>
      <c r="CB1704" s="37" t="str">
        <f t="shared" si="428"/>
        <v>Aug 2023</v>
      </c>
      <c r="CC1704" s="41" t="str">
        <f t="shared" si="422"/>
        <v/>
      </c>
    </row>
    <row r="1705" spans="71:81" hidden="1" x14ac:dyDescent="0.25">
      <c r="BS1705" s="13" t="str">
        <f t="shared" si="423"/>
        <v/>
      </c>
      <c r="BT1705" s="33" t="str">
        <f t="shared" si="424"/>
        <v/>
      </c>
      <c r="BU1705" s="37" t="str">
        <f>IF(BS1705="", "", IF(COUNTIF(BS$7:BS1705, BS1705)&gt;1, "", MAX(BU$6:BU1704)+1))</f>
        <v/>
      </c>
      <c r="BV1705" s="37" t="str">
        <f t="shared" si="427"/>
        <v>Aug 2023</v>
      </c>
      <c r="BW1705" s="41" t="str">
        <f t="shared" si="421"/>
        <v/>
      </c>
      <c r="BY1705" s="13" t="str">
        <f t="shared" si="425"/>
        <v/>
      </c>
      <c r="BZ1705" s="33" t="str">
        <f t="shared" si="426"/>
        <v/>
      </c>
      <c r="CA1705" s="37" t="str">
        <f>IF(BY1705="", "", IF(COUNTIF(BY$7:BY1705, BY1705)&gt;1, "", MAX(CA$6:CA1704)+1))</f>
        <v/>
      </c>
      <c r="CB1705" s="37" t="str">
        <f t="shared" si="428"/>
        <v>Aug 2023</v>
      </c>
      <c r="CC1705" s="41" t="str">
        <f t="shared" si="422"/>
        <v/>
      </c>
    </row>
    <row r="1706" spans="71:81" hidden="1" x14ac:dyDescent="0.25">
      <c r="BS1706" s="13" t="str">
        <f t="shared" si="423"/>
        <v/>
      </c>
      <c r="BT1706" s="33" t="str">
        <f t="shared" si="424"/>
        <v/>
      </c>
      <c r="BU1706" s="37" t="str">
        <f>IF(BS1706="", "", IF(COUNTIF(BS$7:BS1706, BS1706)&gt;1, "", MAX(BU$6:BU1705)+1))</f>
        <v/>
      </c>
      <c r="BV1706" s="37" t="str">
        <f t="shared" si="427"/>
        <v>Aug 2023</v>
      </c>
      <c r="BW1706" s="41" t="str">
        <f t="shared" si="421"/>
        <v/>
      </c>
      <c r="BY1706" s="13" t="str">
        <f t="shared" si="425"/>
        <v/>
      </c>
      <c r="BZ1706" s="33" t="str">
        <f t="shared" si="426"/>
        <v/>
      </c>
      <c r="CA1706" s="37" t="str">
        <f>IF(BY1706="", "", IF(COUNTIF(BY$7:BY1706, BY1706)&gt;1, "", MAX(CA$6:CA1705)+1))</f>
        <v/>
      </c>
      <c r="CB1706" s="37" t="str">
        <f t="shared" si="428"/>
        <v>Aug 2023</v>
      </c>
      <c r="CC1706" s="41" t="str">
        <f t="shared" si="422"/>
        <v/>
      </c>
    </row>
    <row r="1707" spans="71:81" hidden="1" x14ac:dyDescent="0.25">
      <c r="BS1707" s="13" t="str">
        <f t="shared" si="423"/>
        <v/>
      </c>
      <c r="BT1707" s="33" t="str">
        <f t="shared" si="424"/>
        <v/>
      </c>
      <c r="BU1707" s="37" t="str">
        <f>IF(BS1707="", "", IF(COUNTIF(BS$7:BS1707, BS1707)&gt;1, "", MAX(BU$6:BU1706)+1))</f>
        <v/>
      </c>
      <c r="BV1707" s="37" t="str">
        <f t="shared" si="427"/>
        <v>Aug 2023</v>
      </c>
      <c r="BW1707" s="41" t="str">
        <f t="shared" si="421"/>
        <v/>
      </c>
      <c r="BY1707" s="13" t="str">
        <f t="shared" si="425"/>
        <v/>
      </c>
      <c r="BZ1707" s="33" t="str">
        <f t="shared" si="426"/>
        <v/>
      </c>
      <c r="CA1707" s="37" t="str">
        <f>IF(BY1707="", "", IF(COUNTIF(BY$7:BY1707, BY1707)&gt;1, "", MAX(CA$6:CA1706)+1))</f>
        <v/>
      </c>
      <c r="CB1707" s="37" t="str">
        <f t="shared" si="428"/>
        <v>Aug 2023</v>
      </c>
      <c r="CC1707" s="41" t="str">
        <f t="shared" si="422"/>
        <v/>
      </c>
    </row>
    <row r="1708" spans="71:81" hidden="1" x14ac:dyDescent="0.25">
      <c r="BS1708" s="13" t="str">
        <f t="shared" si="423"/>
        <v/>
      </c>
      <c r="BT1708" s="33" t="str">
        <f t="shared" si="424"/>
        <v/>
      </c>
      <c r="BU1708" s="37" t="str">
        <f>IF(BS1708="", "", IF(COUNTIF(BS$7:BS1708, BS1708)&gt;1, "", MAX(BU$6:BU1707)+1))</f>
        <v/>
      </c>
      <c r="BV1708" s="37" t="str">
        <f t="shared" si="427"/>
        <v>Aug 2023</v>
      </c>
      <c r="BW1708" s="41" t="str">
        <f t="shared" si="421"/>
        <v/>
      </c>
      <c r="BY1708" s="13" t="str">
        <f t="shared" si="425"/>
        <v/>
      </c>
      <c r="BZ1708" s="33" t="str">
        <f t="shared" si="426"/>
        <v/>
      </c>
      <c r="CA1708" s="37" t="str">
        <f>IF(BY1708="", "", IF(COUNTIF(BY$7:BY1708, BY1708)&gt;1, "", MAX(CA$6:CA1707)+1))</f>
        <v/>
      </c>
      <c r="CB1708" s="37" t="str">
        <f t="shared" si="428"/>
        <v>Aug 2023</v>
      </c>
      <c r="CC1708" s="41" t="str">
        <f t="shared" si="422"/>
        <v/>
      </c>
    </row>
    <row r="1709" spans="71:81" hidden="1" x14ac:dyDescent="0.25">
      <c r="BS1709" s="13" t="str">
        <f t="shared" si="423"/>
        <v/>
      </c>
      <c r="BT1709" s="33" t="str">
        <f t="shared" si="424"/>
        <v/>
      </c>
      <c r="BU1709" s="37" t="str">
        <f>IF(BS1709="", "", IF(COUNTIF(BS$7:BS1709, BS1709)&gt;1, "", MAX(BU$6:BU1708)+1))</f>
        <v/>
      </c>
      <c r="BV1709" s="37" t="str">
        <f t="shared" si="427"/>
        <v>Aug 2023</v>
      </c>
      <c r="BW1709" s="41" t="str">
        <f t="shared" si="421"/>
        <v/>
      </c>
      <c r="BY1709" s="13" t="str">
        <f t="shared" si="425"/>
        <v/>
      </c>
      <c r="BZ1709" s="33" t="str">
        <f t="shared" si="426"/>
        <v/>
      </c>
      <c r="CA1709" s="37" t="str">
        <f>IF(BY1709="", "", IF(COUNTIF(BY$7:BY1709, BY1709)&gt;1, "", MAX(CA$6:CA1708)+1))</f>
        <v/>
      </c>
      <c r="CB1709" s="37" t="str">
        <f t="shared" si="428"/>
        <v>Aug 2023</v>
      </c>
      <c r="CC1709" s="41" t="str">
        <f t="shared" si="422"/>
        <v/>
      </c>
    </row>
    <row r="1710" spans="71:81" hidden="1" x14ac:dyDescent="0.25">
      <c r="BS1710" s="13" t="str">
        <f t="shared" si="423"/>
        <v/>
      </c>
      <c r="BT1710" s="33" t="str">
        <f t="shared" si="424"/>
        <v/>
      </c>
      <c r="BU1710" s="37" t="str">
        <f>IF(BS1710="", "", IF(COUNTIF(BS$7:BS1710, BS1710)&gt;1, "", MAX(BU$6:BU1709)+1))</f>
        <v/>
      </c>
      <c r="BV1710" s="37" t="str">
        <f t="shared" si="427"/>
        <v>Aug 2023</v>
      </c>
      <c r="BW1710" s="41" t="str">
        <f t="shared" si="421"/>
        <v/>
      </c>
      <c r="BY1710" s="13" t="str">
        <f t="shared" si="425"/>
        <v/>
      </c>
      <c r="BZ1710" s="33" t="str">
        <f t="shared" si="426"/>
        <v/>
      </c>
      <c r="CA1710" s="37" t="str">
        <f>IF(BY1710="", "", IF(COUNTIF(BY$7:BY1710, BY1710)&gt;1, "", MAX(CA$6:CA1709)+1))</f>
        <v/>
      </c>
      <c r="CB1710" s="37" t="str">
        <f t="shared" si="428"/>
        <v>Aug 2023</v>
      </c>
      <c r="CC1710" s="41" t="str">
        <f t="shared" si="422"/>
        <v/>
      </c>
    </row>
    <row r="1711" spans="71:81" hidden="1" x14ac:dyDescent="0.25">
      <c r="BS1711" s="13" t="str">
        <f t="shared" si="423"/>
        <v/>
      </c>
      <c r="BT1711" s="33" t="str">
        <f t="shared" si="424"/>
        <v/>
      </c>
      <c r="BU1711" s="37" t="str">
        <f>IF(BS1711="", "", IF(COUNTIF(BS$7:BS1711, BS1711)&gt;1, "", MAX(BU$6:BU1710)+1))</f>
        <v/>
      </c>
      <c r="BV1711" s="37" t="str">
        <f t="shared" si="427"/>
        <v>Aug 2023</v>
      </c>
      <c r="BW1711" s="41" t="str">
        <f t="shared" si="421"/>
        <v/>
      </c>
      <c r="BY1711" s="13" t="str">
        <f t="shared" si="425"/>
        <v/>
      </c>
      <c r="BZ1711" s="33" t="str">
        <f t="shared" si="426"/>
        <v/>
      </c>
      <c r="CA1711" s="37" t="str">
        <f>IF(BY1711="", "", IF(COUNTIF(BY$7:BY1711, BY1711)&gt;1, "", MAX(CA$6:CA1710)+1))</f>
        <v/>
      </c>
      <c r="CB1711" s="37" t="str">
        <f t="shared" si="428"/>
        <v>Aug 2023</v>
      </c>
      <c r="CC1711" s="41" t="str">
        <f t="shared" si="422"/>
        <v/>
      </c>
    </row>
    <row r="1712" spans="71:81" hidden="1" x14ac:dyDescent="0.25">
      <c r="BS1712" s="13" t="str">
        <f t="shared" si="423"/>
        <v/>
      </c>
      <c r="BT1712" s="33" t="str">
        <f t="shared" si="424"/>
        <v/>
      </c>
      <c r="BU1712" s="37" t="str">
        <f>IF(BS1712="", "", IF(COUNTIF(BS$7:BS1712, BS1712)&gt;1, "", MAX(BU$6:BU1711)+1))</f>
        <v/>
      </c>
      <c r="BV1712" s="37" t="str">
        <f t="shared" si="427"/>
        <v>Aug 2023</v>
      </c>
      <c r="BW1712" s="41" t="str">
        <f t="shared" si="421"/>
        <v/>
      </c>
      <c r="BY1712" s="13" t="str">
        <f t="shared" si="425"/>
        <v/>
      </c>
      <c r="BZ1712" s="33" t="str">
        <f t="shared" si="426"/>
        <v/>
      </c>
      <c r="CA1712" s="37" t="str">
        <f>IF(BY1712="", "", IF(COUNTIF(BY$7:BY1712, BY1712)&gt;1, "", MAX(CA$6:CA1711)+1))</f>
        <v/>
      </c>
      <c r="CB1712" s="37" t="str">
        <f t="shared" si="428"/>
        <v>Aug 2023</v>
      </c>
      <c r="CC1712" s="41" t="str">
        <f t="shared" si="422"/>
        <v/>
      </c>
    </row>
    <row r="1713" spans="71:81" hidden="1" x14ac:dyDescent="0.25">
      <c r="BS1713" s="13" t="str">
        <f t="shared" si="423"/>
        <v/>
      </c>
      <c r="BT1713" s="33" t="str">
        <f t="shared" si="424"/>
        <v/>
      </c>
      <c r="BU1713" s="37" t="str">
        <f>IF(BS1713="", "", IF(COUNTIF(BS$7:BS1713, BS1713)&gt;1, "", MAX(BU$6:BU1712)+1))</f>
        <v/>
      </c>
      <c r="BV1713" s="37" t="str">
        <f t="shared" si="427"/>
        <v>Aug 2023</v>
      </c>
      <c r="BW1713" s="41" t="str">
        <f t="shared" si="421"/>
        <v/>
      </c>
      <c r="BY1713" s="13" t="str">
        <f t="shared" si="425"/>
        <v/>
      </c>
      <c r="BZ1713" s="33" t="str">
        <f t="shared" si="426"/>
        <v/>
      </c>
      <c r="CA1713" s="37" t="str">
        <f>IF(BY1713="", "", IF(COUNTIF(BY$7:BY1713, BY1713)&gt;1, "", MAX(CA$6:CA1712)+1))</f>
        <v/>
      </c>
      <c r="CB1713" s="37" t="str">
        <f t="shared" si="428"/>
        <v>Aug 2023</v>
      </c>
      <c r="CC1713" s="41" t="str">
        <f t="shared" si="422"/>
        <v/>
      </c>
    </row>
    <row r="1714" spans="71:81" hidden="1" x14ac:dyDescent="0.25">
      <c r="BS1714" s="13" t="str">
        <f t="shared" si="423"/>
        <v/>
      </c>
      <c r="BT1714" s="33" t="str">
        <f t="shared" si="424"/>
        <v/>
      </c>
      <c r="BU1714" s="37" t="str">
        <f>IF(BS1714="", "", IF(COUNTIF(BS$7:BS1714, BS1714)&gt;1, "", MAX(BU$6:BU1713)+1))</f>
        <v/>
      </c>
      <c r="BV1714" s="37" t="str">
        <f t="shared" si="427"/>
        <v>Aug 2023</v>
      </c>
      <c r="BW1714" s="41" t="str">
        <f t="shared" si="421"/>
        <v/>
      </c>
      <c r="BY1714" s="13" t="str">
        <f t="shared" si="425"/>
        <v/>
      </c>
      <c r="BZ1714" s="33" t="str">
        <f t="shared" si="426"/>
        <v/>
      </c>
      <c r="CA1714" s="37" t="str">
        <f>IF(BY1714="", "", IF(COUNTIF(BY$7:BY1714, BY1714)&gt;1, "", MAX(CA$6:CA1713)+1))</f>
        <v/>
      </c>
      <c r="CB1714" s="37" t="str">
        <f t="shared" si="428"/>
        <v>Aug 2023</v>
      </c>
      <c r="CC1714" s="41" t="str">
        <f t="shared" si="422"/>
        <v/>
      </c>
    </row>
    <row r="1715" spans="71:81" hidden="1" x14ac:dyDescent="0.25">
      <c r="BS1715" s="13" t="str">
        <f t="shared" si="423"/>
        <v/>
      </c>
      <c r="BT1715" s="33" t="str">
        <f t="shared" si="424"/>
        <v/>
      </c>
      <c r="BU1715" s="37" t="str">
        <f>IF(BS1715="", "", IF(COUNTIF(BS$7:BS1715, BS1715)&gt;1, "", MAX(BU$6:BU1714)+1))</f>
        <v/>
      </c>
      <c r="BV1715" s="37" t="str">
        <f t="shared" si="427"/>
        <v>Aug 2023</v>
      </c>
      <c r="BW1715" s="41" t="str">
        <f t="shared" si="421"/>
        <v/>
      </c>
      <c r="BY1715" s="13" t="str">
        <f t="shared" si="425"/>
        <v/>
      </c>
      <c r="BZ1715" s="33" t="str">
        <f t="shared" si="426"/>
        <v/>
      </c>
      <c r="CA1715" s="37" t="str">
        <f>IF(BY1715="", "", IF(COUNTIF(BY$7:BY1715, BY1715)&gt;1, "", MAX(CA$6:CA1714)+1))</f>
        <v/>
      </c>
      <c r="CB1715" s="37" t="str">
        <f t="shared" si="428"/>
        <v>Aug 2023</v>
      </c>
      <c r="CC1715" s="41" t="str">
        <f t="shared" si="422"/>
        <v/>
      </c>
    </row>
    <row r="1716" spans="71:81" hidden="1" x14ac:dyDescent="0.25">
      <c r="BS1716" s="13" t="str">
        <f t="shared" si="423"/>
        <v/>
      </c>
      <c r="BT1716" s="33" t="str">
        <f t="shared" si="424"/>
        <v/>
      </c>
      <c r="BU1716" s="37" t="str">
        <f>IF(BS1716="", "", IF(COUNTIF(BS$7:BS1716, BS1716)&gt;1, "", MAX(BU$6:BU1715)+1))</f>
        <v/>
      </c>
      <c r="BV1716" s="37" t="str">
        <f t="shared" si="427"/>
        <v>Aug 2023</v>
      </c>
      <c r="BW1716" s="41" t="str">
        <f t="shared" si="421"/>
        <v/>
      </c>
      <c r="BY1716" s="13" t="str">
        <f t="shared" si="425"/>
        <v/>
      </c>
      <c r="BZ1716" s="33" t="str">
        <f t="shared" si="426"/>
        <v/>
      </c>
      <c r="CA1716" s="37" t="str">
        <f>IF(BY1716="", "", IF(COUNTIF(BY$7:BY1716, BY1716)&gt;1, "", MAX(CA$6:CA1715)+1))</f>
        <v/>
      </c>
      <c r="CB1716" s="37" t="str">
        <f t="shared" si="428"/>
        <v>Aug 2023</v>
      </c>
      <c r="CC1716" s="41" t="str">
        <f t="shared" si="422"/>
        <v/>
      </c>
    </row>
    <row r="1717" spans="71:81" hidden="1" x14ac:dyDescent="0.25">
      <c r="BS1717" s="13" t="str">
        <f t="shared" si="423"/>
        <v/>
      </c>
      <c r="BT1717" s="33" t="str">
        <f t="shared" si="424"/>
        <v/>
      </c>
      <c r="BU1717" s="37" t="str">
        <f>IF(BS1717="", "", IF(COUNTIF(BS$7:BS1717, BS1717)&gt;1, "", MAX(BU$6:BU1716)+1))</f>
        <v/>
      </c>
      <c r="BV1717" s="37" t="str">
        <f t="shared" si="427"/>
        <v>Aug 2023</v>
      </c>
      <c r="BW1717" s="41" t="str">
        <f t="shared" si="421"/>
        <v/>
      </c>
      <c r="BY1717" s="13" t="str">
        <f t="shared" si="425"/>
        <v/>
      </c>
      <c r="BZ1717" s="33" t="str">
        <f t="shared" si="426"/>
        <v/>
      </c>
      <c r="CA1717" s="37" t="str">
        <f>IF(BY1717="", "", IF(COUNTIF(BY$7:BY1717, BY1717)&gt;1, "", MAX(CA$6:CA1716)+1))</f>
        <v/>
      </c>
      <c r="CB1717" s="37" t="str">
        <f t="shared" si="428"/>
        <v>Aug 2023</v>
      </c>
      <c r="CC1717" s="41" t="str">
        <f t="shared" si="422"/>
        <v/>
      </c>
    </row>
    <row r="1718" spans="71:81" hidden="1" x14ac:dyDescent="0.25">
      <c r="BS1718" s="13" t="str">
        <f t="shared" si="423"/>
        <v/>
      </c>
      <c r="BT1718" s="33" t="str">
        <f t="shared" si="424"/>
        <v/>
      </c>
      <c r="BU1718" s="37" t="str">
        <f>IF(BS1718="", "", IF(COUNTIF(BS$7:BS1718, BS1718)&gt;1, "", MAX(BU$6:BU1717)+1))</f>
        <v/>
      </c>
      <c r="BV1718" s="37" t="str">
        <f t="shared" si="427"/>
        <v>Aug 2023</v>
      </c>
      <c r="BW1718" s="41" t="str">
        <f t="shared" si="421"/>
        <v/>
      </c>
      <c r="BY1718" s="13" t="str">
        <f t="shared" si="425"/>
        <v/>
      </c>
      <c r="BZ1718" s="33" t="str">
        <f t="shared" si="426"/>
        <v/>
      </c>
      <c r="CA1718" s="37" t="str">
        <f>IF(BY1718="", "", IF(COUNTIF(BY$7:BY1718, BY1718)&gt;1, "", MAX(CA$6:CA1717)+1))</f>
        <v/>
      </c>
      <c r="CB1718" s="37" t="str">
        <f t="shared" si="428"/>
        <v>Aug 2023</v>
      </c>
      <c r="CC1718" s="41" t="str">
        <f t="shared" si="422"/>
        <v/>
      </c>
    </row>
    <row r="1719" spans="71:81" hidden="1" x14ac:dyDescent="0.25">
      <c r="BS1719" s="13" t="str">
        <f t="shared" si="423"/>
        <v/>
      </c>
      <c r="BT1719" s="33" t="str">
        <f t="shared" si="424"/>
        <v/>
      </c>
      <c r="BU1719" s="37" t="str">
        <f>IF(BS1719="", "", IF(COUNTIF(BS$7:BS1719, BS1719)&gt;1, "", MAX(BU$6:BU1718)+1))</f>
        <v/>
      </c>
      <c r="BV1719" s="37" t="str">
        <f t="shared" si="427"/>
        <v>Aug 2023</v>
      </c>
      <c r="BW1719" s="41" t="str">
        <f t="shared" si="421"/>
        <v/>
      </c>
      <c r="BY1719" s="13" t="str">
        <f t="shared" si="425"/>
        <v/>
      </c>
      <c r="BZ1719" s="33" t="str">
        <f t="shared" si="426"/>
        <v/>
      </c>
      <c r="CA1719" s="37" t="str">
        <f>IF(BY1719="", "", IF(COUNTIF(BY$7:BY1719, BY1719)&gt;1, "", MAX(CA$6:CA1718)+1))</f>
        <v/>
      </c>
      <c r="CB1719" s="37" t="str">
        <f t="shared" si="428"/>
        <v>Aug 2023</v>
      </c>
      <c r="CC1719" s="41" t="str">
        <f t="shared" si="422"/>
        <v/>
      </c>
    </row>
    <row r="1720" spans="71:81" hidden="1" x14ac:dyDescent="0.25">
      <c r="BS1720" s="13" t="str">
        <f t="shared" si="423"/>
        <v/>
      </c>
      <c r="BT1720" s="33" t="str">
        <f t="shared" si="424"/>
        <v/>
      </c>
      <c r="BU1720" s="37" t="str">
        <f>IF(BS1720="", "", IF(COUNTIF(BS$7:BS1720, BS1720)&gt;1, "", MAX(BU$6:BU1719)+1))</f>
        <v/>
      </c>
      <c r="BV1720" s="37" t="str">
        <f t="shared" si="427"/>
        <v>Aug 2023</v>
      </c>
      <c r="BW1720" s="41" t="str">
        <f t="shared" si="421"/>
        <v/>
      </c>
      <c r="BY1720" s="13" t="str">
        <f t="shared" si="425"/>
        <v/>
      </c>
      <c r="BZ1720" s="33" t="str">
        <f t="shared" si="426"/>
        <v/>
      </c>
      <c r="CA1720" s="37" t="str">
        <f>IF(BY1720="", "", IF(COUNTIF(BY$7:BY1720, BY1720)&gt;1, "", MAX(CA$6:CA1719)+1))</f>
        <v/>
      </c>
      <c r="CB1720" s="37" t="str">
        <f t="shared" si="428"/>
        <v>Aug 2023</v>
      </c>
      <c r="CC1720" s="41" t="str">
        <f t="shared" si="422"/>
        <v/>
      </c>
    </row>
    <row r="1721" spans="71:81" hidden="1" x14ac:dyDescent="0.25">
      <c r="BS1721" s="13" t="str">
        <f t="shared" si="423"/>
        <v/>
      </c>
      <c r="BT1721" s="33" t="str">
        <f t="shared" si="424"/>
        <v/>
      </c>
      <c r="BU1721" s="37" t="str">
        <f>IF(BS1721="", "", IF(COUNTIF(BS$7:BS1721, BS1721)&gt;1, "", MAX(BU$6:BU1720)+1))</f>
        <v/>
      </c>
      <c r="BV1721" s="37" t="str">
        <f t="shared" si="427"/>
        <v>Aug 2023</v>
      </c>
      <c r="BW1721" s="41" t="str">
        <f t="shared" si="421"/>
        <v/>
      </c>
      <c r="BY1721" s="13" t="str">
        <f t="shared" si="425"/>
        <v/>
      </c>
      <c r="BZ1721" s="33" t="str">
        <f t="shared" si="426"/>
        <v/>
      </c>
      <c r="CA1721" s="37" t="str">
        <f>IF(BY1721="", "", IF(COUNTIF(BY$7:BY1721, BY1721)&gt;1, "", MAX(CA$6:CA1720)+1))</f>
        <v/>
      </c>
      <c r="CB1721" s="37" t="str">
        <f t="shared" si="428"/>
        <v>Aug 2023</v>
      </c>
      <c r="CC1721" s="41" t="str">
        <f t="shared" si="422"/>
        <v/>
      </c>
    </row>
    <row r="1722" spans="71:81" hidden="1" x14ac:dyDescent="0.25">
      <c r="BS1722" s="13" t="str">
        <f t="shared" si="423"/>
        <v/>
      </c>
      <c r="BT1722" s="33" t="str">
        <f t="shared" si="424"/>
        <v/>
      </c>
      <c r="BU1722" s="37" t="str">
        <f>IF(BS1722="", "", IF(COUNTIF(BS$7:BS1722, BS1722)&gt;1, "", MAX(BU$6:BU1721)+1))</f>
        <v/>
      </c>
      <c r="BV1722" s="37" t="str">
        <f t="shared" si="427"/>
        <v>Aug 2023</v>
      </c>
      <c r="BW1722" s="41" t="str">
        <f t="shared" si="421"/>
        <v/>
      </c>
      <c r="BY1722" s="13" t="str">
        <f t="shared" si="425"/>
        <v/>
      </c>
      <c r="BZ1722" s="33" t="str">
        <f t="shared" si="426"/>
        <v/>
      </c>
      <c r="CA1722" s="37" t="str">
        <f>IF(BY1722="", "", IF(COUNTIF(BY$7:BY1722, BY1722)&gt;1, "", MAX(CA$6:CA1721)+1))</f>
        <v/>
      </c>
      <c r="CB1722" s="37" t="str">
        <f t="shared" si="428"/>
        <v>Aug 2023</v>
      </c>
      <c r="CC1722" s="41" t="str">
        <f t="shared" si="422"/>
        <v/>
      </c>
    </row>
    <row r="1723" spans="71:81" hidden="1" x14ac:dyDescent="0.25">
      <c r="BS1723" s="13" t="str">
        <f t="shared" si="423"/>
        <v/>
      </c>
      <c r="BT1723" s="33" t="str">
        <f t="shared" si="424"/>
        <v/>
      </c>
      <c r="BU1723" s="37" t="str">
        <f>IF(BS1723="", "", IF(COUNTIF(BS$7:BS1723, BS1723)&gt;1, "", MAX(BU$6:BU1722)+1))</f>
        <v/>
      </c>
      <c r="BV1723" s="37" t="str">
        <f t="shared" si="427"/>
        <v>Aug 2023</v>
      </c>
      <c r="BW1723" s="41" t="str">
        <f t="shared" si="421"/>
        <v/>
      </c>
      <c r="BY1723" s="13" t="str">
        <f t="shared" si="425"/>
        <v/>
      </c>
      <c r="BZ1723" s="33" t="str">
        <f t="shared" si="426"/>
        <v/>
      </c>
      <c r="CA1723" s="37" t="str">
        <f>IF(BY1723="", "", IF(COUNTIF(BY$7:BY1723, BY1723)&gt;1, "", MAX(CA$6:CA1722)+1))</f>
        <v/>
      </c>
      <c r="CB1723" s="37" t="str">
        <f t="shared" si="428"/>
        <v>Aug 2023</v>
      </c>
      <c r="CC1723" s="41" t="str">
        <f t="shared" si="422"/>
        <v/>
      </c>
    </row>
    <row r="1724" spans="71:81" hidden="1" x14ac:dyDescent="0.25">
      <c r="BS1724" s="13" t="str">
        <f t="shared" si="423"/>
        <v/>
      </c>
      <c r="BT1724" s="33" t="str">
        <f t="shared" si="424"/>
        <v/>
      </c>
      <c r="BU1724" s="37" t="str">
        <f>IF(BS1724="", "", IF(COUNTIF(BS$7:BS1724, BS1724)&gt;1, "", MAX(BU$6:BU1723)+1))</f>
        <v/>
      </c>
      <c r="BV1724" s="37" t="str">
        <f t="shared" si="427"/>
        <v>Aug 2023</v>
      </c>
      <c r="BW1724" s="41" t="str">
        <f t="shared" si="421"/>
        <v/>
      </c>
      <c r="BY1724" s="13" t="str">
        <f t="shared" si="425"/>
        <v/>
      </c>
      <c r="BZ1724" s="33" t="str">
        <f t="shared" si="426"/>
        <v/>
      </c>
      <c r="CA1724" s="37" t="str">
        <f>IF(BY1724="", "", IF(COUNTIF(BY$7:BY1724, BY1724)&gt;1, "", MAX(CA$6:CA1723)+1))</f>
        <v/>
      </c>
      <c r="CB1724" s="37" t="str">
        <f t="shared" si="428"/>
        <v>Aug 2023</v>
      </c>
      <c r="CC1724" s="41" t="str">
        <f t="shared" si="422"/>
        <v/>
      </c>
    </row>
    <row r="1725" spans="71:81" hidden="1" x14ac:dyDescent="0.25">
      <c r="BS1725" s="13" t="str">
        <f t="shared" si="423"/>
        <v/>
      </c>
      <c r="BT1725" s="33" t="str">
        <f t="shared" si="424"/>
        <v/>
      </c>
      <c r="BU1725" s="37" t="str">
        <f>IF(BS1725="", "", IF(COUNTIF(BS$7:BS1725, BS1725)&gt;1, "", MAX(BU$6:BU1724)+1))</f>
        <v/>
      </c>
      <c r="BV1725" s="37" t="str">
        <f t="shared" si="427"/>
        <v>Aug 2023</v>
      </c>
      <c r="BW1725" s="41" t="str">
        <f t="shared" si="421"/>
        <v/>
      </c>
      <c r="BY1725" s="13" t="str">
        <f t="shared" si="425"/>
        <v/>
      </c>
      <c r="BZ1725" s="33" t="str">
        <f t="shared" si="426"/>
        <v/>
      </c>
      <c r="CA1725" s="37" t="str">
        <f>IF(BY1725="", "", IF(COUNTIF(BY$7:BY1725, BY1725)&gt;1, "", MAX(CA$6:CA1724)+1))</f>
        <v/>
      </c>
      <c r="CB1725" s="37" t="str">
        <f t="shared" si="428"/>
        <v>Aug 2023</v>
      </c>
      <c r="CC1725" s="41" t="str">
        <f t="shared" si="422"/>
        <v/>
      </c>
    </row>
    <row r="1726" spans="71:81" hidden="1" x14ac:dyDescent="0.25">
      <c r="BS1726" s="13" t="str">
        <f t="shared" si="423"/>
        <v/>
      </c>
      <c r="BT1726" s="33" t="str">
        <f t="shared" si="424"/>
        <v/>
      </c>
      <c r="BU1726" s="37" t="str">
        <f>IF(BS1726="", "", IF(COUNTIF(BS$7:BS1726, BS1726)&gt;1, "", MAX(BU$6:BU1725)+1))</f>
        <v/>
      </c>
      <c r="BV1726" s="37" t="str">
        <f t="shared" si="427"/>
        <v>Aug 2023</v>
      </c>
      <c r="BW1726" s="41" t="str">
        <f t="shared" si="421"/>
        <v/>
      </c>
      <c r="BY1726" s="13" t="str">
        <f t="shared" si="425"/>
        <v/>
      </c>
      <c r="BZ1726" s="33" t="str">
        <f t="shared" si="426"/>
        <v/>
      </c>
      <c r="CA1726" s="37" t="str">
        <f>IF(BY1726="", "", IF(COUNTIF(BY$7:BY1726, BY1726)&gt;1, "", MAX(CA$6:CA1725)+1))</f>
        <v/>
      </c>
      <c r="CB1726" s="37" t="str">
        <f t="shared" si="428"/>
        <v>Aug 2023</v>
      </c>
      <c r="CC1726" s="41" t="str">
        <f t="shared" si="422"/>
        <v/>
      </c>
    </row>
    <row r="1727" spans="71:81" hidden="1" x14ac:dyDescent="0.25">
      <c r="BS1727" s="13" t="str">
        <f t="shared" si="423"/>
        <v/>
      </c>
      <c r="BT1727" s="33" t="str">
        <f t="shared" si="424"/>
        <v/>
      </c>
      <c r="BU1727" s="37" t="str">
        <f>IF(BS1727="", "", IF(COUNTIF(BS$7:BS1727, BS1727)&gt;1, "", MAX(BU$6:BU1726)+1))</f>
        <v/>
      </c>
      <c r="BV1727" s="37" t="str">
        <f t="shared" si="427"/>
        <v>Aug 2023</v>
      </c>
      <c r="BW1727" s="41" t="str">
        <f t="shared" si="421"/>
        <v/>
      </c>
      <c r="BY1727" s="13" t="str">
        <f t="shared" si="425"/>
        <v/>
      </c>
      <c r="BZ1727" s="33" t="str">
        <f t="shared" si="426"/>
        <v/>
      </c>
      <c r="CA1727" s="37" t="str">
        <f>IF(BY1727="", "", IF(COUNTIF(BY$7:BY1727, BY1727)&gt;1, "", MAX(CA$6:CA1726)+1))</f>
        <v/>
      </c>
      <c r="CB1727" s="37" t="str">
        <f t="shared" si="428"/>
        <v>Aug 2023</v>
      </c>
      <c r="CC1727" s="41" t="str">
        <f t="shared" si="422"/>
        <v/>
      </c>
    </row>
    <row r="1728" spans="71:81" hidden="1" x14ac:dyDescent="0.25">
      <c r="BS1728" s="13" t="str">
        <f t="shared" si="423"/>
        <v/>
      </c>
      <c r="BT1728" s="33" t="str">
        <f t="shared" si="424"/>
        <v/>
      </c>
      <c r="BU1728" s="37" t="str">
        <f>IF(BS1728="", "", IF(COUNTIF(BS$7:BS1728, BS1728)&gt;1, "", MAX(BU$6:BU1727)+1))</f>
        <v/>
      </c>
      <c r="BV1728" s="37" t="str">
        <f t="shared" si="427"/>
        <v>Aug 2023</v>
      </c>
      <c r="BW1728" s="41" t="str">
        <f t="shared" si="421"/>
        <v/>
      </c>
      <c r="BY1728" s="13" t="str">
        <f t="shared" si="425"/>
        <v/>
      </c>
      <c r="BZ1728" s="33" t="str">
        <f t="shared" si="426"/>
        <v/>
      </c>
      <c r="CA1728" s="37" t="str">
        <f>IF(BY1728="", "", IF(COUNTIF(BY$7:BY1728, BY1728)&gt;1, "", MAX(CA$6:CA1727)+1))</f>
        <v/>
      </c>
      <c r="CB1728" s="37" t="str">
        <f t="shared" si="428"/>
        <v>Aug 2023</v>
      </c>
      <c r="CC1728" s="41" t="str">
        <f t="shared" si="422"/>
        <v/>
      </c>
    </row>
    <row r="1729" spans="71:81" hidden="1" x14ac:dyDescent="0.25">
      <c r="BS1729" s="13" t="str">
        <f t="shared" si="423"/>
        <v/>
      </c>
      <c r="BT1729" s="33" t="str">
        <f t="shared" si="424"/>
        <v/>
      </c>
      <c r="BU1729" s="37" t="str">
        <f>IF(BS1729="", "", IF(COUNTIF(BS$7:BS1729, BS1729)&gt;1, "", MAX(BU$6:BU1728)+1))</f>
        <v/>
      </c>
      <c r="BV1729" s="37" t="str">
        <f t="shared" si="427"/>
        <v>Aug 2023</v>
      </c>
      <c r="BW1729" s="41" t="str">
        <f t="shared" si="421"/>
        <v/>
      </c>
      <c r="BY1729" s="13" t="str">
        <f t="shared" si="425"/>
        <v/>
      </c>
      <c r="BZ1729" s="33" t="str">
        <f t="shared" si="426"/>
        <v/>
      </c>
      <c r="CA1729" s="37" t="str">
        <f>IF(BY1729="", "", IF(COUNTIF(BY$7:BY1729, BY1729)&gt;1, "", MAX(CA$6:CA1728)+1))</f>
        <v/>
      </c>
      <c r="CB1729" s="37" t="str">
        <f t="shared" si="428"/>
        <v>Aug 2023</v>
      </c>
      <c r="CC1729" s="41" t="str">
        <f t="shared" si="422"/>
        <v/>
      </c>
    </row>
    <row r="1730" spans="71:81" hidden="1" x14ac:dyDescent="0.25">
      <c r="BS1730" s="13" t="str">
        <f t="shared" si="423"/>
        <v/>
      </c>
      <c r="BT1730" s="33" t="str">
        <f t="shared" si="424"/>
        <v/>
      </c>
      <c r="BU1730" s="37" t="str">
        <f>IF(BS1730="", "", IF(COUNTIF(BS$7:BS1730, BS1730)&gt;1, "", MAX(BU$6:BU1729)+1))</f>
        <v/>
      </c>
      <c r="BV1730" s="37" t="str">
        <f t="shared" si="427"/>
        <v>Aug 2023</v>
      </c>
      <c r="BW1730" s="41" t="str">
        <f t="shared" si="421"/>
        <v/>
      </c>
      <c r="BY1730" s="13" t="str">
        <f t="shared" si="425"/>
        <v/>
      </c>
      <c r="BZ1730" s="33" t="str">
        <f t="shared" si="426"/>
        <v/>
      </c>
      <c r="CA1730" s="37" t="str">
        <f>IF(BY1730="", "", IF(COUNTIF(BY$7:BY1730, BY1730)&gt;1, "", MAX(CA$6:CA1729)+1))</f>
        <v/>
      </c>
      <c r="CB1730" s="37" t="str">
        <f t="shared" si="428"/>
        <v>Aug 2023</v>
      </c>
      <c r="CC1730" s="41" t="str">
        <f t="shared" si="422"/>
        <v/>
      </c>
    </row>
    <row r="1731" spans="71:81" hidden="1" x14ac:dyDescent="0.25">
      <c r="BS1731" s="13" t="str">
        <f t="shared" si="423"/>
        <v/>
      </c>
      <c r="BT1731" s="33" t="str">
        <f t="shared" si="424"/>
        <v/>
      </c>
      <c r="BU1731" s="37" t="str">
        <f>IF(BS1731="", "", IF(COUNTIF(BS$7:BS1731, BS1731)&gt;1, "", MAX(BU$6:BU1730)+1))</f>
        <v/>
      </c>
      <c r="BV1731" s="37" t="str">
        <f t="shared" si="427"/>
        <v>Aug 2023</v>
      </c>
      <c r="BW1731" s="41" t="str">
        <f t="shared" si="421"/>
        <v/>
      </c>
      <c r="BY1731" s="13" t="str">
        <f t="shared" si="425"/>
        <v/>
      </c>
      <c r="BZ1731" s="33" t="str">
        <f t="shared" si="426"/>
        <v/>
      </c>
      <c r="CA1731" s="37" t="str">
        <f>IF(BY1731="", "", IF(COUNTIF(BY$7:BY1731, BY1731)&gt;1, "", MAX(CA$6:CA1730)+1))</f>
        <v/>
      </c>
      <c r="CB1731" s="37" t="str">
        <f t="shared" si="428"/>
        <v>Aug 2023</v>
      </c>
      <c r="CC1731" s="41" t="str">
        <f t="shared" si="422"/>
        <v/>
      </c>
    </row>
    <row r="1732" spans="71:81" hidden="1" x14ac:dyDescent="0.25">
      <c r="BS1732" s="13" t="str">
        <f t="shared" si="423"/>
        <v/>
      </c>
      <c r="BT1732" s="33" t="str">
        <f t="shared" si="424"/>
        <v/>
      </c>
      <c r="BU1732" s="37" t="str">
        <f>IF(BS1732="", "", IF(COUNTIF(BS$7:BS1732, BS1732)&gt;1, "", MAX(BU$6:BU1731)+1))</f>
        <v/>
      </c>
      <c r="BV1732" s="37" t="str">
        <f t="shared" si="427"/>
        <v>Aug 2023</v>
      </c>
      <c r="BW1732" s="41" t="str">
        <f t="shared" si="421"/>
        <v/>
      </c>
      <c r="BY1732" s="13" t="str">
        <f t="shared" si="425"/>
        <v/>
      </c>
      <c r="BZ1732" s="33" t="str">
        <f t="shared" si="426"/>
        <v/>
      </c>
      <c r="CA1732" s="37" t="str">
        <f>IF(BY1732="", "", IF(COUNTIF(BY$7:BY1732, BY1732)&gt;1, "", MAX(CA$6:CA1731)+1))</f>
        <v/>
      </c>
      <c r="CB1732" s="37" t="str">
        <f t="shared" si="428"/>
        <v>Aug 2023</v>
      </c>
      <c r="CC1732" s="41" t="str">
        <f t="shared" si="422"/>
        <v/>
      </c>
    </row>
    <row r="1733" spans="71:81" hidden="1" x14ac:dyDescent="0.25">
      <c r="BS1733" s="13" t="str">
        <f t="shared" si="423"/>
        <v/>
      </c>
      <c r="BT1733" s="33" t="str">
        <f t="shared" si="424"/>
        <v/>
      </c>
      <c r="BU1733" s="37" t="str">
        <f>IF(BS1733="", "", IF(COUNTIF(BS$7:BS1733, BS1733)&gt;1, "", MAX(BU$6:BU1732)+1))</f>
        <v/>
      </c>
      <c r="BV1733" s="37" t="str">
        <f t="shared" si="427"/>
        <v>Aug 2023</v>
      </c>
      <c r="BW1733" s="41" t="str">
        <f t="shared" si="421"/>
        <v/>
      </c>
      <c r="BY1733" s="13" t="str">
        <f t="shared" si="425"/>
        <v/>
      </c>
      <c r="BZ1733" s="33" t="str">
        <f t="shared" si="426"/>
        <v/>
      </c>
      <c r="CA1733" s="37" t="str">
        <f>IF(BY1733="", "", IF(COUNTIF(BY$7:BY1733, BY1733)&gt;1, "", MAX(CA$6:CA1732)+1))</f>
        <v/>
      </c>
      <c r="CB1733" s="37" t="str">
        <f t="shared" si="428"/>
        <v>Aug 2023</v>
      </c>
      <c r="CC1733" s="41" t="str">
        <f t="shared" si="422"/>
        <v/>
      </c>
    </row>
    <row r="1734" spans="71:81" hidden="1" x14ac:dyDescent="0.25">
      <c r="BS1734" s="13" t="str">
        <f t="shared" si="423"/>
        <v/>
      </c>
      <c r="BT1734" s="33" t="str">
        <f t="shared" si="424"/>
        <v/>
      </c>
      <c r="BU1734" s="37" t="str">
        <f>IF(BS1734="", "", IF(COUNTIF(BS$7:BS1734, BS1734)&gt;1, "", MAX(BU$6:BU1733)+1))</f>
        <v/>
      </c>
      <c r="BV1734" s="37" t="str">
        <f t="shared" si="427"/>
        <v>Aug 2023</v>
      </c>
      <c r="BW1734" s="41" t="str">
        <f t="shared" si="421"/>
        <v/>
      </c>
      <c r="BY1734" s="13" t="str">
        <f t="shared" si="425"/>
        <v/>
      </c>
      <c r="BZ1734" s="33" t="str">
        <f t="shared" si="426"/>
        <v/>
      </c>
      <c r="CA1734" s="37" t="str">
        <f>IF(BY1734="", "", IF(COUNTIF(BY$7:BY1734, BY1734)&gt;1, "", MAX(CA$6:CA1733)+1))</f>
        <v/>
      </c>
      <c r="CB1734" s="37" t="str">
        <f t="shared" si="428"/>
        <v>Aug 2023</v>
      </c>
      <c r="CC1734" s="41" t="str">
        <f t="shared" si="422"/>
        <v/>
      </c>
    </row>
    <row r="1735" spans="71:81" hidden="1" x14ac:dyDescent="0.25">
      <c r="BS1735" s="13" t="str">
        <f t="shared" si="423"/>
        <v/>
      </c>
      <c r="BT1735" s="33" t="str">
        <f t="shared" si="424"/>
        <v/>
      </c>
      <c r="BU1735" s="37" t="str">
        <f>IF(BS1735="", "", IF(COUNTIF(BS$7:BS1735, BS1735)&gt;1, "", MAX(BU$6:BU1734)+1))</f>
        <v/>
      </c>
      <c r="BV1735" s="37" t="str">
        <f t="shared" si="427"/>
        <v>Aug 2023</v>
      </c>
      <c r="BW1735" s="41" t="str">
        <f t="shared" si="421"/>
        <v/>
      </c>
      <c r="BY1735" s="13" t="str">
        <f t="shared" si="425"/>
        <v/>
      </c>
      <c r="BZ1735" s="33" t="str">
        <f t="shared" si="426"/>
        <v/>
      </c>
      <c r="CA1735" s="37" t="str">
        <f>IF(BY1735="", "", IF(COUNTIF(BY$7:BY1735, BY1735)&gt;1, "", MAX(CA$6:CA1734)+1))</f>
        <v/>
      </c>
      <c r="CB1735" s="37" t="str">
        <f t="shared" si="428"/>
        <v>Aug 2023</v>
      </c>
      <c r="CC1735" s="41" t="str">
        <f t="shared" si="422"/>
        <v/>
      </c>
    </row>
    <row r="1736" spans="71:81" hidden="1" x14ac:dyDescent="0.25">
      <c r="BS1736" s="13" t="str">
        <f t="shared" si="423"/>
        <v/>
      </c>
      <c r="BT1736" s="33" t="str">
        <f t="shared" si="424"/>
        <v/>
      </c>
      <c r="BU1736" s="37" t="str">
        <f>IF(BS1736="", "", IF(COUNTIF(BS$7:BS1736, BS1736)&gt;1, "", MAX(BU$6:BU1735)+1))</f>
        <v/>
      </c>
      <c r="BV1736" s="37" t="str">
        <f t="shared" si="427"/>
        <v>Aug 2023</v>
      </c>
      <c r="BW1736" s="41" t="str">
        <f t="shared" ref="BW1736:BW1799" si="429">IF(BS1736="", "", CONCATENATE(BS1736, " - ", BV1736))</f>
        <v/>
      </c>
      <c r="BY1736" s="13" t="str">
        <f t="shared" si="425"/>
        <v/>
      </c>
      <c r="BZ1736" s="33" t="str">
        <f t="shared" si="426"/>
        <v/>
      </c>
      <c r="CA1736" s="37" t="str">
        <f>IF(BY1736="", "", IF(COUNTIF(BY$7:BY1736, BY1736)&gt;1, "", MAX(CA$6:CA1735)+1))</f>
        <v/>
      </c>
      <c r="CB1736" s="37" t="str">
        <f t="shared" si="428"/>
        <v>Aug 2023</v>
      </c>
      <c r="CC1736" s="41" t="str">
        <f t="shared" ref="CC1736:CC1799" si="430">IF(BY1736="", "", CONCATENATE(BY1736, " - ", CB1736))</f>
        <v/>
      </c>
    </row>
    <row r="1737" spans="71:81" hidden="1" x14ac:dyDescent="0.25">
      <c r="BS1737" s="13" t="str">
        <f t="shared" si="423"/>
        <v/>
      </c>
      <c r="BT1737" s="33" t="str">
        <f t="shared" si="424"/>
        <v/>
      </c>
      <c r="BU1737" s="37" t="str">
        <f>IF(BS1737="", "", IF(COUNTIF(BS$7:BS1737, BS1737)&gt;1, "", MAX(BU$6:BU1736)+1))</f>
        <v/>
      </c>
      <c r="BV1737" s="37" t="str">
        <f t="shared" si="427"/>
        <v>Aug 2023</v>
      </c>
      <c r="BW1737" s="41" t="str">
        <f t="shared" si="429"/>
        <v/>
      </c>
      <c r="BY1737" s="13" t="str">
        <f t="shared" si="425"/>
        <v/>
      </c>
      <c r="BZ1737" s="33" t="str">
        <f t="shared" si="426"/>
        <v/>
      </c>
      <c r="CA1737" s="37" t="str">
        <f>IF(BY1737="", "", IF(COUNTIF(BY$7:BY1737, BY1737)&gt;1, "", MAX(CA$6:CA1736)+1))</f>
        <v/>
      </c>
      <c r="CB1737" s="37" t="str">
        <f t="shared" si="428"/>
        <v>Aug 2023</v>
      </c>
      <c r="CC1737" s="41" t="str">
        <f t="shared" si="430"/>
        <v/>
      </c>
    </row>
    <row r="1738" spans="71:81" hidden="1" x14ac:dyDescent="0.25">
      <c r="BS1738" s="13" t="str">
        <f t="shared" si="423"/>
        <v/>
      </c>
      <c r="BT1738" s="33" t="str">
        <f t="shared" si="424"/>
        <v/>
      </c>
      <c r="BU1738" s="37" t="str">
        <f>IF(BS1738="", "", IF(COUNTIF(BS$7:BS1738, BS1738)&gt;1, "", MAX(BU$6:BU1737)+1))</f>
        <v/>
      </c>
      <c r="BV1738" s="37" t="str">
        <f t="shared" si="427"/>
        <v>Aug 2023</v>
      </c>
      <c r="BW1738" s="41" t="str">
        <f t="shared" si="429"/>
        <v/>
      </c>
      <c r="BY1738" s="13" t="str">
        <f t="shared" si="425"/>
        <v/>
      </c>
      <c r="BZ1738" s="33" t="str">
        <f t="shared" si="426"/>
        <v/>
      </c>
      <c r="CA1738" s="37" t="str">
        <f>IF(BY1738="", "", IF(COUNTIF(BY$7:BY1738, BY1738)&gt;1, "", MAX(CA$6:CA1737)+1))</f>
        <v/>
      </c>
      <c r="CB1738" s="37" t="str">
        <f t="shared" si="428"/>
        <v>Aug 2023</v>
      </c>
      <c r="CC1738" s="41" t="str">
        <f t="shared" si="430"/>
        <v/>
      </c>
    </row>
    <row r="1739" spans="71:81" hidden="1" x14ac:dyDescent="0.25">
      <c r="BS1739" s="13" t="str">
        <f t="shared" ref="BS1739:BS1766" si="431">IF(AB246="", "", AB246)</f>
        <v/>
      </c>
      <c r="BT1739" s="33" t="str">
        <f t="shared" ref="BT1739:BT1766" si="432">IF(BS1739="", "", AC246)</f>
        <v/>
      </c>
      <c r="BU1739" s="37" t="str">
        <f>IF(BS1739="", "", IF(COUNTIF(BS$7:BS1739, BS1739)&gt;1, "", MAX(BU$6:BU1738)+1))</f>
        <v/>
      </c>
      <c r="BV1739" s="37" t="str">
        <f t="shared" si="427"/>
        <v>Aug 2023</v>
      </c>
      <c r="BW1739" s="41" t="str">
        <f t="shared" si="429"/>
        <v/>
      </c>
      <c r="BY1739" s="13" t="str">
        <f t="shared" ref="BY1739:BY1766" si="433">IF(AB470="", "", AB470)</f>
        <v/>
      </c>
      <c r="BZ1739" s="33" t="str">
        <f t="shared" ref="BZ1739:BZ1766" si="434">IF(BY1739="", "", AC470)</f>
        <v/>
      </c>
      <c r="CA1739" s="37" t="str">
        <f>IF(BY1739="", "", IF(COUNTIF(BY$7:BY1739, BY1739)&gt;1, "", MAX(CA$6:CA1738)+1))</f>
        <v/>
      </c>
      <c r="CB1739" s="37" t="str">
        <f t="shared" si="428"/>
        <v>Aug 2023</v>
      </c>
      <c r="CC1739" s="41" t="str">
        <f t="shared" si="430"/>
        <v/>
      </c>
    </row>
    <row r="1740" spans="71:81" hidden="1" x14ac:dyDescent="0.25">
      <c r="BS1740" s="13" t="str">
        <f t="shared" si="431"/>
        <v/>
      </c>
      <c r="BT1740" s="33" t="str">
        <f t="shared" si="432"/>
        <v/>
      </c>
      <c r="BU1740" s="37" t="str">
        <f>IF(BS1740="", "", IF(COUNTIF(BS$7:BS1740, BS1740)&gt;1, "", MAX(BU$6:BU1739)+1))</f>
        <v/>
      </c>
      <c r="BV1740" s="37" t="str">
        <f t="shared" si="427"/>
        <v>Aug 2023</v>
      </c>
      <c r="BW1740" s="41" t="str">
        <f t="shared" si="429"/>
        <v/>
      </c>
      <c r="BY1740" s="13" t="str">
        <f t="shared" si="433"/>
        <v/>
      </c>
      <c r="BZ1740" s="33" t="str">
        <f t="shared" si="434"/>
        <v/>
      </c>
      <c r="CA1740" s="37" t="str">
        <f>IF(BY1740="", "", IF(COUNTIF(BY$7:BY1740, BY1740)&gt;1, "", MAX(CA$6:CA1739)+1))</f>
        <v/>
      </c>
      <c r="CB1740" s="37" t="str">
        <f t="shared" si="428"/>
        <v>Aug 2023</v>
      </c>
      <c r="CC1740" s="41" t="str">
        <f t="shared" si="430"/>
        <v/>
      </c>
    </row>
    <row r="1741" spans="71:81" hidden="1" x14ac:dyDescent="0.25">
      <c r="BS1741" s="13" t="str">
        <f t="shared" si="431"/>
        <v/>
      </c>
      <c r="BT1741" s="33" t="str">
        <f t="shared" si="432"/>
        <v/>
      </c>
      <c r="BU1741" s="37" t="str">
        <f>IF(BS1741="", "", IF(COUNTIF(BS$7:BS1741, BS1741)&gt;1, "", MAX(BU$6:BU1740)+1))</f>
        <v/>
      </c>
      <c r="BV1741" s="37" t="str">
        <f t="shared" ref="BV1741:BV1766" si="435">BV1740</f>
        <v>Aug 2023</v>
      </c>
      <c r="BW1741" s="41" t="str">
        <f t="shared" si="429"/>
        <v/>
      </c>
      <c r="BY1741" s="13" t="str">
        <f t="shared" si="433"/>
        <v/>
      </c>
      <c r="BZ1741" s="33" t="str">
        <f t="shared" si="434"/>
        <v/>
      </c>
      <c r="CA1741" s="37" t="str">
        <f>IF(BY1741="", "", IF(COUNTIF(BY$7:BY1741, BY1741)&gt;1, "", MAX(CA$6:CA1740)+1))</f>
        <v/>
      </c>
      <c r="CB1741" s="37" t="str">
        <f t="shared" ref="CB1741:CB1766" si="436">CB1740</f>
        <v>Aug 2023</v>
      </c>
      <c r="CC1741" s="41" t="str">
        <f t="shared" si="430"/>
        <v/>
      </c>
    </row>
    <row r="1742" spans="71:81" hidden="1" x14ac:dyDescent="0.25">
      <c r="BS1742" s="13" t="str">
        <f t="shared" si="431"/>
        <v/>
      </c>
      <c r="BT1742" s="33" t="str">
        <f t="shared" si="432"/>
        <v/>
      </c>
      <c r="BU1742" s="37" t="str">
        <f>IF(BS1742="", "", IF(COUNTIF(BS$7:BS1742, BS1742)&gt;1, "", MAX(BU$6:BU1741)+1))</f>
        <v/>
      </c>
      <c r="BV1742" s="37" t="str">
        <f t="shared" si="435"/>
        <v>Aug 2023</v>
      </c>
      <c r="BW1742" s="41" t="str">
        <f t="shared" si="429"/>
        <v/>
      </c>
      <c r="BY1742" s="13" t="str">
        <f t="shared" si="433"/>
        <v/>
      </c>
      <c r="BZ1742" s="33" t="str">
        <f t="shared" si="434"/>
        <v/>
      </c>
      <c r="CA1742" s="37" t="str">
        <f>IF(BY1742="", "", IF(COUNTIF(BY$7:BY1742, BY1742)&gt;1, "", MAX(CA$6:CA1741)+1))</f>
        <v/>
      </c>
      <c r="CB1742" s="37" t="str">
        <f t="shared" si="436"/>
        <v>Aug 2023</v>
      </c>
      <c r="CC1742" s="41" t="str">
        <f t="shared" si="430"/>
        <v/>
      </c>
    </row>
    <row r="1743" spans="71:81" hidden="1" x14ac:dyDescent="0.25">
      <c r="BS1743" s="13" t="str">
        <f t="shared" si="431"/>
        <v/>
      </c>
      <c r="BT1743" s="33" t="str">
        <f t="shared" si="432"/>
        <v/>
      </c>
      <c r="BU1743" s="37" t="str">
        <f>IF(BS1743="", "", IF(COUNTIF(BS$7:BS1743, BS1743)&gt;1, "", MAX(BU$6:BU1742)+1))</f>
        <v/>
      </c>
      <c r="BV1743" s="37" t="str">
        <f t="shared" si="435"/>
        <v>Aug 2023</v>
      </c>
      <c r="BW1743" s="41" t="str">
        <f t="shared" si="429"/>
        <v/>
      </c>
      <c r="BY1743" s="13" t="str">
        <f t="shared" si="433"/>
        <v/>
      </c>
      <c r="BZ1743" s="33" t="str">
        <f t="shared" si="434"/>
        <v/>
      </c>
      <c r="CA1743" s="37" t="str">
        <f>IF(BY1743="", "", IF(COUNTIF(BY$7:BY1743, BY1743)&gt;1, "", MAX(CA$6:CA1742)+1))</f>
        <v/>
      </c>
      <c r="CB1743" s="37" t="str">
        <f t="shared" si="436"/>
        <v>Aug 2023</v>
      </c>
      <c r="CC1743" s="41" t="str">
        <f t="shared" si="430"/>
        <v/>
      </c>
    </row>
    <row r="1744" spans="71:81" hidden="1" x14ac:dyDescent="0.25">
      <c r="BS1744" s="13" t="str">
        <f t="shared" si="431"/>
        <v/>
      </c>
      <c r="BT1744" s="33" t="str">
        <f t="shared" si="432"/>
        <v/>
      </c>
      <c r="BU1744" s="37" t="str">
        <f>IF(BS1744="", "", IF(COUNTIF(BS$7:BS1744, BS1744)&gt;1, "", MAX(BU$6:BU1743)+1))</f>
        <v/>
      </c>
      <c r="BV1744" s="37" t="str">
        <f t="shared" si="435"/>
        <v>Aug 2023</v>
      </c>
      <c r="BW1744" s="41" t="str">
        <f t="shared" si="429"/>
        <v/>
      </c>
      <c r="BY1744" s="13" t="str">
        <f t="shared" si="433"/>
        <v/>
      </c>
      <c r="BZ1744" s="33" t="str">
        <f t="shared" si="434"/>
        <v/>
      </c>
      <c r="CA1744" s="37" t="str">
        <f>IF(BY1744="", "", IF(COUNTIF(BY$7:BY1744, BY1744)&gt;1, "", MAX(CA$6:CA1743)+1))</f>
        <v/>
      </c>
      <c r="CB1744" s="37" t="str">
        <f t="shared" si="436"/>
        <v>Aug 2023</v>
      </c>
      <c r="CC1744" s="41" t="str">
        <f t="shared" si="430"/>
        <v/>
      </c>
    </row>
    <row r="1745" spans="71:81" hidden="1" x14ac:dyDescent="0.25">
      <c r="BS1745" s="13" t="str">
        <f t="shared" si="431"/>
        <v/>
      </c>
      <c r="BT1745" s="33" t="str">
        <f t="shared" si="432"/>
        <v/>
      </c>
      <c r="BU1745" s="37" t="str">
        <f>IF(BS1745="", "", IF(COUNTIF(BS$7:BS1745, BS1745)&gt;1, "", MAX(BU$6:BU1744)+1))</f>
        <v/>
      </c>
      <c r="BV1745" s="37" t="str">
        <f t="shared" si="435"/>
        <v>Aug 2023</v>
      </c>
      <c r="BW1745" s="41" t="str">
        <f t="shared" si="429"/>
        <v/>
      </c>
      <c r="BY1745" s="13" t="str">
        <f t="shared" si="433"/>
        <v/>
      </c>
      <c r="BZ1745" s="33" t="str">
        <f t="shared" si="434"/>
        <v/>
      </c>
      <c r="CA1745" s="37" t="str">
        <f>IF(BY1745="", "", IF(COUNTIF(BY$7:BY1745, BY1745)&gt;1, "", MAX(CA$6:CA1744)+1))</f>
        <v/>
      </c>
      <c r="CB1745" s="37" t="str">
        <f t="shared" si="436"/>
        <v>Aug 2023</v>
      </c>
      <c r="CC1745" s="41" t="str">
        <f t="shared" si="430"/>
        <v/>
      </c>
    </row>
    <row r="1746" spans="71:81" hidden="1" x14ac:dyDescent="0.25">
      <c r="BS1746" s="13" t="str">
        <f t="shared" si="431"/>
        <v/>
      </c>
      <c r="BT1746" s="33" t="str">
        <f t="shared" si="432"/>
        <v/>
      </c>
      <c r="BU1746" s="37" t="str">
        <f>IF(BS1746="", "", IF(COUNTIF(BS$7:BS1746, BS1746)&gt;1, "", MAX(BU$6:BU1745)+1))</f>
        <v/>
      </c>
      <c r="BV1746" s="37" t="str">
        <f t="shared" si="435"/>
        <v>Aug 2023</v>
      </c>
      <c r="BW1746" s="41" t="str">
        <f t="shared" si="429"/>
        <v/>
      </c>
      <c r="BY1746" s="13" t="str">
        <f t="shared" si="433"/>
        <v/>
      </c>
      <c r="BZ1746" s="33" t="str">
        <f t="shared" si="434"/>
        <v/>
      </c>
      <c r="CA1746" s="37" t="str">
        <f>IF(BY1746="", "", IF(COUNTIF(BY$7:BY1746, BY1746)&gt;1, "", MAX(CA$6:CA1745)+1))</f>
        <v/>
      </c>
      <c r="CB1746" s="37" t="str">
        <f t="shared" si="436"/>
        <v>Aug 2023</v>
      </c>
      <c r="CC1746" s="41" t="str">
        <f t="shared" si="430"/>
        <v/>
      </c>
    </row>
    <row r="1747" spans="71:81" hidden="1" x14ac:dyDescent="0.25">
      <c r="BS1747" s="13" t="str">
        <f t="shared" si="431"/>
        <v/>
      </c>
      <c r="BT1747" s="33" t="str">
        <f t="shared" si="432"/>
        <v/>
      </c>
      <c r="BU1747" s="37" t="str">
        <f>IF(BS1747="", "", IF(COUNTIF(BS$7:BS1747, BS1747)&gt;1, "", MAX(BU$6:BU1746)+1))</f>
        <v/>
      </c>
      <c r="BV1747" s="37" t="str">
        <f t="shared" si="435"/>
        <v>Aug 2023</v>
      </c>
      <c r="BW1747" s="41" t="str">
        <f t="shared" si="429"/>
        <v/>
      </c>
      <c r="BY1747" s="13" t="str">
        <f t="shared" si="433"/>
        <v/>
      </c>
      <c r="BZ1747" s="33" t="str">
        <f t="shared" si="434"/>
        <v/>
      </c>
      <c r="CA1747" s="37" t="str">
        <f>IF(BY1747="", "", IF(COUNTIF(BY$7:BY1747, BY1747)&gt;1, "", MAX(CA$6:CA1746)+1))</f>
        <v/>
      </c>
      <c r="CB1747" s="37" t="str">
        <f t="shared" si="436"/>
        <v>Aug 2023</v>
      </c>
      <c r="CC1747" s="41" t="str">
        <f t="shared" si="430"/>
        <v/>
      </c>
    </row>
    <row r="1748" spans="71:81" hidden="1" x14ac:dyDescent="0.25">
      <c r="BS1748" s="13" t="str">
        <f t="shared" si="431"/>
        <v/>
      </c>
      <c r="BT1748" s="33" t="str">
        <f t="shared" si="432"/>
        <v/>
      </c>
      <c r="BU1748" s="37" t="str">
        <f>IF(BS1748="", "", IF(COUNTIF(BS$7:BS1748, BS1748)&gt;1, "", MAX(BU$6:BU1747)+1))</f>
        <v/>
      </c>
      <c r="BV1748" s="37" t="str">
        <f t="shared" si="435"/>
        <v>Aug 2023</v>
      </c>
      <c r="BW1748" s="41" t="str">
        <f t="shared" si="429"/>
        <v/>
      </c>
      <c r="BY1748" s="13" t="str">
        <f t="shared" si="433"/>
        <v/>
      </c>
      <c r="BZ1748" s="33" t="str">
        <f t="shared" si="434"/>
        <v/>
      </c>
      <c r="CA1748" s="37" t="str">
        <f>IF(BY1748="", "", IF(COUNTIF(BY$7:BY1748, BY1748)&gt;1, "", MAX(CA$6:CA1747)+1))</f>
        <v/>
      </c>
      <c r="CB1748" s="37" t="str">
        <f t="shared" si="436"/>
        <v>Aug 2023</v>
      </c>
      <c r="CC1748" s="41" t="str">
        <f t="shared" si="430"/>
        <v/>
      </c>
    </row>
    <row r="1749" spans="71:81" hidden="1" x14ac:dyDescent="0.25">
      <c r="BS1749" s="13" t="str">
        <f t="shared" si="431"/>
        <v/>
      </c>
      <c r="BT1749" s="33" t="str">
        <f t="shared" si="432"/>
        <v/>
      </c>
      <c r="BU1749" s="37" t="str">
        <f>IF(BS1749="", "", IF(COUNTIF(BS$7:BS1749, BS1749)&gt;1, "", MAX(BU$6:BU1748)+1))</f>
        <v/>
      </c>
      <c r="BV1749" s="37" t="str">
        <f t="shared" si="435"/>
        <v>Aug 2023</v>
      </c>
      <c r="BW1749" s="41" t="str">
        <f t="shared" si="429"/>
        <v/>
      </c>
      <c r="BY1749" s="13" t="str">
        <f t="shared" si="433"/>
        <v/>
      </c>
      <c r="BZ1749" s="33" t="str">
        <f t="shared" si="434"/>
        <v/>
      </c>
      <c r="CA1749" s="37" t="str">
        <f>IF(BY1749="", "", IF(COUNTIF(BY$7:BY1749, BY1749)&gt;1, "", MAX(CA$6:CA1748)+1))</f>
        <v/>
      </c>
      <c r="CB1749" s="37" t="str">
        <f t="shared" si="436"/>
        <v>Aug 2023</v>
      </c>
      <c r="CC1749" s="41" t="str">
        <f t="shared" si="430"/>
        <v/>
      </c>
    </row>
    <row r="1750" spans="71:81" hidden="1" x14ac:dyDescent="0.25">
      <c r="BS1750" s="13" t="str">
        <f t="shared" si="431"/>
        <v/>
      </c>
      <c r="BT1750" s="33" t="str">
        <f t="shared" si="432"/>
        <v/>
      </c>
      <c r="BU1750" s="37" t="str">
        <f>IF(BS1750="", "", IF(COUNTIF(BS$7:BS1750, BS1750)&gt;1, "", MAX(BU$6:BU1749)+1))</f>
        <v/>
      </c>
      <c r="BV1750" s="37" t="str">
        <f t="shared" si="435"/>
        <v>Aug 2023</v>
      </c>
      <c r="BW1750" s="41" t="str">
        <f t="shared" si="429"/>
        <v/>
      </c>
      <c r="BY1750" s="13" t="str">
        <f t="shared" si="433"/>
        <v/>
      </c>
      <c r="BZ1750" s="33" t="str">
        <f t="shared" si="434"/>
        <v/>
      </c>
      <c r="CA1750" s="37" t="str">
        <f>IF(BY1750="", "", IF(COUNTIF(BY$7:BY1750, BY1750)&gt;1, "", MAX(CA$6:CA1749)+1))</f>
        <v/>
      </c>
      <c r="CB1750" s="37" t="str">
        <f t="shared" si="436"/>
        <v>Aug 2023</v>
      </c>
      <c r="CC1750" s="41" t="str">
        <f t="shared" si="430"/>
        <v/>
      </c>
    </row>
    <row r="1751" spans="71:81" hidden="1" x14ac:dyDescent="0.25">
      <c r="BS1751" s="13" t="str">
        <f t="shared" si="431"/>
        <v/>
      </c>
      <c r="BT1751" s="33" t="str">
        <f t="shared" si="432"/>
        <v/>
      </c>
      <c r="BU1751" s="37" t="str">
        <f>IF(BS1751="", "", IF(COUNTIF(BS$7:BS1751, BS1751)&gt;1, "", MAX(BU$6:BU1750)+1))</f>
        <v/>
      </c>
      <c r="BV1751" s="37" t="str">
        <f t="shared" si="435"/>
        <v>Aug 2023</v>
      </c>
      <c r="BW1751" s="41" t="str">
        <f t="shared" si="429"/>
        <v/>
      </c>
      <c r="BY1751" s="13" t="str">
        <f t="shared" si="433"/>
        <v/>
      </c>
      <c r="BZ1751" s="33" t="str">
        <f t="shared" si="434"/>
        <v/>
      </c>
      <c r="CA1751" s="37" t="str">
        <f>IF(BY1751="", "", IF(COUNTIF(BY$7:BY1751, BY1751)&gt;1, "", MAX(CA$6:CA1750)+1))</f>
        <v/>
      </c>
      <c r="CB1751" s="37" t="str">
        <f t="shared" si="436"/>
        <v>Aug 2023</v>
      </c>
      <c r="CC1751" s="41" t="str">
        <f t="shared" si="430"/>
        <v/>
      </c>
    </row>
    <row r="1752" spans="71:81" hidden="1" x14ac:dyDescent="0.25">
      <c r="BS1752" s="13" t="str">
        <f t="shared" si="431"/>
        <v/>
      </c>
      <c r="BT1752" s="33" t="str">
        <f t="shared" si="432"/>
        <v/>
      </c>
      <c r="BU1752" s="37" t="str">
        <f>IF(BS1752="", "", IF(COUNTIF(BS$7:BS1752, BS1752)&gt;1, "", MAX(BU$6:BU1751)+1))</f>
        <v/>
      </c>
      <c r="BV1752" s="37" t="str">
        <f t="shared" si="435"/>
        <v>Aug 2023</v>
      </c>
      <c r="BW1752" s="41" t="str">
        <f t="shared" si="429"/>
        <v/>
      </c>
      <c r="BY1752" s="13" t="str">
        <f t="shared" si="433"/>
        <v/>
      </c>
      <c r="BZ1752" s="33" t="str">
        <f t="shared" si="434"/>
        <v/>
      </c>
      <c r="CA1752" s="37" t="str">
        <f>IF(BY1752="", "", IF(COUNTIF(BY$7:BY1752, BY1752)&gt;1, "", MAX(CA$6:CA1751)+1))</f>
        <v/>
      </c>
      <c r="CB1752" s="37" t="str">
        <f t="shared" si="436"/>
        <v>Aug 2023</v>
      </c>
      <c r="CC1752" s="41" t="str">
        <f t="shared" si="430"/>
        <v/>
      </c>
    </row>
    <row r="1753" spans="71:81" hidden="1" x14ac:dyDescent="0.25">
      <c r="BS1753" s="13" t="str">
        <f t="shared" si="431"/>
        <v/>
      </c>
      <c r="BT1753" s="33" t="str">
        <f t="shared" si="432"/>
        <v/>
      </c>
      <c r="BU1753" s="37" t="str">
        <f>IF(BS1753="", "", IF(COUNTIF(BS$7:BS1753, BS1753)&gt;1, "", MAX(BU$6:BU1752)+1))</f>
        <v/>
      </c>
      <c r="BV1753" s="37" t="str">
        <f t="shared" si="435"/>
        <v>Aug 2023</v>
      </c>
      <c r="BW1753" s="41" t="str">
        <f t="shared" si="429"/>
        <v/>
      </c>
      <c r="BY1753" s="13" t="str">
        <f t="shared" si="433"/>
        <v/>
      </c>
      <c r="BZ1753" s="33" t="str">
        <f t="shared" si="434"/>
        <v/>
      </c>
      <c r="CA1753" s="37" t="str">
        <f>IF(BY1753="", "", IF(COUNTIF(BY$7:BY1753, BY1753)&gt;1, "", MAX(CA$6:CA1752)+1))</f>
        <v/>
      </c>
      <c r="CB1753" s="37" t="str">
        <f t="shared" si="436"/>
        <v>Aug 2023</v>
      </c>
      <c r="CC1753" s="41" t="str">
        <f t="shared" si="430"/>
        <v/>
      </c>
    </row>
    <row r="1754" spans="71:81" hidden="1" x14ac:dyDescent="0.25">
      <c r="BS1754" s="13" t="str">
        <f t="shared" si="431"/>
        <v/>
      </c>
      <c r="BT1754" s="33" t="str">
        <f t="shared" si="432"/>
        <v/>
      </c>
      <c r="BU1754" s="37" t="str">
        <f>IF(BS1754="", "", IF(COUNTIF(BS$7:BS1754, BS1754)&gt;1, "", MAX(BU$6:BU1753)+1))</f>
        <v/>
      </c>
      <c r="BV1754" s="37" t="str">
        <f t="shared" si="435"/>
        <v>Aug 2023</v>
      </c>
      <c r="BW1754" s="41" t="str">
        <f t="shared" si="429"/>
        <v/>
      </c>
      <c r="BY1754" s="13" t="str">
        <f t="shared" si="433"/>
        <v/>
      </c>
      <c r="BZ1754" s="33" t="str">
        <f t="shared" si="434"/>
        <v/>
      </c>
      <c r="CA1754" s="37" t="str">
        <f>IF(BY1754="", "", IF(COUNTIF(BY$7:BY1754, BY1754)&gt;1, "", MAX(CA$6:CA1753)+1))</f>
        <v/>
      </c>
      <c r="CB1754" s="37" t="str">
        <f t="shared" si="436"/>
        <v>Aug 2023</v>
      </c>
      <c r="CC1754" s="41" t="str">
        <f t="shared" si="430"/>
        <v/>
      </c>
    </row>
    <row r="1755" spans="71:81" hidden="1" x14ac:dyDescent="0.25">
      <c r="BS1755" s="13" t="str">
        <f t="shared" si="431"/>
        <v/>
      </c>
      <c r="BT1755" s="33" t="str">
        <f t="shared" si="432"/>
        <v/>
      </c>
      <c r="BU1755" s="37" t="str">
        <f>IF(BS1755="", "", IF(COUNTIF(BS$7:BS1755, BS1755)&gt;1, "", MAX(BU$6:BU1754)+1))</f>
        <v/>
      </c>
      <c r="BV1755" s="37" t="str">
        <f t="shared" si="435"/>
        <v>Aug 2023</v>
      </c>
      <c r="BW1755" s="41" t="str">
        <f t="shared" si="429"/>
        <v/>
      </c>
      <c r="BY1755" s="13" t="str">
        <f t="shared" si="433"/>
        <v/>
      </c>
      <c r="BZ1755" s="33" t="str">
        <f t="shared" si="434"/>
        <v/>
      </c>
      <c r="CA1755" s="37" t="str">
        <f>IF(BY1755="", "", IF(COUNTIF(BY$7:BY1755, BY1755)&gt;1, "", MAX(CA$6:CA1754)+1))</f>
        <v/>
      </c>
      <c r="CB1755" s="37" t="str">
        <f t="shared" si="436"/>
        <v>Aug 2023</v>
      </c>
      <c r="CC1755" s="41" t="str">
        <f t="shared" si="430"/>
        <v/>
      </c>
    </row>
    <row r="1756" spans="71:81" hidden="1" x14ac:dyDescent="0.25">
      <c r="BS1756" s="13" t="str">
        <f t="shared" si="431"/>
        <v/>
      </c>
      <c r="BT1756" s="33" t="str">
        <f t="shared" si="432"/>
        <v/>
      </c>
      <c r="BU1756" s="37" t="str">
        <f>IF(BS1756="", "", IF(COUNTIF(BS$7:BS1756, BS1756)&gt;1, "", MAX(BU$6:BU1755)+1))</f>
        <v/>
      </c>
      <c r="BV1756" s="37" t="str">
        <f t="shared" si="435"/>
        <v>Aug 2023</v>
      </c>
      <c r="BW1756" s="41" t="str">
        <f t="shared" si="429"/>
        <v/>
      </c>
      <c r="BY1756" s="13" t="str">
        <f t="shared" si="433"/>
        <v/>
      </c>
      <c r="BZ1756" s="33" t="str">
        <f t="shared" si="434"/>
        <v/>
      </c>
      <c r="CA1756" s="37" t="str">
        <f>IF(BY1756="", "", IF(COUNTIF(BY$7:BY1756, BY1756)&gt;1, "", MAX(CA$6:CA1755)+1))</f>
        <v/>
      </c>
      <c r="CB1756" s="37" t="str">
        <f t="shared" si="436"/>
        <v>Aug 2023</v>
      </c>
      <c r="CC1756" s="41" t="str">
        <f t="shared" si="430"/>
        <v/>
      </c>
    </row>
    <row r="1757" spans="71:81" hidden="1" x14ac:dyDescent="0.25">
      <c r="BS1757" s="13" t="str">
        <f t="shared" si="431"/>
        <v/>
      </c>
      <c r="BT1757" s="33" t="str">
        <f t="shared" si="432"/>
        <v/>
      </c>
      <c r="BU1757" s="37" t="str">
        <f>IF(BS1757="", "", IF(COUNTIF(BS$7:BS1757, BS1757)&gt;1, "", MAX(BU$6:BU1756)+1))</f>
        <v/>
      </c>
      <c r="BV1757" s="37" t="str">
        <f t="shared" si="435"/>
        <v>Aug 2023</v>
      </c>
      <c r="BW1757" s="41" t="str">
        <f t="shared" si="429"/>
        <v/>
      </c>
      <c r="BY1757" s="13" t="str">
        <f t="shared" si="433"/>
        <v/>
      </c>
      <c r="BZ1757" s="33" t="str">
        <f t="shared" si="434"/>
        <v/>
      </c>
      <c r="CA1757" s="37" t="str">
        <f>IF(BY1757="", "", IF(COUNTIF(BY$7:BY1757, BY1757)&gt;1, "", MAX(CA$6:CA1756)+1))</f>
        <v/>
      </c>
      <c r="CB1757" s="37" t="str">
        <f t="shared" si="436"/>
        <v>Aug 2023</v>
      </c>
      <c r="CC1757" s="41" t="str">
        <f t="shared" si="430"/>
        <v/>
      </c>
    </row>
    <row r="1758" spans="71:81" hidden="1" x14ac:dyDescent="0.25">
      <c r="BS1758" s="13" t="str">
        <f t="shared" si="431"/>
        <v/>
      </c>
      <c r="BT1758" s="33" t="str">
        <f t="shared" si="432"/>
        <v/>
      </c>
      <c r="BU1758" s="37" t="str">
        <f>IF(BS1758="", "", IF(COUNTIF(BS$7:BS1758, BS1758)&gt;1, "", MAX(BU$6:BU1757)+1))</f>
        <v/>
      </c>
      <c r="BV1758" s="37" t="str">
        <f t="shared" si="435"/>
        <v>Aug 2023</v>
      </c>
      <c r="BW1758" s="41" t="str">
        <f t="shared" si="429"/>
        <v/>
      </c>
      <c r="BY1758" s="13" t="str">
        <f t="shared" si="433"/>
        <v/>
      </c>
      <c r="BZ1758" s="33" t="str">
        <f t="shared" si="434"/>
        <v/>
      </c>
      <c r="CA1758" s="37" t="str">
        <f>IF(BY1758="", "", IF(COUNTIF(BY$7:BY1758, BY1758)&gt;1, "", MAX(CA$6:CA1757)+1))</f>
        <v/>
      </c>
      <c r="CB1758" s="37" t="str">
        <f t="shared" si="436"/>
        <v>Aug 2023</v>
      </c>
      <c r="CC1758" s="41" t="str">
        <f t="shared" si="430"/>
        <v/>
      </c>
    </row>
    <row r="1759" spans="71:81" hidden="1" x14ac:dyDescent="0.25">
      <c r="BS1759" s="13" t="str">
        <f t="shared" si="431"/>
        <v/>
      </c>
      <c r="BT1759" s="33" t="str">
        <f t="shared" si="432"/>
        <v/>
      </c>
      <c r="BU1759" s="37" t="str">
        <f>IF(BS1759="", "", IF(COUNTIF(BS$7:BS1759, BS1759)&gt;1, "", MAX(BU$6:BU1758)+1))</f>
        <v/>
      </c>
      <c r="BV1759" s="37" t="str">
        <f t="shared" si="435"/>
        <v>Aug 2023</v>
      </c>
      <c r="BW1759" s="41" t="str">
        <f t="shared" si="429"/>
        <v/>
      </c>
      <c r="BY1759" s="13" t="str">
        <f t="shared" si="433"/>
        <v/>
      </c>
      <c r="BZ1759" s="33" t="str">
        <f t="shared" si="434"/>
        <v/>
      </c>
      <c r="CA1759" s="37" t="str">
        <f>IF(BY1759="", "", IF(COUNTIF(BY$7:BY1759, BY1759)&gt;1, "", MAX(CA$6:CA1758)+1))</f>
        <v/>
      </c>
      <c r="CB1759" s="37" t="str">
        <f t="shared" si="436"/>
        <v>Aug 2023</v>
      </c>
      <c r="CC1759" s="41" t="str">
        <f t="shared" si="430"/>
        <v/>
      </c>
    </row>
    <row r="1760" spans="71:81" hidden="1" x14ac:dyDescent="0.25">
      <c r="BS1760" s="13" t="str">
        <f t="shared" si="431"/>
        <v/>
      </c>
      <c r="BT1760" s="33" t="str">
        <f t="shared" si="432"/>
        <v/>
      </c>
      <c r="BU1760" s="37" t="str">
        <f>IF(BS1760="", "", IF(COUNTIF(BS$7:BS1760, BS1760)&gt;1, "", MAX(BU$6:BU1759)+1))</f>
        <v/>
      </c>
      <c r="BV1760" s="37" t="str">
        <f t="shared" si="435"/>
        <v>Aug 2023</v>
      </c>
      <c r="BW1760" s="41" t="str">
        <f t="shared" si="429"/>
        <v/>
      </c>
      <c r="BY1760" s="13" t="str">
        <f t="shared" si="433"/>
        <v/>
      </c>
      <c r="BZ1760" s="33" t="str">
        <f t="shared" si="434"/>
        <v/>
      </c>
      <c r="CA1760" s="37" t="str">
        <f>IF(BY1760="", "", IF(COUNTIF(BY$7:BY1760, BY1760)&gt;1, "", MAX(CA$6:CA1759)+1))</f>
        <v/>
      </c>
      <c r="CB1760" s="37" t="str">
        <f t="shared" si="436"/>
        <v>Aug 2023</v>
      </c>
      <c r="CC1760" s="41" t="str">
        <f t="shared" si="430"/>
        <v/>
      </c>
    </row>
    <row r="1761" spans="71:81" hidden="1" x14ac:dyDescent="0.25">
      <c r="BS1761" s="13" t="str">
        <f t="shared" si="431"/>
        <v/>
      </c>
      <c r="BT1761" s="33" t="str">
        <f t="shared" si="432"/>
        <v/>
      </c>
      <c r="BU1761" s="37" t="str">
        <f>IF(BS1761="", "", IF(COUNTIF(BS$7:BS1761, BS1761)&gt;1, "", MAX(BU$6:BU1760)+1))</f>
        <v/>
      </c>
      <c r="BV1761" s="37" t="str">
        <f t="shared" si="435"/>
        <v>Aug 2023</v>
      </c>
      <c r="BW1761" s="41" t="str">
        <f t="shared" si="429"/>
        <v/>
      </c>
      <c r="BY1761" s="13" t="str">
        <f t="shared" si="433"/>
        <v/>
      </c>
      <c r="BZ1761" s="33" t="str">
        <f t="shared" si="434"/>
        <v/>
      </c>
      <c r="CA1761" s="37" t="str">
        <f>IF(BY1761="", "", IF(COUNTIF(BY$7:BY1761, BY1761)&gt;1, "", MAX(CA$6:CA1760)+1))</f>
        <v/>
      </c>
      <c r="CB1761" s="37" t="str">
        <f t="shared" si="436"/>
        <v>Aug 2023</v>
      </c>
      <c r="CC1761" s="41" t="str">
        <f t="shared" si="430"/>
        <v/>
      </c>
    </row>
    <row r="1762" spans="71:81" hidden="1" x14ac:dyDescent="0.25">
      <c r="BS1762" s="13" t="str">
        <f t="shared" si="431"/>
        <v/>
      </c>
      <c r="BT1762" s="33" t="str">
        <f t="shared" si="432"/>
        <v/>
      </c>
      <c r="BU1762" s="37" t="str">
        <f>IF(BS1762="", "", IF(COUNTIF(BS$7:BS1762, BS1762)&gt;1, "", MAX(BU$6:BU1761)+1))</f>
        <v/>
      </c>
      <c r="BV1762" s="37" t="str">
        <f t="shared" si="435"/>
        <v>Aug 2023</v>
      </c>
      <c r="BW1762" s="41" t="str">
        <f t="shared" si="429"/>
        <v/>
      </c>
      <c r="BY1762" s="13" t="str">
        <f t="shared" si="433"/>
        <v/>
      </c>
      <c r="BZ1762" s="33" t="str">
        <f t="shared" si="434"/>
        <v/>
      </c>
      <c r="CA1762" s="37" t="str">
        <f>IF(BY1762="", "", IF(COUNTIF(BY$7:BY1762, BY1762)&gt;1, "", MAX(CA$6:CA1761)+1))</f>
        <v/>
      </c>
      <c r="CB1762" s="37" t="str">
        <f t="shared" si="436"/>
        <v>Aug 2023</v>
      </c>
      <c r="CC1762" s="41" t="str">
        <f t="shared" si="430"/>
        <v/>
      </c>
    </row>
    <row r="1763" spans="71:81" hidden="1" x14ac:dyDescent="0.25">
      <c r="BS1763" s="13" t="str">
        <f t="shared" si="431"/>
        <v/>
      </c>
      <c r="BT1763" s="33" t="str">
        <f t="shared" si="432"/>
        <v/>
      </c>
      <c r="BU1763" s="37" t="str">
        <f>IF(BS1763="", "", IF(COUNTIF(BS$7:BS1763, BS1763)&gt;1, "", MAX(BU$6:BU1762)+1))</f>
        <v/>
      </c>
      <c r="BV1763" s="37" t="str">
        <f t="shared" si="435"/>
        <v>Aug 2023</v>
      </c>
      <c r="BW1763" s="41" t="str">
        <f t="shared" si="429"/>
        <v/>
      </c>
      <c r="BY1763" s="13" t="str">
        <f t="shared" si="433"/>
        <v/>
      </c>
      <c r="BZ1763" s="33" t="str">
        <f t="shared" si="434"/>
        <v/>
      </c>
      <c r="CA1763" s="37" t="str">
        <f>IF(BY1763="", "", IF(COUNTIF(BY$7:BY1763, BY1763)&gt;1, "", MAX(CA$6:CA1762)+1))</f>
        <v/>
      </c>
      <c r="CB1763" s="37" t="str">
        <f t="shared" si="436"/>
        <v>Aug 2023</v>
      </c>
      <c r="CC1763" s="41" t="str">
        <f t="shared" si="430"/>
        <v/>
      </c>
    </row>
    <row r="1764" spans="71:81" hidden="1" x14ac:dyDescent="0.25">
      <c r="BS1764" s="13" t="str">
        <f t="shared" si="431"/>
        <v/>
      </c>
      <c r="BT1764" s="33" t="str">
        <f t="shared" si="432"/>
        <v/>
      </c>
      <c r="BU1764" s="37" t="str">
        <f>IF(BS1764="", "", IF(COUNTIF(BS$7:BS1764, BS1764)&gt;1, "", MAX(BU$6:BU1763)+1))</f>
        <v/>
      </c>
      <c r="BV1764" s="37" t="str">
        <f t="shared" si="435"/>
        <v>Aug 2023</v>
      </c>
      <c r="BW1764" s="41" t="str">
        <f t="shared" si="429"/>
        <v/>
      </c>
      <c r="BY1764" s="13" t="str">
        <f t="shared" si="433"/>
        <v/>
      </c>
      <c r="BZ1764" s="33" t="str">
        <f t="shared" si="434"/>
        <v/>
      </c>
      <c r="CA1764" s="37" t="str">
        <f>IF(BY1764="", "", IF(COUNTIF(BY$7:BY1764, BY1764)&gt;1, "", MAX(CA$6:CA1763)+1))</f>
        <v/>
      </c>
      <c r="CB1764" s="37" t="str">
        <f t="shared" si="436"/>
        <v>Aug 2023</v>
      </c>
      <c r="CC1764" s="41" t="str">
        <f t="shared" si="430"/>
        <v/>
      </c>
    </row>
    <row r="1765" spans="71:81" hidden="1" x14ac:dyDescent="0.25">
      <c r="BS1765" s="13" t="str">
        <f t="shared" si="431"/>
        <v/>
      </c>
      <c r="BT1765" s="33" t="str">
        <f t="shared" si="432"/>
        <v/>
      </c>
      <c r="BU1765" s="37" t="str">
        <f>IF(BS1765="", "", IF(COUNTIF(BS$7:BS1765, BS1765)&gt;1, "", MAX(BU$6:BU1764)+1))</f>
        <v/>
      </c>
      <c r="BV1765" s="37" t="str">
        <f t="shared" si="435"/>
        <v>Aug 2023</v>
      </c>
      <c r="BW1765" s="41" t="str">
        <f t="shared" si="429"/>
        <v/>
      </c>
      <c r="BY1765" s="13" t="str">
        <f t="shared" si="433"/>
        <v/>
      </c>
      <c r="BZ1765" s="33" t="str">
        <f t="shared" si="434"/>
        <v/>
      </c>
      <c r="CA1765" s="37" t="str">
        <f>IF(BY1765="", "", IF(COUNTIF(BY$7:BY1765, BY1765)&gt;1, "", MAX(CA$6:CA1764)+1))</f>
        <v/>
      </c>
      <c r="CB1765" s="37" t="str">
        <f t="shared" si="436"/>
        <v>Aug 2023</v>
      </c>
      <c r="CC1765" s="41" t="str">
        <f t="shared" si="430"/>
        <v/>
      </c>
    </row>
    <row r="1766" spans="71:81" hidden="1" x14ac:dyDescent="0.25">
      <c r="BS1766" s="14" t="str">
        <f t="shared" si="431"/>
        <v/>
      </c>
      <c r="BT1766" s="34" t="str">
        <f t="shared" si="432"/>
        <v/>
      </c>
      <c r="BU1766" s="37" t="str">
        <f>IF(BS1766="", "", IF(COUNTIF(BS$7:BS1766, BS1766)&gt;1, "", MAX(BU$6:BU1765)+1))</f>
        <v/>
      </c>
      <c r="BV1766" s="37" t="str">
        <f t="shared" si="435"/>
        <v>Aug 2023</v>
      </c>
      <c r="BW1766" s="41" t="str">
        <f t="shared" si="429"/>
        <v/>
      </c>
      <c r="BY1766" s="14" t="str">
        <f t="shared" si="433"/>
        <v/>
      </c>
      <c r="BZ1766" s="34" t="str">
        <f t="shared" si="434"/>
        <v/>
      </c>
      <c r="CA1766" s="37" t="str">
        <f>IF(BY1766="", "", IF(COUNTIF(BY$7:BY1766, BY1766)&gt;1, "", MAX(CA$6:CA1765)+1))</f>
        <v/>
      </c>
      <c r="CB1766" s="37" t="str">
        <f t="shared" si="436"/>
        <v>Aug 2023</v>
      </c>
      <c r="CC1766" s="41" t="str">
        <f t="shared" si="430"/>
        <v/>
      </c>
    </row>
    <row r="1767" spans="71:81" hidden="1" x14ac:dyDescent="0.25">
      <c r="BS1767" s="12" t="str">
        <f t="shared" ref="BS1767:BS1830" si="437">IF(AE54="", "", AE54)</f>
        <v/>
      </c>
      <c r="BT1767" s="32" t="str">
        <f t="shared" ref="BT1767:BT1830" si="438">IF(BS1767="", "", AF54)</f>
        <v/>
      </c>
      <c r="BU1767" s="37" t="str">
        <f>IF(BS1767="", "", IF(COUNTIF(BS$7:BS1767, BS1767)&gt;1, "", MAX(BU$6:BU1766)+1))</f>
        <v/>
      </c>
      <c r="BV1767" s="39" t="str">
        <f>'Intro &amp; Setup'!$BB$16</f>
        <v>Sep 2023</v>
      </c>
      <c r="BW1767" s="41" t="str">
        <f t="shared" si="429"/>
        <v/>
      </c>
      <c r="BY1767" s="12" t="str">
        <f t="shared" ref="BY1767:BY1830" si="439">IF(AE278="", "", AE278)</f>
        <v/>
      </c>
      <c r="BZ1767" s="32" t="str">
        <f t="shared" ref="BZ1767:BZ1830" si="440">IF(BY1767="", "", AF278)</f>
        <v/>
      </c>
      <c r="CA1767" s="37" t="str">
        <f>IF(BY1767="", "", IF(COUNTIF(BY$7:BY1767, BY1767)&gt;1, "", MAX(CA$6:CA1766)+1))</f>
        <v/>
      </c>
      <c r="CB1767" s="39" t="str">
        <f>'Intro &amp; Setup'!$BB$16</f>
        <v>Sep 2023</v>
      </c>
      <c r="CC1767" s="41" t="str">
        <f t="shared" si="430"/>
        <v/>
      </c>
    </row>
    <row r="1768" spans="71:81" hidden="1" x14ac:dyDescent="0.25">
      <c r="BS1768" s="13" t="str">
        <f t="shared" si="437"/>
        <v/>
      </c>
      <c r="BT1768" s="33" t="str">
        <f t="shared" si="438"/>
        <v/>
      </c>
      <c r="BU1768" s="37" t="str">
        <f>IF(BS1768="", "", IF(COUNTIF(BS$7:BS1768, BS1768)&gt;1, "", MAX(BU$6:BU1767)+1))</f>
        <v/>
      </c>
      <c r="BV1768" s="37" t="str">
        <f>BV1767</f>
        <v>Sep 2023</v>
      </c>
      <c r="BW1768" s="41" t="str">
        <f t="shared" si="429"/>
        <v/>
      </c>
      <c r="BY1768" s="13" t="str">
        <f t="shared" si="439"/>
        <v/>
      </c>
      <c r="BZ1768" s="33" t="str">
        <f t="shared" si="440"/>
        <v/>
      </c>
      <c r="CA1768" s="37" t="str">
        <f>IF(BY1768="", "", IF(COUNTIF(BY$7:BY1768, BY1768)&gt;1, "", MAX(CA$6:CA1767)+1))</f>
        <v/>
      </c>
      <c r="CB1768" s="37" t="str">
        <f>CB1767</f>
        <v>Sep 2023</v>
      </c>
      <c r="CC1768" s="41" t="str">
        <f t="shared" si="430"/>
        <v/>
      </c>
    </row>
    <row r="1769" spans="71:81" hidden="1" x14ac:dyDescent="0.25">
      <c r="BS1769" s="13" t="str">
        <f t="shared" si="437"/>
        <v/>
      </c>
      <c r="BT1769" s="33" t="str">
        <f t="shared" si="438"/>
        <v/>
      </c>
      <c r="BU1769" s="37" t="str">
        <f>IF(BS1769="", "", IF(COUNTIF(BS$7:BS1769, BS1769)&gt;1, "", MAX(BU$6:BU1768)+1))</f>
        <v/>
      </c>
      <c r="BV1769" s="37" t="str">
        <f t="shared" ref="BV1769:BV1832" si="441">BV1768</f>
        <v>Sep 2023</v>
      </c>
      <c r="BW1769" s="41" t="str">
        <f t="shared" si="429"/>
        <v/>
      </c>
      <c r="BY1769" s="13" t="str">
        <f t="shared" si="439"/>
        <v/>
      </c>
      <c r="BZ1769" s="33" t="str">
        <f t="shared" si="440"/>
        <v/>
      </c>
      <c r="CA1769" s="37" t="str">
        <f>IF(BY1769="", "", IF(COUNTIF(BY$7:BY1769, BY1769)&gt;1, "", MAX(CA$6:CA1768)+1))</f>
        <v/>
      </c>
      <c r="CB1769" s="37" t="str">
        <f t="shared" ref="CB1769:CB1832" si="442">CB1768</f>
        <v>Sep 2023</v>
      </c>
      <c r="CC1769" s="41" t="str">
        <f t="shared" si="430"/>
        <v/>
      </c>
    </row>
    <row r="1770" spans="71:81" hidden="1" x14ac:dyDescent="0.25">
      <c r="BS1770" s="13" t="str">
        <f t="shared" si="437"/>
        <v/>
      </c>
      <c r="BT1770" s="33" t="str">
        <f t="shared" si="438"/>
        <v/>
      </c>
      <c r="BU1770" s="37" t="str">
        <f>IF(BS1770="", "", IF(COUNTIF(BS$7:BS1770, BS1770)&gt;1, "", MAX(BU$6:BU1769)+1))</f>
        <v/>
      </c>
      <c r="BV1770" s="37" t="str">
        <f t="shared" si="441"/>
        <v>Sep 2023</v>
      </c>
      <c r="BW1770" s="41" t="str">
        <f t="shared" si="429"/>
        <v/>
      </c>
      <c r="BY1770" s="13" t="str">
        <f t="shared" si="439"/>
        <v/>
      </c>
      <c r="BZ1770" s="33" t="str">
        <f t="shared" si="440"/>
        <v/>
      </c>
      <c r="CA1770" s="37" t="str">
        <f>IF(BY1770="", "", IF(COUNTIF(BY$7:BY1770, BY1770)&gt;1, "", MAX(CA$6:CA1769)+1))</f>
        <v/>
      </c>
      <c r="CB1770" s="37" t="str">
        <f t="shared" si="442"/>
        <v>Sep 2023</v>
      </c>
      <c r="CC1770" s="41" t="str">
        <f t="shared" si="430"/>
        <v/>
      </c>
    </row>
    <row r="1771" spans="71:81" hidden="1" x14ac:dyDescent="0.25">
      <c r="BS1771" s="13" t="str">
        <f t="shared" si="437"/>
        <v/>
      </c>
      <c r="BT1771" s="33" t="str">
        <f t="shared" si="438"/>
        <v/>
      </c>
      <c r="BU1771" s="37" t="str">
        <f>IF(BS1771="", "", IF(COUNTIF(BS$7:BS1771, BS1771)&gt;1, "", MAX(BU$6:BU1770)+1))</f>
        <v/>
      </c>
      <c r="BV1771" s="37" t="str">
        <f t="shared" si="441"/>
        <v>Sep 2023</v>
      </c>
      <c r="BW1771" s="41" t="str">
        <f t="shared" si="429"/>
        <v/>
      </c>
      <c r="BY1771" s="13" t="str">
        <f t="shared" si="439"/>
        <v/>
      </c>
      <c r="BZ1771" s="33" t="str">
        <f t="shared" si="440"/>
        <v/>
      </c>
      <c r="CA1771" s="37" t="str">
        <f>IF(BY1771="", "", IF(COUNTIF(BY$7:BY1771, BY1771)&gt;1, "", MAX(CA$6:CA1770)+1))</f>
        <v/>
      </c>
      <c r="CB1771" s="37" t="str">
        <f t="shared" si="442"/>
        <v>Sep 2023</v>
      </c>
      <c r="CC1771" s="41" t="str">
        <f t="shared" si="430"/>
        <v/>
      </c>
    </row>
    <row r="1772" spans="71:81" hidden="1" x14ac:dyDescent="0.25">
      <c r="BS1772" s="13" t="str">
        <f t="shared" si="437"/>
        <v/>
      </c>
      <c r="BT1772" s="33" t="str">
        <f t="shared" si="438"/>
        <v/>
      </c>
      <c r="BU1772" s="37" t="str">
        <f>IF(BS1772="", "", IF(COUNTIF(BS$7:BS1772, BS1772)&gt;1, "", MAX(BU$6:BU1771)+1))</f>
        <v/>
      </c>
      <c r="BV1772" s="37" t="str">
        <f t="shared" si="441"/>
        <v>Sep 2023</v>
      </c>
      <c r="BW1772" s="41" t="str">
        <f t="shared" si="429"/>
        <v/>
      </c>
      <c r="BY1772" s="13" t="str">
        <f t="shared" si="439"/>
        <v/>
      </c>
      <c r="BZ1772" s="33" t="str">
        <f t="shared" si="440"/>
        <v/>
      </c>
      <c r="CA1772" s="37" t="str">
        <f>IF(BY1772="", "", IF(COUNTIF(BY$7:BY1772, BY1772)&gt;1, "", MAX(CA$6:CA1771)+1))</f>
        <v/>
      </c>
      <c r="CB1772" s="37" t="str">
        <f t="shared" si="442"/>
        <v>Sep 2023</v>
      </c>
      <c r="CC1772" s="41" t="str">
        <f t="shared" si="430"/>
        <v/>
      </c>
    </row>
    <row r="1773" spans="71:81" hidden="1" x14ac:dyDescent="0.25">
      <c r="BS1773" s="13" t="str">
        <f t="shared" si="437"/>
        <v/>
      </c>
      <c r="BT1773" s="33" t="str">
        <f t="shared" si="438"/>
        <v/>
      </c>
      <c r="BU1773" s="37" t="str">
        <f>IF(BS1773="", "", IF(COUNTIF(BS$7:BS1773, BS1773)&gt;1, "", MAX(BU$6:BU1772)+1))</f>
        <v/>
      </c>
      <c r="BV1773" s="37" t="str">
        <f t="shared" si="441"/>
        <v>Sep 2023</v>
      </c>
      <c r="BW1773" s="41" t="str">
        <f t="shared" si="429"/>
        <v/>
      </c>
      <c r="BY1773" s="13" t="str">
        <f t="shared" si="439"/>
        <v/>
      </c>
      <c r="BZ1773" s="33" t="str">
        <f t="shared" si="440"/>
        <v/>
      </c>
      <c r="CA1773" s="37" t="str">
        <f>IF(BY1773="", "", IF(COUNTIF(BY$7:BY1773, BY1773)&gt;1, "", MAX(CA$6:CA1772)+1))</f>
        <v/>
      </c>
      <c r="CB1773" s="37" t="str">
        <f t="shared" si="442"/>
        <v>Sep 2023</v>
      </c>
      <c r="CC1773" s="41" t="str">
        <f t="shared" si="430"/>
        <v/>
      </c>
    </row>
    <row r="1774" spans="71:81" hidden="1" x14ac:dyDescent="0.25">
      <c r="BS1774" s="13" t="str">
        <f t="shared" si="437"/>
        <v/>
      </c>
      <c r="BT1774" s="33" t="str">
        <f t="shared" si="438"/>
        <v/>
      </c>
      <c r="BU1774" s="37" t="str">
        <f>IF(BS1774="", "", IF(COUNTIF(BS$7:BS1774, BS1774)&gt;1, "", MAX(BU$6:BU1773)+1))</f>
        <v/>
      </c>
      <c r="BV1774" s="37" t="str">
        <f t="shared" si="441"/>
        <v>Sep 2023</v>
      </c>
      <c r="BW1774" s="41" t="str">
        <f t="shared" si="429"/>
        <v/>
      </c>
      <c r="BY1774" s="13" t="str">
        <f t="shared" si="439"/>
        <v/>
      </c>
      <c r="BZ1774" s="33" t="str">
        <f t="shared" si="440"/>
        <v/>
      </c>
      <c r="CA1774" s="37" t="str">
        <f>IF(BY1774="", "", IF(COUNTIF(BY$7:BY1774, BY1774)&gt;1, "", MAX(CA$6:CA1773)+1))</f>
        <v/>
      </c>
      <c r="CB1774" s="37" t="str">
        <f t="shared" si="442"/>
        <v>Sep 2023</v>
      </c>
      <c r="CC1774" s="41" t="str">
        <f t="shared" si="430"/>
        <v/>
      </c>
    </row>
    <row r="1775" spans="71:81" hidden="1" x14ac:dyDescent="0.25">
      <c r="BS1775" s="13" t="str">
        <f t="shared" si="437"/>
        <v/>
      </c>
      <c r="BT1775" s="33" t="str">
        <f t="shared" si="438"/>
        <v/>
      </c>
      <c r="BU1775" s="37" t="str">
        <f>IF(BS1775="", "", IF(COUNTIF(BS$7:BS1775, BS1775)&gt;1, "", MAX(BU$6:BU1774)+1))</f>
        <v/>
      </c>
      <c r="BV1775" s="37" t="str">
        <f t="shared" si="441"/>
        <v>Sep 2023</v>
      </c>
      <c r="BW1775" s="41" t="str">
        <f t="shared" si="429"/>
        <v/>
      </c>
      <c r="BY1775" s="13" t="str">
        <f t="shared" si="439"/>
        <v/>
      </c>
      <c r="BZ1775" s="33" t="str">
        <f t="shared" si="440"/>
        <v/>
      </c>
      <c r="CA1775" s="37" t="str">
        <f>IF(BY1775="", "", IF(COUNTIF(BY$7:BY1775, BY1775)&gt;1, "", MAX(CA$6:CA1774)+1))</f>
        <v/>
      </c>
      <c r="CB1775" s="37" t="str">
        <f t="shared" si="442"/>
        <v>Sep 2023</v>
      </c>
      <c r="CC1775" s="41" t="str">
        <f t="shared" si="430"/>
        <v/>
      </c>
    </row>
    <row r="1776" spans="71:81" hidden="1" x14ac:dyDescent="0.25">
      <c r="BS1776" s="13" t="str">
        <f t="shared" si="437"/>
        <v/>
      </c>
      <c r="BT1776" s="33" t="str">
        <f t="shared" si="438"/>
        <v/>
      </c>
      <c r="BU1776" s="37" t="str">
        <f>IF(BS1776="", "", IF(COUNTIF(BS$7:BS1776, BS1776)&gt;1, "", MAX(BU$6:BU1775)+1))</f>
        <v/>
      </c>
      <c r="BV1776" s="37" t="str">
        <f t="shared" si="441"/>
        <v>Sep 2023</v>
      </c>
      <c r="BW1776" s="41" t="str">
        <f t="shared" si="429"/>
        <v/>
      </c>
      <c r="BY1776" s="13" t="str">
        <f t="shared" si="439"/>
        <v/>
      </c>
      <c r="BZ1776" s="33" t="str">
        <f t="shared" si="440"/>
        <v/>
      </c>
      <c r="CA1776" s="37" t="str">
        <f>IF(BY1776="", "", IF(COUNTIF(BY$7:BY1776, BY1776)&gt;1, "", MAX(CA$6:CA1775)+1))</f>
        <v/>
      </c>
      <c r="CB1776" s="37" t="str">
        <f t="shared" si="442"/>
        <v>Sep 2023</v>
      </c>
      <c r="CC1776" s="41" t="str">
        <f t="shared" si="430"/>
        <v/>
      </c>
    </row>
    <row r="1777" spans="71:81" hidden="1" x14ac:dyDescent="0.25">
      <c r="BS1777" s="13" t="str">
        <f t="shared" si="437"/>
        <v/>
      </c>
      <c r="BT1777" s="33" t="str">
        <f t="shared" si="438"/>
        <v/>
      </c>
      <c r="BU1777" s="37" t="str">
        <f>IF(BS1777="", "", IF(COUNTIF(BS$7:BS1777, BS1777)&gt;1, "", MAX(BU$6:BU1776)+1))</f>
        <v/>
      </c>
      <c r="BV1777" s="37" t="str">
        <f t="shared" si="441"/>
        <v>Sep 2023</v>
      </c>
      <c r="BW1777" s="41" t="str">
        <f t="shared" si="429"/>
        <v/>
      </c>
      <c r="BY1777" s="13" t="str">
        <f t="shared" si="439"/>
        <v/>
      </c>
      <c r="BZ1777" s="33" t="str">
        <f t="shared" si="440"/>
        <v/>
      </c>
      <c r="CA1777" s="37" t="str">
        <f>IF(BY1777="", "", IF(COUNTIF(BY$7:BY1777, BY1777)&gt;1, "", MAX(CA$6:CA1776)+1))</f>
        <v/>
      </c>
      <c r="CB1777" s="37" t="str">
        <f t="shared" si="442"/>
        <v>Sep 2023</v>
      </c>
      <c r="CC1777" s="41" t="str">
        <f t="shared" si="430"/>
        <v/>
      </c>
    </row>
    <row r="1778" spans="71:81" hidden="1" x14ac:dyDescent="0.25">
      <c r="BS1778" s="13" t="str">
        <f t="shared" si="437"/>
        <v/>
      </c>
      <c r="BT1778" s="33" t="str">
        <f t="shared" si="438"/>
        <v/>
      </c>
      <c r="BU1778" s="37" t="str">
        <f>IF(BS1778="", "", IF(COUNTIF(BS$7:BS1778, BS1778)&gt;1, "", MAX(BU$6:BU1777)+1))</f>
        <v/>
      </c>
      <c r="BV1778" s="37" t="str">
        <f t="shared" si="441"/>
        <v>Sep 2023</v>
      </c>
      <c r="BW1778" s="41" t="str">
        <f t="shared" si="429"/>
        <v/>
      </c>
      <c r="BY1778" s="13" t="str">
        <f t="shared" si="439"/>
        <v/>
      </c>
      <c r="BZ1778" s="33" t="str">
        <f t="shared" si="440"/>
        <v/>
      </c>
      <c r="CA1778" s="37" t="str">
        <f>IF(BY1778="", "", IF(COUNTIF(BY$7:BY1778, BY1778)&gt;1, "", MAX(CA$6:CA1777)+1))</f>
        <v/>
      </c>
      <c r="CB1778" s="37" t="str">
        <f t="shared" si="442"/>
        <v>Sep 2023</v>
      </c>
      <c r="CC1778" s="41" t="str">
        <f t="shared" si="430"/>
        <v/>
      </c>
    </row>
    <row r="1779" spans="71:81" hidden="1" x14ac:dyDescent="0.25">
      <c r="BS1779" s="13" t="str">
        <f t="shared" si="437"/>
        <v/>
      </c>
      <c r="BT1779" s="33" t="str">
        <f t="shared" si="438"/>
        <v/>
      </c>
      <c r="BU1779" s="37" t="str">
        <f>IF(BS1779="", "", IF(COUNTIF(BS$7:BS1779, BS1779)&gt;1, "", MAX(BU$6:BU1778)+1))</f>
        <v/>
      </c>
      <c r="BV1779" s="37" t="str">
        <f t="shared" si="441"/>
        <v>Sep 2023</v>
      </c>
      <c r="BW1779" s="41" t="str">
        <f t="shared" si="429"/>
        <v/>
      </c>
      <c r="BY1779" s="13" t="str">
        <f t="shared" si="439"/>
        <v/>
      </c>
      <c r="BZ1779" s="33" t="str">
        <f t="shared" si="440"/>
        <v/>
      </c>
      <c r="CA1779" s="37" t="str">
        <f>IF(BY1779="", "", IF(COUNTIF(BY$7:BY1779, BY1779)&gt;1, "", MAX(CA$6:CA1778)+1))</f>
        <v/>
      </c>
      <c r="CB1779" s="37" t="str">
        <f t="shared" si="442"/>
        <v>Sep 2023</v>
      </c>
      <c r="CC1779" s="41" t="str">
        <f t="shared" si="430"/>
        <v/>
      </c>
    </row>
    <row r="1780" spans="71:81" hidden="1" x14ac:dyDescent="0.25">
      <c r="BS1780" s="13" t="str">
        <f t="shared" si="437"/>
        <v/>
      </c>
      <c r="BT1780" s="33" t="str">
        <f t="shared" si="438"/>
        <v/>
      </c>
      <c r="BU1780" s="37" t="str">
        <f>IF(BS1780="", "", IF(COUNTIF(BS$7:BS1780, BS1780)&gt;1, "", MAX(BU$6:BU1779)+1))</f>
        <v/>
      </c>
      <c r="BV1780" s="37" t="str">
        <f t="shared" si="441"/>
        <v>Sep 2023</v>
      </c>
      <c r="BW1780" s="41" t="str">
        <f t="shared" si="429"/>
        <v/>
      </c>
      <c r="BY1780" s="13" t="str">
        <f t="shared" si="439"/>
        <v/>
      </c>
      <c r="BZ1780" s="33" t="str">
        <f t="shared" si="440"/>
        <v/>
      </c>
      <c r="CA1780" s="37" t="str">
        <f>IF(BY1780="", "", IF(COUNTIF(BY$7:BY1780, BY1780)&gt;1, "", MAX(CA$6:CA1779)+1))</f>
        <v/>
      </c>
      <c r="CB1780" s="37" t="str">
        <f t="shared" si="442"/>
        <v>Sep 2023</v>
      </c>
      <c r="CC1780" s="41" t="str">
        <f t="shared" si="430"/>
        <v/>
      </c>
    </row>
    <row r="1781" spans="71:81" hidden="1" x14ac:dyDescent="0.25">
      <c r="BS1781" s="13" t="str">
        <f t="shared" si="437"/>
        <v/>
      </c>
      <c r="BT1781" s="33" t="str">
        <f t="shared" si="438"/>
        <v/>
      </c>
      <c r="BU1781" s="37" t="str">
        <f>IF(BS1781="", "", IF(COUNTIF(BS$7:BS1781, BS1781)&gt;1, "", MAX(BU$6:BU1780)+1))</f>
        <v/>
      </c>
      <c r="BV1781" s="37" t="str">
        <f t="shared" si="441"/>
        <v>Sep 2023</v>
      </c>
      <c r="BW1781" s="41" t="str">
        <f t="shared" si="429"/>
        <v/>
      </c>
      <c r="BY1781" s="13" t="str">
        <f t="shared" si="439"/>
        <v/>
      </c>
      <c r="BZ1781" s="33" t="str">
        <f t="shared" si="440"/>
        <v/>
      </c>
      <c r="CA1781" s="37" t="str">
        <f>IF(BY1781="", "", IF(COUNTIF(BY$7:BY1781, BY1781)&gt;1, "", MAX(CA$6:CA1780)+1))</f>
        <v/>
      </c>
      <c r="CB1781" s="37" t="str">
        <f t="shared" si="442"/>
        <v>Sep 2023</v>
      </c>
      <c r="CC1781" s="41" t="str">
        <f t="shared" si="430"/>
        <v/>
      </c>
    </row>
    <row r="1782" spans="71:81" hidden="1" x14ac:dyDescent="0.25">
      <c r="BS1782" s="13" t="str">
        <f t="shared" si="437"/>
        <v/>
      </c>
      <c r="BT1782" s="33" t="str">
        <f t="shared" si="438"/>
        <v/>
      </c>
      <c r="BU1782" s="37" t="str">
        <f>IF(BS1782="", "", IF(COUNTIF(BS$7:BS1782, BS1782)&gt;1, "", MAX(BU$6:BU1781)+1))</f>
        <v/>
      </c>
      <c r="BV1782" s="37" t="str">
        <f t="shared" si="441"/>
        <v>Sep 2023</v>
      </c>
      <c r="BW1782" s="41" t="str">
        <f t="shared" si="429"/>
        <v/>
      </c>
      <c r="BY1782" s="13" t="str">
        <f t="shared" si="439"/>
        <v/>
      </c>
      <c r="BZ1782" s="33" t="str">
        <f t="shared" si="440"/>
        <v/>
      </c>
      <c r="CA1782" s="37" t="str">
        <f>IF(BY1782="", "", IF(COUNTIF(BY$7:BY1782, BY1782)&gt;1, "", MAX(CA$6:CA1781)+1))</f>
        <v/>
      </c>
      <c r="CB1782" s="37" t="str">
        <f t="shared" si="442"/>
        <v>Sep 2023</v>
      </c>
      <c r="CC1782" s="41" t="str">
        <f t="shared" si="430"/>
        <v/>
      </c>
    </row>
    <row r="1783" spans="71:81" hidden="1" x14ac:dyDescent="0.25">
      <c r="BS1783" s="13" t="str">
        <f t="shared" si="437"/>
        <v/>
      </c>
      <c r="BT1783" s="33" t="str">
        <f t="shared" si="438"/>
        <v/>
      </c>
      <c r="BU1783" s="37" t="str">
        <f>IF(BS1783="", "", IF(COUNTIF(BS$7:BS1783, BS1783)&gt;1, "", MAX(BU$6:BU1782)+1))</f>
        <v/>
      </c>
      <c r="BV1783" s="37" t="str">
        <f t="shared" si="441"/>
        <v>Sep 2023</v>
      </c>
      <c r="BW1783" s="41" t="str">
        <f t="shared" si="429"/>
        <v/>
      </c>
      <c r="BY1783" s="13" t="str">
        <f t="shared" si="439"/>
        <v/>
      </c>
      <c r="BZ1783" s="33" t="str">
        <f t="shared" si="440"/>
        <v/>
      </c>
      <c r="CA1783" s="37" t="str">
        <f>IF(BY1783="", "", IF(COUNTIF(BY$7:BY1783, BY1783)&gt;1, "", MAX(CA$6:CA1782)+1))</f>
        <v/>
      </c>
      <c r="CB1783" s="37" t="str">
        <f t="shared" si="442"/>
        <v>Sep 2023</v>
      </c>
      <c r="CC1783" s="41" t="str">
        <f t="shared" si="430"/>
        <v/>
      </c>
    </row>
    <row r="1784" spans="71:81" hidden="1" x14ac:dyDescent="0.25">
      <c r="BS1784" s="13" t="str">
        <f t="shared" si="437"/>
        <v/>
      </c>
      <c r="BT1784" s="33" t="str">
        <f t="shared" si="438"/>
        <v/>
      </c>
      <c r="BU1784" s="37" t="str">
        <f>IF(BS1784="", "", IF(COUNTIF(BS$7:BS1784, BS1784)&gt;1, "", MAX(BU$6:BU1783)+1))</f>
        <v/>
      </c>
      <c r="BV1784" s="37" t="str">
        <f t="shared" si="441"/>
        <v>Sep 2023</v>
      </c>
      <c r="BW1784" s="41" t="str">
        <f t="shared" si="429"/>
        <v/>
      </c>
      <c r="BY1784" s="13" t="str">
        <f t="shared" si="439"/>
        <v/>
      </c>
      <c r="BZ1784" s="33" t="str">
        <f t="shared" si="440"/>
        <v/>
      </c>
      <c r="CA1784" s="37" t="str">
        <f>IF(BY1784="", "", IF(COUNTIF(BY$7:BY1784, BY1784)&gt;1, "", MAX(CA$6:CA1783)+1))</f>
        <v/>
      </c>
      <c r="CB1784" s="37" t="str">
        <f t="shared" si="442"/>
        <v>Sep 2023</v>
      </c>
      <c r="CC1784" s="41" t="str">
        <f t="shared" si="430"/>
        <v/>
      </c>
    </row>
    <row r="1785" spans="71:81" hidden="1" x14ac:dyDescent="0.25">
      <c r="BS1785" s="13" t="str">
        <f t="shared" si="437"/>
        <v/>
      </c>
      <c r="BT1785" s="33" t="str">
        <f t="shared" si="438"/>
        <v/>
      </c>
      <c r="BU1785" s="37" t="str">
        <f>IF(BS1785="", "", IF(COUNTIF(BS$7:BS1785, BS1785)&gt;1, "", MAX(BU$6:BU1784)+1))</f>
        <v/>
      </c>
      <c r="BV1785" s="37" t="str">
        <f t="shared" si="441"/>
        <v>Sep 2023</v>
      </c>
      <c r="BW1785" s="41" t="str">
        <f t="shared" si="429"/>
        <v/>
      </c>
      <c r="BY1785" s="13" t="str">
        <f t="shared" si="439"/>
        <v/>
      </c>
      <c r="BZ1785" s="33" t="str">
        <f t="shared" si="440"/>
        <v/>
      </c>
      <c r="CA1785" s="37" t="str">
        <f>IF(BY1785="", "", IF(COUNTIF(BY$7:BY1785, BY1785)&gt;1, "", MAX(CA$6:CA1784)+1))</f>
        <v/>
      </c>
      <c r="CB1785" s="37" t="str">
        <f t="shared" si="442"/>
        <v>Sep 2023</v>
      </c>
      <c r="CC1785" s="41" t="str">
        <f t="shared" si="430"/>
        <v/>
      </c>
    </row>
    <row r="1786" spans="71:81" hidden="1" x14ac:dyDescent="0.25">
      <c r="BS1786" s="13" t="str">
        <f t="shared" si="437"/>
        <v/>
      </c>
      <c r="BT1786" s="33" t="str">
        <f t="shared" si="438"/>
        <v/>
      </c>
      <c r="BU1786" s="37" t="str">
        <f>IF(BS1786="", "", IF(COUNTIF(BS$7:BS1786, BS1786)&gt;1, "", MAX(BU$6:BU1785)+1))</f>
        <v/>
      </c>
      <c r="BV1786" s="37" t="str">
        <f t="shared" si="441"/>
        <v>Sep 2023</v>
      </c>
      <c r="BW1786" s="41" t="str">
        <f t="shared" si="429"/>
        <v/>
      </c>
      <c r="BY1786" s="13" t="str">
        <f t="shared" si="439"/>
        <v/>
      </c>
      <c r="BZ1786" s="33" t="str">
        <f t="shared" si="440"/>
        <v/>
      </c>
      <c r="CA1786" s="37" t="str">
        <f>IF(BY1786="", "", IF(COUNTIF(BY$7:BY1786, BY1786)&gt;1, "", MAX(CA$6:CA1785)+1))</f>
        <v/>
      </c>
      <c r="CB1786" s="37" t="str">
        <f t="shared" si="442"/>
        <v>Sep 2023</v>
      </c>
      <c r="CC1786" s="41" t="str">
        <f t="shared" si="430"/>
        <v/>
      </c>
    </row>
    <row r="1787" spans="71:81" hidden="1" x14ac:dyDescent="0.25">
      <c r="BS1787" s="13" t="str">
        <f t="shared" si="437"/>
        <v/>
      </c>
      <c r="BT1787" s="33" t="str">
        <f t="shared" si="438"/>
        <v/>
      </c>
      <c r="BU1787" s="37" t="str">
        <f>IF(BS1787="", "", IF(COUNTIF(BS$7:BS1787, BS1787)&gt;1, "", MAX(BU$6:BU1786)+1))</f>
        <v/>
      </c>
      <c r="BV1787" s="37" t="str">
        <f t="shared" si="441"/>
        <v>Sep 2023</v>
      </c>
      <c r="BW1787" s="41" t="str">
        <f t="shared" si="429"/>
        <v/>
      </c>
      <c r="BY1787" s="13" t="str">
        <f t="shared" si="439"/>
        <v/>
      </c>
      <c r="BZ1787" s="33" t="str">
        <f t="shared" si="440"/>
        <v/>
      </c>
      <c r="CA1787" s="37" t="str">
        <f>IF(BY1787="", "", IF(COUNTIF(BY$7:BY1787, BY1787)&gt;1, "", MAX(CA$6:CA1786)+1))</f>
        <v/>
      </c>
      <c r="CB1787" s="37" t="str">
        <f t="shared" si="442"/>
        <v>Sep 2023</v>
      </c>
      <c r="CC1787" s="41" t="str">
        <f t="shared" si="430"/>
        <v/>
      </c>
    </row>
    <row r="1788" spans="71:81" hidden="1" x14ac:dyDescent="0.25">
      <c r="BS1788" s="13" t="str">
        <f t="shared" si="437"/>
        <v/>
      </c>
      <c r="BT1788" s="33" t="str">
        <f t="shared" si="438"/>
        <v/>
      </c>
      <c r="BU1788" s="37" t="str">
        <f>IF(BS1788="", "", IF(COUNTIF(BS$7:BS1788, BS1788)&gt;1, "", MAX(BU$6:BU1787)+1))</f>
        <v/>
      </c>
      <c r="BV1788" s="37" t="str">
        <f t="shared" si="441"/>
        <v>Sep 2023</v>
      </c>
      <c r="BW1788" s="41" t="str">
        <f t="shared" si="429"/>
        <v/>
      </c>
      <c r="BY1788" s="13" t="str">
        <f t="shared" si="439"/>
        <v/>
      </c>
      <c r="BZ1788" s="33" t="str">
        <f t="shared" si="440"/>
        <v/>
      </c>
      <c r="CA1788" s="37" t="str">
        <f>IF(BY1788="", "", IF(COUNTIF(BY$7:BY1788, BY1788)&gt;1, "", MAX(CA$6:CA1787)+1))</f>
        <v/>
      </c>
      <c r="CB1788" s="37" t="str">
        <f t="shared" si="442"/>
        <v>Sep 2023</v>
      </c>
      <c r="CC1788" s="41" t="str">
        <f t="shared" si="430"/>
        <v/>
      </c>
    </row>
    <row r="1789" spans="71:81" hidden="1" x14ac:dyDescent="0.25">
      <c r="BS1789" s="13" t="str">
        <f t="shared" si="437"/>
        <v/>
      </c>
      <c r="BT1789" s="33" t="str">
        <f t="shared" si="438"/>
        <v/>
      </c>
      <c r="BU1789" s="37" t="str">
        <f>IF(BS1789="", "", IF(COUNTIF(BS$7:BS1789, BS1789)&gt;1, "", MAX(BU$6:BU1788)+1))</f>
        <v/>
      </c>
      <c r="BV1789" s="37" t="str">
        <f t="shared" si="441"/>
        <v>Sep 2023</v>
      </c>
      <c r="BW1789" s="41" t="str">
        <f t="shared" si="429"/>
        <v/>
      </c>
      <c r="BY1789" s="13" t="str">
        <f t="shared" si="439"/>
        <v/>
      </c>
      <c r="BZ1789" s="33" t="str">
        <f t="shared" si="440"/>
        <v/>
      </c>
      <c r="CA1789" s="37" t="str">
        <f>IF(BY1789="", "", IF(COUNTIF(BY$7:BY1789, BY1789)&gt;1, "", MAX(CA$6:CA1788)+1))</f>
        <v/>
      </c>
      <c r="CB1789" s="37" t="str">
        <f t="shared" si="442"/>
        <v>Sep 2023</v>
      </c>
      <c r="CC1789" s="41" t="str">
        <f t="shared" si="430"/>
        <v/>
      </c>
    </row>
    <row r="1790" spans="71:81" hidden="1" x14ac:dyDescent="0.25">
      <c r="BS1790" s="13" t="str">
        <f t="shared" si="437"/>
        <v/>
      </c>
      <c r="BT1790" s="33" t="str">
        <f t="shared" si="438"/>
        <v/>
      </c>
      <c r="BU1790" s="37" t="str">
        <f>IF(BS1790="", "", IF(COUNTIF(BS$7:BS1790, BS1790)&gt;1, "", MAX(BU$6:BU1789)+1))</f>
        <v/>
      </c>
      <c r="BV1790" s="37" t="str">
        <f t="shared" si="441"/>
        <v>Sep 2023</v>
      </c>
      <c r="BW1790" s="41" t="str">
        <f t="shared" si="429"/>
        <v/>
      </c>
      <c r="BY1790" s="13" t="str">
        <f t="shared" si="439"/>
        <v/>
      </c>
      <c r="BZ1790" s="33" t="str">
        <f t="shared" si="440"/>
        <v/>
      </c>
      <c r="CA1790" s="37" t="str">
        <f>IF(BY1790="", "", IF(COUNTIF(BY$7:BY1790, BY1790)&gt;1, "", MAX(CA$6:CA1789)+1))</f>
        <v/>
      </c>
      <c r="CB1790" s="37" t="str">
        <f t="shared" si="442"/>
        <v>Sep 2023</v>
      </c>
      <c r="CC1790" s="41" t="str">
        <f t="shared" si="430"/>
        <v/>
      </c>
    </row>
    <row r="1791" spans="71:81" hidden="1" x14ac:dyDescent="0.25">
      <c r="BS1791" s="13" t="str">
        <f t="shared" si="437"/>
        <v/>
      </c>
      <c r="BT1791" s="33" t="str">
        <f t="shared" si="438"/>
        <v/>
      </c>
      <c r="BU1791" s="37" t="str">
        <f>IF(BS1791="", "", IF(COUNTIF(BS$7:BS1791, BS1791)&gt;1, "", MAX(BU$6:BU1790)+1))</f>
        <v/>
      </c>
      <c r="BV1791" s="37" t="str">
        <f t="shared" si="441"/>
        <v>Sep 2023</v>
      </c>
      <c r="BW1791" s="41" t="str">
        <f t="shared" si="429"/>
        <v/>
      </c>
      <c r="BY1791" s="13" t="str">
        <f t="shared" si="439"/>
        <v/>
      </c>
      <c r="BZ1791" s="33" t="str">
        <f t="shared" si="440"/>
        <v/>
      </c>
      <c r="CA1791" s="37" t="str">
        <f>IF(BY1791="", "", IF(COUNTIF(BY$7:BY1791, BY1791)&gt;1, "", MAX(CA$6:CA1790)+1))</f>
        <v/>
      </c>
      <c r="CB1791" s="37" t="str">
        <f t="shared" si="442"/>
        <v>Sep 2023</v>
      </c>
      <c r="CC1791" s="41" t="str">
        <f t="shared" si="430"/>
        <v/>
      </c>
    </row>
    <row r="1792" spans="71:81" hidden="1" x14ac:dyDescent="0.25">
      <c r="BS1792" s="13" t="str">
        <f t="shared" si="437"/>
        <v/>
      </c>
      <c r="BT1792" s="33" t="str">
        <f t="shared" si="438"/>
        <v/>
      </c>
      <c r="BU1792" s="37" t="str">
        <f>IF(BS1792="", "", IF(COUNTIF(BS$7:BS1792, BS1792)&gt;1, "", MAX(BU$6:BU1791)+1))</f>
        <v/>
      </c>
      <c r="BV1792" s="37" t="str">
        <f t="shared" si="441"/>
        <v>Sep 2023</v>
      </c>
      <c r="BW1792" s="41" t="str">
        <f t="shared" si="429"/>
        <v/>
      </c>
      <c r="BY1792" s="13" t="str">
        <f t="shared" si="439"/>
        <v/>
      </c>
      <c r="BZ1792" s="33" t="str">
        <f t="shared" si="440"/>
        <v/>
      </c>
      <c r="CA1792" s="37" t="str">
        <f>IF(BY1792="", "", IF(COUNTIF(BY$7:BY1792, BY1792)&gt;1, "", MAX(CA$6:CA1791)+1))</f>
        <v/>
      </c>
      <c r="CB1792" s="37" t="str">
        <f t="shared" si="442"/>
        <v>Sep 2023</v>
      </c>
      <c r="CC1792" s="41" t="str">
        <f t="shared" si="430"/>
        <v/>
      </c>
    </row>
    <row r="1793" spans="71:81" hidden="1" x14ac:dyDescent="0.25">
      <c r="BS1793" s="13" t="str">
        <f t="shared" si="437"/>
        <v/>
      </c>
      <c r="BT1793" s="33" t="str">
        <f t="shared" si="438"/>
        <v/>
      </c>
      <c r="BU1793" s="37" t="str">
        <f>IF(BS1793="", "", IF(COUNTIF(BS$7:BS1793, BS1793)&gt;1, "", MAX(BU$6:BU1792)+1))</f>
        <v/>
      </c>
      <c r="BV1793" s="37" t="str">
        <f t="shared" si="441"/>
        <v>Sep 2023</v>
      </c>
      <c r="BW1793" s="41" t="str">
        <f t="shared" si="429"/>
        <v/>
      </c>
      <c r="BY1793" s="13" t="str">
        <f t="shared" si="439"/>
        <v/>
      </c>
      <c r="BZ1793" s="33" t="str">
        <f t="shared" si="440"/>
        <v/>
      </c>
      <c r="CA1793" s="37" t="str">
        <f>IF(BY1793="", "", IF(COUNTIF(BY$7:BY1793, BY1793)&gt;1, "", MAX(CA$6:CA1792)+1))</f>
        <v/>
      </c>
      <c r="CB1793" s="37" t="str">
        <f t="shared" si="442"/>
        <v>Sep 2023</v>
      </c>
      <c r="CC1793" s="41" t="str">
        <f t="shared" si="430"/>
        <v/>
      </c>
    </row>
    <row r="1794" spans="71:81" hidden="1" x14ac:dyDescent="0.25">
      <c r="BS1794" s="13" t="str">
        <f t="shared" si="437"/>
        <v/>
      </c>
      <c r="BT1794" s="33" t="str">
        <f t="shared" si="438"/>
        <v/>
      </c>
      <c r="BU1794" s="37" t="str">
        <f>IF(BS1794="", "", IF(COUNTIF(BS$7:BS1794, BS1794)&gt;1, "", MAX(BU$6:BU1793)+1))</f>
        <v/>
      </c>
      <c r="BV1794" s="37" t="str">
        <f t="shared" si="441"/>
        <v>Sep 2023</v>
      </c>
      <c r="BW1794" s="41" t="str">
        <f t="shared" si="429"/>
        <v/>
      </c>
      <c r="BY1794" s="13" t="str">
        <f t="shared" si="439"/>
        <v/>
      </c>
      <c r="BZ1794" s="33" t="str">
        <f t="shared" si="440"/>
        <v/>
      </c>
      <c r="CA1794" s="37" t="str">
        <f>IF(BY1794="", "", IF(COUNTIF(BY$7:BY1794, BY1794)&gt;1, "", MAX(CA$6:CA1793)+1))</f>
        <v/>
      </c>
      <c r="CB1794" s="37" t="str">
        <f t="shared" si="442"/>
        <v>Sep 2023</v>
      </c>
      <c r="CC1794" s="41" t="str">
        <f t="shared" si="430"/>
        <v/>
      </c>
    </row>
    <row r="1795" spans="71:81" hidden="1" x14ac:dyDescent="0.25">
      <c r="BS1795" s="13" t="str">
        <f t="shared" si="437"/>
        <v/>
      </c>
      <c r="BT1795" s="33" t="str">
        <f t="shared" si="438"/>
        <v/>
      </c>
      <c r="BU1795" s="37" t="str">
        <f>IF(BS1795="", "", IF(COUNTIF(BS$7:BS1795, BS1795)&gt;1, "", MAX(BU$6:BU1794)+1))</f>
        <v/>
      </c>
      <c r="BV1795" s="37" t="str">
        <f t="shared" si="441"/>
        <v>Sep 2023</v>
      </c>
      <c r="BW1795" s="41" t="str">
        <f t="shared" si="429"/>
        <v/>
      </c>
      <c r="BY1795" s="13" t="str">
        <f t="shared" si="439"/>
        <v/>
      </c>
      <c r="BZ1795" s="33" t="str">
        <f t="shared" si="440"/>
        <v/>
      </c>
      <c r="CA1795" s="37" t="str">
        <f>IF(BY1795="", "", IF(COUNTIF(BY$7:BY1795, BY1795)&gt;1, "", MAX(CA$6:CA1794)+1))</f>
        <v/>
      </c>
      <c r="CB1795" s="37" t="str">
        <f t="shared" si="442"/>
        <v>Sep 2023</v>
      </c>
      <c r="CC1795" s="41" t="str">
        <f t="shared" si="430"/>
        <v/>
      </c>
    </row>
    <row r="1796" spans="71:81" hidden="1" x14ac:dyDescent="0.25">
      <c r="BS1796" s="13" t="str">
        <f t="shared" si="437"/>
        <v/>
      </c>
      <c r="BT1796" s="33" t="str">
        <f t="shared" si="438"/>
        <v/>
      </c>
      <c r="BU1796" s="37" t="str">
        <f>IF(BS1796="", "", IF(COUNTIF(BS$7:BS1796, BS1796)&gt;1, "", MAX(BU$6:BU1795)+1))</f>
        <v/>
      </c>
      <c r="BV1796" s="37" t="str">
        <f t="shared" si="441"/>
        <v>Sep 2023</v>
      </c>
      <c r="BW1796" s="41" t="str">
        <f t="shared" si="429"/>
        <v/>
      </c>
      <c r="BY1796" s="13" t="str">
        <f t="shared" si="439"/>
        <v/>
      </c>
      <c r="BZ1796" s="33" t="str">
        <f t="shared" si="440"/>
        <v/>
      </c>
      <c r="CA1796" s="37" t="str">
        <f>IF(BY1796="", "", IF(COUNTIF(BY$7:BY1796, BY1796)&gt;1, "", MAX(CA$6:CA1795)+1))</f>
        <v/>
      </c>
      <c r="CB1796" s="37" t="str">
        <f t="shared" si="442"/>
        <v>Sep 2023</v>
      </c>
      <c r="CC1796" s="41" t="str">
        <f t="shared" si="430"/>
        <v/>
      </c>
    </row>
    <row r="1797" spans="71:81" hidden="1" x14ac:dyDescent="0.25">
      <c r="BS1797" s="13" t="str">
        <f t="shared" si="437"/>
        <v/>
      </c>
      <c r="BT1797" s="33" t="str">
        <f t="shared" si="438"/>
        <v/>
      </c>
      <c r="BU1797" s="37" t="str">
        <f>IF(BS1797="", "", IF(COUNTIF(BS$7:BS1797, BS1797)&gt;1, "", MAX(BU$6:BU1796)+1))</f>
        <v/>
      </c>
      <c r="BV1797" s="37" t="str">
        <f t="shared" si="441"/>
        <v>Sep 2023</v>
      </c>
      <c r="BW1797" s="41" t="str">
        <f t="shared" si="429"/>
        <v/>
      </c>
      <c r="BY1797" s="13" t="str">
        <f t="shared" si="439"/>
        <v/>
      </c>
      <c r="BZ1797" s="33" t="str">
        <f t="shared" si="440"/>
        <v/>
      </c>
      <c r="CA1797" s="37" t="str">
        <f>IF(BY1797="", "", IF(COUNTIF(BY$7:BY1797, BY1797)&gt;1, "", MAX(CA$6:CA1796)+1))</f>
        <v/>
      </c>
      <c r="CB1797" s="37" t="str">
        <f t="shared" si="442"/>
        <v>Sep 2023</v>
      </c>
      <c r="CC1797" s="41" t="str">
        <f t="shared" si="430"/>
        <v/>
      </c>
    </row>
    <row r="1798" spans="71:81" hidden="1" x14ac:dyDescent="0.25">
      <c r="BS1798" s="13" t="str">
        <f t="shared" si="437"/>
        <v/>
      </c>
      <c r="BT1798" s="33" t="str">
        <f t="shared" si="438"/>
        <v/>
      </c>
      <c r="BU1798" s="37" t="str">
        <f>IF(BS1798="", "", IF(COUNTIF(BS$7:BS1798, BS1798)&gt;1, "", MAX(BU$6:BU1797)+1))</f>
        <v/>
      </c>
      <c r="BV1798" s="37" t="str">
        <f t="shared" si="441"/>
        <v>Sep 2023</v>
      </c>
      <c r="BW1798" s="41" t="str">
        <f t="shared" si="429"/>
        <v/>
      </c>
      <c r="BY1798" s="13" t="str">
        <f t="shared" si="439"/>
        <v/>
      </c>
      <c r="BZ1798" s="33" t="str">
        <f t="shared" si="440"/>
        <v/>
      </c>
      <c r="CA1798" s="37" t="str">
        <f>IF(BY1798="", "", IF(COUNTIF(BY$7:BY1798, BY1798)&gt;1, "", MAX(CA$6:CA1797)+1))</f>
        <v/>
      </c>
      <c r="CB1798" s="37" t="str">
        <f t="shared" si="442"/>
        <v>Sep 2023</v>
      </c>
      <c r="CC1798" s="41" t="str">
        <f t="shared" si="430"/>
        <v/>
      </c>
    </row>
    <row r="1799" spans="71:81" hidden="1" x14ac:dyDescent="0.25">
      <c r="BS1799" s="13" t="str">
        <f t="shared" si="437"/>
        <v/>
      </c>
      <c r="BT1799" s="33" t="str">
        <f t="shared" si="438"/>
        <v/>
      </c>
      <c r="BU1799" s="37" t="str">
        <f>IF(BS1799="", "", IF(COUNTIF(BS$7:BS1799, BS1799)&gt;1, "", MAX(BU$6:BU1798)+1))</f>
        <v/>
      </c>
      <c r="BV1799" s="37" t="str">
        <f t="shared" si="441"/>
        <v>Sep 2023</v>
      </c>
      <c r="BW1799" s="41" t="str">
        <f t="shared" si="429"/>
        <v/>
      </c>
      <c r="BY1799" s="13" t="str">
        <f t="shared" si="439"/>
        <v/>
      </c>
      <c r="BZ1799" s="33" t="str">
        <f t="shared" si="440"/>
        <v/>
      </c>
      <c r="CA1799" s="37" t="str">
        <f>IF(BY1799="", "", IF(COUNTIF(BY$7:BY1799, BY1799)&gt;1, "", MAX(CA$6:CA1798)+1))</f>
        <v/>
      </c>
      <c r="CB1799" s="37" t="str">
        <f t="shared" si="442"/>
        <v>Sep 2023</v>
      </c>
      <c r="CC1799" s="41" t="str">
        <f t="shared" si="430"/>
        <v/>
      </c>
    </row>
    <row r="1800" spans="71:81" hidden="1" x14ac:dyDescent="0.25">
      <c r="BS1800" s="13" t="str">
        <f t="shared" si="437"/>
        <v/>
      </c>
      <c r="BT1800" s="33" t="str">
        <f t="shared" si="438"/>
        <v/>
      </c>
      <c r="BU1800" s="37" t="str">
        <f>IF(BS1800="", "", IF(COUNTIF(BS$7:BS1800, BS1800)&gt;1, "", MAX(BU$6:BU1799)+1))</f>
        <v/>
      </c>
      <c r="BV1800" s="37" t="str">
        <f t="shared" si="441"/>
        <v>Sep 2023</v>
      </c>
      <c r="BW1800" s="41" t="str">
        <f t="shared" ref="BW1800:BW1863" si="443">IF(BS1800="", "", CONCATENATE(BS1800, " - ", BV1800))</f>
        <v/>
      </c>
      <c r="BY1800" s="13" t="str">
        <f t="shared" si="439"/>
        <v/>
      </c>
      <c r="BZ1800" s="33" t="str">
        <f t="shared" si="440"/>
        <v/>
      </c>
      <c r="CA1800" s="37" t="str">
        <f>IF(BY1800="", "", IF(COUNTIF(BY$7:BY1800, BY1800)&gt;1, "", MAX(CA$6:CA1799)+1))</f>
        <v/>
      </c>
      <c r="CB1800" s="37" t="str">
        <f t="shared" si="442"/>
        <v>Sep 2023</v>
      </c>
      <c r="CC1800" s="41" t="str">
        <f t="shared" ref="CC1800:CC1863" si="444">IF(BY1800="", "", CONCATENATE(BY1800, " - ", CB1800))</f>
        <v/>
      </c>
    </row>
    <row r="1801" spans="71:81" hidden="1" x14ac:dyDescent="0.25">
      <c r="BS1801" s="13" t="str">
        <f t="shared" si="437"/>
        <v/>
      </c>
      <c r="BT1801" s="33" t="str">
        <f t="shared" si="438"/>
        <v/>
      </c>
      <c r="BU1801" s="37" t="str">
        <f>IF(BS1801="", "", IF(COUNTIF(BS$7:BS1801, BS1801)&gt;1, "", MAX(BU$6:BU1800)+1))</f>
        <v/>
      </c>
      <c r="BV1801" s="37" t="str">
        <f t="shared" si="441"/>
        <v>Sep 2023</v>
      </c>
      <c r="BW1801" s="41" t="str">
        <f t="shared" si="443"/>
        <v/>
      </c>
      <c r="BY1801" s="13" t="str">
        <f t="shared" si="439"/>
        <v/>
      </c>
      <c r="BZ1801" s="33" t="str">
        <f t="shared" si="440"/>
        <v/>
      </c>
      <c r="CA1801" s="37" t="str">
        <f>IF(BY1801="", "", IF(COUNTIF(BY$7:BY1801, BY1801)&gt;1, "", MAX(CA$6:CA1800)+1))</f>
        <v/>
      </c>
      <c r="CB1801" s="37" t="str">
        <f t="shared" si="442"/>
        <v>Sep 2023</v>
      </c>
      <c r="CC1801" s="41" t="str">
        <f t="shared" si="444"/>
        <v/>
      </c>
    </row>
    <row r="1802" spans="71:81" hidden="1" x14ac:dyDescent="0.25">
      <c r="BS1802" s="13" t="str">
        <f t="shared" si="437"/>
        <v/>
      </c>
      <c r="BT1802" s="33" t="str">
        <f t="shared" si="438"/>
        <v/>
      </c>
      <c r="BU1802" s="37" t="str">
        <f>IF(BS1802="", "", IF(COUNTIF(BS$7:BS1802, BS1802)&gt;1, "", MAX(BU$6:BU1801)+1))</f>
        <v/>
      </c>
      <c r="BV1802" s="37" t="str">
        <f t="shared" si="441"/>
        <v>Sep 2023</v>
      </c>
      <c r="BW1802" s="41" t="str">
        <f t="shared" si="443"/>
        <v/>
      </c>
      <c r="BY1802" s="13" t="str">
        <f t="shared" si="439"/>
        <v/>
      </c>
      <c r="BZ1802" s="33" t="str">
        <f t="shared" si="440"/>
        <v/>
      </c>
      <c r="CA1802" s="37" t="str">
        <f>IF(BY1802="", "", IF(COUNTIF(BY$7:BY1802, BY1802)&gt;1, "", MAX(CA$6:CA1801)+1))</f>
        <v/>
      </c>
      <c r="CB1802" s="37" t="str">
        <f t="shared" si="442"/>
        <v>Sep 2023</v>
      </c>
      <c r="CC1802" s="41" t="str">
        <f t="shared" si="444"/>
        <v/>
      </c>
    </row>
    <row r="1803" spans="71:81" hidden="1" x14ac:dyDescent="0.25">
      <c r="BS1803" s="13" t="str">
        <f t="shared" si="437"/>
        <v/>
      </c>
      <c r="BT1803" s="33" t="str">
        <f t="shared" si="438"/>
        <v/>
      </c>
      <c r="BU1803" s="37" t="str">
        <f>IF(BS1803="", "", IF(COUNTIF(BS$7:BS1803, BS1803)&gt;1, "", MAX(BU$6:BU1802)+1))</f>
        <v/>
      </c>
      <c r="BV1803" s="37" t="str">
        <f t="shared" si="441"/>
        <v>Sep 2023</v>
      </c>
      <c r="BW1803" s="41" t="str">
        <f t="shared" si="443"/>
        <v/>
      </c>
      <c r="BY1803" s="13" t="str">
        <f t="shared" si="439"/>
        <v/>
      </c>
      <c r="BZ1803" s="33" t="str">
        <f t="shared" si="440"/>
        <v/>
      </c>
      <c r="CA1803" s="37" t="str">
        <f>IF(BY1803="", "", IF(COUNTIF(BY$7:BY1803, BY1803)&gt;1, "", MAX(CA$6:CA1802)+1))</f>
        <v/>
      </c>
      <c r="CB1803" s="37" t="str">
        <f t="shared" si="442"/>
        <v>Sep 2023</v>
      </c>
      <c r="CC1803" s="41" t="str">
        <f t="shared" si="444"/>
        <v/>
      </c>
    </row>
    <row r="1804" spans="71:81" hidden="1" x14ac:dyDescent="0.25">
      <c r="BS1804" s="13" t="str">
        <f t="shared" si="437"/>
        <v/>
      </c>
      <c r="BT1804" s="33" t="str">
        <f t="shared" si="438"/>
        <v/>
      </c>
      <c r="BU1804" s="37" t="str">
        <f>IF(BS1804="", "", IF(COUNTIF(BS$7:BS1804, BS1804)&gt;1, "", MAX(BU$6:BU1803)+1))</f>
        <v/>
      </c>
      <c r="BV1804" s="37" t="str">
        <f t="shared" si="441"/>
        <v>Sep 2023</v>
      </c>
      <c r="BW1804" s="41" t="str">
        <f t="shared" si="443"/>
        <v/>
      </c>
      <c r="BY1804" s="13" t="str">
        <f t="shared" si="439"/>
        <v/>
      </c>
      <c r="BZ1804" s="33" t="str">
        <f t="shared" si="440"/>
        <v/>
      </c>
      <c r="CA1804" s="37" t="str">
        <f>IF(BY1804="", "", IF(COUNTIF(BY$7:BY1804, BY1804)&gt;1, "", MAX(CA$6:CA1803)+1))</f>
        <v/>
      </c>
      <c r="CB1804" s="37" t="str">
        <f t="shared" si="442"/>
        <v>Sep 2023</v>
      </c>
      <c r="CC1804" s="41" t="str">
        <f t="shared" si="444"/>
        <v/>
      </c>
    </row>
    <row r="1805" spans="71:81" hidden="1" x14ac:dyDescent="0.25">
      <c r="BS1805" s="13" t="str">
        <f t="shared" si="437"/>
        <v/>
      </c>
      <c r="BT1805" s="33" t="str">
        <f t="shared" si="438"/>
        <v/>
      </c>
      <c r="BU1805" s="37" t="str">
        <f>IF(BS1805="", "", IF(COUNTIF(BS$7:BS1805, BS1805)&gt;1, "", MAX(BU$6:BU1804)+1))</f>
        <v/>
      </c>
      <c r="BV1805" s="37" t="str">
        <f t="shared" si="441"/>
        <v>Sep 2023</v>
      </c>
      <c r="BW1805" s="41" t="str">
        <f t="shared" si="443"/>
        <v/>
      </c>
      <c r="BY1805" s="13" t="str">
        <f t="shared" si="439"/>
        <v/>
      </c>
      <c r="BZ1805" s="33" t="str">
        <f t="shared" si="440"/>
        <v/>
      </c>
      <c r="CA1805" s="37" t="str">
        <f>IF(BY1805="", "", IF(COUNTIF(BY$7:BY1805, BY1805)&gt;1, "", MAX(CA$6:CA1804)+1))</f>
        <v/>
      </c>
      <c r="CB1805" s="37" t="str">
        <f t="shared" si="442"/>
        <v>Sep 2023</v>
      </c>
      <c r="CC1805" s="41" t="str">
        <f t="shared" si="444"/>
        <v/>
      </c>
    </row>
    <row r="1806" spans="71:81" hidden="1" x14ac:dyDescent="0.25">
      <c r="BS1806" s="13" t="str">
        <f t="shared" si="437"/>
        <v/>
      </c>
      <c r="BT1806" s="33" t="str">
        <f t="shared" si="438"/>
        <v/>
      </c>
      <c r="BU1806" s="37" t="str">
        <f>IF(BS1806="", "", IF(COUNTIF(BS$7:BS1806, BS1806)&gt;1, "", MAX(BU$6:BU1805)+1))</f>
        <v/>
      </c>
      <c r="BV1806" s="37" t="str">
        <f t="shared" si="441"/>
        <v>Sep 2023</v>
      </c>
      <c r="BW1806" s="41" t="str">
        <f t="shared" si="443"/>
        <v/>
      </c>
      <c r="BY1806" s="13" t="str">
        <f t="shared" si="439"/>
        <v/>
      </c>
      <c r="BZ1806" s="33" t="str">
        <f t="shared" si="440"/>
        <v/>
      </c>
      <c r="CA1806" s="37" t="str">
        <f>IF(BY1806="", "", IF(COUNTIF(BY$7:BY1806, BY1806)&gt;1, "", MAX(CA$6:CA1805)+1))</f>
        <v/>
      </c>
      <c r="CB1806" s="37" t="str">
        <f t="shared" si="442"/>
        <v>Sep 2023</v>
      </c>
      <c r="CC1806" s="41" t="str">
        <f t="shared" si="444"/>
        <v/>
      </c>
    </row>
    <row r="1807" spans="71:81" hidden="1" x14ac:dyDescent="0.25">
      <c r="BS1807" s="13" t="str">
        <f t="shared" si="437"/>
        <v/>
      </c>
      <c r="BT1807" s="33" t="str">
        <f t="shared" si="438"/>
        <v/>
      </c>
      <c r="BU1807" s="37" t="str">
        <f>IF(BS1807="", "", IF(COUNTIF(BS$7:BS1807, BS1807)&gt;1, "", MAX(BU$6:BU1806)+1))</f>
        <v/>
      </c>
      <c r="BV1807" s="37" t="str">
        <f t="shared" si="441"/>
        <v>Sep 2023</v>
      </c>
      <c r="BW1807" s="41" t="str">
        <f t="shared" si="443"/>
        <v/>
      </c>
      <c r="BY1807" s="13" t="str">
        <f t="shared" si="439"/>
        <v/>
      </c>
      <c r="BZ1807" s="33" t="str">
        <f t="shared" si="440"/>
        <v/>
      </c>
      <c r="CA1807" s="37" t="str">
        <f>IF(BY1807="", "", IF(COUNTIF(BY$7:BY1807, BY1807)&gt;1, "", MAX(CA$6:CA1806)+1))</f>
        <v/>
      </c>
      <c r="CB1807" s="37" t="str">
        <f t="shared" si="442"/>
        <v>Sep 2023</v>
      </c>
      <c r="CC1807" s="41" t="str">
        <f t="shared" si="444"/>
        <v/>
      </c>
    </row>
    <row r="1808" spans="71:81" hidden="1" x14ac:dyDescent="0.25">
      <c r="BS1808" s="13" t="str">
        <f t="shared" si="437"/>
        <v/>
      </c>
      <c r="BT1808" s="33" t="str">
        <f t="shared" si="438"/>
        <v/>
      </c>
      <c r="BU1808" s="37" t="str">
        <f>IF(BS1808="", "", IF(COUNTIF(BS$7:BS1808, BS1808)&gt;1, "", MAX(BU$6:BU1807)+1))</f>
        <v/>
      </c>
      <c r="BV1808" s="37" t="str">
        <f t="shared" si="441"/>
        <v>Sep 2023</v>
      </c>
      <c r="BW1808" s="41" t="str">
        <f t="shared" si="443"/>
        <v/>
      </c>
      <c r="BY1808" s="13" t="str">
        <f t="shared" si="439"/>
        <v/>
      </c>
      <c r="BZ1808" s="33" t="str">
        <f t="shared" si="440"/>
        <v/>
      </c>
      <c r="CA1808" s="37" t="str">
        <f>IF(BY1808="", "", IF(COUNTIF(BY$7:BY1808, BY1808)&gt;1, "", MAX(CA$6:CA1807)+1))</f>
        <v/>
      </c>
      <c r="CB1808" s="37" t="str">
        <f t="shared" si="442"/>
        <v>Sep 2023</v>
      </c>
      <c r="CC1808" s="41" t="str">
        <f t="shared" si="444"/>
        <v/>
      </c>
    </row>
    <row r="1809" spans="71:81" hidden="1" x14ac:dyDescent="0.25">
      <c r="BS1809" s="13" t="str">
        <f t="shared" si="437"/>
        <v/>
      </c>
      <c r="BT1809" s="33" t="str">
        <f t="shared" si="438"/>
        <v/>
      </c>
      <c r="BU1809" s="37" t="str">
        <f>IF(BS1809="", "", IF(COUNTIF(BS$7:BS1809, BS1809)&gt;1, "", MAX(BU$6:BU1808)+1))</f>
        <v/>
      </c>
      <c r="BV1809" s="37" t="str">
        <f t="shared" si="441"/>
        <v>Sep 2023</v>
      </c>
      <c r="BW1809" s="41" t="str">
        <f t="shared" si="443"/>
        <v/>
      </c>
      <c r="BY1809" s="13" t="str">
        <f t="shared" si="439"/>
        <v/>
      </c>
      <c r="BZ1809" s="33" t="str">
        <f t="shared" si="440"/>
        <v/>
      </c>
      <c r="CA1809" s="37" t="str">
        <f>IF(BY1809="", "", IF(COUNTIF(BY$7:BY1809, BY1809)&gt;1, "", MAX(CA$6:CA1808)+1))</f>
        <v/>
      </c>
      <c r="CB1809" s="37" t="str">
        <f t="shared" si="442"/>
        <v>Sep 2023</v>
      </c>
      <c r="CC1809" s="41" t="str">
        <f t="shared" si="444"/>
        <v/>
      </c>
    </row>
    <row r="1810" spans="71:81" hidden="1" x14ac:dyDescent="0.25">
      <c r="BS1810" s="13" t="str">
        <f t="shared" si="437"/>
        <v/>
      </c>
      <c r="BT1810" s="33" t="str">
        <f t="shared" si="438"/>
        <v/>
      </c>
      <c r="BU1810" s="37" t="str">
        <f>IF(BS1810="", "", IF(COUNTIF(BS$7:BS1810, BS1810)&gt;1, "", MAX(BU$6:BU1809)+1))</f>
        <v/>
      </c>
      <c r="BV1810" s="37" t="str">
        <f t="shared" si="441"/>
        <v>Sep 2023</v>
      </c>
      <c r="BW1810" s="41" t="str">
        <f t="shared" si="443"/>
        <v/>
      </c>
      <c r="BY1810" s="13" t="str">
        <f t="shared" si="439"/>
        <v/>
      </c>
      <c r="BZ1810" s="33" t="str">
        <f t="shared" si="440"/>
        <v/>
      </c>
      <c r="CA1810" s="37" t="str">
        <f>IF(BY1810="", "", IF(COUNTIF(BY$7:BY1810, BY1810)&gt;1, "", MAX(CA$6:CA1809)+1))</f>
        <v/>
      </c>
      <c r="CB1810" s="37" t="str">
        <f t="shared" si="442"/>
        <v>Sep 2023</v>
      </c>
      <c r="CC1810" s="41" t="str">
        <f t="shared" si="444"/>
        <v/>
      </c>
    </row>
    <row r="1811" spans="71:81" hidden="1" x14ac:dyDescent="0.25">
      <c r="BS1811" s="13" t="str">
        <f t="shared" si="437"/>
        <v/>
      </c>
      <c r="BT1811" s="33" t="str">
        <f t="shared" si="438"/>
        <v/>
      </c>
      <c r="BU1811" s="37" t="str">
        <f>IF(BS1811="", "", IF(COUNTIF(BS$7:BS1811, BS1811)&gt;1, "", MAX(BU$6:BU1810)+1))</f>
        <v/>
      </c>
      <c r="BV1811" s="37" t="str">
        <f t="shared" si="441"/>
        <v>Sep 2023</v>
      </c>
      <c r="BW1811" s="41" t="str">
        <f t="shared" si="443"/>
        <v/>
      </c>
      <c r="BY1811" s="13" t="str">
        <f t="shared" si="439"/>
        <v/>
      </c>
      <c r="BZ1811" s="33" t="str">
        <f t="shared" si="440"/>
        <v/>
      </c>
      <c r="CA1811" s="37" t="str">
        <f>IF(BY1811="", "", IF(COUNTIF(BY$7:BY1811, BY1811)&gt;1, "", MAX(CA$6:CA1810)+1))</f>
        <v/>
      </c>
      <c r="CB1811" s="37" t="str">
        <f t="shared" si="442"/>
        <v>Sep 2023</v>
      </c>
      <c r="CC1811" s="41" t="str">
        <f t="shared" si="444"/>
        <v/>
      </c>
    </row>
    <row r="1812" spans="71:81" hidden="1" x14ac:dyDescent="0.25">
      <c r="BS1812" s="13" t="str">
        <f t="shared" si="437"/>
        <v/>
      </c>
      <c r="BT1812" s="33" t="str">
        <f t="shared" si="438"/>
        <v/>
      </c>
      <c r="BU1812" s="37" t="str">
        <f>IF(BS1812="", "", IF(COUNTIF(BS$7:BS1812, BS1812)&gt;1, "", MAX(BU$6:BU1811)+1))</f>
        <v/>
      </c>
      <c r="BV1812" s="37" t="str">
        <f t="shared" si="441"/>
        <v>Sep 2023</v>
      </c>
      <c r="BW1812" s="41" t="str">
        <f t="shared" si="443"/>
        <v/>
      </c>
      <c r="BY1812" s="13" t="str">
        <f t="shared" si="439"/>
        <v/>
      </c>
      <c r="BZ1812" s="33" t="str">
        <f t="shared" si="440"/>
        <v/>
      </c>
      <c r="CA1812" s="37" t="str">
        <f>IF(BY1812="", "", IF(COUNTIF(BY$7:BY1812, BY1812)&gt;1, "", MAX(CA$6:CA1811)+1))</f>
        <v/>
      </c>
      <c r="CB1812" s="37" t="str">
        <f t="shared" si="442"/>
        <v>Sep 2023</v>
      </c>
      <c r="CC1812" s="41" t="str">
        <f t="shared" si="444"/>
        <v/>
      </c>
    </row>
    <row r="1813" spans="71:81" hidden="1" x14ac:dyDescent="0.25">
      <c r="BS1813" s="13" t="str">
        <f t="shared" si="437"/>
        <v/>
      </c>
      <c r="BT1813" s="33" t="str">
        <f t="shared" si="438"/>
        <v/>
      </c>
      <c r="BU1813" s="37" t="str">
        <f>IF(BS1813="", "", IF(COUNTIF(BS$7:BS1813, BS1813)&gt;1, "", MAX(BU$6:BU1812)+1))</f>
        <v/>
      </c>
      <c r="BV1813" s="37" t="str">
        <f t="shared" si="441"/>
        <v>Sep 2023</v>
      </c>
      <c r="BW1813" s="41" t="str">
        <f t="shared" si="443"/>
        <v/>
      </c>
      <c r="BY1813" s="13" t="str">
        <f t="shared" si="439"/>
        <v/>
      </c>
      <c r="BZ1813" s="33" t="str">
        <f t="shared" si="440"/>
        <v/>
      </c>
      <c r="CA1813" s="37" t="str">
        <f>IF(BY1813="", "", IF(COUNTIF(BY$7:BY1813, BY1813)&gt;1, "", MAX(CA$6:CA1812)+1))</f>
        <v/>
      </c>
      <c r="CB1813" s="37" t="str">
        <f t="shared" si="442"/>
        <v>Sep 2023</v>
      </c>
      <c r="CC1813" s="41" t="str">
        <f t="shared" si="444"/>
        <v/>
      </c>
    </row>
    <row r="1814" spans="71:81" hidden="1" x14ac:dyDescent="0.25">
      <c r="BS1814" s="13" t="str">
        <f t="shared" si="437"/>
        <v/>
      </c>
      <c r="BT1814" s="33" t="str">
        <f t="shared" si="438"/>
        <v/>
      </c>
      <c r="BU1814" s="37" t="str">
        <f>IF(BS1814="", "", IF(COUNTIF(BS$7:BS1814, BS1814)&gt;1, "", MAX(BU$6:BU1813)+1))</f>
        <v/>
      </c>
      <c r="BV1814" s="37" t="str">
        <f t="shared" si="441"/>
        <v>Sep 2023</v>
      </c>
      <c r="BW1814" s="41" t="str">
        <f t="shared" si="443"/>
        <v/>
      </c>
      <c r="BY1814" s="13" t="str">
        <f t="shared" si="439"/>
        <v/>
      </c>
      <c r="BZ1814" s="33" t="str">
        <f t="shared" si="440"/>
        <v/>
      </c>
      <c r="CA1814" s="37" t="str">
        <f>IF(BY1814="", "", IF(COUNTIF(BY$7:BY1814, BY1814)&gt;1, "", MAX(CA$6:CA1813)+1))</f>
        <v/>
      </c>
      <c r="CB1814" s="37" t="str">
        <f t="shared" si="442"/>
        <v>Sep 2023</v>
      </c>
      <c r="CC1814" s="41" t="str">
        <f t="shared" si="444"/>
        <v/>
      </c>
    </row>
    <row r="1815" spans="71:81" hidden="1" x14ac:dyDescent="0.25">
      <c r="BS1815" s="13" t="str">
        <f t="shared" si="437"/>
        <v/>
      </c>
      <c r="BT1815" s="33" t="str">
        <f t="shared" si="438"/>
        <v/>
      </c>
      <c r="BU1815" s="37" t="str">
        <f>IF(BS1815="", "", IF(COUNTIF(BS$7:BS1815, BS1815)&gt;1, "", MAX(BU$6:BU1814)+1))</f>
        <v/>
      </c>
      <c r="BV1815" s="37" t="str">
        <f t="shared" si="441"/>
        <v>Sep 2023</v>
      </c>
      <c r="BW1815" s="41" t="str">
        <f t="shared" si="443"/>
        <v/>
      </c>
      <c r="BY1815" s="13" t="str">
        <f t="shared" si="439"/>
        <v/>
      </c>
      <c r="BZ1815" s="33" t="str">
        <f t="shared" si="440"/>
        <v/>
      </c>
      <c r="CA1815" s="37" t="str">
        <f>IF(BY1815="", "", IF(COUNTIF(BY$7:BY1815, BY1815)&gt;1, "", MAX(CA$6:CA1814)+1))</f>
        <v/>
      </c>
      <c r="CB1815" s="37" t="str">
        <f t="shared" si="442"/>
        <v>Sep 2023</v>
      </c>
      <c r="CC1815" s="41" t="str">
        <f t="shared" si="444"/>
        <v/>
      </c>
    </row>
    <row r="1816" spans="71:81" hidden="1" x14ac:dyDescent="0.25">
      <c r="BS1816" s="13" t="str">
        <f t="shared" si="437"/>
        <v/>
      </c>
      <c r="BT1816" s="33" t="str">
        <f t="shared" si="438"/>
        <v/>
      </c>
      <c r="BU1816" s="37" t="str">
        <f>IF(BS1816="", "", IF(COUNTIF(BS$7:BS1816, BS1816)&gt;1, "", MAX(BU$6:BU1815)+1))</f>
        <v/>
      </c>
      <c r="BV1816" s="37" t="str">
        <f t="shared" si="441"/>
        <v>Sep 2023</v>
      </c>
      <c r="BW1816" s="41" t="str">
        <f t="shared" si="443"/>
        <v/>
      </c>
      <c r="BY1816" s="13" t="str">
        <f t="shared" si="439"/>
        <v/>
      </c>
      <c r="BZ1816" s="33" t="str">
        <f t="shared" si="440"/>
        <v/>
      </c>
      <c r="CA1816" s="37" t="str">
        <f>IF(BY1816="", "", IF(COUNTIF(BY$7:BY1816, BY1816)&gt;1, "", MAX(CA$6:CA1815)+1))</f>
        <v/>
      </c>
      <c r="CB1816" s="37" t="str">
        <f t="shared" si="442"/>
        <v>Sep 2023</v>
      </c>
      <c r="CC1816" s="41" t="str">
        <f t="shared" si="444"/>
        <v/>
      </c>
    </row>
    <row r="1817" spans="71:81" hidden="1" x14ac:dyDescent="0.25">
      <c r="BS1817" s="13" t="str">
        <f t="shared" si="437"/>
        <v/>
      </c>
      <c r="BT1817" s="33" t="str">
        <f t="shared" si="438"/>
        <v/>
      </c>
      <c r="BU1817" s="37" t="str">
        <f>IF(BS1817="", "", IF(COUNTIF(BS$7:BS1817, BS1817)&gt;1, "", MAX(BU$6:BU1816)+1))</f>
        <v/>
      </c>
      <c r="BV1817" s="37" t="str">
        <f t="shared" si="441"/>
        <v>Sep 2023</v>
      </c>
      <c r="BW1817" s="41" t="str">
        <f t="shared" si="443"/>
        <v/>
      </c>
      <c r="BY1817" s="13" t="str">
        <f t="shared" si="439"/>
        <v/>
      </c>
      <c r="BZ1817" s="33" t="str">
        <f t="shared" si="440"/>
        <v/>
      </c>
      <c r="CA1817" s="37" t="str">
        <f>IF(BY1817="", "", IF(COUNTIF(BY$7:BY1817, BY1817)&gt;1, "", MAX(CA$6:CA1816)+1))</f>
        <v/>
      </c>
      <c r="CB1817" s="37" t="str">
        <f t="shared" si="442"/>
        <v>Sep 2023</v>
      </c>
      <c r="CC1817" s="41" t="str">
        <f t="shared" si="444"/>
        <v/>
      </c>
    </row>
    <row r="1818" spans="71:81" hidden="1" x14ac:dyDescent="0.25">
      <c r="BS1818" s="13" t="str">
        <f t="shared" si="437"/>
        <v/>
      </c>
      <c r="BT1818" s="33" t="str">
        <f t="shared" si="438"/>
        <v/>
      </c>
      <c r="BU1818" s="37" t="str">
        <f>IF(BS1818="", "", IF(COUNTIF(BS$7:BS1818, BS1818)&gt;1, "", MAX(BU$6:BU1817)+1))</f>
        <v/>
      </c>
      <c r="BV1818" s="37" t="str">
        <f t="shared" si="441"/>
        <v>Sep 2023</v>
      </c>
      <c r="BW1818" s="41" t="str">
        <f t="shared" si="443"/>
        <v/>
      </c>
      <c r="BY1818" s="13" t="str">
        <f t="shared" si="439"/>
        <v/>
      </c>
      <c r="BZ1818" s="33" t="str">
        <f t="shared" si="440"/>
        <v/>
      </c>
      <c r="CA1818" s="37" t="str">
        <f>IF(BY1818="", "", IF(COUNTIF(BY$7:BY1818, BY1818)&gt;1, "", MAX(CA$6:CA1817)+1))</f>
        <v/>
      </c>
      <c r="CB1818" s="37" t="str">
        <f t="shared" si="442"/>
        <v>Sep 2023</v>
      </c>
      <c r="CC1818" s="41" t="str">
        <f t="shared" si="444"/>
        <v/>
      </c>
    </row>
    <row r="1819" spans="71:81" hidden="1" x14ac:dyDescent="0.25">
      <c r="BS1819" s="13" t="str">
        <f t="shared" si="437"/>
        <v/>
      </c>
      <c r="BT1819" s="33" t="str">
        <f t="shared" si="438"/>
        <v/>
      </c>
      <c r="BU1819" s="37" t="str">
        <f>IF(BS1819="", "", IF(COUNTIF(BS$7:BS1819, BS1819)&gt;1, "", MAX(BU$6:BU1818)+1))</f>
        <v/>
      </c>
      <c r="BV1819" s="37" t="str">
        <f t="shared" si="441"/>
        <v>Sep 2023</v>
      </c>
      <c r="BW1819" s="41" t="str">
        <f t="shared" si="443"/>
        <v/>
      </c>
      <c r="BY1819" s="13" t="str">
        <f t="shared" si="439"/>
        <v/>
      </c>
      <c r="BZ1819" s="33" t="str">
        <f t="shared" si="440"/>
        <v/>
      </c>
      <c r="CA1819" s="37" t="str">
        <f>IF(BY1819="", "", IF(COUNTIF(BY$7:BY1819, BY1819)&gt;1, "", MAX(CA$6:CA1818)+1))</f>
        <v/>
      </c>
      <c r="CB1819" s="37" t="str">
        <f t="shared" si="442"/>
        <v>Sep 2023</v>
      </c>
      <c r="CC1819" s="41" t="str">
        <f t="shared" si="444"/>
        <v/>
      </c>
    </row>
    <row r="1820" spans="71:81" hidden="1" x14ac:dyDescent="0.25">
      <c r="BS1820" s="13" t="str">
        <f t="shared" si="437"/>
        <v/>
      </c>
      <c r="BT1820" s="33" t="str">
        <f t="shared" si="438"/>
        <v/>
      </c>
      <c r="BU1820" s="37" t="str">
        <f>IF(BS1820="", "", IF(COUNTIF(BS$7:BS1820, BS1820)&gt;1, "", MAX(BU$6:BU1819)+1))</f>
        <v/>
      </c>
      <c r="BV1820" s="37" t="str">
        <f t="shared" si="441"/>
        <v>Sep 2023</v>
      </c>
      <c r="BW1820" s="41" t="str">
        <f t="shared" si="443"/>
        <v/>
      </c>
      <c r="BY1820" s="13" t="str">
        <f t="shared" si="439"/>
        <v/>
      </c>
      <c r="BZ1820" s="33" t="str">
        <f t="shared" si="440"/>
        <v/>
      </c>
      <c r="CA1820" s="37" t="str">
        <f>IF(BY1820="", "", IF(COUNTIF(BY$7:BY1820, BY1820)&gt;1, "", MAX(CA$6:CA1819)+1))</f>
        <v/>
      </c>
      <c r="CB1820" s="37" t="str">
        <f t="shared" si="442"/>
        <v>Sep 2023</v>
      </c>
      <c r="CC1820" s="41" t="str">
        <f t="shared" si="444"/>
        <v/>
      </c>
    </row>
    <row r="1821" spans="71:81" hidden="1" x14ac:dyDescent="0.25">
      <c r="BS1821" s="13" t="str">
        <f t="shared" si="437"/>
        <v/>
      </c>
      <c r="BT1821" s="33" t="str">
        <f t="shared" si="438"/>
        <v/>
      </c>
      <c r="BU1821" s="37" t="str">
        <f>IF(BS1821="", "", IF(COUNTIF(BS$7:BS1821, BS1821)&gt;1, "", MAX(BU$6:BU1820)+1))</f>
        <v/>
      </c>
      <c r="BV1821" s="37" t="str">
        <f t="shared" si="441"/>
        <v>Sep 2023</v>
      </c>
      <c r="BW1821" s="41" t="str">
        <f t="shared" si="443"/>
        <v/>
      </c>
      <c r="BY1821" s="13" t="str">
        <f t="shared" si="439"/>
        <v/>
      </c>
      <c r="BZ1821" s="33" t="str">
        <f t="shared" si="440"/>
        <v/>
      </c>
      <c r="CA1821" s="37" t="str">
        <f>IF(BY1821="", "", IF(COUNTIF(BY$7:BY1821, BY1821)&gt;1, "", MAX(CA$6:CA1820)+1))</f>
        <v/>
      </c>
      <c r="CB1821" s="37" t="str">
        <f t="shared" si="442"/>
        <v>Sep 2023</v>
      </c>
      <c r="CC1821" s="41" t="str">
        <f t="shared" si="444"/>
        <v/>
      </c>
    </row>
    <row r="1822" spans="71:81" hidden="1" x14ac:dyDescent="0.25">
      <c r="BS1822" s="13" t="str">
        <f t="shared" si="437"/>
        <v/>
      </c>
      <c r="BT1822" s="33" t="str">
        <f t="shared" si="438"/>
        <v/>
      </c>
      <c r="BU1822" s="37" t="str">
        <f>IF(BS1822="", "", IF(COUNTIF(BS$7:BS1822, BS1822)&gt;1, "", MAX(BU$6:BU1821)+1))</f>
        <v/>
      </c>
      <c r="BV1822" s="37" t="str">
        <f t="shared" si="441"/>
        <v>Sep 2023</v>
      </c>
      <c r="BW1822" s="41" t="str">
        <f t="shared" si="443"/>
        <v/>
      </c>
      <c r="BY1822" s="13" t="str">
        <f t="shared" si="439"/>
        <v/>
      </c>
      <c r="BZ1822" s="33" t="str">
        <f t="shared" si="440"/>
        <v/>
      </c>
      <c r="CA1822" s="37" t="str">
        <f>IF(BY1822="", "", IF(COUNTIF(BY$7:BY1822, BY1822)&gt;1, "", MAX(CA$6:CA1821)+1))</f>
        <v/>
      </c>
      <c r="CB1822" s="37" t="str">
        <f t="shared" si="442"/>
        <v>Sep 2023</v>
      </c>
      <c r="CC1822" s="41" t="str">
        <f t="shared" si="444"/>
        <v/>
      </c>
    </row>
    <row r="1823" spans="71:81" hidden="1" x14ac:dyDescent="0.25">
      <c r="BS1823" s="13" t="str">
        <f t="shared" si="437"/>
        <v/>
      </c>
      <c r="BT1823" s="33" t="str">
        <f t="shared" si="438"/>
        <v/>
      </c>
      <c r="BU1823" s="37" t="str">
        <f>IF(BS1823="", "", IF(COUNTIF(BS$7:BS1823, BS1823)&gt;1, "", MAX(BU$6:BU1822)+1))</f>
        <v/>
      </c>
      <c r="BV1823" s="37" t="str">
        <f t="shared" si="441"/>
        <v>Sep 2023</v>
      </c>
      <c r="BW1823" s="41" t="str">
        <f t="shared" si="443"/>
        <v/>
      </c>
      <c r="BY1823" s="13" t="str">
        <f t="shared" si="439"/>
        <v/>
      </c>
      <c r="BZ1823" s="33" t="str">
        <f t="shared" si="440"/>
        <v/>
      </c>
      <c r="CA1823" s="37" t="str">
        <f>IF(BY1823="", "", IF(COUNTIF(BY$7:BY1823, BY1823)&gt;1, "", MAX(CA$6:CA1822)+1))</f>
        <v/>
      </c>
      <c r="CB1823" s="37" t="str">
        <f t="shared" si="442"/>
        <v>Sep 2023</v>
      </c>
      <c r="CC1823" s="41" t="str">
        <f t="shared" si="444"/>
        <v/>
      </c>
    </row>
    <row r="1824" spans="71:81" hidden="1" x14ac:dyDescent="0.25">
      <c r="BS1824" s="13" t="str">
        <f t="shared" si="437"/>
        <v/>
      </c>
      <c r="BT1824" s="33" t="str">
        <f t="shared" si="438"/>
        <v/>
      </c>
      <c r="BU1824" s="37" t="str">
        <f>IF(BS1824="", "", IF(COUNTIF(BS$7:BS1824, BS1824)&gt;1, "", MAX(BU$6:BU1823)+1))</f>
        <v/>
      </c>
      <c r="BV1824" s="37" t="str">
        <f t="shared" si="441"/>
        <v>Sep 2023</v>
      </c>
      <c r="BW1824" s="41" t="str">
        <f t="shared" si="443"/>
        <v/>
      </c>
      <c r="BY1824" s="13" t="str">
        <f t="shared" si="439"/>
        <v/>
      </c>
      <c r="BZ1824" s="33" t="str">
        <f t="shared" si="440"/>
        <v/>
      </c>
      <c r="CA1824" s="37" t="str">
        <f>IF(BY1824="", "", IF(COUNTIF(BY$7:BY1824, BY1824)&gt;1, "", MAX(CA$6:CA1823)+1))</f>
        <v/>
      </c>
      <c r="CB1824" s="37" t="str">
        <f t="shared" si="442"/>
        <v>Sep 2023</v>
      </c>
      <c r="CC1824" s="41" t="str">
        <f t="shared" si="444"/>
        <v/>
      </c>
    </row>
    <row r="1825" spans="71:81" hidden="1" x14ac:dyDescent="0.25">
      <c r="BS1825" s="13" t="str">
        <f t="shared" si="437"/>
        <v/>
      </c>
      <c r="BT1825" s="33" t="str">
        <f t="shared" si="438"/>
        <v/>
      </c>
      <c r="BU1825" s="37" t="str">
        <f>IF(BS1825="", "", IF(COUNTIF(BS$7:BS1825, BS1825)&gt;1, "", MAX(BU$6:BU1824)+1))</f>
        <v/>
      </c>
      <c r="BV1825" s="37" t="str">
        <f t="shared" si="441"/>
        <v>Sep 2023</v>
      </c>
      <c r="BW1825" s="41" t="str">
        <f t="shared" si="443"/>
        <v/>
      </c>
      <c r="BY1825" s="13" t="str">
        <f t="shared" si="439"/>
        <v/>
      </c>
      <c r="BZ1825" s="33" t="str">
        <f t="shared" si="440"/>
        <v/>
      </c>
      <c r="CA1825" s="37" t="str">
        <f>IF(BY1825="", "", IF(COUNTIF(BY$7:BY1825, BY1825)&gt;1, "", MAX(CA$6:CA1824)+1))</f>
        <v/>
      </c>
      <c r="CB1825" s="37" t="str">
        <f t="shared" si="442"/>
        <v>Sep 2023</v>
      </c>
      <c r="CC1825" s="41" t="str">
        <f t="shared" si="444"/>
        <v/>
      </c>
    </row>
    <row r="1826" spans="71:81" hidden="1" x14ac:dyDescent="0.25">
      <c r="BS1826" s="13" t="str">
        <f t="shared" si="437"/>
        <v/>
      </c>
      <c r="BT1826" s="33" t="str">
        <f t="shared" si="438"/>
        <v/>
      </c>
      <c r="BU1826" s="37" t="str">
        <f>IF(BS1826="", "", IF(COUNTIF(BS$7:BS1826, BS1826)&gt;1, "", MAX(BU$6:BU1825)+1))</f>
        <v/>
      </c>
      <c r="BV1826" s="37" t="str">
        <f t="shared" si="441"/>
        <v>Sep 2023</v>
      </c>
      <c r="BW1826" s="41" t="str">
        <f t="shared" si="443"/>
        <v/>
      </c>
      <c r="BY1826" s="13" t="str">
        <f t="shared" si="439"/>
        <v/>
      </c>
      <c r="BZ1826" s="33" t="str">
        <f t="shared" si="440"/>
        <v/>
      </c>
      <c r="CA1826" s="37" t="str">
        <f>IF(BY1826="", "", IF(COUNTIF(BY$7:BY1826, BY1826)&gt;1, "", MAX(CA$6:CA1825)+1))</f>
        <v/>
      </c>
      <c r="CB1826" s="37" t="str">
        <f t="shared" si="442"/>
        <v>Sep 2023</v>
      </c>
      <c r="CC1826" s="41" t="str">
        <f t="shared" si="444"/>
        <v/>
      </c>
    </row>
    <row r="1827" spans="71:81" hidden="1" x14ac:dyDescent="0.25">
      <c r="BS1827" s="13" t="str">
        <f t="shared" si="437"/>
        <v/>
      </c>
      <c r="BT1827" s="33" t="str">
        <f t="shared" si="438"/>
        <v/>
      </c>
      <c r="BU1827" s="37" t="str">
        <f>IF(BS1827="", "", IF(COUNTIF(BS$7:BS1827, BS1827)&gt;1, "", MAX(BU$6:BU1826)+1))</f>
        <v/>
      </c>
      <c r="BV1827" s="37" t="str">
        <f t="shared" si="441"/>
        <v>Sep 2023</v>
      </c>
      <c r="BW1827" s="41" t="str">
        <f t="shared" si="443"/>
        <v/>
      </c>
      <c r="BY1827" s="13" t="str">
        <f t="shared" si="439"/>
        <v/>
      </c>
      <c r="BZ1827" s="33" t="str">
        <f t="shared" si="440"/>
        <v/>
      </c>
      <c r="CA1827" s="37" t="str">
        <f>IF(BY1827="", "", IF(COUNTIF(BY$7:BY1827, BY1827)&gt;1, "", MAX(CA$6:CA1826)+1))</f>
        <v/>
      </c>
      <c r="CB1827" s="37" t="str">
        <f t="shared" si="442"/>
        <v>Sep 2023</v>
      </c>
      <c r="CC1827" s="41" t="str">
        <f t="shared" si="444"/>
        <v/>
      </c>
    </row>
    <row r="1828" spans="71:81" hidden="1" x14ac:dyDescent="0.25">
      <c r="BS1828" s="13" t="str">
        <f t="shared" si="437"/>
        <v/>
      </c>
      <c r="BT1828" s="33" t="str">
        <f t="shared" si="438"/>
        <v/>
      </c>
      <c r="BU1828" s="37" t="str">
        <f>IF(BS1828="", "", IF(COUNTIF(BS$7:BS1828, BS1828)&gt;1, "", MAX(BU$6:BU1827)+1))</f>
        <v/>
      </c>
      <c r="BV1828" s="37" t="str">
        <f t="shared" si="441"/>
        <v>Sep 2023</v>
      </c>
      <c r="BW1828" s="41" t="str">
        <f t="shared" si="443"/>
        <v/>
      </c>
      <c r="BY1828" s="13" t="str">
        <f t="shared" si="439"/>
        <v/>
      </c>
      <c r="BZ1828" s="33" t="str">
        <f t="shared" si="440"/>
        <v/>
      </c>
      <c r="CA1828" s="37" t="str">
        <f>IF(BY1828="", "", IF(COUNTIF(BY$7:BY1828, BY1828)&gt;1, "", MAX(CA$6:CA1827)+1))</f>
        <v/>
      </c>
      <c r="CB1828" s="37" t="str">
        <f t="shared" si="442"/>
        <v>Sep 2023</v>
      </c>
      <c r="CC1828" s="41" t="str">
        <f t="shared" si="444"/>
        <v/>
      </c>
    </row>
    <row r="1829" spans="71:81" hidden="1" x14ac:dyDescent="0.25">
      <c r="BS1829" s="13" t="str">
        <f t="shared" si="437"/>
        <v/>
      </c>
      <c r="BT1829" s="33" t="str">
        <f t="shared" si="438"/>
        <v/>
      </c>
      <c r="BU1829" s="37" t="str">
        <f>IF(BS1829="", "", IF(COUNTIF(BS$7:BS1829, BS1829)&gt;1, "", MAX(BU$6:BU1828)+1))</f>
        <v/>
      </c>
      <c r="BV1829" s="37" t="str">
        <f t="shared" si="441"/>
        <v>Sep 2023</v>
      </c>
      <c r="BW1829" s="41" t="str">
        <f t="shared" si="443"/>
        <v/>
      </c>
      <c r="BY1829" s="13" t="str">
        <f t="shared" si="439"/>
        <v/>
      </c>
      <c r="BZ1829" s="33" t="str">
        <f t="shared" si="440"/>
        <v/>
      </c>
      <c r="CA1829" s="37" t="str">
        <f>IF(BY1829="", "", IF(COUNTIF(BY$7:BY1829, BY1829)&gt;1, "", MAX(CA$6:CA1828)+1))</f>
        <v/>
      </c>
      <c r="CB1829" s="37" t="str">
        <f t="shared" si="442"/>
        <v>Sep 2023</v>
      </c>
      <c r="CC1829" s="41" t="str">
        <f t="shared" si="444"/>
        <v/>
      </c>
    </row>
    <row r="1830" spans="71:81" hidden="1" x14ac:dyDescent="0.25">
      <c r="BS1830" s="13" t="str">
        <f t="shared" si="437"/>
        <v/>
      </c>
      <c r="BT1830" s="33" t="str">
        <f t="shared" si="438"/>
        <v/>
      </c>
      <c r="BU1830" s="37" t="str">
        <f>IF(BS1830="", "", IF(COUNTIF(BS$7:BS1830, BS1830)&gt;1, "", MAX(BU$6:BU1829)+1))</f>
        <v/>
      </c>
      <c r="BV1830" s="37" t="str">
        <f t="shared" si="441"/>
        <v>Sep 2023</v>
      </c>
      <c r="BW1830" s="41" t="str">
        <f t="shared" si="443"/>
        <v/>
      </c>
      <c r="BY1830" s="13" t="str">
        <f t="shared" si="439"/>
        <v/>
      </c>
      <c r="BZ1830" s="33" t="str">
        <f t="shared" si="440"/>
        <v/>
      </c>
      <c r="CA1830" s="37" t="str">
        <f>IF(BY1830="", "", IF(COUNTIF(BY$7:BY1830, BY1830)&gt;1, "", MAX(CA$6:CA1829)+1))</f>
        <v/>
      </c>
      <c r="CB1830" s="37" t="str">
        <f t="shared" si="442"/>
        <v>Sep 2023</v>
      </c>
      <c r="CC1830" s="41" t="str">
        <f t="shared" si="444"/>
        <v/>
      </c>
    </row>
    <row r="1831" spans="71:81" hidden="1" x14ac:dyDescent="0.25">
      <c r="BS1831" s="13" t="str">
        <f t="shared" ref="BS1831:BS1894" si="445">IF(AE118="", "", AE118)</f>
        <v/>
      </c>
      <c r="BT1831" s="33" t="str">
        <f t="shared" ref="BT1831:BT1894" si="446">IF(BS1831="", "", AF118)</f>
        <v/>
      </c>
      <c r="BU1831" s="37" t="str">
        <f>IF(BS1831="", "", IF(COUNTIF(BS$7:BS1831, BS1831)&gt;1, "", MAX(BU$6:BU1830)+1))</f>
        <v/>
      </c>
      <c r="BV1831" s="37" t="str">
        <f t="shared" si="441"/>
        <v>Sep 2023</v>
      </c>
      <c r="BW1831" s="41" t="str">
        <f t="shared" si="443"/>
        <v/>
      </c>
      <c r="BY1831" s="13" t="str">
        <f t="shared" ref="BY1831:BY1894" si="447">IF(AE342="", "", AE342)</f>
        <v/>
      </c>
      <c r="BZ1831" s="33" t="str">
        <f t="shared" ref="BZ1831:BZ1894" si="448">IF(BY1831="", "", AF342)</f>
        <v/>
      </c>
      <c r="CA1831" s="37" t="str">
        <f>IF(BY1831="", "", IF(COUNTIF(BY$7:BY1831, BY1831)&gt;1, "", MAX(CA$6:CA1830)+1))</f>
        <v/>
      </c>
      <c r="CB1831" s="37" t="str">
        <f t="shared" si="442"/>
        <v>Sep 2023</v>
      </c>
      <c r="CC1831" s="41" t="str">
        <f t="shared" si="444"/>
        <v/>
      </c>
    </row>
    <row r="1832" spans="71:81" hidden="1" x14ac:dyDescent="0.25">
      <c r="BS1832" s="13" t="str">
        <f t="shared" si="445"/>
        <v/>
      </c>
      <c r="BT1832" s="33" t="str">
        <f t="shared" si="446"/>
        <v/>
      </c>
      <c r="BU1832" s="37" t="str">
        <f>IF(BS1832="", "", IF(COUNTIF(BS$7:BS1832, BS1832)&gt;1, "", MAX(BU$6:BU1831)+1))</f>
        <v/>
      </c>
      <c r="BV1832" s="37" t="str">
        <f t="shared" si="441"/>
        <v>Sep 2023</v>
      </c>
      <c r="BW1832" s="41" t="str">
        <f t="shared" si="443"/>
        <v/>
      </c>
      <c r="BY1832" s="13" t="str">
        <f t="shared" si="447"/>
        <v/>
      </c>
      <c r="BZ1832" s="33" t="str">
        <f t="shared" si="448"/>
        <v/>
      </c>
      <c r="CA1832" s="37" t="str">
        <f>IF(BY1832="", "", IF(COUNTIF(BY$7:BY1832, BY1832)&gt;1, "", MAX(CA$6:CA1831)+1))</f>
        <v/>
      </c>
      <c r="CB1832" s="37" t="str">
        <f t="shared" si="442"/>
        <v>Sep 2023</v>
      </c>
      <c r="CC1832" s="41" t="str">
        <f t="shared" si="444"/>
        <v/>
      </c>
    </row>
    <row r="1833" spans="71:81" hidden="1" x14ac:dyDescent="0.25">
      <c r="BS1833" s="13" t="str">
        <f t="shared" si="445"/>
        <v/>
      </c>
      <c r="BT1833" s="33" t="str">
        <f t="shared" si="446"/>
        <v/>
      </c>
      <c r="BU1833" s="37" t="str">
        <f>IF(BS1833="", "", IF(COUNTIF(BS$7:BS1833, BS1833)&gt;1, "", MAX(BU$6:BU1832)+1))</f>
        <v/>
      </c>
      <c r="BV1833" s="37" t="str">
        <f t="shared" ref="BV1833:BV1896" si="449">BV1832</f>
        <v>Sep 2023</v>
      </c>
      <c r="BW1833" s="41" t="str">
        <f t="shared" si="443"/>
        <v/>
      </c>
      <c r="BY1833" s="13" t="str">
        <f t="shared" si="447"/>
        <v/>
      </c>
      <c r="BZ1833" s="33" t="str">
        <f t="shared" si="448"/>
        <v/>
      </c>
      <c r="CA1833" s="37" t="str">
        <f>IF(BY1833="", "", IF(COUNTIF(BY$7:BY1833, BY1833)&gt;1, "", MAX(CA$6:CA1832)+1))</f>
        <v/>
      </c>
      <c r="CB1833" s="37" t="str">
        <f t="shared" ref="CB1833:CB1896" si="450">CB1832</f>
        <v>Sep 2023</v>
      </c>
      <c r="CC1833" s="41" t="str">
        <f t="shared" si="444"/>
        <v/>
      </c>
    </row>
    <row r="1834" spans="71:81" hidden="1" x14ac:dyDescent="0.25">
      <c r="BS1834" s="13" t="str">
        <f t="shared" si="445"/>
        <v/>
      </c>
      <c r="BT1834" s="33" t="str">
        <f t="shared" si="446"/>
        <v/>
      </c>
      <c r="BU1834" s="37" t="str">
        <f>IF(BS1834="", "", IF(COUNTIF(BS$7:BS1834, BS1834)&gt;1, "", MAX(BU$6:BU1833)+1))</f>
        <v/>
      </c>
      <c r="BV1834" s="37" t="str">
        <f t="shared" si="449"/>
        <v>Sep 2023</v>
      </c>
      <c r="BW1834" s="41" t="str">
        <f t="shared" si="443"/>
        <v/>
      </c>
      <c r="BY1834" s="13" t="str">
        <f t="shared" si="447"/>
        <v/>
      </c>
      <c r="BZ1834" s="33" t="str">
        <f t="shared" si="448"/>
        <v/>
      </c>
      <c r="CA1834" s="37" t="str">
        <f>IF(BY1834="", "", IF(COUNTIF(BY$7:BY1834, BY1834)&gt;1, "", MAX(CA$6:CA1833)+1))</f>
        <v/>
      </c>
      <c r="CB1834" s="37" t="str">
        <f t="shared" si="450"/>
        <v>Sep 2023</v>
      </c>
      <c r="CC1834" s="41" t="str">
        <f t="shared" si="444"/>
        <v/>
      </c>
    </row>
    <row r="1835" spans="71:81" hidden="1" x14ac:dyDescent="0.25">
      <c r="BS1835" s="13" t="str">
        <f t="shared" si="445"/>
        <v/>
      </c>
      <c r="BT1835" s="33" t="str">
        <f t="shared" si="446"/>
        <v/>
      </c>
      <c r="BU1835" s="37" t="str">
        <f>IF(BS1835="", "", IF(COUNTIF(BS$7:BS1835, BS1835)&gt;1, "", MAX(BU$6:BU1834)+1))</f>
        <v/>
      </c>
      <c r="BV1835" s="37" t="str">
        <f t="shared" si="449"/>
        <v>Sep 2023</v>
      </c>
      <c r="BW1835" s="41" t="str">
        <f t="shared" si="443"/>
        <v/>
      </c>
      <c r="BY1835" s="13" t="str">
        <f t="shared" si="447"/>
        <v/>
      </c>
      <c r="BZ1835" s="33" t="str">
        <f t="shared" si="448"/>
        <v/>
      </c>
      <c r="CA1835" s="37" t="str">
        <f>IF(BY1835="", "", IF(COUNTIF(BY$7:BY1835, BY1835)&gt;1, "", MAX(CA$6:CA1834)+1))</f>
        <v/>
      </c>
      <c r="CB1835" s="37" t="str">
        <f t="shared" si="450"/>
        <v>Sep 2023</v>
      </c>
      <c r="CC1835" s="41" t="str">
        <f t="shared" si="444"/>
        <v/>
      </c>
    </row>
    <row r="1836" spans="71:81" hidden="1" x14ac:dyDescent="0.25">
      <c r="BS1836" s="13" t="str">
        <f t="shared" si="445"/>
        <v/>
      </c>
      <c r="BT1836" s="33" t="str">
        <f t="shared" si="446"/>
        <v/>
      </c>
      <c r="BU1836" s="37" t="str">
        <f>IF(BS1836="", "", IF(COUNTIF(BS$7:BS1836, BS1836)&gt;1, "", MAX(BU$6:BU1835)+1))</f>
        <v/>
      </c>
      <c r="BV1836" s="37" t="str">
        <f t="shared" si="449"/>
        <v>Sep 2023</v>
      </c>
      <c r="BW1836" s="41" t="str">
        <f t="shared" si="443"/>
        <v/>
      </c>
      <c r="BY1836" s="13" t="str">
        <f t="shared" si="447"/>
        <v/>
      </c>
      <c r="BZ1836" s="33" t="str">
        <f t="shared" si="448"/>
        <v/>
      </c>
      <c r="CA1836" s="37" t="str">
        <f>IF(BY1836="", "", IF(COUNTIF(BY$7:BY1836, BY1836)&gt;1, "", MAX(CA$6:CA1835)+1))</f>
        <v/>
      </c>
      <c r="CB1836" s="37" t="str">
        <f t="shared" si="450"/>
        <v>Sep 2023</v>
      </c>
      <c r="CC1836" s="41" t="str">
        <f t="shared" si="444"/>
        <v/>
      </c>
    </row>
    <row r="1837" spans="71:81" hidden="1" x14ac:dyDescent="0.25">
      <c r="BS1837" s="13" t="str">
        <f t="shared" si="445"/>
        <v/>
      </c>
      <c r="BT1837" s="33" t="str">
        <f t="shared" si="446"/>
        <v/>
      </c>
      <c r="BU1837" s="37" t="str">
        <f>IF(BS1837="", "", IF(COUNTIF(BS$7:BS1837, BS1837)&gt;1, "", MAX(BU$6:BU1836)+1))</f>
        <v/>
      </c>
      <c r="BV1837" s="37" t="str">
        <f t="shared" si="449"/>
        <v>Sep 2023</v>
      </c>
      <c r="BW1837" s="41" t="str">
        <f t="shared" si="443"/>
        <v/>
      </c>
      <c r="BY1837" s="13" t="str">
        <f t="shared" si="447"/>
        <v/>
      </c>
      <c r="BZ1837" s="33" t="str">
        <f t="shared" si="448"/>
        <v/>
      </c>
      <c r="CA1837" s="37" t="str">
        <f>IF(BY1837="", "", IF(COUNTIF(BY$7:BY1837, BY1837)&gt;1, "", MAX(CA$6:CA1836)+1))</f>
        <v/>
      </c>
      <c r="CB1837" s="37" t="str">
        <f t="shared" si="450"/>
        <v>Sep 2023</v>
      </c>
      <c r="CC1837" s="41" t="str">
        <f t="shared" si="444"/>
        <v/>
      </c>
    </row>
    <row r="1838" spans="71:81" hidden="1" x14ac:dyDescent="0.25">
      <c r="BS1838" s="13" t="str">
        <f t="shared" si="445"/>
        <v/>
      </c>
      <c r="BT1838" s="33" t="str">
        <f t="shared" si="446"/>
        <v/>
      </c>
      <c r="BU1838" s="37" t="str">
        <f>IF(BS1838="", "", IF(COUNTIF(BS$7:BS1838, BS1838)&gt;1, "", MAX(BU$6:BU1837)+1))</f>
        <v/>
      </c>
      <c r="BV1838" s="37" t="str">
        <f t="shared" si="449"/>
        <v>Sep 2023</v>
      </c>
      <c r="BW1838" s="41" t="str">
        <f t="shared" si="443"/>
        <v/>
      </c>
      <c r="BY1838" s="13" t="str">
        <f t="shared" si="447"/>
        <v/>
      </c>
      <c r="BZ1838" s="33" t="str">
        <f t="shared" si="448"/>
        <v/>
      </c>
      <c r="CA1838" s="37" t="str">
        <f>IF(BY1838="", "", IF(COUNTIF(BY$7:BY1838, BY1838)&gt;1, "", MAX(CA$6:CA1837)+1))</f>
        <v/>
      </c>
      <c r="CB1838" s="37" t="str">
        <f t="shared" si="450"/>
        <v>Sep 2023</v>
      </c>
      <c r="CC1838" s="41" t="str">
        <f t="shared" si="444"/>
        <v/>
      </c>
    </row>
    <row r="1839" spans="71:81" hidden="1" x14ac:dyDescent="0.25">
      <c r="BS1839" s="13" t="str">
        <f t="shared" si="445"/>
        <v/>
      </c>
      <c r="BT1839" s="33" t="str">
        <f t="shared" si="446"/>
        <v/>
      </c>
      <c r="BU1839" s="37" t="str">
        <f>IF(BS1839="", "", IF(COUNTIF(BS$7:BS1839, BS1839)&gt;1, "", MAX(BU$6:BU1838)+1))</f>
        <v/>
      </c>
      <c r="BV1839" s="37" t="str">
        <f t="shared" si="449"/>
        <v>Sep 2023</v>
      </c>
      <c r="BW1839" s="41" t="str">
        <f t="shared" si="443"/>
        <v/>
      </c>
      <c r="BY1839" s="13" t="str">
        <f t="shared" si="447"/>
        <v/>
      </c>
      <c r="BZ1839" s="33" t="str">
        <f t="shared" si="448"/>
        <v/>
      </c>
      <c r="CA1839" s="37" t="str">
        <f>IF(BY1839="", "", IF(COUNTIF(BY$7:BY1839, BY1839)&gt;1, "", MAX(CA$6:CA1838)+1))</f>
        <v/>
      </c>
      <c r="CB1839" s="37" t="str">
        <f t="shared" si="450"/>
        <v>Sep 2023</v>
      </c>
      <c r="CC1839" s="41" t="str">
        <f t="shared" si="444"/>
        <v/>
      </c>
    </row>
    <row r="1840" spans="71:81" hidden="1" x14ac:dyDescent="0.25">
      <c r="BS1840" s="13" t="str">
        <f t="shared" si="445"/>
        <v/>
      </c>
      <c r="BT1840" s="33" t="str">
        <f t="shared" si="446"/>
        <v/>
      </c>
      <c r="BU1840" s="37" t="str">
        <f>IF(BS1840="", "", IF(COUNTIF(BS$7:BS1840, BS1840)&gt;1, "", MAX(BU$6:BU1839)+1))</f>
        <v/>
      </c>
      <c r="BV1840" s="37" t="str">
        <f t="shared" si="449"/>
        <v>Sep 2023</v>
      </c>
      <c r="BW1840" s="41" t="str">
        <f t="shared" si="443"/>
        <v/>
      </c>
      <c r="BY1840" s="13" t="str">
        <f t="shared" si="447"/>
        <v/>
      </c>
      <c r="BZ1840" s="33" t="str">
        <f t="shared" si="448"/>
        <v/>
      </c>
      <c r="CA1840" s="37" t="str">
        <f>IF(BY1840="", "", IF(COUNTIF(BY$7:BY1840, BY1840)&gt;1, "", MAX(CA$6:CA1839)+1))</f>
        <v/>
      </c>
      <c r="CB1840" s="37" t="str">
        <f t="shared" si="450"/>
        <v>Sep 2023</v>
      </c>
      <c r="CC1840" s="41" t="str">
        <f t="shared" si="444"/>
        <v/>
      </c>
    </row>
    <row r="1841" spans="71:81" hidden="1" x14ac:dyDescent="0.25">
      <c r="BS1841" s="13" t="str">
        <f t="shared" si="445"/>
        <v/>
      </c>
      <c r="BT1841" s="33" t="str">
        <f t="shared" si="446"/>
        <v/>
      </c>
      <c r="BU1841" s="37" t="str">
        <f>IF(BS1841="", "", IF(COUNTIF(BS$7:BS1841, BS1841)&gt;1, "", MAX(BU$6:BU1840)+1))</f>
        <v/>
      </c>
      <c r="BV1841" s="37" t="str">
        <f t="shared" si="449"/>
        <v>Sep 2023</v>
      </c>
      <c r="BW1841" s="41" t="str">
        <f t="shared" si="443"/>
        <v/>
      </c>
      <c r="BY1841" s="13" t="str">
        <f t="shared" si="447"/>
        <v/>
      </c>
      <c r="BZ1841" s="33" t="str">
        <f t="shared" si="448"/>
        <v/>
      </c>
      <c r="CA1841" s="37" t="str">
        <f>IF(BY1841="", "", IF(COUNTIF(BY$7:BY1841, BY1841)&gt;1, "", MAX(CA$6:CA1840)+1))</f>
        <v/>
      </c>
      <c r="CB1841" s="37" t="str">
        <f t="shared" si="450"/>
        <v>Sep 2023</v>
      </c>
      <c r="CC1841" s="41" t="str">
        <f t="shared" si="444"/>
        <v/>
      </c>
    </row>
    <row r="1842" spans="71:81" hidden="1" x14ac:dyDescent="0.25">
      <c r="BS1842" s="13" t="str">
        <f t="shared" si="445"/>
        <v/>
      </c>
      <c r="BT1842" s="33" t="str">
        <f t="shared" si="446"/>
        <v/>
      </c>
      <c r="BU1842" s="37" t="str">
        <f>IF(BS1842="", "", IF(COUNTIF(BS$7:BS1842, BS1842)&gt;1, "", MAX(BU$6:BU1841)+1))</f>
        <v/>
      </c>
      <c r="BV1842" s="37" t="str">
        <f t="shared" si="449"/>
        <v>Sep 2023</v>
      </c>
      <c r="BW1842" s="41" t="str">
        <f t="shared" si="443"/>
        <v/>
      </c>
      <c r="BY1842" s="13" t="str">
        <f t="shared" si="447"/>
        <v/>
      </c>
      <c r="BZ1842" s="33" t="str">
        <f t="shared" si="448"/>
        <v/>
      </c>
      <c r="CA1842" s="37" t="str">
        <f>IF(BY1842="", "", IF(COUNTIF(BY$7:BY1842, BY1842)&gt;1, "", MAX(CA$6:CA1841)+1))</f>
        <v/>
      </c>
      <c r="CB1842" s="37" t="str">
        <f t="shared" si="450"/>
        <v>Sep 2023</v>
      </c>
      <c r="CC1842" s="41" t="str">
        <f t="shared" si="444"/>
        <v/>
      </c>
    </row>
    <row r="1843" spans="71:81" hidden="1" x14ac:dyDescent="0.25">
      <c r="BS1843" s="13" t="str">
        <f t="shared" si="445"/>
        <v/>
      </c>
      <c r="BT1843" s="33" t="str">
        <f t="shared" si="446"/>
        <v/>
      </c>
      <c r="BU1843" s="37" t="str">
        <f>IF(BS1843="", "", IF(COUNTIF(BS$7:BS1843, BS1843)&gt;1, "", MAX(BU$6:BU1842)+1))</f>
        <v/>
      </c>
      <c r="BV1843" s="37" t="str">
        <f t="shared" si="449"/>
        <v>Sep 2023</v>
      </c>
      <c r="BW1843" s="41" t="str">
        <f t="shared" si="443"/>
        <v/>
      </c>
      <c r="BY1843" s="13" t="str">
        <f t="shared" si="447"/>
        <v/>
      </c>
      <c r="BZ1843" s="33" t="str">
        <f t="shared" si="448"/>
        <v/>
      </c>
      <c r="CA1843" s="37" t="str">
        <f>IF(BY1843="", "", IF(COUNTIF(BY$7:BY1843, BY1843)&gt;1, "", MAX(CA$6:CA1842)+1))</f>
        <v/>
      </c>
      <c r="CB1843" s="37" t="str">
        <f t="shared" si="450"/>
        <v>Sep 2023</v>
      </c>
      <c r="CC1843" s="41" t="str">
        <f t="shared" si="444"/>
        <v/>
      </c>
    </row>
    <row r="1844" spans="71:81" hidden="1" x14ac:dyDescent="0.25">
      <c r="BS1844" s="13" t="str">
        <f t="shared" si="445"/>
        <v/>
      </c>
      <c r="BT1844" s="33" t="str">
        <f t="shared" si="446"/>
        <v/>
      </c>
      <c r="BU1844" s="37" t="str">
        <f>IF(BS1844="", "", IF(COUNTIF(BS$7:BS1844, BS1844)&gt;1, "", MAX(BU$6:BU1843)+1))</f>
        <v/>
      </c>
      <c r="BV1844" s="37" t="str">
        <f t="shared" si="449"/>
        <v>Sep 2023</v>
      </c>
      <c r="BW1844" s="41" t="str">
        <f t="shared" si="443"/>
        <v/>
      </c>
      <c r="BY1844" s="13" t="str">
        <f t="shared" si="447"/>
        <v/>
      </c>
      <c r="BZ1844" s="33" t="str">
        <f t="shared" si="448"/>
        <v/>
      </c>
      <c r="CA1844" s="37" t="str">
        <f>IF(BY1844="", "", IF(COUNTIF(BY$7:BY1844, BY1844)&gt;1, "", MAX(CA$6:CA1843)+1))</f>
        <v/>
      </c>
      <c r="CB1844" s="37" t="str">
        <f t="shared" si="450"/>
        <v>Sep 2023</v>
      </c>
      <c r="CC1844" s="41" t="str">
        <f t="shared" si="444"/>
        <v/>
      </c>
    </row>
    <row r="1845" spans="71:81" hidden="1" x14ac:dyDescent="0.25">
      <c r="BS1845" s="13" t="str">
        <f t="shared" si="445"/>
        <v/>
      </c>
      <c r="BT1845" s="33" t="str">
        <f t="shared" si="446"/>
        <v/>
      </c>
      <c r="BU1845" s="37" t="str">
        <f>IF(BS1845="", "", IF(COUNTIF(BS$7:BS1845, BS1845)&gt;1, "", MAX(BU$6:BU1844)+1))</f>
        <v/>
      </c>
      <c r="BV1845" s="37" t="str">
        <f t="shared" si="449"/>
        <v>Sep 2023</v>
      </c>
      <c r="BW1845" s="41" t="str">
        <f t="shared" si="443"/>
        <v/>
      </c>
      <c r="BY1845" s="13" t="str">
        <f t="shared" si="447"/>
        <v/>
      </c>
      <c r="BZ1845" s="33" t="str">
        <f t="shared" si="448"/>
        <v/>
      </c>
      <c r="CA1845" s="37" t="str">
        <f>IF(BY1845="", "", IF(COUNTIF(BY$7:BY1845, BY1845)&gt;1, "", MAX(CA$6:CA1844)+1))</f>
        <v/>
      </c>
      <c r="CB1845" s="37" t="str">
        <f t="shared" si="450"/>
        <v>Sep 2023</v>
      </c>
      <c r="CC1845" s="41" t="str">
        <f t="shared" si="444"/>
        <v/>
      </c>
    </row>
    <row r="1846" spans="71:81" hidden="1" x14ac:dyDescent="0.25">
      <c r="BS1846" s="13" t="str">
        <f t="shared" si="445"/>
        <v/>
      </c>
      <c r="BT1846" s="33" t="str">
        <f t="shared" si="446"/>
        <v/>
      </c>
      <c r="BU1846" s="37" t="str">
        <f>IF(BS1846="", "", IF(COUNTIF(BS$7:BS1846, BS1846)&gt;1, "", MAX(BU$6:BU1845)+1))</f>
        <v/>
      </c>
      <c r="BV1846" s="37" t="str">
        <f t="shared" si="449"/>
        <v>Sep 2023</v>
      </c>
      <c r="BW1846" s="41" t="str">
        <f t="shared" si="443"/>
        <v/>
      </c>
      <c r="BY1846" s="13" t="str">
        <f t="shared" si="447"/>
        <v/>
      </c>
      <c r="BZ1846" s="33" t="str">
        <f t="shared" si="448"/>
        <v/>
      </c>
      <c r="CA1846" s="37" t="str">
        <f>IF(BY1846="", "", IF(COUNTIF(BY$7:BY1846, BY1846)&gt;1, "", MAX(CA$6:CA1845)+1))</f>
        <v/>
      </c>
      <c r="CB1846" s="37" t="str">
        <f t="shared" si="450"/>
        <v>Sep 2023</v>
      </c>
      <c r="CC1846" s="41" t="str">
        <f t="shared" si="444"/>
        <v/>
      </c>
    </row>
    <row r="1847" spans="71:81" hidden="1" x14ac:dyDescent="0.25">
      <c r="BS1847" s="13" t="str">
        <f t="shared" si="445"/>
        <v/>
      </c>
      <c r="BT1847" s="33" t="str">
        <f t="shared" si="446"/>
        <v/>
      </c>
      <c r="BU1847" s="37" t="str">
        <f>IF(BS1847="", "", IF(COUNTIF(BS$7:BS1847, BS1847)&gt;1, "", MAX(BU$6:BU1846)+1))</f>
        <v/>
      </c>
      <c r="BV1847" s="37" t="str">
        <f t="shared" si="449"/>
        <v>Sep 2023</v>
      </c>
      <c r="BW1847" s="41" t="str">
        <f t="shared" si="443"/>
        <v/>
      </c>
      <c r="BY1847" s="13" t="str">
        <f t="shared" si="447"/>
        <v/>
      </c>
      <c r="BZ1847" s="33" t="str">
        <f t="shared" si="448"/>
        <v/>
      </c>
      <c r="CA1847" s="37" t="str">
        <f>IF(BY1847="", "", IF(COUNTIF(BY$7:BY1847, BY1847)&gt;1, "", MAX(CA$6:CA1846)+1))</f>
        <v/>
      </c>
      <c r="CB1847" s="37" t="str">
        <f t="shared" si="450"/>
        <v>Sep 2023</v>
      </c>
      <c r="CC1847" s="41" t="str">
        <f t="shared" si="444"/>
        <v/>
      </c>
    </row>
    <row r="1848" spans="71:81" hidden="1" x14ac:dyDescent="0.25">
      <c r="BS1848" s="13" t="str">
        <f t="shared" si="445"/>
        <v/>
      </c>
      <c r="BT1848" s="33" t="str">
        <f t="shared" si="446"/>
        <v/>
      </c>
      <c r="BU1848" s="37" t="str">
        <f>IF(BS1848="", "", IF(COUNTIF(BS$7:BS1848, BS1848)&gt;1, "", MAX(BU$6:BU1847)+1))</f>
        <v/>
      </c>
      <c r="BV1848" s="37" t="str">
        <f t="shared" si="449"/>
        <v>Sep 2023</v>
      </c>
      <c r="BW1848" s="41" t="str">
        <f t="shared" si="443"/>
        <v/>
      </c>
      <c r="BY1848" s="13" t="str">
        <f t="shared" si="447"/>
        <v/>
      </c>
      <c r="BZ1848" s="33" t="str">
        <f t="shared" si="448"/>
        <v/>
      </c>
      <c r="CA1848" s="37" t="str">
        <f>IF(BY1848="", "", IF(COUNTIF(BY$7:BY1848, BY1848)&gt;1, "", MAX(CA$6:CA1847)+1))</f>
        <v/>
      </c>
      <c r="CB1848" s="37" t="str">
        <f t="shared" si="450"/>
        <v>Sep 2023</v>
      </c>
      <c r="CC1848" s="41" t="str">
        <f t="shared" si="444"/>
        <v/>
      </c>
    </row>
    <row r="1849" spans="71:81" hidden="1" x14ac:dyDescent="0.25">
      <c r="BS1849" s="13" t="str">
        <f t="shared" si="445"/>
        <v/>
      </c>
      <c r="BT1849" s="33" t="str">
        <f t="shared" si="446"/>
        <v/>
      </c>
      <c r="BU1849" s="37" t="str">
        <f>IF(BS1849="", "", IF(COUNTIF(BS$7:BS1849, BS1849)&gt;1, "", MAX(BU$6:BU1848)+1))</f>
        <v/>
      </c>
      <c r="BV1849" s="37" t="str">
        <f t="shared" si="449"/>
        <v>Sep 2023</v>
      </c>
      <c r="BW1849" s="41" t="str">
        <f t="shared" si="443"/>
        <v/>
      </c>
      <c r="BY1849" s="13" t="str">
        <f t="shared" si="447"/>
        <v/>
      </c>
      <c r="BZ1849" s="33" t="str">
        <f t="shared" si="448"/>
        <v/>
      </c>
      <c r="CA1849" s="37" t="str">
        <f>IF(BY1849="", "", IF(COUNTIF(BY$7:BY1849, BY1849)&gt;1, "", MAX(CA$6:CA1848)+1))</f>
        <v/>
      </c>
      <c r="CB1849" s="37" t="str">
        <f t="shared" si="450"/>
        <v>Sep 2023</v>
      </c>
      <c r="CC1849" s="41" t="str">
        <f t="shared" si="444"/>
        <v/>
      </c>
    </row>
    <row r="1850" spans="71:81" hidden="1" x14ac:dyDescent="0.25">
      <c r="BS1850" s="13" t="str">
        <f t="shared" si="445"/>
        <v/>
      </c>
      <c r="BT1850" s="33" t="str">
        <f t="shared" si="446"/>
        <v/>
      </c>
      <c r="BU1850" s="37" t="str">
        <f>IF(BS1850="", "", IF(COUNTIF(BS$7:BS1850, BS1850)&gt;1, "", MAX(BU$6:BU1849)+1))</f>
        <v/>
      </c>
      <c r="BV1850" s="37" t="str">
        <f t="shared" si="449"/>
        <v>Sep 2023</v>
      </c>
      <c r="BW1850" s="41" t="str">
        <f t="shared" si="443"/>
        <v/>
      </c>
      <c r="BY1850" s="13" t="str">
        <f t="shared" si="447"/>
        <v/>
      </c>
      <c r="BZ1850" s="33" t="str">
        <f t="shared" si="448"/>
        <v/>
      </c>
      <c r="CA1850" s="37" t="str">
        <f>IF(BY1850="", "", IF(COUNTIF(BY$7:BY1850, BY1850)&gt;1, "", MAX(CA$6:CA1849)+1))</f>
        <v/>
      </c>
      <c r="CB1850" s="37" t="str">
        <f t="shared" si="450"/>
        <v>Sep 2023</v>
      </c>
      <c r="CC1850" s="41" t="str">
        <f t="shared" si="444"/>
        <v/>
      </c>
    </row>
    <row r="1851" spans="71:81" hidden="1" x14ac:dyDescent="0.25">
      <c r="BS1851" s="13" t="str">
        <f t="shared" si="445"/>
        <v/>
      </c>
      <c r="BT1851" s="33" t="str">
        <f t="shared" si="446"/>
        <v/>
      </c>
      <c r="BU1851" s="37" t="str">
        <f>IF(BS1851="", "", IF(COUNTIF(BS$7:BS1851, BS1851)&gt;1, "", MAX(BU$6:BU1850)+1))</f>
        <v/>
      </c>
      <c r="BV1851" s="37" t="str">
        <f t="shared" si="449"/>
        <v>Sep 2023</v>
      </c>
      <c r="BW1851" s="41" t="str">
        <f t="shared" si="443"/>
        <v/>
      </c>
      <c r="BY1851" s="13" t="str">
        <f t="shared" si="447"/>
        <v/>
      </c>
      <c r="BZ1851" s="33" t="str">
        <f t="shared" si="448"/>
        <v/>
      </c>
      <c r="CA1851" s="37" t="str">
        <f>IF(BY1851="", "", IF(COUNTIF(BY$7:BY1851, BY1851)&gt;1, "", MAX(CA$6:CA1850)+1))</f>
        <v/>
      </c>
      <c r="CB1851" s="37" t="str">
        <f t="shared" si="450"/>
        <v>Sep 2023</v>
      </c>
      <c r="CC1851" s="41" t="str">
        <f t="shared" si="444"/>
        <v/>
      </c>
    </row>
    <row r="1852" spans="71:81" hidden="1" x14ac:dyDescent="0.25">
      <c r="BS1852" s="13" t="str">
        <f t="shared" si="445"/>
        <v/>
      </c>
      <c r="BT1852" s="33" t="str">
        <f t="shared" si="446"/>
        <v/>
      </c>
      <c r="BU1852" s="37" t="str">
        <f>IF(BS1852="", "", IF(COUNTIF(BS$7:BS1852, BS1852)&gt;1, "", MAX(BU$6:BU1851)+1))</f>
        <v/>
      </c>
      <c r="BV1852" s="37" t="str">
        <f t="shared" si="449"/>
        <v>Sep 2023</v>
      </c>
      <c r="BW1852" s="41" t="str">
        <f t="shared" si="443"/>
        <v/>
      </c>
      <c r="BY1852" s="13" t="str">
        <f t="shared" si="447"/>
        <v/>
      </c>
      <c r="BZ1852" s="33" t="str">
        <f t="shared" si="448"/>
        <v/>
      </c>
      <c r="CA1852" s="37" t="str">
        <f>IF(BY1852="", "", IF(COUNTIF(BY$7:BY1852, BY1852)&gt;1, "", MAX(CA$6:CA1851)+1))</f>
        <v/>
      </c>
      <c r="CB1852" s="37" t="str">
        <f t="shared" si="450"/>
        <v>Sep 2023</v>
      </c>
      <c r="CC1852" s="41" t="str">
        <f t="shared" si="444"/>
        <v/>
      </c>
    </row>
    <row r="1853" spans="71:81" hidden="1" x14ac:dyDescent="0.25">
      <c r="BS1853" s="13" t="str">
        <f t="shared" si="445"/>
        <v/>
      </c>
      <c r="BT1853" s="33" t="str">
        <f t="shared" si="446"/>
        <v/>
      </c>
      <c r="BU1853" s="37" t="str">
        <f>IF(BS1853="", "", IF(COUNTIF(BS$7:BS1853, BS1853)&gt;1, "", MAX(BU$6:BU1852)+1))</f>
        <v/>
      </c>
      <c r="BV1853" s="37" t="str">
        <f t="shared" si="449"/>
        <v>Sep 2023</v>
      </c>
      <c r="BW1853" s="41" t="str">
        <f t="shared" si="443"/>
        <v/>
      </c>
      <c r="BY1853" s="13" t="str">
        <f t="shared" si="447"/>
        <v/>
      </c>
      <c r="BZ1853" s="33" t="str">
        <f t="shared" si="448"/>
        <v/>
      </c>
      <c r="CA1853" s="37" t="str">
        <f>IF(BY1853="", "", IF(COUNTIF(BY$7:BY1853, BY1853)&gt;1, "", MAX(CA$6:CA1852)+1))</f>
        <v/>
      </c>
      <c r="CB1853" s="37" t="str">
        <f t="shared" si="450"/>
        <v>Sep 2023</v>
      </c>
      <c r="CC1853" s="41" t="str">
        <f t="shared" si="444"/>
        <v/>
      </c>
    </row>
    <row r="1854" spans="71:81" hidden="1" x14ac:dyDescent="0.25">
      <c r="BS1854" s="13" t="str">
        <f t="shared" si="445"/>
        <v/>
      </c>
      <c r="BT1854" s="33" t="str">
        <f t="shared" si="446"/>
        <v/>
      </c>
      <c r="BU1854" s="37" t="str">
        <f>IF(BS1854="", "", IF(COUNTIF(BS$7:BS1854, BS1854)&gt;1, "", MAX(BU$6:BU1853)+1))</f>
        <v/>
      </c>
      <c r="BV1854" s="37" t="str">
        <f t="shared" si="449"/>
        <v>Sep 2023</v>
      </c>
      <c r="BW1854" s="41" t="str">
        <f t="shared" si="443"/>
        <v/>
      </c>
      <c r="BY1854" s="13" t="str">
        <f t="shared" si="447"/>
        <v/>
      </c>
      <c r="BZ1854" s="33" t="str">
        <f t="shared" si="448"/>
        <v/>
      </c>
      <c r="CA1854" s="37" t="str">
        <f>IF(BY1854="", "", IF(COUNTIF(BY$7:BY1854, BY1854)&gt;1, "", MAX(CA$6:CA1853)+1))</f>
        <v/>
      </c>
      <c r="CB1854" s="37" t="str">
        <f t="shared" si="450"/>
        <v>Sep 2023</v>
      </c>
      <c r="CC1854" s="41" t="str">
        <f t="shared" si="444"/>
        <v/>
      </c>
    </row>
    <row r="1855" spans="71:81" hidden="1" x14ac:dyDescent="0.25">
      <c r="BS1855" s="13" t="str">
        <f t="shared" si="445"/>
        <v/>
      </c>
      <c r="BT1855" s="33" t="str">
        <f t="shared" si="446"/>
        <v/>
      </c>
      <c r="BU1855" s="37" t="str">
        <f>IF(BS1855="", "", IF(COUNTIF(BS$7:BS1855, BS1855)&gt;1, "", MAX(BU$6:BU1854)+1))</f>
        <v/>
      </c>
      <c r="BV1855" s="37" t="str">
        <f t="shared" si="449"/>
        <v>Sep 2023</v>
      </c>
      <c r="BW1855" s="41" t="str">
        <f t="shared" si="443"/>
        <v/>
      </c>
      <c r="BY1855" s="13" t="str">
        <f t="shared" si="447"/>
        <v/>
      </c>
      <c r="BZ1855" s="33" t="str">
        <f t="shared" si="448"/>
        <v/>
      </c>
      <c r="CA1855" s="37" t="str">
        <f>IF(BY1855="", "", IF(COUNTIF(BY$7:BY1855, BY1855)&gt;1, "", MAX(CA$6:CA1854)+1))</f>
        <v/>
      </c>
      <c r="CB1855" s="37" t="str">
        <f t="shared" si="450"/>
        <v>Sep 2023</v>
      </c>
      <c r="CC1855" s="41" t="str">
        <f t="shared" si="444"/>
        <v/>
      </c>
    </row>
    <row r="1856" spans="71:81" hidden="1" x14ac:dyDescent="0.25">
      <c r="BS1856" s="13" t="str">
        <f t="shared" si="445"/>
        <v/>
      </c>
      <c r="BT1856" s="33" t="str">
        <f t="shared" si="446"/>
        <v/>
      </c>
      <c r="BU1856" s="37" t="str">
        <f>IF(BS1856="", "", IF(COUNTIF(BS$7:BS1856, BS1856)&gt;1, "", MAX(BU$6:BU1855)+1))</f>
        <v/>
      </c>
      <c r="BV1856" s="37" t="str">
        <f t="shared" si="449"/>
        <v>Sep 2023</v>
      </c>
      <c r="BW1856" s="41" t="str">
        <f t="shared" si="443"/>
        <v/>
      </c>
      <c r="BY1856" s="13" t="str">
        <f t="shared" si="447"/>
        <v/>
      </c>
      <c r="BZ1856" s="33" t="str">
        <f t="shared" si="448"/>
        <v/>
      </c>
      <c r="CA1856" s="37" t="str">
        <f>IF(BY1856="", "", IF(COUNTIF(BY$7:BY1856, BY1856)&gt;1, "", MAX(CA$6:CA1855)+1))</f>
        <v/>
      </c>
      <c r="CB1856" s="37" t="str">
        <f t="shared" si="450"/>
        <v>Sep 2023</v>
      </c>
      <c r="CC1856" s="41" t="str">
        <f t="shared" si="444"/>
        <v/>
      </c>
    </row>
    <row r="1857" spans="71:81" hidden="1" x14ac:dyDescent="0.25">
      <c r="BS1857" s="13" t="str">
        <f t="shared" si="445"/>
        <v/>
      </c>
      <c r="BT1857" s="33" t="str">
        <f t="shared" si="446"/>
        <v/>
      </c>
      <c r="BU1857" s="37" t="str">
        <f>IF(BS1857="", "", IF(COUNTIF(BS$7:BS1857, BS1857)&gt;1, "", MAX(BU$6:BU1856)+1))</f>
        <v/>
      </c>
      <c r="BV1857" s="37" t="str">
        <f t="shared" si="449"/>
        <v>Sep 2023</v>
      </c>
      <c r="BW1857" s="41" t="str">
        <f t="shared" si="443"/>
        <v/>
      </c>
      <c r="BY1857" s="13" t="str">
        <f t="shared" si="447"/>
        <v/>
      </c>
      <c r="BZ1857" s="33" t="str">
        <f t="shared" si="448"/>
        <v/>
      </c>
      <c r="CA1857" s="37" t="str">
        <f>IF(BY1857="", "", IF(COUNTIF(BY$7:BY1857, BY1857)&gt;1, "", MAX(CA$6:CA1856)+1))</f>
        <v/>
      </c>
      <c r="CB1857" s="37" t="str">
        <f t="shared" si="450"/>
        <v>Sep 2023</v>
      </c>
      <c r="CC1857" s="41" t="str">
        <f t="shared" si="444"/>
        <v/>
      </c>
    </row>
    <row r="1858" spans="71:81" hidden="1" x14ac:dyDescent="0.25">
      <c r="BS1858" s="13" t="str">
        <f t="shared" si="445"/>
        <v/>
      </c>
      <c r="BT1858" s="33" t="str">
        <f t="shared" si="446"/>
        <v/>
      </c>
      <c r="BU1858" s="37" t="str">
        <f>IF(BS1858="", "", IF(COUNTIF(BS$7:BS1858, BS1858)&gt;1, "", MAX(BU$6:BU1857)+1))</f>
        <v/>
      </c>
      <c r="BV1858" s="37" t="str">
        <f t="shared" si="449"/>
        <v>Sep 2023</v>
      </c>
      <c r="BW1858" s="41" t="str">
        <f t="shared" si="443"/>
        <v/>
      </c>
      <c r="BY1858" s="13" t="str">
        <f t="shared" si="447"/>
        <v/>
      </c>
      <c r="BZ1858" s="33" t="str">
        <f t="shared" si="448"/>
        <v/>
      </c>
      <c r="CA1858" s="37" t="str">
        <f>IF(BY1858="", "", IF(COUNTIF(BY$7:BY1858, BY1858)&gt;1, "", MAX(CA$6:CA1857)+1))</f>
        <v/>
      </c>
      <c r="CB1858" s="37" t="str">
        <f t="shared" si="450"/>
        <v>Sep 2023</v>
      </c>
      <c r="CC1858" s="41" t="str">
        <f t="shared" si="444"/>
        <v/>
      </c>
    </row>
    <row r="1859" spans="71:81" hidden="1" x14ac:dyDescent="0.25">
      <c r="BS1859" s="13" t="str">
        <f t="shared" si="445"/>
        <v/>
      </c>
      <c r="BT1859" s="33" t="str">
        <f t="shared" si="446"/>
        <v/>
      </c>
      <c r="BU1859" s="37" t="str">
        <f>IF(BS1859="", "", IF(COUNTIF(BS$7:BS1859, BS1859)&gt;1, "", MAX(BU$6:BU1858)+1))</f>
        <v/>
      </c>
      <c r="BV1859" s="37" t="str">
        <f t="shared" si="449"/>
        <v>Sep 2023</v>
      </c>
      <c r="BW1859" s="41" t="str">
        <f t="shared" si="443"/>
        <v/>
      </c>
      <c r="BY1859" s="13" t="str">
        <f t="shared" si="447"/>
        <v/>
      </c>
      <c r="BZ1859" s="33" t="str">
        <f t="shared" si="448"/>
        <v/>
      </c>
      <c r="CA1859" s="37" t="str">
        <f>IF(BY1859="", "", IF(COUNTIF(BY$7:BY1859, BY1859)&gt;1, "", MAX(CA$6:CA1858)+1))</f>
        <v/>
      </c>
      <c r="CB1859" s="37" t="str">
        <f t="shared" si="450"/>
        <v>Sep 2023</v>
      </c>
      <c r="CC1859" s="41" t="str">
        <f t="shared" si="444"/>
        <v/>
      </c>
    </row>
    <row r="1860" spans="71:81" hidden="1" x14ac:dyDescent="0.25">
      <c r="BS1860" s="13" t="str">
        <f t="shared" si="445"/>
        <v/>
      </c>
      <c r="BT1860" s="33" t="str">
        <f t="shared" si="446"/>
        <v/>
      </c>
      <c r="BU1860" s="37" t="str">
        <f>IF(BS1860="", "", IF(COUNTIF(BS$7:BS1860, BS1860)&gt;1, "", MAX(BU$6:BU1859)+1))</f>
        <v/>
      </c>
      <c r="BV1860" s="37" t="str">
        <f t="shared" si="449"/>
        <v>Sep 2023</v>
      </c>
      <c r="BW1860" s="41" t="str">
        <f t="shared" si="443"/>
        <v/>
      </c>
      <c r="BY1860" s="13" t="str">
        <f t="shared" si="447"/>
        <v/>
      </c>
      <c r="BZ1860" s="33" t="str">
        <f t="shared" si="448"/>
        <v/>
      </c>
      <c r="CA1860" s="37" t="str">
        <f>IF(BY1860="", "", IF(COUNTIF(BY$7:BY1860, BY1860)&gt;1, "", MAX(CA$6:CA1859)+1))</f>
        <v/>
      </c>
      <c r="CB1860" s="37" t="str">
        <f t="shared" si="450"/>
        <v>Sep 2023</v>
      </c>
      <c r="CC1860" s="41" t="str">
        <f t="shared" si="444"/>
        <v/>
      </c>
    </row>
    <row r="1861" spans="71:81" hidden="1" x14ac:dyDescent="0.25">
      <c r="BS1861" s="13" t="str">
        <f t="shared" si="445"/>
        <v/>
      </c>
      <c r="BT1861" s="33" t="str">
        <f t="shared" si="446"/>
        <v/>
      </c>
      <c r="BU1861" s="37" t="str">
        <f>IF(BS1861="", "", IF(COUNTIF(BS$7:BS1861, BS1861)&gt;1, "", MAX(BU$6:BU1860)+1))</f>
        <v/>
      </c>
      <c r="BV1861" s="37" t="str">
        <f t="shared" si="449"/>
        <v>Sep 2023</v>
      </c>
      <c r="BW1861" s="41" t="str">
        <f t="shared" si="443"/>
        <v/>
      </c>
      <c r="BY1861" s="13" t="str">
        <f t="shared" si="447"/>
        <v/>
      </c>
      <c r="BZ1861" s="33" t="str">
        <f t="shared" si="448"/>
        <v/>
      </c>
      <c r="CA1861" s="37" t="str">
        <f>IF(BY1861="", "", IF(COUNTIF(BY$7:BY1861, BY1861)&gt;1, "", MAX(CA$6:CA1860)+1))</f>
        <v/>
      </c>
      <c r="CB1861" s="37" t="str">
        <f t="shared" si="450"/>
        <v>Sep 2023</v>
      </c>
      <c r="CC1861" s="41" t="str">
        <f t="shared" si="444"/>
        <v/>
      </c>
    </row>
    <row r="1862" spans="71:81" hidden="1" x14ac:dyDescent="0.25">
      <c r="BS1862" s="13" t="str">
        <f t="shared" si="445"/>
        <v/>
      </c>
      <c r="BT1862" s="33" t="str">
        <f t="shared" si="446"/>
        <v/>
      </c>
      <c r="BU1862" s="37" t="str">
        <f>IF(BS1862="", "", IF(COUNTIF(BS$7:BS1862, BS1862)&gt;1, "", MAX(BU$6:BU1861)+1))</f>
        <v/>
      </c>
      <c r="BV1862" s="37" t="str">
        <f t="shared" si="449"/>
        <v>Sep 2023</v>
      </c>
      <c r="BW1862" s="41" t="str">
        <f t="shared" si="443"/>
        <v/>
      </c>
      <c r="BY1862" s="13" t="str">
        <f t="shared" si="447"/>
        <v/>
      </c>
      <c r="BZ1862" s="33" t="str">
        <f t="shared" si="448"/>
        <v/>
      </c>
      <c r="CA1862" s="37" t="str">
        <f>IF(BY1862="", "", IF(COUNTIF(BY$7:BY1862, BY1862)&gt;1, "", MAX(CA$6:CA1861)+1))</f>
        <v/>
      </c>
      <c r="CB1862" s="37" t="str">
        <f t="shared" si="450"/>
        <v>Sep 2023</v>
      </c>
      <c r="CC1862" s="41" t="str">
        <f t="shared" si="444"/>
        <v/>
      </c>
    </row>
    <row r="1863" spans="71:81" hidden="1" x14ac:dyDescent="0.25">
      <c r="BS1863" s="13" t="str">
        <f t="shared" si="445"/>
        <v/>
      </c>
      <c r="BT1863" s="33" t="str">
        <f t="shared" si="446"/>
        <v/>
      </c>
      <c r="BU1863" s="37" t="str">
        <f>IF(BS1863="", "", IF(COUNTIF(BS$7:BS1863, BS1863)&gt;1, "", MAX(BU$6:BU1862)+1))</f>
        <v/>
      </c>
      <c r="BV1863" s="37" t="str">
        <f t="shared" si="449"/>
        <v>Sep 2023</v>
      </c>
      <c r="BW1863" s="41" t="str">
        <f t="shared" si="443"/>
        <v/>
      </c>
      <c r="BY1863" s="13" t="str">
        <f t="shared" si="447"/>
        <v/>
      </c>
      <c r="BZ1863" s="33" t="str">
        <f t="shared" si="448"/>
        <v/>
      </c>
      <c r="CA1863" s="37" t="str">
        <f>IF(BY1863="", "", IF(COUNTIF(BY$7:BY1863, BY1863)&gt;1, "", MAX(CA$6:CA1862)+1))</f>
        <v/>
      </c>
      <c r="CB1863" s="37" t="str">
        <f t="shared" si="450"/>
        <v>Sep 2023</v>
      </c>
      <c r="CC1863" s="41" t="str">
        <f t="shared" si="444"/>
        <v/>
      </c>
    </row>
    <row r="1864" spans="71:81" hidden="1" x14ac:dyDescent="0.25">
      <c r="BS1864" s="13" t="str">
        <f t="shared" si="445"/>
        <v/>
      </c>
      <c r="BT1864" s="33" t="str">
        <f t="shared" si="446"/>
        <v/>
      </c>
      <c r="BU1864" s="37" t="str">
        <f>IF(BS1864="", "", IF(COUNTIF(BS$7:BS1864, BS1864)&gt;1, "", MAX(BU$6:BU1863)+1))</f>
        <v/>
      </c>
      <c r="BV1864" s="37" t="str">
        <f t="shared" si="449"/>
        <v>Sep 2023</v>
      </c>
      <c r="BW1864" s="41" t="str">
        <f t="shared" ref="BW1864:BW1927" si="451">IF(BS1864="", "", CONCATENATE(BS1864, " - ", BV1864))</f>
        <v/>
      </c>
      <c r="BY1864" s="13" t="str">
        <f t="shared" si="447"/>
        <v/>
      </c>
      <c r="BZ1864" s="33" t="str">
        <f t="shared" si="448"/>
        <v/>
      </c>
      <c r="CA1864" s="37" t="str">
        <f>IF(BY1864="", "", IF(COUNTIF(BY$7:BY1864, BY1864)&gt;1, "", MAX(CA$6:CA1863)+1))</f>
        <v/>
      </c>
      <c r="CB1864" s="37" t="str">
        <f t="shared" si="450"/>
        <v>Sep 2023</v>
      </c>
      <c r="CC1864" s="41" t="str">
        <f t="shared" ref="CC1864:CC1927" si="452">IF(BY1864="", "", CONCATENATE(BY1864, " - ", CB1864))</f>
        <v/>
      </c>
    </row>
    <row r="1865" spans="71:81" hidden="1" x14ac:dyDescent="0.25">
      <c r="BS1865" s="13" t="str">
        <f t="shared" si="445"/>
        <v/>
      </c>
      <c r="BT1865" s="33" t="str">
        <f t="shared" si="446"/>
        <v/>
      </c>
      <c r="BU1865" s="37" t="str">
        <f>IF(BS1865="", "", IF(COUNTIF(BS$7:BS1865, BS1865)&gt;1, "", MAX(BU$6:BU1864)+1))</f>
        <v/>
      </c>
      <c r="BV1865" s="37" t="str">
        <f t="shared" si="449"/>
        <v>Sep 2023</v>
      </c>
      <c r="BW1865" s="41" t="str">
        <f t="shared" si="451"/>
        <v/>
      </c>
      <c r="BY1865" s="13" t="str">
        <f t="shared" si="447"/>
        <v/>
      </c>
      <c r="BZ1865" s="33" t="str">
        <f t="shared" si="448"/>
        <v/>
      </c>
      <c r="CA1865" s="37" t="str">
        <f>IF(BY1865="", "", IF(COUNTIF(BY$7:BY1865, BY1865)&gt;1, "", MAX(CA$6:CA1864)+1))</f>
        <v/>
      </c>
      <c r="CB1865" s="37" t="str">
        <f t="shared" si="450"/>
        <v>Sep 2023</v>
      </c>
      <c r="CC1865" s="41" t="str">
        <f t="shared" si="452"/>
        <v/>
      </c>
    </row>
    <row r="1866" spans="71:81" hidden="1" x14ac:dyDescent="0.25">
      <c r="BS1866" s="13" t="str">
        <f t="shared" si="445"/>
        <v/>
      </c>
      <c r="BT1866" s="33" t="str">
        <f t="shared" si="446"/>
        <v/>
      </c>
      <c r="BU1866" s="37" t="str">
        <f>IF(BS1866="", "", IF(COUNTIF(BS$7:BS1866, BS1866)&gt;1, "", MAX(BU$6:BU1865)+1))</f>
        <v/>
      </c>
      <c r="BV1866" s="37" t="str">
        <f t="shared" si="449"/>
        <v>Sep 2023</v>
      </c>
      <c r="BW1866" s="41" t="str">
        <f t="shared" si="451"/>
        <v/>
      </c>
      <c r="BY1866" s="13" t="str">
        <f t="shared" si="447"/>
        <v/>
      </c>
      <c r="BZ1866" s="33" t="str">
        <f t="shared" si="448"/>
        <v/>
      </c>
      <c r="CA1866" s="37" t="str">
        <f>IF(BY1866="", "", IF(COUNTIF(BY$7:BY1866, BY1866)&gt;1, "", MAX(CA$6:CA1865)+1))</f>
        <v/>
      </c>
      <c r="CB1866" s="37" t="str">
        <f t="shared" si="450"/>
        <v>Sep 2023</v>
      </c>
      <c r="CC1866" s="41" t="str">
        <f t="shared" si="452"/>
        <v/>
      </c>
    </row>
    <row r="1867" spans="71:81" hidden="1" x14ac:dyDescent="0.25">
      <c r="BS1867" s="13" t="str">
        <f t="shared" si="445"/>
        <v/>
      </c>
      <c r="BT1867" s="33" t="str">
        <f t="shared" si="446"/>
        <v/>
      </c>
      <c r="BU1867" s="37" t="str">
        <f>IF(BS1867="", "", IF(COUNTIF(BS$7:BS1867, BS1867)&gt;1, "", MAX(BU$6:BU1866)+1))</f>
        <v/>
      </c>
      <c r="BV1867" s="37" t="str">
        <f t="shared" si="449"/>
        <v>Sep 2023</v>
      </c>
      <c r="BW1867" s="41" t="str">
        <f t="shared" si="451"/>
        <v/>
      </c>
      <c r="BY1867" s="13" t="str">
        <f t="shared" si="447"/>
        <v/>
      </c>
      <c r="BZ1867" s="33" t="str">
        <f t="shared" si="448"/>
        <v/>
      </c>
      <c r="CA1867" s="37" t="str">
        <f>IF(BY1867="", "", IF(COUNTIF(BY$7:BY1867, BY1867)&gt;1, "", MAX(CA$6:CA1866)+1))</f>
        <v/>
      </c>
      <c r="CB1867" s="37" t="str">
        <f t="shared" si="450"/>
        <v>Sep 2023</v>
      </c>
      <c r="CC1867" s="41" t="str">
        <f t="shared" si="452"/>
        <v/>
      </c>
    </row>
    <row r="1868" spans="71:81" hidden="1" x14ac:dyDescent="0.25">
      <c r="BS1868" s="13" t="str">
        <f t="shared" si="445"/>
        <v/>
      </c>
      <c r="BT1868" s="33" t="str">
        <f t="shared" si="446"/>
        <v/>
      </c>
      <c r="BU1868" s="37" t="str">
        <f>IF(BS1868="", "", IF(COUNTIF(BS$7:BS1868, BS1868)&gt;1, "", MAX(BU$6:BU1867)+1))</f>
        <v/>
      </c>
      <c r="BV1868" s="37" t="str">
        <f t="shared" si="449"/>
        <v>Sep 2023</v>
      </c>
      <c r="BW1868" s="41" t="str">
        <f t="shared" si="451"/>
        <v/>
      </c>
      <c r="BY1868" s="13" t="str">
        <f t="shared" si="447"/>
        <v/>
      </c>
      <c r="BZ1868" s="33" t="str">
        <f t="shared" si="448"/>
        <v/>
      </c>
      <c r="CA1868" s="37" t="str">
        <f>IF(BY1868="", "", IF(COUNTIF(BY$7:BY1868, BY1868)&gt;1, "", MAX(CA$6:CA1867)+1))</f>
        <v/>
      </c>
      <c r="CB1868" s="37" t="str">
        <f t="shared" si="450"/>
        <v>Sep 2023</v>
      </c>
      <c r="CC1868" s="41" t="str">
        <f t="shared" si="452"/>
        <v/>
      </c>
    </row>
    <row r="1869" spans="71:81" hidden="1" x14ac:dyDescent="0.25">
      <c r="BS1869" s="13" t="str">
        <f t="shared" si="445"/>
        <v/>
      </c>
      <c r="BT1869" s="33" t="str">
        <f t="shared" si="446"/>
        <v/>
      </c>
      <c r="BU1869" s="37" t="str">
        <f>IF(BS1869="", "", IF(COUNTIF(BS$7:BS1869, BS1869)&gt;1, "", MAX(BU$6:BU1868)+1))</f>
        <v/>
      </c>
      <c r="BV1869" s="37" t="str">
        <f t="shared" si="449"/>
        <v>Sep 2023</v>
      </c>
      <c r="BW1869" s="41" t="str">
        <f t="shared" si="451"/>
        <v/>
      </c>
      <c r="BY1869" s="13" t="str">
        <f t="shared" si="447"/>
        <v/>
      </c>
      <c r="BZ1869" s="33" t="str">
        <f t="shared" si="448"/>
        <v/>
      </c>
      <c r="CA1869" s="37" t="str">
        <f>IF(BY1869="", "", IF(COUNTIF(BY$7:BY1869, BY1869)&gt;1, "", MAX(CA$6:CA1868)+1))</f>
        <v/>
      </c>
      <c r="CB1869" s="37" t="str">
        <f t="shared" si="450"/>
        <v>Sep 2023</v>
      </c>
      <c r="CC1869" s="41" t="str">
        <f t="shared" si="452"/>
        <v/>
      </c>
    </row>
    <row r="1870" spans="71:81" hidden="1" x14ac:dyDescent="0.25">
      <c r="BS1870" s="13" t="str">
        <f t="shared" si="445"/>
        <v/>
      </c>
      <c r="BT1870" s="33" t="str">
        <f t="shared" si="446"/>
        <v/>
      </c>
      <c r="BU1870" s="37" t="str">
        <f>IF(BS1870="", "", IF(COUNTIF(BS$7:BS1870, BS1870)&gt;1, "", MAX(BU$6:BU1869)+1))</f>
        <v/>
      </c>
      <c r="BV1870" s="37" t="str">
        <f t="shared" si="449"/>
        <v>Sep 2023</v>
      </c>
      <c r="BW1870" s="41" t="str">
        <f t="shared" si="451"/>
        <v/>
      </c>
      <c r="BY1870" s="13" t="str">
        <f t="shared" si="447"/>
        <v/>
      </c>
      <c r="BZ1870" s="33" t="str">
        <f t="shared" si="448"/>
        <v/>
      </c>
      <c r="CA1870" s="37" t="str">
        <f>IF(BY1870="", "", IF(COUNTIF(BY$7:BY1870, BY1870)&gt;1, "", MAX(CA$6:CA1869)+1))</f>
        <v/>
      </c>
      <c r="CB1870" s="37" t="str">
        <f t="shared" si="450"/>
        <v>Sep 2023</v>
      </c>
      <c r="CC1870" s="41" t="str">
        <f t="shared" si="452"/>
        <v/>
      </c>
    </row>
    <row r="1871" spans="71:81" hidden="1" x14ac:dyDescent="0.25">
      <c r="BS1871" s="13" t="str">
        <f t="shared" si="445"/>
        <v/>
      </c>
      <c r="BT1871" s="33" t="str">
        <f t="shared" si="446"/>
        <v/>
      </c>
      <c r="BU1871" s="37" t="str">
        <f>IF(BS1871="", "", IF(COUNTIF(BS$7:BS1871, BS1871)&gt;1, "", MAX(BU$6:BU1870)+1))</f>
        <v/>
      </c>
      <c r="BV1871" s="37" t="str">
        <f t="shared" si="449"/>
        <v>Sep 2023</v>
      </c>
      <c r="BW1871" s="41" t="str">
        <f t="shared" si="451"/>
        <v/>
      </c>
      <c r="BY1871" s="13" t="str">
        <f t="shared" si="447"/>
        <v/>
      </c>
      <c r="BZ1871" s="33" t="str">
        <f t="shared" si="448"/>
        <v/>
      </c>
      <c r="CA1871" s="37" t="str">
        <f>IF(BY1871="", "", IF(COUNTIF(BY$7:BY1871, BY1871)&gt;1, "", MAX(CA$6:CA1870)+1))</f>
        <v/>
      </c>
      <c r="CB1871" s="37" t="str">
        <f t="shared" si="450"/>
        <v>Sep 2023</v>
      </c>
      <c r="CC1871" s="41" t="str">
        <f t="shared" si="452"/>
        <v/>
      </c>
    </row>
    <row r="1872" spans="71:81" hidden="1" x14ac:dyDescent="0.25">
      <c r="BS1872" s="13" t="str">
        <f t="shared" si="445"/>
        <v/>
      </c>
      <c r="BT1872" s="33" t="str">
        <f t="shared" si="446"/>
        <v/>
      </c>
      <c r="BU1872" s="37" t="str">
        <f>IF(BS1872="", "", IF(COUNTIF(BS$7:BS1872, BS1872)&gt;1, "", MAX(BU$6:BU1871)+1))</f>
        <v/>
      </c>
      <c r="BV1872" s="37" t="str">
        <f t="shared" si="449"/>
        <v>Sep 2023</v>
      </c>
      <c r="BW1872" s="41" t="str">
        <f t="shared" si="451"/>
        <v/>
      </c>
      <c r="BY1872" s="13" t="str">
        <f t="shared" si="447"/>
        <v/>
      </c>
      <c r="BZ1872" s="33" t="str">
        <f t="shared" si="448"/>
        <v/>
      </c>
      <c r="CA1872" s="37" t="str">
        <f>IF(BY1872="", "", IF(COUNTIF(BY$7:BY1872, BY1872)&gt;1, "", MAX(CA$6:CA1871)+1))</f>
        <v/>
      </c>
      <c r="CB1872" s="37" t="str">
        <f t="shared" si="450"/>
        <v>Sep 2023</v>
      </c>
      <c r="CC1872" s="41" t="str">
        <f t="shared" si="452"/>
        <v/>
      </c>
    </row>
    <row r="1873" spans="71:81" hidden="1" x14ac:dyDescent="0.25">
      <c r="BS1873" s="13" t="str">
        <f t="shared" si="445"/>
        <v/>
      </c>
      <c r="BT1873" s="33" t="str">
        <f t="shared" si="446"/>
        <v/>
      </c>
      <c r="BU1873" s="37" t="str">
        <f>IF(BS1873="", "", IF(COUNTIF(BS$7:BS1873, BS1873)&gt;1, "", MAX(BU$6:BU1872)+1))</f>
        <v/>
      </c>
      <c r="BV1873" s="37" t="str">
        <f t="shared" si="449"/>
        <v>Sep 2023</v>
      </c>
      <c r="BW1873" s="41" t="str">
        <f t="shared" si="451"/>
        <v/>
      </c>
      <c r="BY1873" s="13" t="str">
        <f t="shared" si="447"/>
        <v/>
      </c>
      <c r="BZ1873" s="33" t="str">
        <f t="shared" si="448"/>
        <v/>
      </c>
      <c r="CA1873" s="37" t="str">
        <f>IF(BY1873="", "", IF(COUNTIF(BY$7:BY1873, BY1873)&gt;1, "", MAX(CA$6:CA1872)+1))</f>
        <v/>
      </c>
      <c r="CB1873" s="37" t="str">
        <f t="shared" si="450"/>
        <v>Sep 2023</v>
      </c>
      <c r="CC1873" s="41" t="str">
        <f t="shared" si="452"/>
        <v/>
      </c>
    </row>
    <row r="1874" spans="71:81" hidden="1" x14ac:dyDescent="0.25">
      <c r="BS1874" s="13" t="str">
        <f t="shared" si="445"/>
        <v/>
      </c>
      <c r="BT1874" s="33" t="str">
        <f t="shared" si="446"/>
        <v/>
      </c>
      <c r="BU1874" s="37" t="str">
        <f>IF(BS1874="", "", IF(COUNTIF(BS$7:BS1874, BS1874)&gt;1, "", MAX(BU$6:BU1873)+1))</f>
        <v/>
      </c>
      <c r="BV1874" s="37" t="str">
        <f t="shared" si="449"/>
        <v>Sep 2023</v>
      </c>
      <c r="BW1874" s="41" t="str">
        <f t="shared" si="451"/>
        <v/>
      </c>
      <c r="BY1874" s="13" t="str">
        <f t="shared" si="447"/>
        <v/>
      </c>
      <c r="BZ1874" s="33" t="str">
        <f t="shared" si="448"/>
        <v/>
      </c>
      <c r="CA1874" s="37" t="str">
        <f>IF(BY1874="", "", IF(COUNTIF(BY$7:BY1874, BY1874)&gt;1, "", MAX(CA$6:CA1873)+1))</f>
        <v/>
      </c>
      <c r="CB1874" s="37" t="str">
        <f t="shared" si="450"/>
        <v>Sep 2023</v>
      </c>
      <c r="CC1874" s="41" t="str">
        <f t="shared" si="452"/>
        <v/>
      </c>
    </row>
    <row r="1875" spans="71:81" hidden="1" x14ac:dyDescent="0.25">
      <c r="BS1875" s="13" t="str">
        <f t="shared" si="445"/>
        <v/>
      </c>
      <c r="BT1875" s="33" t="str">
        <f t="shared" si="446"/>
        <v/>
      </c>
      <c r="BU1875" s="37" t="str">
        <f>IF(BS1875="", "", IF(COUNTIF(BS$7:BS1875, BS1875)&gt;1, "", MAX(BU$6:BU1874)+1))</f>
        <v/>
      </c>
      <c r="BV1875" s="37" t="str">
        <f t="shared" si="449"/>
        <v>Sep 2023</v>
      </c>
      <c r="BW1875" s="41" t="str">
        <f t="shared" si="451"/>
        <v/>
      </c>
      <c r="BY1875" s="13" t="str">
        <f t="shared" si="447"/>
        <v/>
      </c>
      <c r="BZ1875" s="33" t="str">
        <f t="shared" si="448"/>
        <v/>
      </c>
      <c r="CA1875" s="37" t="str">
        <f>IF(BY1875="", "", IF(COUNTIF(BY$7:BY1875, BY1875)&gt;1, "", MAX(CA$6:CA1874)+1))</f>
        <v/>
      </c>
      <c r="CB1875" s="37" t="str">
        <f t="shared" si="450"/>
        <v>Sep 2023</v>
      </c>
      <c r="CC1875" s="41" t="str">
        <f t="shared" si="452"/>
        <v/>
      </c>
    </row>
    <row r="1876" spans="71:81" hidden="1" x14ac:dyDescent="0.25">
      <c r="BS1876" s="13" t="str">
        <f t="shared" si="445"/>
        <v/>
      </c>
      <c r="BT1876" s="33" t="str">
        <f t="shared" si="446"/>
        <v/>
      </c>
      <c r="BU1876" s="37" t="str">
        <f>IF(BS1876="", "", IF(COUNTIF(BS$7:BS1876, BS1876)&gt;1, "", MAX(BU$6:BU1875)+1))</f>
        <v/>
      </c>
      <c r="BV1876" s="37" t="str">
        <f t="shared" si="449"/>
        <v>Sep 2023</v>
      </c>
      <c r="BW1876" s="41" t="str">
        <f t="shared" si="451"/>
        <v/>
      </c>
      <c r="BY1876" s="13" t="str">
        <f t="shared" si="447"/>
        <v/>
      </c>
      <c r="BZ1876" s="33" t="str">
        <f t="shared" si="448"/>
        <v/>
      </c>
      <c r="CA1876" s="37" t="str">
        <f>IF(BY1876="", "", IF(COUNTIF(BY$7:BY1876, BY1876)&gt;1, "", MAX(CA$6:CA1875)+1))</f>
        <v/>
      </c>
      <c r="CB1876" s="37" t="str">
        <f t="shared" si="450"/>
        <v>Sep 2023</v>
      </c>
      <c r="CC1876" s="41" t="str">
        <f t="shared" si="452"/>
        <v/>
      </c>
    </row>
    <row r="1877" spans="71:81" hidden="1" x14ac:dyDescent="0.25">
      <c r="BS1877" s="13" t="str">
        <f t="shared" si="445"/>
        <v/>
      </c>
      <c r="BT1877" s="33" t="str">
        <f t="shared" si="446"/>
        <v/>
      </c>
      <c r="BU1877" s="37" t="str">
        <f>IF(BS1877="", "", IF(COUNTIF(BS$7:BS1877, BS1877)&gt;1, "", MAX(BU$6:BU1876)+1))</f>
        <v/>
      </c>
      <c r="BV1877" s="37" t="str">
        <f t="shared" si="449"/>
        <v>Sep 2023</v>
      </c>
      <c r="BW1877" s="41" t="str">
        <f t="shared" si="451"/>
        <v/>
      </c>
      <c r="BY1877" s="13" t="str">
        <f t="shared" si="447"/>
        <v/>
      </c>
      <c r="BZ1877" s="33" t="str">
        <f t="shared" si="448"/>
        <v/>
      </c>
      <c r="CA1877" s="37" t="str">
        <f>IF(BY1877="", "", IF(COUNTIF(BY$7:BY1877, BY1877)&gt;1, "", MAX(CA$6:CA1876)+1))</f>
        <v/>
      </c>
      <c r="CB1877" s="37" t="str">
        <f t="shared" si="450"/>
        <v>Sep 2023</v>
      </c>
      <c r="CC1877" s="41" t="str">
        <f t="shared" si="452"/>
        <v/>
      </c>
    </row>
    <row r="1878" spans="71:81" hidden="1" x14ac:dyDescent="0.25">
      <c r="BS1878" s="13" t="str">
        <f t="shared" si="445"/>
        <v/>
      </c>
      <c r="BT1878" s="33" t="str">
        <f t="shared" si="446"/>
        <v/>
      </c>
      <c r="BU1878" s="37" t="str">
        <f>IF(BS1878="", "", IF(COUNTIF(BS$7:BS1878, BS1878)&gt;1, "", MAX(BU$6:BU1877)+1))</f>
        <v/>
      </c>
      <c r="BV1878" s="37" t="str">
        <f t="shared" si="449"/>
        <v>Sep 2023</v>
      </c>
      <c r="BW1878" s="41" t="str">
        <f t="shared" si="451"/>
        <v/>
      </c>
      <c r="BY1878" s="13" t="str">
        <f t="shared" si="447"/>
        <v/>
      </c>
      <c r="BZ1878" s="33" t="str">
        <f t="shared" si="448"/>
        <v/>
      </c>
      <c r="CA1878" s="37" t="str">
        <f>IF(BY1878="", "", IF(COUNTIF(BY$7:BY1878, BY1878)&gt;1, "", MAX(CA$6:CA1877)+1))</f>
        <v/>
      </c>
      <c r="CB1878" s="37" t="str">
        <f t="shared" si="450"/>
        <v>Sep 2023</v>
      </c>
      <c r="CC1878" s="41" t="str">
        <f t="shared" si="452"/>
        <v/>
      </c>
    </row>
    <row r="1879" spans="71:81" hidden="1" x14ac:dyDescent="0.25">
      <c r="BS1879" s="13" t="str">
        <f t="shared" si="445"/>
        <v/>
      </c>
      <c r="BT1879" s="33" t="str">
        <f t="shared" si="446"/>
        <v/>
      </c>
      <c r="BU1879" s="37" t="str">
        <f>IF(BS1879="", "", IF(COUNTIF(BS$7:BS1879, BS1879)&gt;1, "", MAX(BU$6:BU1878)+1))</f>
        <v/>
      </c>
      <c r="BV1879" s="37" t="str">
        <f t="shared" si="449"/>
        <v>Sep 2023</v>
      </c>
      <c r="BW1879" s="41" t="str">
        <f t="shared" si="451"/>
        <v/>
      </c>
      <c r="BY1879" s="13" t="str">
        <f t="shared" si="447"/>
        <v/>
      </c>
      <c r="BZ1879" s="33" t="str">
        <f t="shared" si="448"/>
        <v/>
      </c>
      <c r="CA1879" s="37" t="str">
        <f>IF(BY1879="", "", IF(COUNTIF(BY$7:BY1879, BY1879)&gt;1, "", MAX(CA$6:CA1878)+1))</f>
        <v/>
      </c>
      <c r="CB1879" s="37" t="str">
        <f t="shared" si="450"/>
        <v>Sep 2023</v>
      </c>
      <c r="CC1879" s="41" t="str">
        <f t="shared" si="452"/>
        <v/>
      </c>
    </row>
    <row r="1880" spans="71:81" hidden="1" x14ac:dyDescent="0.25">
      <c r="BS1880" s="13" t="str">
        <f t="shared" si="445"/>
        <v/>
      </c>
      <c r="BT1880" s="33" t="str">
        <f t="shared" si="446"/>
        <v/>
      </c>
      <c r="BU1880" s="37" t="str">
        <f>IF(BS1880="", "", IF(COUNTIF(BS$7:BS1880, BS1880)&gt;1, "", MAX(BU$6:BU1879)+1))</f>
        <v/>
      </c>
      <c r="BV1880" s="37" t="str">
        <f t="shared" si="449"/>
        <v>Sep 2023</v>
      </c>
      <c r="BW1880" s="41" t="str">
        <f t="shared" si="451"/>
        <v/>
      </c>
      <c r="BY1880" s="13" t="str">
        <f t="shared" si="447"/>
        <v/>
      </c>
      <c r="BZ1880" s="33" t="str">
        <f t="shared" si="448"/>
        <v/>
      </c>
      <c r="CA1880" s="37" t="str">
        <f>IF(BY1880="", "", IF(COUNTIF(BY$7:BY1880, BY1880)&gt;1, "", MAX(CA$6:CA1879)+1))</f>
        <v/>
      </c>
      <c r="CB1880" s="37" t="str">
        <f t="shared" si="450"/>
        <v>Sep 2023</v>
      </c>
      <c r="CC1880" s="41" t="str">
        <f t="shared" si="452"/>
        <v/>
      </c>
    </row>
    <row r="1881" spans="71:81" hidden="1" x14ac:dyDescent="0.25">
      <c r="BS1881" s="13" t="str">
        <f t="shared" si="445"/>
        <v/>
      </c>
      <c r="BT1881" s="33" t="str">
        <f t="shared" si="446"/>
        <v/>
      </c>
      <c r="BU1881" s="37" t="str">
        <f>IF(BS1881="", "", IF(COUNTIF(BS$7:BS1881, BS1881)&gt;1, "", MAX(BU$6:BU1880)+1))</f>
        <v/>
      </c>
      <c r="BV1881" s="37" t="str">
        <f t="shared" si="449"/>
        <v>Sep 2023</v>
      </c>
      <c r="BW1881" s="41" t="str">
        <f t="shared" si="451"/>
        <v/>
      </c>
      <c r="BY1881" s="13" t="str">
        <f t="shared" si="447"/>
        <v/>
      </c>
      <c r="BZ1881" s="33" t="str">
        <f t="shared" si="448"/>
        <v/>
      </c>
      <c r="CA1881" s="37" t="str">
        <f>IF(BY1881="", "", IF(COUNTIF(BY$7:BY1881, BY1881)&gt;1, "", MAX(CA$6:CA1880)+1))</f>
        <v/>
      </c>
      <c r="CB1881" s="37" t="str">
        <f t="shared" si="450"/>
        <v>Sep 2023</v>
      </c>
      <c r="CC1881" s="41" t="str">
        <f t="shared" si="452"/>
        <v/>
      </c>
    </row>
    <row r="1882" spans="71:81" hidden="1" x14ac:dyDescent="0.25">
      <c r="BS1882" s="13" t="str">
        <f t="shared" si="445"/>
        <v/>
      </c>
      <c r="BT1882" s="33" t="str">
        <f t="shared" si="446"/>
        <v/>
      </c>
      <c r="BU1882" s="37" t="str">
        <f>IF(BS1882="", "", IF(COUNTIF(BS$7:BS1882, BS1882)&gt;1, "", MAX(BU$6:BU1881)+1))</f>
        <v/>
      </c>
      <c r="BV1882" s="37" t="str">
        <f t="shared" si="449"/>
        <v>Sep 2023</v>
      </c>
      <c r="BW1882" s="41" t="str">
        <f t="shared" si="451"/>
        <v/>
      </c>
      <c r="BY1882" s="13" t="str">
        <f t="shared" si="447"/>
        <v/>
      </c>
      <c r="BZ1882" s="33" t="str">
        <f t="shared" si="448"/>
        <v/>
      </c>
      <c r="CA1882" s="37" t="str">
        <f>IF(BY1882="", "", IF(COUNTIF(BY$7:BY1882, BY1882)&gt;1, "", MAX(CA$6:CA1881)+1))</f>
        <v/>
      </c>
      <c r="CB1882" s="37" t="str">
        <f t="shared" si="450"/>
        <v>Sep 2023</v>
      </c>
      <c r="CC1882" s="41" t="str">
        <f t="shared" si="452"/>
        <v/>
      </c>
    </row>
    <row r="1883" spans="71:81" hidden="1" x14ac:dyDescent="0.25">
      <c r="BS1883" s="13" t="str">
        <f t="shared" si="445"/>
        <v/>
      </c>
      <c r="BT1883" s="33" t="str">
        <f t="shared" si="446"/>
        <v/>
      </c>
      <c r="BU1883" s="37" t="str">
        <f>IF(BS1883="", "", IF(COUNTIF(BS$7:BS1883, BS1883)&gt;1, "", MAX(BU$6:BU1882)+1))</f>
        <v/>
      </c>
      <c r="BV1883" s="37" t="str">
        <f t="shared" si="449"/>
        <v>Sep 2023</v>
      </c>
      <c r="BW1883" s="41" t="str">
        <f t="shared" si="451"/>
        <v/>
      </c>
      <c r="BY1883" s="13" t="str">
        <f t="shared" si="447"/>
        <v/>
      </c>
      <c r="BZ1883" s="33" t="str">
        <f t="shared" si="448"/>
        <v/>
      </c>
      <c r="CA1883" s="37" t="str">
        <f>IF(BY1883="", "", IF(COUNTIF(BY$7:BY1883, BY1883)&gt;1, "", MAX(CA$6:CA1882)+1))</f>
        <v/>
      </c>
      <c r="CB1883" s="37" t="str">
        <f t="shared" si="450"/>
        <v>Sep 2023</v>
      </c>
      <c r="CC1883" s="41" t="str">
        <f t="shared" si="452"/>
        <v/>
      </c>
    </row>
    <row r="1884" spans="71:81" hidden="1" x14ac:dyDescent="0.25">
      <c r="BS1884" s="13" t="str">
        <f t="shared" si="445"/>
        <v/>
      </c>
      <c r="BT1884" s="33" t="str">
        <f t="shared" si="446"/>
        <v/>
      </c>
      <c r="BU1884" s="37" t="str">
        <f>IF(BS1884="", "", IF(COUNTIF(BS$7:BS1884, BS1884)&gt;1, "", MAX(BU$6:BU1883)+1))</f>
        <v/>
      </c>
      <c r="BV1884" s="37" t="str">
        <f t="shared" si="449"/>
        <v>Sep 2023</v>
      </c>
      <c r="BW1884" s="41" t="str">
        <f t="shared" si="451"/>
        <v/>
      </c>
      <c r="BY1884" s="13" t="str">
        <f t="shared" si="447"/>
        <v/>
      </c>
      <c r="BZ1884" s="33" t="str">
        <f t="shared" si="448"/>
        <v/>
      </c>
      <c r="CA1884" s="37" t="str">
        <f>IF(BY1884="", "", IF(COUNTIF(BY$7:BY1884, BY1884)&gt;1, "", MAX(CA$6:CA1883)+1))</f>
        <v/>
      </c>
      <c r="CB1884" s="37" t="str">
        <f t="shared" si="450"/>
        <v>Sep 2023</v>
      </c>
      <c r="CC1884" s="41" t="str">
        <f t="shared" si="452"/>
        <v/>
      </c>
    </row>
    <row r="1885" spans="71:81" hidden="1" x14ac:dyDescent="0.25">
      <c r="BS1885" s="13" t="str">
        <f t="shared" si="445"/>
        <v/>
      </c>
      <c r="BT1885" s="33" t="str">
        <f t="shared" si="446"/>
        <v/>
      </c>
      <c r="BU1885" s="37" t="str">
        <f>IF(BS1885="", "", IF(COUNTIF(BS$7:BS1885, BS1885)&gt;1, "", MAX(BU$6:BU1884)+1))</f>
        <v/>
      </c>
      <c r="BV1885" s="37" t="str">
        <f t="shared" si="449"/>
        <v>Sep 2023</v>
      </c>
      <c r="BW1885" s="41" t="str">
        <f t="shared" si="451"/>
        <v/>
      </c>
      <c r="BY1885" s="13" t="str">
        <f t="shared" si="447"/>
        <v/>
      </c>
      <c r="BZ1885" s="33" t="str">
        <f t="shared" si="448"/>
        <v/>
      </c>
      <c r="CA1885" s="37" t="str">
        <f>IF(BY1885="", "", IF(COUNTIF(BY$7:BY1885, BY1885)&gt;1, "", MAX(CA$6:CA1884)+1))</f>
        <v/>
      </c>
      <c r="CB1885" s="37" t="str">
        <f t="shared" si="450"/>
        <v>Sep 2023</v>
      </c>
      <c r="CC1885" s="41" t="str">
        <f t="shared" si="452"/>
        <v/>
      </c>
    </row>
    <row r="1886" spans="71:81" hidden="1" x14ac:dyDescent="0.25">
      <c r="BS1886" s="13" t="str">
        <f t="shared" si="445"/>
        <v/>
      </c>
      <c r="BT1886" s="33" t="str">
        <f t="shared" si="446"/>
        <v/>
      </c>
      <c r="BU1886" s="37" t="str">
        <f>IF(BS1886="", "", IF(COUNTIF(BS$7:BS1886, BS1886)&gt;1, "", MAX(BU$6:BU1885)+1))</f>
        <v/>
      </c>
      <c r="BV1886" s="37" t="str">
        <f t="shared" si="449"/>
        <v>Sep 2023</v>
      </c>
      <c r="BW1886" s="41" t="str">
        <f t="shared" si="451"/>
        <v/>
      </c>
      <c r="BY1886" s="13" t="str">
        <f t="shared" si="447"/>
        <v/>
      </c>
      <c r="BZ1886" s="33" t="str">
        <f t="shared" si="448"/>
        <v/>
      </c>
      <c r="CA1886" s="37" t="str">
        <f>IF(BY1886="", "", IF(COUNTIF(BY$7:BY1886, BY1886)&gt;1, "", MAX(CA$6:CA1885)+1))</f>
        <v/>
      </c>
      <c r="CB1886" s="37" t="str">
        <f t="shared" si="450"/>
        <v>Sep 2023</v>
      </c>
      <c r="CC1886" s="41" t="str">
        <f t="shared" si="452"/>
        <v/>
      </c>
    </row>
    <row r="1887" spans="71:81" hidden="1" x14ac:dyDescent="0.25">
      <c r="BS1887" s="13" t="str">
        <f t="shared" si="445"/>
        <v/>
      </c>
      <c r="BT1887" s="33" t="str">
        <f t="shared" si="446"/>
        <v/>
      </c>
      <c r="BU1887" s="37" t="str">
        <f>IF(BS1887="", "", IF(COUNTIF(BS$7:BS1887, BS1887)&gt;1, "", MAX(BU$6:BU1886)+1))</f>
        <v/>
      </c>
      <c r="BV1887" s="37" t="str">
        <f t="shared" si="449"/>
        <v>Sep 2023</v>
      </c>
      <c r="BW1887" s="41" t="str">
        <f t="shared" si="451"/>
        <v/>
      </c>
      <c r="BY1887" s="13" t="str">
        <f t="shared" si="447"/>
        <v/>
      </c>
      <c r="BZ1887" s="33" t="str">
        <f t="shared" si="448"/>
        <v/>
      </c>
      <c r="CA1887" s="37" t="str">
        <f>IF(BY1887="", "", IF(COUNTIF(BY$7:BY1887, BY1887)&gt;1, "", MAX(CA$6:CA1886)+1))</f>
        <v/>
      </c>
      <c r="CB1887" s="37" t="str">
        <f t="shared" si="450"/>
        <v>Sep 2023</v>
      </c>
      <c r="CC1887" s="41" t="str">
        <f t="shared" si="452"/>
        <v/>
      </c>
    </row>
    <row r="1888" spans="71:81" hidden="1" x14ac:dyDescent="0.25">
      <c r="BS1888" s="13" t="str">
        <f t="shared" si="445"/>
        <v/>
      </c>
      <c r="BT1888" s="33" t="str">
        <f t="shared" si="446"/>
        <v/>
      </c>
      <c r="BU1888" s="37" t="str">
        <f>IF(BS1888="", "", IF(COUNTIF(BS$7:BS1888, BS1888)&gt;1, "", MAX(BU$6:BU1887)+1))</f>
        <v/>
      </c>
      <c r="BV1888" s="37" t="str">
        <f t="shared" si="449"/>
        <v>Sep 2023</v>
      </c>
      <c r="BW1888" s="41" t="str">
        <f t="shared" si="451"/>
        <v/>
      </c>
      <c r="BY1888" s="13" t="str">
        <f t="shared" si="447"/>
        <v/>
      </c>
      <c r="BZ1888" s="33" t="str">
        <f t="shared" si="448"/>
        <v/>
      </c>
      <c r="CA1888" s="37" t="str">
        <f>IF(BY1888="", "", IF(COUNTIF(BY$7:BY1888, BY1888)&gt;1, "", MAX(CA$6:CA1887)+1))</f>
        <v/>
      </c>
      <c r="CB1888" s="37" t="str">
        <f t="shared" si="450"/>
        <v>Sep 2023</v>
      </c>
      <c r="CC1888" s="41" t="str">
        <f t="shared" si="452"/>
        <v/>
      </c>
    </row>
    <row r="1889" spans="71:81" hidden="1" x14ac:dyDescent="0.25">
      <c r="BS1889" s="13" t="str">
        <f t="shared" si="445"/>
        <v/>
      </c>
      <c r="BT1889" s="33" t="str">
        <f t="shared" si="446"/>
        <v/>
      </c>
      <c r="BU1889" s="37" t="str">
        <f>IF(BS1889="", "", IF(COUNTIF(BS$7:BS1889, BS1889)&gt;1, "", MAX(BU$6:BU1888)+1))</f>
        <v/>
      </c>
      <c r="BV1889" s="37" t="str">
        <f t="shared" si="449"/>
        <v>Sep 2023</v>
      </c>
      <c r="BW1889" s="41" t="str">
        <f t="shared" si="451"/>
        <v/>
      </c>
      <c r="BY1889" s="13" t="str">
        <f t="shared" si="447"/>
        <v/>
      </c>
      <c r="BZ1889" s="33" t="str">
        <f t="shared" si="448"/>
        <v/>
      </c>
      <c r="CA1889" s="37" t="str">
        <f>IF(BY1889="", "", IF(COUNTIF(BY$7:BY1889, BY1889)&gt;1, "", MAX(CA$6:CA1888)+1))</f>
        <v/>
      </c>
      <c r="CB1889" s="37" t="str">
        <f t="shared" si="450"/>
        <v>Sep 2023</v>
      </c>
      <c r="CC1889" s="41" t="str">
        <f t="shared" si="452"/>
        <v/>
      </c>
    </row>
    <row r="1890" spans="71:81" hidden="1" x14ac:dyDescent="0.25">
      <c r="BS1890" s="13" t="str">
        <f t="shared" si="445"/>
        <v/>
      </c>
      <c r="BT1890" s="33" t="str">
        <f t="shared" si="446"/>
        <v/>
      </c>
      <c r="BU1890" s="37" t="str">
        <f>IF(BS1890="", "", IF(COUNTIF(BS$7:BS1890, BS1890)&gt;1, "", MAX(BU$6:BU1889)+1))</f>
        <v/>
      </c>
      <c r="BV1890" s="37" t="str">
        <f t="shared" si="449"/>
        <v>Sep 2023</v>
      </c>
      <c r="BW1890" s="41" t="str">
        <f t="shared" si="451"/>
        <v/>
      </c>
      <c r="BY1890" s="13" t="str">
        <f t="shared" si="447"/>
        <v/>
      </c>
      <c r="BZ1890" s="33" t="str">
        <f t="shared" si="448"/>
        <v/>
      </c>
      <c r="CA1890" s="37" t="str">
        <f>IF(BY1890="", "", IF(COUNTIF(BY$7:BY1890, BY1890)&gt;1, "", MAX(CA$6:CA1889)+1))</f>
        <v/>
      </c>
      <c r="CB1890" s="37" t="str">
        <f t="shared" si="450"/>
        <v>Sep 2023</v>
      </c>
      <c r="CC1890" s="41" t="str">
        <f t="shared" si="452"/>
        <v/>
      </c>
    </row>
    <row r="1891" spans="71:81" hidden="1" x14ac:dyDescent="0.25">
      <c r="BS1891" s="13" t="str">
        <f t="shared" si="445"/>
        <v/>
      </c>
      <c r="BT1891" s="33" t="str">
        <f t="shared" si="446"/>
        <v/>
      </c>
      <c r="BU1891" s="37" t="str">
        <f>IF(BS1891="", "", IF(COUNTIF(BS$7:BS1891, BS1891)&gt;1, "", MAX(BU$6:BU1890)+1))</f>
        <v/>
      </c>
      <c r="BV1891" s="37" t="str">
        <f t="shared" si="449"/>
        <v>Sep 2023</v>
      </c>
      <c r="BW1891" s="41" t="str">
        <f t="shared" si="451"/>
        <v/>
      </c>
      <c r="BY1891" s="13" t="str">
        <f t="shared" si="447"/>
        <v/>
      </c>
      <c r="BZ1891" s="33" t="str">
        <f t="shared" si="448"/>
        <v/>
      </c>
      <c r="CA1891" s="37" t="str">
        <f>IF(BY1891="", "", IF(COUNTIF(BY$7:BY1891, BY1891)&gt;1, "", MAX(CA$6:CA1890)+1))</f>
        <v/>
      </c>
      <c r="CB1891" s="37" t="str">
        <f t="shared" si="450"/>
        <v>Sep 2023</v>
      </c>
      <c r="CC1891" s="41" t="str">
        <f t="shared" si="452"/>
        <v/>
      </c>
    </row>
    <row r="1892" spans="71:81" hidden="1" x14ac:dyDescent="0.25">
      <c r="BS1892" s="13" t="str">
        <f t="shared" si="445"/>
        <v/>
      </c>
      <c r="BT1892" s="33" t="str">
        <f t="shared" si="446"/>
        <v/>
      </c>
      <c r="BU1892" s="37" t="str">
        <f>IF(BS1892="", "", IF(COUNTIF(BS$7:BS1892, BS1892)&gt;1, "", MAX(BU$6:BU1891)+1))</f>
        <v/>
      </c>
      <c r="BV1892" s="37" t="str">
        <f t="shared" si="449"/>
        <v>Sep 2023</v>
      </c>
      <c r="BW1892" s="41" t="str">
        <f t="shared" si="451"/>
        <v/>
      </c>
      <c r="BY1892" s="13" t="str">
        <f t="shared" si="447"/>
        <v/>
      </c>
      <c r="BZ1892" s="33" t="str">
        <f t="shared" si="448"/>
        <v/>
      </c>
      <c r="CA1892" s="37" t="str">
        <f>IF(BY1892="", "", IF(COUNTIF(BY$7:BY1892, BY1892)&gt;1, "", MAX(CA$6:CA1891)+1))</f>
        <v/>
      </c>
      <c r="CB1892" s="37" t="str">
        <f t="shared" si="450"/>
        <v>Sep 2023</v>
      </c>
      <c r="CC1892" s="41" t="str">
        <f t="shared" si="452"/>
        <v/>
      </c>
    </row>
    <row r="1893" spans="71:81" hidden="1" x14ac:dyDescent="0.25">
      <c r="BS1893" s="13" t="str">
        <f t="shared" si="445"/>
        <v/>
      </c>
      <c r="BT1893" s="33" t="str">
        <f t="shared" si="446"/>
        <v/>
      </c>
      <c r="BU1893" s="37" t="str">
        <f>IF(BS1893="", "", IF(COUNTIF(BS$7:BS1893, BS1893)&gt;1, "", MAX(BU$6:BU1892)+1))</f>
        <v/>
      </c>
      <c r="BV1893" s="37" t="str">
        <f t="shared" si="449"/>
        <v>Sep 2023</v>
      </c>
      <c r="BW1893" s="41" t="str">
        <f t="shared" si="451"/>
        <v/>
      </c>
      <c r="BY1893" s="13" t="str">
        <f t="shared" si="447"/>
        <v/>
      </c>
      <c r="BZ1893" s="33" t="str">
        <f t="shared" si="448"/>
        <v/>
      </c>
      <c r="CA1893" s="37" t="str">
        <f>IF(BY1893="", "", IF(COUNTIF(BY$7:BY1893, BY1893)&gt;1, "", MAX(CA$6:CA1892)+1))</f>
        <v/>
      </c>
      <c r="CB1893" s="37" t="str">
        <f t="shared" si="450"/>
        <v>Sep 2023</v>
      </c>
      <c r="CC1893" s="41" t="str">
        <f t="shared" si="452"/>
        <v/>
      </c>
    </row>
    <row r="1894" spans="71:81" hidden="1" x14ac:dyDescent="0.25">
      <c r="BS1894" s="13" t="str">
        <f t="shared" si="445"/>
        <v/>
      </c>
      <c r="BT1894" s="33" t="str">
        <f t="shared" si="446"/>
        <v/>
      </c>
      <c r="BU1894" s="37" t="str">
        <f>IF(BS1894="", "", IF(COUNTIF(BS$7:BS1894, BS1894)&gt;1, "", MAX(BU$6:BU1893)+1))</f>
        <v/>
      </c>
      <c r="BV1894" s="37" t="str">
        <f t="shared" si="449"/>
        <v>Sep 2023</v>
      </c>
      <c r="BW1894" s="41" t="str">
        <f t="shared" si="451"/>
        <v/>
      </c>
      <c r="BY1894" s="13" t="str">
        <f t="shared" si="447"/>
        <v/>
      </c>
      <c r="BZ1894" s="33" t="str">
        <f t="shared" si="448"/>
        <v/>
      </c>
      <c r="CA1894" s="37" t="str">
        <f>IF(BY1894="", "", IF(COUNTIF(BY$7:BY1894, BY1894)&gt;1, "", MAX(CA$6:CA1893)+1))</f>
        <v/>
      </c>
      <c r="CB1894" s="37" t="str">
        <f t="shared" si="450"/>
        <v>Sep 2023</v>
      </c>
      <c r="CC1894" s="41" t="str">
        <f t="shared" si="452"/>
        <v/>
      </c>
    </row>
    <row r="1895" spans="71:81" hidden="1" x14ac:dyDescent="0.25">
      <c r="BS1895" s="13" t="str">
        <f t="shared" ref="BS1895:BS1958" si="453">IF(AE182="", "", AE182)</f>
        <v/>
      </c>
      <c r="BT1895" s="33" t="str">
        <f t="shared" ref="BT1895:BT1958" si="454">IF(BS1895="", "", AF182)</f>
        <v/>
      </c>
      <c r="BU1895" s="37" t="str">
        <f>IF(BS1895="", "", IF(COUNTIF(BS$7:BS1895, BS1895)&gt;1, "", MAX(BU$6:BU1894)+1))</f>
        <v/>
      </c>
      <c r="BV1895" s="37" t="str">
        <f t="shared" si="449"/>
        <v>Sep 2023</v>
      </c>
      <c r="BW1895" s="41" t="str">
        <f t="shared" si="451"/>
        <v/>
      </c>
      <c r="BY1895" s="13" t="str">
        <f t="shared" ref="BY1895:BY1958" si="455">IF(AE406="", "", AE406)</f>
        <v/>
      </c>
      <c r="BZ1895" s="33" t="str">
        <f t="shared" ref="BZ1895:BZ1958" si="456">IF(BY1895="", "", AF406)</f>
        <v/>
      </c>
      <c r="CA1895" s="37" t="str">
        <f>IF(BY1895="", "", IF(COUNTIF(BY$7:BY1895, BY1895)&gt;1, "", MAX(CA$6:CA1894)+1))</f>
        <v/>
      </c>
      <c r="CB1895" s="37" t="str">
        <f t="shared" si="450"/>
        <v>Sep 2023</v>
      </c>
      <c r="CC1895" s="41" t="str">
        <f t="shared" si="452"/>
        <v/>
      </c>
    </row>
    <row r="1896" spans="71:81" hidden="1" x14ac:dyDescent="0.25">
      <c r="BS1896" s="13" t="str">
        <f t="shared" si="453"/>
        <v/>
      </c>
      <c r="BT1896" s="33" t="str">
        <f t="shared" si="454"/>
        <v/>
      </c>
      <c r="BU1896" s="37" t="str">
        <f>IF(BS1896="", "", IF(COUNTIF(BS$7:BS1896, BS1896)&gt;1, "", MAX(BU$6:BU1895)+1))</f>
        <v/>
      </c>
      <c r="BV1896" s="37" t="str">
        <f t="shared" si="449"/>
        <v>Sep 2023</v>
      </c>
      <c r="BW1896" s="41" t="str">
        <f t="shared" si="451"/>
        <v/>
      </c>
      <c r="BY1896" s="13" t="str">
        <f t="shared" si="455"/>
        <v/>
      </c>
      <c r="BZ1896" s="33" t="str">
        <f t="shared" si="456"/>
        <v/>
      </c>
      <c r="CA1896" s="37" t="str">
        <f>IF(BY1896="", "", IF(COUNTIF(BY$7:BY1896, BY1896)&gt;1, "", MAX(CA$6:CA1895)+1))</f>
        <v/>
      </c>
      <c r="CB1896" s="37" t="str">
        <f t="shared" si="450"/>
        <v>Sep 2023</v>
      </c>
      <c r="CC1896" s="41" t="str">
        <f t="shared" si="452"/>
        <v/>
      </c>
    </row>
    <row r="1897" spans="71:81" hidden="1" x14ac:dyDescent="0.25">
      <c r="BS1897" s="13" t="str">
        <f t="shared" si="453"/>
        <v/>
      </c>
      <c r="BT1897" s="33" t="str">
        <f t="shared" si="454"/>
        <v/>
      </c>
      <c r="BU1897" s="37" t="str">
        <f>IF(BS1897="", "", IF(COUNTIF(BS$7:BS1897, BS1897)&gt;1, "", MAX(BU$6:BU1896)+1))</f>
        <v/>
      </c>
      <c r="BV1897" s="37" t="str">
        <f t="shared" ref="BV1897:BV1960" si="457">BV1896</f>
        <v>Sep 2023</v>
      </c>
      <c r="BW1897" s="41" t="str">
        <f t="shared" si="451"/>
        <v/>
      </c>
      <c r="BY1897" s="13" t="str">
        <f t="shared" si="455"/>
        <v/>
      </c>
      <c r="BZ1897" s="33" t="str">
        <f t="shared" si="456"/>
        <v/>
      </c>
      <c r="CA1897" s="37" t="str">
        <f>IF(BY1897="", "", IF(COUNTIF(BY$7:BY1897, BY1897)&gt;1, "", MAX(CA$6:CA1896)+1))</f>
        <v/>
      </c>
      <c r="CB1897" s="37" t="str">
        <f t="shared" ref="CB1897:CB1960" si="458">CB1896</f>
        <v>Sep 2023</v>
      </c>
      <c r="CC1897" s="41" t="str">
        <f t="shared" si="452"/>
        <v/>
      </c>
    </row>
    <row r="1898" spans="71:81" hidden="1" x14ac:dyDescent="0.25">
      <c r="BS1898" s="13" t="str">
        <f t="shared" si="453"/>
        <v/>
      </c>
      <c r="BT1898" s="33" t="str">
        <f t="shared" si="454"/>
        <v/>
      </c>
      <c r="BU1898" s="37" t="str">
        <f>IF(BS1898="", "", IF(COUNTIF(BS$7:BS1898, BS1898)&gt;1, "", MAX(BU$6:BU1897)+1))</f>
        <v/>
      </c>
      <c r="BV1898" s="37" t="str">
        <f t="shared" si="457"/>
        <v>Sep 2023</v>
      </c>
      <c r="BW1898" s="41" t="str">
        <f t="shared" si="451"/>
        <v/>
      </c>
      <c r="BY1898" s="13" t="str">
        <f t="shared" si="455"/>
        <v/>
      </c>
      <c r="BZ1898" s="33" t="str">
        <f t="shared" si="456"/>
        <v/>
      </c>
      <c r="CA1898" s="37" t="str">
        <f>IF(BY1898="", "", IF(COUNTIF(BY$7:BY1898, BY1898)&gt;1, "", MAX(CA$6:CA1897)+1))</f>
        <v/>
      </c>
      <c r="CB1898" s="37" t="str">
        <f t="shared" si="458"/>
        <v>Sep 2023</v>
      </c>
      <c r="CC1898" s="41" t="str">
        <f t="shared" si="452"/>
        <v/>
      </c>
    </row>
    <row r="1899" spans="71:81" hidden="1" x14ac:dyDescent="0.25">
      <c r="BS1899" s="13" t="str">
        <f t="shared" si="453"/>
        <v/>
      </c>
      <c r="BT1899" s="33" t="str">
        <f t="shared" si="454"/>
        <v/>
      </c>
      <c r="BU1899" s="37" t="str">
        <f>IF(BS1899="", "", IF(COUNTIF(BS$7:BS1899, BS1899)&gt;1, "", MAX(BU$6:BU1898)+1))</f>
        <v/>
      </c>
      <c r="BV1899" s="37" t="str">
        <f t="shared" si="457"/>
        <v>Sep 2023</v>
      </c>
      <c r="BW1899" s="41" t="str">
        <f t="shared" si="451"/>
        <v/>
      </c>
      <c r="BY1899" s="13" t="str">
        <f t="shared" si="455"/>
        <v/>
      </c>
      <c r="BZ1899" s="33" t="str">
        <f t="shared" si="456"/>
        <v/>
      </c>
      <c r="CA1899" s="37" t="str">
        <f>IF(BY1899="", "", IF(COUNTIF(BY$7:BY1899, BY1899)&gt;1, "", MAX(CA$6:CA1898)+1))</f>
        <v/>
      </c>
      <c r="CB1899" s="37" t="str">
        <f t="shared" si="458"/>
        <v>Sep 2023</v>
      </c>
      <c r="CC1899" s="41" t="str">
        <f t="shared" si="452"/>
        <v/>
      </c>
    </row>
    <row r="1900" spans="71:81" hidden="1" x14ac:dyDescent="0.25">
      <c r="BS1900" s="13" t="str">
        <f t="shared" si="453"/>
        <v/>
      </c>
      <c r="BT1900" s="33" t="str">
        <f t="shared" si="454"/>
        <v/>
      </c>
      <c r="BU1900" s="37" t="str">
        <f>IF(BS1900="", "", IF(COUNTIF(BS$7:BS1900, BS1900)&gt;1, "", MAX(BU$6:BU1899)+1))</f>
        <v/>
      </c>
      <c r="BV1900" s="37" t="str">
        <f t="shared" si="457"/>
        <v>Sep 2023</v>
      </c>
      <c r="BW1900" s="41" t="str">
        <f t="shared" si="451"/>
        <v/>
      </c>
      <c r="BY1900" s="13" t="str">
        <f t="shared" si="455"/>
        <v/>
      </c>
      <c r="BZ1900" s="33" t="str">
        <f t="shared" si="456"/>
        <v/>
      </c>
      <c r="CA1900" s="37" t="str">
        <f>IF(BY1900="", "", IF(COUNTIF(BY$7:BY1900, BY1900)&gt;1, "", MAX(CA$6:CA1899)+1))</f>
        <v/>
      </c>
      <c r="CB1900" s="37" t="str">
        <f t="shared" si="458"/>
        <v>Sep 2023</v>
      </c>
      <c r="CC1900" s="41" t="str">
        <f t="shared" si="452"/>
        <v/>
      </c>
    </row>
    <row r="1901" spans="71:81" hidden="1" x14ac:dyDescent="0.25">
      <c r="BS1901" s="13" t="str">
        <f t="shared" si="453"/>
        <v/>
      </c>
      <c r="BT1901" s="33" t="str">
        <f t="shared" si="454"/>
        <v/>
      </c>
      <c r="BU1901" s="37" t="str">
        <f>IF(BS1901="", "", IF(COUNTIF(BS$7:BS1901, BS1901)&gt;1, "", MAX(BU$6:BU1900)+1))</f>
        <v/>
      </c>
      <c r="BV1901" s="37" t="str">
        <f t="shared" si="457"/>
        <v>Sep 2023</v>
      </c>
      <c r="BW1901" s="41" t="str">
        <f t="shared" si="451"/>
        <v/>
      </c>
      <c r="BY1901" s="13" t="str">
        <f t="shared" si="455"/>
        <v/>
      </c>
      <c r="BZ1901" s="33" t="str">
        <f t="shared" si="456"/>
        <v/>
      </c>
      <c r="CA1901" s="37" t="str">
        <f>IF(BY1901="", "", IF(COUNTIF(BY$7:BY1901, BY1901)&gt;1, "", MAX(CA$6:CA1900)+1))</f>
        <v/>
      </c>
      <c r="CB1901" s="37" t="str">
        <f t="shared" si="458"/>
        <v>Sep 2023</v>
      </c>
      <c r="CC1901" s="41" t="str">
        <f t="shared" si="452"/>
        <v/>
      </c>
    </row>
    <row r="1902" spans="71:81" hidden="1" x14ac:dyDescent="0.25">
      <c r="BS1902" s="13" t="str">
        <f t="shared" si="453"/>
        <v/>
      </c>
      <c r="BT1902" s="33" t="str">
        <f t="shared" si="454"/>
        <v/>
      </c>
      <c r="BU1902" s="37" t="str">
        <f>IF(BS1902="", "", IF(COUNTIF(BS$7:BS1902, BS1902)&gt;1, "", MAX(BU$6:BU1901)+1))</f>
        <v/>
      </c>
      <c r="BV1902" s="37" t="str">
        <f t="shared" si="457"/>
        <v>Sep 2023</v>
      </c>
      <c r="BW1902" s="41" t="str">
        <f t="shared" si="451"/>
        <v/>
      </c>
      <c r="BY1902" s="13" t="str">
        <f t="shared" si="455"/>
        <v/>
      </c>
      <c r="BZ1902" s="33" t="str">
        <f t="shared" si="456"/>
        <v/>
      </c>
      <c r="CA1902" s="37" t="str">
        <f>IF(BY1902="", "", IF(COUNTIF(BY$7:BY1902, BY1902)&gt;1, "", MAX(CA$6:CA1901)+1))</f>
        <v/>
      </c>
      <c r="CB1902" s="37" t="str">
        <f t="shared" si="458"/>
        <v>Sep 2023</v>
      </c>
      <c r="CC1902" s="41" t="str">
        <f t="shared" si="452"/>
        <v/>
      </c>
    </row>
    <row r="1903" spans="71:81" hidden="1" x14ac:dyDescent="0.25">
      <c r="BS1903" s="13" t="str">
        <f t="shared" si="453"/>
        <v/>
      </c>
      <c r="BT1903" s="33" t="str">
        <f t="shared" si="454"/>
        <v/>
      </c>
      <c r="BU1903" s="37" t="str">
        <f>IF(BS1903="", "", IF(COUNTIF(BS$7:BS1903, BS1903)&gt;1, "", MAX(BU$6:BU1902)+1))</f>
        <v/>
      </c>
      <c r="BV1903" s="37" t="str">
        <f t="shared" si="457"/>
        <v>Sep 2023</v>
      </c>
      <c r="BW1903" s="41" t="str">
        <f t="shared" si="451"/>
        <v/>
      </c>
      <c r="BY1903" s="13" t="str">
        <f t="shared" si="455"/>
        <v/>
      </c>
      <c r="BZ1903" s="33" t="str">
        <f t="shared" si="456"/>
        <v/>
      </c>
      <c r="CA1903" s="37" t="str">
        <f>IF(BY1903="", "", IF(COUNTIF(BY$7:BY1903, BY1903)&gt;1, "", MAX(CA$6:CA1902)+1))</f>
        <v/>
      </c>
      <c r="CB1903" s="37" t="str">
        <f t="shared" si="458"/>
        <v>Sep 2023</v>
      </c>
      <c r="CC1903" s="41" t="str">
        <f t="shared" si="452"/>
        <v/>
      </c>
    </row>
    <row r="1904" spans="71:81" hidden="1" x14ac:dyDescent="0.25">
      <c r="BS1904" s="13" t="str">
        <f t="shared" si="453"/>
        <v/>
      </c>
      <c r="BT1904" s="33" t="str">
        <f t="shared" si="454"/>
        <v/>
      </c>
      <c r="BU1904" s="37" t="str">
        <f>IF(BS1904="", "", IF(COUNTIF(BS$7:BS1904, BS1904)&gt;1, "", MAX(BU$6:BU1903)+1))</f>
        <v/>
      </c>
      <c r="BV1904" s="37" t="str">
        <f t="shared" si="457"/>
        <v>Sep 2023</v>
      </c>
      <c r="BW1904" s="41" t="str">
        <f t="shared" si="451"/>
        <v/>
      </c>
      <c r="BY1904" s="13" t="str">
        <f t="shared" si="455"/>
        <v/>
      </c>
      <c r="BZ1904" s="33" t="str">
        <f t="shared" si="456"/>
        <v/>
      </c>
      <c r="CA1904" s="37" t="str">
        <f>IF(BY1904="", "", IF(COUNTIF(BY$7:BY1904, BY1904)&gt;1, "", MAX(CA$6:CA1903)+1))</f>
        <v/>
      </c>
      <c r="CB1904" s="37" t="str">
        <f t="shared" si="458"/>
        <v>Sep 2023</v>
      </c>
      <c r="CC1904" s="41" t="str">
        <f t="shared" si="452"/>
        <v/>
      </c>
    </row>
    <row r="1905" spans="71:81" hidden="1" x14ac:dyDescent="0.25">
      <c r="BS1905" s="13" t="str">
        <f t="shared" si="453"/>
        <v/>
      </c>
      <c r="BT1905" s="33" t="str">
        <f t="shared" si="454"/>
        <v/>
      </c>
      <c r="BU1905" s="37" t="str">
        <f>IF(BS1905="", "", IF(COUNTIF(BS$7:BS1905, BS1905)&gt;1, "", MAX(BU$6:BU1904)+1))</f>
        <v/>
      </c>
      <c r="BV1905" s="37" t="str">
        <f t="shared" si="457"/>
        <v>Sep 2023</v>
      </c>
      <c r="BW1905" s="41" t="str">
        <f t="shared" si="451"/>
        <v/>
      </c>
      <c r="BY1905" s="13" t="str">
        <f t="shared" si="455"/>
        <v/>
      </c>
      <c r="BZ1905" s="33" t="str">
        <f t="shared" si="456"/>
        <v/>
      </c>
      <c r="CA1905" s="37" t="str">
        <f>IF(BY1905="", "", IF(COUNTIF(BY$7:BY1905, BY1905)&gt;1, "", MAX(CA$6:CA1904)+1))</f>
        <v/>
      </c>
      <c r="CB1905" s="37" t="str">
        <f t="shared" si="458"/>
        <v>Sep 2023</v>
      </c>
      <c r="CC1905" s="41" t="str">
        <f t="shared" si="452"/>
        <v/>
      </c>
    </row>
    <row r="1906" spans="71:81" hidden="1" x14ac:dyDescent="0.25">
      <c r="BS1906" s="13" t="str">
        <f t="shared" si="453"/>
        <v/>
      </c>
      <c r="BT1906" s="33" t="str">
        <f t="shared" si="454"/>
        <v/>
      </c>
      <c r="BU1906" s="37" t="str">
        <f>IF(BS1906="", "", IF(COUNTIF(BS$7:BS1906, BS1906)&gt;1, "", MAX(BU$6:BU1905)+1))</f>
        <v/>
      </c>
      <c r="BV1906" s="37" t="str">
        <f t="shared" si="457"/>
        <v>Sep 2023</v>
      </c>
      <c r="BW1906" s="41" t="str">
        <f t="shared" si="451"/>
        <v/>
      </c>
      <c r="BY1906" s="13" t="str">
        <f t="shared" si="455"/>
        <v/>
      </c>
      <c r="BZ1906" s="33" t="str">
        <f t="shared" si="456"/>
        <v/>
      </c>
      <c r="CA1906" s="37" t="str">
        <f>IF(BY1906="", "", IF(COUNTIF(BY$7:BY1906, BY1906)&gt;1, "", MAX(CA$6:CA1905)+1))</f>
        <v/>
      </c>
      <c r="CB1906" s="37" t="str">
        <f t="shared" si="458"/>
        <v>Sep 2023</v>
      </c>
      <c r="CC1906" s="41" t="str">
        <f t="shared" si="452"/>
        <v/>
      </c>
    </row>
    <row r="1907" spans="71:81" hidden="1" x14ac:dyDescent="0.25">
      <c r="BS1907" s="13" t="str">
        <f t="shared" si="453"/>
        <v/>
      </c>
      <c r="BT1907" s="33" t="str">
        <f t="shared" si="454"/>
        <v/>
      </c>
      <c r="BU1907" s="37" t="str">
        <f>IF(BS1907="", "", IF(COUNTIF(BS$7:BS1907, BS1907)&gt;1, "", MAX(BU$6:BU1906)+1))</f>
        <v/>
      </c>
      <c r="BV1907" s="37" t="str">
        <f t="shared" si="457"/>
        <v>Sep 2023</v>
      </c>
      <c r="BW1907" s="41" t="str">
        <f t="shared" si="451"/>
        <v/>
      </c>
      <c r="BY1907" s="13" t="str">
        <f t="shared" si="455"/>
        <v/>
      </c>
      <c r="BZ1907" s="33" t="str">
        <f t="shared" si="456"/>
        <v/>
      </c>
      <c r="CA1907" s="37" t="str">
        <f>IF(BY1907="", "", IF(COUNTIF(BY$7:BY1907, BY1907)&gt;1, "", MAX(CA$6:CA1906)+1))</f>
        <v/>
      </c>
      <c r="CB1907" s="37" t="str">
        <f t="shared" si="458"/>
        <v>Sep 2023</v>
      </c>
      <c r="CC1907" s="41" t="str">
        <f t="shared" si="452"/>
        <v/>
      </c>
    </row>
    <row r="1908" spans="71:81" hidden="1" x14ac:dyDescent="0.25">
      <c r="BS1908" s="13" t="str">
        <f t="shared" si="453"/>
        <v/>
      </c>
      <c r="BT1908" s="33" t="str">
        <f t="shared" si="454"/>
        <v/>
      </c>
      <c r="BU1908" s="37" t="str">
        <f>IF(BS1908="", "", IF(COUNTIF(BS$7:BS1908, BS1908)&gt;1, "", MAX(BU$6:BU1907)+1))</f>
        <v/>
      </c>
      <c r="BV1908" s="37" t="str">
        <f t="shared" si="457"/>
        <v>Sep 2023</v>
      </c>
      <c r="BW1908" s="41" t="str">
        <f t="shared" si="451"/>
        <v/>
      </c>
      <c r="BY1908" s="13" t="str">
        <f t="shared" si="455"/>
        <v/>
      </c>
      <c r="BZ1908" s="33" t="str">
        <f t="shared" si="456"/>
        <v/>
      </c>
      <c r="CA1908" s="37" t="str">
        <f>IF(BY1908="", "", IF(COUNTIF(BY$7:BY1908, BY1908)&gt;1, "", MAX(CA$6:CA1907)+1))</f>
        <v/>
      </c>
      <c r="CB1908" s="37" t="str">
        <f t="shared" si="458"/>
        <v>Sep 2023</v>
      </c>
      <c r="CC1908" s="41" t="str">
        <f t="shared" si="452"/>
        <v/>
      </c>
    </row>
    <row r="1909" spans="71:81" hidden="1" x14ac:dyDescent="0.25">
      <c r="BS1909" s="13" t="str">
        <f t="shared" si="453"/>
        <v/>
      </c>
      <c r="BT1909" s="33" t="str">
        <f t="shared" si="454"/>
        <v/>
      </c>
      <c r="BU1909" s="37" t="str">
        <f>IF(BS1909="", "", IF(COUNTIF(BS$7:BS1909, BS1909)&gt;1, "", MAX(BU$6:BU1908)+1))</f>
        <v/>
      </c>
      <c r="BV1909" s="37" t="str">
        <f t="shared" si="457"/>
        <v>Sep 2023</v>
      </c>
      <c r="BW1909" s="41" t="str">
        <f t="shared" si="451"/>
        <v/>
      </c>
      <c r="BY1909" s="13" t="str">
        <f t="shared" si="455"/>
        <v/>
      </c>
      <c r="BZ1909" s="33" t="str">
        <f t="shared" si="456"/>
        <v/>
      </c>
      <c r="CA1909" s="37" t="str">
        <f>IF(BY1909="", "", IF(COUNTIF(BY$7:BY1909, BY1909)&gt;1, "", MAX(CA$6:CA1908)+1))</f>
        <v/>
      </c>
      <c r="CB1909" s="37" t="str">
        <f t="shared" si="458"/>
        <v>Sep 2023</v>
      </c>
      <c r="CC1909" s="41" t="str">
        <f t="shared" si="452"/>
        <v/>
      </c>
    </row>
    <row r="1910" spans="71:81" hidden="1" x14ac:dyDescent="0.25">
      <c r="BS1910" s="13" t="str">
        <f t="shared" si="453"/>
        <v/>
      </c>
      <c r="BT1910" s="33" t="str">
        <f t="shared" si="454"/>
        <v/>
      </c>
      <c r="BU1910" s="37" t="str">
        <f>IF(BS1910="", "", IF(COUNTIF(BS$7:BS1910, BS1910)&gt;1, "", MAX(BU$6:BU1909)+1))</f>
        <v/>
      </c>
      <c r="BV1910" s="37" t="str">
        <f t="shared" si="457"/>
        <v>Sep 2023</v>
      </c>
      <c r="BW1910" s="41" t="str">
        <f t="shared" si="451"/>
        <v/>
      </c>
      <c r="BY1910" s="13" t="str">
        <f t="shared" si="455"/>
        <v/>
      </c>
      <c r="BZ1910" s="33" t="str">
        <f t="shared" si="456"/>
        <v/>
      </c>
      <c r="CA1910" s="37" t="str">
        <f>IF(BY1910="", "", IF(COUNTIF(BY$7:BY1910, BY1910)&gt;1, "", MAX(CA$6:CA1909)+1))</f>
        <v/>
      </c>
      <c r="CB1910" s="37" t="str">
        <f t="shared" si="458"/>
        <v>Sep 2023</v>
      </c>
      <c r="CC1910" s="41" t="str">
        <f t="shared" si="452"/>
        <v/>
      </c>
    </row>
    <row r="1911" spans="71:81" hidden="1" x14ac:dyDescent="0.25">
      <c r="BS1911" s="13" t="str">
        <f t="shared" si="453"/>
        <v/>
      </c>
      <c r="BT1911" s="33" t="str">
        <f t="shared" si="454"/>
        <v/>
      </c>
      <c r="BU1911" s="37" t="str">
        <f>IF(BS1911="", "", IF(COUNTIF(BS$7:BS1911, BS1911)&gt;1, "", MAX(BU$6:BU1910)+1))</f>
        <v/>
      </c>
      <c r="BV1911" s="37" t="str">
        <f t="shared" si="457"/>
        <v>Sep 2023</v>
      </c>
      <c r="BW1911" s="41" t="str">
        <f t="shared" si="451"/>
        <v/>
      </c>
      <c r="BY1911" s="13" t="str">
        <f t="shared" si="455"/>
        <v/>
      </c>
      <c r="BZ1911" s="33" t="str">
        <f t="shared" si="456"/>
        <v/>
      </c>
      <c r="CA1911" s="37" t="str">
        <f>IF(BY1911="", "", IF(COUNTIF(BY$7:BY1911, BY1911)&gt;1, "", MAX(CA$6:CA1910)+1))</f>
        <v/>
      </c>
      <c r="CB1911" s="37" t="str">
        <f t="shared" si="458"/>
        <v>Sep 2023</v>
      </c>
      <c r="CC1911" s="41" t="str">
        <f t="shared" si="452"/>
        <v/>
      </c>
    </row>
    <row r="1912" spans="71:81" hidden="1" x14ac:dyDescent="0.25">
      <c r="BS1912" s="13" t="str">
        <f t="shared" si="453"/>
        <v/>
      </c>
      <c r="BT1912" s="33" t="str">
        <f t="shared" si="454"/>
        <v/>
      </c>
      <c r="BU1912" s="37" t="str">
        <f>IF(BS1912="", "", IF(COUNTIF(BS$7:BS1912, BS1912)&gt;1, "", MAX(BU$6:BU1911)+1))</f>
        <v/>
      </c>
      <c r="BV1912" s="37" t="str">
        <f t="shared" si="457"/>
        <v>Sep 2023</v>
      </c>
      <c r="BW1912" s="41" t="str">
        <f t="shared" si="451"/>
        <v/>
      </c>
      <c r="BY1912" s="13" t="str">
        <f t="shared" si="455"/>
        <v/>
      </c>
      <c r="BZ1912" s="33" t="str">
        <f t="shared" si="456"/>
        <v/>
      </c>
      <c r="CA1912" s="37" t="str">
        <f>IF(BY1912="", "", IF(COUNTIF(BY$7:BY1912, BY1912)&gt;1, "", MAX(CA$6:CA1911)+1))</f>
        <v/>
      </c>
      <c r="CB1912" s="37" t="str">
        <f t="shared" si="458"/>
        <v>Sep 2023</v>
      </c>
      <c r="CC1912" s="41" t="str">
        <f t="shared" si="452"/>
        <v/>
      </c>
    </row>
    <row r="1913" spans="71:81" hidden="1" x14ac:dyDescent="0.25">
      <c r="BS1913" s="13" t="str">
        <f t="shared" si="453"/>
        <v/>
      </c>
      <c r="BT1913" s="33" t="str">
        <f t="shared" si="454"/>
        <v/>
      </c>
      <c r="BU1913" s="37" t="str">
        <f>IF(BS1913="", "", IF(COUNTIF(BS$7:BS1913, BS1913)&gt;1, "", MAX(BU$6:BU1912)+1))</f>
        <v/>
      </c>
      <c r="BV1913" s="37" t="str">
        <f t="shared" si="457"/>
        <v>Sep 2023</v>
      </c>
      <c r="BW1913" s="41" t="str">
        <f t="shared" si="451"/>
        <v/>
      </c>
      <c r="BY1913" s="13" t="str">
        <f t="shared" si="455"/>
        <v/>
      </c>
      <c r="BZ1913" s="33" t="str">
        <f t="shared" si="456"/>
        <v/>
      </c>
      <c r="CA1913" s="37" t="str">
        <f>IF(BY1913="", "", IF(COUNTIF(BY$7:BY1913, BY1913)&gt;1, "", MAX(CA$6:CA1912)+1))</f>
        <v/>
      </c>
      <c r="CB1913" s="37" t="str">
        <f t="shared" si="458"/>
        <v>Sep 2023</v>
      </c>
      <c r="CC1913" s="41" t="str">
        <f t="shared" si="452"/>
        <v/>
      </c>
    </row>
    <row r="1914" spans="71:81" hidden="1" x14ac:dyDescent="0.25">
      <c r="BS1914" s="13" t="str">
        <f t="shared" si="453"/>
        <v/>
      </c>
      <c r="BT1914" s="33" t="str">
        <f t="shared" si="454"/>
        <v/>
      </c>
      <c r="BU1914" s="37" t="str">
        <f>IF(BS1914="", "", IF(COUNTIF(BS$7:BS1914, BS1914)&gt;1, "", MAX(BU$6:BU1913)+1))</f>
        <v/>
      </c>
      <c r="BV1914" s="37" t="str">
        <f t="shared" si="457"/>
        <v>Sep 2023</v>
      </c>
      <c r="BW1914" s="41" t="str">
        <f t="shared" si="451"/>
        <v/>
      </c>
      <c r="BY1914" s="13" t="str">
        <f t="shared" si="455"/>
        <v/>
      </c>
      <c r="BZ1914" s="33" t="str">
        <f t="shared" si="456"/>
        <v/>
      </c>
      <c r="CA1914" s="37" t="str">
        <f>IF(BY1914="", "", IF(COUNTIF(BY$7:BY1914, BY1914)&gt;1, "", MAX(CA$6:CA1913)+1))</f>
        <v/>
      </c>
      <c r="CB1914" s="37" t="str">
        <f t="shared" si="458"/>
        <v>Sep 2023</v>
      </c>
      <c r="CC1914" s="41" t="str">
        <f t="shared" si="452"/>
        <v/>
      </c>
    </row>
    <row r="1915" spans="71:81" hidden="1" x14ac:dyDescent="0.25">
      <c r="BS1915" s="13" t="str">
        <f t="shared" si="453"/>
        <v/>
      </c>
      <c r="BT1915" s="33" t="str">
        <f t="shared" si="454"/>
        <v/>
      </c>
      <c r="BU1915" s="37" t="str">
        <f>IF(BS1915="", "", IF(COUNTIF(BS$7:BS1915, BS1915)&gt;1, "", MAX(BU$6:BU1914)+1))</f>
        <v/>
      </c>
      <c r="BV1915" s="37" t="str">
        <f t="shared" si="457"/>
        <v>Sep 2023</v>
      </c>
      <c r="BW1915" s="41" t="str">
        <f t="shared" si="451"/>
        <v/>
      </c>
      <c r="BY1915" s="13" t="str">
        <f t="shared" si="455"/>
        <v/>
      </c>
      <c r="BZ1915" s="33" t="str">
        <f t="shared" si="456"/>
        <v/>
      </c>
      <c r="CA1915" s="37" t="str">
        <f>IF(BY1915="", "", IF(COUNTIF(BY$7:BY1915, BY1915)&gt;1, "", MAX(CA$6:CA1914)+1))</f>
        <v/>
      </c>
      <c r="CB1915" s="37" t="str">
        <f t="shared" si="458"/>
        <v>Sep 2023</v>
      </c>
      <c r="CC1915" s="41" t="str">
        <f t="shared" si="452"/>
        <v/>
      </c>
    </row>
    <row r="1916" spans="71:81" hidden="1" x14ac:dyDescent="0.25">
      <c r="BS1916" s="13" t="str">
        <f t="shared" si="453"/>
        <v/>
      </c>
      <c r="BT1916" s="33" t="str">
        <f t="shared" si="454"/>
        <v/>
      </c>
      <c r="BU1916" s="37" t="str">
        <f>IF(BS1916="", "", IF(COUNTIF(BS$7:BS1916, BS1916)&gt;1, "", MAX(BU$6:BU1915)+1))</f>
        <v/>
      </c>
      <c r="BV1916" s="37" t="str">
        <f t="shared" si="457"/>
        <v>Sep 2023</v>
      </c>
      <c r="BW1916" s="41" t="str">
        <f t="shared" si="451"/>
        <v/>
      </c>
      <c r="BY1916" s="13" t="str">
        <f t="shared" si="455"/>
        <v/>
      </c>
      <c r="BZ1916" s="33" t="str">
        <f t="shared" si="456"/>
        <v/>
      </c>
      <c r="CA1916" s="37" t="str">
        <f>IF(BY1916="", "", IF(COUNTIF(BY$7:BY1916, BY1916)&gt;1, "", MAX(CA$6:CA1915)+1))</f>
        <v/>
      </c>
      <c r="CB1916" s="37" t="str">
        <f t="shared" si="458"/>
        <v>Sep 2023</v>
      </c>
      <c r="CC1916" s="41" t="str">
        <f t="shared" si="452"/>
        <v/>
      </c>
    </row>
    <row r="1917" spans="71:81" hidden="1" x14ac:dyDescent="0.25">
      <c r="BS1917" s="13" t="str">
        <f t="shared" si="453"/>
        <v/>
      </c>
      <c r="BT1917" s="33" t="str">
        <f t="shared" si="454"/>
        <v/>
      </c>
      <c r="BU1917" s="37" t="str">
        <f>IF(BS1917="", "", IF(COUNTIF(BS$7:BS1917, BS1917)&gt;1, "", MAX(BU$6:BU1916)+1))</f>
        <v/>
      </c>
      <c r="BV1917" s="37" t="str">
        <f t="shared" si="457"/>
        <v>Sep 2023</v>
      </c>
      <c r="BW1917" s="41" t="str">
        <f t="shared" si="451"/>
        <v/>
      </c>
      <c r="BY1917" s="13" t="str">
        <f t="shared" si="455"/>
        <v/>
      </c>
      <c r="BZ1917" s="33" t="str">
        <f t="shared" si="456"/>
        <v/>
      </c>
      <c r="CA1917" s="37" t="str">
        <f>IF(BY1917="", "", IF(COUNTIF(BY$7:BY1917, BY1917)&gt;1, "", MAX(CA$6:CA1916)+1))</f>
        <v/>
      </c>
      <c r="CB1917" s="37" t="str">
        <f t="shared" si="458"/>
        <v>Sep 2023</v>
      </c>
      <c r="CC1917" s="41" t="str">
        <f t="shared" si="452"/>
        <v/>
      </c>
    </row>
    <row r="1918" spans="71:81" hidden="1" x14ac:dyDescent="0.25">
      <c r="BS1918" s="13" t="str">
        <f t="shared" si="453"/>
        <v/>
      </c>
      <c r="BT1918" s="33" t="str">
        <f t="shared" si="454"/>
        <v/>
      </c>
      <c r="BU1918" s="37" t="str">
        <f>IF(BS1918="", "", IF(COUNTIF(BS$7:BS1918, BS1918)&gt;1, "", MAX(BU$6:BU1917)+1))</f>
        <v/>
      </c>
      <c r="BV1918" s="37" t="str">
        <f t="shared" si="457"/>
        <v>Sep 2023</v>
      </c>
      <c r="BW1918" s="41" t="str">
        <f t="shared" si="451"/>
        <v/>
      </c>
      <c r="BY1918" s="13" t="str">
        <f t="shared" si="455"/>
        <v/>
      </c>
      <c r="BZ1918" s="33" t="str">
        <f t="shared" si="456"/>
        <v/>
      </c>
      <c r="CA1918" s="37" t="str">
        <f>IF(BY1918="", "", IF(COUNTIF(BY$7:BY1918, BY1918)&gt;1, "", MAX(CA$6:CA1917)+1))</f>
        <v/>
      </c>
      <c r="CB1918" s="37" t="str">
        <f t="shared" si="458"/>
        <v>Sep 2023</v>
      </c>
      <c r="CC1918" s="41" t="str">
        <f t="shared" si="452"/>
        <v/>
      </c>
    </row>
    <row r="1919" spans="71:81" hidden="1" x14ac:dyDescent="0.25">
      <c r="BS1919" s="13" t="str">
        <f t="shared" si="453"/>
        <v/>
      </c>
      <c r="BT1919" s="33" t="str">
        <f t="shared" si="454"/>
        <v/>
      </c>
      <c r="BU1919" s="37" t="str">
        <f>IF(BS1919="", "", IF(COUNTIF(BS$7:BS1919, BS1919)&gt;1, "", MAX(BU$6:BU1918)+1))</f>
        <v/>
      </c>
      <c r="BV1919" s="37" t="str">
        <f t="shared" si="457"/>
        <v>Sep 2023</v>
      </c>
      <c r="BW1919" s="41" t="str">
        <f t="shared" si="451"/>
        <v/>
      </c>
      <c r="BY1919" s="13" t="str">
        <f t="shared" si="455"/>
        <v/>
      </c>
      <c r="BZ1919" s="33" t="str">
        <f t="shared" si="456"/>
        <v/>
      </c>
      <c r="CA1919" s="37" t="str">
        <f>IF(BY1919="", "", IF(COUNTIF(BY$7:BY1919, BY1919)&gt;1, "", MAX(CA$6:CA1918)+1))</f>
        <v/>
      </c>
      <c r="CB1919" s="37" t="str">
        <f t="shared" si="458"/>
        <v>Sep 2023</v>
      </c>
      <c r="CC1919" s="41" t="str">
        <f t="shared" si="452"/>
        <v/>
      </c>
    </row>
    <row r="1920" spans="71:81" hidden="1" x14ac:dyDescent="0.25">
      <c r="BS1920" s="13" t="str">
        <f t="shared" si="453"/>
        <v/>
      </c>
      <c r="BT1920" s="33" t="str">
        <f t="shared" si="454"/>
        <v/>
      </c>
      <c r="BU1920" s="37" t="str">
        <f>IF(BS1920="", "", IF(COUNTIF(BS$7:BS1920, BS1920)&gt;1, "", MAX(BU$6:BU1919)+1))</f>
        <v/>
      </c>
      <c r="BV1920" s="37" t="str">
        <f t="shared" si="457"/>
        <v>Sep 2023</v>
      </c>
      <c r="BW1920" s="41" t="str">
        <f t="shared" si="451"/>
        <v/>
      </c>
      <c r="BY1920" s="13" t="str">
        <f t="shared" si="455"/>
        <v/>
      </c>
      <c r="BZ1920" s="33" t="str">
        <f t="shared" si="456"/>
        <v/>
      </c>
      <c r="CA1920" s="37" t="str">
        <f>IF(BY1920="", "", IF(COUNTIF(BY$7:BY1920, BY1920)&gt;1, "", MAX(CA$6:CA1919)+1))</f>
        <v/>
      </c>
      <c r="CB1920" s="37" t="str">
        <f t="shared" si="458"/>
        <v>Sep 2023</v>
      </c>
      <c r="CC1920" s="41" t="str">
        <f t="shared" si="452"/>
        <v/>
      </c>
    </row>
    <row r="1921" spans="71:81" hidden="1" x14ac:dyDescent="0.25">
      <c r="BS1921" s="13" t="str">
        <f t="shared" si="453"/>
        <v/>
      </c>
      <c r="BT1921" s="33" t="str">
        <f t="shared" si="454"/>
        <v/>
      </c>
      <c r="BU1921" s="37" t="str">
        <f>IF(BS1921="", "", IF(COUNTIF(BS$7:BS1921, BS1921)&gt;1, "", MAX(BU$6:BU1920)+1))</f>
        <v/>
      </c>
      <c r="BV1921" s="37" t="str">
        <f t="shared" si="457"/>
        <v>Sep 2023</v>
      </c>
      <c r="BW1921" s="41" t="str">
        <f t="shared" si="451"/>
        <v/>
      </c>
      <c r="BY1921" s="13" t="str">
        <f t="shared" si="455"/>
        <v/>
      </c>
      <c r="BZ1921" s="33" t="str">
        <f t="shared" si="456"/>
        <v/>
      </c>
      <c r="CA1921" s="37" t="str">
        <f>IF(BY1921="", "", IF(COUNTIF(BY$7:BY1921, BY1921)&gt;1, "", MAX(CA$6:CA1920)+1))</f>
        <v/>
      </c>
      <c r="CB1921" s="37" t="str">
        <f t="shared" si="458"/>
        <v>Sep 2023</v>
      </c>
      <c r="CC1921" s="41" t="str">
        <f t="shared" si="452"/>
        <v/>
      </c>
    </row>
    <row r="1922" spans="71:81" hidden="1" x14ac:dyDescent="0.25">
      <c r="BS1922" s="13" t="str">
        <f t="shared" si="453"/>
        <v/>
      </c>
      <c r="BT1922" s="33" t="str">
        <f t="shared" si="454"/>
        <v/>
      </c>
      <c r="BU1922" s="37" t="str">
        <f>IF(BS1922="", "", IF(COUNTIF(BS$7:BS1922, BS1922)&gt;1, "", MAX(BU$6:BU1921)+1))</f>
        <v/>
      </c>
      <c r="BV1922" s="37" t="str">
        <f t="shared" si="457"/>
        <v>Sep 2023</v>
      </c>
      <c r="BW1922" s="41" t="str">
        <f t="shared" si="451"/>
        <v/>
      </c>
      <c r="BY1922" s="13" t="str">
        <f t="shared" si="455"/>
        <v/>
      </c>
      <c r="BZ1922" s="33" t="str">
        <f t="shared" si="456"/>
        <v/>
      </c>
      <c r="CA1922" s="37" t="str">
        <f>IF(BY1922="", "", IF(COUNTIF(BY$7:BY1922, BY1922)&gt;1, "", MAX(CA$6:CA1921)+1))</f>
        <v/>
      </c>
      <c r="CB1922" s="37" t="str">
        <f t="shared" si="458"/>
        <v>Sep 2023</v>
      </c>
      <c r="CC1922" s="41" t="str">
        <f t="shared" si="452"/>
        <v/>
      </c>
    </row>
    <row r="1923" spans="71:81" hidden="1" x14ac:dyDescent="0.25">
      <c r="BS1923" s="13" t="str">
        <f t="shared" si="453"/>
        <v/>
      </c>
      <c r="BT1923" s="33" t="str">
        <f t="shared" si="454"/>
        <v/>
      </c>
      <c r="BU1923" s="37" t="str">
        <f>IF(BS1923="", "", IF(COUNTIF(BS$7:BS1923, BS1923)&gt;1, "", MAX(BU$6:BU1922)+1))</f>
        <v/>
      </c>
      <c r="BV1923" s="37" t="str">
        <f t="shared" si="457"/>
        <v>Sep 2023</v>
      </c>
      <c r="BW1923" s="41" t="str">
        <f t="shared" si="451"/>
        <v/>
      </c>
      <c r="BY1923" s="13" t="str">
        <f t="shared" si="455"/>
        <v/>
      </c>
      <c r="BZ1923" s="33" t="str">
        <f t="shared" si="456"/>
        <v/>
      </c>
      <c r="CA1923" s="37" t="str">
        <f>IF(BY1923="", "", IF(COUNTIF(BY$7:BY1923, BY1923)&gt;1, "", MAX(CA$6:CA1922)+1))</f>
        <v/>
      </c>
      <c r="CB1923" s="37" t="str">
        <f t="shared" si="458"/>
        <v>Sep 2023</v>
      </c>
      <c r="CC1923" s="41" t="str">
        <f t="shared" si="452"/>
        <v/>
      </c>
    </row>
    <row r="1924" spans="71:81" hidden="1" x14ac:dyDescent="0.25">
      <c r="BS1924" s="13" t="str">
        <f t="shared" si="453"/>
        <v/>
      </c>
      <c r="BT1924" s="33" t="str">
        <f t="shared" si="454"/>
        <v/>
      </c>
      <c r="BU1924" s="37" t="str">
        <f>IF(BS1924="", "", IF(COUNTIF(BS$7:BS1924, BS1924)&gt;1, "", MAX(BU$6:BU1923)+1))</f>
        <v/>
      </c>
      <c r="BV1924" s="37" t="str">
        <f t="shared" si="457"/>
        <v>Sep 2023</v>
      </c>
      <c r="BW1924" s="41" t="str">
        <f t="shared" si="451"/>
        <v/>
      </c>
      <c r="BY1924" s="13" t="str">
        <f t="shared" si="455"/>
        <v/>
      </c>
      <c r="BZ1924" s="33" t="str">
        <f t="shared" si="456"/>
        <v/>
      </c>
      <c r="CA1924" s="37" t="str">
        <f>IF(BY1924="", "", IF(COUNTIF(BY$7:BY1924, BY1924)&gt;1, "", MAX(CA$6:CA1923)+1))</f>
        <v/>
      </c>
      <c r="CB1924" s="37" t="str">
        <f t="shared" si="458"/>
        <v>Sep 2023</v>
      </c>
      <c r="CC1924" s="41" t="str">
        <f t="shared" si="452"/>
        <v/>
      </c>
    </row>
    <row r="1925" spans="71:81" hidden="1" x14ac:dyDescent="0.25">
      <c r="BS1925" s="13" t="str">
        <f t="shared" si="453"/>
        <v/>
      </c>
      <c r="BT1925" s="33" t="str">
        <f t="shared" si="454"/>
        <v/>
      </c>
      <c r="BU1925" s="37" t="str">
        <f>IF(BS1925="", "", IF(COUNTIF(BS$7:BS1925, BS1925)&gt;1, "", MAX(BU$6:BU1924)+1))</f>
        <v/>
      </c>
      <c r="BV1925" s="37" t="str">
        <f t="shared" si="457"/>
        <v>Sep 2023</v>
      </c>
      <c r="BW1925" s="41" t="str">
        <f t="shared" si="451"/>
        <v/>
      </c>
      <c r="BY1925" s="13" t="str">
        <f t="shared" si="455"/>
        <v/>
      </c>
      <c r="BZ1925" s="33" t="str">
        <f t="shared" si="456"/>
        <v/>
      </c>
      <c r="CA1925" s="37" t="str">
        <f>IF(BY1925="", "", IF(COUNTIF(BY$7:BY1925, BY1925)&gt;1, "", MAX(CA$6:CA1924)+1))</f>
        <v/>
      </c>
      <c r="CB1925" s="37" t="str">
        <f t="shared" si="458"/>
        <v>Sep 2023</v>
      </c>
      <c r="CC1925" s="41" t="str">
        <f t="shared" si="452"/>
        <v/>
      </c>
    </row>
    <row r="1926" spans="71:81" hidden="1" x14ac:dyDescent="0.25">
      <c r="BS1926" s="13" t="str">
        <f t="shared" si="453"/>
        <v/>
      </c>
      <c r="BT1926" s="33" t="str">
        <f t="shared" si="454"/>
        <v/>
      </c>
      <c r="BU1926" s="37" t="str">
        <f>IF(BS1926="", "", IF(COUNTIF(BS$7:BS1926, BS1926)&gt;1, "", MAX(BU$6:BU1925)+1))</f>
        <v/>
      </c>
      <c r="BV1926" s="37" t="str">
        <f t="shared" si="457"/>
        <v>Sep 2023</v>
      </c>
      <c r="BW1926" s="41" t="str">
        <f t="shared" si="451"/>
        <v/>
      </c>
      <c r="BY1926" s="13" t="str">
        <f t="shared" si="455"/>
        <v/>
      </c>
      <c r="BZ1926" s="33" t="str">
        <f t="shared" si="456"/>
        <v/>
      </c>
      <c r="CA1926" s="37" t="str">
        <f>IF(BY1926="", "", IF(COUNTIF(BY$7:BY1926, BY1926)&gt;1, "", MAX(CA$6:CA1925)+1))</f>
        <v/>
      </c>
      <c r="CB1926" s="37" t="str">
        <f t="shared" si="458"/>
        <v>Sep 2023</v>
      </c>
      <c r="CC1926" s="41" t="str">
        <f t="shared" si="452"/>
        <v/>
      </c>
    </row>
    <row r="1927" spans="71:81" hidden="1" x14ac:dyDescent="0.25">
      <c r="BS1927" s="13" t="str">
        <f t="shared" si="453"/>
        <v/>
      </c>
      <c r="BT1927" s="33" t="str">
        <f t="shared" si="454"/>
        <v/>
      </c>
      <c r="BU1927" s="37" t="str">
        <f>IF(BS1927="", "", IF(COUNTIF(BS$7:BS1927, BS1927)&gt;1, "", MAX(BU$6:BU1926)+1))</f>
        <v/>
      </c>
      <c r="BV1927" s="37" t="str">
        <f t="shared" si="457"/>
        <v>Sep 2023</v>
      </c>
      <c r="BW1927" s="41" t="str">
        <f t="shared" si="451"/>
        <v/>
      </c>
      <c r="BY1927" s="13" t="str">
        <f t="shared" si="455"/>
        <v/>
      </c>
      <c r="BZ1927" s="33" t="str">
        <f t="shared" si="456"/>
        <v/>
      </c>
      <c r="CA1927" s="37" t="str">
        <f>IF(BY1927="", "", IF(COUNTIF(BY$7:BY1927, BY1927)&gt;1, "", MAX(CA$6:CA1926)+1))</f>
        <v/>
      </c>
      <c r="CB1927" s="37" t="str">
        <f t="shared" si="458"/>
        <v>Sep 2023</v>
      </c>
      <c r="CC1927" s="41" t="str">
        <f t="shared" si="452"/>
        <v/>
      </c>
    </row>
    <row r="1928" spans="71:81" hidden="1" x14ac:dyDescent="0.25">
      <c r="BS1928" s="13" t="str">
        <f t="shared" si="453"/>
        <v/>
      </c>
      <c r="BT1928" s="33" t="str">
        <f t="shared" si="454"/>
        <v/>
      </c>
      <c r="BU1928" s="37" t="str">
        <f>IF(BS1928="", "", IF(COUNTIF(BS$7:BS1928, BS1928)&gt;1, "", MAX(BU$6:BU1927)+1))</f>
        <v/>
      </c>
      <c r="BV1928" s="37" t="str">
        <f t="shared" si="457"/>
        <v>Sep 2023</v>
      </c>
      <c r="BW1928" s="41" t="str">
        <f t="shared" ref="BW1928:BW1991" si="459">IF(BS1928="", "", CONCATENATE(BS1928, " - ", BV1928))</f>
        <v/>
      </c>
      <c r="BY1928" s="13" t="str">
        <f t="shared" si="455"/>
        <v/>
      </c>
      <c r="BZ1928" s="33" t="str">
        <f t="shared" si="456"/>
        <v/>
      </c>
      <c r="CA1928" s="37" t="str">
        <f>IF(BY1928="", "", IF(COUNTIF(BY$7:BY1928, BY1928)&gt;1, "", MAX(CA$6:CA1927)+1))</f>
        <v/>
      </c>
      <c r="CB1928" s="37" t="str">
        <f t="shared" si="458"/>
        <v>Sep 2023</v>
      </c>
      <c r="CC1928" s="41" t="str">
        <f t="shared" ref="CC1928:CC1991" si="460">IF(BY1928="", "", CONCATENATE(BY1928, " - ", CB1928))</f>
        <v/>
      </c>
    </row>
    <row r="1929" spans="71:81" hidden="1" x14ac:dyDescent="0.25">
      <c r="BS1929" s="13" t="str">
        <f t="shared" si="453"/>
        <v/>
      </c>
      <c r="BT1929" s="33" t="str">
        <f t="shared" si="454"/>
        <v/>
      </c>
      <c r="BU1929" s="37" t="str">
        <f>IF(BS1929="", "", IF(COUNTIF(BS$7:BS1929, BS1929)&gt;1, "", MAX(BU$6:BU1928)+1))</f>
        <v/>
      </c>
      <c r="BV1929" s="37" t="str">
        <f t="shared" si="457"/>
        <v>Sep 2023</v>
      </c>
      <c r="BW1929" s="41" t="str">
        <f t="shared" si="459"/>
        <v/>
      </c>
      <c r="BY1929" s="13" t="str">
        <f t="shared" si="455"/>
        <v/>
      </c>
      <c r="BZ1929" s="33" t="str">
        <f t="shared" si="456"/>
        <v/>
      </c>
      <c r="CA1929" s="37" t="str">
        <f>IF(BY1929="", "", IF(COUNTIF(BY$7:BY1929, BY1929)&gt;1, "", MAX(CA$6:CA1928)+1))</f>
        <v/>
      </c>
      <c r="CB1929" s="37" t="str">
        <f t="shared" si="458"/>
        <v>Sep 2023</v>
      </c>
      <c r="CC1929" s="41" t="str">
        <f t="shared" si="460"/>
        <v/>
      </c>
    </row>
    <row r="1930" spans="71:81" hidden="1" x14ac:dyDescent="0.25">
      <c r="BS1930" s="13" t="str">
        <f t="shared" si="453"/>
        <v/>
      </c>
      <c r="BT1930" s="33" t="str">
        <f t="shared" si="454"/>
        <v/>
      </c>
      <c r="BU1930" s="37" t="str">
        <f>IF(BS1930="", "", IF(COUNTIF(BS$7:BS1930, BS1930)&gt;1, "", MAX(BU$6:BU1929)+1))</f>
        <v/>
      </c>
      <c r="BV1930" s="37" t="str">
        <f t="shared" si="457"/>
        <v>Sep 2023</v>
      </c>
      <c r="BW1930" s="41" t="str">
        <f t="shared" si="459"/>
        <v/>
      </c>
      <c r="BY1930" s="13" t="str">
        <f t="shared" si="455"/>
        <v/>
      </c>
      <c r="BZ1930" s="33" t="str">
        <f t="shared" si="456"/>
        <v/>
      </c>
      <c r="CA1930" s="37" t="str">
        <f>IF(BY1930="", "", IF(COUNTIF(BY$7:BY1930, BY1930)&gt;1, "", MAX(CA$6:CA1929)+1))</f>
        <v/>
      </c>
      <c r="CB1930" s="37" t="str">
        <f t="shared" si="458"/>
        <v>Sep 2023</v>
      </c>
      <c r="CC1930" s="41" t="str">
        <f t="shared" si="460"/>
        <v/>
      </c>
    </row>
    <row r="1931" spans="71:81" hidden="1" x14ac:dyDescent="0.25">
      <c r="BS1931" s="13" t="str">
        <f t="shared" si="453"/>
        <v/>
      </c>
      <c r="BT1931" s="33" t="str">
        <f t="shared" si="454"/>
        <v/>
      </c>
      <c r="BU1931" s="37" t="str">
        <f>IF(BS1931="", "", IF(COUNTIF(BS$7:BS1931, BS1931)&gt;1, "", MAX(BU$6:BU1930)+1))</f>
        <v/>
      </c>
      <c r="BV1931" s="37" t="str">
        <f t="shared" si="457"/>
        <v>Sep 2023</v>
      </c>
      <c r="BW1931" s="41" t="str">
        <f t="shared" si="459"/>
        <v/>
      </c>
      <c r="BY1931" s="13" t="str">
        <f t="shared" si="455"/>
        <v/>
      </c>
      <c r="BZ1931" s="33" t="str">
        <f t="shared" si="456"/>
        <v/>
      </c>
      <c r="CA1931" s="37" t="str">
        <f>IF(BY1931="", "", IF(COUNTIF(BY$7:BY1931, BY1931)&gt;1, "", MAX(CA$6:CA1930)+1))</f>
        <v/>
      </c>
      <c r="CB1931" s="37" t="str">
        <f t="shared" si="458"/>
        <v>Sep 2023</v>
      </c>
      <c r="CC1931" s="41" t="str">
        <f t="shared" si="460"/>
        <v/>
      </c>
    </row>
    <row r="1932" spans="71:81" hidden="1" x14ac:dyDescent="0.25">
      <c r="BS1932" s="13" t="str">
        <f t="shared" si="453"/>
        <v/>
      </c>
      <c r="BT1932" s="33" t="str">
        <f t="shared" si="454"/>
        <v/>
      </c>
      <c r="BU1932" s="37" t="str">
        <f>IF(BS1932="", "", IF(COUNTIF(BS$7:BS1932, BS1932)&gt;1, "", MAX(BU$6:BU1931)+1))</f>
        <v/>
      </c>
      <c r="BV1932" s="37" t="str">
        <f t="shared" si="457"/>
        <v>Sep 2023</v>
      </c>
      <c r="BW1932" s="41" t="str">
        <f t="shared" si="459"/>
        <v/>
      </c>
      <c r="BY1932" s="13" t="str">
        <f t="shared" si="455"/>
        <v/>
      </c>
      <c r="BZ1932" s="33" t="str">
        <f t="shared" si="456"/>
        <v/>
      </c>
      <c r="CA1932" s="37" t="str">
        <f>IF(BY1932="", "", IF(COUNTIF(BY$7:BY1932, BY1932)&gt;1, "", MAX(CA$6:CA1931)+1))</f>
        <v/>
      </c>
      <c r="CB1932" s="37" t="str">
        <f t="shared" si="458"/>
        <v>Sep 2023</v>
      </c>
      <c r="CC1932" s="41" t="str">
        <f t="shared" si="460"/>
        <v/>
      </c>
    </row>
    <row r="1933" spans="71:81" hidden="1" x14ac:dyDescent="0.25">
      <c r="BS1933" s="13" t="str">
        <f t="shared" si="453"/>
        <v/>
      </c>
      <c r="BT1933" s="33" t="str">
        <f t="shared" si="454"/>
        <v/>
      </c>
      <c r="BU1933" s="37" t="str">
        <f>IF(BS1933="", "", IF(COUNTIF(BS$7:BS1933, BS1933)&gt;1, "", MAX(BU$6:BU1932)+1))</f>
        <v/>
      </c>
      <c r="BV1933" s="37" t="str">
        <f t="shared" si="457"/>
        <v>Sep 2023</v>
      </c>
      <c r="BW1933" s="41" t="str">
        <f t="shared" si="459"/>
        <v/>
      </c>
      <c r="BY1933" s="13" t="str">
        <f t="shared" si="455"/>
        <v/>
      </c>
      <c r="BZ1933" s="33" t="str">
        <f t="shared" si="456"/>
        <v/>
      </c>
      <c r="CA1933" s="37" t="str">
        <f>IF(BY1933="", "", IF(COUNTIF(BY$7:BY1933, BY1933)&gt;1, "", MAX(CA$6:CA1932)+1))</f>
        <v/>
      </c>
      <c r="CB1933" s="37" t="str">
        <f t="shared" si="458"/>
        <v>Sep 2023</v>
      </c>
      <c r="CC1933" s="41" t="str">
        <f t="shared" si="460"/>
        <v/>
      </c>
    </row>
    <row r="1934" spans="71:81" hidden="1" x14ac:dyDescent="0.25">
      <c r="BS1934" s="13" t="str">
        <f t="shared" si="453"/>
        <v/>
      </c>
      <c r="BT1934" s="33" t="str">
        <f t="shared" si="454"/>
        <v/>
      </c>
      <c r="BU1934" s="37" t="str">
        <f>IF(BS1934="", "", IF(COUNTIF(BS$7:BS1934, BS1934)&gt;1, "", MAX(BU$6:BU1933)+1))</f>
        <v/>
      </c>
      <c r="BV1934" s="37" t="str">
        <f t="shared" si="457"/>
        <v>Sep 2023</v>
      </c>
      <c r="BW1934" s="41" t="str">
        <f t="shared" si="459"/>
        <v/>
      </c>
      <c r="BY1934" s="13" t="str">
        <f t="shared" si="455"/>
        <v/>
      </c>
      <c r="BZ1934" s="33" t="str">
        <f t="shared" si="456"/>
        <v/>
      </c>
      <c r="CA1934" s="37" t="str">
        <f>IF(BY1934="", "", IF(COUNTIF(BY$7:BY1934, BY1934)&gt;1, "", MAX(CA$6:CA1933)+1))</f>
        <v/>
      </c>
      <c r="CB1934" s="37" t="str">
        <f t="shared" si="458"/>
        <v>Sep 2023</v>
      </c>
      <c r="CC1934" s="41" t="str">
        <f t="shared" si="460"/>
        <v/>
      </c>
    </row>
    <row r="1935" spans="71:81" hidden="1" x14ac:dyDescent="0.25">
      <c r="BS1935" s="13" t="str">
        <f t="shared" si="453"/>
        <v/>
      </c>
      <c r="BT1935" s="33" t="str">
        <f t="shared" si="454"/>
        <v/>
      </c>
      <c r="BU1935" s="37" t="str">
        <f>IF(BS1935="", "", IF(COUNTIF(BS$7:BS1935, BS1935)&gt;1, "", MAX(BU$6:BU1934)+1))</f>
        <v/>
      </c>
      <c r="BV1935" s="37" t="str">
        <f t="shared" si="457"/>
        <v>Sep 2023</v>
      </c>
      <c r="BW1935" s="41" t="str">
        <f t="shared" si="459"/>
        <v/>
      </c>
      <c r="BY1935" s="13" t="str">
        <f t="shared" si="455"/>
        <v/>
      </c>
      <c r="BZ1935" s="33" t="str">
        <f t="shared" si="456"/>
        <v/>
      </c>
      <c r="CA1935" s="37" t="str">
        <f>IF(BY1935="", "", IF(COUNTIF(BY$7:BY1935, BY1935)&gt;1, "", MAX(CA$6:CA1934)+1))</f>
        <v/>
      </c>
      <c r="CB1935" s="37" t="str">
        <f t="shared" si="458"/>
        <v>Sep 2023</v>
      </c>
      <c r="CC1935" s="41" t="str">
        <f t="shared" si="460"/>
        <v/>
      </c>
    </row>
    <row r="1936" spans="71:81" hidden="1" x14ac:dyDescent="0.25">
      <c r="BS1936" s="13" t="str">
        <f t="shared" si="453"/>
        <v/>
      </c>
      <c r="BT1936" s="33" t="str">
        <f t="shared" si="454"/>
        <v/>
      </c>
      <c r="BU1936" s="37" t="str">
        <f>IF(BS1936="", "", IF(COUNTIF(BS$7:BS1936, BS1936)&gt;1, "", MAX(BU$6:BU1935)+1))</f>
        <v/>
      </c>
      <c r="BV1936" s="37" t="str">
        <f t="shared" si="457"/>
        <v>Sep 2023</v>
      </c>
      <c r="BW1936" s="41" t="str">
        <f t="shared" si="459"/>
        <v/>
      </c>
      <c r="BY1936" s="13" t="str">
        <f t="shared" si="455"/>
        <v/>
      </c>
      <c r="BZ1936" s="33" t="str">
        <f t="shared" si="456"/>
        <v/>
      </c>
      <c r="CA1936" s="37" t="str">
        <f>IF(BY1936="", "", IF(COUNTIF(BY$7:BY1936, BY1936)&gt;1, "", MAX(CA$6:CA1935)+1))</f>
        <v/>
      </c>
      <c r="CB1936" s="37" t="str">
        <f t="shared" si="458"/>
        <v>Sep 2023</v>
      </c>
      <c r="CC1936" s="41" t="str">
        <f t="shared" si="460"/>
        <v/>
      </c>
    </row>
    <row r="1937" spans="71:81" hidden="1" x14ac:dyDescent="0.25">
      <c r="BS1937" s="13" t="str">
        <f t="shared" si="453"/>
        <v/>
      </c>
      <c r="BT1937" s="33" t="str">
        <f t="shared" si="454"/>
        <v/>
      </c>
      <c r="BU1937" s="37" t="str">
        <f>IF(BS1937="", "", IF(COUNTIF(BS$7:BS1937, BS1937)&gt;1, "", MAX(BU$6:BU1936)+1))</f>
        <v/>
      </c>
      <c r="BV1937" s="37" t="str">
        <f t="shared" si="457"/>
        <v>Sep 2023</v>
      </c>
      <c r="BW1937" s="41" t="str">
        <f t="shared" si="459"/>
        <v/>
      </c>
      <c r="BY1937" s="13" t="str">
        <f t="shared" si="455"/>
        <v/>
      </c>
      <c r="BZ1937" s="33" t="str">
        <f t="shared" si="456"/>
        <v/>
      </c>
      <c r="CA1937" s="37" t="str">
        <f>IF(BY1937="", "", IF(COUNTIF(BY$7:BY1937, BY1937)&gt;1, "", MAX(CA$6:CA1936)+1))</f>
        <v/>
      </c>
      <c r="CB1937" s="37" t="str">
        <f t="shared" si="458"/>
        <v>Sep 2023</v>
      </c>
      <c r="CC1937" s="41" t="str">
        <f t="shared" si="460"/>
        <v/>
      </c>
    </row>
    <row r="1938" spans="71:81" hidden="1" x14ac:dyDescent="0.25">
      <c r="BS1938" s="13" t="str">
        <f t="shared" si="453"/>
        <v/>
      </c>
      <c r="BT1938" s="33" t="str">
        <f t="shared" si="454"/>
        <v/>
      </c>
      <c r="BU1938" s="37" t="str">
        <f>IF(BS1938="", "", IF(COUNTIF(BS$7:BS1938, BS1938)&gt;1, "", MAX(BU$6:BU1937)+1))</f>
        <v/>
      </c>
      <c r="BV1938" s="37" t="str">
        <f t="shared" si="457"/>
        <v>Sep 2023</v>
      </c>
      <c r="BW1938" s="41" t="str">
        <f t="shared" si="459"/>
        <v/>
      </c>
      <c r="BY1938" s="13" t="str">
        <f t="shared" si="455"/>
        <v/>
      </c>
      <c r="BZ1938" s="33" t="str">
        <f t="shared" si="456"/>
        <v/>
      </c>
      <c r="CA1938" s="37" t="str">
        <f>IF(BY1938="", "", IF(COUNTIF(BY$7:BY1938, BY1938)&gt;1, "", MAX(CA$6:CA1937)+1))</f>
        <v/>
      </c>
      <c r="CB1938" s="37" t="str">
        <f t="shared" si="458"/>
        <v>Sep 2023</v>
      </c>
      <c r="CC1938" s="41" t="str">
        <f t="shared" si="460"/>
        <v/>
      </c>
    </row>
    <row r="1939" spans="71:81" hidden="1" x14ac:dyDescent="0.25">
      <c r="BS1939" s="13" t="str">
        <f t="shared" si="453"/>
        <v/>
      </c>
      <c r="BT1939" s="33" t="str">
        <f t="shared" si="454"/>
        <v/>
      </c>
      <c r="BU1939" s="37" t="str">
        <f>IF(BS1939="", "", IF(COUNTIF(BS$7:BS1939, BS1939)&gt;1, "", MAX(BU$6:BU1938)+1))</f>
        <v/>
      </c>
      <c r="BV1939" s="37" t="str">
        <f t="shared" si="457"/>
        <v>Sep 2023</v>
      </c>
      <c r="BW1939" s="41" t="str">
        <f t="shared" si="459"/>
        <v/>
      </c>
      <c r="BY1939" s="13" t="str">
        <f t="shared" si="455"/>
        <v/>
      </c>
      <c r="BZ1939" s="33" t="str">
        <f t="shared" si="456"/>
        <v/>
      </c>
      <c r="CA1939" s="37" t="str">
        <f>IF(BY1939="", "", IF(COUNTIF(BY$7:BY1939, BY1939)&gt;1, "", MAX(CA$6:CA1938)+1))</f>
        <v/>
      </c>
      <c r="CB1939" s="37" t="str">
        <f t="shared" si="458"/>
        <v>Sep 2023</v>
      </c>
      <c r="CC1939" s="41" t="str">
        <f t="shared" si="460"/>
        <v/>
      </c>
    </row>
    <row r="1940" spans="71:81" hidden="1" x14ac:dyDescent="0.25">
      <c r="BS1940" s="13" t="str">
        <f t="shared" si="453"/>
        <v/>
      </c>
      <c r="BT1940" s="33" t="str">
        <f t="shared" si="454"/>
        <v/>
      </c>
      <c r="BU1940" s="37" t="str">
        <f>IF(BS1940="", "", IF(COUNTIF(BS$7:BS1940, BS1940)&gt;1, "", MAX(BU$6:BU1939)+1))</f>
        <v/>
      </c>
      <c r="BV1940" s="37" t="str">
        <f t="shared" si="457"/>
        <v>Sep 2023</v>
      </c>
      <c r="BW1940" s="41" t="str">
        <f t="shared" si="459"/>
        <v/>
      </c>
      <c r="BY1940" s="13" t="str">
        <f t="shared" si="455"/>
        <v/>
      </c>
      <c r="BZ1940" s="33" t="str">
        <f t="shared" si="456"/>
        <v/>
      </c>
      <c r="CA1940" s="37" t="str">
        <f>IF(BY1940="", "", IF(COUNTIF(BY$7:BY1940, BY1940)&gt;1, "", MAX(CA$6:CA1939)+1))</f>
        <v/>
      </c>
      <c r="CB1940" s="37" t="str">
        <f t="shared" si="458"/>
        <v>Sep 2023</v>
      </c>
      <c r="CC1940" s="41" t="str">
        <f t="shared" si="460"/>
        <v/>
      </c>
    </row>
    <row r="1941" spans="71:81" hidden="1" x14ac:dyDescent="0.25">
      <c r="BS1941" s="13" t="str">
        <f t="shared" si="453"/>
        <v/>
      </c>
      <c r="BT1941" s="33" t="str">
        <f t="shared" si="454"/>
        <v/>
      </c>
      <c r="BU1941" s="37" t="str">
        <f>IF(BS1941="", "", IF(COUNTIF(BS$7:BS1941, BS1941)&gt;1, "", MAX(BU$6:BU1940)+1))</f>
        <v/>
      </c>
      <c r="BV1941" s="37" t="str">
        <f t="shared" si="457"/>
        <v>Sep 2023</v>
      </c>
      <c r="BW1941" s="41" t="str">
        <f t="shared" si="459"/>
        <v/>
      </c>
      <c r="BY1941" s="13" t="str">
        <f t="shared" si="455"/>
        <v/>
      </c>
      <c r="BZ1941" s="33" t="str">
        <f t="shared" si="456"/>
        <v/>
      </c>
      <c r="CA1941" s="37" t="str">
        <f>IF(BY1941="", "", IF(COUNTIF(BY$7:BY1941, BY1941)&gt;1, "", MAX(CA$6:CA1940)+1))</f>
        <v/>
      </c>
      <c r="CB1941" s="37" t="str">
        <f t="shared" si="458"/>
        <v>Sep 2023</v>
      </c>
      <c r="CC1941" s="41" t="str">
        <f t="shared" si="460"/>
        <v/>
      </c>
    </row>
    <row r="1942" spans="71:81" hidden="1" x14ac:dyDescent="0.25">
      <c r="BS1942" s="13" t="str">
        <f t="shared" si="453"/>
        <v/>
      </c>
      <c r="BT1942" s="33" t="str">
        <f t="shared" si="454"/>
        <v/>
      </c>
      <c r="BU1942" s="37" t="str">
        <f>IF(BS1942="", "", IF(COUNTIF(BS$7:BS1942, BS1942)&gt;1, "", MAX(BU$6:BU1941)+1))</f>
        <v/>
      </c>
      <c r="BV1942" s="37" t="str">
        <f t="shared" si="457"/>
        <v>Sep 2023</v>
      </c>
      <c r="BW1942" s="41" t="str">
        <f t="shared" si="459"/>
        <v/>
      </c>
      <c r="BY1942" s="13" t="str">
        <f t="shared" si="455"/>
        <v/>
      </c>
      <c r="BZ1942" s="33" t="str">
        <f t="shared" si="456"/>
        <v/>
      </c>
      <c r="CA1942" s="37" t="str">
        <f>IF(BY1942="", "", IF(COUNTIF(BY$7:BY1942, BY1942)&gt;1, "", MAX(CA$6:CA1941)+1))</f>
        <v/>
      </c>
      <c r="CB1942" s="37" t="str">
        <f t="shared" si="458"/>
        <v>Sep 2023</v>
      </c>
      <c r="CC1942" s="41" t="str">
        <f t="shared" si="460"/>
        <v/>
      </c>
    </row>
    <row r="1943" spans="71:81" hidden="1" x14ac:dyDescent="0.25">
      <c r="BS1943" s="13" t="str">
        <f t="shared" si="453"/>
        <v/>
      </c>
      <c r="BT1943" s="33" t="str">
        <f t="shared" si="454"/>
        <v/>
      </c>
      <c r="BU1943" s="37" t="str">
        <f>IF(BS1943="", "", IF(COUNTIF(BS$7:BS1943, BS1943)&gt;1, "", MAX(BU$6:BU1942)+1))</f>
        <v/>
      </c>
      <c r="BV1943" s="37" t="str">
        <f t="shared" si="457"/>
        <v>Sep 2023</v>
      </c>
      <c r="BW1943" s="41" t="str">
        <f t="shared" si="459"/>
        <v/>
      </c>
      <c r="BY1943" s="13" t="str">
        <f t="shared" si="455"/>
        <v/>
      </c>
      <c r="BZ1943" s="33" t="str">
        <f t="shared" si="456"/>
        <v/>
      </c>
      <c r="CA1943" s="37" t="str">
        <f>IF(BY1943="", "", IF(COUNTIF(BY$7:BY1943, BY1943)&gt;1, "", MAX(CA$6:CA1942)+1))</f>
        <v/>
      </c>
      <c r="CB1943" s="37" t="str">
        <f t="shared" si="458"/>
        <v>Sep 2023</v>
      </c>
      <c r="CC1943" s="41" t="str">
        <f t="shared" si="460"/>
        <v/>
      </c>
    </row>
    <row r="1944" spans="71:81" hidden="1" x14ac:dyDescent="0.25">
      <c r="BS1944" s="13" t="str">
        <f t="shared" si="453"/>
        <v/>
      </c>
      <c r="BT1944" s="33" t="str">
        <f t="shared" si="454"/>
        <v/>
      </c>
      <c r="BU1944" s="37" t="str">
        <f>IF(BS1944="", "", IF(COUNTIF(BS$7:BS1944, BS1944)&gt;1, "", MAX(BU$6:BU1943)+1))</f>
        <v/>
      </c>
      <c r="BV1944" s="37" t="str">
        <f t="shared" si="457"/>
        <v>Sep 2023</v>
      </c>
      <c r="BW1944" s="41" t="str">
        <f t="shared" si="459"/>
        <v/>
      </c>
      <c r="BY1944" s="13" t="str">
        <f t="shared" si="455"/>
        <v/>
      </c>
      <c r="BZ1944" s="33" t="str">
        <f t="shared" si="456"/>
        <v/>
      </c>
      <c r="CA1944" s="37" t="str">
        <f>IF(BY1944="", "", IF(COUNTIF(BY$7:BY1944, BY1944)&gt;1, "", MAX(CA$6:CA1943)+1))</f>
        <v/>
      </c>
      <c r="CB1944" s="37" t="str">
        <f t="shared" si="458"/>
        <v>Sep 2023</v>
      </c>
      <c r="CC1944" s="41" t="str">
        <f t="shared" si="460"/>
        <v/>
      </c>
    </row>
    <row r="1945" spans="71:81" hidden="1" x14ac:dyDescent="0.25">
      <c r="BS1945" s="13" t="str">
        <f t="shared" si="453"/>
        <v/>
      </c>
      <c r="BT1945" s="33" t="str">
        <f t="shared" si="454"/>
        <v/>
      </c>
      <c r="BU1945" s="37" t="str">
        <f>IF(BS1945="", "", IF(COUNTIF(BS$7:BS1945, BS1945)&gt;1, "", MAX(BU$6:BU1944)+1))</f>
        <v/>
      </c>
      <c r="BV1945" s="37" t="str">
        <f t="shared" si="457"/>
        <v>Sep 2023</v>
      </c>
      <c r="BW1945" s="41" t="str">
        <f t="shared" si="459"/>
        <v/>
      </c>
      <c r="BY1945" s="13" t="str">
        <f t="shared" si="455"/>
        <v/>
      </c>
      <c r="BZ1945" s="33" t="str">
        <f t="shared" si="456"/>
        <v/>
      </c>
      <c r="CA1945" s="37" t="str">
        <f>IF(BY1945="", "", IF(COUNTIF(BY$7:BY1945, BY1945)&gt;1, "", MAX(CA$6:CA1944)+1))</f>
        <v/>
      </c>
      <c r="CB1945" s="37" t="str">
        <f t="shared" si="458"/>
        <v>Sep 2023</v>
      </c>
      <c r="CC1945" s="41" t="str">
        <f t="shared" si="460"/>
        <v/>
      </c>
    </row>
    <row r="1946" spans="71:81" hidden="1" x14ac:dyDescent="0.25">
      <c r="BS1946" s="13" t="str">
        <f t="shared" si="453"/>
        <v/>
      </c>
      <c r="BT1946" s="33" t="str">
        <f t="shared" si="454"/>
        <v/>
      </c>
      <c r="BU1946" s="37" t="str">
        <f>IF(BS1946="", "", IF(COUNTIF(BS$7:BS1946, BS1946)&gt;1, "", MAX(BU$6:BU1945)+1))</f>
        <v/>
      </c>
      <c r="BV1946" s="37" t="str">
        <f t="shared" si="457"/>
        <v>Sep 2023</v>
      </c>
      <c r="BW1946" s="41" t="str">
        <f t="shared" si="459"/>
        <v/>
      </c>
      <c r="BY1946" s="13" t="str">
        <f t="shared" si="455"/>
        <v/>
      </c>
      <c r="BZ1946" s="33" t="str">
        <f t="shared" si="456"/>
        <v/>
      </c>
      <c r="CA1946" s="37" t="str">
        <f>IF(BY1946="", "", IF(COUNTIF(BY$7:BY1946, BY1946)&gt;1, "", MAX(CA$6:CA1945)+1))</f>
        <v/>
      </c>
      <c r="CB1946" s="37" t="str">
        <f t="shared" si="458"/>
        <v>Sep 2023</v>
      </c>
      <c r="CC1946" s="41" t="str">
        <f t="shared" si="460"/>
        <v/>
      </c>
    </row>
    <row r="1947" spans="71:81" hidden="1" x14ac:dyDescent="0.25">
      <c r="BS1947" s="13" t="str">
        <f t="shared" si="453"/>
        <v/>
      </c>
      <c r="BT1947" s="33" t="str">
        <f t="shared" si="454"/>
        <v/>
      </c>
      <c r="BU1947" s="37" t="str">
        <f>IF(BS1947="", "", IF(COUNTIF(BS$7:BS1947, BS1947)&gt;1, "", MAX(BU$6:BU1946)+1))</f>
        <v/>
      </c>
      <c r="BV1947" s="37" t="str">
        <f t="shared" si="457"/>
        <v>Sep 2023</v>
      </c>
      <c r="BW1947" s="41" t="str">
        <f t="shared" si="459"/>
        <v/>
      </c>
      <c r="BY1947" s="13" t="str">
        <f t="shared" si="455"/>
        <v/>
      </c>
      <c r="BZ1947" s="33" t="str">
        <f t="shared" si="456"/>
        <v/>
      </c>
      <c r="CA1947" s="37" t="str">
        <f>IF(BY1947="", "", IF(COUNTIF(BY$7:BY1947, BY1947)&gt;1, "", MAX(CA$6:CA1946)+1))</f>
        <v/>
      </c>
      <c r="CB1947" s="37" t="str">
        <f t="shared" si="458"/>
        <v>Sep 2023</v>
      </c>
      <c r="CC1947" s="41" t="str">
        <f t="shared" si="460"/>
        <v/>
      </c>
    </row>
    <row r="1948" spans="71:81" hidden="1" x14ac:dyDescent="0.25">
      <c r="BS1948" s="13" t="str">
        <f t="shared" si="453"/>
        <v/>
      </c>
      <c r="BT1948" s="33" t="str">
        <f t="shared" si="454"/>
        <v/>
      </c>
      <c r="BU1948" s="37" t="str">
        <f>IF(BS1948="", "", IF(COUNTIF(BS$7:BS1948, BS1948)&gt;1, "", MAX(BU$6:BU1947)+1))</f>
        <v/>
      </c>
      <c r="BV1948" s="37" t="str">
        <f t="shared" si="457"/>
        <v>Sep 2023</v>
      </c>
      <c r="BW1948" s="41" t="str">
        <f t="shared" si="459"/>
        <v/>
      </c>
      <c r="BY1948" s="13" t="str">
        <f t="shared" si="455"/>
        <v/>
      </c>
      <c r="BZ1948" s="33" t="str">
        <f t="shared" si="456"/>
        <v/>
      </c>
      <c r="CA1948" s="37" t="str">
        <f>IF(BY1948="", "", IF(COUNTIF(BY$7:BY1948, BY1948)&gt;1, "", MAX(CA$6:CA1947)+1))</f>
        <v/>
      </c>
      <c r="CB1948" s="37" t="str">
        <f t="shared" si="458"/>
        <v>Sep 2023</v>
      </c>
      <c r="CC1948" s="41" t="str">
        <f t="shared" si="460"/>
        <v/>
      </c>
    </row>
    <row r="1949" spans="71:81" hidden="1" x14ac:dyDescent="0.25">
      <c r="BS1949" s="13" t="str">
        <f t="shared" si="453"/>
        <v/>
      </c>
      <c r="BT1949" s="33" t="str">
        <f t="shared" si="454"/>
        <v/>
      </c>
      <c r="BU1949" s="37" t="str">
        <f>IF(BS1949="", "", IF(COUNTIF(BS$7:BS1949, BS1949)&gt;1, "", MAX(BU$6:BU1948)+1))</f>
        <v/>
      </c>
      <c r="BV1949" s="37" t="str">
        <f t="shared" si="457"/>
        <v>Sep 2023</v>
      </c>
      <c r="BW1949" s="41" t="str">
        <f t="shared" si="459"/>
        <v/>
      </c>
      <c r="BY1949" s="13" t="str">
        <f t="shared" si="455"/>
        <v/>
      </c>
      <c r="BZ1949" s="33" t="str">
        <f t="shared" si="456"/>
        <v/>
      </c>
      <c r="CA1949" s="37" t="str">
        <f>IF(BY1949="", "", IF(COUNTIF(BY$7:BY1949, BY1949)&gt;1, "", MAX(CA$6:CA1948)+1))</f>
        <v/>
      </c>
      <c r="CB1949" s="37" t="str">
        <f t="shared" si="458"/>
        <v>Sep 2023</v>
      </c>
      <c r="CC1949" s="41" t="str">
        <f t="shared" si="460"/>
        <v/>
      </c>
    </row>
    <row r="1950" spans="71:81" hidden="1" x14ac:dyDescent="0.25">
      <c r="BS1950" s="13" t="str">
        <f t="shared" si="453"/>
        <v/>
      </c>
      <c r="BT1950" s="33" t="str">
        <f t="shared" si="454"/>
        <v/>
      </c>
      <c r="BU1950" s="37" t="str">
        <f>IF(BS1950="", "", IF(COUNTIF(BS$7:BS1950, BS1950)&gt;1, "", MAX(BU$6:BU1949)+1))</f>
        <v/>
      </c>
      <c r="BV1950" s="37" t="str">
        <f t="shared" si="457"/>
        <v>Sep 2023</v>
      </c>
      <c r="BW1950" s="41" t="str">
        <f t="shared" si="459"/>
        <v/>
      </c>
      <c r="BY1950" s="13" t="str">
        <f t="shared" si="455"/>
        <v/>
      </c>
      <c r="BZ1950" s="33" t="str">
        <f t="shared" si="456"/>
        <v/>
      </c>
      <c r="CA1950" s="37" t="str">
        <f>IF(BY1950="", "", IF(COUNTIF(BY$7:BY1950, BY1950)&gt;1, "", MAX(CA$6:CA1949)+1))</f>
        <v/>
      </c>
      <c r="CB1950" s="37" t="str">
        <f t="shared" si="458"/>
        <v>Sep 2023</v>
      </c>
      <c r="CC1950" s="41" t="str">
        <f t="shared" si="460"/>
        <v/>
      </c>
    </row>
    <row r="1951" spans="71:81" hidden="1" x14ac:dyDescent="0.25">
      <c r="BS1951" s="13" t="str">
        <f t="shared" si="453"/>
        <v/>
      </c>
      <c r="BT1951" s="33" t="str">
        <f t="shared" si="454"/>
        <v/>
      </c>
      <c r="BU1951" s="37" t="str">
        <f>IF(BS1951="", "", IF(COUNTIF(BS$7:BS1951, BS1951)&gt;1, "", MAX(BU$6:BU1950)+1))</f>
        <v/>
      </c>
      <c r="BV1951" s="37" t="str">
        <f t="shared" si="457"/>
        <v>Sep 2023</v>
      </c>
      <c r="BW1951" s="41" t="str">
        <f t="shared" si="459"/>
        <v/>
      </c>
      <c r="BY1951" s="13" t="str">
        <f t="shared" si="455"/>
        <v/>
      </c>
      <c r="BZ1951" s="33" t="str">
        <f t="shared" si="456"/>
        <v/>
      </c>
      <c r="CA1951" s="37" t="str">
        <f>IF(BY1951="", "", IF(COUNTIF(BY$7:BY1951, BY1951)&gt;1, "", MAX(CA$6:CA1950)+1))</f>
        <v/>
      </c>
      <c r="CB1951" s="37" t="str">
        <f t="shared" si="458"/>
        <v>Sep 2023</v>
      </c>
      <c r="CC1951" s="41" t="str">
        <f t="shared" si="460"/>
        <v/>
      </c>
    </row>
    <row r="1952" spans="71:81" hidden="1" x14ac:dyDescent="0.25">
      <c r="BS1952" s="13" t="str">
        <f t="shared" si="453"/>
        <v/>
      </c>
      <c r="BT1952" s="33" t="str">
        <f t="shared" si="454"/>
        <v/>
      </c>
      <c r="BU1952" s="37" t="str">
        <f>IF(BS1952="", "", IF(COUNTIF(BS$7:BS1952, BS1952)&gt;1, "", MAX(BU$6:BU1951)+1))</f>
        <v/>
      </c>
      <c r="BV1952" s="37" t="str">
        <f t="shared" si="457"/>
        <v>Sep 2023</v>
      </c>
      <c r="BW1952" s="41" t="str">
        <f t="shared" si="459"/>
        <v/>
      </c>
      <c r="BY1952" s="13" t="str">
        <f t="shared" si="455"/>
        <v/>
      </c>
      <c r="BZ1952" s="33" t="str">
        <f t="shared" si="456"/>
        <v/>
      </c>
      <c r="CA1952" s="37" t="str">
        <f>IF(BY1952="", "", IF(COUNTIF(BY$7:BY1952, BY1952)&gt;1, "", MAX(CA$6:CA1951)+1))</f>
        <v/>
      </c>
      <c r="CB1952" s="37" t="str">
        <f t="shared" si="458"/>
        <v>Sep 2023</v>
      </c>
      <c r="CC1952" s="41" t="str">
        <f t="shared" si="460"/>
        <v/>
      </c>
    </row>
    <row r="1953" spans="71:81" hidden="1" x14ac:dyDescent="0.25">
      <c r="BS1953" s="13" t="str">
        <f t="shared" si="453"/>
        <v/>
      </c>
      <c r="BT1953" s="33" t="str">
        <f t="shared" si="454"/>
        <v/>
      </c>
      <c r="BU1953" s="37" t="str">
        <f>IF(BS1953="", "", IF(COUNTIF(BS$7:BS1953, BS1953)&gt;1, "", MAX(BU$6:BU1952)+1))</f>
        <v/>
      </c>
      <c r="BV1953" s="37" t="str">
        <f t="shared" si="457"/>
        <v>Sep 2023</v>
      </c>
      <c r="BW1953" s="41" t="str">
        <f t="shared" si="459"/>
        <v/>
      </c>
      <c r="BY1953" s="13" t="str">
        <f t="shared" si="455"/>
        <v/>
      </c>
      <c r="BZ1953" s="33" t="str">
        <f t="shared" si="456"/>
        <v/>
      </c>
      <c r="CA1953" s="37" t="str">
        <f>IF(BY1953="", "", IF(COUNTIF(BY$7:BY1953, BY1953)&gt;1, "", MAX(CA$6:CA1952)+1))</f>
        <v/>
      </c>
      <c r="CB1953" s="37" t="str">
        <f t="shared" si="458"/>
        <v>Sep 2023</v>
      </c>
      <c r="CC1953" s="41" t="str">
        <f t="shared" si="460"/>
        <v/>
      </c>
    </row>
    <row r="1954" spans="71:81" hidden="1" x14ac:dyDescent="0.25">
      <c r="BS1954" s="13" t="str">
        <f t="shared" si="453"/>
        <v/>
      </c>
      <c r="BT1954" s="33" t="str">
        <f t="shared" si="454"/>
        <v/>
      </c>
      <c r="BU1954" s="37" t="str">
        <f>IF(BS1954="", "", IF(COUNTIF(BS$7:BS1954, BS1954)&gt;1, "", MAX(BU$6:BU1953)+1))</f>
        <v/>
      </c>
      <c r="BV1954" s="37" t="str">
        <f t="shared" si="457"/>
        <v>Sep 2023</v>
      </c>
      <c r="BW1954" s="41" t="str">
        <f t="shared" si="459"/>
        <v/>
      </c>
      <c r="BY1954" s="13" t="str">
        <f t="shared" si="455"/>
        <v/>
      </c>
      <c r="BZ1954" s="33" t="str">
        <f t="shared" si="456"/>
        <v/>
      </c>
      <c r="CA1954" s="37" t="str">
        <f>IF(BY1954="", "", IF(COUNTIF(BY$7:BY1954, BY1954)&gt;1, "", MAX(CA$6:CA1953)+1))</f>
        <v/>
      </c>
      <c r="CB1954" s="37" t="str">
        <f t="shared" si="458"/>
        <v>Sep 2023</v>
      </c>
      <c r="CC1954" s="41" t="str">
        <f t="shared" si="460"/>
        <v/>
      </c>
    </row>
    <row r="1955" spans="71:81" hidden="1" x14ac:dyDescent="0.25">
      <c r="BS1955" s="13" t="str">
        <f t="shared" si="453"/>
        <v/>
      </c>
      <c r="BT1955" s="33" t="str">
        <f t="shared" si="454"/>
        <v/>
      </c>
      <c r="BU1955" s="37" t="str">
        <f>IF(BS1955="", "", IF(COUNTIF(BS$7:BS1955, BS1955)&gt;1, "", MAX(BU$6:BU1954)+1))</f>
        <v/>
      </c>
      <c r="BV1955" s="37" t="str">
        <f t="shared" si="457"/>
        <v>Sep 2023</v>
      </c>
      <c r="BW1955" s="41" t="str">
        <f t="shared" si="459"/>
        <v/>
      </c>
      <c r="BY1955" s="13" t="str">
        <f t="shared" si="455"/>
        <v/>
      </c>
      <c r="BZ1955" s="33" t="str">
        <f t="shared" si="456"/>
        <v/>
      </c>
      <c r="CA1955" s="37" t="str">
        <f>IF(BY1955="", "", IF(COUNTIF(BY$7:BY1955, BY1955)&gt;1, "", MAX(CA$6:CA1954)+1))</f>
        <v/>
      </c>
      <c r="CB1955" s="37" t="str">
        <f t="shared" si="458"/>
        <v>Sep 2023</v>
      </c>
      <c r="CC1955" s="41" t="str">
        <f t="shared" si="460"/>
        <v/>
      </c>
    </row>
    <row r="1956" spans="71:81" hidden="1" x14ac:dyDescent="0.25">
      <c r="BS1956" s="13" t="str">
        <f t="shared" si="453"/>
        <v/>
      </c>
      <c r="BT1956" s="33" t="str">
        <f t="shared" si="454"/>
        <v/>
      </c>
      <c r="BU1956" s="37" t="str">
        <f>IF(BS1956="", "", IF(COUNTIF(BS$7:BS1956, BS1956)&gt;1, "", MAX(BU$6:BU1955)+1))</f>
        <v/>
      </c>
      <c r="BV1956" s="37" t="str">
        <f t="shared" si="457"/>
        <v>Sep 2023</v>
      </c>
      <c r="BW1956" s="41" t="str">
        <f t="shared" si="459"/>
        <v/>
      </c>
      <c r="BY1956" s="13" t="str">
        <f t="shared" si="455"/>
        <v/>
      </c>
      <c r="BZ1956" s="33" t="str">
        <f t="shared" si="456"/>
        <v/>
      </c>
      <c r="CA1956" s="37" t="str">
        <f>IF(BY1956="", "", IF(COUNTIF(BY$7:BY1956, BY1956)&gt;1, "", MAX(CA$6:CA1955)+1))</f>
        <v/>
      </c>
      <c r="CB1956" s="37" t="str">
        <f t="shared" si="458"/>
        <v>Sep 2023</v>
      </c>
      <c r="CC1956" s="41" t="str">
        <f t="shared" si="460"/>
        <v/>
      </c>
    </row>
    <row r="1957" spans="71:81" hidden="1" x14ac:dyDescent="0.25">
      <c r="BS1957" s="13" t="str">
        <f t="shared" si="453"/>
        <v/>
      </c>
      <c r="BT1957" s="33" t="str">
        <f t="shared" si="454"/>
        <v/>
      </c>
      <c r="BU1957" s="37" t="str">
        <f>IF(BS1957="", "", IF(COUNTIF(BS$7:BS1957, BS1957)&gt;1, "", MAX(BU$6:BU1956)+1))</f>
        <v/>
      </c>
      <c r="BV1957" s="37" t="str">
        <f t="shared" si="457"/>
        <v>Sep 2023</v>
      </c>
      <c r="BW1957" s="41" t="str">
        <f t="shared" si="459"/>
        <v/>
      </c>
      <c r="BY1957" s="13" t="str">
        <f t="shared" si="455"/>
        <v/>
      </c>
      <c r="BZ1957" s="33" t="str">
        <f t="shared" si="456"/>
        <v/>
      </c>
      <c r="CA1957" s="37" t="str">
        <f>IF(BY1957="", "", IF(COUNTIF(BY$7:BY1957, BY1957)&gt;1, "", MAX(CA$6:CA1956)+1))</f>
        <v/>
      </c>
      <c r="CB1957" s="37" t="str">
        <f t="shared" si="458"/>
        <v>Sep 2023</v>
      </c>
      <c r="CC1957" s="41" t="str">
        <f t="shared" si="460"/>
        <v/>
      </c>
    </row>
    <row r="1958" spans="71:81" hidden="1" x14ac:dyDescent="0.25">
      <c r="BS1958" s="13" t="str">
        <f t="shared" si="453"/>
        <v/>
      </c>
      <c r="BT1958" s="33" t="str">
        <f t="shared" si="454"/>
        <v/>
      </c>
      <c r="BU1958" s="37" t="str">
        <f>IF(BS1958="", "", IF(COUNTIF(BS$7:BS1958, BS1958)&gt;1, "", MAX(BU$6:BU1957)+1))</f>
        <v/>
      </c>
      <c r="BV1958" s="37" t="str">
        <f t="shared" si="457"/>
        <v>Sep 2023</v>
      </c>
      <c r="BW1958" s="41" t="str">
        <f t="shared" si="459"/>
        <v/>
      </c>
      <c r="BY1958" s="13" t="str">
        <f t="shared" si="455"/>
        <v/>
      </c>
      <c r="BZ1958" s="33" t="str">
        <f t="shared" si="456"/>
        <v/>
      </c>
      <c r="CA1958" s="37" t="str">
        <f>IF(BY1958="", "", IF(COUNTIF(BY$7:BY1958, BY1958)&gt;1, "", MAX(CA$6:CA1957)+1))</f>
        <v/>
      </c>
      <c r="CB1958" s="37" t="str">
        <f t="shared" si="458"/>
        <v>Sep 2023</v>
      </c>
      <c r="CC1958" s="41" t="str">
        <f t="shared" si="460"/>
        <v/>
      </c>
    </row>
    <row r="1959" spans="71:81" hidden="1" x14ac:dyDescent="0.25">
      <c r="BS1959" s="13" t="str">
        <f t="shared" ref="BS1959:BS1986" si="461">IF(AE246="", "", AE246)</f>
        <v/>
      </c>
      <c r="BT1959" s="33" t="str">
        <f t="shared" ref="BT1959:BT1986" si="462">IF(BS1959="", "", AF246)</f>
        <v/>
      </c>
      <c r="BU1959" s="37" t="str">
        <f>IF(BS1959="", "", IF(COUNTIF(BS$7:BS1959, BS1959)&gt;1, "", MAX(BU$6:BU1958)+1))</f>
        <v/>
      </c>
      <c r="BV1959" s="37" t="str">
        <f t="shared" si="457"/>
        <v>Sep 2023</v>
      </c>
      <c r="BW1959" s="41" t="str">
        <f t="shared" si="459"/>
        <v/>
      </c>
      <c r="BY1959" s="13" t="str">
        <f t="shared" ref="BY1959:BY1986" si="463">IF(AE470="", "", AE470)</f>
        <v/>
      </c>
      <c r="BZ1959" s="33" t="str">
        <f t="shared" ref="BZ1959:BZ1986" si="464">IF(BY1959="", "", AF470)</f>
        <v/>
      </c>
      <c r="CA1959" s="37" t="str">
        <f>IF(BY1959="", "", IF(COUNTIF(BY$7:BY1959, BY1959)&gt;1, "", MAX(CA$6:CA1958)+1))</f>
        <v/>
      </c>
      <c r="CB1959" s="37" t="str">
        <f t="shared" si="458"/>
        <v>Sep 2023</v>
      </c>
      <c r="CC1959" s="41" t="str">
        <f t="shared" si="460"/>
        <v/>
      </c>
    </row>
    <row r="1960" spans="71:81" hidden="1" x14ac:dyDescent="0.25">
      <c r="BS1960" s="13" t="str">
        <f t="shared" si="461"/>
        <v/>
      </c>
      <c r="BT1960" s="33" t="str">
        <f t="shared" si="462"/>
        <v/>
      </c>
      <c r="BU1960" s="37" t="str">
        <f>IF(BS1960="", "", IF(COUNTIF(BS$7:BS1960, BS1960)&gt;1, "", MAX(BU$6:BU1959)+1))</f>
        <v/>
      </c>
      <c r="BV1960" s="37" t="str">
        <f t="shared" si="457"/>
        <v>Sep 2023</v>
      </c>
      <c r="BW1960" s="41" t="str">
        <f t="shared" si="459"/>
        <v/>
      </c>
      <c r="BY1960" s="13" t="str">
        <f t="shared" si="463"/>
        <v/>
      </c>
      <c r="BZ1960" s="33" t="str">
        <f t="shared" si="464"/>
        <v/>
      </c>
      <c r="CA1960" s="37" t="str">
        <f>IF(BY1960="", "", IF(COUNTIF(BY$7:BY1960, BY1960)&gt;1, "", MAX(CA$6:CA1959)+1))</f>
        <v/>
      </c>
      <c r="CB1960" s="37" t="str">
        <f t="shared" si="458"/>
        <v>Sep 2023</v>
      </c>
      <c r="CC1960" s="41" t="str">
        <f t="shared" si="460"/>
        <v/>
      </c>
    </row>
    <row r="1961" spans="71:81" hidden="1" x14ac:dyDescent="0.25">
      <c r="BS1961" s="13" t="str">
        <f t="shared" si="461"/>
        <v/>
      </c>
      <c r="BT1961" s="33" t="str">
        <f t="shared" si="462"/>
        <v/>
      </c>
      <c r="BU1961" s="37" t="str">
        <f>IF(BS1961="", "", IF(COUNTIF(BS$7:BS1961, BS1961)&gt;1, "", MAX(BU$6:BU1960)+1))</f>
        <v/>
      </c>
      <c r="BV1961" s="37" t="str">
        <f t="shared" ref="BV1961:BV1986" si="465">BV1960</f>
        <v>Sep 2023</v>
      </c>
      <c r="BW1961" s="41" t="str">
        <f t="shared" si="459"/>
        <v/>
      </c>
      <c r="BY1961" s="13" t="str">
        <f t="shared" si="463"/>
        <v/>
      </c>
      <c r="BZ1961" s="33" t="str">
        <f t="shared" si="464"/>
        <v/>
      </c>
      <c r="CA1961" s="37" t="str">
        <f>IF(BY1961="", "", IF(COUNTIF(BY$7:BY1961, BY1961)&gt;1, "", MAX(CA$6:CA1960)+1))</f>
        <v/>
      </c>
      <c r="CB1961" s="37" t="str">
        <f t="shared" ref="CB1961:CB1986" si="466">CB1960</f>
        <v>Sep 2023</v>
      </c>
      <c r="CC1961" s="41" t="str">
        <f t="shared" si="460"/>
        <v/>
      </c>
    </row>
    <row r="1962" spans="71:81" hidden="1" x14ac:dyDescent="0.25">
      <c r="BS1962" s="13" t="str">
        <f t="shared" si="461"/>
        <v/>
      </c>
      <c r="BT1962" s="33" t="str">
        <f t="shared" si="462"/>
        <v/>
      </c>
      <c r="BU1962" s="37" t="str">
        <f>IF(BS1962="", "", IF(COUNTIF(BS$7:BS1962, BS1962)&gt;1, "", MAX(BU$6:BU1961)+1))</f>
        <v/>
      </c>
      <c r="BV1962" s="37" t="str">
        <f t="shared" si="465"/>
        <v>Sep 2023</v>
      </c>
      <c r="BW1962" s="41" t="str">
        <f t="shared" si="459"/>
        <v/>
      </c>
      <c r="BY1962" s="13" t="str">
        <f t="shared" si="463"/>
        <v/>
      </c>
      <c r="BZ1962" s="33" t="str">
        <f t="shared" si="464"/>
        <v/>
      </c>
      <c r="CA1962" s="37" t="str">
        <f>IF(BY1962="", "", IF(COUNTIF(BY$7:BY1962, BY1962)&gt;1, "", MAX(CA$6:CA1961)+1))</f>
        <v/>
      </c>
      <c r="CB1962" s="37" t="str">
        <f t="shared" si="466"/>
        <v>Sep 2023</v>
      </c>
      <c r="CC1962" s="41" t="str">
        <f t="shared" si="460"/>
        <v/>
      </c>
    </row>
    <row r="1963" spans="71:81" hidden="1" x14ac:dyDescent="0.25">
      <c r="BS1963" s="13" t="str">
        <f t="shared" si="461"/>
        <v/>
      </c>
      <c r="BT1963" s="33" t="str">
        <f t="shared" si="462"/>
        <v/>
      </c>
      <c r="BU1963" s="37" t="str">
        <f>IF(BS1963="", "", IF(COUNTIF(BS$7:BS1963, BS1963)&gt;1, "", MAX(BU$6:BU1962)+1))</f>
        <v/>
      </c>
      <c r="BV1963" s="37" t="str">
        <f t="shared" si="465"/>
        <v>Sep 2023</v>
      </c>
      <c r="BW1963" s="41" t="str">
        <f t="shared" si="459"/>
        <v/>
      </c>
      <c r="BY1963" s="13" t="str">
        <f t="shared" si="463"/>
        <v/>
      </c>
      <c r="BZ1963" s="33" t="str">
        <f t="shared" si="464"/>
        <v/>
      </c>
      <c r="CA1963" s="37" t="str">
        <f>IF(BY1963="", "", IF(COUNTIF(BY$7:BY1963, BY1963)&gt;1, "", MAX(CA$6:CA1962)+1))</f>
        <v/>
      </c>
      <c r="CB1963" s="37" t="str">
        <f t="shared" si="466"/>
        <v>Sep 2023</v>
      </c>
      <c r="CC1963" s="41" t="str">
        <f t="shared" si="460"/>
        <v/>
      </c>
    </row>
    <row r="1964" spans="71:81" hidden="1" x14ac:dyDescent="0.25">
      <c r="BS1964" s="13" t="str">
        <f t="shared" si="461"/>
        <v/>
      </c>
      <c r="BT1964" s="33" t="str">
        <f t="shared" si="462"/>
        <v/>
      </c>
      <c r="BU1964" s="37" t="str">
        <f>IF(BS1964="", "", IF(COUNTIF(BS$7:BS1964, BS1964)&gt;1, "", MAX(BU$6:BU1963)+1))</f>
        <v/>
      </c>
      <c r="BV1964" s="37" t="str">
        <f t="shared" si="465"/>
        <v>Sep 2023</v>
      </c>
      <c r="BW1964" s="41" t="str">
        <f t="shared" si="459"/>
        <v/>
      </c>
      <c r="BY1964" s="13" t="str">
        <f t="shared" si="463"/>
        <v/>
      </c>
      <c r="BZ1964" s="33" t="str">
        <f t="shared" si="464"/>
        <v/>
      </c>
      <c r="CA1964" s="37" t="str">
        <f>IF(BY1964="", "", IF(COUNTIF(BY$7:BY1964, BY1964)&gt;1, "", MAX(CA$6:CA1963)+1))</f>
        <v/>
      </c>
      <c r="CB1964" s="37" t="str">
        <f t="shared" si="466"/>
        <v>Sep 2023</v>
      </c>
      <c r="CC1964" s="41" t="str">
        <f t="shared" si="460"/>
        <v/>
      </c>
    </row>
    <row r="1965" spans="71:81" hidden="1" x14ac:dyDescent="0.25">
      <c r="BS1965" s="13" t="str">
        <f t="shared" si="461"/>
        <v/>
      </c>
      <c r="BT1965" s="33" t="str">
        <f t="shared" si="462"/>
        <v/>
      </c>
      <c r="BU1965" s="37" t="str">
        <f>IF(BS1965="", "", IF(COUNTIF(BS$7:BS1965, BS1965)&gt;1, "", MAX(BU$6:BU1964)+1))</f>
        <v/>
      </c>
      <c r="BV1965" s="37" t="str">
        <f t="shared" si="465"/>
        <v>Sep 2023</v>
      </c>
      <c r="BW1965" s="41" t="str">
        <f t="shared" si="459"/>
        <v/>
      </c>
      <c r="BY1965" s="13" t="str">
        <f t="shared" si="463"/>
        <v/>
      </c>
      <c r="BZ1965" s="33" t="str">
        <f t="shared" si="464"/>
        <v/>
      </c>
      <c r="CA1965" s="37" t="str">
        <f>IF(BY1965="", "", IF(COUNTIF(BY$7:BY1965, BY1965)&gt;1, "", MAX(CA$6:CA1964)+1))</f>
        <v/>
      </c>
      <c r="CB1965" s="37" t="str">
        <f t="shared" si="466"/>
        <v>Sep 2023</v>
      </c>
      <c r="CC1965" s="41" t="str">
        <f t="shared" si="460"/>
        <v/>
      </c>
    </row>
    <row r="1966" spans="71:81" hidden="1" x14ac:dyDescent="0.25">
      <c r="BS1966" s="13" t="str">
        <f t="shared" si="461"/>
        <v/>
      </c>
      <c r="BT1966" s="33" t="str">
        <f t="shared" si="462"/>
        <v/>
      </c>
      <c r="BU1966" s="37" t="str">
        <f>IF(BS1966="", "", IF(COUNTIF(BS$7:BS1966, BS1966)&gt;1, "", MAX(BU$6:BU1965)+1))</f>
        <v/>
      </c>
      <c r="BV1966" s="37" t="str">
        <f t="shared" si="465"/>
        <v>Sep 2023</v>
      </c>
      <c r="BW1966" s="41" t="str">
        <f t="shared" si="459"/>
        <v/>
      </c>
      <c r="BY1966" s="13" t="str">
        <f t="shared" si="463"/>
        <v/>
      </c>
      <c r="BZ1966" s="33" t="str">
        <f t="shared" si="464"/>
        <v/>
      </c>
      <c r="CA1966" s="37" t="str">
        <f>IF(BY1966="", "", IF(COUNTIF(BY$7:BY1966, BY1966)&gt;1, "", MAX(CA$6:CA1965)+1))</f>
        <v/>
      </c>
      <c r="CB1966" s="37" t="str">
        <f t="shared" si="466"/>
        <v>Sep 2023</v>
      </c>
      <c r="CC1966" s="41" t="str">
        <f t="shared" si="460"/>
        <v/>
      </c>
    </row>
    <row r="1967" spans="71:81" hidden="1" x14ac:dyDescent="0.25">
      <c r="BS1967" s="13" t="str">
        <f t="shared" si="461"/>
        <v/>
      </c>
      <c r="BT1967" s="33" t="str">
        <f t="shared" si="462"/>
        <v/>
      </c>
      <c r="BU1967" s="37" t="str">
        <f>IF(BS1967="", "", IF(COUNTIF(BS$7:BS1967, BS1967)&gt;1, "", MAX(BU$6:BU1966)+1))</f>
        <v/>
      </c>
      <c r="BV1967" s="37" t="str">
        <f t="shared" si="465"/>
        <v>Sep 2023</v>
      </c>
      <c r="BW1967" s="41" t="str">
        <f t="shared" si="459"/>
        <v/>
      </c>
      <c r="BY1967" s="13" t="str">
        <f t="shared" si="463"/>
        <v/>
      </c>
      <c r="BZ1967" s="33" t="str">
        <f t="shared" si="464"/>
        <v/>
      </c>
      <c r="CA1967" s="37" t="str">
        <f>IF(BY1967="", "", IF(COUNTIF(BY$7:BY1967, BY1967)&gt;1, "", MAX(CA$6:CA1966)+1))</f>
        <v/>
      </c>
      <c r="CB1967" s="37" t="str">
        <f t="shared" si="466"/>
        <v>Sep 2023</v>
      </c>
      <c r="CC1967" s="41" t="str">
        <f t="shared" si="460"/>
        <v/>
      </c>
    </row>
    <row r="1968" spans="71:81" hidden="1" x14ac:dyDescent="0.25">
      <c r="BS1968" s="13" t="str">
        <f t="shared" si="461"/>
        <v/>
      </c>
      <c r="BT1968" s="33" t="str">
        <f t="shared" si="462"/>
        <v/>
      </c>
      <c r="BU1968" s="37" t="str">
        <f>IF(BS1968="", "", IF(COUNTIF(BS$7:BS1968, BS1968)&gt;1, "", MAX(BU$6:BU1967)+1))</f>
        <v/>
      </c>
      <c r="BV1968" s="37" t="str">
        <f t="shared" si="465"/>
        <v>Sep 2023</v>
      </c>
      <c r="BW1968" s="41" t="str">
        <f t="shared" si="459"/>
        <v/>
      </c>
      <c r="BY1968" s="13" t="str">
        <f t="shared" si="463"/>
        <v/>
      </c>
      <c r="BZ1968" s="33" t="str">
        <f t="shared" si="464"/>
        <v/>
      </c>
      <c r="CA1968" s="37" t="str">
        <f>IF(BY1968="", "", IF(COUNTIF(BY$7:BY1968, BY1968)&gt;1, "", MAX(CA$6:CA1967)+1))</f>
        <v/>
      </c>
      <c r="CB1968" s="37" t="str">
        <f t="shared" si="466"/>
        <v>Sep 2023</v>
      </c>
      <c r="CC1968" s="41" t="str">
        <f t="shared" si="460"/>
        <v/>
      </c>
    </row>
    <row r="1969" spans="71:81" hidden="1" x14ac:dyDescent="0.25">
      <c r="BS1969" s="13" t="str">
        <f t="shared" si="461"/>
        <v/>
      </c>
      <c r="BT1969" s="33" t="str">
        <f t="shared" si="462"/>
        <v/>
      </c>
      <c r="BU1969" s="37" t="str">
        <f>IF(BS1969="", "", IF(COUNTIF(BS$7:BS1969, BS1969)&gt;1, "", MAX(BU$6:BU1968)+1))</f>
        <v/>
      </c>
      <c r="BV1969" s="37" t="str">
        <f t="shared" si="465"/>
        <v>Sep 2023</v>
      </c>
      <c r="BW1969" s="41" t="str">
        <f t="shared" si="459"/>
        <v/>
      </c>
      <c r="BY1969" s="13" t="str">
        <f t="shared" si="463"/>
        <v/>
      </c>
      <c r="BZ1969" s="33" t="str">
        <f t="shared" si="464"/>
        <v/>
      </c>
      <c r="CA1969" s="37" t="str">
        <f>IF(BY1969="", "", IF(COUNTIF(BY$7:BY1969, BY1969)&gt;1, "", MAX(CA$6:CA1968)+1))</f>
        <v/>
      </c>
      <c r="CB1969" s="37" t="str">
        <f t="shared" si="466"/>
        <v>Sep 2023</v>
      </c>
      <c r="CC1969" s="41" t="str">
        <f t="shared" si="460"/>
        <v/>
      </c>
    </row>
    <row r="1970" spans="71:81" hidden="1" x14ac:dyDescent="0.25">
      <c r="BS1970" s="13" t="str">
        <f t="shared" si="461"/>
        <v/>
      </c>
      <c r="BT1970" s="33" t="str">
        <f t="shared" si="462"/>
        <v/>
      </c>
      <c r="BU1970" s="37" t="str">
        <f>IF(BS1970="", "", IF(COUNTIF(BS$7:BS1970, BS1970)&gt;1, "", MAX(BU$6:BU1969)+1))</f>
        <v/>
      </c>
      <c r="BV1970" s="37" t="str">
        <f t="shared" si="465"/>
        <v>Sep 2023</v>
      </c>
      <c r="BW1970" s="41" t="str">
        <f t="shared" si="459"/>
        <v/>
      </c>
      <c r="BY1970" s="13" t="str">
        <f t="shared" si="463"/>
        <v/>
      </c>
      <c r="BZ1970" s="33" t="str">
        <f t="shared" si="464"/>
        <v/>
      </c>
      <c r="CA1970" s="37" t="str">
        <f>IF(BY1970="", "", IF(COUNTIF(BY$7:BY1970, BY1970)&gt;1, "", MAX(CA$6:CA1969)+1))</f>
        <v/>
      </c>
      <c r="CB1970" s="37" t="str">
        <f t="shared" si="466"/>
        <v>Sep 2023</v>
      </c>
      <c r="CC1970" s="41" t="str">
        <f t="shared" si="460"/>
        <v/>
      </c>
    </row>
    <row r="1971" spans="71:81" hidden="1" x14ac:dyDescent="0.25">
      <c r="BS1971" s="13" t="str">
        <f t="shared" si="461"/>
        <v/>
      </c>
      <c r="BT1971" s="33" t="str">
        <f t="shared" si="462"/>
        <v/>
      </c>
      <c r="BU1971" s="37" t="str">
        <f>IF(BS1971="", "", IF(COUNTIF(BS$7:BS1971, BS1971)&gt;1, "", MAX(BU$6:BU1970)+1))</f>
        <v/>
      </c>
      <c r="BV1971" s="37" t="str">
        <f t="shared" si="465"/>
        <v>Sep 2023</v>
      </c>
      <c r="BW1971" s="41" t="str">
        <f t="shared" si="459"/>
        <v/>
      </c>
      <c r="BY1971" s="13" t="str">
        <f t="shared" si="463"/>
        <v/>
      </c>
      <c r="BZ1971" s="33" t="str">
        <f t="shared" si="464"/>
        <v/>
      </c>
      <c r="CA1971" s="37" t="str">
        <f>IF(BY1971="", "", IF(COUNTIF(BY$7:BY1971, BY1971)&gt;1, "", MAX(CA$6:CA1970)+1))</f>
        <v/>
      </c>
      <c r="CB1971" s="37" t="str">
        <f t="shared" si="466"/>
        <v>Sep 2023</v>
      </c>
      <c r="CC1971" s="41" t="str">
        <f t="shared" si="460"/>
        <v/>
      </c>
    </row>
    <row r="1972" spans="71:81" hidden="1" x14ac:dyDescent="0.25">
      <c r="BS1972" s="13" t="str">
        <f t="shared" si="461"/>
        <v/>
      </c>
      <c r="BT1972" s="33" t="str">
        <f t="shared" si="462"/>
        <v/>
      </c>
      <c r="BU1972" s="37" t="str">
        <f>IF(BS1972="", "", IF(COUNTIF(BS$7:BS1972, BS1972)&gt;1, "", MAX(BU$6:BU1971)+1))</f>
        <v/>
      </c>
      <c r="BV1972" s="37" t="str">
        <f t="shared" si="465"/>
        <v>Sep 2023</v>
      </c>
      <c r="BW1972" s="41" t="str">
        <f t="shared" si="459"/>
        <v/>
      </c>
      <c r="BY1972" s="13" t="str">
        <f t="shared" si="463"/>
        <v/>
      </c>
      <c r="BZ1972" s="33" t="str">
        <f t="shared" si="464"/>
        <v/>
      </c>
      <c r="CA1972" s="37" t="str">
        <f>IF(BY1972="", "", IF(COUNTIF(BY$7:BY1972, BY1972)&gt;1, "", MAX(CA$6:CA1971)+1))</f>
        <v/>
      </c>
      <c r="CB1972" s="37" t="str">
        <f t="shared" si="466"/>
        <v>Sep 2023</v>
      </c>
      <c r="CC1972" s="41" t="str">
        <f t="shared" si="460"/>
        <v/>
      </c>
    </row>
    <row r="1973" spans="71:81" hidden="1" x14ac:dyDescent="0.25">
      <c r="BS1973" s="13" t="str">
        <f t="shared" si="461"/>
        <v/>
      </c>
      <c r="BT1973" s="33" t="str">
        <f t="shared" si="462"/>
        <v/>
      </c>
      <c r="BU1973" s="37" t="str">
        <f>IF(BS1973="", "", IF(COUNTIF(BS$7:BS1973, BS1973)&gt;1, "", MAX(BU$6:BU1972)+1))</f>
        <v/>
      </c>
      <c r="BV1973" s="37" t="str">
        <f t="shared" si="465"/>
        <v>Sep 2023</v>
      </c>
      <c r="BW1973" s="41" t="str">
        <f t="shared" si="459"/>
        <v/>
      </c>
      <c r="BY1973" s="13" t="str">
        <f t="shared" si="463"/>
        <v/>
      </c>
      <c r="BZ1973" s="33" t="str">
        <f t="shared" si="464"/>
        <v/>
      </c>
      <c r="CA1973" s="37" t="str">
        <f>IF(BY1973="", "", IF(COUNTIF(BY$7:BY1973, BY1973)&gt;1, "", MAX(CA$6:CA1972)+1))</f>
        <v/>
      </c>
      <c r="CB1973" s="37" t="str">
        <f t="shared" si="466"/>
        <v>Sep 2023</v>
      </c>
      <c r="CC1973" s="41" t="str">
        <f t="shared" si="460"/>
        <v/>
      </c>
    </row>
    <row r="1974" spans="71:81" hidden="1" x14ac:dyDescent="0.25">
      <c r="BS1974" s="13" t="str">
        <f t="shared" si="461"/>
        <v/>
      </c>
      <c r="BT1974" s="33" t="str">
        <f t="shared" si="462"/>
        <v/>
      </c>
      <c r="BU1974" s="37" t="str">
        <f>IF(BS1974="", "", IF(COUNTIF(BS$7:BS1974, BS1974)&gt;1, "", MAX(BU$6:BU1973)+1))</f>
        <v/>
      </c>
      <c r="BV1974" s="37" t="str">
        <f t="shared" si="465"/>
        <v>Sep 2023</v>
      </c>
      <c r="BW1974" s="41" t="str">
        <f t="shared" si="459"/>
        <v/>
      </c>
      <c r="BY1974" s="13" t="str">
        <f t="shared" si="463"/>
        <v/>
      </c>
      <c r="BZ1974" s="33" t="str">
        <f t="shared" si="464"/>
        <v/>
      </c>
      <c r="CA1974" s="37" t="str">
        <f>IF(BY1974="", "", IF(COUNTIF(BY$7:BY1974, BY1974)&gt;1, "", MAX(CA$6:CA1973)+1))</f>
        <v/>
      </c>
      <c r="CB1974" s="37" t="str">
        <f t="shared" si="466"/>
        <v>Sep 2023</v>
      </c>
      <c r="CC1974" s="41" t="str">
        <f t="shared" si="460"/>
        <v/>
      </c>
    </row>
    <row r="1975" spans="71:81" hidden="1" x14ac:dyDescent="0.25">
      <c r="BS1975" s="13" t="str">
        <f t="shared" si="461"/>
        <v/>
      </c>
      <c r="BT1975" s="33" t="str">
        <f t="shared" si="462"/>
        <v/>
      </c>
      <c r="BU1975" s="37" t="str">
        <f>IF(BS1975="", "", IF(COUNTIF(BS$7:BS1975, BS1975)&gt;1, "", MAX(BU$6:BU1974)+1))</f>
        <v/>
      </c>
      <c r="BV1975" s="37" t="str">
        <f t="shared" si="465"/>
        <v>Sep 2023</v>
      </c>
      <c r="BW1975" s="41" t="str">
        <f t="shared" si="459"/>
        <v/>
      </c>
      <c r="BY1975" s="13" t="str">
        <f t="shared" si="463"/>
        <v/>
      </c>
      <c r="BZ1975" s="33" t="str">
        <f t="shared" si="464"/>
        <v/>
      </c>
      <c r="CA1975" s="37" t="str">
        <f>IF(BY1975="", "", IF(COUNTIF(BY$7:BY1975, BY1975)&gt;1, "", MAX(CA$6:CA1974)+1))</f>
        <v/>
      </c>
      <c r="CB1975" s="37" t="str">
        <f t="shared" si="466"/>
        <v>Sep 2023</v>
      </c>
      <c r="CC1975" s="41" t="str">
        <f t="shared" si="460"/>
        <v/>
      </c>
    </row>
    <row r="1976" spans="71:81" hidden="1" x14ac:dyDescent="0.25">
      <c r="BS1976" s="13" t="str">
        <f t="shared" si="461"/>
        <v/>
      </c>
      <c r="BT1976" s="33" t="str">
        <f t="shared" si="462"/>
        <v/>
      </c>
      <c r="BU1976" s="37" t="str">
        <f>IF(BS1976="", "", IF(COUNTIF(BS$7:BS1976, BS1976)&gt;1, "", MAX(BU$6:BU1975)+1))</f>
        <v/>
      </c>
      <c r="BV1976" s="37" t="str">
        <f t="shared" si="465"/>
        <v>Sep 2023</v>
      </c>
      <c r="BW1976" s="41" t="str">
        <f t="shared" si="459"/>
        <v/>
      </c>
      <c r="BY1976" s="13" t="str">
        <f t="shared" si="463"/>
        <v/>
      </c>
      <c r="BZ1976" s="33" t="str">
        <f t="shared" si="464"/>
        <v/>
      </c>
      <c r="CA1976" s="37" t="str">
        <f>IF(BY1976="", "", IF(COUNTIF(BY$7:BY1976, BY1976)&gt;1, "", MAX(CA$6:CA1975)+1))</f>
        <v/>
      </c>
      <c r="CB1976" s="37" t="str">
        <f t="shared" si="466"/>
        <v>Sep 2023</v>
      </c>
      <c r="CC1976" s="41" t="str">
        <f t="shared" si="460"/>
        <v/>
      </c>
    </row>
    <row r="1977" spans="71:81" hidden="1" x14ac:dyDescent="0.25">
      <c r="BS1977" s="13" t="str">
        <f t="shared" si="461"/>
        <v/>
      </c>
      <c r="BT1977" s="33" t="str">
        <f t="shared" si="462"/>
        <v/>
      </c>
      <c r="BU1977" s="37" t="str">
        <f>IF(BS1977="", "", IF(COUNTIF(BS$7:BS1977, BS1977)&gt;1, "", MAX(BU$6:BU1976)+1))</f>
        <v/>
      </c>
      <c r="BV1977" s="37" t="str">
        <f t="shared" si="465"/>
        <v>Sep 2023</v>
      </c>
      <c r="BW1977" s="41" t="str">
        <f t="shared" si="459"/>
        <v/>
      </c>
      <c r="BY1977" s="13" t="str">
        <f t="shared" si="463"/>
        <v/>
      </c>
      <c r="BZ1977" s="33" t="str">
        <f t="shared" si="464"/>
        <v/>
      </c>
      <c r="CA1977" s="37" t="str">
        <f>IF(BY1977="", "", IF(COUNTIF(BY$7:BY1977, BY1977)&gt;1, "", MAX(CA$6:CA1976)+1))</f>
        <v/>
      </c>
      <c r="CB1977" s="37" t="str">
        <f t="shared" si="466"/>
        <v>Sep 2023</v>
      </c>
      <c r="CC1977" s="41" t="str">
        <f t="shared" si="460"/>
        <v/>
      </c>
    </row>
    <row r="1978" spans="71:81" hidden="1" x14ac:dyDescent="0.25">
      <c r="BS1978" s="13" t="str">
        <f t="shared" si="461"/>
        <v/>
      </c>
      <c r="BT1978" s="33" t="str">
        <f t="shared" si="462"/>
        <v/>
      </c>
      <c r="BU1978" s="37" t="str">
        <f>IF(BS1978="", "", IF(COUNTIF(BS$7:BS1978, BS1978)&gt;1, "", MAX(BU$6:BU1977)+1))</f>
        <v/>
      </c>
      <c r="BV1978" s="37" t="str">
        <f t="shared" si="465"/>
        <v>Sep 2023</v>
      </c>
      <c r="BW1978" s="41" t="str">
        <f t="shared" si="459"/>
        <v/>
      </c>
      <c r="BY1978" s="13" t="str">
        <f t="shared" si="463"/>
        <v/>
      </c>
      <c r="BZ1978" s="33" t="str">
        <f t="shared" si="464"/>
        <v/>
      </c>
      <c r="CA1978" s="37" t="str">
        <f>IF(BY1978="", "", IF(COUNTIF(BY$7:BY1978, BY1978)&gt;1, "", MAX(CA$6:CA1977)+1))</f>
        <v/>
      </c>
      <c r="CB1978" s="37" t="str">
        <f t="shared" si="466"/>
        <v>Sep 2023</v>
      </c>
      <c r="CC1978" s="41" t="str">
        <f t="shared" si="460"/>
        <v/>
      </c>
    </row>
    <row r="1979" spans="71:81" hidden="1" x14ac:dyDescent="0.25">
      <c r="BS1979" s="13" t="str">
        <f t="shared" si="461"/>
        <v/>
      </c>
      <c r="BT1979" s="33" t="str">
        <f t="shared" si="462"/>
        <v/>
      </c>
      <c r="BU1979" s="37" t="str">
        <f>IF(BS1979="", "", IF(COUNTIF(BS$7:BS1979, BS1979)&gt;1, "", MAX(BU$6:BU1978)+1))</f>
        <v/>
      </c>
      <c r="BV1979" s="37" t="str">
        <f t="shared" si="465"/>
        <v>Sep 2023</v>
      </c>
      <c r="BW1979" s="41" t="str">
        <f t="shared" si="459"/>
        <v/>
      </c>
      <c r="BY1979" s="13" t="str">
        <f t="shared" si="463"/>
        <v/>
      </c>
      <c r="BZ1979" s="33" t="str">
        <f t="shared" si="464"/>
        <v/>
      </c>
      <c r="CA1979" s="37" t="str">
        <f>IF(BY1979="", "", IF(COUNTIF(BY$7:BY1979, BY1979)&gt;1, "", MAX(CA$6:CA1978)+1))</f>
        <v/>
      </c>
      <c r="CB1979" s="37" t="str">
        <f t="shared" si="466"/>
        <v>Sep 2023</v>
      </c>
      <c r="CC1979" s="41" t="str">
        <f t="shared" si="460"/>
        <v/>
      </c>
    </row>
    <row r="1980" spans="71:81" hidden="1" x14ac:dyDescent="0.25">
      <c r="BS1980" s="13" t="str">
        <f t="shared" si="461"/>
        <v/>
      </c>
      <c r="BT1980" s="33" t="str">
        <f t="shared" si="462"/>
        <v/>
      </c>
      <c r="BU1980" s="37" t="str">
        <f>IF(BS1980="", "", IF(COUNTIF(BS$7:BS1980, BS1980)&gt;1, "", MAX(BU$6:BU1979)+1))</f>
        <v/>
      </c>
      <c r="BV1980" s="37" t="str">
        <f t="shared" si="465"/>
        <v>Sep 2023</v>
      </c>
      <c r="BW1980" s="41" t="str">
        <f t="shared" si="459"/>
        <v/>
      </c>
      <c r="BY1980" s="13" t="str">
        <f t="shared" si="463"/>
        <v/>
      </c>
      <c r="BZ1980" s="33" t="str">
        <f t="shared" si="464"/>
        <v/>
      </c>
      <c r="CA1980" s="37" t="str">
        <f>IF(BY1980="", "", IF(COUNTIF(BY$7:BY1980, BY1980)&gt;1, "", MAX(CA$6:CA1979)+1))</f>
        <v/>
      </c>
      <c r="CB1980" s="37" t="str">
        <f t="shared" si="466"/>
        <v>Sep 2023</v>
      </c>
      <c r="CC1980" s="41" t="str">
        <f t="shared" si="460"/>
        <v/>
      </c>
    </row>
    <row r="1981" spans="71:81" hidden="1" x14ac:dyDescent="0.25">
      <c r="BS1981" s="13" t="str">
        <f t="shared" si="461"/>
        <v/>
      </c>
      <c r="BT1981" s="33" t="str">
        <f t="shared" si="462"/>
        <v/>
      </c>
      <c r="BU1981" s="37" t="str">
        <f>IF(BS1981="", "", IF(COUNTIF(BS$7:BS1981, BS1981)&gt;1, "", MAX(BU$6:BU1980)+1))</f>
        <v/>
      </c>
      <c r="BV1981" s="37" t="str">
        <f t="shared" si="465"/>
        <v>Sep 2023</v>
      </c>
      <c r="BW1981" s="41" t="str">
        <f t="shared" si="459"/>
        <v/>
      </c>
      <c r="BY1981" s="13" t="str">
        <f t="shared" si="463"/>
        <v/>
      </c>
      <c r="BZ1981" s="33" t="str">
        <f t="shared" si="464"/>
        <v/>
      </c>
      <c r="CA1981" s="37" t="str">
        <f>IF(BY1981="", "", IF(COUNTIF(BY$7:BY1981, BY1981)&gt;1, "", MAX(CA$6:CA1980)+1))</f>
        <v/>
      </c>
      <c r="CB1981" s="37" t="str">
        <f t="shared" si="466"/>
        <v>Sep 2023</v>
      </c>
      <c r="CC1981" s="41" t="str">
        <f t="shared" si="460"/>
        <v/>
      </c>
    </row>
    <row r="1982" spans="71:81" hidden="1" x14ac:dyDescent="0.25">
      <c r="BS1982" s="13" t="str">
        <f t="shared" si="461"/>
        <v/>
      </c>
      <c r="BT1982" s="33" t="str">
        <f t="shared" si="462"/>
        <v/>
      </c>
      <c r="BU1982" s="37" t="str">
        <f>IF(BS1982="", "", IF(COUNTIF(BS$7:BS1982, BS1982)&gt;1, "", MAX(BU$6:BU1981)+1))</f>
        <v/>
      </c>
      <c r="BV1982" s="37" t="str">
        <f t="shared" si="465"/>
        <v>Sep 2023</v>
      </c>
      <c r="BW1982" s="41" t="str">
        <f t="shared" si="459"/>
        <v/>
      </c>
      <c r="BY1982" s="13" t="str">
        <f t="shared" si="463"/>
        <v/>
      </c>
      <c r="BZ1982" s="33" t="str">
        <f t="shared" si="464"/>
        <v/>
      </c>
      <c r="CA1982" s="37" t="str">
        <f>IF(BY1982="", "", IF(COUNTIF(BY$7:BY1982, BY1982)&gt;1, "", MAX(CA$6:CA1981)+1))</f>
        <v/>
      </c>
      <c r="CB1982" s="37" t="str">
        <f t="shared" si="466"/>
        <v>Sep 2023</v>
      </c>
      <c r="CC1982" s="41" t="str">
        <f t="shared" si="460"/>
        <v/>
      </c>
    </row>
    <row r="1983" spans="71:81" hidden="1" x14ac:dyDescent="0.25">
      <c r="BS1983" s="13" t="str">
        <f t="shared" si="461"/>
        <v/>
      </c>
      <c r="BT1983" s="33" t="str">
        <f t="shared" si="462"/>
        <v/>
      </c>
      <c r="BU1983" s="37" t="str">
        <f>IF(BS1983="", "", IF(COUNTIF(BS$7:BS1983, BS1983)&gt;1, "", MAX(BU$6:BU1982)+1))</f>
        <v/>
      </c>
      <c r="BV1983" s="37" t="str">
        <f t="shared" si="465"/>
        <v>Sep 2023</v>
      </c>
      <c r="BW1983" s="41" t="str">
        <f t="shared" si="459"/>
        <v/>
      </c>
      <c r="BY1983" s="13" t="str">
        <f t="shared" si="463"/>
        <v/>
      </c>
      <c r="BZ1983" s="33" t="str">
        <f t="shared" si="464"/>
        <v/>
      </c>
      <c r="CA1983" s="37" t="str">
        <f>IF(BY1983="", "", IF(COUNTIF(BY$7:BY1983, BY1983)&gt;1, "", MAX(CA$6:CA1982)+1))</f>
        <v/>
      </c>
      <c r="CB1983" s="37" t="str">
        <f t="shared" si="466"/>
        <v>Sep 2023</v>
      </c>
      <c r="CC1983" s="41" t="str">
        <f t="shared" si="460"/>
        <v/>
      </c>
    </row>
    <row r="1984" spans="71:81" hidden="1" x14ac:dyDescent="0.25">
      <c r="BS1984" s="13" t="str">
        <f t="shared" si="461"/>
        <v/>
      </c>
      <c r="BT1984" s="33" t="str">
        <f t="shared" si="462"/>
        <v/>
      </c>
      <c r="BU1984" s="37" t="str">
        <f>IF(BS1984="", "", IF(COUNTIF(BS$7:BS1984, BS1984)&gt;1, "", MAX(BU$6:BU1983)+1))</f>
        <v/>
      </c>
      <c r="BV1984" s="37" t="str">
        <f t="shared" si="465"/>
        <v>Sep 2023</v>
      </c>
      <c r="BW1984" s="41" t="str">
        <f t="shared" si="459"/>
        <v/>
      </c>
      <c r="BY1984" s="13" t="str">
        <f t="shared" si="463"/>
        <v/>
      </c>
      <c r="BZ1984" s="33" t="str">
        <f t="shared" si="464"/>
        <v/>
      </c>
      <c r="CA1984" s="37" t="str">
        <f>IF(BY1984="", "", IF(COUNTIF(BY$7:BY1984, BY1984)&gt;1, "", MAX(CA$6:CA1983)+1))</f>
        <v/>
      </c>
      <c r="CB1984" s="37" t="str">
        <f t="shared" si="466"/>
        <v>Sep 2023</v>
      </c>
      <c r="CC1984" s="41" t="str">
        <f t="shared" si="460"/>
        <v/>
      </c>
    </row>
    <row r="1985" spans="71:81" hidden="1" x14ac:dyDescent="0.25">
      <c r="BS1985" s="13" t="str">
        <f t="shared" si="461"/>
        <v/>
      </c>
      <c r="BT1985" s="33" t="str">
        <f t="shared" si="462"/>
        <v/>
      </c>
      <c r="BU1985" s="37" t="str">
        <f>IF(BS1985="", "", IF(COUNTIF(BS$7:BS1985, BS1985)&gt;1, "", MAX(BU$6:BU1984)+1))</f>
        <v/>
      </c>
      <c r="BV1985" s="37" t="str">
        <f t="shared" si="465"/>
        <v>Sep 2023</v>
      </c>
      <c r="BW1985" s="41" t="str">
        <f t="shared" si="459"/>
        <v/>
      </c>
      <c r="BY1985" s="13" t="str">
        <f t="shared" si="463"/>
        <v/>
      </c>
      <c r="BZ1985" s="33" t="str">
        <f t="shared" si="464"/>
        <v/>
      </c>
      <c r="CA1985" s="37" t="str">
        <f>IF(BY1985="", "", IF(COUNTIF(BY$7:BY1985, BY1985)&gt;1, "", MAX(CA$6:CA1984)+1))</f>
        <v/>
      </c>
      <c r="CB1985" s="37" t="str">
        <f t="shared" si="466"/>
        <v>Sep 2023</v>
      </c>
      <c r="CC1985" s="41" t="str">
        <f t="shared" si="460"/>
        <v/>
      </c>
    </row>
    <row r="1986" spans="71:81" hidden="1" x14ac:dyDescent="0.25">
      <c r="BS1986" s="14" t="str">
        <f t="shared" si="461"/>
        <v/>
      </c>
      <c r="BT1986" s="34" t="str">
        <f t="shared" si="462"/>
        <v/>
      </c>
      <c r="BU1986" s="37" t="str">
        <f>IF(BS1986="", "", IF(COUNTIF(BS$7:BS1986, BS1986)&gt;1, "", MAX(BU$6:BU1985)+1))</f>
        <v/>
      </c>
      <c r="BV1986" s="37" t="str">
        <f t="shared" si="465"/>
        <v>Sep 2023</v>
      </c>
      <c r="BW1986" s="41" t="str">
        <f t="shared" si="459"/>
        <v/>
      </c>
      <c r="BY1986" s="14" t="str">
        <f t="shared" si="463"/>
        <v/>
      </c>
      <c r="BZ1986" s="34" t="str">
        <f t="shared" si="464"/>
        <v/>
      </c>
      <c r="CA1986" s="37" t="str">
        <f>IF(BY1986="", "", IF(COUNTIF(BY$7:BY1986, BY1986)&gt;1, "", MAX(CA$6:CA1985)+1))</f>
        <v/>
      </c>
      <c r="CB1986" s="37" t="str">
        <f t="shared" si="466"/>
        <v>Sep 2023</v>
      </c>
      <c r="CC1986" s="41" t="str">
        <f t="shared" si="460"/>
        <v/>
      </c>
    </row>
    <row r="1987" spans="71:81" hidden="1" x14ac:dyDescent="0.25">
      <c r="BS1987" s="12" t="str">
        <f t="shared" ref="BS1987:BS2050" si="467">IF(AH54="", "", AH54)</f>
        <v/>
      </c>
      <c r="BT1987" s="32" t="str">
        <f t="shared" ref="BT1987:BT2050" si="468">IF(BS1987="", "", AI54)</f>
        <v/>
      </c>
      <c r="BU1987" s="37" t="str">
        <f>IF(BS1987="", "", IF(COUNTIF(BS$7:BS1987, BS1987)&gt;1, "", MAX(BU$6:BU1986)+1))</f>
        <v/>
      </c>
      <c r="BV1987" s="39" t="str">
        <f>'Intro &amp; Setup'!$BB$17</f>
        <v>Oct 2023</v>
      </c>
      <c r="BW1987" s="41" t="str">
        <f t="shared" si="459"/>
        <v/>
      </c>
      <c r="BY1987" s="12" t="str">
        <f t="shared" ref="BY1987:BY2050" si="469">IF(AH278="", "", AH278)</f>
        <v/>
      </c>
      <c r="BZ1987" s="32" t="str">
        <f t="shared" ref="BZ1987:BZ2050" si="470">IF(BY1987="", "", AI278)</f>
        <v/>
      </c>
      <c r="CA1987" s="37" t="str">
        <f>IF(BY1987="", "", IF(COUNTIF(BY$7:BY1987, BY1987)&gt;1, "", MAX(CA$6:CA1986)+1))</f>
        <v/>
      </c>
      <c r="CB1987" s="39" t="str">
        <f>'Intro &amp; Setup'!$BB$17</f>
        <v>Oct 2023</v>
      </c>
      <c r="CC1987" s="41" t="str">
        <f t="shared" si="460"/>
        <v/>
      </c>
    </row>
    <row r="1988" spans="71:81" hidden="1" x14ac:dyDescent="0.25">
      <c r="BS1988" s="13" t="str">
        <f t="shared" si="467"/>
        <v/>
      </c>
      <c r="BT1988" s="33" t="str">
        <f t="shared" si="468"/>
        <v/>
      </c>
      <c r="BU1988" s="37" t="str">
        <f>IF(BS1988="", "", IF(COUNTIF(BS$7:BS1988, BS1988)&gt;1, "", MAX(BU$6:BU1987)+1))</f>
        <v/>
      </c>
      <c r="BV1988" s="37" t="str">
        <f>BV1987</f>
        <v>Oct 2023</v>
      </c>
      <c r="BW1988" s="41" t="str">
        <f t="shared" si="459"/>
        <v/>
      </c>
      <c r="BY1988" s="13" t="str">
        <f t="shared" si="469"/>
        <v/>
      </c>
      <c r="BZ1988" s="33" t="str">
        <f t="shared" si="470"/>
        <v/>
      </c>
      <c r="CA1988" s="37" t="str">
        <f>IF(BY1988="", "", IF(COUNTIF(BY$7:BY1988, BY1988)&gt;1, "", MAX(CA$6:CA1987)+1))</f>
        <v/>
      </c>
      <c r="CB1988" s="37" t="str">
        <f>CB1987</f>
        <v>Oct 2023</v>
      </c>
      <c r="CC1988" s="41" t="str">
        <f t="shared" si="460"/>
        <v/>
      </c>
    </row>
    <row r="1989" spans="71:81" hidden="1" x14ac:dyDescent="0.25">
      <c r="BS1989" s="13" t="str">
        <f t="shared" si="467"/>
        <v/>
      </c>
      <c r="BT1989" s="33" t="str">
        <f t="shared" si="468"/>
        <v/>
      </c>
      <c r="BU1989" s="37" t="str">
        <f>IF(BS1989="", "", IF(COUNTIF(BS$7:BS1989, BS1989)&gt;1, "", MAX(BU$6:BU1988)+1))</f>
        <v/>
      </c>
      <c r="BV1989" s="37" t="str">
        <f t="shared" ref="BV1989:BV2052" si="471">BV1988</f>
        <v>Oct 2023</v>
      </c>
      <c r="BW1989" s="41" t="str">
        <f t="shared" si="459"/>
        <v/>
      </c>
      <c r="BY1989" s="13" t="str">
        <f t="shared" si="469"/>
        <v/>
      </c>
      <c r="BZ1989" s="33" t="str">
        <f t="shared" si="470"/>
        <v/>
      </c>
      <c r="CA1989" s="37" t="str">
        <f>IF(BY1989="", "", IF(COUNTIF(BY$7:BY1989, BY1989)&gt;1, "", MAX(CA$6:CA1988)+1))</f>
        <v/>
      </c>
      <c r="CB1989" s="37" t="str">
        <f t="shared" ref="CB1989:CB2052" si="472">CB1988</f>
        <v>Oct 2023</v>
      </c>
      <c r="CC1989" s="41" t="str">
        <f t="shared" si="460"/>
        <v/>
      </c>
    </row>
    <row r="1990" spans="71:81" hidden="1" x14ac:dyDescent="0.25">
      <c r="BS1990" s="13" t="str">
        <f t="shared" si="467"/>
        <v/>
      </c>
      <c r="BT1990" s="33" t="str">
        <f t="shared" si="468"/>
        <v/>
      </c>
      <c r="BU1990" s="37" t="str">
        <f>IF(BS1990="", "", IF(COUNTIF(BS$7:BS1990, BS1990)&gt;1, "", MAX(BU$6:BU1989)+1))</f>
        <v/>
      </c>
      <c r="BV1990" s="37" t="str">
        <f t="shared" si="471"/>
        <v>Oct 2023</v>
      </c>
      <c r="BW1990" s="41" t="str">
        <f t="shared" si="459"/>
        <v/>
      </c>
      <c r="BY1990" s="13" t="str">
        <f t="shared" si="469"/>
        <v/>
      </c>
      <c r="BZ1990" s="33" t="str">
        <f t="shared" si="470"/>
        <v/>
      </c>
      <c r="CA1990" s="37" t="str">
        <f>IF(BY1990="", "", IF(COUNTIF(BY$7:BY1990, BY1990)&gt;1, "", MAX(CA$6:CA1989)+1))</f>
        <v/>
      </c>
      <c r="CB1990" s="37" t="str">
        <f t="shared" si="472"/>
        <v>Oct 2023</v>
      </c>
      <c r="CC1990" s="41" t="str">
        <f t="shared" si="460"/>
        <v/>
      </c>
    </row>
    <row r="1991" spans="71:81" hidden="1" x14ac:dyDescent="0.25">
      <c r="BS1991" s="13" t="str">
        <f t="shared" si="467"/>
        <v/>
      </c>
      <c r="BT1991" s="33" t="str">
        <f t="shared" si="468"/>
        <v/>
      </c>
      <c r="BU1991" s="37" t="str">
        <f>IF(BS1991="", "", IF(COUNTIF(BS$7:BS1991, BS1991)&gt;1, "", MAX(BU$6:BU1990)+1))</f>
        <v/>
      </c>
      <c r="BV1991" s="37" t="str">
        <f t="shared" si="471"/>
        <v>Oct 2023</v>
      </c>
      <c r="BW1991" s="41" t="str">
        <f t="shared" si="459"/>
        <v/>
      </c>
      <c r="BY1991" s="13" t="str">
        <f t="shared" si="469"/>
        <v/>
      </c>
      <c r="BZ1991" s="33" t="str">
        <f t="shared" si="470"/>
        <v/>
      </c>
      <c r="CA1991" s="37" t="str">
        <f>IF(BY1991="", "", IF(COUNTIF(BY$7:BY1991, BY1991)&gt;1, "", MAX(CA$6:CA1990)+1))</f>
        <v/>
      </c>
      <c r="CB1991" s="37" t="str">
        <f t="shared" si="472"/>
        <v>Oct 2023</v>
      </c>
      <c r="CC1991" s="41" t="str">
        <f t="shared" si="460"/>
        <v/>
      </c>
    </row>
    <row r="1992" spans="71:81" hidden="1" x14ac:dyDescent="0.25">
      <c r="BS1992" s="13" t="str">
        <f t="shared" si="467"/>
        <v/>
      </c>
      <c r="BT1992" s="33" t="str">
        <f t="shared" si="468"/>
        <v/>
      </c>
      <c r="BU1992" s="37" t="str">
        <f>IF(BS1992="", "", IF(COUNTIF(BS$7:BS1992, BS1992)&gt;1, "", MAX(BU$6:BU1991)+1))</f>
        <v/>
      </c>
      <c r="BV1992" s="37" t="str">
        <f t="shared" si="471"/>
        <v>Oct 2023</v>
      </c>
      <c r="BW1992" s="41" t="str">
        <f t="shared" ref="BW1992:BW2055" si="473">IF(BS1992="", "", CONCATENATE(BS1992, " - ", BV1992))</f>
        <v/>
      </c>
      <c r="BY1992" s="13" t="str">
        <f t="shared" si="469"/>
        <v/>
      </c>
      <c r="BZ1992" s="33" t="str">
        <f t="shared" si="470"/>
        <v/>
      </c>
      <c r="CA1992" s="37" t="str">
        <f>IF(BY1992="", "", IF(COUNTIF(BY$7:BY1992, BY1992)&gt;1, "", MAX(CA$6:CA1991)+1))</f>
        <v/>
      </c>
      <c r="CB1992" s="37" t="str">
        <f t="shared" si="472"/>
        <v>Oct 2023</v>
      </c>
      <c r="CC1992" s="41" t="str">
        <f t="shared" ref="CC1992:CC2055" si="474">IF(BY1992="", "", CONCATENATE(BY1992, " - ", CB1992))</f>
        <v/>
      </c>
    </row>
    <row r="1993" spans="71:81" hidden="1" x14ac:dyDescent="0.25">
      <c r="BS1993" s="13" t="str">
        <f t="shared" si="467"/>
        <v/>
      </c>
      <c r="BT1993" s="33" t="str">
        <f t="shared" si="468"/>
        <v/>
      </c>
      <c r="BU1993" s="37" t="str">
        <f>IF(BS1993="", "", IF(COUNTIF(BS$7:BS1993, BS1993)&gt;1, "", MAX(BU$6:BU1992)+1))</f>
        <v/>
      </c>
      <c r="BV1993" s="37" t="str">
        <f t="shared" si="471"/>
        <v>Oct 2023</v>
      </c>
      <c r="BW1993" s="41" t="str">
        <f t="shared" si="473"/>
        <v/>
      </c>
      <c r="BY1993" s="13" t="str">
        <f t="shared" si="469"/>
        <v/>
      </c>
      <c r="BZ1993" s="33" t="str">
        <f t="shared" si="470"/>
        <v/>
      </c>
      <c r="CA1993" s="37" t="str">
        <f>IF(BY1993="", "", IF(COUNTIF(BY$7:BY1993, BY1993)&gt;1, "", MAX(CA$6:CA1992)+1))</f>
        <v/>
      </c>
      <c r="CB1993" s="37" t="str">
        <f t="shared" si="472"/>
        <v>Oct 2023</v>
      </c>
      <c r="CC1993" s="41" t="str">
        <f t="shared" si="474"/>
        <v/>
      </c>
    </row>
    <row r="1994" spans="71:81" hidden="1" x14ac:dyDescent="0.25">
      <c r="BS1994" s="13" t="str">
        <f t="shared" si="467"/>
        <v/>
      </c>
      <c r="BT1994" s="33" t="str">
        <f t="shared" si="468"/>
        <v/>
      </c>
      <c r="BU1994" s="37" t="str">
        <f>IF(BS1994="", "", IF(COUNTIF(BS$7:BS1994, BS1994)&gt;1, "", MAX(BU$6:BU1993)+1))</f>
        <v/>
      </c>
      <c r="BV1994" s="37" t="str">
        <f t="shared" si="471"/>
        <v>Oct 2023</v>
      </c>
      <c r="BW1994" s="41" t="str">
        <f t="shared" si="473"/>
        <v/>
      </c>
      <c r="BY1994" s="13" t="str">
        <f t="shared" si="469"/>
        <v/>
      </c>
      <c r="BZ1994" s="33" t="str">
        <f t="shared" si="470"/>
        <v/>
      </c>
      <c r="CA1994" s="37" t="str">
        <f>IF(BY1994="", "", IF(COUNTIF(BY$7:BY1994, BY1994)&gt;1, "", MAX(CA$6:CA1993)+1))</f>
        <v/>
      </c>
      <c r="CB1994" s="37" t="str">
        <f t="shared" si="472"/>
        <v>Oct 2023</v>
      </c>
      <c r="CC1994" s="41" t="str">
        <f t="shared" si="474"/>
        <v/>
      </c>
    </row>
    <row r="1995" spans="71:81" hidden="1" x14ac:dyDescent="0.25">
      <c r="BS1995" s="13" t="str">
        <f t="shared" si="467"/>
        <v/>
      </c>
      <c r="BT1995" s="33" t="str">
        <f t="shared" si="468"/>
        <v/>
      </c>
      <c r="BU1995" s="37" t="str">
        <f>IF(BS1995="", "", IF(COUNTIF(BS$7:BS1995, BS1995)&gt;1, "", MAX(BU$6:BU1994)+1))</f>
        <v/>
      </c>
      <c r="BV1995" s="37" t="str">
        <f t="shared" si="471"/>
        <v>Oct 2023</v>
      </c>
      <c r="BW1995" s="41" t="str">
        <f t="shared" si="473"/>
        <v/>
      </c>
      <c r="BY1995" s="13" t="str">
        <f t="shared" si="469"/>
        <v/>
      </c>
      <c r="BZ1995" s="33" t="str">
        <f t="shared" si="470"/>
        <v/>
      </c>
      <c r="CA1995" s="37" t="str">
        <f>IF(BY1995="", "", IF(COUNTIF(BY$7:BY1995, BY1995)&gt;1, "", MAX(CA$6:CA1994)+1))</f>
        <v/>
      </c>
      <c r="CB1995" s="37" t="str">
        <f t="shared" si="472"/>
        <v>Oct 2023</v>
      </c>
      <c r="CC1995" s="41" t="str">
        <f t="shared" si="474"/>
        <v/>
      </c>
    </row>
    <row r="1996" spans="71:81" hidden="1" x14ac:dyDescent="0.25">
      <c r="BS1996" s="13" t="str">
        <f t="shared" si="467"/>
        <v/>
      </c>
      <c r="BT1996" s="33" t="str">
        <f t="shared" si="468"/>
        <v/>
      </c>
      <c r="BU1996" s="37" t="str">
        <f>IF(BS1996="", "", IF(COUNTIF(BS$7:BS1996, BS1996)&gt;1, "", MAX(BU$6:BU1995)+1))</f>
        <v/>
      </c>
      <c r="BV1996" s="37" t="str">
        <f t="shared" si="471"/>
        <v>Oct 2023</v>
      </c>
      <c r="BW1996" s="41" t="str">
        <f t="shared" si="473"/>
        <v/>
      </c>
      <c r="BY1996" s="13" t="str">
        <f t="shared" si="469"/>
        <v/>
      </c>
      <c r="BZ1996" s="33" t="str">
        <f t="shared" si="470"/>
        <v/>
      </c>
      <c r="CA1996" s="37" t="str">
        <f>IF(BY1996="", "", IF(COUNTIF(BY$7:BY1996, BY1996)&gt;1, "", MAX(CA$6:CA1995)+1))</f>
        <v/>
      </c>
      <c r="CB1996" s="37" t="str">
        <f t="shared" si="472"/>
        <v>Oct 2023</v>
      </c>
      <c r="CC1996" s="41" t="str">
        <f t="shared" si="474"/>
        <v/>
      </c>
    </row>
    <row r="1997" spans="71:81" hidden="1" x14ac:dyDescent="0.25">
      <c r="BS1997" s="13" t="str">
        <f t="shared" si="467"/>
        <v/>
      </c>
      <c r="BT1997" s="33" t="str">
        <f t="shared" si="468"/>
        <v/>
      </c>
      <c r="BU1997" s="37" t="str">
        <f>IF(BS1997="", "", IF(COUNTIF(BS$7:BS1997, BS1997)&gt;1, "", MAX(BU$6:BU1996)+1))</f>
        <v/>
      </c>
      <c r="BV1997" s="37" t="str">
        <f t="shared" si="471"/>
        <v>Oct 2023</v>
      </c>
      <c r="BW1997" s="41" t="str">
        <f t="shared" si="473"/>
        <v/>
      </c>
      <c r="BY1997" s="13" t="str">
        <f t="shared" si="469"/>
        <v/>
      </c>
      <c r="BZ1997" s="33" t="str">
        <f t="shared" si="470"/>
        <v/>
      </c>
      <c r="CA1997" s="37" t="str">
        <f>IF(BY1997="", "", IF(COUNTIF(BY$7:BY1997, BY1997)&gt;1, "", MAX(CA$6:CA1996)+1))</f>
        <v/>
      </c>
      <c r="CB1997" s="37" t="str">
        <f t="shared" si="472"/>
        <v>Oct 2023</v>
      </c>
      <c r="CC1997" s="41" t="str">
        <f t="shared" si="474"/>
        <v/>
      </c>
    </row>
    <row r="1998" spans="71:81" hidden="1" x14ac:dyDescent="0.25">
      <c r="BS1998" s="13" t="str">
        <f t="shared" si="467"/>
        <v/>
      </c>
      <c r="BT1998" s="33" t="str">
        <f t="shared" si="468"/>
        <v/>
      </c>
      <c r="BU1998" s="37" t="str">
        <f>IF(BS1998="", "", IF(COUNTIF(BS$7:BS1998, BS1998)&gt;1, "", MAX(BU$6:BU1997)+1))</f>
        <v/>
      </c>
      <c r="BV1998" s="37" t="str">
        <f t="shared" si="471"/>
        <v>Oct 2023</v>
      </c>
      <c r="BW1998" s="41" t="str">
        <f t="shared" si="473"/>
        <v/>
      </c>
      <c r="BY1998" s="13" t="str">
        <f t="shared" si="469"/>
        <v/>
      </c>
      <c r="BZ1998" s="33" t="str">
        <f t="shared" si="470"/>
        <v/>
      </c>
      <c r="CA1998" s="37" t="str">
        <f>IF(BY1998="", "", IF(COUNTIF(BY$7:BY1998, BY1998)&gt;1, "", MAX(CA$6:CA1997)+1))</f>
        <v/>
      </c>
      <c r="CB1998" s="37" t="str">
        <f t="shared" si="472"/>
        <v>Oct 2023</v>
      </c>
      <c r="CC1998" s="41" t="str">
        <f t="shared" si="474"/>
        <v/>
      </c>
    </row>
    <row r="1999" spans="71:81" hidden="1" x14ac:dyDescent="0.25">
      <c r="BS1999" s="13" t="str">
        <f t="shared" si="467"/>
        <v/>
      </c>
      <c r="BT1999" s="33" t="str">
        <f t="shared" si="468"/>
        <v/>
      </c>
      <c r="BU1999" s="37" t="str">
        <f>IF(BS1999="", "", IF(COUNTIF(BS$7:BS1999, BS1999)&gt;1, "", MAX(BU$6:BU1998)+1))</f>
        <v/>
      </c>
      <c r="BV1999" s="37" t="str">
        <f t="shared" si="471"/>
        <v>Oct 2023</v>
      </c>
      <c r="BW1999" s="41" t="str">
        <f t="shared" si="473"/>
        <v/>
      </c>
      <c r="BY1999" s="13" t="str">
        <f t="shared" si="469"/>
        <v/>
      </c>
      <c r="BZ1999" s="33" t="str">
        <f t="shared" si="470"/>
        <v/>
      </c>
      <c r="CA1999" s="37" t="str">
        <f>IF(BY1999="", "", IF(COUNTIF(BY$7:BY1999, BY1999)&gt;1, "", MAX(CA$6:CA1998)+1))</f>
        <v/>
      </c>
      <c r="CB1999" s="37" t="str">
        <f t="shared" si="472"/>
        <v>Oct 2023</v>
      </c>
      <c r="CC1999" s="41" t="str">
        <f t="shared" si="474"/>
        <v/>
      </c>
    </row>
    <row r="2000" spans="71:81" hidden="1" x14ac:dyDescent="0.25">
      <c r="BS2000" s="13" t="str">
        <f t="shared" si="467"/>
        <v/>
      </c>
      <c r="BT2000" s="33" t="str">
        <f t="shared" si="468"/>
        <v/>
      </c>
      <c r="BU2000" s="37" t="str">
        <f>IF(BS2000="", "", IF(COUNTIF(BS$7:BS2000, BS2000)&gt;1, "", MAX(BU$6:BU1999)+1))</f>
        <v/>
      </c>
      <c r="BV2000" s="37" t="str">
        <f t="shared" si="471"/>
        <v>Oct 2023</v>
      </c>
      <c r="BW2000" s="41" t="str">
        <f t="shared" si="473"/>
        <v/>
      </c>
      <c r="BY2000" s="13" t="str">
        <f t="shared" si="469"/>
        <v/>
      </c>
      <c r="BZ2000" s="33" t="str">
        <f t="shared" si="470"/>
        <v/>
      </c>
      <c r="CA2000" s="37" t="str">
        <f>IF(BY2000="", "", IF(COUNTIF(BY$7:BY2000, BY2000)&gt;1, "", MAX(CA$6:CA1999)+1))</f>
        <v/>
      </c>
      <c r="CB2000" s="37" t="str">
        <f t="shared" si="472"/>
        <v>Oct 2023</v>
      </c>
      <c r="CC2000" s="41" t="str">
        <f t="shared" si="474"/>
        <v/>
      </c>
    </row>
    <row r="2001" spans="71:81" hidden="1" x14ac:dyDescent="0.25">
      <c r="BS2001" s="13" t="str">
        <f t="shared" si="467"/>
        <v/>
      </c>
      <c r="BT2001" s="33" t="str">
        <f t="shared" si="468"/>
        <v/>
      </c>
      <c r="BU2001" s="37" t="str">
        <f>IF(BS2001="", "", IF(COUNTIF(BS$7:BS2001, BS2001)&gt;1, "", MAX(BU$6:BU2000)+1))</f>
        <v/>
      </c>
      <c r="BV2001" s="37" t="str">
        <f t="shared" si="471"/>
        <v>Oct 2023</v>
      </c>
      <c r="BW2001" s="41" t="str">
        <f t="shared" si="473"/>
        <v/>
      </c>
      <c r="BY2001" s="13" t="str">
        <f t="shared" si="469"/>
        <v/>
      </c>
      <c r="BZ2001" s="33" t="str">
        <f t="shared" si="470"/>
        <v/>
      </c>
      <c r="CA2001" s="37" t="str">
        <f>IF(BY2001="", "", IF(COUNTIF(BY$7:BY2001, BY2001)&gt;1, "", MAX(CA$6:CA2000)+1))</f>
        <v/>
      </c>
      <c r="CB2001" s="37" t="str">
        <f t="shared" si="472"/>
        <v>Oct 2023</v>
      </c>
      <c r="CC2001" s="41" t="str">
        <f t="shared" si="474"/>
        <v/>
      </c>
    </row>
    <row r="2002" spans="71:81" hidden="1" x14ac:dyDescent="0.25">
      <c r="BS2002" s="13" t="str">
        <f t="shared" si="467"/>
        <v/>
      </c>
      <c r="BT2002" s="33" t="str">
        <f t="shared" si="468"/>
        <v/>
      </c>
      <c r="BU2002" s="37" t="str">
        <f>IF(BS2002="", "", IF(COUNTIF(BS$7:BS2002, BS2002)&gt;1, "", MAX(BU$6:BU2001)+1))</f>
        <v/>
      </c>
      <c r="BV2002" s="37" t="str">
        <f t="shared" si="471"/>
        <v>Oct 2023</v>
      </c>
      <c r="BW2002" s="41" t="str">
        <f t="shared" si="473"/>
        <v/>
      </c>
      <c r="BY2002" s="13" t="str">
        <f t="shared" si="469"/>
        <v/>
      </c>
      <c r="BZ2002" s="33" t="str">
        <f t="shared" si="470"/>
        <v/>
      </c>
      <c r="CA2002" s="37" t="str">
        <f>IF(BY2002="", "", IF(COUNTIF(BY$7:BY2002, BY2002)&gt;1, "", MAX(CA$6:CA2001)+1))</f>
        <v/>
      </c>
      <c r="CB2002" s="37" t="str">
        <f t="shared" si="472"/>
        <v>Oct 2023</v>
      </c>
      <c r="CC2002" s="41" t="str">
        <f t="shared" si="474"/>
        <v/>
      </c>
    </row>
    <row r="2003" spans="71:81" hidden="1" x14ac:dyDescent="0.25">
      <c r="BS2003" s="13" t="str">
        <f t="shared" si="467"/>
        <v/>
      </c>
      <c r="BT2003" s="33" t="str">
        <f t="shared" si="468"/>
        <v/>
      </c>
      <c r="BU2003" s="37" t="str">
        <f>IF(BS2003="", "", IF(COUNTIF(BS$7:BS2003, BS2003)&gt;1, "", MAX(BU$6:BU2002)+1))</f>
        <v/>
      </c>
      <c r="BV2003" s="37" t="str">
        <f t="shared" si="471"/>
        <v>Oct 2023</v>
      </c>
      <c r="BW2003" s="41" t="str">
        <f t="shared" si="473"/>
        <v/>
      </c>
      <c r="BY2003" s="13" t="str">
        <f t="shared" si="469"/>
        <v/>
      </c>
      <c r="BZ2003" s="33" t="str">
        <f t="shared" si="470"/>
        <v/>
      </c>
      <c r="CA2003" s="37" t="str">
        <f>IF(BY2003="", "", IF(COUNTIF(BY$7:BY2003, BY2003)&gt;1, "", MAX(CA$6:CA2002)+1))</f>
        <v/>
      </c>
      <c r="CB2003" s="37" t="str">
        <f t="shared" si="472"/>
        <v>Oct 2023</v>
      </c>
      <c r="CC2003" s="41" t="str">
        <f t="shared" si="474"/>
        <v/>
      </c>
    </row>
    <row r="2004" spans="71:81" hidden="1" x14ac:dyDescent="0.25">
      <c r="BS2004" s="13" t="str">
        <f t="shared" si="467"/>
        <v/>
      </c>
      <c r="BT2004" s="33" t="str">
        <f t="shared" si="468"/>
        <v/>
      </c>
      <c r="BU2004" s="37" t="str">
        <f>IF(BS2004="", "", IF(COUNTIF(BS$7:BS2004, BS2004)&gt;1, "", MAX(BU$6:BU2003)+1))</f>
        <v/>
      </c>
      <c r="BV2004" s="37" t="str">
        <f t="shared" si="471"/>
        <v>Oct 2023</v>
      </c>
      <c r="BW2004" s="41" t="str">
        <f t="shared" si="473"/>
        <v/>
      </c>
      <c r="BY2004" s="13" t="str">
        <f t="shared" si="469"/>
        <v/>
      </c>
      <c r="BZ2004" s="33" t="str">
        <f t="shared" si="470"/>
        <v/>
      </c>
      <c r="CA2004" s="37" t="str">
        <f>IF(BY2004="", "", IF(COUNTIF(BY$7:BY2004, BY2004)&gt;1, "", MAX(CA$6:CA2003)+1))</f>
        <v/>
      </c>
      <c r="CB2004" s="37" t="str">
        <f t="shared" si="472"/>
        <v>Oct 2023</v>
      </c>
      <c r="CC2004" s="41" t="str">
        <f t="shared" si="474"/>
        <v/>
      </c>
    </row>
    <row r="2005" spans="71:81" hidden="1" x14ac:dyDescent="0.25">
      <c r="BS2005" s="13" t="str">
        <f t="shared" si="467"/>
        <v/>
      </c>
      <c r="BT2005" s="33" t="str">
        <f t="shared" si="468"/>
        <v/>
      </c>
      <c r="BU2005" s="37" t="str">
        <f>IF(BS2005="", "", IF(COUNTIF(BS$7:BS2005, BS2005)&gt;1, "", MAX(BU$6:BU2004)+1))</f>
        <v/>
      </c>
      <c r="BV2005" s="37" t="str">
        <f t="shared" si="471"/>
        <v>Oct 2023</v>
      </c>
      <c r="BW2005" s="41" t="str">
        <f t="shared" si="473"/>
        <v/>
      </c>
      <c r="BY2005" s="13" t="str">
        <f t="shared" si="469"/>
        <v/>
      </c>
      <c r="BZ2005" s="33" t="str">
        <f t="shared" si="470"/>
        <v/>
      </c>
      <c r="CA2005" s="37" t="str">
        <f>IF(BY2005="", "", IF(COUNTIF(BY$7:BY2005, BY2005)&gt;1, "", MAX(CA$6:CA2004)+1))</f>
        <v/>
      </c>
      <c r="CB2005" s="37" t="str">
        <f t="shared" si="472"/>
        <v>Oct 2023</v>
      </c>
      <c r="CC2005" s="41" t="str">
        <f t="shared" si="474"/>
        <v/>
      </c>
    </row>
    <row r="2006" spans="71:81" hidden="1" x14ac:dyDescent="0.25">
      <c r="BS2006" s="13" t="str">
        <f t="shared" si="467"/>
        <v/>
      </c>
      <c r="BT2006" s="33" t="str">
        <f t="shared" si="468"/>
        <v/>
      </c>
      <c r="BU2006" s="37" t="str">
        <f>IF(BS2006="", "", IF(COUNTIF(BS$7:BS2006, BS2006)&gt;1, "", MAX(BU$6:BU2005)+1))</f>
        <v/>
      </c>
      <c r="BV2006" s="37" t="str">
        <f t="shared" si="471"/>
        <v>Oct 2023</v>
      </c>
      <c r="BW2006" s="41" t="str">
        <f t="shared" si="473"/>
        <v/>
      </c>
      <c r="BY2006" s="13" t="str">
        <f t="shared" si="469"/>
        <v/>
      </c>
      <c r="BZ2006" s="33" t="str">
        <f t="shared" si="470"/>
        <v/>
      </c>
      <c r="CA2006" s="37" t="str">
        <f>IF(BY2006="", "", IF(COUNTIF(BY$7:BY2006, BY2006)&gt;1, "", MAX(CA$6:CA2005)+1))</f>
        <v/>
      </c>
      <c r="CB2006" s="37" t="str">
        <f t="shared" si="472"/>
        <v>Oct 2023</v>
      </c>
      <c r="CC2006" s="41" t="str">
        <f t="shared" si="474"/>
        <v/>
      </c>
    </row>
    <row r="2007" spans="71:81" hidden="1" x14ac:dyDescent="0.25">
      <c r="BS2007" s="13" t="str">
        <f t="shared" si="467"/>
        <v/>
      </c>
      <c r="BT2007" s="33" t="str">
        <f t="shared" si="468"/>
        <v/>
      </c>
      <c r="BU2007" s="37" t="str">
        <f>IF(BS2007="", "", IF(COUNTIF(BS$7:BS2007, BS2007)&gt;1, "", MAX(BU$6:BU2006)+1))</f>
        <v/>
      </c>
      <c r="BV2007" s="37" t="str">
        <f t="shared" si="471"/>
        <v>Oct 2023</v>
      </c>
      <c r="BW2007" s="41" t="str">
        <f t="shared" si="473"/>
        <v/>
      </c>
      <c r="BY2007" s="13" t="str">
        <f t="shared" si="469"/>
        <v/>
      </c>
      <c r="BZ2007" s="33" t="str">
        <f t="shared" si="470"/>
        <v/>
      </c>
      <c r="CA2007" s="37" t="str">
        <f>IF(BY2007="", "", IF(COUNTIF(BY$7:BY2007, BY2007)&gt;1, "", MAX(CA$6:CA2006)+1))</f>
        <v/>
      </c>
      <c r="CB2007" s="37" t="str">
        <f t="shared" si="472"/>
        <v>Oct 2023</v>
      </c>
      <c r="CC2007" s="41" t="str">
        <f t="shared" si="474"/>
        <v/>
      </c>
    </row>
    <row r="2008" spans="71:81" hidden="1" x14ac:dyDescent="0.25">
      <c r="BS2008" s="13" t="str">
        <f t="shared" si="467"/>
        <v/>
      </c>
      <c r="BT2008" s="33" t="str">
        <f t="shared" si="468"/>
        <v/>
      </c>
      <c r="BU2008" s="37" t="str">
        <f>IF(BS2008="", "", IF(COUNTIF(BS$7:BS2008, BS2008)&gt;1, "", MAX(BU$6:BU2007)+1))</f>
        <v/>
      </c>
      <c r="BV2008" s="37" t="str">
        <f t="shared" si="471"/>
        <v>Oct 2023</v>
      </c>
      <c r="BW2008" s="41" t="str">
        <f t="shared" si="473"/>
        <v/>
      </c>
      <c r="BY2008" s="13" t="str">
        <f t="shared" si="469"/>
        <v/>
      </c>
      <c r="BZ2008" s="33" t="str">
        <f t="shared" si="470"/>
        <v/>
      </c>
      <c r="CA2008" s="37" t="str">
        <f>IF(BY2008="", "", IF(COUNTIF(BY$7:BY2008, BY2008)&gt;1, "", MAX(CA$6:CA2007)+1))</f>
        <v/>
      </c>
      <c r="CB2008" s="37" t="str">
        <f t="shared" si="472"/>
        <v>Oct 2023</v>
      </c>
      <c r="CC2008" s="41" t="str">
        <f t="shared" si="474"/>
        <v/>
      </c>
    </row>
    <row r="2009" spans="71:81" hidden="1" x14ac:dyDescent="0.25">
      <c r="BS2009" s="13" t="str">
        <f t="shared" si="467"/>
        <v/>
      </c>
      <c r="BT2009" s="33" t="str">
        <f t="shared" si="468"/>
        <v/>
      </c>
      <c r="BU2009" s="37" t="str">
        <f>IF(BS2009="", "", IF(COUNTIF(BS$7:BS2009, BS2009)&gt;1, "", MAX(BU$6:BU2008)+1))</f>
        <v/>
      </c>
      <c r="BV2009" s="37" t="str">
        <f t="shared" si="471"/>
        <v>Oct 2023</v>
      </c>
      <c r="BW2009" s="41" t="str">
        <f t="shared" si="473"/>
        <v/>
      </c>
      <c r="BY2009" s="13" t="str">
        <f t="shared" si="469"/>
        <v/>
      </c>
      <c r="BZ2009" s="33" t="str">
        <f t="shared" si="470"/>
        <v/>
      </c>
      <c r="CA2009" s="37" t="str">
        <f>IF(BY2009="", "", IF(COUNTIF(BY$7:BY2009, BY2009)&gt;1, "", MAX(CA$6:CA2008)+1))</f>
        <v/>
      </c>
      <c r="CB2009" s="37" t="str">
        <f t="shared" si="472"/>
        <v>Oct 2023</v>
      </c>
      <c r="CC2009" s="41" t="str">
        <f t="shared" si="474"/>
        <v/>
      </c>
    </row>
    <row r="2010" spans="71:81" hidden="1" x14ac:dyDescent="0.25">
      <c r="BS2010" s="13" t="str">
        <f t="shared" si="467"/>
        <v/>
      </c>
      <c r="BT2010" s="33" t="str">
        <f t="shared" si="468"/>
        <v/>
      </c>
      <c r="BU2010" s="37" t="str">
        <f>IF(BS2010="", "", IF(COUNTIF(BS$7:BS2010, BS2010)&gt;1, "", MAX(BU$6:BU2009)+1))</f>
        <v/>
      </c>
      <c r="BV2010" s="37" t="str">
        <f t="shared" si="471"/>
        <v>Oct 2023</v>
      </c>
      <c r="BW2010" s="41" t="str">
        <f t="shared" si="473"/>
        <v/>
      </c>
      <c r="BY2010" s="13" t="str">
        <f t="shared" si="469"/>
        <v/>
      </c>
      <c r="BZ2010" s="33" t="str">
        <f t="shared" si="470"/>
        <v/>
      </c>
      <c r="CA2010" s="37" t="str">
        <f>IF(BY2010="", "", IF(COUNTIF(BY$7:BY2010, BY2010)&gt;1, "", MAX(CA$6:CA2009)+1))</f>
        <v/>
      </c>
      <c r="CB2010" s="37" t="str">
        <f t="shared" si="472"/>
        <v>Oct 2023</v>
      </c>
      <c r="CC2010" s="41" t="str">
        <f t="shared" si="474"/>
        <v/>
      </c>
    </row>
    <row r="2011" spans="71:81" hidden="1" x14ac:dyDescent="0.25">
      <c r="BS2011" s="13" t="str">
        <f t="shared" si="467"/>
        <v/>
      </c>
      <c r="BT2011" s="33" t="str">
        <f t="shared" si="468"/>
        <v/>
      </c>
      <c r="BU2011" s="37" t="str">
        <f>IF(BS2011="", "", IF(COUNTIF(BS$7:BS2011, BS2011)&gt;1, "", MAX(BU$6:BU2010)+1))</f>
        <v/>
      </c>
      <c r="BV2011" s="37" t="str">
        <f t="shared" si="471"/>
        <v>Oct 2023</v>
      </c>
      <c r="BW2011" s="41" t="str">
        <f t="shared" si="473"/>
        <v/>
      </c>
      <c r="BY2011" s="13" t="str">
        <f t="shared" si="469"/>
        <v/>
      </c>
      <c r="BZ2011" s="33" t="str">
        <f t="shared" si="470"/>
        <v/>
      </c>
      <c r="CA2011" s="37" t="str">
        <f>IF(BY2011="", "", IF(COUNTIF(BY$7:BY2011, BY2011)&gt;1, "", MAX(CA$6:CA2010)+1))</f>
        <v/>
      </c>
      <c r="CB2011" s="37" t="str">
        <f t="shared" si="472"/>
        <v>Oct 2023</v>
      </c>
      <c r="CC2011" s="41" t="str">
        <f t="shared" si="474"/>
        <v/>
      </c>
    </row>
    <row r="2012" spans="71:81" hidden="1" x14ac:dyDescent="0.25">
      <c r="BS2012" s="13" t="str">
        <f t="shared" si="467"/>
        <v/>
      </c>
      <c r="BT2012" s="33" t="str">
        <f t="shared" si="468"/>
        <v/>
      </c>
      <c r="BU2012" s="37" t="str">
        <f>IF(BS2012="", "", IF(COUNTIF(BS$7:BS2012, BS2012)&gt;1, "", MAX(BU$6:BU2011)+1))</f>
        <v/>
      </c>
      <c r="BV2012" s="37" t="str">
        <f t="shared" si="471"/>
        <v>Oct 2023</v>
      </c>
      <c r="BW2012" s="41" t="str">
        <f t="shared" si="473"/>
        <v/>
      </c>
      <c r="BY2012" s="13" t="str">
        <f t="shared" si="469"/>
        <v/>
      </c>
      <c r="BZ2012" s="33" t="str">
        <f t="shared" si="470"/>
        <v/>
      </c>
      <c r="CA2012" s="37" t="str">
        <f>IF(BY2012="", "", IF(COUNTIF(BY$7:BY2012, BY2012)&gt;1, "", MAX(CA$6:CA2011)+1))</f>
        <v/>
      </c>
      <c r="CB2012" s="37" t="str">
        <f t="shared" si="472"/>
        <v>Oct 2023</v>
      </c>
      <c r="CC2012" s="41" t="str">
        <f t="shared" si="474"/>
        <v/>
      </c>
    </row>
    <row r="2013" spans="71:81" hidden="1" x14ac:dyDescent="0.25">
      <c r="BS2013" s="13" t="str">
        <f t="shared" si="467"/>
        <v/>
      </c>
      <c r="BT2013" s="33" t="str">
        <f t="shared" si="468"/>
        <v/>
      </c>
      <c r="BU2013" s="37" t="str">
        <f>IF(BS2013="", "", IF(COUNTIF(BS$7:BS2013, BS2013)&gt;1, "", MAX(BU$6:BU2012)+1))</f>
        <v/>
      </c>
      <c r="BV2013" s="37" t="str">
        <f t="shared" si="471"/>
        <v>Oct 2023</v>
      </c>
      <c r="BW2013" s="41" t="str">
        <f t="shared" si="473"/>
        <v/>
      </c>
      <c r="BY2013" s="13" t="str">
        <f t="shared" si="469"/>
        <v/>
      </c>
      <c r="BZ2013" s="33" t="str">
        <f t="shared" si="470"/>
        <v/>
      </c>
      <c r="CA2013" s="37" t="str">
        <f>IF(BY2013="", "", IF(COUNTIF(BY$7:BY2013, BY2013)&gt;1, "", MAX(CA$6:CA2012)+1))</f>
        <v/>
      </c>
      <c r="CB2013" s="37" t="str">
        <f t="shared" si="472"/>
        <v>Oct 2023</v>
      </c>
      <c r="CC2013" s="41" t="str">
        <f t="shared" si="474"/>
        <v/>
      </c>
    </row>
    <row r="2014" spans="71:81" hidden="1" x14ac:dyDescent="0.25">
      <c r="BS2014" s="13" t="str">
        <f t="shared" si="467"/>
        <v/>
      </c>
      <c r="BT2014" s="33" t="str">
        <f t="shared" si="468"/>
        <v/>
      </c>
      <c r="BU2014" s="37" t="str">
        <f>IF(BS2014="", "", IF(COUNTIF(BS$7:BS2014, BS2014)&gt;1, "", MAX(BU$6:BU2013)+1))</f>
        <v/>
      </c>
      <c r="BV2014" s="37" t="str">
        <f t="shared" si="471"/>
        <v>Oct 2023</v>
      </c>
      <c r="BW2014" s="41" t="str">
        <f t="shared" si="473"/>
        <v/>
      </c>
      <c r="BY2014" s="13" t="str">
        <f t="shared" si="469"/>
        <v/>
      </c>
      <c r="BZ2014" s="33" t="str">
        <f t="shared" si="470"/>
        <v/>
      </c>
      <c r="CA2014" s="37" t="str">
        <f>IF(BY2014="", "", IF(COUNTIF(BY$7:BY2014, BY2014)&gt;1, "", MAX(CA$6:CA2013)+1))</f>
        <v/>
      </c>
      <c r="CB2014" s="37" t="str">
        <f t="shared" si="472"/>
        <v>Oct 2023</v>
      </c>
      <c r="CC2014" s="41" t="str">
        <f t="shared" si="474"/>
        <v/>
      </c>
    </row>
    <row r="2015" spans="71:81" hidden="1" x14ac:dyDescent="0.25">
      <c r="BS2015" s="13" t="str">
        <f t="shared" si="467"/>
        <v/>
      </c>
      <c r="BT2015" s="33" t="str">
        <f t="shared" si="468"/>
        <v/>
      </c>
      <c r="BU2015" s="37" t="str">
        <f>IF(BS2015="", "", IF(COUNTIF(BS$7:BS2015, BS2015)&gt;1, "", MAX(BU$6:BU2014)+1))</f>
        <v/>
      </c>
      <c r="BV2015" s="37" t="str">
        <f t="shared" si="471"/>
        <v>Oct 2023</v>
      </c>
      <c r="BW2015" s="41" t="str">
        <f t="shared" si="473"/>
        <v/>
      </c>
      <c r="BY2015" s="13" t="str">
        <f t="shared" si="469"/>
        <v/>
      </c>
      <c r="BZ2015" s="33" t="str">
        <f t="shared" si="470"/>
        <v/>
      </c>
      <c r="CA2015" s="37" t="str">
        <f>IF(BY2015="", "", IF(COUNTIF(BY$7:BY2015, BY2015)&gt;1, "", MAX(CA$6:CA2014)+1))</f>
        <v/>
      </c>
      <c r="CB2015" s="37" t="str">
        <f t="shared" si="472"/>
        <v>Oct 2023</v>
      </c>
      <c r="CC2015" s="41" t="str">
        <f t="shared" si="474"/>
        <v/>
      </c>
    </row>
    <row r="2016" spans="71:81" hidden="1" x14ac:dyDescent="0.25">
      <c r="BS2016" s="13" t="str">
        <f t="shared" si="467"/>
        <v/>
      </c>
      <c r="BT2016" s="33" t="str">
        <f t="shared" si="468"/>
        <v/>
      </c>
      <c r="BU2016" s="37" t="str">
        <f>IF(BS2016="", "", IF(COUNTIF(BS$7:BS2016, BS2016)&gt;1, "", MAX(BU$6:BU2015)+1))</f>
        <v/>
      </c>
      <c r="BV2016" s="37" t="str">
        <f t="shared" si="471"/>
        <v>Oct 2023</v>
      </c>
      <c r="BW2016" s="41" t="str">
        <f t="shared" si="473"/>
        <v/>
      </c>
      <c r="BY2016" s="13" t="str">
        <f t="shared" si="469"/>
        <v/>
      </c>
      <c r="BZ2016" s="33" t="str">
        <f t="shared" si="470"/>
        <v/>
      </c>
      <c r="CA2016" s="37" t="str">
        <f>IF(BY2016="", "", IF(COUNTIF(BY$7:BY2016, BY2016)&gt;1, "", MAX(CA$6:CA2015)+1))</f>
        <v/>
      </c>
      <c r="CB2016" s="37" t="str">
        <f t="shared" si="472"/>
        <v>Oct 2023</v>
      </c>
      <c r="CC2016" s="41" t="str">
        <f t="shared" si="474"/>
        <v/>
      </c>
    </row>
    <row r="2017" spans="71:81" hidden="1" x14ac:dyDescent="0.25">
      <c r="BS2017" s="13" t="str">
        <f t="shared" si="467"/>
        <v/>
      </c>
      <c r="BT2017" s="33" t="str">
        <f t="shared" si="468"/>
        <v/>
      </c>
      <c r="BU2017" s="37" t="str">
        <f>IF(BS2017="", "", IF(COUNTIF(BS$7:BS2017, BS2017)&gt;1, "", MAX(BU$6:BU2016)+1))</f>
        <v/>
      </c>
      <c r="BV2017" s="37" t="str">
        <f t="shared" si="471"/>
        <v>Oct 2023</v>
      </c>
      <c r="BW2017" s="41" t="str">
        <f t="shared" si="473"/>
        <v/>
      </c>
      <c r="BY2017" s="13" t="str">
        <f t="shared" si="469"/>
        <v/>
      </c>
      <c r="BZ2017" s="33" t="str">
        <f t="shared" si="470"/>
        <v/>
      </c>
      <c r="CA2017" s="37" t="str">
        <f>IF(BY2017="", "", IF(COUNTIF(BY$7:BY2017, BY2017)&gt;1, "", MAX(CA$6:CA2016)+1))</f>
        <v/>
      </c>
      <c r="CB2017" s="37" t="str">
        <f t="shared" si="472"/>
        <v>Oct 2023</v>
      </c>
      <c r="CC2017" s="41" t="str">
        <f t="shared" si="474"/>
        <v/>
      </c>
    </row>
    <row r="2018" spans="71:81" hidden="1" x14ac:dyDescent="0.25">
      <c r="BS2018" s="13" t="str">
        <f t="shared" si="467"/>
        <v/>
      </c>
      <c r="BT2018" s="33" t="str">
        <f t="shared" si="468"/>
        <v/>
      </c>
      <c r="BU2018" s="37" t="str">
        <f>IF(BS2018="", "", IF(COUNTIF(BS$7:BS2018, BS2018)&gt;1, "", MAX(BU$6:BU2017)+1))</f>
        <v/>
      </c>
      <c r="BV2018" s="37" t="str">
        <f t="shared" si="471"/>
        <v>Oct 2023</v>
      </c>
      <c r="BW2018" s="41" t="str">
        <f t="shared" si="473"/>
        <v/>
      </c>
      <c r="BY2018" s="13" t="str">
        <f t="shared" si="469"/>
        <v/>
      </c>
      <c r="BZ2018" s="33" t="str">
        <f t="shared" si="470"/>
        <v/>
      </c>
      <c r="CA2018" s="37" t="str">
        <f>IF(BY2018="", "", IF(COUNTIF(BY$7:BY2018, BY2018)&gt;1, "", MAX(CA$6:CA2017)+1))</f>
        <v/>
      </c>
      <c r="CB2018" s="37" t="str">
        <f t="shared" si="472"/>
        <v>Oct 2023</v>
      </c>
      <c r="CC2018" s="41" t="str">
        <f t="shared" si="474"/>
        <v/>
      </c>
    </row>
    <row r="2019" spans="71:81" hidden="1" x14ac:dyDescent="0.25">
      <c r="BS2019" s="13" t="str">
        <f t="shared" si="467"/>
        <v/>
      </c>
      <c r="BT2019" s="33" t="str">
        <f t="shared" si="468"/>
        <v/>
      </c>
      <c r="BU2019" s="37" t="str">
        <f>IF(BS2019="", "", IF(COUNTIF(BS$7:BS2019, BS2019)&gt;1, "", MAX(BU$6:BU2018)+1))</f>
        <v/>
      </c>
      <c r="BV2019" s="37" t="str">
        <f t="shared" si="471"/>
        <v>Oct 2023</v>
      </c>
      <c r="BW2019" s="41" t="str">
        <f t="shared" si="473"/>
        <v/>
      </c>
      <c r="BY2019" s="13" t="str">
        <f t="shared" si="469"/>
        <v/>
      </c>
      <c r="BZ2019" s="33" t="str">
        <f t="shared" si="470"/>
        <v/>
      </c>
      <c r="CA2019" s="37" t="str">
        <f>IF(BY2019="", "", IF(COUNTIF(BY$7:BY2019, BY2019)&gt;1, "", MAX(CA$6:CA2018)+1))</f>
        <v/>
      </c>
      <c r="CB2019" s="37" t="str">
        <f t="shared" si="472"/>
        <v>Oct 2023</v>
      </c>
      <c r="CC2019" s="41" t="str">
        <f t="shared" si="474"/>
        <v/>
      </c>
    </row>
    <row r="2020" spans="71:81" hidden="1" x14ac:dyDescent="0.25">
      <c r="BS2020" s="13" t="str">
        <f t="shared" si="467"/>
        <v/>
      </c>
      <c r="BT2020" s="33" t="str">
        <f t="shared" si="468"/>
        <v/>
      </c>
      <c r="BU2020" s="37" t="str">
        <f>IF(BS2020="", "", IF(COUNTIF(BS$7:BS2020, BS2020)&gt;1, "", MAX(BU$6:BU2019)+1))</f>
        <v/>
      </c>
      <c r="BV2020" s="37" t="str">
        <f t="shared" si="471"/>
        <v>Oct 2023</v>
      </c>
      <c r="BW2020" s="41" t="str">
        <f t="shared" si="473"/>
        <v/>
      </c>
      <c r="BY2020" s="13" t="str">
        <f t="shared" si="469"/>
        <v/>
      </c>
      <c r="BZ2020" s="33" t="str">
        <f t="shared" si="470"/>
        <v/>
      </c>
      <c r="CA2020" s="37" t="str">
        <f>IF(BY2020="", "", IF(COUNTIF(BY$7:BY2020, BY2020)&gt;1, "", MAX(CA$6:CA2019)+1))</f>
        <v/>
      </c>
      <c r="CB2020" s="37" t="str">
        <f t="shared" si="472"/>
        <v>Oct 2023</v>
      </c>
      <c r="CC2020" s="41" t="str">
        <f t="shared" si="474"/>
        <v/>
      </c>
    </row>
    <row r="2021" spans="71:81" hidden="1" x14ac:dyDescent="0.25">
      <c r="BS2021" s="13" t="str">
        <f t="shared" si="467"/>
        <v/>
      </c>
      <c r="BT2021" s="33" t="str">
        <f t="shared" si="468"/>
        <v/>
      </c>
      <c r="BU2021" s="37" t="str">
        <f>IF(BS2021="", "", IF(COUNTIF(BS$7:BS2021, BS2021)&gt;1, "", MAX(BU$6:BU2020)+1))</f>
        <v/>
      </c>
      <c r="BV2021" s="37" t="str">
        <f t="shared" si="471"/>
        <v>Oct 2023</v>
      </c>
      <c r="BW2021" s="41" t="str">
        <f t="shared" si="473"/>
        <v/>
      </c>
      <c r="BY2021" s="13" t="str">
        <f t="shared" si="469"/>
        <v/>
      </c>
      <c r="BZ2021" s="33" t="str">
        <f t="shared" si="470"/>
        <v/>
      </c>
      <c r="CA2021" s="37" t="str">
        <f>IF(BY2021="", "", IF(COUNTIF(BY$7:BY2021, BY2021)&gt;1, "", MAX(CA$6:CA2020)+1))</f>
        <v/>
      </c>
      <c r="CB2021" s="37" t="str">
        <f t="shared" si="472"/>
        <v>Oct 2023</v>
      </c>
      <c r="CC2021" s="41" t="str">
        <f t="shared" si="474"/>
        <v/>
      </c>
    </row>
    <row r="2022" spans="71:81" hidden="1" x14ac:dyDescent="0.25">
      <c r="BS2022" s="13" t="str">
        <f t="shared" si="467"/>
        <v/>
      </c>
      <c r="BT2022" s="33" t="str">
        <f t="shared" si="468"/>
        <v/>
      </c>
      <c r="BU2022" s="37" t="str">
        <f>IF(BS2022="", "", IF(COUNTIF(BS$7:BS2022, BS2022)&gt;1, "", MAX(BU$6:BU2021)+1))</f>
        <v/>
      </c>
      <c r="BV2022" s="37" t="str">
        <f t="shared" si="471"/>
        <v>Oct 2023</v>
      </c>
      <c r="BW2022" s="41" t="str">
        <f t="shared" si="473"/>
        <v/>
      </c>
      <c r="BY2022" s="13" t="str">
        <f t="shared" si="469"/>
        <v/>
      </c>
      <c r="BZ2022" s="33" t="str">
        <f t="shared" si="470"/>
        <v/>
      </c>
      <c r="CA2022" s="37" t="str">
        <f>IF(BY2022="", "", IF(COUNTIF(BY$7:BY2022, BY2022)&gt;1, "", MAX(CA$6:CA2021)+1))</f>
        <v/>
      </c>
      <c r="CB2022" s="37" t="str">
        <f t="shared" si="472"/>
        <v>Oct 2023</v>
      </c>
      <c r="CC2022" s="41" t="str">
        <f t="shared" si="474"/>
        <v/>
      </c>
    </row>
    <row r="2023" spans="71:81" hidden="1" x14ac:dyDescent="0.25">
      <c r="BS2023" s="13" t="str">
        <f t="shared" si="467"/>
        <v/>
      </c>
      <c r="BT2023" s="33" t="str">
        <f t="shared" si="468"/>
        <v/>
      </c>
      <c r="BU2023" s="37" t="str">
        <f>IF(BS2023="", "", IF(COUNTIF(BS$7:BS2023, BS2023)&gt;1, "", MAX(BU$6:BU2022)+1))</f>
        <v/>
      </c>
      <c r="BV2023" s="37" t="str">
        <f t="shared" si="471"/>
        <v>Oct 2023</v>
      </c>
      <c r="BW2023" s="41" t="str">
        <f t="shared" si="473"/>
        <v/>
      </c>
      <c r="BY2023" s="13" t="str">
        <f t="shared" si="469"/>
        <v/>
      </c>
      <c r="BZ2023" s="33" t="str">
        <f t="shared" si="470"/>
        <v/>
      </c>
      <c r="CA2023" s="37" t="str">
        <f>IF(BY2023="", "", IF(COUNTIF(BY$7:BY2023, BY2023)&gt;1, "", MAX(CA$6:CA2022)+1))</f>
        <v/>
      </c>
      <c r="CB2023" s="37" t="str">
        <f t="shared" si="472"/>
        <v>Oct 2023</v>
      </c>
      <c r="CC2023" s="41" t="str">
        <f t="shared" si="474"/>
        <v/>
      </c>
    </row>
    <row r="2024" spans="71:81" hidden="1" x14ac:dyDescent="0.25">
      <c r="BS2024" s="13" t="str">
        <f t="shared" si="467"/>
        <v/>
      </c>
      <c r="BT2024" s="33" t="str">
        <f t="shared" si="468"/>
        <v/>
      </c>
      <c r="BU2024" s="37" t="str">
        <f>IF(BS2024="", "", IF(COUNTIF(BS$7:BS2024, BS2024)&gt;1, "", MAX(BU$6:BU2023)+1))</f>
        <v/>
      </c>
      <c r="BV2024" s="37" t="str">
        <f t="shared" si="471"/>
        <v>Oct 2023</v>
      </c>
      <c r="BW2024" s="41" t="str">
        <f t="shared" si="473"/>
        <v/>
      </c>
      <c r="BY2024" s="13" t="str">
        <f t="shared" si="469"/>
        <v/>
      </c>
      <c r="BZ2024" s="33" t="str">
        <f t="shared" si="470"/>
        <v/>
      </c>
      <c r="CA2024" s="37" t="str">
        <f>IF(BY2024="", "", IF(COUNTIF(BY$7:BY2024, BY2024)&gt;1, "", MAX(CA$6:CA2023)+1))</f>
        <v/>
      </c>
      <c r="CB2024" s="37" t="str">
        <f t="shared" si="472"/>
        <v>Oct 2023</v>
      </c>
      <c r="CC2024" s="41" t="str">
        <f t="shared" si="474"/>
        <v/>
      </c>
    </row>
    <row r="2025" spans="71:81" hidden="1" x14ac:dyDescent="0.25">
      <c r="BS2025" s="13" t="str">
        <f t="shared" si="467"/>
        <v/>
      </c>
      <c r="BT2025" s="33" t="str">
        <f t="shared" si="468"/>
        <v/>
      </c>
      <c r="BU2025" s="37" t="str">
        <f>IF(BS2025="", "", IF(COUNTIF(BS$7:BS2025, BS2025)&gt;1, "", MAX(BU$6:BU2024)+1))</f>
        <v/>
      </c>
      <c r="BV2025" s="37" t="str">
        <f t="shared" si="471"/>
        <v>Oct 2023</v>
      </c>
      <c r="BW2025" s="41" t="str">
        <f t="shared" si="473"/>
        <v/>
      </c>
      <c r="BY2025" s="13" t="str">
        <f t="shared" si="469"/>
        <v/>
      </c>
      <c r="BZ2025" s="33" t="str">
        <f t="shared" si="470"/>
        <v/>
      </c>
      <c r="CA2025" s="37" t="str">
        <f>IF(BY2025="", "", IF(COUNTIF(BY$7:BY2025, BY2025)&gt;1, "", MAX(CA$6:CA2024)+1))</f>
        <v/>
      </c>
      <c r="CB2025" s="37" t="str">
        <f t="shared" si="472"/>
        <v>Oct 2023</v>
      </c>
      <c r="CC2025" s="41" t="str">
        <f t="shared" si="474"/>
        <v/>
      </c>
    </row>
    <row r="2026" spans="71:81" hidden="1" x14ac:dyDescent="0.25">
      <c r="BS2026" s="13" t="str">
        <f t="shared" si="467"/>
        <v/>
      </c>
      <c r="BT2026" s="33" t="str">
        <f t="shared" si="468"/>
        <v/>
      </c>
      <c r="BU2026" s="37" t="str">
        <f>IF(BS2026="", "", IF(COUNTIF(BS$7:BS2026, BS2026)&gt;1, "", MAX(BU$6:BU2025)+1))</f>
        <v/>
      </c>
      <c r="BV2026" s="37" t="str">
        <f t="shared" si="471"/>
        <v>Oct 2023</v>
      </c>
      <c r="BW2026" s="41" t="str">
        <f t="shared" si="473"/>
        <v/>
      </c>
      <c r="BY2026" s="13" t="str">
        <f t="shared" si="469"/>
        <v/>
      </c>
      <c r="BZ2026" s="33" t="str">
        <f t="shared" si="470"/>
        <v/>
      </c>
      <c r="CA2026" s="37" t="str">
        <f>IF(BY2026="", "", IF(COUNTIF(BY$7:BY2026, BY2026)&gt;1, "", MAX(CA$6:CA2025)+1))</f>
        <v/>
      </c>
      <c r="CB2026" s="37" t="str">
        <f t="shared" si="472"/>
        <v>Oct 2023</v>
      </c>
      <c r="CC2026" s="41" t="str">
        <f t="shared" si="474"/>
        <v/>
      </c>
    </row>
    <row r="2027" spans="71:81" hidden="1" x14ac:dyDescent="0.25">
      <c r="BS2027" s="13" t="str">
        <f t="shared" si="467"/>
        <v/>
      </c>
      <c r="BT2027" s="33" t="str">
        <f t="shared" si="468"/>
        <v/>
      </c>
      <c r="BU2027" s="37" t="str">
        <f>IF(BS2027="", "", IF(COUNTIF(BS$7:BS2027, BS2027)&gt;1, "", MAX(BU$6:BU2026)+1))</f>
        <v/>
      </c>
      <c r="BV2027" s="37" t="str">
        <f t="shared" si="471"/>
        <v>Oct 2023</v>
      </c>
      <c r="BW2027" s="41" t="str">
        <f t="shared" si="473"/>
        <v/>
      </c>
      <c r="BY2027" s="13" t="str">
        <f t="shared" si="469"/>
        <v/>
      </c>
      <c r="BZ2027" s="33" t="str">
        <f t="shared" si="470"/>
        <v/>
      </c>
      <c r="CA2027" s="37" t="str">
        <f>IF(BY2027="", "", IF(COUNTIF(BY$7:BY2027, BY2027)&gt;1, "", MAX(CA$6:CA2026)+1))</f>
        <v/>
      </c>
      <c r="CB2027" s="37" t="str">
        <f t="shared" si="472"/>
        <v>Oct 2023</v>
      </c>
      <c r="CC2027" s="41" t="str">
        <f t="shared" si="474"/>
        <v/>
      </c>
    </row>
    <row r="2028" spans="71:81" hidden="1" x14ac:dyDescent="0.25">
      <c r="BS2028" s="13" t="str">
        <f t="shared" si="467"/>
        <v/>
      </c>
      <c r="BT2028" s="33" t="str">
        <f t="shared" si="468"/>
        <v/>
      </c>
      <c r="BU2028" s="37" t="str">
        <f>IF(BS2028="", "", IF(COUNTIF(BS$7:BS2028, BS2028)&gt;1, "", MAX(BU$6:BU2027)+1))</f>
        <v/>
      </c>
      <c r="BV2028" s="37" t="str">
        <f t="shared" si="471"/>
        <v>Oct 2023</v>
      </c>
      <c r="BW2028" s="41" t="str">
        <f t="shared" si="473"/>
        <v/>
      </c>
      <c r="BY2028" s="13" t="str">
        <f t="shared" si="469"/>
        <v/>
      </c>
      <c r="BZ2028" s="33" t="str">
        <f t="shared" si="470"/>
        <v/>
      </c>
      <c r="CA2028" s="37" t="str">
        <f>IF(BY2028="", "", IF(COUNTIF(BY$7:BY2028, BY2028)&gt;1, "", MAX(CA$6:CA2027)+1))</f>
        <v/>
      </c>
      <c r="CB2028" s="37" t="str">
        <f t="shared" si="472"/>
        <v>Oct 2023</v>
      </c>
      <c r="CC2028" s="41" t="str">
        <f t="shared" si="474"/>
        <v/>
      </c>
    </row>
    <row r="2029" spans="71:81" hidden="1" x14ac:dyDescent="0.25">
      <c r="BS2029" s="13" t="str">
        <f t="shared" si="467"/>
        <v/>
      </c>
      <c r="BT2029" s="33" t="str">
        <f t="shared" si="468"/>
        <v/>
      </c>
      <c r="BU2029" s="37" t="str">
        <f>IF(BS2029="", "", IF(COUNTIF(BS$7:BS2029, BS2029)&gt;1, "", MAX(BU$6:BU2028)+1))</f>
        <v/>
      </c>
      <c r="BV2029" s="37" t="str">
        <f t="shared" si="471"/>
        <v>Oct 2023</v>
      </c>
      <c r="BW2029" s="41" t="str">
        <f t="shared" si="473"/>
        <v/>
      </c>
      <c r="BY2029" s="13" t="str">
        <f t="shared" si="469"/>
        <v/>
      </c>
      <c r="BZ2029" s="33" t="str">
        <f t="shared" si="470"/>
        <v/>
      </c>
      <c r="CA2029" s="37" t="str">
        <f>IF(BY2029="", "", IF(COUNTIF(BY$7:BY2029, BY2029)&gt;1, "", MAX(CA$6:CA2028)+1))</f>
        <v/>
      </c>
      <c r="CB2029" s="37" t="str">
        <f t="shared" si="472"/>
        <v>Oct 2023</v>
      </c>
      <c r="CC2029" s="41" t="str">
        <f t="shared" si="474"/>
        <v/>
      </c>
    </row>
    <row r="2030" spans="71:81" hidden="1" x14ac:dyDescent="0.25">
      <c r="BS2030" s="13" t="str">
        <f t="shared" si="467"/>
        <v/>
      </c>
      <c r="BT2030" s="33" t="str">
        <f t="shared" si="468"/>
        <v/>
      </c>
      <c r="BU2030" s="37" t="str">
        <f>IF(BS2030="", "", IF(COUNTIF(BS$7:BS2030, BS2030)&gt;1, "", MAX(BU$6:BU2029)+1))</f>
        <v/>
      </c>
      <c r="BV2030" s="37" t="str">
        <f t="shared" si="471"/>
        <v>Oct 2023</v>
      </c>
      <c r="BW2030" s="41" t="str">
        <f t="shared" si="473"/>
        <v/>
      </c>
      <c r="BY2030" s="13" t="str">
        <f t="shared" si="469"/>
        <v/>
      </c>
      <c r="BZ2030" s="33" t="str">
        <f t="shared" si="470"/>
        <v/>
      </c>
      <c r="CA2030" s="37" t="str">
        <f>IF(BY2030="", "", IF(COUNTIF(BY$7:BY2030, BY2030)&gt;1, "", MAX(CA$6:CA2029)+1))</f>
        <v/>
      </c>
      <c r="CB2030" s="37" t="str">
        <f t="shared" si="472"/>
        <v>Oct 2023</v>
      </c>
      <c r="CC2030" s="41" t="str">
        <f t="shared" si="474"/>
        <v/>
      </c>
    </row>
    <row r="2031" spans="71:81" hidden="1" x14ac:dyDescent="0.25">
      <c r="BS2031" s="13" t="str">
        <f t="shared" si="467"/>
        <v/>
      </c>
      <c r="BT2031" s="33" t="str">
        <f t="shared" si="468"/>
        <v/>
      </c>
      <c r="BU2031" s="37" t="str">
        <f>IF(BS2031="", "", IF(COUNTIF(BS$7:BS2031, BS2031)&gt;1, "", MAX(BU$6:BU2030)+1))</f>
        <v/>
      </c>
      <c r="BV2031" s="37" t="str">
        <f t="shared" si="471"/>
        <v>Oct 2023</v>
      </c>
      <c r="BW2031" s="41" t="str">
        <f t="shared" si="473"/>
        <v/>
      </c>
      <c r="BY2031" s="13" t="str">
        <f t="shared" si="469"/>
        <v/>
      </c>
      <c r="BZ2031" s="33" t="str">
        <f t="shared" si="470"/>
        <v/>
      </c>
      <c r="CA2031" s="37" t="str">
        <f>IF(BY2031="", "", IF(COUNTIF(BY$7:BY2031, BY2031)&gt;1, "", MAX(CA$6:CA2030)+1))</f>
        <v/>
      </c>
      <c r="CB2031" s="37" t="str">
        <f t="shared" si="472"/>
        <v>Oct 2023</v>
      </c>
      <c r="CC2031" s="41" t="str">
        <f t="shared" si="474"/>
        <v/>
      </c>
    </row>
    <row r="2032" spans="71:81" hidden="1" x14ac:dyDescent="0.25">
      <c r="BS2032" s="13" t="str">
        <f t="shared" si="467"/>
        <v/>
      </c>
      <c r="BT2032" s="33" t="str">
        <f t="shared" si="468"/>
        <v/>
      </c>
      <c r="BU2032" s="37" t="str">
        <f>IF(BS2032="", "", IF(COUNTIF(BS$7:BS2032, BS2032)&gt;1, "", MAX(BU$6:BU2031)+1))</f>
        <v/>
      </c>
      <c r="BV2032" s="37" t="str">
        <f t="shared" si="471"/>
        <v>Oct 2023</v>
      </c>
      <c r="BW2032" s="41" t="str">
        <f t="shared" si="473"/>
        <v/>
      </c>
      <c r="BY2032" s="13" t="str">
        <f t="shared" si="469"/>
        <v/>
      </c>
      <c r="BZ2032" s="33" t="str">
        <f t="shared" si="470"/>
        <v/>
      </c>
      <c r="CA2032" s="37" t="str">
        <f>IF(BY2032="", "", IF(COUNTIF(BY$7:BY2032, BY2032)&gt;1, "", MAX(CA$6:CA2031)+1))</f>
        <v/>
      </c>
      <c r="CB2032" s="37" t="str">
        <f t="shared" si="472"/>
        <v>Oct 2023</v>
      </c>
      <c r="CC2032" s="41" t="str">
        <f t="shared" si="474"/>
        <v/>
      </c>
    </row>
    <row r="2033" spans="71:81" hidden="1" x14ac:dyDescent="0.25">
      <c r="BS2033" s="13" t="str">
        <f t="shared" si="467"/>
        <v/>
      </c>
      <c r="BT2033" s="33" t="str">
        <f t="shared" si="468"/>
        <v/>
      </c>
      <c r="BU2033" s="37" t="str">
        <f>IF(BS2033="", "", IF(COUNTIF(BS$7:BS2033, BS2033)&gt;1, "", MAX(BU$6:BU2032)+1))</f>
        <v/>
      </c>
      <c r="BV2033" s="37" t="str">
        <f t="shared" si="471"/>
        <v>Oct 2023</v>
      </c>
      <c r="BW2033" s="41" t="str">
        <f t="shared" si="473"/>
        <v/>
      </c>
      <c r="BY2033" s="13" t="str">
        <f t="shared" si="469"/>
        <v/>
      </c>
      <c r="BZ2033" s="33" t="str">
        <f t="shared" si="470"/>
        <v/>
      </c>
      <c r="CA2033" s="37" t="str">
        <f>IF(BY2033="", "", IF(COUNTIF(BY$7:BY2033, BY2033)&gt;1, "", MAX(CA$6:CA2032)+1))</f>
        <v/>
      </c>
      <c r="CB2033" s="37" t="str">
        <f t="shared" si="472"/>
        <v>Oct 2023</v>
      </c>
      <c r="CC2033" s="41" t="str">
        <f t="shared" si="474"/>
        <v/>
      </c>
    </row>
    <row r="2034" spans="71:81" hidden="1" x14ac:dyDescent="0.25">
      <c r="BS2034" s="13" t="str">
        <f t="shared" si="467"/>
        <v/>
      </c>
      <c r="BT2034" s="33" t="str">
        <f t="shared" si="468"/>
        <v/>
      </c>
      <c r="BU2034" s="37" t="str">
        <f>IF(BS2034="", "", IF(COUNTIF(BS$7:BS2034, BS2034)&gt;1, "", MAX(BU$6:BU2033)+1))</f>
        <v/>
      </c>
      <c r="BV2034" s="37" t="str">
        <f t="shared" si="471"/>
        <v>Oct 2023</v>
      </c>
      <c r="BW2034" s="41" t="str">
        <f t="shared" si="473"/>
        <v/>
      </c>
      <c r="BY2034" s="13" t="str">
        <f t="shared" si="469"/>
        <v/>
      </c>
      <c r="BZ2034" s="33" t="str">
        <f t="shared" si="470"/>
        <v/>
      </c>
      <c r="CA2034" s="37" t="str">
        <f>IF(BY2034="", "", IF(COUNTIF(BY$7:BY2034, BY2034)&gt;1, "", MAX(CA$6:CA2033)+1))</f>
        <v/>
      </c>
      <c r="CB2034" s="37" t="str">
        <f t="shared" si="472"/>
        <v>Oct 2023</v>
      </c>
      <c r="CC2034" s="41" t="str">
        <f t="shared" si="474"/>
        <v/>
      </c>
    </row>
    <row r="2035" spans="71:81" hidden="1" x14ac:dyDescent="0.25">
      <c r="BS2035" s="13" t="str">
        <f t="shared" si="467"/>
        <v/>
      </c>
      <c r="BT2035" s="33" t="str">
        <f t="shared" si="468"/>
        <v/>
      </c>
      <c r="BU2035" s="37" t="str">
        <f>IF(BS2035="", "", IF(COUNTIF(BS$7:BS2035, BS2035)&gt;1, "", MAX(BU$6:BU2034)+1))</f>
        <v/>
      </c>
      <c r="BV2035" s="37" t="str">
        <f t="shared" si="471"/>
        <v>Oct 2023</v>
      </c>
      <c r="BW2035" s="41" t="str">
        <f t="shared" si="473"/>
        <v/>
      </c>
      <c r="BY2035" s="13" t="str">
        <f t="shared" si="469"/>
        <v/>
      </c>
      <c r="BZ2035" s="33" t="str">
        <f t="shared" si="470"/>
        <v/>
      </c>
      <c r="CA2035" s="37" t="str">
        <f>IF(BY2035="", "", IF(COUNTIF(BY$7:BY2035, BY2035)&gt;1, "", MAX(CA$6:CA2034)+1))</f>
        <v/>
      </c>
      <c r="CB2035" s="37" t="str">
        <f t="shared" si="472"/>
        <v>Oct 2023</v>
      </c>
      <c r="CC2035" s="41" t="str">
        <f t="shared" si="474"/>
        <v/>
      </c>
    </row>
    <row r="2036" spans="71:81" hidden="1" x14ac:dyDescent="0.25">
      <c r="BS2036" s="13" t="str">
        <f t="shared" si="467"/>
        <v/>
      </c>
      <c r="BT2036" s="33" t="str">
        <f t="shared" si="468"/>
        <v/>
      </c>
      <c r="BU2036" s="37" t="str">
        <f>IF(BS2036="", "", IF(COUNTIF(BS$7:BS2036, BS2036)&gt;1, "", MAX(BU$6:BU2035)+1))</f>
        <v/>
      </c>
      <c r="BV2036" s="37" t="str">
        <f t="shared" si="471"/>
        <v>Oct 2023</v>
      </c>
      <c r="BW2036" s="41" t="str">
        <f t="shared" si="473"/>
        <v/>
      </c>
      <c r="BY2036" s="13" t="str">
        <f t="shared" si="469"/>
        <v/>
      </c>
      <c r="BZ2036" s="33" t="str">
        <f t="shared" si="470"/>
        <v/>
      </c>
      <c r="CA2036" s="37" t="str">
        <f>IF(BY2036="", "", IF(COUNTIF(BY$7:BY2036, BY2036)&gt;1, "", MAX(CA$6:CA2035)+1))</f>
        <v/>
      </c>
      <c r="CB2036" s="37" t="str">
        <f t="shared" si="472"/>
        <v>Oct 2023</v>
      </c>
      <c r="CC2036" s="41" t="str">
        <f t="shared" si="474"/>
        <v/>
      </c>
    </row>
    <row r="2037" spans="71:81" hidden="1" x14ac:dyDescent="0.25">
      <c r="BS2037" s="13" t="str">
        <f t="shared" si="467"/>
        <v/>
      </c>
      <c r="BT2037" s="33" t="str">
        <f t="shared" si="468"/>
        <v/>
      </c>
      <c r="BU2037" s="37" t="str">
        <f>IF(BS2037="", "", IF(COUNTIF(BS$7:BS2037, BS2037)&gt;1, "", MAX(BU$6:BU2036)+1))</f>
        <v/>
      </c>
      <c r="BV2037" s="37" t="str">
        <f t="shared" si="471"/>
        <v>Oct 2023</v>
      </c>
      <c r="BW2037" s="41" t="str">
        <f t="shared" si="473"/>
        <v/>
      </c>
      <c r="BY2037" s="13" t="str">
        <f t="shared" si="469"/>
        <v/>
      </c>
      <c r="BZ2037" s="33" t="str">
        <f t="shared" si="470"/>
        <v/>
      </c>
      <c r="CA2037" s="37" t="str">
        <f>IF(BY2037="", "", IF(COUNTIF(BY$7:BY2037, BY2037)&gt;1, "", MAX(CA$6:CA2036)+1))</f>
        <v/>
      </c>
      <c r="CB2037" s="37" t="str">
        <f t="shared" si="472"/>
        <v>Oct 2023</v>
      </c>
      <c r="CC2037" s="41" t="str">
        <f t="shared" si="474"/>
        <v/>
      </c>
    </row>
    <row r="2038" spans="71:81" hidden="1" x14ac:dyDescent="0.25">
      <c r="BS2038" s="13" t="str">
        <f t="shared" si="467"/>
        <v/>
      </c>
      <c r="BT2038" s="33" t="str">
        <f t="shared" si="468"/>
        <v/>
      </c>
      <c r="BU2038" s="37" t="str">
        <f>IF(BS2038="", "", IF(COUNTIF(BS$7:BS2038, BS2038)&gt;1, "", MAX(BU$6:BU2037)+1))</f>
        <v/>
      </c>
      <c r="BV2038" s="37" t="str">
        <f t="shared" si="471"/>
        <v>Oct 2023</v>
      </c>
      <c r="BW2038" s="41" t="str">
        <f t="shared" si="473"/>
        <v/>
      </c>
      <c r="BY2038" s="13" t="str">
        <f t="shared" si="469"/>
        <v/>
      </c>
      <c r="BZ2038" s="33" t="str">
        <f t="shared" si="470"/>
        <v/>
      </c>
      <c r="CA2038" s="37" t="str">
        <f>IF(BY2038="", "", IF(COUNTIF(BY$7:BY2038, BY2038)&gt;1, "", MAX(CA$6:CA2037)+1))</f>
        <v/>
      </c>
      <c r="CB2038" s="37" t="str">
        <f t="shared" si="472"/>
        <v>Oct 2023</v>
      </c>
      <c r="CC2038" s="41" t="str">
        <f t="shared" si="474"/>
        <v/>
      </c>
    </row>
    <row r="2039" spans="71:81" hidden="1" x14ac:dyDescent="0.25">
      <c r="BS2039" s="13" t="str">
        <f t="shared" si="467"/>
        <v/>
      </c>
      <c r="BT2039" s="33" t="str">
        <f t="shared" si="468"/>
        <v/>
      </c>
      <c r="BU2039" s="37" t="str">
        <f>IF(BS2039="", "", IF(COUNTIF(BS$7:BS2039, BS2039)&gt;1, "", MAX(BU$6:BU2038)+1))</f>
        <v/>
      </c>
      <c r="BV2039" s="37" t="str">
        <f t="shared" si="471"/>
        <v>Oct 2023</v>
      </c>
      <c r="BW2039" s="41" t="str">
        <f t="shared" si="473"/>
        <v/>
      </c>
      <c r="BY2039" s="13" t="str">
        <f t="shared" si="469"/>
        <v/>
      </c>
      <c r="BZ2039" s="33" t="str">
        <f t="shared" si="470"/>
        <v/>
      </c>
      <c r="CA2039" s="37" t="str">
        <f>IF(BY2039="", "", IF(COUNTIF(BY$7:BY2039, BY2039)&gt;1, "", MAX(CA$6:CA2038)+1))</f>
        <v/>
      </c>
      <c r="CB2039" s="37" t="str">
        <f t="shared" si="472"/>
        <v>Oct 2023</v>
      </c>
      <c r="CC2039" s="41" t="str">
        <f t="shared" si="474"/>
        <v/>
      </c>
    </row>
    <row r="2040" spans="71:81" hidden="1" x14ac:dyDescent="0.25">
      <c r="BS2040" s="13" t="str">
        <f t="shared" si="467"/>
        <v/>
      </c>
      <c r="BT2040" s="33" t="str">
        <f t="shared" si="468"/>
        <v/>
      </c>
      <c r="BU2040" s="37" t="str">
        <f>IF(BS2040="", "", IF(COUNTIF(BS$7:BS2040, BS2040)&gt;1, "", MAX(BU$6:BU2039)+1))</f>
        <v/>
      </c>
      <c r="BV2040" s="37" t="str">
        <f t="shared" si="471"/>
        <v>Oct 2023</v>
      </c>
      <c r="BW2040" s="41" t="str">
        <f t="shared" si="473"/>
        <v/>
      </c>
      <c r="BY2040" s="13" t="str">
        <f t="shared" si="469"/>
        <v/>
      </c>
      <c r="BZ2040" s="33" t="str">
        <f t="shared" si="470"/>
        <v/>
      </c>
      <c r="CA2040" s="37" t="str">
        <f>IF(BY2040="", "", IF(COUNTIF(BY$7:BY2040, BY2040)&gt;1, "", MAX(CA$6:CA2039)+1))</f>
        <v/>
      </c>
      <c r="CB2040" s="37" t="str">
        <f t="shared" si="472"/>
        <v>Oct 2023</v>
      </c>
      <c r="CC2040" s="41" t="str">
        <f t="shared" si="474"/>
        <v/>
      </c>
    </row>
    <row r="2041" spans="71:81" hidden="1" x14ac:dyDescent="0.25">
      <c r="BS2041" s="13" t="str">
        <f t="shared" si="467"/>
        <v/>
      </c>
      <c r="BT2041" s="33" t="str">
        <f t="shared" si="468"/>
        <v/>
      </c>
      <c r="BU2041" s="37" t="str">
        <f>IF(BS2041="", "", IF(COUNTIF(BS$7:BS2041, BS2041)&gt;1, "", MAX(BU$6:BU2040)+1))</f>
        <v/>
      </c>
      <c r="BV2041" s="37" t="str">
        <f t="shared" si="471"/>
        <v>Oct 2023</v>
      </c>
      <c r="BW2041" s="41" t="str">
        <f t="shared" si="473"/>
        <v/>
      </c>
      <c r="BY2041" s="13" t="str">
        <f t="shared" si="469"/>
        <v/>
      </c>
      <c r="BZ2041" s="33" t="str">
        <f t="shared" si="470"/>
        <v/>
      </c>
      <c r="CA2041" s="37" t="str">
        <f>IF(BY2041="", "", IF(COUNTIF(BY$7:BY2041, BY2041)&gt;1, "", MAX(CA$6:CA2040)+1))</f>
        <v/>
      </c>
      <c r="CB2041" s="37" t="str">
        <f t="shared" si="472"/>
        <v>Oct 2023</v>
      </c>
      <c r="CC2041" s="41" t="str">
        <f t="shared" si="474"/>
        <v/>
      </c>
    </row>
    <row r="2042" spans="71:81" hidden="1" x14ac:dyDescent="0.25">
      <c r="BS2042" s="13" t="str">
        <f t="shared" si="467"/>
        <v/>
      </c>
      <c r="BT2042" s="33" t="str">
        <f t="shared" si="468"/>
        <v/>
      </c>
      <c r="BU2042" s="37" t="str">
        <f>IF(BS2042="", "", IF(COUNTIF(BS$7:BS2042, BS2042)&gt;1, "", MAX(BU$6:BU2041)+1))</f>
        <v/>
      </c>
      <c r="BV2042" s="37" t="str">
        <f t="shared" si="471"/>
        <v>Oct 2023</v>
      </c>
      <c r="BW2042" s="41" t="str">
        <f t="shared" si="473"/>
        <v/>
      </c>
      <c r="BY2042" s="13" t="str">
        <f t="shared" si="469"/>
        <v/>
      </c>
      <c r="BZ2042" s="33" t="str">
        <f t="shared" si="470"/>
        <v/>
      </c>
      <c r="CA2042" s="37" t="str">
        <f>IF(BY2042="", "", IF(COUNTIF(BY$7:BY2042, BY2042)&gt;1, "", MAX(CA$6:CA2041)+1))</f>
        <v/>
      </c>
      <c r="CB2042" s="37" t="str">
        <f t="shared" si="472"/>
        <v>Oct 2023</v>
      </c>
      <c r="CC2042" s="41" t="str">
        <f t="shared" si="474"/>
        <v/>
      </c>
    </row>
    <row r="2043" spans="71:81" hidden="1" x14ac:dyDescent="0.25">
      <c r="BS2043" s="13" t="str">
        <f t="shared" si="467"/>
        <v/>
      </c>
      <c r="BT2043" s="33" t="str">
        <f t="shared" si="468"/>
        <v/>
      </c>
      <c r="BU2043" s="37" t="str">
        <f>IF(BS2043="", "", IF(COUNTIF(BS$7:BS2043, BS2043)&gt;1, "", MAX(BU$6:BU2042)+1))</f>
        <v/>
      </c>
      <c r="BV2043" s="37" t="str">
        <f t="shared" si="471"/>
        <v>Oct 2023</v>
      </c>
      <c r="BW2043" s="41" t="str">
        <f t="shared" si="473"/>
        <v/>
      </c>
      <c r="BY2043" s="13" t="str">
        <f t="shared" si="469"/>
        <v/>
      </c>
      <c r="BZ2043" s="33" t="str">
        <f t="shared" si="470"/>
        <v/>
      </c>
      <c r="CA2043" s="37" t="str">
        <f>IF(BY2043="", "", IF(COUNTIF(BY$7:BY2043, BY2043)&gt;1, "", MAX(CA$6:CA2042)+1))</f>
        <v/>
      </c>
      <c r="CB2043" s="37" t="str">
        <f t="shared" si="472"/>
        <v>Oct 2023</v>
      </c>
      <c r="CC2043" s="41" t="str">
        <f t="shared" si="474"/>
        <v/>
      </c>
    </row>
    <row r="2044" spans="71:81" hidden="1" x14ac:dyDescent="0.25">
      <c r="BS2044" s="13" t="str">
        <f t="shared" si="467"/>
        <v/>
      </c>
      <c r="BT2044" s="33" t="str">
        <f t="shared" si="468"/>
        <v/>
      </c>
      <c r="BU2044" s="37" t="str">
        <f>IF(BS2044="", "", IF(COUNTIF(BS$7:BS2044, BS2044)&gt;1, "", MAX(BU$6:BU2043)+1))</f>
        <v/>
      </c>
      <c r="BV2044" s="37" t="str">
        <f t="shared" si="471"/>
        <v>Oct 2023</v>
      </c>
      <c r="BW2044" s="41" t="str">
        <f t="shared" si="473"/>
        <v/>
      </c>
      <c r="BY2044" s="13" t="str">
        <f t="shared" si="469"/>
        <v/>
      </c>
      <c r="BZ2044" s="33" t="str">
        <f t="shared" si="470"/>
        <v/>
      </c>
      <c r="CA2044" s="37" t="str">
        <f>IF(BY2044="", "", IF(COUNTIF(BY$7:BY2044, BY2044)&gt;1, "", MAX(CA$6:CA2043)+1))</f>
        <v/>
      </c>
      <c r="CB2044" s="37" t="str">
        <f t="shared" si="472"/>
        <v>Oct 2023</v>
      </c>
      <c r="CC2044" s="41" t="str">
        <f t="shared" si="474"/>
        <v/>
      </c>
    </row>
    <row r="2045" spans="71:81" hidden="1" x14ac:dyDescent="0.25">
      <c r="BS2045" s="13" t="str">
        <f t="shared" si="467"/>
        <v/>
      </c>
      <c r="BT2045" s="33" t="str">
        <f t="shared" si="468"/>
        <v/>
      </c>
      <c r="BU2045" s="37" t="str">
        <f>IF(BS2045="", "", IF(COUNTIF(BS$7:BS2045, BS2045)&gt;1, "", MAX(BU$6:BU2044)+1))</f>
        <v/>
      </c>
      <c r="BV2045" s="37" t="str">
        <f t="shared" si="471"/>
        <v>Oct 2023</v>
      </c>
      <c r="BW2045" s="41" t="str">
        <f t="shared" si="473"/>
        <v/>
      </c>
      <c r="BY2045" s="13" t="str">
        <f t="shared" si="469"/>
        <v/>
      </c>
      <c r="BZ2045" s="33" t="str">
        <f t="shared" si="470"/>
        <v/>
      </c>
      <c r="CA2045" s="37" t="str">
        <f>IF(BY2045="", "", IF(COUNTIF(BY$7:BY2045, BY2045)&gt;1, "", MAX(CA$6:CA2044)+1))</f>
        <v/>
      </c>
      <c r="CB2045" s="37" t="str">
        <f t="shared" si="472"/>
        <v>Oct 2023</v>
      </c>
      <c r="CC2045" s="41" t="str">
        <f t="shared" si="474"/>
        <v/>
      </c>
    </row>
    <row r="2046" spans="71:81" hidden="1" x14ac:dyDescent="0.25">
      <c r="BS2046" s="13" t="str">
        <f t="shared" si="467"/>
        <v/>
      </c>
      <c r="BT2046" s="33" t="str">
        <f t="shared" si="468"/>
        <v/>
      </c>
      <c r="BU2046" s="37" t="str">
        <f>IF(BS2046="", "", IF(COUNTIF(BS$7:BS2046, BS2046)&gt;1, "", MAX(BU$6:BU2045)+1))</f>
        <v/>
      </c>
      <c r="BV2046" s="37" t="str">
        <f t="shared" si="471"/>
        <v>Oct 2023</v>
      </c>
      <c r="BW2046" s="41" t="str">
        <f t="shared" si="473"/>
        <v/>
      </c>
      <c r="BY2046" s="13" t="str">
        <f t="shared" si="469"/>
        <v/>
      </c>
      <c r="BZ2046" s="33" t="str">
        <f t="shared" si="470"/>
        <v/>
      </c>
      <c r="CA2046" s="37" t="str">
        <f>IF(BY2046="", "", IF(COUNTIF(BY$7:BY2046, BY2046)&gt;1, "", MAX(CA$6:CA2045)+1))</f>
        <v/>
      </c>
      <c r="CB2046" s="37" t="str">
        <f t="shared" si="472"/>
        <v>Oct 2023</v>
      </c>
      <c r="CC2046" s="41" t="str">
        <f t="shared" si="474"/>
        <v/>
      </c>
    </row>
    <row r="2047" spans="71:81" hidden="1" x14ac:dyDescent="0.25">
      <c r="BS2047" s="13" t="str">
        <f t="shared" si="467"/>
        <v/>
      </c>
      <c r="BT2047" s="33" t="str">
        <f t="shared" si="468"/>
        <v/>
      </c>
      <c r="BU2047" s="37" t="str">
        <f>IF(BS2047="", "", IF(COUNTIF(BS$7:BS2047, BS2047)&gt;1, "", MAX(BU$6:BU2046)+1))</f>
        <v/>
      </c>
      <c r="BV2047" s="37" t="str">
        <f t="shared" si="471"/>
        <v>Oct 2023</v>
      </c>
      <c r="BW2047" s="41" t="str">
        <f t="shared" si="473"/>
        <v/>
      </c>
      <c r="BY2047" s="13" t="str">
        <f t="shared" si="469"/>
        <v/>
      </c>
      <c r="BZ2047" s="33" t="str">
        <f t="shared" si="470"/>
        <v/>
      </c>
      <c r="CA2047" s="37" t="str">
        <f>IF(BY2047="", "", IF(COUNTIF(BY$7:BY2047, BY2047)&gt;1, "", MAX(CA$6:CA2046)+1))</f>
        <v/>
      </c>
      <c r="CB2047" s="37" t="str">
        <f t="shared" si="472"/>
        <v>Oct 2023</v>
      </c>
      <c r="CC2047" s="41" t="str">
        <f t="shared" si="474"/>
        <v/>
      </c>
    </row>
    <row r="2048" spans="71:81" hidden="1" x14ac:dyDescent="0.25">
      <c r="BS2048" s="13" t="str">
        <f t="shared" si="467"/>
        <v/>
      </c>
      <c r="BT2048" s="33" t="str">
        <f t="shared" si="468"/>
        <v/>
      </c>
      <c r="BU2048" s="37" t="str">
        <f>IF(BS2048="", "", IF(COUNTIF(BS$7:BS2048, BS2048)&gt;1, "", MAX(BU$6:BU2047)+1))</f>
        <v/>
      </c>
      <c r="BV2048" s="37" t="str">
        <f t="shared" si="471"/>
        <v>Oct 2023</v>
      </c>
      <c r="BW2048" s="41" t="str">
        <f t="shared" si="473"/>
        <v/>
      </c>
      <c r="BY2048" s="13" t="str">
        <f t="shared" si="469"/>
        <v/>
      </c>
      <c r="BZ2048" s="33" t="str">
        <f t="shared" si="470"/>
        <v/>
      </c>
      <c r="CA2048" s="37" t="str">
        <f>IF(BY2048="", "", IF(COUNTIF(BY$7:BY2048, BY2048)&gt;1, "", MAX(CA$6:CA2047)+1))</f>
        <v/>
      </c>
      <c r="CB2048" s="37" t="str">
        <f t="shared" si="472"/>
        <v>Oct 2023</v>
      </c>
      <c r="CC2048" s="41" t="str">
        <f t="shared" si="474"/>
        <v/>
      </c>
    </row>
    <row r="2049" spans="71:81" hidden="1" x14ac:dyDescent="0.25">
      <c r="BS2049" s="13" t="str">
        <f t="shared" si="467"/>
        <v/>
      </c>
      <c r="BT2049" s="33" t="str">
        <f t="shared" si="468"/>
        <v/>
      </c>
      <c r="BU2049" s="37" t="str">
        <f>IF(BS2049="", "", IF(COUNTIF(BS$7:BS2049, BS2049)&gt;1, "", MAX(BU$6:BU2048)+1))</f>
        <v/>
      </c>
      <c r="BV2049" s="37" t="str">
        <f t="shared" si="471"/>
        <v>Oct 2023</v>
      </c>
      <c r="BW2049" s="41" t="str">
        <f t="shared" si="473"/>
        <v/>
      </c>
      <c r="BY2049" s="13" t="str">
        <f t="shared" si="469"/>
        <v/>
      </c>
      <c r="BZ2049" s="33" t="str">
        <f t="shared" si="470"/>
        <v/>
      </c>
      <c r="CA2049" s="37" t="str">
        <f>IF(BY2049="", "", IF(COUNTIF(BY$7:BY2049, BY2049)&gt;1, "", MAX(CA$6:CA2048)+1))</f>
        <v/>
      </c>
      <c r="CB2049" s="37" t="str">
        <f t="shared" si="472"/>
        <v>Oct 2023</v>
      </c>
      <c r="CC2049" s="41" t="str">
        <f t="shared" si="474"/>
        <v/>
      </c>
    </row>
    <row r="2050" spans="71:81" hidden="1" x14ac:dyDescent="0.25">
      <c r="BS2050" s="13" t="str">
        <f t="shared" si="467"/>
        <v/>
      </c>
      <c r="BT2050" s="33" t="str">
        <f t="shared" si="468"/>
        <v/>
      </c>
      <c r="BU2050" s="37" t="str">
        <f>IF(BS2050="", "", IF(COUNTIF(BS$7:BS2050, BS2050)&gt;1, "", MAX(BU$6:BU2049)+1))</f>
        <v/>
      </c>
      <c r="BV2050" s="37" t="str">
        <f t="shared" si="471"/>
        <v>Oct 2023</v>
      </c>
      <c r="BW2050" s="41" t="str">
        <f t="shared" si="473"/>
        <v/>
      </c>
      <c r="BY2050" s="13" t="str">
        <f t="shared" si="469"/>
        <v/>
      </c>
      <c r="BZ2050" s="33" t="str">
        <f t="shared" si="470"/>
        <v/>
      </c>
      <c r="CA2050" s="37" t="str">
        <f>IF(BY2050="", "", IF(COUNTIF(BY$7:BY2050, BY2050)&gt;1, "", MAX(CA$6:CA2049)+1))</f>
        <v/>
      </c>
      <c r="CB2050" s="37" t="str">
        <f t="shared" si="472"/>
        <v>Oct 2023</v>
      </c>
      <c r="CC2050" s="41" t="str">
        <f t="shared" si="474"/>
        <v/>
      </c>
    </row>
    <row r="2051" spans="71:81" hidden="1" x14ac:dyDescent="0.25">
      <c r="BS2051" s="13" t="str">
        <f t="shared" ref="BS2051:BS2114" si="475">IF(AH118="", "", AH118)</f>
        <v/>
      </c>
      <c r="BT2051" s="33" t="str">
        <f t="shared" ref="BT2051:BT2114" si="476">IF(BS2051="", "", AI118)</f>
        <v/>
      </c>
      <c r="BU2051" s="37" t="str">
        <f>IF(BS2051="", "", IF(COUNTIF(BS$7:BS2051, BS2051)&gt;1, "", MAX(BU$6:BU2050)+1))</f>
        <v/>
      </c>
      <c r="BV2051" s="37" t="str">
        <f t="shared" si="471"/>
        <v>Oct 2023</v>
      </c>
      <c r="BW2051" s="41" t="str">
        <f t="shared" si="473"/>
        <v/>
      </c>
      <c r="BY2051" s="13" t="str">
        <f t="shared" ref="BY2051:BY2114" si="477">IF(AH342="", "", AH342)</f>
        <v/>
      </c>
      <c r="BZ2051" s="33" t="str">
        <f t="shared" ref="BZ2051:BZ2114" si="478">IF(BY2051="", "", AI342)</f>
        <v/>
      </c>
      <c r="CA2051" s="37" t="str">
        <f>IF(BY2051="", "", IF(COUNTIF(BY$7:BY2051, BY2051)&gt;1, "", MAX(CA$6:CA2050)+1))</f>
        <v/>
      </c>
      <c r="CB2051" s="37" t="str">
        <f t="shared" si="472"/>
        <v>Oct 2023</v>
      </c>
      <c r="CC2051" s="41" t="str">
        <f t="shared" si="474"/>
        <v/>
      </c>
    </row>
    <row r="2052" spans="71:81" hidden="1" x14ac:dyDescent="0.25">
      <c r="BS2052" s="13" t="str">
        <f t="shared" si="475"/>
        <v/>
      </c>
      <c r="BT2052" s="33" t="str">
        <f t="shared" si="476"/>
        <v/>
      </c>
      <c r="BU2052" s="37" t="str">
        <f>IF(BS2052="", "", IF(COUNTIF(BS$7:BS2052, BS2052)&gt;1, "", MAX(BU$6:BU2051)+1))</f>
        <v/>
      </c>
      <c r="BV2052" s="37" t="str">
        <f t="shared" si="471"/>
        <v>Oct 2023</v>
      </c>
      <c r="BW2052" s="41" t="str">
        <f t="shared" si="473"/>
        <v/>
      </c>
      <c r="BY2052" s="13" t="str">
        <f t="shared" si="477"/>
        <v/>
      </c>
      <c r="BZ2052" s="33" t="str">
        <f t="shared" si="478"/>
        <v/>
      </c>
      <c r="CA2052" s="37" t="str">
        <f>IF(BY2052="", "", IF(COUNTIF(BY$7:BY2052, BY2052)&gt;1, "", MAX(CA$6:CA2051)+1))</f>
        <v/>
      </c>
      <c r="CB2052" s="37" t="str">
        <f t="shared" si="472"/>
        <v>Oct 2023</v>
      </c>
      <c r="CC2052" s="41" t="str">
        <f t="shared" si="474"/>
        <v/>
      </c>
    </row>
    <row r="2053" spans="71:81" hidden="1" x14ac:dyDescent="0.25">
      <c r="BS2053" s="13" t="str">
        <f t="shared" si="475"/>
        <v/>
      </c>
      <c r="BT2053" s="33" t="str">
        <f t="shared" si="476"/>
        <v/>
      </c>
      <c r="BU2053" s="37" t="str">
        <f>IF(BS2053="", "", IF(COUNTIF(BS$7:BS2053, BS2053)&gt;1, "", MAX(BU$6:BU2052)+1))</f>
        <v/>
      </c>
      <c r="BV2053" s="37" t="str">
        <f t="shared" ref="BV2053:BV2116" si="479">BV2052</f>
        <v>Oct 2023</v>
      </c>
      <c r="BW2053" s="41" t="str">
        <f t="shared" si="473"/>
        <v/>
      </c>
      <c r="BY2053" s="13" t="str">
        <f t="shared" si="477"/>
        <v/>
      </c>
      <c r="BZ2053" s="33" t="str">
        <f t="shared" si="478"/>
        <v/>
      </c>
      <c r="CA2053" s="37" t="str">
        <f>IF(BY2053="", "", IF(COUNTIF(BY$7:BY2053, BY2053)&gt;1, "", MAX(CA$6:CA2052)+1))</f>
        <v/>
      </c>
      <c r="CB2053" s="37" t="str">
        <f t="shared" ref="CB2053:CB2116" si="480">CB2052</f>
        <v>Oct 2023</v>
      </c>
      <c r="CC2053" s="41" t="str">
        <f t="shared" si="474"/>
        <v/>
      </c>
    </row>
    <row r="2054" spans="71:81" hidden="1" x14ac:dyDescent="0.25">
      <c r="BS2054" s="13" t="str">
        <f t="shared" si="475"/>
        <v/>
      </c>
      <c r="BT2054" s="33" t="str">
        <f t="shared" si="476"/>
        <v/>
      </c>
      <c r="BU2054" s="37" t="str">
        <f>IF(BS2054="", "", IF(COUNTIF(BS$7:BS2054, BS2054)&gt;1, "", MAX(BU$6:BU2053)+1))</f>
        <v/>
      </c>
      <c r="BV2054" s="37" t="str">
        <f t="shared" si="479"/>
        <v>Oct 2023</v>
      </c>
      <c r="BW2054" s="41" t="str">
        <f t="shared" si="473"/>
        <v/>
      </c>
      <c r="BY2054" s="13" t="str">
        <f t="shared" si="477"/>
        <v/>
      </c>
      <c r="BZ2054" s="33" t="str">
        <f t="shared" si="478"/>
        <v/>
      </c>
      <c r="CA2054" s="37" t="str">
        <f>IF(BY2054="", "", IF(COUNTIF(BY$7:BY2054, BY2054)&gt;1, "", MAX(CA$6:CA2053)+1))</f>
        <v/>
      </c>
      <c r="CB2054" s="37" t="str">
        <f t="shared" si="480"/>
        <v>Oct 2023</v>
      </c>
      <c r="CC2054" s="41" t="str">
        <f t="shared" si="474"/>
        <v/>
      </c>
    </row>
    <row r="2055" spans="71:81" hidden="1" x14ac:dyDescent="0.25">
      <c r="BS2055" s="13" t="str">
        <f t="shared" si="475"/>
        <v/>
      </c>
      <c r="BT2055" s="33" t="str">
        <f t="shared" si="476"/>
        <v/>
      </c>
      <c r="BU2055" s="37" t="str">
        <f>IF(BS2055="", "", IF(COUNTIF(BS$7:BS2055, BS2055)&gt;1, "", MAX(BU$6:BU2054)+1))</f>
        <v/>
      </c>
      <c r="BV2055" s="37" t="str">
        <f t="shared" si="479"/>
        <v>Oct 2023</v>
      </c>
      <c r="BW2055" s="41" t="str">
        <f t="shared" si="473"/>
        <v/>
      </c>
      <c r="BY2055" s="13" t="str">
        <f t="shared" si="477"/>
        <v/>
      </c>
      <c r="BZ2055" s="33" t="str">
        <f t="shared" si="478"/>
        <v/>
      </c>
      <c r="CA2055" s="37" t="str">
        <f>IF(BY2055="", "", IF(COUNTIF(BY$7:BY2055, BY2055)&gt;1, "", MAX(CA$6:CA2054)+1))</f>
        <v/>
      </c>
      <c r="CB2055" s="37" t="str">
        <f t="shared" si="480"/>
        <v>Oct 2023</v>
      </c>
      <c r="CC2055" s="41" t="str">
        <f t="shared" si="474"/>
        <v/>
      </c>
    </row>
    <row r="2056" spans="71:81" hidden="1" x14ac:dyDescent="0.25">
      <c r="BS2056" s="13" t="str">
        <f t="shared" si="475"/>
        <v/>
      </c>
      <c r="BT2056" s="33" t="str">
        <f t="shared" si="476"/>
        <v/>
      </c>
      <c r="BU2056" s="37" t="str">
        <f>IF(BS2056="", "", IF(COUNTIF(BS$7:BS2056, BS2056)&gt;1, "", MAX(BU$6:BU2055)+1))</f>
        <v/>
      </c>
      <c r="BV2056" s="37" t="str">
        <f t="shared" si="479"/>
        <v>Oct 2023</v>
      </c>
      <c r="BW2056" s="41" t="str">
        <f t="shared" ref="BW2056:BW2119" si="481">IF(BS2056="", "", CONCATENATE(BS2056, " - ", BV2056))</f>
        <v/>
      </c>
      <c r="BY2056" s="13" t="str">
        <f t="shared" si="477"/>
        <v/>
      </c>
      <c r="BZ2056" s="33" t="str">
        <f t="shared" si="478"/>
        <v/>
      </c>
      <c r="CA2056" s="37" t="str">
        <f>IF(BY2056="", "", IF(COUNTIF(BY$7:BY2056, BY2056)&gt;1, "", MAX(CA$6:CA2055)+1))</f>
        <v/>
      </c>
      <c r="CB2056" s="37" t="str">
        <f t="shared" si="480"/>
        <v>Oct 2023</v>
      </c>
      <c r="CC2056" s="41" t="str">
        <f t="shared" ref="CC2056:CC2119" si="482">IF(BY2056="", "", CONCATENATE(BY2056, " - ", CB2056))</f>
        <v/>
      </c>
    </row>
    <row r="2057" spans="71:81" hidden="1" x14ac:dyDescent="0.25">
      <c r="BS2057" s="13" t="str">
        <f t="shared" si="475"/>
        <v/>
      </c>
      <c r="BT2057" s="33" t="str">
        <f t="shared" si="476"/>
        <v/>
      </c>
      <c r="BU2057" s="37" t="str">
        <f>IF(BS2057="", "", IF(COUNTIF(BS$7:BS2057, BS2057)&gt;1, "", MAX(BU$6:BU2056)+1))</f>
        <v/>
      </c>
      <c r="BV2057" s="37" t="str">
        <f t="shared" si="479"/>
        <v>Oct 2023</v>
      </c>
      <c r="BW2057" s="41" t="str">
        <f t="shared" si="481"/>
        <v/>
      </c>
      <c r="BY2057" s="13" t="str">
        <f t="shared" si="477"/>
        <v/>
      </c>
      <c r="BZ2057" s="33" t="str">
        <f t="shared" si="478"/>
        <v/>
      </c>
      <c r="CA2057" s="37" t="str">
        <f>IF(BY2057="", "", IF(COUNTIF(BY$7:BY2057, BY2057)&gt;1, "", MAX(CA$6:CA2056)+1))</f>
        <v/>
      </c>
      <c r="CB2057" s="37" t="str">
        <f t="shared" si="480"/>
        <v>Oct 2023</v>
      </c>
      <c r="CC2057" s="41" t="str">
        <f t="shared" si="482"/>
        <v/>
      </c>
    </row>
    <row r="2058" spans="71:81" hidden="1" x14ac:dyDescent="0.25">
      <c r="BS2058" s="13" t="str">
        <f t="shared" si="475"/>
        <v/>
      </c>
      <c r="BT2058" s="33" t="str">
        <f t="shared" si="476"/>
        <v/>
      </c>
      <c r="BU2058" s="37" t="str">
        <f>IF(BS2058="", "", IF(COUNTIF(BS$7:BS2058, BS2058)&gt;1, "", MAX(BU$6:BU2057)+1))</f>
        <v/>
      </c>
      <c r="BV2058" s="37" t="str">
        <f t="shared" si="479"/>
        <v>Oct 2023</v>
      </c>
      <c r="BW2058" s="41" t="str">
        <f t="shared" si="481"/>
        <v/>
      </c>
      <c r="BY2058" s="13" t="str">
        <f t="shared" si="477"/>
        <v/>
      </c>
      <c r="BZ2058" s="33" t="str">
        <f t="shared" si="478"/>
        <v/>
      </c>
      <c r="CA2058" s="37" t="str">
        <f>IF(BY2058="", "", IF(COUNTIF(BY$7:BY2058, BY2058)&gt;1, "", MAX(CA$6:CA2057)+1))</f>
        <v/>
      </c>
      <c r="CB2058" s="37" t="str">
        <f t="shared" si="480"/>
        <v>Oct 2023</v>
      </c>
      <c r="CC2058" s="41" t="str">
        <f t="shared" si="482"/>
        <v/>
      </c>
    </row>
    <row r="2059" spans="71:81" hidden="1" x14ac:dyDescent="0.25">
      <c r="BS2059" s="13" t="str">
        <f t="shared" si="475"/>
        <v/>
      </c>
      <c r="BT2059" s="33" t="str">
        <f t="shared" si="476"/>
        <v/>
      </c>
      <c r="BU2059" s="37" t="str">
        <f>IF(BS2059="", "", IF(COUNTIF(BS$7:BS2059, BS2059)&gt;1, "", MAX(BU$6:BU2058)+1))</f>
        <v/>
      </c>
      <c r="BV2059" s="37" t="str">
        <f t="shared" si="479"/>
        <v>Oct 2023</v>
      </c>
      <c r="BW2059" s="41" t="str">
        <f t="shared" si="481"/>
        <v/>
      </c>
      <c r="BY2059" s="13" t="str">
        <f t="shared" si="477"/>
        <v/>
      </c>
      <c r="BZ2059" s="33" t="str">
        <f t="shared" si="478"/>
        <v/>
      </c>
      <c r="CA2059" s="37" t="str">
        <f>IF(BY2059="", "", IF(COUNTIF(BY$7:BY2059, BY2059)&gt;1, "", MAX(CA$6:CA2058)+1))</f>
        <v/>
      </c>
      <c r="CB2059" s="37" t="str">
        <f t="shared" si="480"/>
        <v>Oct 2023</v>
      </c>
      <c r="CC2059" s="41" t="str">
        <f t="shared" si="482"/>
        <v/>
      </c>
    </row>
    <row r="2060" spans="71:81" hidden="1" x14ac:dyDescent="0.25">
      <c r="BS2060" s="13" t="str">
        <f t="shared" si="475"/>
        <v/>
      </c>
      <c r="BT2060" s="33" t="str">
        <f t="shared" si="476"/>
        <v/>
      </c>
      <c r="BU2060" s="37" t="str">
        <f>IF(BS2060="", "", IF(COUNTIF(BS$7:BS2060, BS2060)&gt;1, "", MAX(BU$6:BU2059)+1))</f>
        <v/>
      </c>
      <c r="BV2060" s="37" t="str">
        <f t="shared" si="479"/>
        <v>Oct 2023</v>
      </c>
      <c r="BW2060" s="41" t="str">
        <f t="shared" si="481"/>
        <v/>
      </c>
      <c r="BY2060" s="13" t="str">
        <f t="shared" si="477"/>
        <v/>
      </c>
      <c r="BZ2060" s="33" t="str">
        <f t="shared" si="478"/>
        <v/>
      </c>
      <c r="CA2060" s="37" t="str">
        <f>IF(BY2060="", "", IF(COUNTIF(BY$7:BY2060, BY2060)&gt;1, "", MAX(CA$6:CA2059)+1))</f>
        <v/>
      </c>
      <c r="CB2060" s="37" t="str">
        <f t="shared" si="480"/>
        <v>Oct 2023</v>
      </c>
      <c r="CC2060" s="41" t="str">
        <f t="shared" si="482"/>
        <v/>
      </c>
    </row>
    <row r="2061" spans="71:81" hidden="1" x14ac:dyDescent="0.25">
      <c r="BS2061" s="13" t="str">
        <f t="shared" si="475"/>
        <v/>
      </c>
      <c r="BT2061" s="33" t="str">
        <f t="shared" si="476"/>
        <v/>
      </c>
      <c r="BU2061" s="37" t="str">
        <f>IF(BS2061="", "", IF(COUNTIF(BS$7:BS2061, BS2061)&gt;1, "", MAX(BU$6:BU2060)+1))</f>
        <v/>
      </c>
      <c r="BV2061" s="37" t="str">
        <f t="shared" si="479"/>
        <v>Oct 2023</v>
      </c>
      <c r="BW2061" s="41" t="str">
        <f t="shared" si="481"/>
        <v/>
      </c>
      <c r="BY2061" s="13" t="str">
        <f t="shared" si="477"/>
        <v/>
      </c>
      <c r="BZ2061" s="33" t="str">
        <f t="shared" si="478"/>
        <v/>
      </c>
      <c r="CA2061" s="37" t="str">
        <f>IF(BY2061="", "", IF(COUNTIF(BY$7:BY2061, BY2061)&gt;1, "", MAX(CA$6:CA2060)+1))</f>
        <v/>
      </c>
      <c r="CB2061" s="37" t="str">
        <f t="shared" si="480"/>
        <v>Oct 2023</v>
      </c>
      <c r="CC2061" s="41" t="str">
        <f t="shared" si="482"/>
        <v/>
      </c>
    </row>
    <row r="2062" spans="71:81" hidden="1" x14ac:dyDescent="0.25">
      <c r="BS2062" s="13" t="str">
        <f t="shared" si="475"/>
        <v/>
      </c>
      <c r="BT2062" s="33" t="str">
        <f t="shared" si="476"/>
        <v/>
      </c>
      <c r="BU2062" s="37" t="str">
        <f>IF(BS2062="", "", IF(COUNTIF(BS$7:BS2062, BS2062)&gt;1, "", MAX(BU$6:BU2061)+1))</f>
        <v/>
      </c>
      <c r="BV2062" s="37" t="str">
        <f t="shared" si="479"/>
        <v>Oct 2023</v>
      </c>
      <c r="BW2062" s="41" t="str">
        <f t="shared" si="481"/>
        <v/>
      </c>
      <c r="BY2062" s="13" t="str">
        <f t="shared" si="477"/>
        <v/>
      </c>
      <c r="BZ2062" s="33" t="str">
        <f t="shared" si="478"/>
        <v/>
      </c>
      <c r="CA2062" s="37" t="str">
        <f>IF(BY2062="", "", IF(COUNTIF(BY$7:BY2062, BY2062)&gt;1, "", MAX(CA$6:CA2061)+1))</f>
        <v/>
      </c>
      <c r="CB2062" s="37" t="str">
        <f t="shared" si="480"/>
        <v>Oct 2023</v>
      </c>
      <c r="CC2062" s="41" t="str">
        <f t="shared" si="482"/>
        <v/>
      </c>
    </row>
    <row r="2063" spans="71:81" hidden="1" x14ac:dyDescent="0.25">
      <c r="BS2063" s="13" t="str">
        <f t="shared" si="475"/>
        <v/>
      </c>
      <c r="BT2063" s="33" t="str">
        <f t="shared" si="476"/>
        <v/>
      </c>
      <c r="BU2063" s="37" t="str">
        <f>IF(BS2063="", "", IF(COUNTIF(BS$7:BS2063, BS2063)&gt;1, "", MAX(BU$6:BU2062)+1))</f>
        <v/>
      </c>
      <c r="BV2063" s="37" t="str">
        <f t="shared" si="479"/>
        <v>Oct 2023</v>
      </c>
      <c r="BW2063" s="41" t="str">
        <f t="shared" si="481"/>
        <v/>
      </c>
      <c r="BY2063" s="13" t="str">
        <f t="shared" si="477"/>
        <v/>
      </c>
      <c r="BZ2063" s="33" t="str">
        <f t="shared" si="478"/>
        <v/>
      </c>
      <c r="CA2063" s="37" t="str">
        <f>IF(BY2063="", "", IF(COUNTIF(BY$7:BY2063, BY2063)&gt;1, "", MAX(CA$6:CA2062)+1))</f>
        <v/>
      </c>
      <c r="CB2063" s="37" t="str">
        <f t="shared" si="480"/>
        <v>Oct 2023</v>
      </c>
      <c r="CC2063" s="41" t="str">
        <f t="shared" si="482"/>
        <v/>
      </c>
    </row>
    <row r="2064" spans="71:81" hidden="1" x14ac:dyDescent="0.25">
      <c r="BS2064" s="13" t="str">
        <f t="shared" si="475"/>
        <v/>
      </c>
      <c r="BT2064" s="33" t="str">
        <f t="shared" si="476"/>
        <v/>
      </c>
      <c r="BU2064" s="37" t="str">
        <f>IF(BS2064="", "", IF(COUNTIF(BS$7:BS2064, BS2064)&gt;1, "", MAX(BU$6:BU2063)+1))</f>
        <v/>
      </c>
      <c r="BV2064" s="37" t="str">
        <f t="shared" si="479"/>
        <v>Oct 2023</v>
      </c>
      <c r="BW2064" s="41" t="str">
        <f t="shared" si="481"/>
        <v/>
      </c>
      <c r="BY2064" s="13" t="str">
        <f t="shared" si="477"/>
        <v/>
      </c>
      <c r="BZ2064" s="33" t="str">
        <f t="shared" si="478"/>
        <v/>
      </c>
      <c r="CA2064" s="37" t="str">
        <f>IF(BY2064="", "", IF(COUNTIF(BY$7:BY2064, BY2064)&gt;1, "", MAX(CA$6:CA2063)+1))</f>
        <v/>
      </c>
      <c r="CB2064" s="37" t="str">
        <f t="shared" si="480"/>
        <v>Oct 2023</v>
      </c>
      <c r="CC2064" s="41" t="str">
        <f t="shared" si="482"/>
        <v/>
      </c>
    </row>
    <row r="2065" spans="71:81" hidden="1" x14ac:dyDescent="0.25">
      <c r="BS2065" s="13" t="str">
        <f t="shared" si="475"/>
        <v/>
      </c>
      <c r="BT2065" s="33" t="str">
        <f t="shared" si="476"/>
        <v/>
      </c>
      <c r="BU2065" s="37" t="str">
        <f>IF(BS2065="", "", IF(COUNTIF(BS$7:BS2065, BS2065)&gt;1, "", MAX(BU$6:BU2064)+1))</f>
        <v/>
      </c>
      <c r="BV2065" s="37" t="str">
        <f t="shared" si="479"/>
        <v>Oct 2023</v>
      </c>
      <c r="BW2065" s="41" t="str">
        <f t="shared" si="481"/>
        <v/>
      </c>
      <c r="BY2065" s="13" t="str">
        <f t="shared" si="477"/>
        <v/>
      </c>
      <c r="BZ2065" s="33" t="str">
        <f t="shared" si="478"/>
        <v/>
      </c>
      <c r="CA2065" s="37" t="str">
        <f>IF(BY2065="", "", IF(COUNTIF(BY$7:BY2065, BY2065)&gt;1, "", MAX(CA$6:CA2064)+1))</f>
        <v/>
      </c>
      <c r="CB2065" s="37" t="str">
        <f t="shared" si="480"/>
        <v>Oct 2023</v>
      </c>
      <c r="CC2065" s="41" t="str">
        <f t="shared" si="482"/>
        <v/>
      </c>
    </row>
    <row r="2066" spans="71:81" hidden="1" x14ac:dyDescent="0.25">
      <c r="BS2066" s="13" t="str">
        <f t="shared" si="475"/>
        <v/>
      </c>
      <c r="BT2066" s="33" t="str">
        <f t="shared" si="476"/>
        <v/>
      </c>
      <c r="BU2066" s="37" t="str">
        <f>IF(BS2066="", "", IF(COUNTIF(BS$7:BS2066, BS2066)&gt;1, "", MAX(BU$6:BU2065)+1))</f>
        <v/>
      </c>
      <c r="BV2066" s="37" t="str">
        <f t="shared" si="479"/>
        <v>Oct 2023</v>
      </c>
      <c r="BW2066" s="41" t="str">
        <f t="shared" si="481"/>
        <v/>
      </c>
      <c r="BY2066" s="13" t="str">
        <f t="shared" si="477"/>
        <v/>
      </c>
      <c r="BZ2066" s="33" t="str">
        <f t="shared" si="478"/>
        <v/>
      </c>
      <c r="CA2066" s="37" t="str">
        <f>IF(BY2066="", "", IF(COUNTIF(BY$7:BY2066, BY2066)&gt;1, "", MAX(CA$6:CA2065)+1))</f>
        <v/>
      </c>
      <c r="CB2066" s="37" t="str">
        <f t="shared" si="480"/>
        <v>Oct 2023</v>
      </c>
      <c r="CC2066" s="41" t="str">
        <f t="shared" si="482"/>
        <v/>
      </c>
    </row>
    <row r="2067" spans="71:81" hidden="1" x14ac:dyDescent="0.25">
      <c r="BS2067" s="13" t="str">
        <f t="shared" si="475"/>
        <v/>
      </c>
      <c r="BT2067" s="33" t="str">
        <f t="shared" si="476"/>
        <v/>
      </c>
      <c r="BU2067" s="37" t="str">
        <f>IF(BS2067="", "", IF(COUNTIF(BS$7:BS2067, BS2067)&gt;1, "", MAX(BU$6:BU2066)+1))</f>
        <v/>
      </c>
      <c r="BV2067" s="37" t="str">
        <f t="shared" si="479"/>
        <v>Oct 2023</v>
      </c>
      <c r="BW2067" s="41" t="str">
        <f t="shared" si="481"/>
        <v/>
      </c>
      <c r="BY2067" s="13" t="str">
        <f t="shared" si="477"/>
        <v/>
      </c>
      <c r="BZ2067" s="33" t="str">
        <f t="shared" si="478"/>
        <v/>
      </c>
      <c r="CA2067" s="37" t="str">
        <f>IF(BY2067="", "", IF(COUNTIF(BY$7:BY2067, BY2067)&gt;1, "", MAX(CA$6:CA2066)+1))</f>
        <v/>
      </c>
      <c r="CB2067" s="37" t="str">
        <f t="shared" si="480"/>
        <v>Oct 2023</v>
      </c>
      <c r="CC2067" s="41" t="str">
        <f t="shared" si="482"/>
        <v/>
      </c>
    </row>
    <row r="2068" spans="71:81" hidden="1" x14ac:dyDescent="0.25">
      <c r="BS2068" s="13" t="str">
        <f t="shared" si="475"/>
        <v/>
      </c>
      <c r="BT2068" s="33" t="str">
        <f t="shared" si="476"/>
        <v/>
      </c>
      <c r="BU2068" s="37" t="str">
        <f>IF(BS2068="", "", IF(COUNTIF(BS$7:BS2068, BS2068)&gt;1, "", MAX(BU$6:BU2067)+1))</f>
        <v/>
      </c>
      <c r="BV2068" s="37" t="str">
        <f t="shared" si="479"/>
        <v>Oct 2023</v>
      </c>
      <c r="BW2068" s="41" t="str">
        <f t="shared" si="481"/>
        <v/>
      </c>
      <c r="BY2068" s="13" t="str">
        <f t="shared" si="477"/>
        <v/>
      </c>
      <c r="BZ2068" s="33" t="str">
        <f t="shared" si="478"/>
        <v/>
      </c>
      <c r="CA2068" s="37" t="str">
        <f>IF(BY2068="", "", IF(COUNTIF(BY$7:BY2068, BY2068)&gt;1, "", MAX(CA$6:CA2067)+1))</f>
        <v/>
      </c>
      <c r="CB2068" s="37" t="str">
        <f t="shared" si="480"/>
        <v>Oct 2023</v>
      </c>
      <c r="CC2068" s="41" t="str">
        <f t="shared" si="482"/>
        <v/>
      </c>
    </row>
    <row r="2069" spans="71:81" hidden="1" x14ac:dyDescent="0.25">
      <c r="BS2069" s="13" t="str">
        <f t="shared" si="475"/>
        <v/>
      </c>
      <c r="BT2069" s="33" t="str">
        <f t="shared" si="476"/>
        <v/>
      </c>
      <c r="BU2069" s="37" t="str">
        <f>IF(BS2069="", "", IF(COUNTIF(BS$7:BS2069, BS2069)&gt;1, "", MAX(BU$6:BU2068)+1))</f>
        <v/>
      </c>
      <c r="BV2069" s="37" t="str">
        <f t="shared" si="479"/>
        <v>Oct 2023</v>
      </c>
      <c r="BW2069" s="41" t="str">
        <f t="shared" si="481"/>
        <v/>
      </c>
      <c r="BY2069" s="13" t="str">
        <f t="shared" si="477"/>
        <v/>
      </c>
      <c r="BZ2069" s="33" t="str">
        <f t="shared" si="478"/>
        <v/>
      </c>
      <c r="CA2069" s="37" t="str">
        <f>IF(BY2069="", "", IF(COUNTIF(BY$7:BY2069, BY2069)&gt;1, "", MAX(CA$6:CA2068)+1))</f>
        <v/>
      </c>
      <c r="CB2069" s="37" t="str">
        <f t="shared" si="480"/>
        <v>Oct 2023</v>
      </c>
      <c r="CC2069" s="41" t="str">
        <f t="shared" si="482"/>
        <v/>
      </c>
    </row>
    <row r="2070" spans="71:81" hidden="1" x14ac:dyDescent="0.25">
      <c r="BS2070" s="13" t="str">
        <f t="shared" si="475"/>
        <v/>
      </c>
      <c r="BT2070" s="33" t="str">
        <f t="shared" si="476"/>
        <v/>
      </c>
      <c r="BU2070" s="37" t="str">
        <f>IF(BS2070="", "", IF(COUNTIF(BS$7:BS2070, BS2070)&gt;1, "", MAX(BU$6:BU2069)+1))</f>
        <v/>
      </c>
      <c r="BV2070" s="37" t="str">
        <f t="shared" si="479"/>
        <v>Oct 2023</v>
      </c>
      <c r="BW2070" s="41" t="str">
        <f t="shared" si="481"/>
        <v/>
      </c>
      <c r="BY2070" s="13" t="str">
        <f t="shared" si="477"/>
        <v/>
      </c>
      <c r="BZ2070" s="33" t="str">
        <f t="shared" si="478"/>
        <v/>
      </c>
      <c r="CA2070" s="37" t="str">
        <f>IF(BY2070="", "", IF(COUNTIF(BY$7:BY2070, BY2070)&gt;1, "", MAX(CA$6:CA2069)+1))</f>
        <v/>
      </c>
      <c r="CB2070" s="37" t="str">
        <f t="shared" si="480"/>
        <v>Oct 2023</v>
      </c>
      <c r="CC2070" s="41" t="str">
        <f t="shared" si="482"/>
        <v/>
      </c>
    </row>
    <row r="2071" spans="71:81" hidden="1" x14ac:dyDescent="0.25">
      <c r="BS2071" s="13" t="str">
        <f t="shared" si="475"/>
        <v/>
      </c>
      <c r="BT2071" s="33" t="str">
        <f t="shared" si="476"/>
        <v/>
      </c>
      <c r="BU2071" s="37" t="str">
        <f>IF(BS2071="", "", IF(COUNTIF(BS$7:BS2071, BS2071)&gt;1, "", MAX(BU$6:BU2070)+1))</f>
        <v/>
      </c>
      <c r="BV2071" s="37" t="str">
        <f t="shared" si="479"/>
        <v>Oct 2023</v>
      </c>
      <c r="BW2071" s="41" t="str">
        <f t="shared" si="481"/>
        <v/>
      </c>
      <c r="BY2071" s="13" t="str">
        <f t="shared" si="477"/>
        <v/>
      </c>
      <c r="BZ2071" s="33" t="str">
        <f t="shared" si="478"/>
        <v/>
      </c>
      <c r="CA2071" s="37" t="str">
        <f>IF(BY2071="", "", IF(COUNTIF(BY$7:BY2071, BY2071)&gt;1, "", MAX(CA$6:CA2070)+1))</f>
        <v/>
      </c>
      <c r="CB2071" s="37" t="str">
        <f t="shared" si="480"/>
        <v>Oct 2023</v>
      </c>
      <c r="CC2071" s="41" t="str">
        <f t="shared" si="482"/>
        <v/>
      </c>
    </row>
    <row r="2072" spans="71:81" hidden="1" x14ac:dyDescent="0.25">
      <c r="BS2072" s="13" t="str">
        <f t="shared" si="475"/>
        <v/>
      </c>
      <c r="BT2072" s="33" t="str">
        <f t="shared" si="476"/>
        <v/>
      </c>
      <c r="BU2072" s="37" t="str">
        <f>IF(BS2072="", "", IF(COUNTIF(BS$7:BS2072, BS2072)&gt;1, "", MAX(BU$6:BU2071)+1))</f>
        <v/>
      </c>
      <c r="BV2072" s="37" t="str">
        <f t="shared" si="479"/>
        <v>Oct 2023</v>
      </c>
      <c r="BW2072" s="41" t="str">
        <f t="shared" si="481"/>
        <v/>
      </c>
      <c r="BY2072" s="13" t="str">
        <f t="shared" si="477"/>
        <v/>
      </c>
      <c r="BZ2072" s="33" t="str">
        <f t="shared" si="478"/>
        <v/>
      </c>
      <c r="CA2072" s="37" t="str">
        <f>IF(BY2072="", "", IF(COUNTIF(BY$7:BY2072, BY2072)&gt;1, "", MAX(CA$6:CA2071)+1))</f>
        <v/>
      </c>
      <c r="CB2072" s="37" t="str">
        <f t="shared" si="480"/>
        <v>Oct 2023</v>
      </c>
      <c r="CC2072" s="41" t="str">
        <f t="shared" si="482"/>
        <v/>
      </c>
    </row>
    <row r="2073" spans="71:81" hidden="1" x14ac:dyDescent="0.25">
      <c r="BS2073" s="13" t="str">
        <f t="shared" si="475"/>
        <v/>
      </c>
      <c r="BT2073" s="33" t="str">
        <f t="shared" si="476"/>
        <v/>
      </c>
      <c r="BU2073" s="37" t="str">
        <f>IF(BS2073="", "", IF(COUNTIF(BS$7:BS2073, BS2073)&gt;1, "", MAX(BU$6:BU2072)+1))</f>
        <v/>
      </c>
      <c r="BV2073" s="37" t="str">
        <f t="shared" si="479"/>
        <v>Oct 2023</v>
      </c>
      <c r="BW2073" s="41" t="str">
        <f t="shared" si="481"/>
        <v/>
      </c>
      <c r="BY2073" s="13" t="str">
        <f t="shared" si="477"/>
        <v/>
      </c>
      <c r="BZ2073" s="33" t="str">
        <f t="shared" si="478"/>
        <v/>
      </c>
      <c r="CA2073" s="37" t="str">
        <f>IF(BY2073="", "", IF(COUNTIF(BY$7:BY2073, BY2073)&gt;1, "", MAX(CA$6:CA2072)+1))</f>
        <v/>
      </c>
      <c r="CB2073" s="37" t="str">
        <f t="shared" si="480"/>
        <v>Oct 2023</v>
      </c>
      <c r="CC2073" s="41" t="str">
        <f t="shared" si="482"/>
        <v/>
      </c>
    </row>
    <row r="2074" spans="71:81" hidden="1" x14ac:dyDescent="0.25">
      <c r="BS2074" s="13" t="str">
        <f t="shared" si="475"/>
        <v/>
      </c>
      <c r="BT2074" s="33" t="str">
        <f t="shared" si="476"/>
        <v/>
      </c>
      <c r="BU2074" s="37" t="str">
        <f>IF(BS2074="", "", IF(COUNTIF(BS$7:BS2074, BS2074)&gt;1, "", MAX(BU$6:BU2073)+1))</f>
        <v/>
      </c>
      <c r="BV2074" s="37" t="str">
        <f t="shared" si="479"/>
        <v>Oct 2023</v>
      </c>
      <c r="BW2074" s="41" t="str">
        <f t="shared" si="481"/>
        <v/>
      </c>
      <c r="BY2074" s="13" t="str">
        <f t="shared" si="477"/>
        <v/>
      </c>
      <c r="BZ2074" s="33" t="str">
        <f t="shared" si="478"/>
        <v/>
      </c>
      <c r="CA2074" s="37" t="str">
        <f>IF(BY2074="", "", IF(COUNTIF(BY$7:BY2074, BY2074)&gt;1, "", MAX(CA$6:CA2073)+1))</f>
        <v/>
      </c>
      <c r="CB2074" s="37" t="str">
        <f t="shared" si="480"/>
        <v>Oct 2023</v>
      </c>
      <c r="CC2074" s="41" t="str">
        <f t="shared" si="482"/>
        <v/>
      </c>
    </row>
    <row r="2075" spans="71:81" hidden="1" x14ac:dyDescent="0.25">
      <c r="BS2075" s="13" t="str">
        <f t="shared" si="475"/>
        <v/>
      </c>
      <c r="BT2075" s="33" t="str">
        <f t="shared" si="476"/>
        <v/>
      </c>
      <c r="BU2075" s="37" t="str">
        <f>IF(BS2075="", "", IF(COUNTIF(BS$7:BS2075, BS2075)&gt;1, "", MAX(BU$6:BU2074)+1))</f>
        <v/>
      </c>
      <c r="BV2075" s="37" t="str">
        <f t="shared" si="479"/>
        <v>Oct 2023</v>
      </c>
      <c r="BW2075" s="41" t="str">
        <f t="shared" si="481"/>
        <v/>
      </c>
      <c r="BY2075" s="13" t="str">
        <f t="shared" si="477"/>
        <v/>
      </c>
      <c r="BZ2075" s="33" t="str">
        <f t="shared" si="478"/>
        <v/>
      </c>
      <c r="CA2075" s="37" t="str">
        <f>IF(BY2075="", "", IF(COUNTIF(BY$7:BY2075, BY2075)&gt;1, "", MAX(CA$6:CA2074)+1))</f>
        <v/>
      </c>
      <c r="CB2075" s="37" t="str">
        <f t="shared" si="480"/>
        <v>Oct 2023</v>
      </c>
      <c r="CC2075" s="41" t="str">
        <f t="shared" si="482"/>
        <v/>
      </c>
    </row>
    <row r="2076" spans="71:81" hidden="1" x14ac:dyDescent="0.25">
      <c r="BS2076" s="13" t="str">
        <f t="shared" si="475"/>
        <v/>
      </c>
      <c r="BT2076" s="33" t="str">
        <f t="shared" si="476"/>
        <v/>
      </c>
      <c r="BU2076" s="37" t="str">
        <f>IF(BS2076="", "", IF(COUNTIF(BS$7:BS2076, BS2076)&gt;1, "", MAX(BU$6:BU2075)+1))</f>
        <v/>
      </c>
      <c r="BV2076" s="37" t="str">
        <f t="shared" si="479"/>
        <v>Oct 2023</v>
      </c>
      <c r="BW2076" s="41" t="str">
        <f t="shared" si="481"/>
        <v/>
      </c>
      <c r="BY2076" s="13" t="str">
        <f t="shared" si="477"/>
        <v/>
      </c>
      <c r="BZ2076" s="33" t="str">
        <f t="shared" si="478"/>
        <v/>
      </c>
      <c r="CA2076" s="37" t="str">
        <f>IF(BY2076="", "", IF(COUNTIF(BY$7:BY2076, BY2076)&gt;1, "", MAX(CA$6:CA2075)+1))</f>
        <v/>
      </c>
      <c r="CB2076" s="37" t="str">
        <f t="shared" si="480"/>
        <v>Oct 2023</v>
      </c>
      <c r="CC2076" s="41" t="str">
        <f t="shared" si="482"/>
        <v/>
      </c>
    </row>
    <row r="2077" spans="71:81" hidden="1" x14ac:dyDescent="0.25">
      <c r="BS2077" s="13" t="str">
        <f t="shared" si="475"/>
        <v/>
      </c>
      <c r="BT2077" s="33" t="str">
        <f t="shared" si="476"/>
        <v/>
      </c>
      <c r="BU2077" s="37" t="str">
        <f>IF(BS2077="", "", IF(COUNTIF(BS$7:BS2077, BS2077)&gt;1, "", MAX(BU$6:BU2076)+1))</f>
        <v/>
      </c>
      <c r="BV2077" s="37" t="str">
        <f t="shared" si="479"/>
        <v>Oct 2023</v>
      </c>
      <c r="BW2077" s="41" t="str">
        <f t="shared" si="481"/>
        <v/>
      </c>
      <c r="BY2077" s="13" t="str">
        <f t="shared" si="477"/>
        <v/>
      </c>
      <c r="BZ2077" s="33" t="str">
        <f t="shared" si="478"/>
        <v/>
      </c>
      <c r="CA2077" s="37" t="str">
        <f>IF(BY2077="", "", IF(COUNTIF(BY$7:BY2077, BY2077)&gt;1, "", MAX(CA$6:CA2076)+1))</f>
        <v/>
      </c>
      <c r="CB2077" s="37" t="str">
        <f t="shared" si="480"/>
        <v>Oct 2023</v>
      </c>
      <c r="CC2077" s="41" t="str">
        <f t="shared" si="482"/>
        <v/>
      </c>
    </row>
    <row r="2078" spans="71:81" hidden="1" x14ac:dyDescent="0.25">
      <c r="BS2078" s="13" t="str">
        <f t="shared" si="475"/>
        <v/>
      </c>
      <c r="BT2078" s="33" t="str">
        <f t="shared" si="476"/>
        <v/>
      </c>
      <c r="BU2078" s="37" t="str">
        <f>IF(BS2078="", "", IF(COUNTIF(BS$7:BS2078, BS2078)&gt;1, "", MAX(BU$6:BU2077)+1))</f>
        <v/>
      </c>
      <c r="BV2078" s="37" t="str">
        <f t="shared" si="479"/>
        <v>Oct 2023</v>
      </c>
      <c r="BW2078" s="41" t="str">
        <f t="shared" si="481"/>
        <v/>
      </c>
      <c r="BY2078" s="13" t="str">
        <f t="shared" si="477"/>
        <v/>
      </c>
      <c r="BZ2078" s="33" t="str">
        <f t="shared" si="478"/>
        <v/>
      </c>
      <c r="CA2078" s="37" t="str">
        <f>IF(BY2078="", "", IF(COUNTIF(BY$7:BY2078, BY2078)&gt;1, "", MAX(CA$6:CA2077)+1))</f>
        <v/>
      </c>
      <c r="CB2078" s="37" t="str">
        <f t="shared" si="480"/>
        <v>Oct 2023</v>
      </c>
      <c r="CC2078" s="41" t="str">
        <f t="shared" si="482"/>
        <v/>
      </c>
    </row>
    <row r="2079" spans="71:81" hidden="1" x14ac:dyDescent="0.25">
      <c r="BS2079" s="13" t="str">
        <f t="shared" si="475"/>
        <v/>
      </c>
      <c r="BT2079" s="33" t="str">
        <f t="shared" si="476"/>
        <v/>
      </c>
      <c r="BU2079" s="37" t="str">
        <f>IF(BS2079="", "", IF(COUNTIF(BS$7:BS2079, BS2079)&gt;1, "", MAX(BU$6:BU2078)+1))</f>
        <v/>
      </c>
      <c r="BV2079" s="37" t="str">
        <f t="shared" si="479"/>
        <v>Oct 2023</v>
      </c>
      <c r="BW2079" s="41" t="str">
        <f t="shared" si="481"/>
        <v/>
      </c>
      <c r="BY2079" s="13" t="str">
        <f t="shared" si="477"/>
        <v/>
      </c>
      <c r="BZ2079" s="33" t="str">
        <f t="shared" si="478"/>
        <v/>
      </c>
      <c r="CA2079" s="37" t="str">
        <f>IF(BY2079="", "", IF(COUNTIF(BY$7:BY2079, BY2079)&gt;1, "", MAX(CA$6:CA2078)+1))</f>
        <v/>
      </c>
      <c r="CB2079" s="37" t="str">
        <f t="shared" si="480"/>
        <v>Oct 2023</v>
      </c>
      <c r="CC2079" s="41" t="str">
        <f t="shared" si="482"/>
        <v/>
      </c>
    </row>
    <row r="2080" spans="71:81" hidden="1" x14ac:dyDescent="0.25">
      <c r="BS2080" s="13" t="str">
        <f t="shared" si="475"/>
        <v/>
      </c>
      <c r="BT2080" s="33" t="str">
        <f t="shared" si="476"/>
        <v/>
      </c>
      <c r="BU2080" s="37" t="str">
        <f>IF(BS2080="", "", IF(COUNTIF(BS$7:BS2080, BS2080)&gt;1, "", MAX(BU$6:BU2079)+1))</f>
        <v/>
      </c>
      <c r="BV2080" s="37" t="str">
        <f t="shared" si="479"/>
        <v>Oct 2023</v>
      </c>
      <c r="BW2080" s="41" t="str">
        <f t="shared" si="481"/>
        <v/>
      </c>
      <c r="BY2080" s="13" t="str">
        <f t="shared" si="477"/>
        <v/>
      </c>
      <c r="BZ2080" s="33" t="str">
        <f t="shared" si="478"/>
        <v/>
      </c>
      <c r="CA2080" s="37" t="str">
        <f>IF(BY2080="", "", IF(COUNTIF(BY$7:BY2080, BY2080)&gt;1, "", MAX(CA$6:CA2079)+1))</f>
        <v/>
      </c>
      <c r="CB2080" s="37" t="str">
        <f t="shared" si="480"/>
        <v>Oct 2023</v>
      </c>
      <c r="CC2080" s="41" t="str">
        <f t="shared" si="482"/>
        <v/>
      </c>
    </row>
    <row r="2081" spans="71:81" hidden="1" x14ac:dyDescent="0.25">
      <c r="BS2081" s="13" t="str">
        <f t="shared" si="475"/>
        <v/>
      </c>
      <c r="BT2081" s="33" t="str">
        <f t="shared" si="476"/>
        <v/>
      </c>
      <c r="BU2081" s="37" t="str">
        <f>IF(BS2081="", "", IF(COUNTIF(BS$7:BS2081, BS2081)&gt;1, "", MAX(BU$6:BU2080)+1))</f>
        <v/>
      </c>
      <c r="BV2081" s="37" t="str">
        <f t="shared" si="479"/>
        <v>Oct 2023</v>
      </c>
      <c r="BW2081" s="41" t="str">
        <f t="shared" si="481"/>
        <v/>
      </c>
      <c r="BY2081" s="13" t="str">
        <f t="shared" si="477"/>
        <v/>
      </c>
      <c r="BZ2081" s="33" t="str">
        <f t="shared" si="478"/>
        <v/>
      </c>
      <c r="CA2081" s="37" t="str">
        <f>IF(BY2081="", "", IF(COUNTIF(BY$7:BY2081, BY2081)&gt;1, "", MAX(CA$6:CA2080)+1))</f>
        <v/>
      </c>
      <c r="CB2081" s="37" t="str">
        <f t="shared" si="480"/>
        <v>Oct 2023</v>
      </c>
      <c r="CC2081" s="41" t="str">
        <f t="shared" si="482"/>
        <v/>
      </c>
    </row>
    <row r="2082" spans="71:81" hidden="1" x14ac:dyDescent="0.25">
      <c r="BS2082" s="13" t="str">
        <f t="shared" si="475"/>
        <v/>
      </c>
      <c r="BT2082" s="33" t="str">
        <f t="shared" si="476"/>
        <v/>
      </c>
      <c r="BU2082" s="37" t="str">
        <f>IF(BS2082="", "", IF(COUNTIF(BS$7:BS2082, BS2082)&gt;1, "", MAX(BU$6:BU2081)+1))</f>
        <v/>
      </c>
      <c r="BV2082" s="37" t="str">
        <f t="shared" si="479"/>
        <v>Oct 2023</v>
      </c>
      <c r="BW2082" s="41" t="str">
        <f t="shared" si="481"/>
        <v/>
      </c>
      <c r="BY2082" s="13" t="str">
        <f t="shared" si="477"/>
        <v/>
      </c>
      <c r="BZ2082" s="33" t="str">
        <f t="shared" si="478"/>
        <v/>
      </c>
      <c r="CA2082" s="37" t="str">
        <f>IF(BY2082="", "", IF(COUNTIF(BY$7:BY2082, BY2082)&gt;1, "", MAX(CA$6:CA2081)+1))</f>
        <v/>
      </c>
      <c r="CB2082" s="37" t="str">
        <f t="shared" si="480"/>
        <v>Oct 2023</v>
      </c>
      <c r="CC2082" s="41" t="str">
        <f t="shared" si="482"/>
        <v/>
      </c>
    </row>
    <row r="2083" spans="71:81" hidden="1" x14ac:dyDescent="0.25">
      <c r="BS2083" s="13" t="str">
        <f t="shared" si="475"/>
        <v/>
      </c>
      <c r="BT2083" s="33" t="str">
        <f t="shared" si="476"/>
        <v/>
      </c>
      <c r="BU2083" s="37" t="str">
        <f>IF(BS2083="", "", IF(COUNTIF(BS$7:BS2083, BS2083)&gt;1, "", MAX(BU$6:BU2082)+1))</f>
        <v/>
      </c>
      <c r="BV2083" s="37" t="str">
        <f t="shared" si="479"/>
        <v>Oct 2023</v>
      </c>
      <c r="BW2083" s="41" t="str">
        <f t="shared" si="481"/>
        <v/>
      </c>
      <c r="BY2083" s="13" t="str">
        <f t="shared" si="477"/>
        <v/>
      </c>
      <c r="BZ2083" s="33" t="str">
        <f t="shared" si="478"/>
        <v/>
      </c>
      <c r="CA2083" s="37" t="str">
        <f>IF(BY2083="", "", IF(COUNTIF(BY$7:BY2083, BY2083)&gt;1, "", MAX(CA$6:CA2082)+1))</f>
        <v/>
      </c>
      <c r="CB2083" s="37" t="str">
        <f t="shared" si="480"/>
        <v>Oct 2023</v>
      </c>
      <c r="CC2083" s="41" t="str">
        <f t="shared" si="482"/>
        <v/>
      </c>
    </row>
    <row r="2084" spans="71:81" hidden="1" x14ac:dyDescent="0.25">
      <c r="BS2084" s="13" t="str">
        <f t="shared" si="475"/>
        <v/>
      </c>
      <c r="BT2084" s="33" t="str">
        <f t="shared" si="476"/>
        <v/>
      </c>
      <c r="BU2084" s="37" t="str">
        <f>IF(BS2084="", "", IF(COUNTIF(BS$7:BS2084, BS2084)&gt;1, "", MAX(BU$6:BU2083)+1))</f>
        <v/>
      </c>
      <c r="BV2084" s="37" t="str">
        <f t="shared" si="479"/>
        <v>Oct 2023</v>
      </c>
      <c r="BW2084" s="41" t="str">
        <f t="shared" si="481"/>
        <v/>
      </c>
      <c r="BY2084" s="13" t="str">
        <f t="shared" si="477"/>
        <v/>
      </c>
      <c r="BZ2084" s="33" t="str">
        <f t="shared" si="478"/>
        <v/>
      </c>
      <c r="CA2084" s="37" t="str">
        <f>IF(BY2084="", "", IF(COUNTIF(BY$7:BY2084, BY2084)&gt;1, "", MAX(CA$6:CA2083)+1))</f>
        <v/>
      </c>
      <c r="CB2084" s="37" t="str">
        <f t="shared" si="480"/>
        <v>Oct 2023</v>
      </c>
      <c r="CC2084" s="41" t="str">
        <f t="shared" si="482"/>
        <v/>
      </c>
    </row>
    <row r="2085" spans="71:81" hidden="1" x14ac:dyDescent="0.25">
      <c r="BS2085" s="13" t="str">
        <f t="shared" si="475"/>
        <v/>
      </c>
      <c r="BT2085" s="33" t="str">
        <f t="shared" si="476"/>
        <v/>
      </c>
      <c r="BU2085" s="37" t="str">
        <f>IF(BS2085="", "", IF(COUNTIF(BS$7:BS2085, BS2085)&gt;1, "", MAX(BU$6:BU2084)+1))</f>
        <v/>
      </c>
      <c r="BV2085" s="37" t="str">
        <f t="shared" si="479"/>
        <v>Oct 2023</v>
      </c>
      <c r="BW2085" s="41" t="str">
        <f t="shared" si="481"/>
        <v/>
      </c>
      <c r="BY2085" s="13" t="str">
        <f t="shared" si="477"/>
        <v/>
      </c>
      <c r="BZ2085" s="33" t="str">
        <f t="shared" si="478"/>
        <v/>
      </c>
      <c r="CA2085" s="37" t="str">
        <f>IF(BY2085="", "", IF(COUNTIF(BY$7:BY2085, BY2085)&gt;1, "", MAX(CA$6:CA2084)+1))</f>
        <v/>
      </c>
      <c r="CB2085" s="37" t="str">
        <f t="shared" si="480"/>
        <v>Oct 2023</v>
      </c>
      <c r="CC2085" s="41" t="str">
        <f t="shared" si="482"/>
        <v/>
      </c>
    </row>
    <row r="2086" spans="71:81" hidden="1" x14ac:dyDescent="0.25">
      <c r="BS2086" s="13" t="str">
        <f t="shared" si="475"/>
        <v/>
      </c>
      <c r="BT2086" s="33" t="str">
        <f t="shared" si="476"/>
        <v/>
      </c>
      <c r="BU2086" s="37" t="str">
        <f>IF(BS2086="", "", IF(COUNTIF(BS$7:BS2086, BS2086)&gt;1, "", MAX(BU$6:BU2085)+1))</f>
        <v/>
      </c>
      <c r="BV2086" s="37" t="str">
        <f t="shared" si="479"/>
        <v>Oct 2023</v>
      </c>
      <c r="BW2086" s="41" t="str">
        <f t="shared" si="481"/>
        <v/>
      </c>
      <c r="BY2086" s="13" t="str">
        <f t="shared" si="477"/>
        <v/>
      </c>
      <c r="BZ2086" s="33" t="str">
        <f t="shared" si="478"/>
        <v/>
      </c>
      <c r="CA2086" s="37" t="str">
        <f>IF(BY2086="", "", IF(COUNTIF(BY$7:BY2086, BY2086)&gt;1, "", MAX(CA$6:CA2085)+1))</f>
        <v/>
      </c>
      <c r="CB2086" s="37" t="str">
        <f t="shared" si="480"/>
        <v>Oct 2023</v>
      </c>
      <c r="CC2086" s="41" t="str">
        <f t="shared" si="482"/>
        <v/>
      </c>
    </row>
    <row r="2087" spans="71:81" hidden="1" x14ac:dyDescent="0.25">
      <c r="BS2087" s="13" t="str">
        <f t="shared" si="475"/>
        <v/>
      </c>
      <c r="BT2087" s="33" t="str">
        <f t="shared" si="476"/>
        <v/>
      </c>
      <c r="BU2087" s="37" t="str">
        <f>IF(BS2087="", "", IF(COUNTIF(BS$7:BS2087, BS2087)&gt;1, "", MAX(BU$6:BU2086)+1))</f>
        <v/>
      </c>
      <c r="BV2087" s="37" t="str">
        <f t="shared" si="479"/>
        <v>Oct 2023</v>
      </c>
      <c r="BW2087" s="41" t="str">
        <f t="shared" si="481"/>
        <v/>
      </c>
      <c r="BY2087" s="13" t="str">
        <f t="shared" si="477"/>
        <v/>
      </c>
      <c r="BZ2087" s="33" t="str">
        <f t="shared" si="478"/>
        <v/>
      </c>
      <c r="CA2087" s="37" t="str">
        <f>IF(BY2087="", "", IF(COUNTIF(BY$7:BY2087, BY2087)&gt;1, "", MAX(CA$6:CA2086)+1))</f>
        <v/>
      </c>
      <c r="CB2087" s="37" t="str">
        <f t="shared" si="480"/>
        <v>Oct 2023</v>
      </c>
      <c r="CC2087" s="41" t="str">
        <f t="shared" si="482"/>
        <v/>
      </c>
    </row>
    <row r="2088" spans="71:81" hidden="1" x14ac:dyDescent="0.25">
      <c r="BS2088" s="13" t="str">
        <f t="shared" si="475"/>
        <v/>
      </c>
      <c r="BT2088" s="33" t="str">
        <f t="shared" si="476"/>
        <v/>
      </c>
      <c r="BU2088" s="37" t="str">
        <f>IF(BS2088="", "", IF(COUNTIF(BS$7:BS2088, BS2088)&gt;1, "", MAX(BU$6:BU2087)+1))</f>
        <v/>
      </c>
      <c r="BV2088" s="37" t="str">
        <f t="shared" si="479"/>
        <v>Oct 2023</v>
      </c>
      <c r="BW2088" s="41" t="str">
        <f t="shared" si="481"/>
        <v/>
      </c>
      <c r="BY2088" s="13" t="str">
        <f t="shared" si="477"/>
        <v/>
      </c>
      <c r="BZ2088" s="33" t="str">
        <f t="shared" si="478"/>
        <v/>
      </c>
      <c r="CA2088" s="37" t="str">
        <f>IF(BY2088="", "", IF(COUNTIF(BY$7:BY2088, BY2088)&gt;1, "", MAX(CA$6:CA2087)+1))</f>
        <v/>
      </c>
      <c r="CB2088" s="37" t="str">
        <f t="shared" si="480"/>
        <v>Oct 2023</v>
      </c>
      <c r="CC2088" s="41" t="str">
        <f t="shared" si="482"/>
        <v/>
      </c>
    </row>
    <row r="2089" spans="71:81" hidden="1" x14ac:dyDescent="0.25">
      <c r="BS2089" s="13" t="str">
        <f t="shared" si="475"/>
        <v/>
      </c>
      <c r="BT2089" s="33" t="str">
        <f t="shared" si="476"/>
        <v/>
      </c>
      <c r="BU2089" s="37" t="str">
        <f>IF(BS2089="", "", IF(COUNTIF(BS$7:BS2089, BS2089)&gt;1, "", MAX(BU$6:BU2088)+1))</f>
        <v/>
      </c>
      <c r="BV2089" s="37" t="str">
        <f t="shared" si="479"/>
        <v>Oct 2023</v>
      </c>
      <c r="BW2089" s="41" t="str">
        <f t="shared" si="481"/>
        <v/>
      </c>
      <c r="BY2089" s="13" t="str">
        <f t="shared" si="477"/>
        <v/>
      </c>
      <c r="BZ2089" s="33" t="str">
        <f t="shared" si="478"/>
        <v/>
      </c>
      <c r="CA2089" s="37" t="str">
        <f>IF(BY2089="", "", IF(COUNTIF(BY$7:BY2089, BY2089)&gt;1, "", MAX(CA$6:CA2088)+1))</f>
        <v/>
      </c>
      <c r="CB2089" s="37" t="str">
        <f t="shared" si="480"/>
        <v>Oct 2023</v>
      </c>
      <c r="CC2089" s="41" t="str">
        <f t="shared" si="482"/>
        <v/>
      </c>
    </row>
    <row r="2090" spans="71:81" hidden="1" x14ac:dyDescent="0.25">
      <c r="BS2090" s="13" t="str">
        <f t="shared" si="475"/>
        <v/>
      </c>
      <c r="BT2090" s="33" t="str">
        <f t="shared" si="476"/>
        <v/>
      </c>
      <c r="BU2090" s="37" t="str">
        <f>IF(BS2090="", "", IF(COUNTIF(BS$7:BS2090, BS2090)&gt;1, "", MAX(BU$6:BU2089)+1))</f>
        <v/>
      </c>
      <c r="BV2090" s="37" t="str">
        <f t="shared" si="479"/>
        <v>Oct 2023</v>
      </c>
      <c r="BW2090" s="41" t="str">
        <f t="shared" si="481"/>
        <v/>
      </c>
      <c r="BY2090" s="13" t="str">
        <f t="shared" si="477"/>
        <v/>
      </c>
      <c r="BZ2090" s="33" t="str">
        <f t="shared" si="478"/>
        <v/>
      </c>
      <c r="CA2090" s="37" t="str">
        <f>IF(BY2090="", "", IF(COUNTIF(BY$7:BY2090, BY2090)&gt;1, "", MAX(CA$6:CA2089)+1))</f>
        <v/>
      </c>
      <c r="CB2090" s="37" t="str">
        <f t="shared" si="480"/>
        <v>Oct 2023</v>
      </c>
      <c r="CC2090" s="41" t="str">
        <f t="shared" si="482"/>
        <v/>
      </c>
    </row>
    <row r="2091" spans="71:81" hidden="1" x14ac:dyDescent="0.25">
      <c r="BS2091" s="13" t="str">
        <f t="shared" si="475"/>
        <v/>
      </c>
      <c r="BT2091" s="33" t="str">
        <f t="shared" si="476"/>
        <v/>
      </c>
      <c r="BU2091" s="37" t="str">
        <f>IF(BS2091="", "", IF(COUNTIF(BS$7:BS2091, BS2091)&gt;1, "", MAX(BU$6:BU2090)+1))</f>
        <v/>
      </c>
      <c r="BV2091" s="37" t="str">
        <f t="shared" si="479"/>
        <v>Oct 2023</v>
      </c>
      <c r="BW2091" s="41" t="str">
        <f t="shared" si="481"/>
        <v/>
      </c>
      <c r="BY2091" s="13" t="str">
        <f t="shared" si="477"/>
        <v/>
      </c>
      <c r="BZ2091" s="33" t="str">
        <f t="shared" si="478"/>
        <v/>
      </c>
      <c r="CA2091" s="37" t="str">
        <f>IF(BY2091="", "", IF(COUNTIF(BY$7:BY2091, BY2091)&gt;1, "", MAX(CA$6:CA2090)+1))</f>
        <v/>
      </c>
      <c r="CB2091" s="37" t="str">
        <f t="shared" si="480"/>
        <v>Oct 2023</v>
      </c>
      <c r="CC2091" s="41" t="str">
        <f t="shared" si="482"/>
        <v/>
      </c>
    </row>
    <row r="2092" spans="71:81" hidden="1" x14ac:dyDescent="0.25">
      <c r="BS2092" s="13" t="str">
        <f t="shared" si="475"/>
        <v/>
      </c>
      <c r="BT2092" s="33" t="str">
        <f t="shared" si="476"/>
        <v/>
      </c>
      <c r="BU2092" s="37" t="str">
        <f>IF(BS2092="", "", IF(COUNTIF(BS$7:BS2092, BS2092)&gt;1, "", MAX(BU$6:BU2091)+1))</f>
        <v/>
      </c>
      <c r="BV2092" s="37" t="str">
        <f t="shared" si="479"/>
        <v>Oct 2023</v>
      </c>
      <c r="BW2092" s="41" t="str">
        <f t="shared" si="481"/>
        <v/>
      </c>
      <c r="BY2092" s="13" t="str">
        <f t="shared" si="477"/>
        <v/>
      </c>
      <c r="BZ2092" s="33" t="str">
        <f t="shared" si="478"/>
        <v/>
      </c>
      <c r="CA2092" s="37" t="str">
        <f>IF(BY2092="", "", IF(COUNTIF(BY$7:BY2092, BY2092)&gt;1, "", MAX(CA$6:CA2091)+1))</f>
        <v/>
      </c>
      <c r="CB2092" s="37" t="str">
        <f t="shared" si="480"/>
        <v>Oct 2023</v>
      </c>
      <c r="CC2092" s="41" t="str">
        <f t="shared" si="482"/>
        <v/>
      </c>
    </row>
    <row r="2093" spans="71:81" hidden="1" x14ac:dyDescent="0.25">
      <c r="BS2093" s="13" t="str">
        <f t="shared" si="475"/>
        <v/>
      </c>
      <c r="BT2093" s="33" t="str">
        <f t="shared" si="476"/>
        <v/>
      </c>
      <c r="BU2093" s="37" t="str">
        <f>IF(BS2093="", "", IF(COUNTIF(BS$7:BS2093, BS2093)&gt;1, "", MAX(BU$6:BU2092)+1))</f>
        <v/>
      </c>
      <c r="BV2093" s="37" t="str">
        <f t="shared" si="479"/>
        <v>Oct 2023</v>
      </c>
      <c r="BW2093" s="41" t="str">
        <f t="shared" si="481"/>
        <v/>
      </c>
      <c r="BY2093" s="13" t="str">
        <f t="shared" si="477"/>
        <v/>
      </c>
      <c r="BZ2093" s="33" t="str">
        <f t="shared" si="478"/>
        <v/>
      </c>
      <c r="CA2093" s="37" t="str">
        <f>IF(BY2093="", "", IF(COUNTIF(BY$7:BY2093, BY2093)&gt;1, "", MAX(CA$6:CA2092)+1))</f>
        <v/>
      </c>
      <c r="CB2093" s="37" t="str">
        <f t="shared" si="480"/>
        <v>Oct 2023</v>
      </c>
      <c r="CC2093" s="41" t="str">
        <f t="shared" si="482"/>
        <v/>
      </c>
    </row>
    <row r="2094" spans="71:81" hidden="1" x14ac:dyDescent="0.25">
      <c r="BS2094" s="13" t="str">
        <f t="shared" si="475"/>
        <v/>
      </c>
      <c r="BT2094" s="33" t="str">
        <f t="shared" si="476"/>
        <v/>
      </c>
      <c r="BU2094" s="37" t="str">
        <f>IF(BS2094="", "", IF(COUNTIF(BS$7:BS2094, BS2094)&gt;1, "", MAX(BU$6:BU2093)+1))</f>
        <v/>
      </c>
      <c r="BV2094" s="37" t="str">
        <f t="shared" si="479"/>
        <v>Oct 2023</v>
      </c>
      <c r="BW2094" s="41" t="str">
        <f t="shared" si="481"/>
        <v/>
      </c>
      <c r="BY2094" s="13" t="str">
        <f t="shared" si="477"/>
        <v/>
      </c>
      <c r="BZ2094" s="33" t="str">
        <f t="shared" si="478"/>
        <v/>
      </c>
      <c r="CA2094" s="37" t="str">
        <f>IF(BY2094="", "", IF(COUNTIF(BY$7:BY2094, BY2094)&gt;1, "", MAX(CA$6:CA2093)+1))</f>
        <v/>
      </c>
      <c r="CB2094" s="37" t="str">
        <f t="shared" si="480"/>
        <v>Oct 2023</v>
      </c>
      <c r="CC2094" s="41" t="str">
        <f t="shared" si="482"/>
        <v/>
      </c>
    </row>
    <row r="2095" spans="71:81" hidden="1" x14ac:dyDescent="0.25">
      <c r="BS2095" s="13" t="str">
        <f t="shared" si="475"/>
        <v/>
      </c>
      <c r="BT2095" s="33" t="str">
        <f t="shared" si="476"/>
        <v/>
      </c>
      <c r="BU2095" s="37" t="str">
        <f>IF(BS2095="", "", IF(COUNTIF(BS$7:BS2095, BS2095)&gt;1, "", MAX(BU$6:BU2094)+1))</f>
        <v/>
      </c>
      <c r="BV2095" s="37" t="str">
        <f t="shared" si="479"/>
        <v>Oct 2023</v>
      </c>
      <c r="BW2095" s="41" t="str">
        <f t="shared" si="481"/>
        <v/>
      </c>
      <c r="BY2095" s="13" t="str">
        <f t="shared" si="477"/>
        <v/>
      </c>
      <c r="BZ2095" s="33" t="str">
        <f t="shared" si="478"/>
        <v/>
      </c>
      <c r="CA2095" s="37" t="str">
        <f>IF(BY2095="", "", IF(COUNTIF(BY$7:BY2095, BY2095)&gt;1, "", MAX(CA$6:CA2094)+1))</f>
        <v/>
      </c>
      <c r="CB2095" s="37" t="str">
        <f t="shared" si="480"/>
        <v>Oct 2023</v>
      </c>
      <c r="CC2095" s="41" t="str">
        <f t="shared" si="482"/>
        <v/>
      </c>
    </row>
    <row r="2096" spans="71:81" hidden="1" x14ac:dyDescent="0.25">
      <c r="BS2096" s="13" t="str">
        <f t="shared" si="475"/>
        <v/>
      </c>
      <c r="BT2096" s="33" t="str">
        <f t="shared" si="476"/>
        <v/>
      </c>
      <c r="BU2096" s="37" t="str">
        <f>IF(BS2096="", "", IF(COUNTIF(BS$7:BS2096, BS2096)&gt;1, "", MAX(BU$6:BU2095)+1))</f>
        <v/>
      </c>
      <c r="BV2096" s="37" t="str">
        <f t="shared" si="479"/>
        <v>Oct 2023</v>
      </c>
      <c r="BW2096" s="41" t="str">
        <f t="shared" si="481"/>
        <v/>
      </c>
      <c r="BY2096" s="13" t="str">
        <f t="shared" si="477"/>
        <v/>
      </c>
      <c r="BZ2096" s="33" t="str">
        <f t="shared" si="478"/>
        <v/>
      </c>
      <c r="CA2096" s="37" t="str">
        <f>IF(BY2096="", "", IF(COUNTIF(BY$7:BY2096, BY2096)&gt;1, "", MAX(CA$6:CA2095)+1))</f>
        <v/>
      </c>
      <c r="CB2096" s="37" t="str">
        <f t="shared" si="480"/>
        <v>Oct 2023</v>
      </c>
      <c r="CC2096" s="41" t="str">
        <f t="shared" si="482"/>
        <v/>
      </c>
    </row>
    <row r="2097" spans="71:81" hidden="1" x14ac:dyDescent="0.25">
      <c r="BS2097" s="13" t="str">
        <f t="shared" si="475"/>
        <v/>
      </c>
      <c r="BT2097" s="33" t="str">
        <f t="shared" si="476"/>
        <v/>
      </c>
      <c r="BU2097" s="37" t="str">
        <f>IF(BS2097="", "", IF(COUNTIF(BS$7:BS2097, BS2097)&gt;1, "", MAX(BU$6:BU2096)+1))</f>
        <v/>
      </c>
      <c r="BV2097" s="37" t="str">
        <f t="shared" si="479"/>
        <v>Oct 2023</v>
      </c>
      <c r="BW2097" s="41" t="str">
        <f t="shared" si="481"/>
        <v/>
      </c>
      <c r="BY2097" s="13" t="str">
        <f t="shared" si="477"/>
        <v/>
      </c>
      <c r="BZ2097" s="33" t="str">
        <f t="shared" si="478"/>
        <v/>
      </c>
      <c r="CA2097" s="37" t="str">
        <f>IF(BY2097="", "", IF(COUNTIF(BY$7:BY2097, BY2097)&gt;1, "", MAX(CA$6:CA2096)+1))</f>
        <v/>
      </c>
      <c r="CB2097" s="37" t="str">
        <f t="shared" si="480"/>
        <v>Oct 2023</v>
      </c>
      <c r="CC2097" s="41" t="str">
        <f t="shared" si="482"/>
        <v/>
      </c>
    </row>
    <row r="2098" spans="71:81" hidden="1" x14ac:dyDescent="0.25">
      <c r="BS2098" s="13" t="str">
        <f t="shared" si="475"/>
        <v/>
      </c>
      <c r="BT2098" s="33" t="str">
        <f t="shared" si="476"/>
        <v/>
      </c>
      <c r="BU2098" s="37" t="str">
        <f>IF(BS2098="", "", IF(COUNTIF(BS$7:BS2098, BS2098)&gt;1, "", MAX(BU$6:BU2097)+1))</f>
        <v/>
      </c>
      <c r="BV2098" s="37" t="str">
        <f t="shared" si="479"/>
        <v>Oct 2023</v>
      </c>
      <c r="BW2098" s="41" t="str">
        <f t="shared" si="481"/>
        <v/>
      </c>
      <c r="BY2098" s="13" t="str">
        <f t="shared" si="477"/>
        <v/>
      </c>
      <c r="BZ2098" s="33" t="str">
        <f t="shared" si="478"/>
        <v/>
      </c>
      <c r="CA2098" s="37" t="str">
        <f>IF(BY2098="", "", IF(COUNTIF(BY$7:BY2098, BY2098)&gt;1, "", MAX(CA$6:CA2097)+1))</f>
        <v/>
      </c>
      <c r="CB2098" s="37" t="str">
        <f t="shared" si="480"/>
        <v>Oct 2023</v>
      </c>
      <c r="CC2098" s="41" t="str">
        <f t="shared" si="482"/>
        <v/>
      </c>
    </row>
    <row r="2099" spans="71:81" hidden="1" x14ac:dyDescent="0.25">
      <c r="BS2099" s="13" t="str">
        <f t="shared" si="475"/>
        <v/>
      </c>
      <c r="BT2099" s="33" t="str">
        <f t="shared" si="476"/>
        <v/>
      </c>
      <c r="BU2099" s="37" t="str">
        <f>IF(BS2099="", "", IF(COUNTIF(BS$7:BS2099, BS2099)&gt;1, "", MAX(BU$6:BU2098)+1))</f>
        <v/>
      </c>
      <c r="BV2099" s="37" t="str">
        <f t="shared" si="479"/>
        <v>Oct 2023</v>
      </c>
      <c r="BW2099" s="41" t="str">
        <f t="shared" si="481"/>
        <v/>
      </c>
      <c r="BY2099" s="13" t="str">
        <f t="shared" si="477"/>
        <v/>
      </c>
      <c r="BZ2099" s="33" t="str">
        <f t="shared" si="478"/>
        <v/>
      </c>
      <c r="CA2099" s="37" t="str">
        <f>IF(BY2099="", "", IF(COUNTIF(BY$7:BY2099, BY2099)&gt;1, "", MAX(CA$6:CA2098)+1))</f>
        <v/>
      </c>
      <c r="CB2099" s="37" t="str">
        <f t="shared" si="480"/>
        <v>Oct 2023</v>
      </c>
      <c r="CC2099" s="41" t="str">
        <f t="shared" si="482"/>
        <v/>
      </c>
    </row>
    <row r="2100" spans="71:81" hidden="1" x14ac:dyDescent="0.25">
      <c r="BS2100" s="13" t="str">
        <f t="shared" si="475"/>
        <v/>
      </c>
      <c r="BT2100" s="33" t="str">
        <f t="shared" si="476"/>
        <v/>
      </c>
      <c r="BU2100" s="37" t="str">
        <f>IF(BS2100="", "", IF(COUNTIF(BS$7:BS2100, BS2100)&gt;1, "", MAX(BU$6:BU2099)+1))</f>
        <v/>
      </c>
      <c r="BV2100" s="37" t="str">
        <f t="shared" si="479"/>
        <v>Oct 2023</v>
      </c>
      <c r="BW2100" s="41" t="str">
        <f t="shared" si="481"/>
        <v/>
      </c>
      <c r="BY2100" s="13" t="str">
        <f t="shared" si="477"/>
        <v/>
      </c>
      <c r="BZ2100" s="33" t="str">
        <f t="shared" si="478"/>
        <v/>
      </c>
      <c r="CA2100" s="37" t="str">
        <f>IF(BY2100="", "", IF(COUNTIF(BY$7:BY2100, BY2100)&gt;1, "", MAX(CA$6:CA2099)+1))</f>
        <v/>
      </c>
      <c r="CB2100" s="37" t="str">
        <f t="shared" si="480"/>
        <v>Oct 2023</v>
      </c>
      <c r="CC2100" s="41" t="str">
        <f t="shared" si="482"/>
        <v/>
      </c>
    </row>
    <row r="2101" spans="71:81" hidden="1" x14ac:dyDescent="0.25">
      <c r="BS2101" s="13" t="str">
        <f t="shared" si="475"/>
        <v/>
      </c>
      <c r="BT2101" s="33" t="str">
        <f t="shared" si="476"/>
        <v/>
      </c>
      <c r="BU2101" s="37" t="str">
        <f>IF(BS2101="", "", IF(COUNTIF(BS$7:BS2101, BS2101)&gt;1, "", MAX(BU$6:BU2100)+1))</f>
        <v/>
      </c>
      <c r="BV2101" s="37" t="str">
        <f t="shared" si="479"/>
        <v>Oct 2023</v>
      </c>
      <c r="BW2101" s="41" t="str">
        <f t="shared" si="481"/>
        <v/>
      </c>
      <c r="BY2101" s="13" t="str">
        <f t="shared" si="477"/>
        <v/>
      </c>
      <c r="BZ2101" s="33" t="str">
        <f t="shared" si="478"/>
        <v/>
      </c>
      <c r="CA2101" s="37" t="str">
        <f>IF(BY2101="", "", IF(COUNTIF(BY$7:BY2101, BY2101)&gt;1, "", MAX(CA$6:CA2100)+1))</f>
        <v/>
      </c>
      <c r="CB2101" s="37" t="str">
        <f t="shared" si="480"/>
        <v>Oct 2023</v>
      </c>
      <c r="CC2101" s="41" t="str">
        <f t="shared" si="482"/>
        <v/>
      </c>
    </row>
    <row r="2102" spans="71:81" hidden="1" x14ac:dyDescent="0.25">
      <c r="BS2102" s="13" t="str">
        <f t="shared" si="475"/>
        <v/>
      </c>
      <c r="BT2102" s="33" t="str">
        <f t="shared" si="476"/>
        <v/>
      </c>
      <c r="BU2102" s="37" t="str">
        <f>IF(BS2102="", "", IF(COUNTIF(BS$7:BS2102, BS2102)&gt;1, "", MAX(BU$6:BU2101)+1))</f>
        <v/>
      </c>
      <c r="BV2102" s="37" t="str">
        <f t="shared" si="479"/>
        <v>Oct 2023</v>
      </c>
      <c r="BW2102" s="41" t="str">
        <f t="shared" si="481"/>
        <v/>
      </c>
      <c r="BY2102" s="13" t="str">
        <f t="shared" si="477"/>
        <v/>
      </c>
      <c r="BZ2102" s="33" t="str">
        <f t="shared" si="478"/>
        <v/>
      </c>
      <c r="CA2102" s="37" t="str">
        <f>IF(BY2102="", "", IF(COUNTIF(BY$7:BY2102, BY2102)&gt;1, "", MAX(CA$6:CA2101)+1))</f>
        <v/>
      </c>
      <c r="CB2102" s="37" t="str">
        <f t="shared" si="480"/>
        <v>Oct 2023</v>
      </c>
      <c r="CC2102" s="41" t="str">
        <f t="shared" si="482"/>
        <v/>
      </c>
    </row>
    <row r="2103" spans="71:81" hidden="1" x14ac:dyDescent="0.25">
      <c r="BS2103" s="13" t="str">
        <f t="shared" si="475"/>
        <v/>
      </c>
      <c r="BT2103" s="33" t="str">
        <f t="shared" si="476"/>
        <v/>
      </c>
      <c r="BU2103" s="37" t="str">
        <f>IF(BS2103="", "", IF(COUNTIF(BS$7:BS2103, BS2103)&gt;1, "", MAX(BU$6:BU2102)+1))</f>
        <v/>
      </c>
      <c r="BV2103" s="37" t="str">
        <f t="shared" si="479"/>
        <v>Oct 2023</v>
      </c>
      <c r="BW2103" s="41" t="str">
        <f t="shared" si="481"/>
        <v/>
      </c>
      <c r="BY2103" s="13" t="str">
        <f t="shared" si="477"/>
        <v/>
      </c>
      <c r="BZ2103" s="33" t="str">
        <f t="shared" si="478"/>
        <v/>
      </c>
      <c r="CA2103" s="37" t="str">
        <f>IF(BY2103="", "", IF(COUNTIF(BY$7:BY2103, BY2103)&gt;1, "", MAX(CA$6:CA2102)+1))</f>
        <v/>
      </c>
      <c r="CB2103" s="37" t="str">
        <f t="shared" si="480"/>
        <v>Oct 2023</v>
      </c>
      <c r="CC2103" s="41" t="str">
        <f t="shared" si="482"/>
        <v/>
      </c>
    </row>
    <row r="2104" spans="71:81" hidden="1" x14ac:dyDescent="0.25">
      <c r="BS2104" s="13" t="str">
        <f t="shared" si="475"/>
        <v/>
      </c>
      <c r="BT2104" s="33" t="str">
        <f t="shared" si="476"/>
        <v/>
      </c>
      <c r="BU2104" s="37" t="str">
        <f>IF(BS2104="", "", IF(COUNTIF(BS$7:BS2104, BS2104)&gt;1, "", MAX(BU$6:BU2103)+1))</f>
        <v/>
      </c>
      <c r="BV2104" s="37" t="str">
        <f t="shared" si="479"/>
        <v>Oct 2023</v>
      </c>
      <c r="BW2104" s="41" t="str">
        <f t="shared" si="481"/>
        <v/>
      </c>
      <c r="BY2104" s="13" t="str">
        <f t="shared" si="477"/>
        <v/>
      </c>
      <c r="BZ2104" s="33" t="str">
        <f t="shared" si="478"/>
        <v/>
      </c>
      <c r="CA2104" s="37" t="str">
        <f>IF(BY2104="", "", IF(COUNTIF(BY$7:BY2104, BY2104)&gt;1, "", MAX(CA$6:CA2103)+1))</f>
        <v/>
      </c>
      <c r="CB2104" s="37" t="str">
        <f t="shared" si="480"/>
        <v>Oct 2023</v>
      </c>
      <c r="CC2104" s="41" t="str">
        <f t="shared" si="482"/>
        <v/>
      </c>
    </row>
    <row r="2105" spans="71:81" hidden="1" x14ac:dyDescent="0.25">
      <c r="BS2105" s="13" t="str">
        <f t="shared" si="475"/>
        <v/>
      </c>
      <c r="BT2105" s="33" t="str">
        <f t="shared" si="476"/>
        <v/>
      </c>
      <c r="BU2105" s="37" t="str">
        <f>IF(BS2105="", "", IF(COUNTIF(BS$7:BS2105, BS2105)&gt;1, "", MAX(BU$6:BU2104)+1))</f>
        <v/>
      </c>
      <c r="BV2105" s="37" t="str">
        <f t="shared" si="479"/>
        <v>Oct 2023</v>
      </c>
      <c r="BW2105" s="41" t="str">
        <f t="shared" si="481"/>
        <v/>
      </c>
      <c r="BY2105" s="13" t="str">
        <f t="shared" si="477"/>
        <v/>
      </c>
      <c r="BZ2105" s="33" t="str">
        <f t="shared" si="478"/>
        <v/>
      </c>
      <c r="CA2105" s="37" t="str">
        <f>IF(BY2105="", "", IF(COUNTIF(BY$7:BY2105, BY2105)&gt;1, "", MAX(CA$6:CA2104)+1))</f>
        <v/>
      </c>
      <c r="CB2105" s="37" t="str">
        <f t="shared" si="480"/>
        <v>Oct 2023</v>
      </c>
      <c r="CC2105" s="41" t="str">
        <f t="shared" si="482"/>
        <v/>
      </c>
    </row>
    <row r="2106" spans="71:81" hidden="1" x14ac:dyDescent="0.25">
      <c r="BS2106" s="13" t="str">
        <f t="shared" si="475"/>
        <v/>
      </c>
      <c r="BT2106" s="33" t="str">
        <f t="shared" si="476"/>
        <v/>
      </c>
      <c r="BU2106" s="37" t="str">
        <f>IF(BS2106="", "", IF(COUNTIF(BS$7:BS2106, BS2106)&gt;1, "", MAX(BU$6:BU2105)+1))</f>
        <v/>
      </c>
      <c r="BV2106" s="37" t="str">
        <f t="shared" si="479"/>
        <v>Oct 2023</v>
      </c>
      <c r="BW2106" s="41" t="str">
        <f t="shared" si="481"/>
        <v/>
      </c>
      <c r="BY2106" s="13" t="str">
        <f t="shared" si="477"/>
        <v/>
      </c>
      <c r="BZ2106" s="33" t="str">
        <f t="shared" si="478"/>
        <v/>
      </c>
      <c r="CA2106" s="37" t="str">
        <f>IF(BY2106="", "", IF(COUNTIF(BY$7:BY2106, BY2106)&gt;1, "", MAX(CA$6:CA2105)+1))</f>
        <v/>
      </c>
      <c r="CB2106" s="37" t="str">
        <f t="shared" si="480"/>
        <v>Oct 2023</v>
      </c>
      <c r="CC2106" s="41" t="str">
        <f t="shared" si="482"/>
        <v/>
      </c>
    </row>
    <row r="2107" spans="71:81" hidden="1" x14ac:dyDescent="0.25">
      <c r="BS2107" s="13" t="str">
        <f t="shared" si="475"/>
        <v/>
      </c>
      <c r="BT2107" s="33" t="str">
        <f t="shared" si="476"/>
        <v/>
      </c>
      <c r="BU2107" s="37" t="str">
        <f>IF(BS2107="", "", IF(COUNTIF(BS$7:BS2107, BS2107)&gt;1, "", MAX(BU$6:BU2106)+1))</f>
        <v/>
      </c>
      <c r="BV2107" s="37" t="str">
        <f t="shared" si="479"/>
        <v>Oct 2023</v>
      </c>
      <c r="BW2107" s="41" t="str">
        <f t="shared" si="481"/>
        <v/>
      </c>
      <c r="BY2107" s="13" t="str">
        <f t="shared" si="477"/>
        <v/>
      </c>
      <c r="BZ2107" s="33" t="str">
        <f t="shared" si="478"/>
        <v/>
      </c>
      <c r="CA2107" s="37" t="str">
        <f>IF(BY2107="", "", IF(COUNTIF(BY$7:BY2107, BY2107)&gt;1, "", MAX(CA$6:CA2106)+1))</f>
        <v/>
      </c>
      <c r="CB2107" s="37" t="str">
        <f t="shared" si="480"/>
        <v>Oct 2023</v>
      </c>
      <c r="CC2107" s="41" t="str">
        <f t="shared" si="482"/>
        <v/>
      </c>
    </row>
    <row r="2108" spans="71:81" hidden="1" x14ac:dyDescent="0.25">
      <c r="BS2108" s="13" t="str">
        <f t="shared" si="475"/>
        <v/>
      </c>
      <c r="BT2108" s="33" t="str">
        <f t="shared" si="476"/>
        <v/>
      </c>
      <c r="BU2108" s="37" t="str">
        <f>IF(BS2108="", "", IF(COUNTIF(BS$7:BS2108, BS2108)&gt;1, "", MAX(BU$6:BU2107)+1))</f>
        <v/>
      </c>
      <c r="BV2108" s="37" t="str">
        <f t="shared" si="479"/>
        <v>Oct 2023</v>
      </c>
      <c r="BW2108" s="41" t="str">
        <f t="shared" si="481"/>
        <v/>
      </c>
      <c r="BY2108" s="13" t="str">
        <f t="shared" si="477"/>
        <v/>
      </c>
      <c r="BZ2108" s="33" t="str">
        <f t="shared" si="478"/>
        <v/>
      </c>
      <c r="CA2108" s="37" t="str">
        <f>IF(BY2108="", "", IF(COUNTIF(BY$7:BY2108, BY2108)&gt;1, "", MAX(CA$6:CA2107)+1))</f>
        <v/>
      </c>
      <c r="CB2108" s="37" t="str">
        <f t="shared" si="480"/>
        <v>Oct 2023</v>
      </c>
      <c r="CC2108" s="41" t="str">
        <f t="shared" si="482"/>
        <v/>
      </c>
    </row>
    <row r="2109" spans="71:81" hidden="1" x14ac:dyDescent="0.25">
      <c r="BS2109" s="13" t="str">
        <f t="shared" si="475"/>
        <v/>
      </c>
      <c r="BT2109" s="33" t="str">
        <f t="shared" si="476"/>
        <v/>
      </c>
      <c r="BU2109" s="37" t="str">
        <f>IF(BS2109="", "", IF(COUNTIF(BS$7:BS2109, BS2109)&gt;1, "", MAX(BU$6:BU2108)+1))</f>
        <v/>
      </c>
      <c r="BV2109" s="37" t="str">
        <f t="shared" si="479"/>
        <v>Oct 2023</v>
      </c>
      <c r="BW2109" s="41" t="str">
        <f t="shared" si="481"/>
        <v/>
      </c>
      <c r="BY2109" s="13" t="str">
        <f t="shared" si="477"/>
        <v/>
      </c>
      <c r="BZ2109" s="33" t="str">
        <f t="shared" si="478"/>
        <v/>
      </c>
      <c r="CA2109" s="37" t="str">
        <f>IF(BY2109="", "", IF(COUNTIF(BY$7:BY2109, BY2109)&gt;1, "", MAX(CA$6:CA2108)+1))</f>
        <v/>
      </c>
      <c r="CB2109" s="37" t="str">
        <f t="shared" si="480"/>
        <v>Oct 2023</v>
      </c>
      <c r="CC2109" s="41" t="str">
        <f t="shared" si="482"/>
        <v/>
      </c>
    </row>
    <row r="2110" spans="71:81" hidden="1" x14ac:dyDescent="0.25">
      <c r="BS2110" s="13" t="str">
        <f t="shared" si="475"/>
        <v/>
      </c>
      <c r="BT2110" s="33" t="str">
        <f t="shared" si="476"/>
        <v/>
      </c>
      <c r="BU2110" s="37" t="str">
        <f>IF(BS2110="", "", IF(COUNTIF(BS$7:BS2110, BS2110)&gt;1, "", MAX(BU$6:BU2109)+1))</f>
        <v/>
      </c>
      <c r="BV2110" s="37" t="str">
        <f t="shared" si="479"/>
        <v>Oct 2023</v>
      </c>
      <c r="BW2110" s="41" t="str">
        <f t="shared" si="481"/>
        <v/>
      </c>
      <c r="BY2110" s="13" t="str">
        <f t="shared" si="477"/>
        <v/>
      </c>
      <c r="BZ2110" s="33" t="str">
        <f t="shared" si="478"/>
        <v/>
      </c>
      <c r="CA2110" s="37" t="str">
        <f>IF(BY2110="", "", IF(COUNTIF(BY$7:BY2110, BY2110)&gt;1, "", MAX(CA$6:CA2109)+1))</f>
        <v/>
      </c>
      <c r="CB2110" s="37" t="str">
        <f t="shared" si="480"/>
        <v>Oct 2023</v>
      </c>
      <c r="CC2110" s="41" t="str">
        <f t="shared" si="482"/>
        <v/>
      </c>
    </row>
    <row r="2111" spans="71:81" hidden="1" x14ac:dyDescent="0.25">
      <c r="BS2111" s="13" t="str">
        <f t="shared" si="475"/>
        <v/>
      </c>
      <c r="BT2111" s="33" t="str">
        <f t="shared" si="476"/>
        <v/>
      </c>
      <c r="BU2111" s="37" t="str">
        <f>IF(BS2111="", "", IF(COUNTIF(BS$7:BS2111, BS2111)&gt;1, "", MAX(BU$6:BU2110)+1))</f>
        <v/>
      </c>
      <c r="BV2111" s="37" t="str">
        <f t="shared" si="479"/>
        <v>Oct 2023</v>
      </c>
      <c r="BW2111" s="41" t="str">
        <f t="shared" si="481"/>
        <v/>
      </c>
      <c r="BY2111" s="13" t="str">
        <f t="shared" si="477"/>
        <v/>
      </c>
      <c r="BZ2111" s="33" t="str">
        <f t="shared" si="478"/>
        <v/>
      </c>
      <c r="CA2111" s="37" t="str">
        <f>IF(BY2111="", "", IF(COUNTIF(BY$7:BY2111, BY2111)&gt;1, "", MAX(CA$6:CA2110)+1))</f>
        <v/>
      </c>
      <c r="CB2111" s="37" t="str">
        <f t="shared" si="480"/>
        <v>Oct 2023</v>
      </c>
      <c r="CC2111" s="41" t="str">
        <f t="shared" si="482"/>
        <v/>
      </c>
    </row>
    <row r="2112" spans="71:81" hidden="1" x14ac:dyDescent="0.25">
      <c r="BS2112" s="13" t="str">
        <f t="shared" si="475"/>
        <v/>
      </c>
      <c r="BT2112" s="33" t="str">
        <f t="shared" si="476"/>
        <v/>
      </c>
      <c r="BU2112" s="37" t="str">
        <f>IF(BS2112="", "", IF(COUNTIF(BS$7:BS2112, BS2112)&gt;1, "", MAX(BU$6:BU2111)+1))</f>
        <v/>
      </c>
      <c r="BV2112" s="37" t="str">
        <f t="shared" si="479"/>
        <v>Oct 2023</v>
      </c>
      <c r="BW2112" s="41" t="str">
        <f t="shared" si="481"/>
        <v/>
      </c>
      <c r="BY2112" s="13" t="str">
        <f t="shared" si="477"/>
        <v/>
      </c>
      <c r="BZ2112" s="33" t="str">
        <f t="shared" si="478"/>
        <v/>
      </c>
      <c r="CA2112" s="37" t="str">
        <f>IF(BY2112="", "", IF(COUNTIF(BY$7:BY2112, BY2112)&gt;1, "", MAX(CA$6:CA2111)+1))</f>
        <v/>
      </c>
      <c r="CB2112" s="37" t="str">
        <f t="shared" si="480"/>
        <v>Oct 2023</v>
      </c>
      <c r="CC2112" s="41" t="str">
        <f t="shared" si="482"/>
        <v/>
      </c>
    </row>
    <row r="2113" spans="71:81" hidden="1" x14ac:dyDescent="0.25">
      <c r="BS2113" s="13" t="str">
        <f t="shared" si="475"/>
        <v/>
      </c>
      <c r="BT2113" s="33" t="str">
        <f t="shared" si="476"/>
        <v/>
      </c>
      <c r="BU2113" s="37" t="str">
        <f>IF(BS2113="", "", IF(COUNTIF(BS$7:BS2113, BS2113)&gt;1, "", MAX(BU$6:BU2112)+1))</f>
        <v/>
      </c>
      <c r="BV2113" s="37" t="str">
        <f t="shared" si="479"/>
        <v>Oct 2023</v>
      </c>
      <c r="BW2113" s="41" t="str">
        <f t="shared" si="481"/>
        <v/>
      </c>
      <c r="BY2113" s="13" t="str">
        <f t="shared" si="477"/>
        <v/>
      </c>
      <c r="BZ2113" s="33" t="str">
        <f t="shared" si="478"/>
        <v/>
      </c>
      <c r="CA2113" s="37" t="str">
        <f>IF(BY2113="", "", IF(COUNTIF(BY$7:BY2113, BY2113)&gt;1, "", MAX(CA$6:CA2112)+1))</f>
        <v/>
      </c>
      <c r="CB2113" s="37" t="str">
        <f t="shared" si="480"/>
        <v>Oct 2023</v>
      </c>
      <c r="CC2113" s="41" t="str">
        <f t="shared" si="482"/>
        <v/>
      </c>
    </row>
    <row r="2114" spans="71:81" hidden="1" x14ac:dyDescent="0.25">
      <c r="BS2114" s="13" t="str">
        <f t="shared" si="475"/>
        <v/>
      </c>
      <c r="BT2114" s="33" t="str">
        <f t="shared" si="476"/>
        <v/>
      </c>
      <c r="BU2114" s="37" t="str">
        <f>IF(BS2114="", "", IF(COUNTIF(BS$7:BS2114, BS2114)&gt;1, "", MAX(BU$6:BU2113)+1))</f>
        <v/>
      </c>
      <c r="BV2114" s="37" t="str">
        <f t="shared" si="479"/>
        <v>Oct 2023</v>
      </c>
      <c r="BW2114" s="41" t="str">
        <f t="shared" si="481"/>
        <v/>
      </c>
      <c r="BY2114" s="13" t="str">
        <f t="shared" si="477"/>
        <v/>
      </c>
      <c r="BZ2114" s="33" t="str">
        <f t="shared" si="478"/>
        <v/>
      </c>
      <c r="CA2114" s="37" t="str">
        <f>IF(BY2114="", "", IF(COUNTIF(BY$7:BY2114, BY2114)&gt;1, "", MAX(CA$6:CA2113)+1))</f>
        <v/>
      </c>
      <c r="CB2114" s="37" t="str">
        <f t="shared" si="480"/>
        <v>Oct 2023</v>
      </c>
      <c r="CC2114" s="41" t="str">
        <f t="shared" si="482"/>
        <v/>
      </c>
    </row>
    <row r="2115" spans="71:81" hidden="1" x14ac:dyDescent="0.25">
      <c r="BS2115" s="13" t="str">
        <f t="shared" ref="BS2115:BS2178" si="483">IF(AH182="", "", AH182)</f>
        <v/>
      </c>
      <c r="BT2115" s="33" t="str">
        <f t="shared" ref="BT2115:BT2178" si="484">IF(BS2115="", "", AI182)</f>
        <v/>
      </c>
      <c r="BU2115" s="37" t="str">
        <f>IF(BS2115="", "", IF(COUNTIF(BS$7:BS2115, BS2115)&gt;1, "", MAX(BU$6:BU2114)+1))</f>
        <v/>
      </c>
      <c r="BV2115" s="37" t="str">
        <f t="shared" si="479"/>
        <v>Oct 2023</v>
      </c>
      <c r="BW2115" s="41" t="str">
        <f t="shared" si="481"/>
        <v/>
      </c>
      <c r="BY2115" s="13" t="str">
        <f t="shared" ref="BY2115:BY2178" si="485">IF(AH406="", "", AH406)</f>
        <v/>
      </c>
      <c r="BZ2115" s="33" t="str">
        <f t="shared" ref="BZ2115:BZ2178" si="486">IF(BY2115="", "", AI406)</f>
        <v/>
      </c>
      <c r="CA2115" s="37" t="str">
        <f>IF(BY2115="", "", IF(COUNTIF(BY$7:BY2115, BY2115)&gt;1, "", MAX(CA$6:CA2114)+1))</f>
        <v/>
      </c>
      <c r="CB2115" s="37" t="str">
        <f t="shared" si="480"/>
        <v>Oct 2023</v>
      </c>
      <c r="CC2115" s="41" t="str">
        <f t="shared" si="482"/>
        <v/>
      </c>
    </row>
    <row r="2116" spans="71:81" hidden="1" x14ac:dyDescent="0.25">
      <c r="BS2116" s="13" t="str">
        <f t="shared" si="483"/>
        <v/>
      </c>
      <c r="BT2116" s="33" t="str">
        <f t="shared" si="484"/>
        <v/>
      </c>
      <c r="BU2116" s="37" t="str">
        <f>IF(BS2116="", "", IF(COUNTIF(BS$7:BS2116, BS2116)&gt;1, "", MAX(BU$6:BU2115)+1))</f>
        <v/>
      </c>
      <c r="BV2116" s="37" t="str">
        <f t="shared" si="479"/>
        <v>Oct 2023</v>
      </c>
      <c r="BW2116" s="41" t="str">
        <f t="shared" si="481"/>
        <v/>
      </c>
      <c r="BY2116" s="13" t="str">
        <f t="shared" si="485"/>
        <v/>
      </c>
      <c r="BZ2116" s="33" t="str">
        <f t="shared" si="486"/>
        <v/>
      </c>
      <c r="CA2116" s="37" t="str">
        <f>IF(BY2116="", "", IF(COUNTIF(BY$7:BY2116, BY2116)&gt;1, "", MAX(CA$6:CA2115)+1))</f>
        <v/>
      </c>
      <c r="CB2116" s="37" t="str">
        <f t="shared" si="480"/>
        <v>Oct 2023</v>
      </c>
      <c r="CC2116" s="41" t="str">
        <f t="shared" si="482"/>
        <v/>
      </c>
    </row>
    <row r="2117" spans="71:81" hidden="1" x14ac:dyDescent="0.25">
      <c r="BS2117" s="13" t="str">
        <f t="shared" si="483"/>
        <v/>
      </c>
      <c r="BT2117" s="33" t="str">
        <f t="shared" si="484"/>
        <v/>
      </c>
      <c r="BU2117" s="37" t="str">
        <f>IF(BS2117="", "", IF(COUNTIF(BS$7:BS2117, BS2117)&gt;1, "", MAX(BU$6:BU2116)+1))</f>
        <v/>
      </c>
      <c r="BV2117" s="37" t="str">
        <f t="shared" ref="BV2117:BV2180" si="487">BV2116</f>
        <v>Oct 2023</v>
      </c>
      <c r="BW2117" s="41" t="str">
        <f t="shared" si="481"/>
        <v/>
      </c>
      <c r="BY2117" s="13" t="str">
        <f t="shared" si="485"/>
        <v/>
      </c>
      <c r="BZ2117" s="33" t="str">
        <f t="shared" si="486"/>
        <v/>
      </c>
      <c r="CA2117" s="37" t="str">
        <f>IF(BY2117="", "", IF(COUNTIF(BY$7:BY2117, BY2117)&gt;1, "", MAX(CA$6:CA2116)+1))</f>
        <v/>
      </c>
      <c r="CB2117" s="37" t="str">
        <f t="shared" ref="CB2117:CB2180" si="488">CB2116</f>
        <v>Oct 2023</v>
      </c>
      <c r="CC2117" s="41" t="str">
        <f t="shared" si="482"/>
        <v/>
      </c>
    </row>
    <row r="2118" spans="71:81" hidden="1" x14ac:dyDescent="0.25">
      <c r="BS2118" s="13" t="str">
        <f t="shared" si="483"/>
        <v/>
      </c>
      <c r="BT2118" s="33" t="str">
        <f t="shared" si="484"/>
        <v/>
      </c>
      <c r="BU2118" s="37" t="str">
        <f>IF(BS2118="", "", IF(COUNTIF(BS$7:BS2118, BS2118)&gt;1, "", MAX(BU$6:BU2117)+1))</f>
        <v/>
      </c>
      <c r="BV2118" s="37" t="str">
        <f t="shared" si="487"/>
        <v>Oct 2023</v>
      </c>
      <c r="BW2118" s="41" t="str">
        <f t="shared" si="481"/>
        <v/>
      </c>
      <c r="BY2118" s="13" t="str">
        <f t="shared" si="485"/>
        <v/>
      </c>
      <c r="BZ2118" s="33" t="str">
        <f t="shared" si="486"/>
        <v/>
      </c>
      <c r="CA2118" s="37" t="str">
        <f>IF(BY2118="", "", IF(COUNTIF(BY$7:BY2118, BY2118)&gt;1, "", MAX(CA$6:CA2117)+1))</f>
        <v/>
      </c>
      <c r="CB2118" s="37" t="str">
        <f t="shared" si="488"/>
        <v>Oct 2023</v>
      </c>
      <c r="CC2118" s="41" t="str">
        <f t="shared" si="482"/>
        <v/>
      </c>
    </row>
    <row r="2119" spans="71:81" hidden="1" x14ac:dyDescent="0.25">
      <c r="BS2119" s="13" t="str">
        <f t="shared" si="483"/>
        <v/>
      </c>
      <c r="BT2119" s="33" t="str">
        <f t="shared" si="484"/>
        <v/>
      </c>
      <c r="BU2119" s="37" t="str">
        <f>IF(BS2119="", "", IF(COUNTIF(BS$7:BS2119, BS2119)&gt;1, "", MAX(BU$6:BU2118)+1))</f>
        <v/>
      </c>
      <c r="BV2119" s="37" t="str">
        <f t="shared" si="487"/>
        <v>Oct 2023</v>
      </c>
      <c r="BW2119" s="41" t="str">
        <f t="shared" si="481"/>
        <v/>
      </c>
      <c r="BY2119" s="13" t="str">
        <f t="shared" si="485"/>
        <v/>
      </c>
      <c r="BZ2119" s="33" t="str">
        <f t="shared" si="486"/>
        <v/>
      </c>
      <c r="CA2119" s="37" t="str">
        <f>IF(BY2119="", "", IF(COUNTIF(BY$7:BY2119, BY2119)&gt;1, "", MAX(CA$6:CA2118)+1))</f>
        <v/>
      </c>
      <c r="CB2119" s="37" t="str">
        <f t="shared" si="488"/>
        <v>Oct 2023</v>
      </c>
      <c r="CC2119" s="41" t="str">
        <f t="shared" si="482"/>
        <v/>
      </c>
    </row>
    <row r="2120" spans="71:81" hidden="1" x14ac:dyDescent="0.25">
      <c r="BS2120" s="13" t="str">
        <f t="shared" si="483"/>
        <v/>
      </c>
      <c r="BT2120" s="33" t="str">
        <f t="shared" si="484"/>
        <v/>
      </c>
      <c r="BU2120" s="37" t="str">
        <f>IF(BS2120="", "", IF(COUNTIF(BS$7:BS2120, BS2120)&gt;1, "", MAX(BU$6:BU2119)+1))</f>
        <v/>
      </c>
      <c r="BV2120" s="37" t="str">
        <f t="shared" si="487"/>
        <v>Oct 2023</v>
      </c>
      <c r="BW2120" s="41" t="str">
        <f t="shared" ref="BW2120:BW2183" si="489">IF(BS2120="", "", CONCATENATE(BS2120, " - ", BV2120))</f>
        <v/>
      </c>
      <c r="BY2120" s="13" t="str">
        <f t="shared" si="485"/>
        <v/>
      </c>
      <c r="BZ2120" s="33" t="str">
        <f t="shared" si="486"/>
        <v/>
      </c>
      <c r="CA2120" s="37" t="str">
        <f>IF(BY2120="", "", IF(COUNTIF(BY$7:BY2120, BY2120)&gt;1, "", MAX(CA$6:CA2119)+1))</f>
        <v/>
      </c>
      <c r="CB2120" s="37" t="str">
        <f t="shared" si="488"/>
        <v>Oct 2023</v>
      </c>
      <c r="CC2120" s="41" t="str">
        <f t="shared" ref="CC2120:CC2183" si="490">IF(BY2120="", "", CONCATENATE(BY2120, " - ", CB2120))</f>
        <v/>
      </c>
    </row>
    <row r="2121" spans="71:81" hidden="1" x14ac:dyDescent="0.25">
      <c r="BS2121" s="13" t="str">
        <f t="shared" si="483"/>
        <v/>
      </c>
      <c r="BT2121" s="33" t="str">
        <f t="shared" si="484"/>
        <v/>
      </c>
      <c r="BU2121" s="37" t="str">
        <f>IF(BS2121="", "", IF(COUNTIF(BS$7:BS2121, BS2121)&gt;1, "", MAX(BU$6:BU2120)+1))</f>
        <v/>
      </c>
      <c r="BV2121" s="37" t="str">
        <f t="shared" si="487"/>
        <v>Oct 2023</v>
      </c>
      <c r="BW2121" s="41" t="str">
        <f t="shared" si="489"/>
        <v/>
      </c>
      <c r="BY2121" s="13" t="str">
        <f t="shared" si="485"/>
        <v/>
      </c>
      <c r="BZ2121" s="33" t="str">
        <f t="shared" si="486"/>
        <v/>
      </c>
      <c r="CA2121" s="37" t="str">
        <f>IF(BY2121="", "", IF(COUNTIF(BY$7:BY2121, BY2121)&gt;1, "", MAX(CA$6:CA2120)+1))</f>
        <v/>
      </c>
      <c r="CB2121" s="37" t="str">
        <f t="shared" si="488"/>
        <v>Oct 2023</v>
      </c>
      <c r="CC2121" s="41" t="str">
        <f t="shared" si="490"/>
        <v/>
      </c>
    </row>
    <row r="2122" spans="71:81" hidden="1" x14ac:dyDescent="0.25">
      <c r="BS2122" s="13" t="str">
        <f t="shared" si="483"/>
        <v/>
      </c>
      <c r="BT2122" s="33" t="str">
        <f t="shared" si="484"/>
        <v/>
      </c>
      <c r="BU2122" s="37" t="str">
        <f>IF(BS2122="", "", IF(COUNTIF(BS$7:BS2122, BS2122)&gt;1, "", MAX(BU$6:BU2121)+1))</f>
        <v/>
      </c>
      <c r="BV2122" s="37" t="str">
        <f t="shared" si="487"/>
        <v>Oct 2023</v>
      </c>
      <c r="BW2122" s="41" t="str">
        <f t="shared" si="489"/>
        <v/>
      </c>
      <c r="BY2122" s="13" t="str">
        <f t="shared" si="485"/>
        <v/>
      </c>
      <c r="BZ2122" s="33" t="str">
        <f t="shared" si="486"/>
        <v/>
      </c>
      <c r="CA2122" s="37" t="str">
        <f>IF(BY2122="", "", IF(COUNTIF(BY$7:BY2122, BY2122)&gt;1, "", MAX(CA$6:CA2121)+1))</f>
        <v/>
      </c>
      <c r="CB2122" s="37" t="str">
        <f t="shared" si="488"/>
        <v>Oct 2023</v>
      </c>
      <c r="CC2122" s="41" t="str">
        <f t="shared" si="490"/>
        <v/>
      </c>
    </row>
    <row r="2123" spans="71:81" hidden="1" x14ac:dyDescent="0.25">
      <c r="BS2123" s="13" t="str">
        <f t="shared" si="483"/>
        <v/>
      </c>
      <c r="BT2123" s="33" t="str">
        <f t="shared" si="484"/>
        <v/>
      </c>
      <c r="BU2123" s="37" t="str">
        <f>IF(BS2123="", "", IF(COUNTIF(BS$7:BS2123, BS2123)&gt;1, "", MAX(BU$6:BU2122)+1))</f>
        <v/>
      </c>
      <c r="BV2123" s="37" t="str">
        <f t="shared" si="487"/>
        <v>Oct 2023</v>
      </c>
      <c r="BW2123" s="41" t="str">
        <f t="shared" si="489"/>
        <v/>
      </c>
      <c r="BY2123" s="13" t="str">
        <f t="shared" si="485"/>
        <v/>
      </c>
      <c r="BZ2123" s="33" t="str">
        <f t="shared" si="486"/>
        <v/>
      </c>
      <c r="CA2123" s="37" t="str">
        <f>IF(BY2123="", "", IF(COUNTIF(BY$7:BY2123, BY2123)&gt;1, "", MAX(CA$6:CA2122)+1))</f>
        <v/>
      </c>
      <c r="CB2123" s="37" t="str">
        <f t="shared" si="488"/>
        <v>Oct 2023</v>
      </c>
      <c r="CC2123" s="41" t="str">
        <f t="shared" si="490"/>
        <v/>
      </c>
    </row>
    <row r="2124" spans="71:81" hidden="1" x14ac:dyDescent="0.25">
      <c r="BS2124" s="13" t="str">
        <f t="shared" si="483"/>
        <v/>
      </c>
      <c r="BT2124" s="33" t="str">
        <f t="shared" si="484"/>
        <v/>
      </c>
      <c r="BU2124" s="37" t="str">
        <f>IF(BS2124="", "", IF(COUNTIF(BS$7:BS2124, BS2124)&gt;1, "", MAX(BU$6:BU2123)+1))</f>
        <v/>
      </c>
      <c r="BV2124" s="37" t="str">
        <f t="shared" si="487"/>
        <v>Oct 2023</v>
      </c>
      <c r="BW2124" s="41" t="str">
        <f t="shared" si="489"/>
        <v/>
      </c>
      <c r="BY2124" s="13" t="str">
        <f t="shared" si="485"/>
        <v/>
      </c>
      <c r="BZ2124" s="33" t="str">
        <f t="shared" si="486"/>
        <v/>
      </c>
      <c r="CA2124" s="37" t="str">
        <f>IF(BY2124="", "", IF(COUNTIF(BY$7:BY2124, BY2124)&gt;1, "", MAX(CA$6:CA2123)+1))</f>
        <v/>
      </c>
      <c r="CB2124" s="37" t="str">
        <f t="shared" si="488"/>
        <v>Oct 2023</v>
      </c>
      <c r="CC2124" s="41" t="str">
        <f t="shared" si="490"/>
        <v/>
      </c>
    </row>
    <row r="2125" spans="71:81" hidden="1" x14ac:dyDescent="0.25">
      <c r="BS2125" s="13" t="str">
        <f t="shared" si="483"/>
        <v/>
      </c>
      <c r="BT2125" s="33" t="str">
        <f t="shared" si="484"/>
        <v/>
      </c>
      <c r="BU2125" s="37" t="str">
        <f>IF(BS2125="", "", IF(COUNTIF(BS$7:BS2125, BS2125)&gt;1, "", MAX(BU$6:BU2124)+1))</f>
        <v/>
      </c>
      <c r="BV2125" s="37" t="str">
        <f t="shared" si="487"/>
        <v>Oct 2023</v>
      </c>
      <c r="BW2125" s="41" t="str">
        <f t="shared" si="489"/>
        <v/>
      </c>
      <c r="BY2125" s="13" t="str">
        <f t="shared" si="485"/>
        <v/>
      </c>
      <c r="BZ2125" s="33" t="str">
        <f t="shared" si="486"/>
        <v/>
      </c>
      <c r="CA2125" s="37" t="str">
        <f>IF(BY2125="", "", IF(COUNTIF(BY$7:BY2125, BY2125)&gt;1, "", MAX(CA$6:CA2124)+1))</f>
        <v/>
      </c>
      <c r="CB2125" s="37" t="str">
        <f t="shared" si="488"/>
        <v>Oct 2023</v>
      </c>
      <c r="CC2125" s="41" t="str">
        <f t="shared" si="490"/>
        <v/>
      </c>
    </row>
    <row r="2126" spans="71:81" hidden="1" x14ac:dyDescent="0.25">
      <c r="BS2126" s="13" t="str">
        <f t="shared" si="483"/>
        <v/>
      </c>
      <c r="BT2126" s="33" t="str">
        <f t="shared" si="484"/>
        <v/>
      </c>
      <c r="BU2126" s="37" t="str">
        <f>IF(BS2126="", "", IF(COUNTIF(BS$7:BS2126, BS2126)&gt;1, "", MAX(BU$6:BU2125)+1))</f>
        <v/>
      </c>
      <c r="BV2126" s="37" t="str">
        <f t="shared" si="487"/>
        <v>Oct 2023</v>
      </c>
      <c r="BW2126" s="41" t="str">
        <f t="shared" si="489"/>
        <v/>
      </c>
      <c r="BY2126" s="13" t="str">
        <f t="shared" si="485"/>
        <v/>
      </c>
      <c r="BZ2126" s="33" t="str">
        <f t="shared" si="486"/>
        <v/>
      </c>
      <c r="CA2126" s="37" t="str">
        <f>IF(BY2126="", "", IF(COUNTIF(BY$7:BY2126, BY2126)&gt;1, "", MAX(CA$6:CA2125)+1))</f>
        <v/>
      </c>
      <c r="CB2126" s="37" t="str">
        <f t="shared" si="488"/>
        <v>Oct 2023</v>
      </c>
      <c r="CC2126" s="41" t="str">
        <f t="shared" si="490"/>
        <v/>
      </c>
    </row>
    <row r="2127" spans="71:81" hidden="1" x14ac:dyDescent="0.25">
      <c r="BS2127" s="13" t="str">
        <f t="shared" si="483"/>
        <v/>
      </c>
      <c r="BT2127" s="33" t="str">
        <f t="shared" si="484"/>
        <v/>
      </c>
      <c r="BU2127" s="37" t="str">
        <f>IF(BS2127="", "", IF(COUNTIF(BS$7:BS2127, BS2127)&gt;1, "", MAX(BU$6:BU2126)+1))</f>
        <v/>
      </c>
      <c r="BV2127" s="37" t="str">
        <f t="shared" si="487"/>
        <v>Oct 2023</v>
      </c>
      <c r="BW2127" s="41" t="str">
        <f t="shared" si="489"/>
        <v/>
      </c>
      <c r="BY2127" s="13" t="str">
        <f t="shared" si="485"/>
        <v/>
      </c>
      <c r="BZ2127" s="33" t="str">
        <f t="shared" si="486"/>
        <v/>
      </c>
      <c r="CA2127" s="37" t="str">
        <f>IF(BY2127="", "", IF(COUNTIF(BY$7:BY2127, BY2127)&gt;1, "", MAX(CA$6:CA2126)+1))</f>
        <v/>
      </c>
      <c r="CB2127" s="37" t="str">
        <f t="shared" si="488"/>
        <v>Oct 2023</v>
      </c>
      <c r="CC2127" s="41" t="str">
        <f t="shared" si="490"/>
        <v/>
      </c>
    </row>
    <row r="2128" spans="71:81" hidden="1" x14ac:dyDescent="0.25">
      <c r="BS2128" s="13" t="str">
        <f t="shared" si="483"/>
        <v/>
      </c>
      <c r="BT2128" s="33" t="str">
        <f t="shared" si="484"/>
        <v/>
      </c>
      <c r="BU2128" s="37" t="str">
        <f>IF(BS2128="", "", IF(COUNTIF(BS$7:BS2128, BS2128)&gt;1, "", MAX(BU$6:BU2127)+1))</f>
        <v/>
      </c>
      <c r="BV2128" s="37" t="str">
        <f t="shared" si="487"/>
        <v>Oct 2023</v>
      </c>
      <c r="BW2128" s="41" t="str">
        <f t="shared" si="489"/>
        <v/>
      </c>
      <c r="BY2128" s="13" t="str">
        <f t="shared" si="485"/>
        <v/>
      </c>
      <c r="BZ2128" s="33" t="str">
        <f t="shared" si="486"/>
        <v/>
      </c>
      <c r="CA2128" s="37" t="str">
        <f>IF(BY2128="", "", IF(COUNTIF(BY$7:BY2128, BY2128)&gt;1, "", MAX(CA$6:CA2127)+1))</f>
        <v/>
      </c>
      <c r="CB2128" s="37" t="str">
        <f t="shared" si="488"/>
        <v>Oct 2023</v>
      </c>
      <c r="CC2128" s="41" t="str">
        <f t="shared" si="490"/>
        <v/>
      </c>
    </row>
    <row r="2129" spans="71:81" hidden="1" x14ac:dyDescent="0.25">
      <c r="BS2129" s="13" t="str">
        <f t="shared" si="483"/>
        <v/>
      </c>
      <c r="BT2129" s="33" t="str">
        <f t="shared" si="484"/>
        <v/>
      </c>
      <c r="BU2129" s="37" t="str">
        <f>IF(BS2129="", "", IF(COUNTIF(BS$7:BS2129, BS2129)&gt;1, "", MAX(BU$6:BU2128)+1))</f>
        <v/>
      </c>
      <c r="BV2129" s="37" t="str">
        <f t="shared" si="487"/>
        <v>Oct 2023</v>
      </c>
      <c r="BW2129" s="41" t="str">
        <f t="shared" si="489"/>
        <v/>
      </c>
      <c r="BY2129" s="13" t="str">
        <f t="shared" si="485"/>
        <v/>
      </c>
      <c r="BZ2129" s="33" t="str">
        <f t="shared" si="486"/>
        <v/>
      </c>
      <c r="CA2129" s="37" t="str">
        <f>IF(BY2129="", "", IF(COUNTIF(BY$7:BY2129, BY2129)&gt;1, "", MAX(CA$6:CA2128)+1))</f>
        <v/>
      </c>
      <c r="CB2129" s="37" t="str">
        <f t="shared" si="488"/>
        <v>Oct 2023</v>
      </c>
      <c r="CC2129" s="41" t="str">
        <f t="shared" si="490"/>
        <v/>
      </c>
    </row>
    <row r="2130" spans="71:81" hidden="1" x14ac:dyDescent="0.25">
      <c r="BS2130" s="13" t="str">
        <f t="shared" si="483"/>
        <v/>
      </c>
      <c r="BT2130" s="33" t="str">
        <f t="shared" si="484"/>
        <v/>
      </c>
      <c r="BU2130" s="37" t="str">
        <f>IF(BS2130="", "", IF(COUNTIF(BS$7:BS2130, BS2130)&gt;1, "", MAX(BU$6:BU2129)+1))</f>
        <v/>
      </c>
      <c r="BV2130" s="37" t="str">
        <f t="shared" si="487"/>
        <v>Oct 2023</v>
      </c>
      <c r="BW2130" s="41" t="str">
        <f t="shared" si="489"/>
        <v/>
      </c>
      <c r="BY2130" s="13" t="str">
        <f t="shared" si="485"/>
        <v/>
      </c>
      <c r="BZ2130" s="33" t="str">
        <f t="shared" si="486"/>
        <v/>
      </c>
      <c r="CA2130" s="37" t="str">
        <f>IF(BY2130="", "", IF(COUNTIF(BY$7:BY2130, BY2130)&gt;1, "", MAX(CA$6:CA2129)+1))</f>
        <v/>
      </c>
      <c r="CB2130" s="37" t="str">
        <f t="shared" si="488"/>
        <v>Oct 2023</v>
      </c>
      <c r="CC2130" s="41" t="str">
        <f t="shared" si="490"/>
        <v/>
      </c>
    </row>
    <row r="2131" spans="71:81" hidden="1" x14ac:dyDescent="0.25">
      <c r="BS2131" s="13" t="str">
        <f t="shared" si="483"/>
        <v/>
      </c>
      <c r="BT2131" s="33" t="str">
        <f t="shared" si="484"/>
        <v/>
      </c>
      <c r="BU2131" s="37" t="str">
        <f>IF(BS2131="", "", IF(COUNTIF(BS$7:BS2131, BS2131)&gt;1, "", MAX(BU$6:BU2130)+1))</f>
        <v/>
      </c>
      <c r="BV2131" s="37" t="str">
        <f t="shared" si="487"/>
        <v>Oct 2023</v>
      </c>
      <c r="BW2131" s="41" t="str">
        <f t="shared" si="489"/>
        <v/>
      </c>
      <c r="BY2131" s="13" t="str">
        <f t="shared" si="485"/>
        <v/>
      </c>
      <c r="BZ2131" s="33" t="str">
        <f t="shared" si="486"/>
        <v/>
      </c>
      <c r="CA2131" s="37" t="str">
        <f>IF(BY2131="", "", IF(COUNTIF(BY$7:BY2131, BY2131)&gt;1, "", MAX(CA$6:CA2130)+1))</f>
        <v/>
      </c>
      <c r="CB2131" s="37" t="str">
        <f t="shared" si="488"/>
        <v>Oct 2023</v>
      </c>
      <c r="CC2131" s="41" t="str">
        <f t="shared" si="490"/>
        <v/>
      </c>
    </row>
    <row r="2132" spans="71:81" hidden="1" x14ac:dyDescent="0.25">
      <c r="BS2132" s="13" t="str">
        <f t="shared" si="483"/>
        <v/>
      </c>
      <c r="BT2132" s="33" t="str">
        <f t="shared" si="484"/>
        <v/>
      </c>
      <c r="BU2132" s="37" t="str">
        <f>IF(BS2132="", "", IF(COUNTIF(BS$7:BS2132, BS2132)&gt;1, "", MAX(BU$6:BU2131)+1))</f>
        <v/>
      </c>
      <c r="BV2132" s="37" t="str">
        <f t="shared" si="487"/>
        <v>Oct 2023</v>
      </c>
      <c r="BW2132" s="41" t="str">
        <f t="shared" si="489"/>
        <v/>
      </c>
      <c r="BY2132" s="13" t="str">
        <f t="shared" si="485"/>
        <v/>
      </c>
      <c r="BZ2132" s="33" t="str">
        <f t="shared" si="486"/>
        <v/>
      </c>
      <c r="CA2132" s="37" t="str">
        <f>IF(BY2132="", "", IF(COUNTIF(BY$7:BY2132, BY2132)&gt;1, "", MAX(CA$6:CA2131)+1))</f>
        <v/>
      </c>
      <c r="CB2132" s="37" t="str">
        <f t="shared" si="488"/>
        <v>Oct 2023</v>
      </c>
      <c r="CC2132" s="41" t="str">
        <f t="shared" si="490"/>
        <v/>
      </c>
    </row>
    <row r="2133" spans="71:81" hidden="1" x14ac:dyDescent="0.25">
      <c r="BS2133" s="13" t="str">
        <f t="shared" si="483"/>
        <v/>
      </c>
      <c r="BT2133" s="33" t="str">
        <f t="shared" si="484"/>
        <v/>
      </c>
      <c r="BU2133" s="37" t="str">
        <f>IF(BS2133="", "", IF(COUNTIF(BS$7:BS2133, BS2133)&gt;1, "", MAX(BU$6:BU2132)+1))</f>
        <v/>
      </c>
      <c r="BV2133" s="37" t="str">
        <f t="shared" si="487"/>
        <v>Oct 2023</v>
      </c>
      <c r="BW2133" s="41" t="str">
        <f t="shared" si="489"/>
        <v/>
      </c>
      <c r="BY2133" s="13" t="str">
        <f t="shared" si="485"/>
        <v/>
      </c>
      <c r="BZ2133" s="33" t="str">
        <f t="shared" si="486"/>
        <v/>
      </c>
      <c r="CA2133" s="37" t="str">
        <f>IF(BY2133="", "", IF(COUNTIF(BY$7:BY2133, BY2133)&gt;1, "", MAX(CA$6:CA2132)+1))</f>
        <v/>
      </c>
      <c r="CB2133" s="37" t="str">
        <f t="shared" si="488"/>
        <v>Oct 2023</v>
      </c>
      <c r="CC2133" s="41" t="str">
        <f t="shared" si="490"/>
        <v/>
      </c>
    </row>
    <row r="2134" spans="71:81" hidden="1" x14ac:dyDescent="0.25">
      <c r="BS2134" s="13" t="str">
        <f t="shared" si="483"/>
        <v/>
      </c>
      <c r="BT2134" s="33" t="str">
        <f t="shared" si="484"/>
        <v/>
      </c>
      <c r="BU2134" s="37" t="str">
        <f>IF(BS2134="", "", IF(COUNTIF(BS$7:BS2134, BS2134)&gt;1, "", MAX(BU$6:BU2133)+1))</f>
        <v/>
      </c>
      <c r="BV2134" s="37" t="str">
        <f t="shared" si="487"/>
        <v>Oct 2023</v>
      </c>
      <c r="BW2134" s="41" t="str">
        <f t="shared" si="489"/>
        <v/>
      </c>
      <c r="BY2134" s="13" t="str">
        <f t="shared" si="485"/>
        <v/>
      </c>
      <c r="BZ2134" s="33" t="str">
        <f t="shared" si="486"/>
        <v/>
      </c>
      <c r="CA2134" s="37" t="str">
        <f>IF(BY2134="", "", IF(COUNTIF(BY$7:BY2134, BY2134)&gt;1, "", MAX(CA$6:CA2133)+1))</f>
        <v/>
      </c>
      <c r="CB2134" s="37" t="str">
        <f t="shared" si="488"/>
        <v>Oct 2023</v>
      </c>
      <c r="CC2134" s="41" t="str">
        <f t="shared" si="490"/>
        <v/>
      </c>
    </row>
    <row r="2135" spans="71:81" hidden="1" x14ac:dyDescent="0.25">
      <c r="BS2135" s="13" t="str">
        <f t="shared" si="483"/>
        <v/>
      </c>
      <c r="BT2135" s="33" t="str">
        <f t="shared" si="484"/>
        <v/>
      </c>
      <c r="BU2135" s="37" t="str">
        <f>IF(BS2135="", "", IF(COUNTIF(BS$7:BS2135, BS2135)&gt;1, "", MAX(BU$6:BU2134)+1))</f>
        <v/>
      </c>
      <c r="BV2135" s="37" t="str">
        <f t="shared" si="487"/>
        <v>Oct 2023</v>
      </c>
      <c r="BW2135" s="41" t="str">
        <f t="shared" si="489"/>
        <v/>
      </c>
      <c r="BY2135" s="13" t="str">
        <f t="shared" si="485"/>
        <v/>
      </c>
      <c r="BZ2135" s="33" t="str">
        <f t="shared" si="486"/>
        <v/>
      </c>
      <c r="CA2135" s="37" t="str">
        <f>IF(BY2135="", "", IF(COUNTIF(BY$7:BY2135, BY2135)&gt;1, "", MAX(CA$6:CA2134)+1))</f>
        <v/>
      </c>
      <c r="CB2135" s="37" t="str">
        <f t="shared" si="488"/>
        <v>Oct 2023</v>
      </c>
      <c r="CC2135" s="41" t="str">
        <f t="shared" si="490"/>
        <v/>
      </c>
    </row>
    <row r="2136" spans="71:81" hidden="1" x14ac:dyDescent="0.25">
      <c r="BS2136" s="13" t="str">
        <f t="shared" si="483"/>
        <v/>
      </c>
      <c r="BT2136" s="33" t="str">
        <f t="shared" si="484"/>
        <v/>
      </c>
      <c r="BU2136" s="37" t="str">
        <f>IF(BS2136="", "", IF(COUNTIF(BS$7:BS2136, BS2136)&gt;1, "", MAX(BU$6:BU2135)+1))</f>
        <v/>
      </c>
      <c r="BV2136" s="37" t="str">
        <f t="shared" si="487"/>
        <v>Oct 2023</v>
      </c>
      <c r="BW2136" s="41" t="str">
        <f t="shared" si="489"/>
        <v/>
      </c>
      <c r="BY2136" s="13" t="str">
        <f t="shared" si="485"/>
        <v/>
      </c>
      <c r="BZ2136" s="33" t="str">
        <f t="shared" si="486"/>
        <v/>
      </c>
      <c r="CA2136" s="37" t="str">
        <f>IF(BY2136="", "", IF(COUNTIF(BY$7:BY2136, BY2136)&gt;1, "", MAX(CA$6:CA2135)+1))</f>
        <v/>
      </c>
      <c r="CB2136" s="37" t="str">
        <f t="shared" si="488"/>
        <v>Oct 2023</v>
      </c>
      <c r="CC2136" s="41" t="str">
        <f t="shared" si="490"/>
        <v/>
      </c>
    </row>
    <row r="2137" spans="71:81" hidden="1" x14ac:dyDescent="0.25">
      <c r="BS2137" s="13" t="str">
        <f t="shared" si="483"/>
        <v/>
      </c>
      <c r="BT2137" s="33" t="str">
        <f t="shared" si="484"/>
        <v/>
      </c>
      <c r="BU2137" s="37" t="str">
        <f>IF(BS2137="", "", IF(COUNTIF(BS$7:BS2137, BS2137)&gt;1, "", MAX(BU$6:BU2136)+1))</f>
        <v/>
      </c>
      <c r="BV2137" s="37" t="str">
        <f t="shared" si="487"/>
        <v>Oct 2023</v>
      </c>
      <c r="BW2137" s="41" t="str">
        <f t="shared" si="489"/>
        <v/>
      </c>
      <c r="BY2137" s="13" t="str">
        <f t="shared" si="485"/>
        <v/>
      </c>
      <c r="BZ2137" s="33" t="str">
        <f t="shared" si="486"/>
        <v/>
      </c>
      <c r="CA2137" s="37" t="str">
        <f>IF(BY2137="", "", IF(COUNTIF(BY$7:BY2137, BY2137)&gt;1, "", MAX(CA$6:CA2136)+1))</f>
        <v/>
      </c>
      <c r="CB2137" s="37" t="str">
        <f t="shared" si="488"/>
        <v>Oct 2023</v>
      </c>
      <c r="CC2137" s="41" t="str">
        <f t="shared" si="490"/>
        <v/>
      </c>
    </row>
    <row r="2138" spans="71:81" hidden="1" x14ac:dyDescent="0.25">
      <c r="BS2138" s="13" t="str">
        <f t="shared" si="483"/>
        <v/>
      </c>
      <c r="BT2138" s="33" t="str">
        <f t="shared" si="484"/>
        <v/>
      </c>
      <c r="BU2138" s="37" t="str">
        <f>IF(BS2138="", "", IF(COUNTIF(BS$7:BS2138, BS2138)&gt;1, "", MAX(BU$6:BU2137)+1))</f>
        <v/>
      </c>
      <c r="BV2138" s="37" t="str">
        <f t="shared" si="487"/>
        <v>Oct 2023</v>
      </c>
      <c r="BW2138" s="41" t="str">
        <f t="shared" si="489"/>
        <v/>
      </c>
      <c r="BY2138" s="13" t="str">
        <f t="shared" si="485"/>
        <v/>
      </c>
      <c r="BZ2138" s="33" t="str">
        <f t="shared" si="486"/>
        <v/>
      </c>
      <c r="CA2138" s="37" t="str">
        <f>IF(BY2138="", "", IF(COUNTIF(BY$7:BY2138, BY2138)&gt;1, "", MAX(CA$6:CA2137)+1))</f>
        <v/>
      </c>
      <c r="CB2138" s="37" t="str">
        <f t="shared" si="488"/>
        <v>Oct 2023</v>
      </c>
      <c r="CC2138" s="41" t="str">
        <f t="shared" si="490"/>
        <v/>
      </c>
    </row>
    <row r="2139" spans="71:81" hidden="1" x14ac:dyDescent="0.25">
      <c r="BS2139" s="13" t="str">
        <f t="shared" si="483"/>
        <v/>
      </c>
      <c r="BT2139" s="33" t="str">
        <f t="shared" si="484"/>
        <v/>
      </c>
      <c r="BU2139" s="37" t="str">
        <f>IF(BS2139="", "", IF(COUNTIF(BS$7:BS2139, BS2139)&gt;1, "", MAX(BU$6:BU2138)+1))</f>
        <v/>
      </c>
      <c r="BV2139" s="37" t="str">
        <f t="shared" si="487"/>
        <v>Oct 2023</v>
      </c>
      <c r="BW2139" s="41" t="str">
        <f t="shared" si="489"/>
        <v/>
      </c>
      <c r="BY2139" s="13" t="str">
        <f t="shared" si="485"/>
        <v/>
      </c>
      <c r="BZ2139" s="33" t="str">
        <f t="shared" si="486"/>
        <v/>
      </c>
      <c r="CA2139" s="37" t="str">
        <f>IF(BY2139="", "", IF(COUNTIF(BY$7:BY2139, BY2139)&gt;1, "", MAX(CA$6:CA2138)+1))</f>
        <v/>
      </c>
      <c r="CB2139" s="37" t="str">
        <f t="shared" si="488"/>
        <v>Oct 2023</v>
      </c>
      <c r="CC2139" s="41" t="str">
        <f t="shared" si="490"/>
        <v/>
      </c>
    </row>
    <row r="2140" spans="71:81" hidden="1" x14ac:dyDescent="0.25">
      <c r="BS2140" s="13" t="str">
        <f t="shared" si="483"/>
        <v/>
      </c>
      <c r="BT2140" s="33" t="str">
        <f t="shared" si="484"/>
        <v/>
      </c>
      <c r="BU2140" s="37" t="str">
        <f>IF(BS2140="", "", IF(COUNTIF(BS$7:BS2140, BS2140)&gt;1, "", MAX(BU$6:BU2139)+1))</f>
        <v/>
      </c>
      <c r="BV2140" s="37" t="str">
        <f t="shared" si="487"/>
        <v>Oct 2023</v>
      </c>
      <c r="BW2140" s="41" t="str">
        <f t="shared" si="489"/>
        <v/>
      </c>
      <c r="BY2140" s="13" t="str">
        <f t="shared" si="485"/>
        <v/>
      </c>
      <c r="BZ2140" s="33" t="str">
        <f t="shared" si="486"/>
        <v/>
      </c>
      <c r="CA2140" s="37" t="str">
        <f>IF(BY2140="", "", IF(COUNTIF(BY$7:BY2140, BY2140)&gt;1, "", MAX(CA$6:CA2139)+1))</f>
        <v/>
      </c>
      <c r="CB2140" s="37" t="str">
        <f t="shared" si="488"/>
        <v>Oct 2023</v>
      </c>
      <c r="CC2140" s="41" t="str">
        <f t="shared" si="490"/>
        <v/>
      </c>
    </row>
    <row r="2141" spans="71:81" hidden="1" x14ac:dyDescent="0.25">
      <c r="BS2141" s="13" t="str">
        <f t="shared" si="483"/>
        <v/>
      </c>
      <c r="BT2141" s="33" t="str">
        <f t="shared" si="484"/>
        <v/>
      </c>
      <c r="BU2141" s="37" t="str">
        <f>IF(BS2141="", "", IF(COUNTIF(BS$7:BS2141, BS2141)&gt;1, "", MAX(BU$6:BU2140)+1))</f>
        <v/>
      </c>
      <c r="BV2141" s="37" t="str">
        <f t="shared" si="487"/>
        <v>Oct 2023</v>
      </c>
      <c r="BW2141" s="41" t="str">
        <f t="shared" si="489"/>
        <v/>
      </c>
      <c r="BY2141" s="13" t="str">
        <f t="shared" si="485"/>
        <v/>
      </c>
      <c r="BZ2141" s="33" t="str">
        <f t="shared" si="486"/>
        <v/>
      </c>
      <c r="CA2141" s="37" t="str">
        <f>IF(BY2141="", "", IF(COUNTIF(BY$7:BY2141, BY2141)&gt;1, "", MAX(CA$6:CA2140)+1))</f>
        <v/>
      </c>
      <c r="CB2141" s="37" t="str">
        <f t="shared" si="488"/>
        <v>Oct 2023</v>
      </c>
      <c r="CC2141" s="41" t="str">
        <f t="shared" si="490"/>
        <v/>
      </c>
    </row>
    <row r="2142" spans="71:81" hidden="1" x14ac:dyDescent="0.25">
      <c r="BS2142" s="13" t="str">
        <f t="shared" si="483"/>
        <v/>
      </c>
      <c r="BT2142" s="33" t="str">
        <f t="shared" si="484"/>
        <v/>
      </c>
      <c r="BU2142" s="37" t="str">
        <f>IF(BS2142="", "", IF(COUNTIF(BS$7:BS2142, BS2142)&gt;1, "", MAX(BU$6:BU2141)+1))</f>
        <v/>
      </c>
      <c r="BV2142" s="37" t="str">
        <f t="shared" si="487"/>
        <v>Oct 2023</v>
      </c>
      <c r="BW2142" s="41" t="str">
        <f t="shared" si="489"/>
        <v/>
      </c>
      <c r="BY2142" s="13" t="str">
        <f t="shared" si="485"/>
        <v/>
      </c>
      <c r="BZ2142" s="33" t="str">
        <f t="shared" si="486"/>
        <v/>
      </c>
      <c r="CA2142" s="37" t="str">
        <f>IF(BY2142="", "", IF(COUNTIF(BY$7:BY2142, BY2142)&gt;1, "", MAX(CA$6:CA2141)+1))</f>
        <v/>
      </c>
      <c r="CB2142" s="37" t="str">
        <f t="shared" si="488"/>
        <v>Oct 2023</v>
      </c>
      <c r="CC2142" s="41" t="str">
        <f t="shared" si="490"/>
        <v/>
      </c>
    </row>
    <row r="2143" spans="71:81" hidden="1" x14ac:dyDescent="0.25">
      <c r="BS2143" s="13" t="str">
        <f t="shared" si="483"/>
        <v/>
      </c>
      <c r="BT2143" s="33" t="str">
        <f t="shared" si="484"/>
        <v/>
      </c>
      <c r="BU2143" s="37" t="str">
        <f>IF(BS2143="", "", IF(COUNTIF(BS$7:BS2143, BS2143)&gt;1, "", MAX(BU$6:BU2142)+1))</f>
        <v/>
      </c>
      <c r="BV2143" s="37" t="str">
        <f t="shared" si="487"/>
        <v>Oct 2023</v>
      </c>
      <c r="BW2143" s="41" t="str">
        <f t="shared" si="489"/>
        <v/>
      </c>
      <c r="BY2143" s="13" t="str">
        <f t="shared" si="485"/>
        <v/>
      </c>
      <c r="BZ2143" s="33" t="str">
        <f t="shared" si="486"/>
        <v/>
      </c>
      <c r="CA2143" s="37" t="str">
        <f>IF(BY2143="", "", IF(COUNTIF(BY$7:BY2143, BY2143)&gt;1, "", MAX(CA$6:CA2142)+1))</f>
        <v/>
      </c>
      <c r="CB2143" s="37" t="str">
        <f t="shared" si="488"/>
        <v>Oct 2023</v>
      </c>
      <c r="CC2143" s="41" t="str">
        <f t="shared" si="490"/>
        <v/>
      </c>
    </row>
    <row r="2144" spans="71:81" hidden="1" x14ac:dyDescent="0.25">
      <c r="BS2144" s="13" t="str">
        <f t="shared" si="483"/>
        <v/>
      </c>
      <c r="BT2144" s="33" t="str">
        <f t="shared" si="484"/>
        <v/>
      </c>
      <c r="BU2144" s="37" t="str">
        <f>IF(BS2144="", "", IF(COUNTIF(BS$7:BS2144, BS2144)&gt;1, "", MAX(BU$6:BU2143)+1))</f>
        <v/>
      </c>
      <c r="BV2144" s="37" t="str">
        <f t="shared" si="487"/>
        <v>Oct 2023</v>
      </c>
      <c r="BW2144" s="41" t="str">
        <f t="shared" si="489"/>
        <v/>
      </c>
      <c r="BY2144" s="13" t="str">
        <f t="shared" si="485"/>
        <v/>
      </c>
      <c r="BZ2144" s="33" t="str">
        <f t="shared" si="486"/>
        <v/>
      </c>
      <c r="CA2144" s="37" t="str">
        <f>IF(BY2144="", "", IF(COUNTIF(BY$7:BY2144, BY2144)&gt;1, "", MAX(CA$6:CA2143)+1))</f>
        <v/>
      </c>
      <c r="CB2144" s="37" t="str">
        <f t="shared" si="488"/>
        <v>Oct 2023</v>
      </c>
      <c r="CC2144" s="41" t="str">
        <f t="shared" si="490"/>
        <v/>
      </c>
    </row>
    <row r="2145" spans="71:81" hidden="1" x14ac:dyDescent="0.25">
      <c r="BS2145" s="13" t="str">
        <f t="shared" si="483"/>
        <v/>
      </c>
      <c r="BT2145" s="33" t="str">
        <f t="shared" si="484"/>
        <v/>
      </c>
      <c r="BU2145" s="37" t="str">
        <f>IF(BS2145="", "", IF(COUNTIF(BS$7:BS2145, BS2145)&gt;1, "", MAX(BU$6:BU2144)+1))</f>
        <v/>
      </c>
      <c r="BV2145" s="37" t="str">
        <f t="shared" si="487"/>
        <v>Oct 2023</v>
      </c>
      <c r="BW2145" s="41" t="str">
        <f t="shared" si="489"/>
        <v/>
      </c>
      <c r="BY2145" s="13" t="str">
        <f t="shared" si="485"/>
        <v/>
      </c>
      <c r="BZ2145" s="33" t="str">
        <f t="shared" si="486"/>
        <v/>
      </c>
      <c r="CA2145" s="37" t="str">
        <f>IF(BY2145="", "", IF(COUNTIF(BY$7:BY2145, BY2145)&gt;1, "", MAX(CA$6:CA2144)+1))</f>
        <v/>
      </c>
      <c r="CB2145" s="37" t="str">
        <f t="shared" si="488"/>
        <v>Oct 2023</v>
      </c>
      <c r="CC2145" s="41" t="str">
        <f t="shared" si="490"/>
        <v/>
      </c>
    </row>
    <row r="2146" spans="71:81" hidden="1" x14ac:dyDescent="0.25">
      <c r="BS2146" s="13" t="str">
        <f t="shared" si="483"/>
        <v/>
      </c>
      <c r="BT2146" s="33" t="str">
        <f t="shared" si="484"/>
        <v/>
      </c>
      <c r="BU2146" s="37" t="str">
        <f>IF(BS2146="", "", IF(COUNTIF(BS$7:BS2146, BS2146)&gt;1, "", MAX(BU$6:BU2145)+1))</f>
        <v/>
      </c>
      <c r="BV2146" s="37" t="str">
        <f t="shared" si="487"/>
        <v>Oct 2023</v>
      </c>
      <c r="BW2146" s="41" t="str">
        <f t="shared" si="489"/>
        <v/>
      </c>
      <c r="BY2146" s="13" t="str">
        <f t="shared" si="485"/>
        <v/>
      </c>
      <c r="BZ2146" s="33" t="str">
        <f t="shared" si="486"/>
        <v/>
      </c>
      <c r="CA2146" s="37" t="str">
        <f>IF(BY2146="", "", IF(COUNTIF(BY$7:BY2146, BY2146)&gt;1, "", MAX(CA$6:CA2145)+1))</f>
        <v/>
      </c>
      <c r="CB2146" s="37" t="str">
        <f t="shared" si="488"/>
        <v>Oct 2023</v>
      </c>
      <c r="CC2146" s="41" t="str">
        <f t="shared" si="490"/>
        <v/>
      </c>
    </row>
    <row r="2147" spans="71:81" hidden="1" x14ac:dyDescent="0.25">
      <c r="BS2147" s="13" t="str">
        <f t="shared" si="483"/>
        <v/>
      </c>
      <c r="BT2147" s="33" t="str">
        <f t="shared" si="484"/>
        <v/>
      </c>
      <c r="BU2147" s="37" t="str">
        <f>IF(BS2147="", "", IF(COUNTIF(BS$7:BS2147, BS2147)&gt;1, "", MAX(BU$6:BU2146)+1))</f>
        <v/>
      </c>
      <c r="BV2147" s="37" t="str">
        <f t="shared" si="487"/>
        <v>Oct 2023</v>
      </c>
      <c r="BW2147" s="41" t="str">
        <f t="shared" si="489"/>
        <v/>
      </c>
      <c r="BY2147" s="13" t="str">
        <f t="shared" si="485"/>
        <v/>
      </c>
      <c r="BZ2147" s="33" t="str">
        <f t="shared" si="486"/>
        <v/>
      </c>
      <c r="CA2147" s="37" t="str">
        <f>IF(BY2147="", "", IF(COUNTIF(BY$7:BY2147, BY2147)&gt;1, "", MAX(CA$6:CA2146)+1))</f>
        <v/>
      </c>
      <c r="CB2147" s="37" t="str">
        <f t="shared" si="488"/>
        <v>Oct 2023</v>
      </c>
      <c r="CC2147" s="41" t="str">
        <f t="shared" si="490"/>
        <v/>
      </c>
    </row>
    <row r="2148" spans="71:81" hidden="1" x14ac:dyDescent="0.25">
      <c r="BS2148" s="13" t="str">
        <f t="shared" si="483"/>
        <v/>
      </c>
      <c r="BT2148" s="33" t="str">
        <f t="shared" si="484"/>
        <v/>
      </c>
      <c r="BU2148" s="37" t="str">
        <f>IF(BS2148="", "", IF(COUNTIF(BS$7:BS2148, BS2148)&gt;1, "", MAX(BU$6:BU2147)+1))</f>
        <v/>
      </c>
      <c r="BV2148" s="37" t="str">
        <f t="shared" si="487"/>
        <v>Oct 2023</v>
      </c>
      <c r="BW2148" s="41" t="str">
        <f t="shared" si="489"/>
        <v/>
      </c>
      <c r="BY2148" s="13" t="str">
        <f t="shared" si="485"/>
        <v/>
      </c>
      <c r="BZ2148" s="33" t="str">
        <f t="shared" si="486"/>
        <v/>
      </c>
      <c r="CA2148" s="37" t="str">
        <f>IF(BY2148="", "", IF(COUNTIF(BY$7:BY2148, BY2148)&gt;1, "", MAX(CA$6:CA2147)+1))</f>
        <v/>
      </c>
      <c r="CB2148" s="37" t="str">
        <f t="shared" si="488"/>
        <v>Oct 2023</v>
      </c>
      <c r="CC2148" s="41" t="str">
        <f t="shared" si="490"/>
        <v/>
      </c>
    </row>
    <row r="2149" spans="71:81" hidden="1" x14ac:dyDescent="0.25">
      <c r="BS2149" s="13" t="str">
        <f t="shared" si="483"/>
        <v/>
      </c>
      <c r="BT2149" s="33" t="str">
        <f t="shared" si="484"/>
        <v/>
      </c>
      <c r="BU2149" s="37" t="str">
        <f>IF(BS2149="", "", IF(COUNTIF(BS$7:BS2149, BS2149)&gt;1, "", MAX(BU$6:BU2148)+1))</f>
        <v/>
      </c>
      <c r="BV2149" s="37" t="str">
        <f t="shared" si="487"/>
        <v>Oct 2023</v>
      </c>
      <c r="BW2149" s="41" t="str">
        <f t="shared" si="489"/>
        <v/>
      </c>
      <c r="BY2149" s="13" t="str">
        <f t="shared" si="485"/>
        <v/>
      </c>
      <c r="BZ2149" s="33" t="str">
        <f t="shared" si="486"/>
        <v/>
      </c>
      <c r="CA2149" s="37" t="str">
        <f>IF(BY2149="", "", IF(COUNTIF(BY$7:BY2149, BY2149)&gt;1, "", MAX(CA$6:CA2148)+1))</f>
        <v/>
      </c>
      <c r="CB2149" s="37" t="str">
        <f t="shared" si="488"/>
        <v>Oct 2023</v>
      </c>
      <c r="CC2149" s="41" t="str">
        <f t="shared" si="490"/>
        <v/>
      </c>
    </row>
    <row r="2150" spans="71:81" hidden="1" x14ac:dyDescent="0.25">
      <c r="BS2150" s="13" t="str">
        <f t="shared" si="483"/>
        <v/>
      </c>
      <c r="BT2150" s="33" t="str">
        <f t="shared" si="484"/>
        <v/>
      </c>
      <c r="BU2150" s="37" t="str">
        <f>IF(BS2150="", "", IF(COUNTIF(BS$7:BS2150, BS2150)&gt;1, "", MAX(BU$6:BU2149)+1))</f>
        <v/>
      </c>
      <c r="BV2150" s="37" t="str">
        <f t="shared" si="487"/>
        <v>Oct 2023</v>
      </c>
      <c r="BW2150" s="41" t="str">
        <f t="shared" si="489"/>
        <v/>
      </c>
      <c r="BY2150" s="13" t="str">
        <f t="shared" si="485"/>
        <v/>
      </c>
      <c r="BZ2150" s="33" t="str">
        <f t="shared" si="486"/>
        <v/>
      </c>
      <c r="CA2150" s="37" t="str">
        <f>IF(BY2150="", "", IF(COUNTIF(BY$7:BY2150, BY2150)&gt;1, "", MAX(CA$6:CA2149)+1))</f>
        <v/>
      </c>
      <c r="CB2150" s="37" t="str">
        <f t="shared" si="488"/>
        <v>Oct 2023</v>
      </c>
      <c r="CC2150" s="41" t="str">
        <f t="shared" si="490"/>
        <v/>
      </c>
    </row>
    <row r="2151" spans="71:81" hidden="1" x14ac:dyDescent="0.25">
      <c r="BS2151" s="13" t="str">
        <f t="shared" si="483"/>
        <v/>
      </c>
      <c r="BT2151" s="33" t="str">
        <f t="shared" si="484"/>
        <v/>
      </c>
      <c r="BU2151" s="37" t="str">
        <f>IF(BS2151="", "", IF(COUNTIF(BS$7:BS2151, BS2151)&gt;1, "", MAX(BU$6:BU2150)+1))</f>
        <v/>
      </c>
      <c r="BV2151" s="37" t="str">
        <f t="shared" si="487"/>
        <v>Oct 2023</v>
      </c>
      <c r="BW2151" s="41" t="str">
        <f t="shared" si="489"/>
        <v/>
      </c>
      <c r="BY2151" s="13" t="str">
        <f t="shared" si="485"/>
        <v/>
      </c>
      <c r="BZ2151" s="33" t="str">
        <f t="shared" si="486"/>
        <v/>
      </c>
      <c r="CA2151" s="37" t="str">
        <f>IF(BY2151="", "", IF(COUNTIF(BY$7:BY2151, BY2151)&gt;1, "", MAX(CA$6:CA2150)+1))</f>
        <v/>
      </c>
      <c r="CB2151" s="37" t="str">
        <f t="shared" si="488"/>
        <v>Oct 2023</v>
      </c>
      <c r="CC2151" s="41" t="str">
        <f t="shared" si="490"/>
        <v/>
      </c>
    </row>
    <row r="2152" spans="71:81" hidden="1" x14ac:dyDescent="0.25">
      <c r="BS2152" s="13" t="str">
        <f t="shared" si="483"/>
        <v/>
      </c>
      <c r="BT2152" s="33" t="str">
        <f t="shared" si="484"/>
        <v/>
      </c>
      <c r="BU2152" s="37" t="str">
        <f>IF(BS2152="", "", IF(COUNTIF(BS$7:BS2152, BS2152)&gt;1, "", MAX(BU$6:BU2151)+1))</f>
        <v/>
      </c>
      <c r="BV2152" s="37" t="str">
        <f t="shared" si="487"/>
        <v>Oct 2023</v>
      </c>
      <c r="BW2152" s="41" t="str">
        <f t="shared" si="489"/>
        <v/>
      </c>
      <c r="BY2152" s="13" t="str">
        <f t="shared" si="485"/>
        <v/>
      </c>
      <c r="BZ2152" s="33" t="str">
        <f t="shared" si="486"/>
        <v/>
      </c>
      <c r="CA2152" s="37" t="str">
        <f>IF(BY2152="", "", IF(COUNTIF(BY$7:BY2152, BY2152)&gt;1, "", MAX(CA$6:CA2151)+1))</f>
        <v/>
      </c>
      <c r="CB2152" s="37" t="str">
        <f t="shared" si="488"/>
        <v>Oct 2023</v>
      </c>
      <c r="CC2152" s="41" t="str">
        <f t="shared" si="490"/>
        <v/>
      </c>
    </row>
    <row r="2153" spans="71:81" hidden="1" x14ac:dyDescent="0.25">
      <c r="BS2153" s="13" t="str">
        <f t="shared" si="483"/>
        <v/>
      </c>
      <c r="BT2153" s="33" t="str">
        <f t="shared" si="484"/>
        <v/>
      </c>
      <c r="BU2153" s="37" t="str">
        <f>IF(BS2153="", "", IF(COUNTIF(BS$7:BS2153, BS2153)&gt;1, "", MAX(BU$6:BU2152)+1))</f>
        <v/>
      </c>
      <c r="BV2153" s="37" t="str">
        <f t="shared" si="487"/>
        <v>Oct 2023</v>
      </c>
      <c r="BW2153" s="41" t="str">
        <f t="shared" si="489"/>
        <v/>
      </c>
      <c r="BY2153" s="13" t="str">
        <f t="shared" si="485"/>
        <v/>
      </c>
      <c r="BZ2153" s="33" t="str">
        <f t="shared" si="486"/>
        <v/>
      </c>
      <c r="CA2153" s="37" t="str">
        <f>IF(BY2153="", "", IF(COUNTIF(BY$7:BY2153, BY2153)&gt;1, "", MAX(CA$6:CA2152)+1))</f>
        <v/>
      </c>
      <c r="CB2153" s="37" t="str">
        <f t="shared" si="488"/>
        <v>Oct 2023</v>
      </c>
      <c r="CC2153" s="41" t="str">
        <f t="shared" si="490"/>
        <v/>
      </c>
    </row>
    <row r="2154" spans="71:81" hidden="1" x14ac:dyDescent="0.25">
      <c r="BS2154" s="13" t="str">
        <f t="shared" si="483"/>
        <v/>
      </c>
      <c r="BT2154" s="33" t="str">
        <f t="shared" si="484"/>
        <v/>
      </c>
      <c r="BU2154" s="37" t="str">
        <f>IF(BS2154="", "", IF(COUNTIF(BS$7:BS2154, BS2154)&gt;1, "", MAX(BU$6:BU2153)+1))</f>
        <v/>
      </c>
      <c r="BV2154" s="37" t="str">
        <f t="shared" si="487"/>
        <v>Oct 2023</v>
      </c>
      <c r="BW2154" s="41" t="str">
        <f t="shared" si="489"/>
        <v/>
      </c>
      <c r="BY2154" s="13" t="str">
        <f t="shared" si="485"/>
        <v/>
      </c>
      <c r="BZ2154" s="33" t="str">
        <f t="shared" si="486"/>
        <v/>
      </c>
      <c r="CA2154" s="37" t="str">
        <f>IF(BY2154="", "", IF(COUNTIF(BY$7:BY2154, BY2154)&gt;1, "", MAX(CA$6:CA2153)+1))</f>
        <v/>
      </c>
      <c r="CB2154" s="37" t="str">
        <f t="shared" si="488"/>
        <v>Oct 2023</v>
      </c>
      <c r="CC2154" s="41" t="str">
        <f t="shared" si="490"/>
        <v/>
      </c>
    </row>
    <row r="2155" spans="71:81" hidden="1" x14ac:dyDescent="0.25">
      <c r="BS2155" s="13" t="str">
        <f t="shared" si="483"/>
        <v/>
      </c>
      <c r="BT2155" s="33" t="str">
        <f t="shared" si="484"/>
        <v/>
      </c>
      <c r="BU2155" s="37" t="str">
        <f>IF(BS2155="", "", IF(COUNTIF(BS$7:BS2155, BS2155)&gt;1, "", MAX(BU$6:BU2154)+1))</f>
        <v/>
      </c>
      <c r="BV2155" s="37" t="str">
        <f t="shared" si="487"/>
        <v>Oct 2023</v>
      </c>
      <c r="BW2155" s="41" t="str">
        <f t="shared" si="489"/>
        <v/>
      </c>
      <c r="BY2155" s="13" t="str">
        <f t="shared" si="485"/>
        <v/>
      </c>
      <c r="BZ2155" s="33" t="str">
        <f t="shared" si="486"/>
        <v/>
      </c>
      <c r="CA2155" s="37" t="str">
        <f>IF(BY2155="", "", IF(COUNTIF(BY$7:BY2155, BY2155)&gt;1, "", MAX(CA$6:CA2154)+1))</f>
        <v/>
      </c>
      <c r="CB2155" s="37" t="str">
        <f t="shared" si="488"/>
        <v>Oct 2023</v>
      </c>
      <c r="CC2155" s="41" t="str">
        <f t="shared" si="490"/>
        <v/>
      </c>
    </row>
    <row r="2156" spans="71:81" hidden="1" x14ac:dyDescent="0.25">
      <c r="BS2156" s="13" t="str">
        <f t="shared" si="483"/>
        <v/>
      </c>
      <c r="BT2156" s="33" t="str">
        <f t="shared" si="484"/>
        <v/>
      </c>
      <c r="BU2156" s="37" t="str">
        <f>IF(BS2156="", "", IF(COUNTIF(BS$7:BS2156, BS2156)&gt;1, "", MAX(BU$6:BU2155)+1))</f>
        <v/>
      </c>
      <c r="BV2156" s="37" t="str">
        <f t="shared" si="487"/>
        <v>Oct 2023</v>
      </c>
      <c r="BW2156" s="41" t="str">
        <f t="shared" si="489"/>
        <v/>
      </c>
      <c r="BY2156" s="13" t="str">
        <f t="shared" si="485"/>
        <v/>
      </c>
      <c r="BZ2156" s="33" t="str">
        <f t="shared" si="486"/>
        <v/>
      </c>
      <c r="CA2156" s="37" t="str">
        <f>IF(BY2156="", "", IF(COUNTIF(BY$7:BY2156, BY2156)&gt;1, "", MAX(CA$6:CA2155)+1))</f>
        <v/>
      </c>
      <c r="CB2156" s="37" t="str">
        <f t="shared" si="488"/>
        <v>Oct 2023</v>
      </c>
      <c r="CC2156" s="41" t="str">
        <f t="shared" si="490"/>
        <v/>
      </c>
    </row>
    <row r="2157" spans="71:81" hidden="1" x14ac:dyDescent="0.25">
      <c r="BS2157" s="13" t="str">
        <f t="shared" si="483"/>
        <v/>
      </c>
      <c r="BT2157" s="33" t="str">
        <f t="shared" si="484"/>
        <v/>
      </c>
      <c r="BU2157" s="37" t="str">
        <f>IF(BS2157="", "", IF(COUNTIF(BS$7:BS2157, BS2157)&gt;1, "", MAX(BU$6:BU2156)+1))</f>
        <v/>
      </c>
      <c r="BV2157" s="37" t="str">
        <f t="shared" si="487"/>
        <v>Oct 2023</v>
      </c>
      <c r="BW2157" s="41" t="str">
        <f t="shared" si="489"/>
        <v/>
      </c>
      <c r="BY2157" s="13" t="str">
        <f t="shared" si="485"/>
        <v/>
      </c>
      <c r="BZ2157" s="33" t="str">
        <f t="shared" si="486"/>
        <v/>
      </c>
      <c r="CA2157" s="37" t="str">
        <f>IF(BY2157="", "", IF(COUNTIF(BY$7:BY2157, BY2157)&gt;1, "", MAX(CA$6:CA2156)+1))</f>
        <v/>
      </c>
      <c r="CB2157" s="37" t="str">
        <f t="shared" si="488"/>
        <v>Oct 2023</v>
      </c>
      <c r="CC2157" s="41" t="str">
        <f t="shared" si="490"/>
        <v/>
      </c>
    </row>
    <row r="2158" spans="71:81" hidden="1" x14ac:dyDescent="0.25">
      <c r="BS2158" s="13" t="str">
        <f t="shared" si="483"/>
        <v/>
      </c>
      <c r="BT2158" s="33" t="str">
        <f t="shared" si="484"/>
        <v/>
      </c>
      <c r="BU2158" s="37" t="str">
        <f>IF(BS2158="", "", IF(COUNTIF(BS$7:BS2158, BS2158)&gt;1, "", MAX(BU$6:BU2157)+1))</f>
        <v/>
      </c>
      <c r="BV2158" s="37" t="str">
        <f t="shared" si="487"/>
        <v>Oct 2023</v>
      </c>
      <c r="BW2158" s="41" t="str">
        <f t="shared" si="489"/>
        <v/>
      </c>
      <c r="BY2158" s="13" t="str">
        <f t="shared" si="485"/>
        <v/>
      </c>
      <c r="BZ2158" s="33" t="str">
        <f t="shared" si="486"/>
        <v/>
      </c>
      <c r="CA2158" s="37" t="str">
        <f>IF(BY2158="", "", IF(COUNTIF(BY$7:BY2158, BY2158)&gt;1, "", MAX(CA$6:CA2157)+1))</f>
        <v/>
      </c>
      <c r="CB2158" s="37" t="str">
        <f t="shared" si="488"/>
        <v>Oct 2023</v>
      </c>
      <c r="CC2158" s="41" t="str">
        <f t="shared" si="490"/>
        <v/>
      </c>
    </row>
    <row r="2159" spans="71:81" hidden="1" x14ac:dyDescent="0.25">
      <c r="BS2159" s="13" t="str">
        <f t="shared" si="483"/>
        <v/>
      </c>
      <c r="BT2159" s="33" t="str">
        <f t="shared" si="484"/>
        <v/>
      </c>
      <c r="BU2159" s="37" t="str">
        <f>IF(BS2159="", "", IF(COUNTIF(BS$7:BS2159, BS2159)&gt;1, "", MAX(BU$6:BU2158)+1))</f>
        <v/>
      </c>
      <c r="BV2159" s="37" t="str">
        <f t="shared" si="487"/>
        <v>Oct 2023</v>
      </c>
      <c r="BW2159" s="41" t="str">
        <f t="shared" si="489"/>
        <v/>
      </c>
      <c r="BY2159" s="13" t="str">
        <f t="shared" si="485"/>
        <v/>
      </c>
      <c r="BZ2159" s="33" t="str">
        <f t="shared" si="486"/>
        <v/>
      </c>
      <c r="CA2159" s="37" t="str">
        <f>IF(BY2159="", "", IF(COUNTIF(BY$7:BY2159, BY2159)&gt;1, "", MAX(CA$6:CA2158)+1))</f>
        <v/>
      </c>
      <c r="CB2159" s="37" t="str">
        <f t="shared" si="488"/>
        <v>Oct 2023</v>
      </c>
      <c r="CC2159" s="41" t="str">
        <f t="shared" si="490"/>
        <v/>
      </c>
    </row>
    <row r="2160" spans="71:81" hidden="1" x14ac:dyDescent="0.25">
      <c r="BS2160" s="13" t="str">
        <f t="shared" si="483"/>
        <v/>
      </c>
      <c r="BT2160" s="33" t="str">
        <f t="shared" si="484"/>
        <v/>
      </c>
      <c r="BU2160" s="37" t="str">
        <f>IF(BS2160="", "", IF(COUNTIF(BS$7:BS2160, BS2160)&gt;1, "", MAX(BU$6:BU2159)+1))</f>
        <v/>
      </c>
      <c r="BV2160" s="37" t="str">
        <f t="shared" si="487"/>
        <v>Oct 2023</v>
      </c>
      <c r="BW2160" s="41" t="str">
        <f t="shared" si="489"/>
        <v/>
      </c>
      <c r="BY2160" s="13" t="str">
        <f t="shared" si="485"/>
        <v/>
      </c>
      <c r="BZ2160" s="33" t="str">
        <f t="shared" si="486"/>
        <v/>
      </c>
      <c r="CA2160" s="37" t="str">
        <f>IF(BY2160="", "", IF(COUNTIF(BY$7:BY2160, BY2160)&gt;1, "", MAX(CA$6:CA2159)+1))</f>
        <v/>
      </c>
      <c r="CB2160" s="37" t="str">
        <f t="shared" si="488"/>
        <v>Oct 2023</v>
      </c>
      <c r="CC2160" s="41" t="str">
        <f t="shared" si="490"/>
        <v/>
      </c>
    </row>
    <row r="2161" spans="71:81" hidden="1" x14ac:dyDescent="0.25">
      <c r="BS2161" s="13" t="str">
        <f t="shared" si="483"/>
        <v/>
      </c>
      <c r="BT2161" s="33" t="str">
        <f t="shared" si="484"/>
        <v/>
      </c>
      <c r="BU2161" s="37" t="str">
        <f>IF(BS2161="", "", IF(COUNTIF(BS$7:BS2161, BS2161)&gt;1, "", MAX(BU$6:BU2160)+1))</f>
        <v/>
      </c>
      <c r="BV2161" s="37" t="str">
        <f t="shared" si="487"/>
        <v>Oct 2023</v>
      </c>
      <c r="BW2161" s="41" t="str">
        <f t="shared" si="489"/>
        <v/>
      </c>
      <c r="BY2161" s="13" t="str">
        <f t="shared" si="485"/>
        <v/>
      </c>
      <c r="BZ2161" s="33" t="str">
        <f t="shared" si="486"/>
        <v/>
      </c>
      <c r="CA2161" s="37" t="str">
        <f>IF(BY2161="", "", IF(COUNTIF(BY$7:BY2161, BY2161)&gt;1, "", MAX(CA$6:CA2160)+1))</f>
        <v/>
      </c>
      <c r="CB2161" s="37" t="str">
        <f t="shared" si="488"/>
        <v>Oct 2023</v>
      </c>
      <c r="CC2161" s="41" t="str">
        <f t="shared" si="490"/>
        <v/>
      </c>
    </row>
    <row r="2162" spans="71:81" hidden="1" x14ac:dyDescent="0.25">
      <c r="BS2162" s="13" t="str">
        <f t="shared" si="483"/>
        <v/>
      </c>
      <c r="BT2162" s="33" t="str">
        <f t="shared" si="484"/>
        <v/>
      </c>
      <c r="BU2162" s="37" t="str">
        <f>IF(BS2162="", "", IF(COUNTIF(BS$7:BS2162, BS2162)&gt;1, "", MAX(BU$6:BU2161)+1))</f>
        <v/>
      </c>
      <c r="BV2162" s="37" t="str">
        <f t="shared" si="487"/>
        <v>Oct 2023</v>
      </c>
      <c r="BW2162" s="41" t="str">
        <f t="shared" si="489"/>
        <v/>
      </c>
      <c r="BY2162" s="13" t="str">
        <f t="shared" si="485"/>
        <v/>
      </c>
      <c r="BZ2162" s="33" t="str">
        <f t="shared" si="486"/>
        <v/>
      </c>
      <c r="CA2162" s="37" t="str">
        <f>IF(BY2162="", "", IF(COUNTIF(BY$7:BY2162, BY2162)&gt;1, "", MAX(CA$6:CA2161)+1))</f>
        <v/>
      </c>
      <c r="CB2162" s="37" t="str">
        <f t="shared" si="488"/>
        <v>Oct 2023</v>
      </c>
      <c r="CC2162" s="41" t="str">
        <f t="shared" si="490"/>
        <v/>
      </c>
    </row>
    <row r="2163" spans="71:81" hidden="1" x14ac:dyDescent="0.25">
      <c r="BS2163" s="13" t="str">
        <f t="shared" si="483"/>
        <v/>
      </c>
      <c r="BT2163" s="33" t="str">
        <f t="shared" si="484"/>
        <v/>
      </c>
      <c r="BU2163" s="37" t="str">
        <f>IF(BS2163="", "", IF(COUNTIF(BS$7:BS2163, BS2163)&gt;1, "", MAX(BU$6:BU2162)+1))</f>
        <v/>
      </c>
      <c r="BV2163" s="37" t="str">
        <f t="shared" si="487"/>
        <v>Oct 2023</v>
      </c>
      <c r="BW2163" s="41" t="str">
        <f t="shared" si="489"/>
        <v/>
      </c>
      <c r="BY2163" s="13" t="str">
        <f t="shared" si="485"/>
        <v/>
      </c>
      <c r="BZ2163" s="33" t="str">
        <f t="shared" si="486"/>
        <v/>
      </c>
      <c r="CA2163" s="37" t="str">
        <f>IF(BY2163="", "", IF(COUNTIF(BY$7:BY2163, BY2163)&gt;1, "", MAX(CA$6:CA2162)+1))</f>
        <v/>
      </c>
      <c r="CB2163" s="37" t="str">
        <f t="shared" si="488"/>
        <v>Oct 2023</v>
      </c>
      <c r="CC2163" s="41" t="str">
        <f t="shared" si="490"/>
        <v/>
      </c>
    </row>
    <row r="2164" spans="71:81" hidden="1" x14ac:dyDescent="0.25">
      <c r="BS2164" s="13" t="str">
        <f t="shared" si="483"/>
        <v/>
      </c>
      <c r="BT2164" s="33" t="str">
        <f t="shared" si="484"/>
        <v/>
      </c>
      <c r="BU2164" s="37" t="str">
        <f>IF(BS2164="", "", IF(COUNTIF(BS$7:BS2164, BS2164)&gt;1, "", MAX(BU$6:BU2163)+1))</f>
        <v/>
      </c>
      <c r="BV2164" s="37" t="str">
        <f t="shared" si="487"/>
        <v>Oct 2023</v>
      </c>
      <c r="BW2164" s="41" t="str">
        <f t="shared" si="489"/>
        <v/>
      </c>
      <c r="BY2164" s="13" t="str">
        <f t="shared" si="485"/>
        <v/>
      </c>
      <c r="BZ2164" s="33" t="str">
        <f t="shared" si="486"/>
        <v/>
      </c>
      <c r="CA2164" s="37" t="str">
        <f>IF(BY2164="", "", IF(COUNTIF(BY$7:BY2164, BY2164)&gt;1, "", MAX(CA$6:CA2163)+1))</f>
        <v/>
      </c>
      <c r="CB2164" s="37" t="str">
        <f t="shared" si="488"/>
        <v>Oct 2023</v>
      </c>
      <c r="CC2164" s="41" t="str">
        <f t="shared" si="490"/>
        <v/>
      </c>
    </row>
    <row r="2165" spans="71:81" hidden="1" x14ac:dyDescent="0.25">
      <c r="BS2165" s="13" t="str">
        <f t="shared" si="483"/>
        <v/>
      </c>
      <c r="BT2165" s="33" t="str">
        <f t="shared" si="484"/>
        <v/>
      </c>
      <c r="BU2165" s="37" t="str">
        <f>IF(BS2165="", "", IF(COUNTIF(BS$7:BS2165, BS2165)&gt;1, "", MAX(BU$6:BU2164)+1))</f>
        <v/>
      </c>
      <c r="BV2165" s="37" t="str">
        <f t="shared" si="487"/>
        <v>Oct 2023</v>
      </c>
      <c r="BW2165" s="41" t="str">
        <f t="shared" si="489"/>
        <v/>
      </c>
      <c r="BY2165" s="13" t="str">
        <f t="shared" si="485"/>
        <v/>
      </c>
      <c r="BZ2165" s="33" t="str">
        <f t="shared" si="486"/>
        <v/>
      </c>
      <c r="CA2165" s="37" t="str">
        <f>IF(BY2165="", "", IF(COUNTIF(BY$7:BY2165, BY2165)&gt;1, "", MAX(CA$6:CA2164)+1))</f>
        <v/>
      </c>
      <c r="CB2165" s="37" t="str">
        <f t="shared" si="488"/>
        <v>Oct 2023</v>
      </c>
      <c r="CC2165" s="41" t="str">
        <f t="shared" si="490"/>
        <v/>
      </c>
    </row>
    <row r="2166" spans="71:81" hidden="1" x14ac:dyDescent="0.25">
      <c r="BS2166" s="13" t="str">
        <f t="shared" si="483"/>
        <v/>
      </c>
      <c r="BT2166" s="33" t="str">
        <f t="shared" si="484"/>
        <v/>
      </c>
      <c r="BU2166" s="37" t="str">
        <f>IF(BS2166="", "", IF(COUNTIF(BS$7:BS2166, BS2166)&gt;1, "", MAX(BU$6:BU2165)+1))</f>
        <v/>
      </c>
      <c r="BV2166" s="37" t="str">
        <f t="shared" si="487"/>
        <v>Oct 2023</v>
      </c>
      <c r="BW2166" s="41" t="str">
        <f t="shared" si="489"/>
        <v/>
      </c>
      <c r="BY2166" s="13" t="str">
        <f t="shared" si="485"/>
        <v/>
      </c>
      <c r="BZ2166" s="33" t="str">
        <f t="shared" si="486"/>
        <v/>
      </c>
      <c r="CA2166" s="37" t="str">
        <f>IF(BY2166="", "", IF(COUNTIF(BY$7:BY2166, BY2166)&gt;1, "", MAX(CA$6:CA2165)+1))</f>
        <v/>
      </c>
      <c r="CB2166" s="37" t="str">
        <f t="shared" si="488"/>
        <v>Oct 2023</v>
      </c>
      <c r="CC2166" s="41" t="str">
        <f t="shared" si="490"/>
        <v/>
      </c>
    </row>
    <row r="2167" spans="71:81" hidden="1" x14ac:dyDescent="0.25">
      <c r="BS2167" s="13" t="str">
        <f t="shared" si="483"/>
        <v/>
      </c>
      <c r="BT2167" s="33" t="str">
        <f t="shared" si="484"/>
        <v/>
      </c>
      <c r="BU2167" s="37" t="str">
        <f>IF(BS2167="", "", IF(COUNTIF(BS$7:BS2167, BS2167)&gt;1, "", MAX(BU$6:BU2166)+1))</f>
        <v/>
      </c>
      <c r="BV2167" s="37" t="str">
        <f t="shared" si="487"/>
        <v>Oct 2023</v>
      </c>
      <c r="BW2167" s="41" t="str">
        <f t="shared" si="489"/>
        <v/>
      </c>
      <c r="BY2167" s="13" t="str">
        <f t="shared" si="485"/>
        <v/>
      </c>
      <c r="BZ2167" s="33" t="str">
        <f t="shared" si="486"/>
        <v/>
      </c>
      <c r="CA2167" s="37" t="str">
        <f>IF(BY2167="", "", IF(COUNTIF(BY$7:BY2167, BY2167)&gt;1, "", MAX(CA$6:CA2166)+1))</f>
        <v/>
      </c>
      <c r="CB2167" s="37" t="str">
        <f t="shared" si="488"/>
        <v>Oct 2023</v>
      </c>
      <c r="CC2167" s="41" t="str">
        <f t="shared" si="490"/>
        <v/>
      </c>
    </row>
    <row r="2168" spans="71:81" hidden="1" x14ac:dyDescent="0.25">
      <c r="BS2168" s="13" t="str">
        <f t="shared" si="483"/>
        <v/>
      </c>
      <c r="BT2168" s="33" t="str">
        <f t="shared" si="484"/>
        <v/>
      </c>
      <c r="BU2168" s="37" t="str">
        <f>IF(BS2168="", "", IF(COUNTIF(BS$7:BS2168, BS2168)&gt;1, "", MAX(BU$6:BU2167)+1))</f>
        <v/>
      </c>
      <c r="BV2168" s="37" t="str">
        <f t="shared" si="487"/>
        <v>Oct 2023</v>
      </c>
      <c r="BW2168" s="41" t="str">
        <f t="shared" si="489"/>
        <v/>
      </c>
      <c r="BY2168" s="13" t="str">
        <f t="shared" si="485"/>
        <v/>
      </c>
      <c r="BZ2168" s="33" t="str">
        <f t="shared" si="486"/>
        <v/>
      </c>
      <c r="CA2168" s="37" t="str">
        <f>IF(BY2168="", "", IF(COUNTIF(BY$7:BY2168, BY2168)&gt;1, "", MAX(CA$6:CA2167)+1))</f>
        <v/>
      </c>
      <c r="CB2168" s="37" t="str">
        <f t="shared" si="488"/>
        <v>Oct 2023</v>
      </c>
      <c r="CC2168" s="41" t="str">
        <f t="shared" si="490"/>
        <v/>
      </c>
    </row>
    <row r="2169" spans="71:81" hidden="1" x14ac:dyDescent="0.25">
      <c r="BS2169" s="13" t="str">
        <f t="shared" si="483"/>
        <v/>
      </c>
      <c r="BT2169" s="33" t="str">
        <f t="shared" si="484"/>
        <v/>
      </c>
      <c r="BU2169" s="37" t="str">
        <f>IF(BS2169="", "", IF(COUNTIF(BS$7:BS2169, BS2169)&gt;1, "", MAX(BU$6:BU2168)+1))</f>
        <v/>
      </c>
      <c r="BV2169" s="37" t="str">
        <f t="shared" si="487"/>
        <v>Oct 2023</v>
      </c>
      <c r="BW2169" s="41" t="str">
        <f t="shared" si="489"/>
        <v/>
      </c>
      <c r="BY2169" s="13" t="str">
        <f t="shared" si="485"/>
        <v/>
      </c>
      <c r="BZ2169" s="33" t="str">
        <f t="shared" si="486"/>
        <v/>
      </c>
      <c r="CA2169" s="37" t="str">
        <f>IF(BY2169="", "", IF(COUNTIF(BY$7:BY2169, BY2169)&gt;1, "", MAX(CA$6:CA2168)+1))</f>
        <v/>
      </c>
      <c r="CB2169" s="37" t="str">
        <f t="shared" si="488"/>
        <v>Oct 2023</v>
      </c>
      <c r="CC2169" s="41" t="str">
        <f t="shared" si="490"/>
        <v/>
      </c>
    </row>
    <row r="2170" spans="71:81" hidden="1" x14ac:dyDescent="0.25">
      <c r="BS2170" s="13" t="str">
        <f t="shared" si="483"/>
        <v/>
      </c>
      <c r="BT2170" s="33" t="str">
        <f t="shared" si="484"/>
        <v/>
      </c>
      <c r="BU2170" s="37" t="str">
        <f>IF(BS2170="", "", IF(COUNTIF(BS$7:BS2170, BS2170)&gt;1, "", MAX(BU$6:BU2169)+1))</f>
        <v/>
      </c>
      <c r="BV2170" s="37" t="str">
        <f t="shared" si="487"/>
        <v>Oct 2023</v>
      </c>
      <c r="BW2170" s="41" t="str">
        <f t="shared" si="489"/>
        <v/>
      </c>
      <c r="BY2170" s="13" t="str">
        <f t="shared" si="485"/>
        <v/>
      </c>
      <c r="BZ2170" s="33" t="str">
        <f t="shared" si="486"/>
        <v/>
      </c>
      <c r="CA2170" s="37" t="str">
        <f>IF(BY2170="", "", IF(COUNTIF(BY$7:BY2170, BY2170)&gt;1, "", MAX(CA$6:CA2169)+1))</f>
        <v/>
      </c>
      <c r="CB2170" s="37" t="str">
        <f t="shared" si="488"/>
        <v>Oct 2023</v>
      </c>
      <c r="CC2170" s="41" t="str">
        <f t="shared" si="490"/>
        <v/>
      </c>
    </row>
    <row r="2171" spans="71:81" hidden="1" x14ac:dyDescent="0.25">
      <c r="BS2171" s="13" t="str">
        <f t="shared" si="483"/>
        <v/>
      </c>
      <c r="BT2171" s="33" t="str">
        <f t="shared" si="484"/>
        <v/>
      </c>
      <c r="BU2171" s="37" t="str">
        <f>IF(BS2171="", "", IF(COUNTIF(BS$7:BS2171, BS2171)&gt;1, "", MAX(BU$6:BU2170)+1))</f>
        <v/>
      </c>
      <c r="BV2171" s="37" t="str">
        <f t="shared" si="487"/>
        <v>Oct 2023</v>
      </c>
      <c r="BW2171" s="41" t="str">
        <f t="shared" si="489"/>
        <v/>
      </c>
      <c r="BY2171" s="13" t="str">
        <f t="shared" si="485"/>
        <v/>
      </c>
      <c r="BZ2171" s="33" t="str">
        <f t="shared" si="486"/>
        <v/>
      </c>
      <c r="CA2171" s="37" t="str">
        <f>IF(BY2171="", "", IF(COUNTIF(BY$7:BY2171, BY2171)&gt;1, "", MAX(CA$6:CA2170)+1))</f>
        <v/>
      </c>
      <c r="CB2171" s="37" t="str">
        <f t="shared" si="488"/>
        <v>Oct 2023</v>
      </c>
      <c r="CC2171" s="41" t="str">
        <f t="shared" si="490"/>
        <v/>
      </c>
    </row>
    <row r="2172" spans="71:81" hidden="1" x14ac:dyDescent="0.25">
      <c r="BS2172" s="13" t="str">
        <f t="shared" si="483"/>
        <v/>
      </c>
      <c r="BT2172" s="33" t="str">
        <f t="shared" si="484"/>
        <v/>
      </c>
      <c r="BU2172" s="37" t="str">
        <f>IF(BS2172="", "", IF(COUNTIF(BS$7:BS2172, BS2172)&gt;1, "", MAX(BU$6:BU2171)+1))</f>
        <v/>
      </c>
      <c r="BV2172" s="37" t="str">
        <f t="shared" si="487"/>
        <v>Oct 2023</v>
      </c>
      <c r="BW2172" s="41" t="str">
        <f t="shared" si="489"/>
        <v/>
      </c>
      <c r="BY2172" s="13" t="str">
        <f t="shared" si="485"/>
        <v/>
      </c>
      <c r="BZ2172" s="33" t="str">
        <f t="shared" si="486"/>
        <v/>
      </c>
      <c r="CA2172" s="37" t="str">
        <f>IF(BY2172="", "", IF(COUNTIF(BY$7:BY2172, BY2172)&gt;1, "", MAX(CA$6:CA2171)+1))</f>
        <v/>
      </c>
      <c r="CB2172" s="37" t="str">
        <f t="shared" si="488"/>
        <v>Oct 2023</v>
      </c>
      <c r="CC2172" s="41" t="str">
        <f t="shared" si="490"/>
        <v/>
      </c>
    </row>
    <row r="2173" spans="71:81" hidden="1" x14ac:dyDescent="0.25">
      <c r="BS2173" s="13" t="str">
        <f t="shared" si="483"/>
        <v/>
      </c>
      <c r="BT2173" s="33" t="str">
        <f t="shared" si="484"/>
        <v/>
      </c>
      <c r="BU2173" s="37" t="str">
        <f>IF(BS2173="", "", IF(COUNTIF(BS$7:BS2173, BS2173)&gt;1, "", MAX(BU$6:BU2172)+1))</f>
        <v/>
      </c>
      <c r="BV2173" s="37" t="str">
        <f t="shared" si="487"/>
        <v>Oct 2023</v>
      </c>
      <c r="BW2173" s="41" t="str">
        <f t="shared" si="489"/>
        <v/>
      </c>
      <c r="BY2173" s="13" t="str">
        <f t="shared" si="485"/>
        <v/>
      </c>
      <c r="BZ2173" s="33" t="str">
        <f t="shared" si="486"/>
        <v/>
      </c>
      <c r="CA2173" s="37" t="str">
        <f>IF(BY2173="", "", IF(COUNTIF(BY$7:BY2173, BY2173)&gt;1, "", MAX(CA$6:CA2172)+1))</f>
        <v/>
      </c>
      <c r="CB2173" s="37" t="str">
        <f t="shared" si="488"/>
        <v>Oct 2023</v>
      </c>
      <c r="CC2173" s="41" t="str">
        <f t="shared" si="490"/>
        <v/>
      </c>
    </row>
    <row r="2174" spans="71:81" hidden="1" x14ac:dyDescent="0.25">
      <c r="BS2174" s="13" t="str">
        <f t="shared" si="483"/>
        <v/>
      </c>
      <c r="BT2174" s="33" t="str">
        <f t="shared" si="484"/>
        <v/>
      </c>
      <c r="BU2174" s="37" t="str">
        <f>IF(BS2174="", "", IF(COUNTIF(BS$7:BS2174, BS2174)&gt;1, "", MAX(BU$6:BU2173)+1))</f>
        <v/>
      </c>
      <c r="BV2174" s="37" t="str">
        <f t="shared" si="487"/>
        <v>Oct 2023</v>
      </c>
      <c r="BW2174" s="41" t="str">
        <f t="shared" si="489"/>
        <v/>
      </c>
      <c r="BY2174" s="13" t="str">
        <f t="shared" si="485"/>
        <v/>
      </c>
      <c r="BZ2174" s="33" t="str">
        <f t="shared" si="486"/>
        <v/>
      </c>
      <c r="CA2174" s="37" t="str">
        <f>IF(BY2174="", "", IF(COUNTIF(BY$7:BY2174, BY2174)&gt;1, "", MAX(CA$6:CA2173)+1))</f>
        <v/>
      </c>
      <c r="CB2174" s="37" t="str">
        <f t="shared" si="488"/>
        <v>Oct 2023</v>
      </c>
      <c r="CC2174" s="41" t="str">
        <f t="shared" si="490"/>
        <v/>
      </c>
    </row>
    <row r="2175" spans="71:81" hidden="1" x14ac:dyDescent="0.25">
      <c r="BS2175" s="13" t="str">
        <f t="shared" si="483"/>
        <v/>
      </c>
      <c r="BT2175" s="33" t="str">
        <f t="shared" si="484"/>
        <v/>
      </c>
      <c r="BU2175" s="37" t="str">
        <f>IF(BS2175="", "", IF(COUNTIF(BS$7:BS2175, BS2175)&gt;1, "", MAX(BU$6:BU2174)+1))</f>
        <v/>
      </c>
      <c r="BV2175" s="37" t="str">
        <f t="shared" si="487"/>
        <v>Oct 2023</v>
      </c>
      <c r="BW2175" s="41" t="str">
        <f t="shared" si="489"/>
        <v/>
      </c>
      <c r="BY2175" s="13" t="str">
        <f t="shared" si="485"/>
        <v/>
      </c>
      <c r="BZ2175" s="33" t="str">
        <f t="shared" si="486"/>
        <v/>
      </c>
      <c r="CA2175" s="37" t="str">
        <f>IF(BY2175="", "", IF(COUNTIF(BY$7:BY2175, BY2175)&gt;1, "", MAX(CA$6:CA2174)+1))</f>
        <v/>
      </c>
      <c r="CB2175" s="37" t="str">
        <f t="shared" si="488"/>
        <v>Oct 2023</v>
      </c>
      <c r="CC2175" s="41" t="str">
        <f t="shared" si="490"/>
        <v/>
      </c>
    </row>
    <row r="2176" spans="71:81" hidden="1" x14ac:dyDescent="0.25">
      <c r="BS2176" s="13" t="str">
        <f t="shared" si="483"/>
        <v/>
      </c>
      <c r="BT2176" s="33" t="str">
        <f t="shared" si="484"/>
        <v/>
      </c>
      <c r="BU2176" s="37" t="str">
        <f>IF(BS2176="", "", IF(COUNTIF(BS$7:BS2176, BS2176)&gt;1, "", MAX(BU$6:BU2175)+1))</f>
        <v/>
      </c>
      <c r="BV2176" s="37" t="str">
        <f t="shared" si="487"/>
        <v>Oct 2023</v>
      </c>
      <c r="BW2176" s="41" t="str">
        <f t="shared" si="489"/>
        <v/>
      </c>
      <c r="BY2176" s="13" t="str">
        <f t="shared" si="485"/>
        <v/>
      </c>
      <c r="BZ2176" s="33" t="str">
        <f t="shared" si="486"/>
        <v/>
      </c>
      <c r="CA2176" s="37" t="str">
        <f>IF(BY2176="", "", IF(COUNTIF(BY$7:BY2176, BY2176)&gt;1, "", MAX(CA$6:CA2175)+1))</f>
        <v/>
      </c>
      <c r="CB2176" s="37" t="str">
        <f t="shared" si="488"/>
        <v>Oct 2023</v>
      </c>
      <c r="CC2176" s="41" t="str">
        <f t="shared" si="490"/>
        <v/>
      </c>
    </row>
    <row r="2177" spans="71:81" hidden="1" x14ac:dyDescent="0.25">
      <c r="BS2177" s="13" t="str">
        <f t="shared" si="483"/>
        <v/>
      </c>
      <c r="BT2177" s="33" t="str">
        <f t="shared" si="484"/>
        <v/>
      </c>
      <c r="BU2177" s="37" t="str">
        <f>IF(BS2177="", "", IF(COUNTIF(BS$7:BS2177, BS2177)&gt;1, "", MAX(BU$6:BU2176)+1))</f>
        <v/>
      </c>
      <c r="BV2177" s="37" t="str">
        <f t="shared" si="487"/>
        <v>Oct 2023</v>
      </c>
      <c r="BW2177" s="41" t="str">
        <f t="shared" si="489"/>
        <v/>
      </c>
      <c r="BY2177" s="13" t="str">
        <f t="shared" si="485"/>
        <v/>
      </c>
      <c r="BZ2177" s="33" t="str">
        <f t="shared" si="486"/>
        <v/>
      </c>
      <c r="CA2177" s="37" t="str">
        <f>IF(BY2177="", "", IF(COUNTIF(BY$7:BY2177, BY2177)&gt;1, "", MAX(CA$6:CA2176)+1))</f>
        <v/>
      </c>
      <c r="CB2177" s="37" t="str">
        <f t="shared" si="488"/>
        <v>Oct 2023</v>
      </c>
      <c r="CC2177" s="41" t="str">
        <f t="shared" si="490"/>
        <v/>
      </c>
    </row>
    <row r="2178" spans="71:81" hidden="1" x14ac:dyDescent="0.25">
      <c r="BS2178" s="13" t="str">
        <f t="shared" si="483"/>
        <v/>
      </c>
      <c r="BT2178" s="33" t="str">
        <f t="shared" si="484"/>
        <v/>
      </c>
      <c r="BU2178" s="37" t="str">
        <f>IF(BS2178="", "", IF(COUNTIF(BS$7:BS2178, BS2178)&gt;1, "", MAX(BU$6:BU2177)+1))</f>
        <v/>
      </c>
      <c r="BV2178" s="37" t="str">
        <f t="shared" si="487"/>
        <v>Oct 2023</v>
      </c>
      <c r="BW2178" s="41" t="str">
        <f t="shared" si="489"/>
        <v/>
      </c>
      <c r="BY2178" s="13" t="str">
        <f t="shared" si="485"/>
        <v/>
      </c>
      <c r="BZ2178" s="33" t="str">
        <f t="shared" si="486"/>
        <v/>
      </c>
      <c r="CA2178" s="37" t="str">
        <f>IF(BY2178="", "", IF(COUNTIF(BY$7:BY2178, BY2178)&gt;1, "", MAX(CA$6:CA2177)+1))</f>
        <v/>
      </c>
      <c r="CB2178" s="37" t="str">
        <f t="shared" si="488"/>
        <v>Oct 2023</v>
      </c>
      <c r="CC2178" s="41" t="str">
        <f t="shared" si="490"/>
        <v/>
      </c>
    </row>
    <row r="2179" spans="71:81" hidden="1" x14ac:dyDescent="0.25">
      <c r="BS2179" s="13" t="str">
        <f t="shared" ref="BS2179:BS2206" si="491">IF(AH246="", "", AH246)</f>
        <v/>
      </c>
      <c r="BT2179" s="33" t="str">
        <f t="shared" ref="BT2179:BT2206" si="492">IF(BS2179="", "", AI246)</f>
        <v/>
      </c>
      <c r="BU2179" s="37" t="str">
        <f>IF(BS2179="", "", IF(COUNTIF(BS$7:BS2179, BS2179)&gt;1, "", MAX(BU$6:BU2178)+1))</f>
        <v/>
      </c>
      <c r="BV2179" s="37" t="str">
        <f t="shared" si="487"/>
        <v>Oct 2023</v>
      </c>
      <c r="BW2179" s="41" t="str">
        <f t="shared" si="489"/>
        <v/>
      </c>
      <c r="BY2179" s="13" t="str">
        <f t="shared" ref="BY2179:BY2206" si="493">IF(AH470="", "", AH470)</f>
        <v/>
      </c>
      <c r="BZ2179" s="33" t="str">
        <f t="shared" ref="BZ2179:BZ2206" si="494">IF(BY2179="", "", AI470)</f>
        <v/>
      </c>
      <c r="CA2179" s="37" t="str">
        <f>IF(BY2179="", "", IF(COUNTIF(BY$7:BY2179, BY2179)&gt;1, "", MAX(CA$6:CA2178)+1))</f>
        <v/>
      </c>
      <c r="CB2179" s="37" t="str">
        <f t="shared" si="488"/>
        <v>Oct 2023</v>
      </c>
      <c r="CC2179" s="41" t="str">
        <f t="shared" si="490"/>
        <v/>
      </c>
    </row>
    <row r="2180" spans="71:81" hidden="1" x14ac:dyDescent="0.25">
      <c r="BS2180" s="13" t="str">
        <f t="shared" si="491"/>
        <v/>
      </c>
      <c r="BT2180" s="33" t="str">
        <f t="shared" si="492"/>
        <v/>
      </c>
      <c r="BU2180" s="37" t="str">
        <f>IF(BS2180="", "", IF(COUNTIF(BS$7:BS2180, BS2180)&gt;1, "", MAX(BU$6:BU2179)+1))</f>
        <v/>
      </c>
      <c r="BV2180" s="37" t="str">
        <f t="shared" si="487"/>
        <v>Oct 2023</v>
      </c>
      <c r="BW2180" s="41" t="str">
        <f t="shared" si="489"/>
        <v/>
      </c>
      <c r="BY2180" s="13" t="str">
        <f t="shared" si="493"/>
        <v/>
      </c>
      <c r="BZ2180" s="33" t="str">
        <f t="shared" si="494"/>
        <v/>
      </c>
      <c r="CA2180" s="37" t="str">
        <f>IF(BY2180="", "", IF(COUNTIF(BY$7:BY2180, BY2180)&gt;1, "", MAX(CA$6:CA2179)+1))</f>
        <v/>
      </c>
      <c r="CB2180" s="37" t="str">
        <f t="shared" si="488"/>
        <v>Oct 2023</v>
      </c>
      <c r="CC2180" s="41" t="str">
        <f t="shared" si="490"/>
        <v/>
      </c>
    </row>
    <row r="2181" spans="71:81" hidden="1" x14ac:dyDescent="0.25">
      <c r="BS2181" s="13" t="str">
        <f t="shared" si="491"/>
        <v/>
      </c>
      <c r="BT2181" s="33" t="str">
        <f t="shared" si="492"/>
        <v/>
      </c>
      <c r="BU2181" s="37" t="str">
        <f>IF(BS2181="", "", IF(COUNTIF(BS$7:BS2181, BS2181)&gt;1, "", MAX(BU$6:BU2180)+1))</f>
        <v/>
      </c>
      <c r="BV2181" s="37" t="str">
        <f t="shared" ref="BV2181:BV2206" si="495">BV2180</f>
        <v>Oct 2023</v>
      </c>
      <c r="BW2181" s="41" t="str">
        <f t="shared" si="489"/>
        <v/>
      </c>
      <c r="BY2181" s="13" t="str">
        <f t="shared" si="493"/>
        <v/>
      </c>
      <c r="BZ2181" s="33" t="str">
        <f t="shared" si="494"/>
        <v/>
      </c>
      <c r="CA2181" s="37" t="str">
        <f>IF(BY2181="", "", IF(COUNTIF(BY$7:BY2181, BY2181)&gt;1, "", MAX(CA$6:CA2180)+1))</f>
        <v/>
      </c>
      <c r="CB2181" s="37" t="str">
        <f t="shared" ref="CB2181:CB2206" si="496">CB2180</f>
        <v>Oct 2023</v>
      </c>
      <c r="CC2181" s="41" t="str">
        <f t="shared" si="490"/>
        <v/>
      </c>
    </row>
    <row r="2182" spans="71:81" hidden="1" x14ac:dyDescent="0.25">
      <c r="BS2182" s="13" t="str">
        <f t="shared" si="491"/>
        <v/>
      </c>
      <c r="BT2182" s="33" t="str">
        <f t="shared" si="492"/>
        <v/>
      </c>
      <c r="BU2182" s="37" t="str">
        <f>IF(BS2182="", "", IF(COUNTIF(BS$7:BS2182, BS2182)&gt;1, "", MAX(BU$6:BU2181)+1))</f>
        <v/>
      </c>
      <c r="BV2182" s="37" t="str">
        <f t="shared" si="495"/>
        <v>Oct 2023</v>
      </c>
      <c r="BW2182" s="41" t="str">
        <f t="shared" si="489"/>
        <v/>
      </c>
      <c r="BY2182" s="13" t="str">
        <f t="shared" si="493"/>
        <v/>
      </c>
      <c r="BZ2182" s="33" t="str">
        <f t="shared" si="494"/>
        <v/>
      </c>
      <c r="CA2182" s="37" t="str">
        <f>IF(BY2182="", "", IF(COUNTIF(BY$7:BY2182, BY2182)&gt;1, "", MAX(CA$6:CA2181)+1))</f>
        <v/>
      </c>
      <c r="CB2182" s="37" t="str">
        <f t="shared" si="496"/>
        <v>Oct 2023</v>
      </c>
      <c r="CC2182" s="41" t="str">
        <f t="shared" si="490"/>
        <v/>
      </c>
    </row>
    <row r="2183" spans="71:81" hidden="1" x14ac:dyDescent="0.25">
      <c r="BS2183" s="13" t="str">
        <f t="shared" si="491"/>
        <v/>
      </c>
      <c r="BT2183" s="33" t="str">
        <f t="shared" si="492"/>
        <v/>
      </c>
      <c r="BU2183" s="37" t="str">
        <f>IF(BS2183="", "", IF(COUNTIF(BS$7:BS2183, BS2183)&gt;1, "", MAX(BU$6:BU2182)+1))</f>
        <v/>
      </c>
      <c r="BV2183" s="37" t="str">
        <f t="shared" si="495"/>
        <v>Oct 2023</v>
      </c>
      <c r="BW2183" s="41" t="str">
        <f t="shared" si="489"/>
        <v/>
      </c>
      <c r="BY2183" s="13" t="str">
        <f t="shared" si="493"/>
        <v/>
      </c>
      <c r="BZ2183" s="33" t="str">
        <f t="shared" si="494"/>
        <v/>
      </c>
      <c r="CA2183" s="37" t="str">
        <f>IF(BY2183="", "", IF(COUNTIF(BY$7:BY2183, BY2183)&gt;1, "", MAX(CA$6:CA2182)+1))</f>
        <v/>
      </c>
      <c r="CB2183" s="37" t="str">
        <f t="shared" si="496"/>
        <v>Oct 2023</v>
      </c>
      <c r="CC2183" s="41" t="str">
        <f t="shared" si="490"/>
        <v/>
      </c>
    </row>
    <row r="2184" spans="71:81" hidden="1" x14ac:dyDescent="0.25">
      <c r="BS2184" s="13" t="str">
        <f t="shared" si="491"/>
        <v/>
      </c>
      <c r="BT2184" s="33" t="str">
        <f t="shared" si="492"/>
        <v/>
      </c>
      <c r="BU2184" s="37" t="str">
        <f>IF(BS2184="", "", IF(COUNTIF(BS$7:BS2184, BS2184)&gt;1, "", MAX(BU$6:BU2183)+1))</f>
        <v/>
      </c>
      <c r="BV2184" s="37" t="str">
        <f t="shared" si="495"/>
        <v>Oct 2023</v>
      </c>
      <c r="BW2184" s="41" t="str">
        <f t="shared" ref="BW2184:BW2247" si="497">IF(BS2184="", "", CONCATENATE(BS2184, " - ", BV2184))</f>
        <v/>
      </c>
      <c r="BY2184" s="13" t="str">
        <f t="shared" si="493"/>
        <v/>
      </c>
      <c r="BZ2184" s="33" t="str">
        <f t="shared" si="494"/>
        <v/>
      </c>
      <c r="CA2184" s="37" t="str">
        <f>IF(BY2184="", "", IF(COUNTIF(BY$7:BY2184, BY2184)&gt;1, "", MAX(CA$6:CA2183)+1))</f>
        <v/>
      </c>
      <c r="CB2184" s="37" t="str">
        <f t="shared" si="496"/>
        <v>Oct 2023</v>
      </c>
      <c r="CC2184" s="41" t="str">
        <f t="shared" ref="CC2184:CC2247" si="498">IF(BY2184="", "", CONCATENATE(BY2184, " - ", CB2184))</f>
        <v/>
      </c>
    </row>
    <row r="2185" spans="71:81" hidden="1" x14ac:dyDescent="0.25">
      <c r="BS2185" s="13" t="str">
        <f t="shared" si="491"/>
        <v/>
      </c>
      <c r="BT2185" s="33" t="str">
        <f t="shared" si="492"/>
        <v/>
      </c>
      <c r="BU2185" s="37" t="str">
        <f>IF(BS2185="", "", IF(COUNTIF(BS$7:BS2185, BS2185)&gt;1, "", MAX(BU$6:BU2184)+1))</f>
        <v/>
      </c>
      <c r="BV2185" s="37" t="str">
        <f t="shared" si="495"/>
        <v>Oct 2023</v>
      </c>
      <c r="BW2185" s="41" t="str">
        <f t="shared" si="497"/>
        <v/>
      </c>
      <c r="BY2185" s="13" t="str">
        <f t="shared" si="493"/>
        <v/>
      </c>
      <c r="BZ2185" s="33" t="str">
        <f t="shared" si="494"/>
        <v/>
      </c>
      <c r="CA2185" s="37" t="str">
        <f>IF(BY2185="", "", IF(COUNTIF(BY$7:BY2185, BY2185)&gt;1, "", MAX(CA$6:CA2184)+1))</f>
        <v/>
      </c>
      <c r="CB2185" s="37" t="str">
        <f t="shared" si="496"/>
        <v>Oct 2023</v>
      </c>
      <c r="CC2185" s="41" t="str">
        <f t="shared" si="498"/>
        <v/>
      </c>
    </row>
    <row r="2186" spans="71:81" hidden="1" x14ac:dyDescent="0.25">
      <c r="BS2186" s="13" t="str">
        <f t="shared" si="491"/>
        <v/>
      </c>
      <c r="BT2186" s="33" t="str">
        <f t="shared" si="492"/>
        <v/>
      </c>
      <c r="BU2186" s="37" t="str">
        <f>IF(BS2186="", "", IF(COUNTIF(BS$7:BS2186, BS2186)&gt;1, "", MAX(BU$6:BU2185)+1))</f>
        <v/>
      </c>
      <c r="BV2186" s="37" t="str">
        <f t="shared" si="495"/>
        <v>Oct 2023</v>
      </c>
      <c r="BW2186" s="41" t="str">
        <f t="shared" si="497"/>
        <v/>
      </c>
      <c r="BY2186" s="13" t="str">
        <f t="shared" si="493"/>
        <v/>
      </c>
      <c r="BZ2186" s="33" t="str">
        <f t="shared" si="494"/>
        <v/>
      </c>
      <c r="CA2186" s="37" t="str">
        <f>IF(BY2186="", "", IF(COUNTIF(BY$7:BY2186, BY2186)&gt;1, "", MAX(CA$6:CA2185)+1))</f>
        <v/>
      </c>
      <c r="CB2186" s="37" t="str">
        <f t="shared" si="496"/>
        <v>Oct 2023</v>
      </c>
      <c r="CC2186" s="41" t="str">
        <f t="shared" si="498"/>
        <v/>
      </c>
    </row>
    <row r="2187" spans="71:81" hidden="1" x14ac:dyDescent="0.25">
      <c r="BS2187" s="13" t="str">
        <f t="shared" si="491"/>
        <v/>
      </c>
      <c r="BT2187" s="33" t="str">
        <f t="shared" si="492"/>
        <v/>
      </c>
      <c r="BU2187" s="37" t="str">
        <f>IF(BS2187="", "", IF(COUNTIF(BS$7:BS2187, BS2187)&gt;1, "", MAX(BU$6:BU2186)+1))</f>
        <v/>
      </c>
      <c r="BV2187" s="37" t="str">
        <f t="shared" si="495"/>
        <v>Oct 2023</v>
      </c>
      <c r="BW2187" s="41" t="str">
        <f t="shared" si="497"/>
        <v/>
      </c>
      <c r="BY2187" s="13" t="str">
        <f t="shared" si="493"/>
        <v/>
      </c>
      <c r="BZ2187" s="33" t="str">
        <f t="shared" si="494"/>
        <v/>
      </c>
      <c r="CA2187" s="37" t="str">
        <f>IF(BY2187="", "", IF(COUNTIF(BY$7:BY2187, BY2187)&gt;1, "", MAX(CA$6:CA2186)+1))</f>
        <v/>
      </c>
      <c r="CB2187" s="37" t="str">
        <f t="shared" si="496"/>
        <v>Oct 2023</v>
      </c>
      <c r="CC2187" s="41" t="str">
        <f t="shared" si="498"/>
        <v/>
      </c>
    </row>
    <row r="2188" spans="71:81" hidden="1" x14ac:dyDescent="0.25">
      <c r="BS2188" s="13" t="str">
        <f t="shared" si="491"/>
        <v/>
      </c>
      <c r="BT2188" s="33" t="str">
        <f t="shared" si="492"/>
        <v/>
      </c>
      <c r="BU2188" s="37" t="str">
        <f>IF(BS2188="", "", IF(COUNTIF(BS$7:BS2188, BS2188)&gt;1, "", MAX(BU$6:BU2187)+1))</f>
        <v/>
      </c>
      <c r="BV2188" s="37" t="str">
        <f t="shared" si="495"/>
        <v>Oct 2023</v>
      </c>
      <c r="BW2188" s="41" t="str">
        <f t="shared" si="497"/>
        <v/>
      </c>
      <c r="BY2188" s="13" t="str">
        <f t="shared" si="493"/>
        <v/>
      </c>
      <c r="BZ2188" s="33" t="str">
        <f t="shared" si="494"/>
        <v/>
      </c>
      <c r="CA2188" s="37" t="str">
        <f>IF(BY2188="", "", IF(COUNTIF(BY$7:BY2188, BY2188)&gt;1, "", MAX(CA$6:CA2187)+1))</f>
        <v/>
      </c>
      <c r="CB2188" s="37" t="str">
        <f t="shared" si="496"/>
        <v>Oct 2023</v>
      </c>
      <c r="CC2188" s="41" t="str">
        <f t="shared" si="498"/>
        <v/>
      </c>
    </row>
    <row r="2189" spans="71:81" hidden="1" x14ac:dyDescent="0.25">
      <c r="BS2189" s="13" t="str">
        <f t="shared" si="491"/>
        <v/>
      </c>
      <c r="BT2189" s="33" t="str">
        <f t="shared" si="492"/>
        <v/>
      </c>
      <c r="BU2189" s="37" t="str">
        <f>IF(BS2189="", "", IF(COUNTIF(BS$7:BS2189, BS2189)&gt;1, "", MAX(BU$6:BU2188)+1))</f>
        <v/>
      </c>
      <c r="BV2189" s="37" t="str">
        <f t="shared" si="495"/>
        <v>Oct 2023</v>
      </c>
      <c r="BW2189" s="41" t="str">
        <f t="shared" si="497"/>
        <v/>
      </c>
      <c r="BY2189" s="13" t="str">
        <f t="shared" si="493"/>
        <v/>
      </c>
      <c r="BZ2189" s="33" t="str">
        <f t="shared" si="494"/>
        <v/>
      </c>
      <c r="CA2189" s="37" t="str">
        <f>IF(BY2189="", "", IF(COUNTIF(BY$7:BY2189, BY2189)&gt;1, "", MAX(CA$6:CA2188)+1))</f>
        <v/>
      </c>
      <c r="CB2189" s="37" t="str">
        <f t="shared" si="496"/>
        <v>Oct 2023</v>
      </c>
      <c r="CC2189" s="41" t="str">
        <f t="shared" si="498"/>
        <v/>
      </c>
    </row>
    <row r="2190" spans="71:81" hidden="1" x14ac:dyDescent="0.25">
      <c r="BS2190" s="13" t="str">
        <f t="shared" si="491"/>
        <v/>
      </c>
      <c r="BT2190" s="33" t="str">
        <f t="shared" si="492"/>
        <v/>
      </c>
      <c r="BU2190" s="37" t="str">
        <f>IF(BS2190="", "", IF(COUNTIF(BS$7:BS2190, BS2190)&gt;1, "", MAX(BU$6:BU2189)+1))</f>
        <v/>
      </c>
      <c r="BV2190" s="37" t="str">
        <f t="shared" si="495"/>
        <v>Oct 2023</v>
      </c>
      <c r="BW2190" s="41" t="str">
        <f t="shared" si="497"/>
        <v/>
      </c>
      <c r="BY2190" s="13" t="str">
        <f t="shared" si="493"/>
        <v/>
      </c>
      <c r="BZ2190" s="33" t="str">
        <f t="shared" si="494"/>
        <v/>
      </c>
      <c r="CA2190" s="37" t="str">
        <f>IF(BY2190="", "", IF(COUNTIF(BY$7:BY2190, BY2190)&gt;1, "", MAX(CA$6:CA2189)+1))</f>
        <v/>
      </c>
      <c r="CB2190" s="37" t="str">
        <f t="shared" si="496"/>
        <v>Oct 2023</v>
      </c>
      <c r="CC2190" s="41" t="str">
        <f t="shared" si="498"/>
        <v/>
      </c>
    </row>
    <row r="2191" spans="71:81" hidden="1" x14ac:dyDescent="0.25">
      <c r="BS2191" s="13" t="str">
        <f t="shared" si="491"/>
        <v/>
      </c>
      <c r="BT2191" s="33" t="str">
        <f t="shared" si="492"/>
        <v/>
      </c>
      <c r="BU2191" s="37" t="str">
        <f>IF(BS2191="", "", IF(COUNTIF(BS$7:BS2191, BS2191)&gt;1, "", MAX(BU$6:BU2190)+1))</f>
        <v/>
      </c>
      <c r="BV2191" s="37" t="str">
        <f t="shared" si="495"/>
        <v>Oct 2023</v>
      </c>
      <c r="BW2191" s="41" t="str">
        <f t="shared" si="497"/>
        <v/>
      </c>
      <c r="BY2191" s="13" t="str">
        <f t="shared" si="493"/>
        <v/>
      </c>
      <c r="BZ2191" s="33" t="str">
        <f t="shared" si="494"/>
        <v/>
      </c>
      <c r="CA2191" s="37" t="str">
        <f>IF(BY2191="", "", IF(COUNTIF(BY$7:BY2191, BY2191)&gt;1, "", MAX(CA$6:CA2190)+1))</f>
        <v/>
      </c>
      <c r="CB2191" s="37" t="str">
        <f t="shared" si="496"/>
        <v>Oct 2023</v>
      </c>
      <c r="CC2191" s="41" t="str">
        <f t="shared" si="498"/>
        <v/>
      </c>
    </row>
    <row r="2192" spans="71:81" hidden="1" x14ac:dyDescent="0.25">
      <c r="BS2192" s="13" t="str">
        <f t="shared" si="491"/>
        <v/>
      </c>
      <c r="BT2192" s="33" t="str">
        <f t="shared" si="492"/>
        <v/>
      </c>
      <c r="BU2192" s="37" t="str">
        <f>IF(BS2192="", "", IF(COUNTIF(BS$7:BS2192, BS2192)&gt;1, "", MAX(BU$6:BU2191)+1))</f>
        <v/>
      </c>
      <c r="BV2192" s="37" t="str">
        <f t="shared" si="495"/>
        <v>Oct 2023</v>
      </c>
      <c r="BW2192" s="41" t="str">
        <f t="shared" si="497"/>
        <v/>
      </c>
      <c r="BY2192" s="13" t="str">
        <f t="shared" si="493"/>
        <v/>
      </c>
      <c r="BZ2192" s="33" t="str">
        <f t="shared" si="494"/>
        <v/>
      </c>
      <c r="CA2192" s="37" t="str">
        <f>IF(BY2192="", "", IF(COUNTIF(BY$7:BY2192, BY2192)&gt;1, "", MAX(CA$6:CA2191)+1))</f>
        <v/>
      </c>
      <c r="CB2192" s="37" t="str">
        <f t="shared" si="496"/>
        <v>Oct 2023</v>
      </c>
      <c r="CC2192" s="41" t="str">
        <f t="shared" si="498"/>
        <v/>
      </c>
    </row>
    <row r="2193" spans="71:81" hidden="1" x14ac:dyDescent="0.25">
      <c r="BS2193" s="13" t="str">
        <f t="shared" si="491"/>
        <v/>
      </c>
      <c r="BT2193" s="33" t="str">
        <f t="shared" si="492"/>
        <v/>
      </c>
      <c r="BU2193" s="37" t="str">
        <f>IF(BS2193="", "", IF(COUNTIF(BS$7:BS2193, BS2193)&gt;1, "", MAX(BU$6:BU2192)+1))</f>
        <v/>
      </c>
      <c r="BV2193" s="37" t="str">
        <f t="shared" si="495"/>
        <v>Oct 2023</v>
      </c>
      <c r="BW2193" s="41" t="str">
        <f t="shared" si="497"/>
        <v/>
      </c>
      <c r="BY2193" s="13" t="str">
        <f t="shared" si="493"/>
        <v/>
      </c>
      <c r="BZ2193" s="33" t="str">
        <f t="shared" si="494"/>
        <v/>
      </c>
      <c r="CA2193" s="37" t="str">
        <f>IF(BY2193="", "", IF(COUNTIF(BY$7:BY2193, BY2193)&gt;1, "", MAX(CA$6:CA2192)+1))</f>
        <v/>
      </c>
      <c r="CB2193" s="37" t="str">
        <f t="shared" si="496"/>
        <v>Oct 2023</v>
      </c>
      <c r="CC2193" s="41" t="str">
        <f t="shared" si="498"/>
        <v/>
      </c>
    </row>
    <row r="2194" spans="71:81" hidden="1" x14ac:dyDescent="0.25">
      <c r="BS2194" s="13" t="str">
        <f t="shared" si="491"/>
        <v/>
      </c>
      <c r="BT2194" s="33" t="str">
        <f t="shared" si="492"/>
        <v/>
      </c>
      <c r="BU2194" s="37" t="str">
        <f>IF(BS2194="", "", IF(COUNTIF(BS$7:BS2194, BS2194)&gt;1, "", MAX(BU$6:BU2193)+1))</f>
        <v/>
      </c>
      <c r="BV2194" s="37" t="str">
        <f t="shared" si="495"/>
        <v>Oct 2023</v>
      </c>
      <c r="BW2194" s="41" t="str">
        <f t="shared" si="497"/>
        <v/>
      </c>
      <c r="BY2194" s="13" t="str">
        <f t="shared" si="493"/>
        <v/>
      </c>
      <c r="BZ2194" s="33" t="str">
        <f t="shared" si="494"/>
        <v/>
      </c>
      <c r="CA2194" s="37" t="str">
        <f>IF(BY2194="", "", IF(COUNTIF(BY$7:BY2194, BY2194)&gt;1, "", MAX(CA$6:CA2193)+1))</f>
        <v/>
      </c>
      <c r="CB2194" s="37" t="str">
        <f t="shared" si="496"/>
        <v>Oct 2023</v>
      </c>
      <c r="CC2194" s="41" t="str">
        <f t="shared" si="498"/>
        <v/>
      </c>
    </row>
    <row r="2195" spans="71:81" hidden="1" x14ac:dyDescent="0.25">
      <c r="BS2195" s="13" t="str">
        <f t="shared" si="491"/>
        <v/>
      </c>
      <c r="BT2195" s="33" t="str">
        <f t="shared" si="492"/>
        <v/>
      </c>
      <c r="BU2195" s="37" t="str">
        <f>IF(BS2195="", "", IF(COUNTIF(BS$7:BS2195, BS2195)&gt;1, "", MAX(BU$6:BU2194)+1))</f>
        <v/>
      </c>
      <c r="BV2195" s="37" t="str">
        <f t="shared" si="495"/>
        <v>Oct 2023</v>
      </c>
      <c r="BW2195" s="41" t="str">
        <f t="shared" si="497"/>
        <v/>
      </c>
      <c r="BY2195" s="13" t="str">
        <f t="shared" si="493"/>
        <v/>
      </c>
      <c r="BZ2195" s="33" t="str">
        <f t="shared" si="494"/>
        <v/>
      </c>
      <c r="CA2195" s="37" t="str">
        <f>IF(BY2195="", "", IF(COUNTIF(BY$7:BY2195, BY2195)&gt;1, "", MAX(CA$6:CA2194)+1))</f>
        <v/>
      </c>
      <c r="CB2195" s="37" t="str">
        <f t="shared" si="496"/>
        <v>Oct 2023</v>
      </c>
      <c r="CC2195" s="41" t="str">
        <f t="shared" si="498"/>
        <v/>
      </c>
    </row>
    <row r="2196" spans="71:81" hidden="1" x14ac:dyDescent="0.25">
      <c r="BS2196" s="13" t="str">
        <f t="shared" si="491"/>
        <v/>
      </c>
      <c r="BT2196" s="33" t="str">
        <f t="shared" si="492"/>
        <v/>
      </c>
      <c r="BU2196" s="37" t="str">
        <f>IF(BS2196="", "", IF(COUNTIF(BS$7:BS2196, BS2196)&gt;1, "", MAX(BU$6:BU2195)+1))</f>
        <v/>
      </c>
      <c r="BV2196" s="37" t="str">
        <f t="shared" si="495"/>
        <v>Oct 2023</v>
      </c>
      <c r="BW2196" s="41" t="str">
        <f t="shared" si="497"/>
        <v/>
      </c>
      <c r="BY2196" s="13" t="str">
        <f t="shared" si="493"/>
        <v/>
      </c>
      <c r="BZ2196" s="33" t="str">
        <f t="shared" si="494"/>
        <v/>
      </c>
      <c r="CA2196" s="37" t="str">
        <f>IF(BY2196="", "", IF(COUNTIF(BY$7:BY2196, BY2196)&gt;1, "", MAX(CA$6:CA2195)+1))</f>
        <v/>
      </c>
      <c r="CB2196" s="37" t="str">
        <f t="shared" si="496"/>
        <v>Oct 2023</v>
      </c>
      <c r="CC2196" s="41" t="str">
        <f t="shared" si="498"/>
        <v/>
      </c>
    </row>
    <row r="2197" spans="71:81" hidden="1" x14ac:dyDescent="0.25">
      <c r="BS2197" s="13" t="str">
        <f t="shared" si="491"/>
        <v/>
      </c>
      <c r="BT2197" s="33" t="str">
        <f t="shared" si="492"/>
        <v/>
      </c>
      <c r="BU2197" s="37" t="str">
        <f>IF(BS2197="", "", IF(COUNTIF(BS$7:BS2197, BS2197)&gt;1, "", MAX(BU$6:BU2196)+1))</f>
        <v/>
      </c>
      <c r="BV2197" s="37" t="str">
        <f t="shared" si="495"/>
        <v>Oct 2023</v>
      </c>
      <c r="BW2197" s="41" t="str">
        <f t="shared" si="497"/>
        <v/>
      </c>
      <c r="BY2197" s="13" t="str">
        <f t="shared" si="493"/>
        <v/>
      </c>
      <c r="BZ2197" s="33" t="str">
        <f t="shared" si="494"/>
        <v/>
      </c>
      <c r="CA2197" s="37" t="str">
        <f>IF(BY2197="", "", IF(COUNTIF(BY$7:BY2197, BY2197)&gt;1, "", MAX(CA$6:CA2196)+1))</f>
        <v/>
      </c>
      <c r="CB2197" s="37" t="str">
        <f t="shared" si="496"/>
        <v>Oct 2023</v>
      </c>
      <c r="CC2197" s="41" t="str">
        <f t="shared" si="498"/>
        <v/>
      </c>
    </row>
    <row r="2198" spans="71:81" hidden="1" x14ac:dyDescent="0.25">
      <c r="BS2198" s="13" t="str">
        <f t="shared" si="491"/>
        <v/>
      </c>
      <c r="BT2198" s="33" t="str">
        <f t="shared" si="492"/>
        <v/>
      </c>
      <c r="BU2198" s="37" t="str">
        <f>IF(BS2198="", "", IF(COUNTIF(BS$7:BS2198, BS2198)&gt;1, "", MAX(BU$6:BU2197)+1))</f>
        <v/>
      </c>
      <c r="BV2198" s="37" t="str">
        <f t="shared" si="495"/>
        <v>Oct 2023</v>
      </c>
      <c r="BW2198" s="41" t="str">
        <f t="shared" si="497"/>
        <v/>
      </c>
      <c r="BY2198" s="13" t="str">
        <f t="shared" si="493"/>
        <v/>
      </c>
      <c r="BZ2198" s="33" t="str">
        <f t="shared" si="494"/>
        <v/>
      </c>
      <c r="CA2198" s="37" t="str">
        <f>IF(BY2198="", "", IF(COUNTIF(BY$7:BY2198, BY2198)&gt;1, "", MAX(CA$6:CA2197)+1))</f>
        <v/>
      </c>
      <c r="CB2198" s="37" t="str">
        <f t="shared" si="496"/>
        <v>Oct 2023</v>
      </c>
      <c r="CC2198" s="41" t="str">
        <f t="shared" si="498"/>
        <v/>
      </c>
    </row>
    <row r="2199" spans="71:81" hidden="1" x14ac:dyDescent="0.25">
      <c r="BS2199" s="13" t="str">
        <f t="shared" si="491"/>
        <v/>
      </c>
      <c r="BT2199" s="33" t="str">
        <f t="shared" si="492"/>
        <v/>
      </c>
      <c r="BU2199" s="37" t="str">
        <f>IF(BS2199="", "", IF(COUNTIF(BS$7:BS2199, BS2199)&gt;1, "", MAX(BU$6:BU2198)+1))</f>
        <v/>
      </c>
      <c r="BV2199" s="37" t="str">
        <f t="shared" si="495"/>
        <v>Oct 2023</v>
      </c>
      <c r="BW2199" s="41" t="str">
        <f t="shared" si="497"/>
        <v/>
      </c>
      <c r="BY2199" s="13" t="str">
        <f t="shared" si="493"/>
        <v/>
      </c>
      <c r="BZ2199" s="33" t="str">
        <f t="shared" si="494"/>
        <v/>
      </c>
      <c r="CA2199" s="37" t="str">
        <f>IF(BY2199="", "", IF(COUNTIF(BY$7:BY2199, BY2199)&gt;1, "", MAX(CA$6:CA2198)+1))</f>
        <v/>
      </c>
      <c r="CB2199" s="37" t="str">
        <f t="shared" si="496"/>
        <v>Oct 2023</v>
      </c>
      <c r="CC2199" s="41" t="str">
        <f t="shared" si="498"/>
        <v/>
      </c>
    </row>
    <row r="2200" spans="71:81" hidden="1" x14ac:dyDescent="0.25">
      <c r="BS2200" s="13" t="str">
        <f t="shared" si="491"/>
        <v/>
      </c>
      <c r="BT2200" s="33" t="str">
        <f t="shared" si="492"/>
        <v/>
      </c>
      <c r="BU2200" s="37" t="str">
        <f>IF(BS2200="", "", IF(COUNTIF(BS$7:BS2200, BS2200)&gt;1, "", MAX(BU$6:BU2199)+1))</f>
        <v/>
      </c>
      <c r="BV2200" s="37" t="str">
        <f t="shared" si="495"/>
        <v>Oct 2023</v>
      </c>
      <c r="BW2200" s="41" t="str">
        <f t="shared" si="497"/>
        <v/>
      </c>
      <c r="BY2200" s="13" t="str">
        <f t="shared" si="493"/>
        <v/>
      </c>
      <c r="BZ2200" s="33" t="str">
        <f t="shared" si="494"/>
        <v/>
      </c>
      <c r="CA2200" s="37" t="str">
        <f>IF(BY2200="", "", IF(COUNTIF(BY$7:BY2200, BY2200)&gt;1, "", MAX(CA$6:CA2199)+1))</f>
        <v/>
      </c>
      <c r="CB2200" s="37" t="str">
        <f t="shared" si="496"/>
        <v>Oct 2023</v>
      </c>
      <c r="CC2200" s="41" t="str">
        <f t="shared" si="498"/>
        <v/>
      </c>
    </row>
    <row r="2201" spans="71:81" hidden="1" x14ac:dyDescent="0.25">
      <c r="BS2201" s="13" t="str">
        <f t="shared" si="491"/>
        <v/>
      </c>
      <c r="BT2201" s="33" t="str">
        <f t="shared" si="492"/>
        <v/>
      </c>
      <c r="BU2201" s="37" t="str">
        <f>IF(BS2201="", "", IF(COUNTIF(BS$7:BS2201, BS2201)&gt;1, "", MAX(BU$6:BU2200)+1))</f>
        <v/>
      </c>
      <c r="BV2201" s="37" t="str">
        <f t="shared" si="495"/>
        <v>Oct 2023</v>
      </c>
      <c r="BW2201" s="41" t="str">
        <f t="shared" si="497"/>
        <v/>
      </c>
      <c r="BY2201" s="13" t="str">
        <f t="shared" si="493"/>
        <v/>
      </c>
      <c r="BZ2201" s="33" t="str">
        <f t="shared" si="494"/>
        <v/>
      </c>
      <c r="CA2201" s="37" t="str">
        <f>IF(BY2201="", "", IF(COUNTIF(BY$7:BY2201, BY2201)&gt;1, "", MAX(CA$6:CA2200)+1))</f>
        <v/>
      </c>
      <c r="CB2201" s="37" t="str">
        <f t="shared" si="496"/>
        <v>Oct 2023</v>
      </c>
      <c r="CC2201" s="41" t="str">
        <f t="shared" si="498"/>
        <v/>
      </c>
    </row>
    <row r="2202" spans="71:81" hidden="1" x14ac:dyDescent="0.25">
      <c r="BS2202" s="13" t="str">
        <f t="shared" si="491"/>
        <v/>
      </c>
      <c r="BT2202" s="33" t="str">
        <f t="shared" si="492"/>
        <v/>
      </c>
      <c r="BU2202" s="37" t="str">
        <f>IF(BS2202="", "", IF(COUNTIF(BS$7:BS2202, BS2202)&gt;1, "", MAX(BU$6:BU2201)+1))</f>
        <v/>
      </c>
      <c r="BV2202" s="37" t="str">
        <f t="shared" si="495"/>
        <v>Oct 2023</v>
      </c>
      <c r="BW2202" s="41" t="str">
        <f t="shared" si="497"/>
        <v/>
      </c>
      <c r="BY2202" s="13" t="str">
        <f t="shared" si="493"/>
        <v/>
      </c>
      <c r="BZ2202" s="33" t="str">
        <f t="shared" si="494"/>
        <v/>
      </c>
      <c r="CA2202" s="37" t="str">
        <f>IF(BY2202="", "", IF(COUNTIF(BY$7:BY2202, BY2202)&gt;1, "", MAX(CA$6:CA2201)+1))</f>
        <v/>
      </c>
      <c r="CB2202" s="37" t="str">
        <f t="shared" si="496"/>
        <v>Oct 2023</v>
      </c>
      <c r="CC2202" s="41" t="str">
        <f t="shared" si="498"/>
        <v/>
      </c>
    </row>
    <row r="2203" spans="71:81" hidden="1" x14ac:dyDescent="0.25">
      <c r="BS2203" s="13" t="str">
        <f t="shared" si="491"/>
        <v/>
      </c>
      <c r="BT2203" s="33" t="str">
        <f t="shared" si="492"/>
        <v/>
      </c>
      <c r="BU2203" s="37" t="str">
        <f>IF(BS2203="", "", IF(COUNTIF(BS$7:BS2203, BS2203)&gt;1, "", MAX(BU$6:BU2202)+1))</f>
        <v/>
      </c>
      <c r="BV2203" s="37" t="str">
        <f t="shared" si="495"/>
        <v>Oct 2023</v>
      </c>
      <c r="BW2203" s="41" t="str">
        <f t="shared" si="497"/>
        <v/>
      </c>
      <c r="BY2203" s="13" t="str">
        <f t="shared" si="493"/>
        <v/>
      </c>
      <c r="BZ2203" s="33" t="str">
        <f t="shared" si="494"/>
        <v/>
      </c>
      <c r="CA2203" s="37" t="str">
        <f>IF(BY2203="", "", IF(COUNTIF(BY$7:BY2203, BY2203)&gt;1, "", MAX(CA$6:CA2202)+1))</f>
        <v/>
      </c>
      <c r="CB2203" s="37" t="str">
        <f t="shared" si="496"/>
        <v>Oct 2023</v>
      </c>
      <c r="CC2203" s="41" t="str">
        <f t="shared" si="498"/>
        <v/>
      </c>
    </row>
    <row r="2204" spans="71:81" hidden="1" x14ac:dyDescent="0.25">
      <c r="BS2204" s="13" t="str">
        <f t="shared" si="491"/>
        <v/>
      </c>
      <c r="BT2204" s="33" t="str">
        <f t="shared" si="492"/>
        <v/>
      </c>
      <c r="BU2204" s="37" t="str">
        <f>IF(BS2204="", "", IF(COUNTIF(BS$7:BS2204, BS2204)&gt;1, "", MAX(BU$6:BU2203)+1))</f>
        <v/>
      </c>
      <c r="BV2204" s="37" t="str">
        <f t="shared" si="495"/>
        <v>Oct 2023</v>
      </c>
      <c r="BW2204" s="41" t="str">
        <f t="shared" si="497"/>
        <v/>
      </c>
      <c r="BY2204" s="13" t="str">
        <f t="shared" si="493"/>
        <v/>
      </c>
      <c r="BZ2204" s="33" t="str">
        <f t="shared" si="494"/>
        <v/>
      </c>
      <c r="CA2204" s="37" t="str">
        <f>IF(BY2204="", "", IF(COUNTIF(BY$7:BY2204, BY2204)&gt;1, "", MAX(CA$6:CA2203)+1))</f>
        <v/>
      </c>
      <c r="CB2204" s="37" t="str">
        <f t="shared" si="496"/>
        <v>Oct 2023</v>
      </c>
      <c r="CC2204" s="41" t="str">
        <f t="shared" si="498"/>
        <v/>
      </c>
    </row>
    <row r="2205" spans="71:81" hidden="1" x14ac:dyDescent="0.25">
      <c r="BS2205" s="13" t="str">
        <f t="shared" si="491"/>
        <v/>
      </c>
      <c r="BT2205" s="33" t="str">
        <f t="shared" si="492"/>
        <v/>
      </c>
      <c r="BU2205" s="37" t="str">
        <f>IF(BS2205="", "", IF(COUNTIF(BS$7:BS2205, BS2205)&gt;1, "", MAX(BU$6:BU2204)+1))</f>
        <v/>
      </c>
      <c r="BV2205" s="37" t="str">
        <f t="shared" si="495"/>
        <v>Oct 2023</v>
      </c>
      <c r="BW2205" s="41" t="str">
        <f t="shared" si="497"/>
        <v/>
      </c>
      <c r="BY2205" s="13" t="str">
        <f t="shared" si="493"/>
        <v/>
      </c>
      <c r="BZ2205" s="33" t="str">
        <f t="shared" si="494"/>
        <v/>
      </c>
      <c r="CA2205" s="37" t="str">
        <f>IF(BY2205="", "", IF(COUNTIF(BY$7:BY2205, BY2205)&gt;1, "", MAX(CA$6:CA2204)+1))</f>
        <v/>
      </c>
      <c r="CB2205" s="37" t="str">
        <f t="shared" si="496"/>
        <v>Oct 2023</v>
      </c>
      <c r="CC2205" s="41" t="str">
        <f t="shared" si="498"/>
        <v/>
      </c>
    </row>
    <row r="2206" spans="71:81" hidden="1" x14ac:dyDescent="0.25">
      <c r="BS2206" s="14" t="str">
        <f t="shared" si="491"/>
        <v/>
      </c>
      <c r="BT2206" s="34" t="str">
        <f t="shared" si="492"/>
        <v/>
      </c>
      <c r="BU2206" s="37" t="str">
        <f>IF(BS2206="", "", IF(COUNTIF(BS$7:BS2206, BS2206)&gt;1, "", MAX(BU$6:BU2205)+1))</f>
        <v/>
      </c>
      <c r="BV2206" s="37" t="str">
        <f t="shared" si="495"/>
        <v>Oct 2023</v>
      </c>
      <c r="BW2206" s="41" t="str">
        <f t="shared" si="497"/>
        <v/>
      </c>
      <c r="BY2206" s="14" t="str">
        <f t="shared" si="493"/>
        <v/>
      </c>
      <c r="BZ2206" s="34" t="str">
        <f t="shared" si="494"/>
        <v/>
      </c>
      <c r="CA2206" s="37" t="str">
        <f>IF(BY2206="", "", IF(COUNTIF(BY$7:BY2206, BY2206)&gt;1, "", MAX(CA$6:CA2205)+1))</f>
        <v/>
      </c>
      <c r="CB2206" s="37" t="str">
        <f t="shared" si="496"/>
        <v>Oct 2023</v>
      </c>
      <c r="CC2206" s="41" t="str">
        <f t="shared" si="498"/>
        <v/>
      </c>
    </row>
    <row r="2207" spans="71:81" hidden="1" x14ac:dyDescent="0.25">
      <c r="BS2207" s="12" t="str">
        <f t="shared" ref="BS2207:BS2270" si="499">IF(AK54="", "", AK54)</f>
        <v/>
      </c>
      <c r="BT2207" s="32" t="str">
        <f t="shared" ref="BT2207:BT2270" si="500">IF(BS2207="", "", AL54)</f>
        <v/>
      </c>
      <c r="BU2207" s="37" t="str">
        <f>IF(BS2207="", "", IF(COUNTIF(BS$7:BS2207, BS2207)&gt;1, "", MAX(BU$6:BU2206)+1))</f>
        <v/>
      </c>
      <c r="BV2207" s="39" t="str">
        <f>'Intro &amp; Setup'!$BB$18</f>
        <v>Nov 2023</v>
      </c>
      <c r="BW2207" s="41" t="str">
        <f t="shared" si="497"/>
        <v/>
      </c>
      <c r="BY2207" s="12" t="str">
        <f t="shared" ref="BY2207:BY2270" si="501">IF(AK278="", "", AK278)</f>
        <v/>
      </c>
      <c r="BZ2207" s="32" t="str">
        <f t="shared" ref="BZ2207:BZ2270" si="502">IF(BY2207="", "", AL278)</f>
        <v/>
      </c>
      <c r="CA2207" s="37" t="str">
        <f>IF(BY2207="", "", IF(COUNTIF(BY$7:BY2207, BY2207)&gt;1, "", MAX(CA$6:CA2206)+1))</f>
        <v/>
      </c>
      <c r="CB2207" s="39" t="str">
        <f>'Intro &amp; Setup'!$BB$18</f>
        <v>Nov 2023</v>
      </c>
      <c r="CC2207" s="41" t="str">
        <f t="shared" si="498"/>
        <v/>
      </c>
    </row>
    <row r="2208" spans="71:81" hidden="1" x14ac:dyDescent="0.25">
      <c r="BS2208" s="13" t="str">
        <f t="shared" si="499"/>
        <v/>
      </c>
      <c r="BT2208" s="33" t="str">
        <f t="shared" si="500"/>
        <v/>
      </c>
      <c r="BU2208" s="37" t="str">
        <f>IF(BS2208="", "", IF(COUNTIF(BS$7:BS2208, BS2208)&gt;1, "", MAX(BU$6:BU2207)+1))</f>
        <v/>
      </c>
      <c r="BV2208" s="37" t="str">
        <f>BV2207</f>
        <v>Nov 2023</v>
      </c>
      <c r="BW2208" s="41" t="str">
        <f t="shared" si="497"/>
        <v/>
      </c>
      <c r="BY2208" s="13" t="str">
        <f t="shared" si="501"/>
        <v/>
      </c>
      <c r="BZ2208" s="33" t="str">
        <f t="shared" si="502"/>
        <v/>
      </c>
      <c r="CA2208" s="37" t="str">
        <f>IF(BY2208="", "", IF(COUNTIF(BY$7:BY2208, BY2208)&gt;1, "", MAX(CA$6:CA2207)+1))</f>
        <v/>
      </c>
      <c r="CB2208" s="37" t="str">
        <f>CB2207</f>
        <v>Nov 2023</v>
      </c>
      <c r="CC2208" s="41" t="str">
        <f t="shared" si="498"/>
        <v/>
      </c>
    </row>
    <row r="2209" spans="71:81" hidden="1" x14ac:dyDescent="0.25">
      <c r="BS2209" s="13" t="str">
        <f t="shared" si="499"/>
        <v/>
      </c>
      <c r="BT2209" s="33" t="str">
        <f t="shared" si="500"/>
        <v/>
      </c>
      <c r="BU2209" s="37" t="str">
        <f>IF(BS2209="", "", IF(COUNTIF(BS$7:BS2209, BS2209)&gt;1, "", MAX(BU$6:BU2208)+1))</f>
        <v/>
      </c>
      <c r="BV2209" s="37" t="str">
        <f t="shared" ref="BV2209:BV2272" si="503">BV2208</f>
        <v>Nov 2023</v>
      </c>
      <c r="BW2209" s="41" t="str">
        <f t="shared" si="497"/>
        <v/>
      </c>
      <c r="BY2209" s="13" t="str">
        <f t="shared" si="501"/>
        <v/>
      </c>
      <c r="BZ2209" s="33" t="str">
        <f t="shared" si="502"/>
        <v/>
      </c>
      <c r="CA2209" s="37" t="str">
        <f>IF(BY2209="", "", IF(COUNTIF(BY$7:BY2209, BY2209)&gt;1, "", MAX(CA$6:CA2208)+1))</f>
        <v/>
      </c>
      <c r="CB2209" s="37" t="str">
        <f t="shared" ref="CB2209:CB2272" si="504">CB2208</f>
        <v>Nov 2023</v>
      </c>
      <c r="CC2209" s="41" t="str">
        <f t="shared" si="498"/>
        <v/>
      </c>
    </row>
    <row r="2210" spans="71:81" hidden="1" x14ac:dyDescent="0.25">
      <c r="BS2210" s="13" t="str">
        <f t="shared" si="499"/>
        <v/>
      </c>
      <c r="BT2210" s="33" t="str">
        <f t="shared" si="500"/>
        <v/>
      </c>
      <c r="BU2210" s="37" t="str">
        <f>IF(BS2210="", "", IF(COUNTIF(BS$7:BS2210, BS2210)&gt;1, "", MAX(BU$6:BU2209)+1))</f>
        <v/>
      </c>
      <c r="BV2210" s="37" t="str">
        <f t="shared" si="503"/>
        <v>Nov 2023</v>
      </c>
      <c r="BW2210" s="41" t="str">
        <f t="shared" si="497"/>
        <v/>
      </c>
      <c r="BY2210" s="13" t="str">
        <f t="shared" si="501"/>
        <v/>
      </c>
      <c r="BZ2210" s="33" t="str">
        <f t="shared" si="502"/>
        <v/>
      </c>
      <c r="CA2210" s="37" t="str">
        <f>IF(BY2210="", "", IF(COUNTIF(BY$7:BY2210, BY2210)&gt;1, "", MAX(CA$6:CA2209)+1))</f>
        <v/>
      </c>
      <c r="CB2210" s="37" t="str">
        <f t="shared" si="504"/>
        <v>Nov 2023</v>
      </c>
      <c r="CC2210" s="41" t="str">
        <f t="shared" si="498"/>
        <v/>
      </c>
    </row>
    <row r="2211" spans="71:81" hidden="1" x14ac:dyDescent="0.25">
      <c r="BS2211" s="13" t="str">
        <f t="shared" si="499"/>
        <v/>
      </c>
      <c r="BT2211" s="33" t="str">
        <f t="shared" si="500"/>
        <v/>
      </c>
      <c r="BU2211" s="37" t="str">
        <f>IF(BS2211="", "", IF(COUNTIF(BS$7:BS2211, BS2211)&gt;1, "", MAX(BU$6:BU2210)+1))</f>
        <v/>
      </c>
      <c r="BV2211" s="37" t="str">
        <f t="shared" si="503"/>
        <v>Nov 2023</v>
      </c>
      <c r="BW2211" s="41" t="str">
        <f t="shared" si="497"/>
        <v/>
      </c>
      <c r="BY2211" s="13" t="str">
        <f t="shared" si="501"/>
        <v/>
      </c>
      <c r="BZ2211" s="33" t="str">
        <f t="shared" si="502"/>
        <v/>
      </c>
      <c r="CA2211" s="37" t="str">
        <f>IF(BY2211="", "", IF(COUNTIF(BY$7:BY2211, BY2211)&gt;1, "", MAX(CA$6:CA2210)+1))</f>
        <v/>
      </c>
      <c r="CB2211" s="37" t="str">
        <f t="shared" si="504"/>
        <v>Nov 2023</v>
      </c>
      <c r="CC2211" s="41" t="str">
        <f t="shared" si="498"/>
        <v/>
      </c>
    </row>
    <row r="2212" spans="71:81" hidden="1" x14ac:dyDescent="0.25">
      <c r="BS2212" s="13" t="str">
        <f t="shared" si="499"/>
        <v/>
      </c>
      <c r="BT2212" s="33" t="str">
        <f t="shared" si="500"/>
        <v/>
      </c>
      <c r="BU2212" s="37" t="str">
        <f>IF(BS2212="", "", IF(COUNTIF(BS$7:BS2212, BS2212)&gt;1, "", MAX(BU$6:BU2211)+1))</f>
        <v/>
      </c>
      <c r="BV2212" s="37" t="str">
        <f t="shared" si="503"/>
        <v>Nov 2023</v>
      </c>
      <c r="BW2212" s="41" t="str">
        <f t="shared" si="497"/>
        <v/>
      </c>
      <c r="BY2212" s="13" t="str">
        <f t="shared" si="501"/>
        <v/>
      </c>
      <c r="BZ2212" s="33" t="str">
        <f t="shared" si="502"/>
        <v/>
      </c>
      <c r="CA2212" s="37" t="str">
        <f>IF(BY2212="", "", IF(COUNTIF(BY$7:BY2212, BY2212)&gt;1, "", MAX(CA$6:CA2211)+1))</f>
        <v/>
      </c>
      <c r="CB2212" s="37" t="str">
        <f t="shared" si="504"/>
        <v>Nov 2023</v>
      </c>
      <c r="CC2212" s="41" t="str">
        <f t="shared" si="498"/>
        <v/>
      </c>
    </row>
    <row r="2213" spans="71:81" hidden="1" x14ac:dyDescent="0.25">
      <c r="BS2213" s="13" t="str">
        <f t="shared" si="499"/>
        <v/>
      </c>
      <c r="BT2213" s="33" t="str">
        <f t="shared" si="500"/>
        <v/>
      </c>
      <c r="BU2213" s="37" t="str">
        <f>IF(BS2213="", "", IF(COUNTIF(BS$7:BS2213, BS2213)&gt;1, "", MAX(BU$6:BU2212)+1))</f>
        <v/>
      </c>
      <c r="BV2213" s="37" t="str">
        <f t="shared" si="503"/>
        <v>Nov 2023</v>
      </c>
      <c r="BW2213" s="41" t="str">
        <f t="shared" si="497"/>
        <v/>
      </c>
      <c r="BY2213" s="13" t="str">
        <f t="shared" si="501"/>
        <v/>
      </c>
      <c r="BZ2213" s="33" t="str">
        <f t="shared" si="502"/>
        <v/>
      </c>
      <c r="CA2213" s="37" t="str">
        <f>IF(BY2213="", "", IF(COUNTIF(BY$7:BY2213, BY2213)&gt;1, "", MAX(CA$6:CA2212)+1))</f>
        <v/>
      </c>
      <c r="CB2213" s="37" t="str">
        <f t="shared" si="504"/>
        <v>Nov 2023</v>
      </c>
      <c r="CC2213" s="41" t="str">
        <f t="shared" si="498"/>
        <v/>
      </c>
    </row>
    <row r="2214" spans="71:81" hidden="1" x14ac:dyDescent="0.25">
      <c r="BS2214" s="13" t="str">
        <f t="shared" si="499"/>
        <v/>
      </c>
      <c r="BT2214" s="33" t="str">
        <f t="shared" si="500"/>
        <v/>
      </c>
      <c r="BU2214" s="37" t="str">
        <f>IF(BS2214="", "", IF(COUNTIF(BS$7:BS2214, BS2214)&gt;1, "", MAX(BU$6:BU2213)+1))</f>
        <v/>
      </c>
      <c r="BV2214" s="37" t="str">
        <f t="shared" si="503"/>
        <v>Nov 2023</v>
      </c>
      <c r="BW2214" s="41" t="str">
        <f t="shared" si="497"/>
        <v/>
      </c>
      <c r="BY2214" s="13" t="str">
        <f t="shared" si="501"/>
        <v/>
      </c>
      <c r="BZ2214" s="33" t="str">
        <f t="shared" si="502"/>
        <v/>
      </c>
      <c r="CA2214" s="37" t="str">
        <f>IF(BY2214="", "", IF(COUNTIF(BY$7:BY2214, BY2214)&gt;1, "", MAX(CA$6:CA2213)+1))</f>
        <v/>
      </c>
      <c r="CB2214" s="37" t="str">
        <f t="shared" si="504"/>
        <v>Nov 2023</v>
      </c>
      <c r="CC2214" s="41" t="str">
        <f t="shared" si="498"/>
        <v/>
      </c>
    </row>
    <row r="2215" spans="71:81" hidden="1" x14ac:dyDescent="0.25">
      <c r="BS2215" s="13" t="str">
        <f t="shared" si="499"/>
        <v/>
      </c>
      <c r="BT2215" s="33" t="str">
        <f t="shared" si="500"/>
        <v/>
      </c>
      <c r="BU2215" s="37" t="str">
        <f>IF(BS2215="", "", IF(COUNTIF(BS$7:BS2215, BS2215)&gt;1, "", MAX(BU$6:BU2214)+1))</f>
        <v/>
      </c>
      <c r="BV2215" s="37" t="str">
        <f t="shared" si="503"/>
        <v>Nov 2023</v>
      </c>
      <c r="BW2215" s="41" t="str">
        <f t="shared" si="497"/>
        <v/>
      </c>
      <c r="BY2215" s="13" t="str">
        <f t="shared" si="501"/>
        <v/>
      </c>
      <c r="BZ2215" s="33" t="str">
        <f t="shared" si="502"/>
        <v/>
      </c>
      <c r="CA2215" s="37" t="str">
        <f>IF(BY2215="", "", IF(COUNTIF(BY$7:BY2215, BY2215)&gt;1, "", MAX(CA$6:CA2214)+1))</f>
        <v/>
      </c>
      <c r="CB2215" s="37" t="str">
        <f t="shared" si="504"/>
        <v>Nov 2023</v>
      </c>
      <c r="CC2215" s="41" t="str">
        <f t="shared" si="498"/>
        <v/>
      </c>
    </row>
    <row r="2216" spans="71:81" hidden="1" x14ac:dyDescent="0.25">
      <c r="BS2216" s="13" t="str">
        <f t="shared" si="499"/>
        <v/>
      </c>
      <c r="BT2216" s="33" t="str">
        <f t="shared" si="500"/>
        <v/>
      </c>
      <c r="BU2216" s="37" t="str">
        <f>IF(BS2216="", "", IF(COUNTIF(BS$7:BS2216, BS2216)&gt;1, "", MAX(BU$6:BU2215)+1))</f>
        <v/>
      </c>
      <c r="BV2216" s="37" t="str">
        <f t="shared" si="503"/>
        <v>Nov 2023</v>
      </c>
      <c r="BW2216" s="41" t="str">
        <f t="shared" si="497"/>
        <v/>
      </c>
      <c r="BY2216" s="13" t="str">
        <f t="shared" si="501"/>
        <v/>
      </c>
      <c r="BZ2216" s="33" t="str">
        <f t="shared" si="502"/>
        <v/>
      </c>
      <c r="CA2216" s="37" t="str">
        <f>IF(BY2216="", "", IF(COUNTIF(BY$7:BY2216, BY2216)&gt;1, "", MAX(CA$6:CA2215)+1))</f>
        <v/>
      </c>
      <c r="CB2216" s="37" t="str">
        <f t="shared" si="504"/>
        <v>Nov 2023</v>
      </c>
      <c r="CC2216" s="41" t="str">
        <f t="shared" si="498"/>
        <v/>
      </c>
    </row>
    <row r="2217" spans="71:81" hidden="1" x14ac:dyDescent="0.25">
      <c r="BS2217" s="13" t="str">
        <f t="shared" si="499"/>
        <v/>
      </c>
      <c r="BT2217" s="33" t="str">
        <f t="shared" si="500"/>
        <v/>
      </c>
      <c r="BU2217" s="37" t="str">
        <f>IF(BS2217="", "", IF(COUNTIF(BS$7:BS2217, BS2217)&gt;1, "", MAX(BU$6:BU2216)+1))</f>
        <v/>
      </c>
      <c r="BV2217" s="37" t="str">
        <f t="shared" si="503"/>
        <v>Nov 2023</v>
      </c>
      <c r="BW2217" s="41" t="str">
        <f t="shared" si="497"/>
        <v/>
      </c>
      <c r="BY2217" s="13" t="str">
        <f t="shared" si="501"/>
        <v/>
      </c>
      <c r="BZ2217" s="33" t="str">
        <f t="shared" si="502"/>
        <v/>
      </c>
      <c r="CA2217" s="37" t="str">
        <f>IF(BY2217="", "", IF(COUNTIF(BY$7:BY2217, BY2217)&gt;1, "", MAX(CA$6:CA2216)+1))</f>
        <v/>
      </c>
      <c r="CB2217" s="37" t="str">
        <f t="shared" si="504"/>
        <v>Nov 2023</v>
      </c>
      <c r="CC2217" s="41" t="str">
        <f t="shared" si="498"/>
        <v/>
      </c>
    </row>
    <row r="2218" spans="71:81" hidden="1" x14ac:dyDescent="0.25">
      <c r="BS2218" s="13" t="str">
        <f t="shared" si="499"/>
        <v/>
      </c>
      <c r="BT2218" s="33" t="str">
        <f t="shared" si="500"/>
        <v/>
      </c>
      <c r="BU2218" s="37" t="str">
        <f>IF(BS2218="", "", IF(COUNTIF(BS$7:BS2218, BS2218)&gt;1, "", MAX(BU$6:BU2217)+1))</f>
        <v/>
      </c>
      <c r="BV2218" s="37" t="str">
        <f t="shared" si="503"/>
        <v>Nov 2023</v>
      </c>
      <c r="BW2218" s="41" t="str">
        <f t="shared" si="497"/>
        <v/>
      </c>
      <c r="BY2218" s="13" t="str">
        <f t="shared" si="501"/>
        <v/>
      </c>
      <c r="BZ2218" s="33" t="str">
        <f t="shared" si="502"/>
        <v/>
      </c>
      <c r="CA2218" s="37" t="str">
        <f>IF(BY2218="", "", IF(COUNTIF(BY$7:BY2218, BY2218)&gt;1, "", MAX(CA$6:CA2217)+1))</f>
        <v/>
      </c>
      <c r="CB2218" s="37" t="str">
        <f t="shared" si="504"/>
        <v>Nov 2023</v>
      </c>
      <c r="CC2218" s="41" t="str">
        <f t="shared" si="498"/>
        <v/>
      </c>
    </row>
    <row r="2219" spans="71:81" hidden="1" x14ac:dyDescent="0.25">
      <c r="BS2219" s="13" t="str">
        <f t="shared" si="499"/>
        <v/>
      </c>
      <c r="BT2219" s="33" t="str">
        <f t="shared" si="500"/>
        <v/>
      </c>
      <c r="BU2219" s="37" t="str">
        <f>IF(BS2219="", "", IF(COUNTIF(BS$7:BS2219, BS2219)&gt;1, "", MAX(BU$6:BU2218)+1))</f>
        <v/>
      </c>
      <c r="BV2219" s="37" t="str">
        <f t="shared" si="503"/>
        <v>Nov 2023</v>
      </c>
      <c r="BW2219" s="41" t="str">
        <f t="shared" si="497"/>
        <v/>
      </c>
      <c r="BY2219" s="13" t="str">
        <f t="shared" si="501"/>
        <v/>
      </c>
      <c r="BZ2219" s="33" t="str">
        <f t="shared" si="502"/>
        <v/>
      </c>
      <c r="CA2219" s="37" t="str">
        <f>IF(BY2219="", "", IF(COUNTIF(BY$7:BY2219, BY2219)&gt;1, "", MAX(CA$6:CA2218)+1))</f>
        <v/>
      </c>
      <c r="CB2219" s="37" t="str">
        <f t="shared" si="504"/>
        <v>Nov 2023</v>
      </c>
      <c r="CC2219" s="41" t="str">
        <f t="shared" si="498"/>
        <v/>
      </c>
    </row>
    <row r="2220" spans="71:81" hidden="1" x14ac:dyDescent="0.25">
      <c r="BS2220" s="13" t="str">
        <f t="shared" si="499"/>
        <v/>
      </c>
      <c r="BT2220" s="33" t="str">
        <f t="shared" si="500"/>
        <v/>
      </c>
      <c r="BU2220" s="37" t="str">
        <f>IF(BS2220="", "", IF(COUNTIF(BS$7:BS2220, BS2220)&gt;1, "", MAX(BU$6:BU2219)+1))</f>
        <v/>
      </c>
      <c r="BV2220" s="37" t="str">
        <f t="shared" si="503"/>
        <v>Nov 2023</v>
      </c>
      <c r="BW2220" s="41" t="str">
        <f t="shared" si="497"/>
        <v/>
      </c>
      <c r="BY2220" s="13" t="str">
        <f t="shared" si="501"/>
        <v/>
      </c>
      <c r="BZ2220" s="33" t="str">
        <f t="shared" si="502"/>
        <v/>
      </c>
      <c r="CA2220" s="37" t="str">
        <f>IF(BY2220="", "", IF(COUNTIF(BY$7:BY2220, BY2220)&gt;1, "", MAX(CA$6:CA2219)+1))</f>
        <v/>
      </c>
      <c r="CB2220" s="37" t="str">
        <f t="shared" si="504"/>
        <v>Nov 2023</v>
      </c>
      <c r="CC2220" s="41" t="str">
        <f t="shared" si="498"/>
        <v/>
      </c>
    </row>
    <row r="2221" spans="71:81" hidden="1" x14ac:dyDescent="0.25">
      <c r="BS2221" s="13" t="str">
        <f t="shared" si="499"/>
        <v/>
      </c>
      <c r="BT2221" s="33" t="str">
        <f t="shared" si="500"/>
        <v/>
      </c>
      <c r="BU2221" s="37" t="str">
        <f>IF(BS2221="", "", IF(COUNTIF(BS$7:BS2221, BS2221)&gt;1, "", MAX(BU$6:BU2220)+1))</f>
        <v/>
      </c>
      <c r="BV2221" s="37" t="str">
        <f t="shared" si="503"/>
        <v>Nov 2023</v>
      </c>
      <c r="BW2221" s="41" t="str">
        <f t="shared" si="497"/>
        <v/>
      </c>
      <c r="BY2221" s="13" t="str">
        <f t="shared" si="501"/>
        <v/>
      </c>
      <c r="BZ2221" s="33" t="str">
        <f t="shared" si="502"/>
        <v/>
      </c>
      <c r="CA2221" s="37" t="str">
        <f>IF(BY2221="", "", IF(COUNTIF(BY$7:BY2221, BY2221)&gt;1, "", MAX(CA$6:CA2220)+1))</f>
        <v/>
      </c>
      <c r="CB2221" s="37" t="str">
        <f t="shared" si="504"/>
        <v>Nov 2023</v>
      </c>
      <c r="CC2221" s="41" t="str">
        <f t="shared" si="498"/>
        <v/>
      </c>
    </row>
    <row r="2222" spans="71:81" hidden="1" x14ac:dyDescent="0.25">
      <c r="BS2222" s="13" t="str">
        <f t="shared" si="499"/>
        <v/>
      </c>
      <c r="BT2222" s="33" t="str">
        <f t="shared" si="500"/>
        <v/>
      </c>
      <c r="BU2222" s="37" t="str">
        <f>IF(BS2222="", "", IF(COUNTIF(BS$7:BS2222, BS2222)&gt;1, "", MAX(BU$6:BU2221)+1))</f>
        <v/>
      </c>
      <c r="BV2222" s="37" t="str">
        <f t="shared" si="503"/>
        <v>Nov 2023</v>
      </c>
      <c r="BW2222" s="41" t="str">
        <f t="shared" si="497"/>
        <v/>
      </c>
      <c r="BY2222" s="13" t="str">
        <f t="shared" si="501"/>
        <v/>
      </c>
      <c r="BZ2222" s="33" t="str">
        <f t="shared" si="502"/>
        <v/>
      </c>
      <c r="CA2222" s="37" t="str">
        <f>IF(BY2222="", "", IF(COUNTIF(BY$7:BY2222, BY2222)&gt;1, "", MAX(CA$6:CA2221)+1))</f>
        <v/>
      </c>
      <c r="CB2222" s="37" t="str">
        <f t="shared" si="504"/>
        <v>Nov 2023</v>
      </c>
      <c r="CC2222" s="41" t="str">
        <f t="shared" si="498"/>
        <v/>
      </c>
    </row>
    <row r="2223" spans="71:81" hidden="1" x14ac:dyDescent="0.25">
      <c r="BS2223" s="13" t="str">
        <f t="shared" si="499"/>
        <v/>
      </c>
      <c r="BT2223" s="33" t="str">
        <f t="shared" si="500"/>
        <v/>
      </c>
      <c r="BU2223" s="37" t="str">
        <f>IF(BS2223="", "", IF(COUNTIF(BS$7:BS2223, BS2223)&gt;1, "", MAX(BU$6:BU2222)+1))</f>
        <v/>
      </c>
      <c r="BV2223" s="37" t="str">
        <f t="shared" si="503"/>
        <v>Nov 2023</v>
      </c>
      <c r="BW2223" s="41" t="str">
        <f t="shared" si="497"/>
        <v/>
      </c>
      <c r="BY2223" s="13" t="str">
        <f t="shared" si="501"/>
        <v/>
      </c>
      <c r="BZ2223" s="33" t="str">
        <f t="shared" si="502"/>
        <v/>
      </c>
      <c r="CA2223" s="37" t="str">
        <f>IF(BY2223="", "", IF(COUNTIF(BY$7:BY2223, BY2223)&gt;1, "", MAX(CA$6:CA2222)+1))</f>
        <v/>
      </c>
      <c r="CB2223" s="37" t="str">
        <f t="shared" si="504"/>
        <v>Nov 2023</v>
      </c>
      <c r="CC2223" s="41" t="str">
        <f t="shared" si="498"/>
        <v/>
      </c>
    </row>
    <row r="2224" spans="71:81" hidden="1" x14ac:dyDescent="0.25">
      <c r="BS2224" s="13" t="str">
        <f t="shared" si="499"/>
        <v/>
      </c>
      <c r="BT2224" s="33" t="str">
        <f t="shared" si="500"/>
        <v/>
      </c>
      <c r="BU2224" s="37" t="str">
        <f>IF(BS2224="", "", IF(COUNTIF(BS$7:BS2224, BS2224)&gt;1, "", MAX(BU$6:BU2223)+1))</f>
        <v/>
      </c>
      <c r="BV2224" s="37" t="str">
        <f t="shared" si="503"/>
        <v>Nov 2023</v>
      </c>
      <c r="BW2224" s="41" t="str">
        <f t="shared" si="497"/>
        <v/>
      </c>
      <c r="BY2224" s="13" t="str">
        <f t="shared" si="501"/>
        <v/>
      </c>
      <c r="BZ2224" s="33" t="str">
        <f t="shared" si="502"/>
        <v/>
      </c>
      <c r="CA2224" s="37" t="str">
        <f>IF(BY2224="", "", IF(COUNTIF(BY$7:BY2224, BY2224)&gt;1, "", MAX(CA$6:CA2223)+1))</f>
        <v/>
      </c>
      <c r="CB2224" s="37" t="str">
        <f t="shared" si="504"/>
        <v>Nov 2023</v>
      </c>
      <c r="CC2224" s="41" t="str">
        <f t="shared" si="498"/>
        <v/>
      </c>
    </row>
    <row r="2225" spans="71:81" hidden="1" x14ac:dyDescent="0.25">
      <c r="BS2225" s="13" t="str">
        <f t="shared" si="499"/>
        <v/>
      </c>
      <c r="BT2225" s="33" t="str">
        <f t="shared" si="500"/>
        <v/>
      </c>
      <c r="BU2225" s="37" t="str">
        <f>IF(BS2225="", "", IF(COUNTIF(BS$7:BS2225, BS2225)&gt;1, "", MAX(BU$6:BU2224)+1))</f>
        <v/>
      </c>
      <c r="BV2225" s="37" t="str">
        <f t="shared" si="503"/>
        <v>Nov 2023</v>
      </c>
      <c r="BW2225" s="41" t="str">
        <f t="shared" si="497"/>
        <v/>
      </c>
      <c r="BY2225" s="13" t="str">
        <f t="shared" si="501"/>
        <v/>
      </c>
      <c r="BZ2225" s="33" t="str">
        <f t="shared" si="502"/>
        <v/>
      </c>
      <c r="CA2225" s="37" t="str">
        <f>IF(BY2225="", "", IF(COUNTIF(BY$7:BY2225, BY2225)&gt;1, "", MAX(CA$6:CA2224)+1))</f>
        <v/>
      </c>
      <c r="CB2225" s="37" t="str">
        <f t="shared" si="504"/>
        <v>Nov 2023</v>
      </c>
      <c r="CC2225" s="41" t="str">
        <f t="shared" si="498"/>
        <v/>
      </c>
    </row>
    <row r="2226" spans="71:81" hidden="1" x14ac:dyDescent="0.25">
      <c r="BS2226" s="13" t="str">
        <f t="shared" si="499"/>
        <v/>
      </c>
      <c r="BT2226" s="33" t="str">
        <f t="shared" si="500"/>
        <v/>
      </c>
      <c r="BU2226" s="37" t="str">
        <f>IF(BS2226="", "", IF(COUNTIF(BS$7:BS2226, BS2226)&gt;1, "", MAX(BU$6:BU2225)+1))</f>
        <v/>
      </c>
      <c r="BV2226" s="37" t="str">
        <f t="shared" si="503"/>
        <v>Nov 2023</v>
      </c>
      <c r="BW2226" s="41" t="str">
        <f t="shared" si="497"/>
        <v/>
      </c>
      <c r="BY2226" s="13" t="str">
        <f t="shared" si="501"/>
        <v/>
      </c>
      <c r="BZ2226" s="33" t="str">
        <f t="shared" si="502"/>
        <v/>
      </c>
      <c r="CA2226" s="37" t="str">
        <f>IF(BY2226="", "", IF(COUNTIF(BY$7:BY2226, BY2226)&gt;1, "", MAX(CA$6:CA2225)+1))</f>
        <v/>
      </c>
      <c r="CB2226" s="37" t="str">
        <f t="shared" si="504"/>
        <v>Nov 2023</v>
      </c>
      <c r="CC2226" s="41" t="str">
        <f t="shared" si="498"/>
        <v/>
      </c>
    </row>
    <row r="2227" spans="71:81" hidden="1" x14ac:dyDescent="0.25">
      <c r="BS2227" s="13" t="str">
        <f t="shared" si="499"/>
        <v/>
      </c>
      <c r="BT2227" s="33" t="str">
        <f t="shared" si="500"/>
        <v/>
      </c>
      <c r="BU2227" s="37" t="str">
        <f>IF(BS2227="", "", IF(COUNTIF(BS$7:BS2227, BS2227)&gt;1, "", MAX(BU$6:BU2226)+1))</f>
        <v/>
      </c>
      <c r="BV2227" s="37" t="str">
        <f t="shared" si="503"/>
        <v>Nov 2023</v>
      </c>
      <c r="BW2227" s="41" t="str">
        <f t="shared" si="497"/>
        <v/>
      </c>
      <c r="BY2227" s="13" t="str">
        <f t="shared" si="501"/>
        <v/>
      </c>
      <c r="BZ2227" s="33" t="str">
        <f t="shared" si="502"/>
        <v/>
      </c>
      <c r="CA2227" s="37" t="str">
        <f>IF(BY2227="", "", IF(COUNTIF(BY$7:BY2227, BY2227)&gt;1, "", MAX(CA$6:CA2226)+1))</f>
        <v/>
      </c>
      <c r="CB2227" s="37" t="str">
        <f t="shared" si="504"/>
        <v>Nov 2023</v>
      </c>
      <c r="CC2227" s="41" t="str">
        <f t="shared" si="498"/>
        <v/>
      </c>
    </row>
    <row r="2228" spans="71:81" hidden="1" x14ac:dyDescent="0.25">
      <c r="BS2228" s="13" t="str">
        <f t="shared" si="499"/>
        <v/>
      </c>
      <c r="BT2228" s="33" t="str">
        <f t="shared" si="500"/>
        <v/>
      </c>
      <c r="BU2228" s="37" t="str">
        <f>IF(BS2228="", "", IF(COUNTIF(BS$7:BS2228, BS2228)&gt;1, "", MAX(BU$6:BU2227)+1))</f>
        <v/>
      </c>
      <c r="BV2228" s="37" t="str">
        <f t="shared" si="503"/>
        <v>Nov 2023</v>
      </c>
      <c r="BW2228" s="41" t="str">
        <f t="shared" si="497"/>
        <v/>
      </c>
      <c r="BY2228" s="13" t="str">
        <f t="shared" si="501"/>
        <v/>
      </c>
      <c r="BZ2228" s="33" t="str">
        <f t="shared" si="502"/>
        <v/>
      </c>
      <c r="CA2228" s="37" t="str">
        <f>IF(BY2228="", "", IF(COUNTIF(BY$7:BY2228, BY2228)&gt;1, "", MAX(CA$6:CA2227)+1))</f>
        <v/>
      </c>
      <c r="CB2228" s="37" t="str">
        <f t="shared" si="504"/>
        <v>Nov 2023</v>
      </c>
      <c r="CC2228" s="41" t="str">
        <f t="shared" si="498"/>
        <v/>
      </c>
    </row>
    <row r="2229" spans="71:81" hidden="1" x14ac:dyDescent="0.25">
      <c r="BS2229" s="13" t="str">
        <f t="shared" si="499"/>
        <v/>
      </c>
      <c r="BT2229" s="33" t="str">
        <f t="shared" si="500"/>
        <v/>
      </c>
      <c r="BU2229" s="37" t="str">
        <f>IF(BS2229="", "", IF(COUNTIF(BS$7:BS2229, BS2229)&gt;1, "", MAX(BU$6:BU2228)+1))</f>
        <v/>
      </c>
      <c r="BV2229" s="37" t="str">
        <f t="shared" si="503"/>
        <v>Nov 2023</v>
      </c>
      <c r="BW2229" s="41" t="str">
        <f t="shared" si="497"/>
        <v/>
      </c>
      <c r="BY2229" s="13" t="str">
        <f t="shared" si="501"/>
        <v/>
      </c>
      <c r="BZ2229" s="33" t="str">
        <f t="shared" si="502"/>
        <v/>
      </c>
      <c r="CA2229" s="37" t="str">
        <f>IF(BY2229="", "", IF(COUNTIF(BY$7:BY2229, BY2229)&gt;1, "", MAX(CA$6:CA2228)+1))</f>
        <v/>
      </c>
      <c r="CB2229" s="37" t="str">
        <f t="shared" si="504"/>
        <v>Nov 2023</v>
      </c>
      <c r="CC2229" s="41" t="str">
        <f t="shared" si="498"/>
        <v/>
      </c>
    </row>
    <row r="2230" spans="71:81" hidden="1" x14ac:dyDescent="0.25">
      <c r="BS2230" s="13" t="str">
        <f t="shared" si="499"/>
        <v/>
      </c>
      <c r="BT2230" s="33" t="str">
        <f t="shared" si="500"/>
        <v/>
      </c>
      <c r="BU2230" s="37" t="str">
        <f>IF(BS2230="", "", IF(COUNTIF(BS$7:BS2230, BS2230)&gt;1, "", MAX(BU$6:BU2229)+1))</f>
        <v/>
      </c>
      <c r="BV2230" s="37" t="str">
        <f t="shared" si="503"/>
        <v>Nov 2023</v>
      </c>
      <c r="BW2230" s="41" t="str">
        <f t="shared" si="497"/>
        <v/>
      </c>
      <c r="BY2230" s="13" t="str">
        <f t="shared" si="501"/>
        <v/>
      </c>
      <c r="BZ2230" s="33" t="str">
        <f t="shared" si="502"/>
        <v/>
      </c>
      <c r="CA2230" s="37" t="str">
        <f>IF(BY2230="", "", IF(COUNTIF(BY$7:BY2230, BY2230)&gt;1, "", MAX(CA$6:CA2229)+1))</f>
        <v/>
      </c>
      <c r="CB2230" s="37" t="str">
        <f t="shared" si="504"/>
        <v>Nov 2023</v>
      </c>
      <c r="CC2230" s="41" t="str">
        <f t="shared" si="498"/>
        <v/>
      </c>
    </row>
    <row r="2231" spans="71:81" hidden="1" x14ac:dyDescent="0.25">
      <c r="BS2231" s="13" t="str">
        <f t="shared" si="499"/>
        <v/>
      </c>
      <c r="BT2231" s="33" t="str">
        <f t="shared" si="500"/>
        <v/>
      </c>
      <c r="BU2231" s="37" t="str">
        <f>IF(BS2231="", "", IF(COUNTIF(BS$7:BS2231, BS2231)&gt;1, "", MAX(BU$6:BU2230)+1))</f>
        <v/>
      </c>
      <c r="BV2231" s="37" t="str">
        <f t="shared" si="503"/>
        <v>Nov 2023</v>
      </c>
      <c r="BW2231" s="41" t="str">
        <f t="shared" si="497"/>
        <v/>
      </c>
      <c r="BY2231" s="13" t="str">
        <f t="shared" si="501"/>
        <v/>
      </c>
      <c r="BZ2231" s="33" t="str">
        <f t="shared" si="502"/>
        <v/>
      </c>
      <c r="CA2231" s="37" t="str">
        <f>IF(BY2231="", "", IF(COUNTIF(BY$7:BY2231, BY2231)&gt;1, "", MAX(CA$6:CA2230)+1))</f>
        <v/>
      </c>
      <c r="CB2231" s="37" t="str">
        <f t="shared" si="504"/>
        <v>Nov 2023</v>
      </c>
      <c r="CC2231" s="41" t="str">
        <f t="shared" si="498"/>
        <v/>
      </c>
    </row>
    <row r="2232" spans="71:81" hidden="1" x14ac:dyDescent="0.25">
      <c r="BS2232" s="13" t="str">
        <f t="shared" si="499"/>
        <v/>
      </c>
      <c r="BT2232" s="33" t="str">
        <f t="shared" si="500"/>
        <v/>
      </c>
      <c r="BU2232" s="37" t="str">
        <f>IF(BS2232="", "", IF(COUNTIF(BS$7:BS2232, BS2232)&gt;1, "", MAX(BU$6:BU2231)+1))</f>
        <v/>
      </c>
      <c r="BV2232" s="37" t="str">
        <f t="shared" si="503"/>
        <v>Nov 2023</v>
      </c>
      <c r="BW2232" s="41" t="str">
        <f t="shared" si="497"/>
        <v/>
      </c>
      <c r="BY2232" s="13" t="str">
        <f t="shared" si="501"/>
        <v/>
      </c>
      <c r="BZ2232" s="33" t="str">
        <f t="shared" si="502"/>
        <v/>
      </c>
      <c r="CA2232" s="37" t="str">
        <f>IF(BY2232="", "", IF(COUNTIF(BY$7:BY2232, BY2232)&gt;1, "", MAX(CA$6:CA2231)+1))</f>
        <v/>
      </c>
      <c r="CB2232" s="37" t="str">
        <f t="shared" si="504"/>
        <v>Nov 2023</v>
      </c>
      <c r="CC2232" s="41" t="str">
        <f t="shared" si="498"/>
        <v/>
      </c>
    </row>
    <row r="2233" spans="71:81" hidden="1" x14ac:dyDescent="0.25">
      <c r="BS2233" s="13" t="str">
        <f t="shared" si="499"/>
        <v/>
      </c>
      <c r="BT2233" s="33" t="str">
        <f t="shared" si="500"/>
        <v/>
      </c>
      <c r="BU2233" s="37" t="str">
        <f>IF(BS2233="", "", IF(COUNTIF(BS$7:BS2233, BS2233)&gt;1, "", MAX(BU$6:BU2232)+1))</f>
        <v/>
      </c>
      <c r="BV2233" s="37" t="str">
        <f t="shared" si="503"/>
        <v>Nov 2023</v>
      </c>
      <c r="BW2233" s="41" t="str">
        <f t="shared" si="497"/>
        <v/>
      </c>
      <c r="BY2233" s="13" t="str">
        <f t="shared" si="501"/>
        <v/>
      </c>
      <c r="BZ2233" s="33" t="str">
        <f t="shared" si="502"/>
        <v/>
      </c>
      <c r="CA2233" s="37" t="str">
        <f>IF(BY2233="", "", IF(COUNTIF(BY$7:BY2233, BY2233)&gt;1, "", MAX(CA$6:CA2232)+1))</f>
        <v/>
      </c>
      <c r="CB2233" s="37" t="str">
        <f t="shared" si="504"/>
        <v>Nov 2023</v>
      </c>
      <c r="CC2233" s="41" t="str">
        <f t="shared" si="498"/>
        <v/>
      </c>
    </row>
    <row r="2234" spans="71:81" hidden="1" x14ac:dyDescent="0.25">
      <c r="BS2234" s="13" t="str">
        <f t="shared" si="499"/>
        <v/>
      </c>
      <c r="BT2234" s="33" t="str">
        <f t="shared" si="500"/>
        <v/>
      </c>
      <c r="BU2234" s="37" t="str">
        <f>IF(BS2234="", "", IF(COUNTIF(BS$7:BS2234, BS2234)&gt;1, "", MAX(BU$6:BU2233)+1))</f>
        <v/>
      </c>
      <c r="BV2234" s="37" t="str">
        <f t="shared" si="503"/>
        <v>Nov 2023</v>
      </c>
      <c r="BW2234" s="41" t="str">
        <f t="shared" si="497"/>
        <v/>
      </c>
      <c r="BY2234" s="13" t="str">
        <f t="shared" si="501"/>
        <v/>
      </c>
      <c r="BZ2234" s="33" t="str">
        <f t="shared" si="502"/>
        <v/>
      </c>
      <c r="CA2234" s="37" t="str">
        <f>IF(BY2234="", "", IF(COUNTIF(BY$7:BY2234, BY2234)&gt;1, "", MAX(CA$6:CA2233)+1))</f>
        <v/>
      </c>
      <c r="CB2234" s="37" t="str">
        <f t="shared" si="504"/>
        <v>Nov 2023</v>
      </c>
      <c r="CC2234" s="41" t="str">
        <f t="shared" si="498"/>
        <v/>
      </c>
    </row>
    <row r="2235" spans="71:81" hidden="1" x14ac:dyDescent="0.25">
      <c r="BS2235" s="13" t="str">
        <f t="shared" si="499"/>
        <v/>
      </c>
      <c r="BT2235" s="33" t="str">
        <f t="shared" si="500"/>
        <v/>
      </c>
      <c r="BU2235" s="37" t="str">
        <f>IF(BS2235="", "", IF(COUNTIF(BS$7:BS2235, BS2235)&gt;1, "", MAX(BU$6:BU2234)+1))</f>
        <v/>
      </c>
      <c r="BV2235" s="37" t="str">
        <f t="shared" si="503"/>
        <v>Nov 2023</v>
      </c>
      <c r="BW2235" s="41" t="str">
        <f t="shared" si="497"/>
        <v/>
      </c>
      <c r="BY2235" s="13" t="str">
        <f t="shared" si="501"/>
        <v/>
      </c>
      <c r="BZ2235" s="33" t="str">
        <f t="shared" si="502"/>
        <v/>
      </c>
      <c r="CA2235" s="37" t="str">
        <f>IF(BY2235="", "", IF(COUNTIF(BY$7:BY2235, BY2235)&gt;1, "", MAX(CA$6:CA2234)+1))</f>
        <v/>
      </c>
      <c r="CB2235" s="37" t="str">
        <f t="shared" si="504"/>
        <v>Nov 2023</v>
      </c>
      <c r="CC2235" s="41" t="str">
        <f t="shared" si="498"/>
        <v/>
      </c>
    </row>
    <row r="2236" spans="71:81" hidden="1" x14ac:dyDescent="0.25">
      <c r="BS2236" s="13" t="str">
        <f t="shared" si="499"/>
        <v/>
      </c>
      <c r="BT2236" s="33" t="str">
        <f t="shared" si="500"/>
        <v/>
      </c>
      <c r="BU2236" s="37" t="str">
        <f>IF(BS2236="", "", IF(COUNTIF(BS$7:BS2236, BS2236)&gt;1, "", MAX(BU$6:BU2235)+1))</f>
        <v/>
      </c>
      <c r="BV2236" s="37" t="str">
        <f t="shared" si="503"/>
        <v>Nov 2023</v>
      </c>
      <c r="BW2236" s="41" t="str">
        <f t="shared" si="497"/>
        <v/>
      </c>
      <c r="BY2236" s="13" t="str">
        <f t="shared" si="501"/>
        <v/>
      </c>
      <c r="BZ2236" s="33" t="str">
        <f t="shared" si="502"/>
        <v/>
      </c>
      <c r="CA2236" s="37" t="str">
        <f>IF(BY2236="", "", IF(COUNTIF(BY$7:BY2236, BY2236)&gt;1, "", MAX(CA$6:CA2235)+1))</f>
        <v/>
      </c>
      <c r="CB2236" s="37" t="str">
        <f t="shared" si="504"/>
        <v>Nov 2023</v>
      </c>
      <c r="CC2236" s="41" t="str">
        <f t="shared" si="498"/>
        <v/>
      </c>
    </row>
    <row r="2237" spans="71:81" hidden="1" x14ac:dyDescent="0.25">
      <c r="BS2237" s="13" t="str">
        <f t="shared" si="499"/>
        <v/>
      </c>
      <c r="BT2237" s="33" t="str">
        <f t="shared" si="500"/>
        <v/>
      </c>
      <c r="BU2237" s="37" t="str">
        <f>IF(BS2237="", "", IF(COUNTIF(BS$7:BS2237, BS2237)&gt;1, "", MAX(BU$6:BU2236)+1))</f>
        <v/>
      </c>
      <c r="BV2237" s="37" t="str">
        <f t="shared" si="503"/>
        <v>Nov 2023</v>
      </c>
      <c r="BW2237" s="41" t="str">
        <f t="shared" si="497"/>
        <v/>
      </c>
      <c r="BY2237" s="13" t="str">
        <f t="shared" si="501"/>
        <v/>
      </c>
      <c r="BZ2237" s="33" t="str">
        <f t="shared" si="502"/>
        <v/>
      </c>
      <c r="CA2237" s="37" t="str">
        <f>IF(BY2237="", "", IF(COUNTIF(BY$7:BY2237, BY2237)&gt;1, "", MAX(CA$6:CA2236)+1))</f>
        <v/>
      </c>
      <c r="CB2237" s="37" t="str">
        <f t="shared" si="504"/>
        <v>Nov 2023</v>
      </c>
      <c r="CC2237" s="41" t="str">
        <f t="shared" si="498"/>
        <v/>
      </c>
    </row>
    <row r="2238" spans="71:81" hidden="1" x14ac:dyDescent="0.25">
      <c r="BS2238" s="13" t="str">
        <f t="shared" si="499"/>
        <v/>
      </c>
      <c r="BT2238" s="33" t="str">
        <f t="shared" si="500"/>
        <v/>
      </c>
      <c r="BU2238" s="37" t="str">
        <f>IF(BS2238="", "", IF(COUNTIF(BS$7:BS2238, BS2238)&gt;1, "", MAX(BU$6:BU2237)+1))</f>
        <v/>
      </c>
      <c r="BV2238" s="37" t="str">
        <f t="shared" si="503"/>
        <v>Nov 2023</v>
      </c>
      <c r="BW2238" s="41" t="str">
        <f t="shared" si="497"/>
        <v/>
      </c>
      <c r="BY2238" s="13" t="str">
        <f t="shared" si="501"/>
        <v/>
      </c>
      <c r="BZ2238" s="33" t="str">
        <f t="shared" si="502"/>
        <v/>
      </c>
      <c r="CA2238" s="37" t="str">
        <f>IF(BY2238="", "", IF(COUNTIF(BY$7:BY2238, BY2238)&gt;1, "", MAX(CA$6:CA2237)+1))</f>
        <v/>
      </c>
      <c r="CB2238" s="37" t="str">
        <f t="shared" si="504"/>
        <v>Nov 2023</v>
      </c>
      <c r="CC2238" s="41" t="str">
        <f t="shared" si="498"/>
        <v/>
      </c>
    </row>
    <row r="2239" spans="71:81" hidden="1" x14ac:dyDescent="0.25">
      <c r="BS2239" s="13" t="str">
        <f t="shared" si="499"/>
        <v/>
      </c>
      <c r="BT2239" s="33" t="str">
        <f t="shared" si="500"/>
        <v/>
      </c>
      <c r="BU2239" s="37" t="str">
        <f>IF(BS2239="", "", IF(COUNTIF(BS$7:BS2239, BS2239)&gt;1, "", MAX(BU$6:BU2238)+1))</f>
        <v/>
      </c>
      <c r="BV2239" s="37" t="str">
        <f t="shared" si="503"/>
        <v>Nov 2023</v>
      </c>
      <c r="BW2239" s="41" t="str">
        <f t="shared" si="497"/>
        <v/>
      </c>
      <c r="BY2239" s="13" t="str">
        <f t="shared" si="501"/>
        <v/>
      </c>
      <c r="BZ2239" s="33" t="str">
        <f t="shared" si="502"/>
        <v/>
      </c>
      <c r="CA2239" s="37" t="str">
        <f>IF(BY2239="", "", IF(COUNTIF(BY$7:BY2239, BY2239)&gt;1, "", MAX(CA$6:CA2238)+1))</f>
        <v/>
      </c>
      <c r="CB2239" s="37" t="str">
        <f t="shared" si="504"/>
        <v>Nov 2023</v>
      </c>
      <c r="CC2239" s="41" t="str">
        <f t="shared" si="498"/>
        <v/>
      </c>
    </row>
    <row r="2240" spans="71:81" hidden="1" x14ac:dyDescent="0.25">
      <c r="BS2240" s="13" t="str">
        <f t="shared" si="499"/>
        <v/>
      </c>
      <c r="BT2240" s="33" t="str">
        <f t="shared" si="500"/>
        <v/>
      </c>
      <c r="BU2240" s="37" t="str">
        <f>IF(BS2240="", "", IF(COUNTIF(BS$7:BS2240, BS2240)&gt;1, "", MAX(BU$6:BU2239)+1))</f>
        <v/>
      </c>
      <c r="BV2240" s="37" t="str">
        <f t="shared" si="503"/>
        <v>Nov 2023</v>
      </c>
      <c r="BW2240" s="41" t="str">
        <f t="shared" si="497"/>
        <v/>
      </c>
      <c r="BY2240" s="13" t="str">
        <f t="shared" si="501"/>
        <v/>
      </c>
      <c r="BZ2240" s="33" t="str">
        <f t="shared" si="502"/>
        <v/>
      </c>
      <c r="CA2240" s="37" t="str">
        <f>IF(BY2240="", "", IF(COUNTIF(BY$7:BY2240, BY2240)&gt;1, "", MAX(CA$6:CA2239)+1))</f>
        <v/>
      </c>
      <c r="CB2240" s="37" t="str">
        <f t="shared" si="504"/>
        <v>Nov 2023</v>
      </c>
      <c r="CC2240" s="41" t="str">
        <f t="shared" si="498"/>
        <v/>
      </c>
    </row>
    <row r="2241" spans="71:81" hidden="1" x14ac:dyDescent="0.25">
      <c r="BS2241" s="13" t="str">
        <f t="shared" si="499"/>
        <v/>
      </c>
      <c r="BT2241" s="33" t="str">
        <f t="shared" si="500"/>
        <v/>
      </c>
      <c r="BU2241" s="37" t="str">
        <f>IF(BS2241="", "", IF(COUNTIF(BS$7:BS2241, BS2241)&gt;1, "", MAX(BU$6:BU2240)+1))</f>
        <v/>
      </c>
      <c r="BV2241" s="37" t="str">
        <f t="shared" si="503"/>
        <v>Nov 2023</v>
      </c>
      <c r="BW2241" s="41" t="str">
        <f t="shared" si="497"/>
        <v/>
      </c>
      <c r="BY2241" s="13" t="str">
        <f t="shared" si="501"/>
        <v/>
      </c>
      <c r="BZ2241" s="33" t="str">
        <f t="shared" si="502"/>
        <v/>
      </c>
      <c r="CA2241" s="37" t="str">
        <f>IF(BY2241="", "", IF(COUNTIF(BY$7:BY2241, BY2241)&gt;1, "", MAX(CA$6:CA2240)+1))</f>
        <v/>
      </c>
      <c r="CB2241" s="37" t="str">
        <f t="shared" si="504"/>
        <v>Nov 2023</v>
      </c>
      <c r="CC2241" s="41" t="str">
        <f t="shared" si="498"/>
        <v/>
      </c>
    </row>
    <row r="2242" spans="71:81" hidden="1" x14ac:dyDescent="0.25">
      <c r="BS2242" s="13" t="str">
        <f t="shared" si="499"/>
        <v/>
      </c>
      <c r="BT2242" s="33" t="str">
        <f t="shared" si="500"/>
        <v/>
      </c>
      <c r="BU2242" s="37" t="str">
        <f>IF(BS2242="", "", IF(COUNTIF(BS$7:BS2242, BS2242)&gt;1, "", MAX(BU$6:BU2241)+1))</f>
        <v/>
      </c>
      <c r="BV2242" s="37" t="str">
        <f t="shared" si="503"/>
        <v>Nov 2023</v>
      </c>
      <c r="BW2242" s="41" t="str">
        <f t="shared" si="497"/>
        <v/>
      </c>
      <c r="BY2242" s="13" t="str">
        <f t="shared" si="501"/>
        <v/>
      </c>
      <c r="BZ2242" s="33" t="str">
        <f t="shared" si="502"/>
        <v/>
      </c>
      <c r="CA2242" s="37" t="str">
        <f>IF(BY2242="", "", IF(COUNTIF(BY$7:BY2242, BY2242)&gt;1, "", MAX(CA$6:CA2241)+1))</f>
        <v/>
      </c>
      <c r="CB2242" s="37" t="str">
        <f t="shared" si="504"/>
        <v>Nov 2023</v>
      </c>
      <c r="CC2242" s="41" t="str">
        <f t="shared" si="498"/>
        <v/>
      </c>
    </row>
    <row r="2243" spans="71:81" hidden="1" x14ac:dyDescent="0.25">
      <c r="BS2243" s="13" t="str">
        <f t="shared" si="499"/>
        <v/>
      </c>
      <c r="BT2243" s="33" t="str">
        <f t="shared" si="500"/>
        <v/>
      </c>
      <c r="BU2243" s="37" t="str">
        <f>IF(BS2243="", "", IF(COUNTIF(BS$7:BS2243, BS2243)&gt;1, "", MAX(BU$6:BU2242)+1))</f>
        <v/>
      </c>
      <c r="BV2243" s="37" t="str">
        <f t="shared" si="503"/>
        <v>Nov 2023</v>
      </c>
      <c r="BW2243" s="41" t="str">
        <f t="shared" si="497"/>
        <v/>
      </c>
      <c r="BY2243" s="13" t="str">
        <f t="shared" si="501"/>
        <v/>
      </c>
      <c r="BZ2243" s="33" t="str">
        <f t="shared" si="502"/>
        <v/>
      </c>
      <c r="CA2243" s="37" t="str">
        <f>IF(BY2243="", "", IF(COUNTIF(BY$7:BY2243, BY2243)&gt;1, "", MAX(CA$6:CA2242)+1))</f>
        <v/>
      </c>
      <c r="CB2243" s="37" t="str">
        <f t="shared" si="504"/>
        <v>Nov 2023</v>
      </c>
      <c r="CC2243" s="41" t="str">
        <f t="shared" si="498"/>
        <v/>
      </c>
    </row>
    <row r="2244" spans="71:81" hidden="1" x14ac:dyDescent="0.25">
      <c r="BS2244" s="13" t="str">
        <f t="shared" si="499"/>
        <v/>
      </c>
      <c r="BT2244" s="33" t="str">
        <f t="shared" si="500"/>
        <v/>
      </c>
      <c r="BU2244" s="37" t="str">
        <f>IF(BS2244="", "", IF(COUNTIF(BS$7:BS2244, BS2244)&gt;1, "", MAX(BU$6:BU2243)+1))</f>
        <v/>
      </c>
      <c r="BV2244" s="37" t="str">
        <f t="shared" si="503"/>
        <v>Nov 2023</v>
      </c>
      <c r="BW2244" s="41" t="str">
        <f t="shared" si="497"/>
        <v/>
      </c>
      <c r="BY2244" s="13" t="str">
        <f t="shared" si="501"/>
        <v/>
      </c>
      <c r="BZ2244" s="33" t="str">
        <f t="shared" si="502"/>
        <v/>
      </c>
      <c r="CA2244" s="37" t="str">
        <f>IF(BY2244="", "", IF(COUNTIF(BY$7:BY2244, BY2244)&gt;1, "", MAX(CA$6:CA2243)+1))</f>
        <v/>
      </c>
      <c r="CB2244" s="37" t="str">
        <f t="shared" si="504"/>
        <v>Nov 2023</v>
      </c>
      <c r="CC2244" s="41" t="str">
        <f t="shared" si="498"/>
        <v/>
      </c>
    </row>
    <row r="2245" spans="71:81" hidden="1" x14ac:dyDescent="0.25">
      <c r="BS2245" s="13" t="str">
        <f t="shared" si="499"/>
        <v/>
      </c>
      <c r="BT2245" s="33" t="str">
        <f t="shared" si="500"/>
        <v/>
      </c>
      <c r="BU2245" s="37" t="str">
        <f>IF(BS2245="", "", IF(COUNTIF(BS$7:BS2245, BS2245)&gt;1, "", MAX(BU$6:BU2244)+1))</f>
        <v/>
      </c>
      <c r="BV2245" s="37" t="str">
        <f t="shared" si="503"/>
        <v>Nov 2023</v>
      </c>
      <c r="BW2245" s="41" t="str">
        <f t="shared" si="497"/>
        <v/>
      </c>
      <c r="BY2245" s="13" t="str">
        <f t="shared" si="501"/>
        <v/>
      </c>
      <c r="BZ2245" s="33" t="str">
        <f t="shared" si="502"/>
        <v/>
      </c>
      <c r="CA2245" s="37" t="str">
        <f>IF(BY2245="", "", IF(COUNTIF(BY$7:BY2245, BY2245)&gt;1, "", MAX(CA$6:CA2244)+1))</f>
        <v/>
      </c>
      <c r="CB2245" s="37" t="str">
        <f t="shared" si="504"/>
        <v>Nov 2023</v>
      </c>
      <c r="CC2245" s="41" t="str">
        <f t="shared" si="498"/>
        <v/>
      </c>
    </row>
    <row r="2246" spans="71:81" hidden="1" x14ac:dyDescent="0.25">
      <c r="BS2246" s="13" t="str">
        <f t="shared" si="499"/>
        <v/>
      </c>
      <c r="BT2246" s="33" t="str">
        <f t="shared" si="500"/>
        <v/>
      </c>
      <c r="BU2246" s="37" t="str">
        <f>IF(BS2246="", "", IF(COUNTIF(BS$7:BS2246, BS2246)&gt;1, "", MAX(BU$6:BU2245)+1))</f>
        <v/>
      </c>
      <c r="BV2246" s="37" t="str">
        <f t="shared" si="503"/>
        <v>Nov 2023</v>
      </c>
      <c r="BW2246" s="41" t="str">
        <f t="shared" si="497"/>
        <v/>
      </c>
      <c r="BY2246" s="13" t="str">
        <f t="shared" si="501"/>
        <v/>
      </c>
      <c r="BZ2246" s="33" t="str">
        <f t="shared" si="502"/>
        <v/>
      </c>
      <c r="CA2246" s="37" t="str">
        <f>IF(BY2246="", "", IF(COUNTIF(BY$7:BY2246, BY2246)&gt;1, "", MAX(CA$6:CA2245)+1))</f>
        <v/>
      </c>
      <c r="CB2246" s="37" t="str">
        <f t="shared" si="504"/>
        <v>Nov 2023</v>
      </c>
      <c r="CC2246" s="41" t="str">
        <f t="shared" si="498"/>
        <v/>
      </c>
    </row>
    <row r="2247" spans="71:81" hidden="1" x14ac:dyDescent="0.25">
      <c r="BS2247" s="13" t="str">
        <f t="shared" si="499"/>
        <v/>
      </c>
      <c r="BT2247" s="33" t="str">
        <f t="shared" si="500"/>
        <v/>
      </c>
      <c r="BU2247" s="37" t="str">
        <f>IF(BS2247="", "", IF(COUNTIF(BS$7:BS2247, BS2247)&gt;1, "", MAX(BU$6:BU2246)+1))</f>
        <v/>
      </c>
      <c r="BV2247" s="37" t="str">
        <f t="shared" si="503"/>
        <v>Nov 2023</v>
      </c>
      <c r="BW2247" s="41" t="str">
        <f t="shared" si="497"/>
        <v/>
      </c>
      <c r="BY2247" s="13" t="str">
        <f t="shared" si="501"/>
        <v/>
      </c>
      <c r="BZ2247" s="33" t="str">
        <f t="shared" si="502"/>
        <v/>
      </c>
      <c r="CA2247" s="37" t="str">
        <f>IF(BY2247="", "", IF(COUNTIF(BY$7:BY2247, BY2247)&gt;1, "", MAX(CA$6:CA2246)+1))</f>
        <v/>
      </c>
      <c r="CB2247" s="37" t="str">
        <f t="shared" si="504"/>
        <v>Nov 2023</v>
      </c>
      <c r="CC2247" s="41" t="str">
        <f t="shared" si="498"/>
        <v/>
      </c>
    </row>
    <row r="2248" spans="71:81" hidden="1" x14ac:dyDescent="0.25">
      <c r="BS2248" s="13" t="str">
        <f t="shared" si="499"/>
        <v/>
      </c>
      <c r="BT2248" s="33" t="str">
        <f t="shared" si="500"/>
        <v/>
      </c>
      <c r="BU2248" s="37" t="str">
        <f>IF(BS2248="", "", IF(COUNTIF(BS$7:BS2248, BS2248)&gt;1, "", MAX(BU$6:BU2247)+1))</f>
        <v/>
      </c>
      <c r="BV2248" s="37" t="str">
        <f t="shared" si="503"/>
        <v>Nov 2023</v>
      </c>
      <c r="BW2248" s="41" t="str">
        <f t="shared" ref="BW2248:BW2311" si="505">IF(BS2248="", "", CONCATENATE(BS2248, " - ", BV2248))</f>
        <v/>
      </c>
      <c r="BY2248" s="13" t="str">
        <f t="shared" si="501"/>
        <v/>
      </c>
      <c r="BZ2248" s="33" t="str">
        <f t="shared" si="502"/>
        <v/>
      </c>
      <c r="CA2248" s="37" t="str">
        <f>IF(BY2248="", "", IF(COUNTIF(BY$7:BY2248, BY2248)&gt;1, "", MAX(CA$6:CA2247)+1))</f>
        <v/>
      </c>
      <c r="CB2248" s="37" t="str">
        <f t="shared" si="504"/>
        <v>Nov 2023</v>
      </c>
      <c r="CC2248" s="41" t="str">
        <f t="shared" ref="CC2248:CC2311" si="506">IF(BY2248="", "", CONCATENATE(BY2248, " - ", CB2248))</f>
        <v/>
      </c>
    </row>
    <row r="2249" spans="71:81" hidden="1" x14ac:dyDescent="0.25">
      <c r="BS2249" s="13" t="str">
        <f t="shared" si="499"/>
        <v/>
      </c>
      <c r="BT2249" s="33" t="str">
        <f t="shared" si="500"/>
        <v/>
      </c>
      <c r="BU2249" s="37" t="str">
        <f>IF(BS2249="", "", IF(COUNTIF(BS$7:BS2249, BS2249)&gt;1, "", MAX(BU$6:BU2248)+1))</f>
        <v/>
      </c>
      <c r="BV2249" s="37" t="str">
        <f t="shared" si="503"/>
        <v>Nov 2023</v>
      </c>
      <c r="BW2249" s="41" t="str">
        <f t="shared" si="505"/>
        <v/>
      </c>
      <c r="BY2249" s="13" t="str">
        <f t="shared" si="501"/>
        <v/>
      </c>
      <c r="BZ2249" s="33" t="str">
        <f t="shared" si="502"/>
        <v/>
      </c>
      <c r="CA2249" s="37" t="str">
        <f>IF(BY2249="", "", IF(COUNTIF(BY$7:BY2249, BY2249)&gt;1, "", MAX(CA$6:CA2248)+1))</f>
        <v/>
      </c>
      <c r="CB2249" s="37" t="str">
        <f t="shared" si="504"/>
        <v>Nov 2023</v>
      </c>
      <c r="CC2249" s="41" t="str">
        <f t="shared" si="506"/>
        <v/>
      </c>
    </row>
    <row r="2250" spans="71:81" hidden="1" x14ac:dyDescent="0.25">
      <c r="BS2250" s="13" t="str">
        <f t="shared" si="499"/>
        <v/>
      </c>
      <c r="BT2250" s="33" t="str">
        <f t="shared" si="500"/>
        <v/>
      </c>
      <c r="BU2250" s="37" t="str">
        <f>IF(BS2250="", "", IF(COUNTIF(BS$7:BS2250, BS2250)&gt;1, "", MAX(BU$6:BU2249)+1))</f>
        <v/>
      </c>
      <c r="BV2250" s="37" t="str">
        <f t="shared" si="503"/>
        <v>Nov 2023</v>
      </c>
      <c r="BW2250" s="41" t="str">
        <f t="shared" si="505"/>
        <v/>
      </c>
      <c r="BY2250" s="13" t="str">
        <f t="shared" si="501"/>
        <v/>
      </c>
      <c r="BZ2250" s="33" t="str">
        <f t="shared" si="502"/>
        <v/>
      </c>
      <c r="CA2250" s="37" t="str">
        <f>IF(BY2250="", "", IF(COUNTIF(BY$7:BY2250, BY2250)&gt;1, "", MAX(CA$6:CA2249)+1))</f>
        <v/>
      </c>
      <c r="CB2250" s="37" t="str">
        <f t="shared" si="504"/>
        <v>Nov 2023</v>
      </c>
      <c r="CC2250" s="41" t="str">
        <f t="shared" si="506"/>
        <v/>
      </c>
    </row>
    <row r="2251" spans="71:81" hidden="1" x14ac:dyDescent="0.25">
      <c r="BS2251" s="13" t="str">
        <f t="shared" si="499"/>
        <v/>
      </c>
      <c r="BT2251" s="33" t="str">
        <f t="shared" si="500"/>
        <v/>
      </c>
      <c r="BU2251" s="37" t="str">
        <f>IF(BS2251="", "", IF(COUNTIF(BS$7:BS2251, BS2251)&gt;1, "", MAX(BU$6:BU2250)+1))</f>
        <v/>
      </c>
      <c r="BV2251" s="37" t="str">
        <f t="shared" si="503"/>
        <v>Nov 2023</v>
      </c>
      <c r="BW2251" s="41" t="str">
        <f t="shared" si="505"/>
        <v/>
      </c>
      <c r="BY2251" s="13" t="str">
        <f t="shared" si="501"/>
        <v/>
      </c>
      <c r="BZ2251" s="33" t="str">
        <f t="shared" si="502"/>
        <v/>
      </c>
      <c r="CA2251" s="37" t="str">
        <f>IF(BY2251="", "", IF(COUNTIF(BY$7:BY2251, BY2251)&gt;1, "", MAX(CA$6:CA2250)+1))</f>
        <v/>
      </c>
      <c r="CB2251" s="37" t="str">
        <f t="shared" si="504"/>
        <v>Nov 2023</v>
      </c>
      <c r="CC2251" s="41" t="str">
        <f t="shared" si="506"/>
        <v/>
      </c>
    </row>
    <row r="2252" spans="71:81" hidden="1" x14ac:dyDescent="0.25">
      <c r="BS2252" s="13" t="str">
        <f t="shared" si="499"/>
        <v/>
      </c>
      <c r="BT2252" s="33" t="str">
        <f t="shared" si="500"/>
        <v/>
      </c>
      <c r="BU2252" s="37" t="str">
        <f>IF(BS2252="", "", IF(COUNTIF(BS$7:BS2252, BS2252)&gt;1, "", MAX(BU$6:BU2251)+1))</f>
        <v/>
      </c>
      <c r="BV2252" s="37" t="str">
        <f t="shared" si="503"/>
        <v>Nov 2023</v>
      </c>
      <c r="BW2252" s="41" t="str">
        <f t="shared" si="505"/>
        <v/>
      </c>
      <c r="BY2252" s="13" t="str">
        <f t="shared" si="501"/>
        <v/>
      </c>
      <c r="BZ2252" s="33" t="str">
        <f t="shared" si="502"/>
        <v/>
      </c>
      <c r="CA2252" s="37" t="str">
        <f>IF(BY2252="", "", IF(COUNTIF(BY$7:BY2252, BY2252)&gt;1, "", MAX(CA$6:CA2251)+1))</f>
        <v/>
      </c>
      <c r="CB2252" s="37" t="str">
        <f t="shared" si="504"/>
        <v>Nov 2023</v>
      </c>
      <c r="CC2252" s="41" t="str">
        <f t="shared" si="506"/>
        <v/>
      </c>
    </row>
    <row r="2253" spans="71:81" hidden="1" x14ac:dyDescent="0.25">
      <c r="BS2253" s="13" t="str">
        <f t="shared" si="499"/>
        <v/>
      </c>
      <c r="BT2253" s="33" t="str">
        <f t="shared" si="500"/>
        <v/>
      </c>
      <c r="BU2253" s="37" t="str">
        <f>IF(BS2253="", "", IF(COUNTIF(BS$7:BS2253, BS2253)&gt;1, "", MAX(BU$6:BU2252)+1))</f>
        <v/>
      </c>
      <c r="BV2253" s="37" t="str">
        <f t="shared" si="503"/>
        <v>Nov 2023</v>
      </c>
      <c r="BW2253" s="41" t="str">
        <f t="shared" si="505"/>
        <v/>
      </c>
      <c r="BY2253" s="13" t="str">
        <f t="shared" si="501"/>
        <v/>
      </c>
      <c r="BZ2253" s="33" t="str">
        <f t="shared" si="502"/>
        <v/>
      </c>
      <c r="CA2253" s="37" t="str">
        <f>IF(BY2253="", "", IF(COUNTIF(BY$7:BY2253, BY2253)&gt;1, "", MAX(CA$6:CA2252)+1))</f>
        <v/>
      </c>
      <c r="CB2253" s="37" t="str">
        <f t="shared" si="504"/>
        <v>Nov 2023</v>
      </c>
      <c r="CC2253" s="41" t="str">
        <f t="shared" si="506"/>
        <v/>
      </c>
    </row>
    <row r="2254" spans="71:81" hidden="1" x14ac:dyDescent="0.25">
      <c r="BS2254" s="13" t="str">
        <f t="shared" si="499"/>
        <v/>
      </c>
      <c r="BT2254" s="33" t="str">
        <f t="shared" si="500"/>
        <v/>
      </c>
      <c r="BU2254" s="37" t="str">
        <f>IF(BS2254="", "", IF(COUNTIF(BS$7:BS2254, BS2254)&gt;1, "", MAX(BU$6:BU2253)+1))</f>
        <v/>
      </c>
      <c r="BV2254" s="37" t="str">
        <f t="shared" si="503"/>
        <v>Nov 2023</v>
      </c>
      <c r="BW2254" s="41" t="str">
        <f t="shared" si="505"/>
        <v/>
      </c>
      <c r="BY2254" s="13" t="str">
        <f t="shared" si="501"/>
        <v/>
      </c>
      <c r="BZ2254" s="33" t="str">
        <f t="shared" si="502"/>
        <v/>
      </c>
      <c r="CA2254" s="37" t="str">
        <f>IF(BY2254="", "", IF(COUNTIF(BY$7:BY2254, BY2254)&gt;1, "", MAX(CA$6:CA2253)+1))</f>
        <v/>
      </c>
      <c r="CB2254" s="37" t="str">
        <f t="shared" si="504"/>
        <v>Nov 2023</v>
      </c>
      <c r="CC2254" s="41" t="str">
        <f t="shared" si="506"/>
        <v/>
      </c>
    </row>
    <row r="2255" spans="71:81" hidden="1" x14ac:dyDescent="0.25">
      <c r="BS2255" s="13" t="str">
        <f t="shared" si="499"/>
        <v/>
      </c>
      <c r="BT2255" s="33" t="str">
        <f t="shared" si="500"/>
        <v/>
      </c>
      <c r="BU2255" s="37" t="str">
        <f>IF(BS2255="", "", IF(COUNTIF(BS$7:BS2255, BS2255)&gt;1, "", MAX(BU$6:BU2254)+1))</f>
        <v/>
      </c>
      <c r="BV2255" s="37" t="str">
        <f t="shared" si="503"/>
        <v>Nov 2023</v>
      </c>
      <c r="BW2255" s="41" t="str">
        <f t="shared" si="505"/>
        <v/>
      </c>
      <c r="BY2255" s="13" t="str">
        <f t="shared" si="501"/>
        <v/>
      </c>
      <c r="BZ2255" s="33" t="str">
        <f t="shared" si="502"/>
        <v/>
      </c>
      <c r="CA2255" s="37" t="str">
        <f>IF(BY2255="", "", IF(COUNTIF(BY$7:BY2255, BY2255)&gt;1, "", MAX(CA$6:CA2254)+1))</f>
        <v/>
      </c>
      <c r="CB2255" s="37" t="str">
        <f t="shared" si="504"/>
        <v>Nov 2023</v>
      </c>
      <c r="CC2255" s="41" t="str">
        <f t="shared" si="506"/>
        <v/>
      </c>
    </row>
    <row r="2256" spans="71:81" hidden="1" x14ac:dyDescent="0.25">
      <c r="BS2256" s="13" t="str">
        <f t="shared" si="499"/>
        <v/>
      </c>
      <c r="BT2256" s="33" t="str">
        <f t="shared" si="500"/>
        <v/>
      </c>
      <c r="BU2256" s="37" t="str">
        <f>IF(BS2256="", "", IF(COUNTIF(BS$7:BS2256, BS2256)&gt;1, "", MAX(BU$6:BU2255)+1))</f>
        <v/>
      </c>
      <c r="BV2256" s="37" t="str">
        <f t="shared" si="503"/>
        <v>Nov 2023</v>
      </c>
      <c r="BW2256" s="41" t="str">
        <f t="shared" si="505"/>
        <v/>
      </c>
      <c r="BY2256" s="13" t="str">
        <f t="shared" si="501"/>
        <v/>
      </c>
      <c r="BZ2256" s="33" t="str">
        <f t="shared" si="502"/>
        <v/>
      </c>
      <c r="CA2256" s="37" t="str">
        <f>IF(BY2256="", "", IF(COUNTIF(BY$7:BY2256, BY2256)&gt;1, "", MAX(CA$6:CA2255)+1))</f>
        <v/>
      </c>
      <c r="CB2256" s="37" t="str">
        <f t="shared" si="504"/>
        <v>Nov 2023</v>
      </c>
      <c r="CC2256" s="41" t="str">
        <f t="shared" si="506"/>
        <v/>
      </c>
    </row>
    <row r="2257" spans="71:81" hidden="1" x14ac:dyDescent="0.25">
      <c r="BS2257" s="13" t="str">
        <f t="shared" si="499"/>
        <v/>
      </c>
      <c r="BT2257" s="33" t="str">
        <f t="shared" si="500"/>
        <v/>
      </c>
      <c r="BU2257" s="37" t="str">
        <f>IF(BS2257="", "", IF(COUNTIF(BS$7:BS2257, BS2257)&gt;1, "", MAX(BU$6:BU2256)+1))</f>
        <v/>
      </c>
      <c r="BV2257" s="37" t="str">
        <f t="shared" si="503"/>
        <v>Nov 2023</v>
      </c>
      <c r="BW2257" s="41" t="str">
        <f t="shared" si="505"/>
        <v/>
      </c>
      <c r="BY2257" s="13" t="str">
        <f t="shared" si="501"/>
        <v/>
      </c>
      <c r="BZ2257" s="33" t="str">
        <f t="shared" si="502"/>
        <v/>
      </c>
      <c r="CA2257" s="37" t="str">
        <f>IF(BY2257="", "", IF(COUNTIF(BY$7:BY2257, BY2257)&gt;1, "", MAX(CA$6:CA2256)+1))</f>
        <v/>
      </c>
      <c r="CB2257" s="37" t="str">
        <f t="shared" si="504"/>
        <v>Nov 2023</v>
      </c>
      <c r="CC2257" s="41" t="str">
        <f t="shared" si="506"/>
        <v/>
      </c>
    </row>
    <row r="2258" spans="71:81" hidden="1" x14ac:dyDescent="0.25">
      <c r="BS2258" s="13" t="str">
        <f t="shared" si="499"/>
        <v/>
      </c>
      <c r="BT2258" s="33" t="str">
        <f t="shared" si="500"/>
        <v/>
      </c>
      <c r="BU2258" s="37" t="str">
        <f>IF(BS2258="", "", IF(COUNTIF(BS$7:BS2258, BS2258)&gt;1, "", MAX(BU$6:BU2257)+1))</f>
        <v/>
      </c>
      <c r="BV2258" s="37" t="str">
        <f t="shared" si="503"/>
        <v>Nov 2023</v>
      </c>
      <c r="BW2258" s="41" t="str">
        <f t="shared" si="505"/>
        <v/>
      </c>
      <c r="BY2258" s="13" t="str">
        <f t="shared" si="501"/>
        <v/>
      </c>
      <c r="BZ2258" s="33" t="str">
        <f t="shared" si="502"/>
        <v/>
      </c>
      <c r="CA2258" s="37" t="str">
        <f>IF(BY2258="", "", IF(COUNTIF(BY$7:BY2258, BY2258)&gt;1, "", MAX(CA$6:CA2257)+1))</f>
        <v/>
      </c>
      <c r="CB2258" s="37" t="str">
        <f t="shared" si="504"/>
        <v>Nov 2023</v>
      </c>
      <c r="CC2258" s="41" t="str">
        <f t="shared" si="506"/>
        <v/>
      </c>
    </row>
    <row r="2259" spans="71:81" hidden="1" x14ac:dyDescent="0.25">
      <c r="BS2259" s="13" t="str">
        <f t="shared" si="499"/>
        <v/>
      </c>
      <c r="BT2259" s="33" t="str">
        <f t="shared" si="500"/>
        <v/>
      </c>
      <c r="BU2259" s="37" t="str">
        <f>IF(BS2259="", "", IF(COUNTIF(BS$7:BS2259, BS2259)&gt;1, "", MAX(BU$6:BU2258)+1))</f>
        <v/>
      </c>
      <c r="BV2259" s="37" t="str">
        <f t="shared" si="503"/>
        <v>Nov 2023</v>
      </c>
      <c r="BW2259" s="41" t="str">
        <f t="shared" si="505"/>
        <v/>
      </c>
      <c r="BY2259" s="13" t="str">
        <f t="shared" si="501"/>
        <v/>
      </c>
      <c r="BZ2259" s="33" t="str">
        <f t="shared" si="502"/>
        <v/>
      </c>
      <c r="CA2259" s="37" t="str">
        <f>IF(BY2259="", "", IF(COUNTIF(BY$7:BY2259, BY2259)&gt;1, "", MAX(CA$6:CA2258)+1))</f>
        <v/>
      </c>
      <c r="CB2259" s="37" t="str">
        <f t="shared" si="504"/>
        <v>Nov 2023</v>
      </c>
      <c r="CC2259" s="41" t="str">
        <f t="shared" si="506"/>
        <v/>
      </c>
    </row>
    <row r="2260" spans="71:81" hidden="1" x14ac:dyDescent="0.25">
      <c r="BS2260" s="13" t="str">
        <f t="shared" si="499"/>
        <v/>
      </c>
      <c r="BT2260" s="33" t="str">
        <f t="shared" si="500"/>
        <v/>
      </c>
      <c r="BU2260" s="37" t="str">
        <f>IF(BS2260="", "", IF(COUNTIF(BS$7:BS2260, BS2260)&gt;1, "", MAX(BU$6:BU2259)+1))</f>
        <v/>
      </c>
      <c r="BV2260" s="37" t="str">
        <f t="shared" si="503"/>
        <v>Nov 2023</v>
      </c>
      <c r="BW2260" s="41" t="str">
        <f t="shared" si="505"/>
        <v/>
      </c>
      <c r="BY2260" s="13" t="str">
        <f t="shared" si="501"/>
        <v/>
      </c>
      <c r="BZ2260" s="33" t="str">
        <f t="shared" si="502"/>
        <v/>
      </c>
      <c r="CA2260" s="37" t="str">
        <f>IF(BY2260="", "", IF(COUNTIF(BY$7:BY2260, BY2260)&gt;1, "", MAX(CA$6:CA2259)+1))</f>
        <v/>
      </c>
      <c r="CB2260" s="37" t="str">
        <f t="shared" si="504"/>
        <v>Nov 2023</v>
      </c>
      <c r="CC2260" s="41" t="str">
        <f t="shared" si="506"/>
        <v/>
      </c>
    </row>
    <row r="2261" spans="71:81" hidden="1" x14ac:dyDescent="0.25">
      <c r="BS2261" s="13" t="str">
        <f t="shared" si="499"/>
        <v/>
      </c>
      <c r="BT2261" s="33" t="str">
        <f t="shared" si="500"/>
        <v/>
      </c>
      <c r="BU2261" s="37" t="str">
        <f>IF(BS2261="", "", IF(COUNTIF(BS$7:BS2261, BS2261)&gt;1, "", MAX(BU$6:BU2260)+1))</f>
        <v/>
      </c>
      <c r="BV2261" s="37" t="str">
        <f t="shared" si="503"/>
        <v>Nov 2023</v>
      </c>
      <c r="BW2261" s="41" t="str">
        <f t="shared" si="505"/>
        <v/>
      </c>
      <c r="BY2261" s="13" t="str">
        <f t="shared" si="501"/>
        <v/>
      </c>
      <c r="BZ2261" s="33" t="str">
        <f t="shared" si="502"/>
        <v/>
      </c>
      <c r="CA2261" s="37" t="str">
        <f>IF(BY2261="", "", IF(COUNTIF(BY$7:BY2261, BY2261)&gt;1, "", MAX(CA$6:CA2260)+1))</f>
        <v/>
      </c>
      <c r="CB2261" s="37" t="str">
        <f t="shared" si="504"/>
        <v>Nov 2023</v>
      </c>
      <c r="CC2261" s="41" t="str">
        <f t="shared" si="506"/>
        <v/>
      </c>
    </row>
    <row r="2262" spans="71:81" hidden="1" x14ac:dyDescent="0.25">
      <c r="BS2262" s="13" t="str">
        <f t="shared" si="499"/>
        <v/>
      </c>
      <c r="BT2262" s="33" t="str">
        <f t="shared" si="500"/>
        <v/>
      </c>
      <c r="BU2262" s="37" t="str">
        <f>IF(BS2262="", "", IF(COUNTIF(BS$7:BS2262, BS2262)&gt;1, "", MAX(BU$6:BU2261)+1))</f>
        <v/>
      </c>
      <c r="BV2262" s="37" t="str">
        <f t="shared" si="503"/>
        <v>Nov 2023</v>
      </c>
      <c r="BW2262" s="41" t="str">
        <f t="shared" si="505"/>
        <v/>
      </c>
      <c r="BY2262" s="13" t="str">
        <f t="shared" si="501"/>
        <v/>
      </c>
      <c r="BZ2262" s="33" t="str">
        <f t="shared" si="502"/>
        <v/>
      </c>
      <c r="CA2262" s="37" t="str">
        <f>IF(BY2262="", "", IF(COUNTIF(BY$7:BY2262, BY2262)&gt;1, "", MAX(CA$6:CA2261)+1))</f>
        <v/>
      </c>
      <c r="CB2262" s="37" t="str">
        <f t="shared" si="504"/>
        <v>Nov 2023</v>
      </c>
      <c r="CC2262" s="41" t="str">
        <f t="shared" si="506"/>
        <v/>
      </c>
    </row>
    <row r="2263" spans="71:81" hidden="1" x14ac:dyDescent="0.25">
      <c r="BS2263" s="13" t="str">
        <f t="shared" si="499"/>
        <v/>
      </c>
      <c r="BT2263" s="33" t="str">
        <f t="shared" si="500"/>
        <v/>
      </c>
      <c r="BU2263" s="37" t="str">
        <f>IF(BS2263="", "", IF(COUNTIF(BS$7:BS2263, BS2263)&gt;1, "", MAX(BU$6:BU2262)+1))</f>
        <v/>
      </c>
      <c r="BV2263" s="37" t="str">
        <f t="shared" si="503"/>
        <v>Nov 2023</v>
      </c>
      <c r="BW2263" s="41" t="str">
        <f t="shared" si="505"/>
        <v/>
      </c>
      <c r="BY2263" s="13" t="str">
        <f t="shared" si="501"/>
        <v/>
      </c>
      <c r="BZ2263" s="33" t="str">
        <f t="shared" si="502"/>
        <v/>
      </c>
      <c r="CA2263" s="37" t="str">
        <f>IF(BY2263="", "", IF(COUNTIF(BY$7:BY2263, BY2263)&gt;1, "", MAX(CA$6:CA2262)+1))</f>
        <v/>
      </c>
      <c r="CB2263" s="37" t="str">
        <f t="shared" si="504"/>
        <v>Nov 2023</v>
      </c>
      <c r="CC2263" s="41" t="str">
        <f t="shared" si="506"/>
        <v/>
      </c>
    </row>
    <row r="2264" spans="71:81" hidden="1" x14ac:dyDescent="0.25">
      <c r="BS2264" s="13" t="str">
        <f t="shared" si="499"/>
        <v/>
      </c>
      <c r="BT2264" s="33" t="str">
        <f t="shared" si="500"/>
        <v/>
      </c>
      <c r="BU2264" s="37" t="str">
        <f>IF(BS2264="", "", IF(COUNTIF(BS$7:BS2264, BS2264)&gt;1, "", MAX(BU$6:BU2263)+1))</f>
        <v/>
      </c>
      <c r="BV2264" s="37" t="str">
        <f t="shared" si="503"/>
        <v>Nov 2023</v>
      </c>
      <c r="BW2264" s="41" t="str">
        <f t="shared" si="505"/>
        <v/>
      </c>
      <c r="BY2264" s="13" t="str">
        <f t="shared" si="501"/>
        <v/>
      </c>
      <c r="BZ2264" s="33" t="str">
        <f t="shared" si="502"/>
        <v/>
      </c>
      <c r="CA2264" s="37" t="str">
        <f>IF(BY2264="", "", IF(COUNTIF(BY$7:BY2264, BY2264)&gt;1, "", MAX(CA$6:CA2263)+1))</f>
        <v/>
      </c>
      <c r="CB2264" s="37" t="str">
        <f t="shared" si="504"/>
        <v>Nov 2023</v>
      </c>
      <c r="CC2264" s="41" t="str">
        <f t="shared" si="506"/>
        <v/>
      </c>
    </row>
    <row r="2265" spans="71:81" hidden="1" x14ac:dyDescent="0.25">
      <c r="BS2265" s="13" t="str">
        <f t="shared" si="499"/>
        <v/>
      </c>
      <c r="BT2265" s="33" t="str">
        <f t="shared" si="500"/>
        <v/>
      </c>
      <c r="BU2265" s="37" t="str">
        <f>IF(BS2265="", "", IF(COUNTIF(BS$7:BS2265, BS2265)&gt;1, "", MAX(BU$6:BU2264)+1))</f>
        <v/>
      </c>
      <c r="BV2265" s="37" t="str">
        <f t="shared" si="503"/>
        <v>Nov 2023</v>
      </c>
      <c r="BW2265" s="41" t="str">
        <f t="shared" si="505"/>
        <v/>
      </c>
      <c r="BY2265" s="13" t="str">
        <f t="shared" si="501"/>
        <v/>
      </c>
      <c r="BZ2265" s="33" t="str">
        <f t="shared" si="502"/>
        <v/>
      </c>
      <c r="CA2265" s="37" t="str">
        <f>IF(BY2265="", "", IF(COUNTIF(BY$7:BY2265, BY2265)&gt;1, "", MAX(CA$6:CA2264)+1))</f>
        <v/>
      </c>
      <c r="CB2265" s="37" t="str">
        <f t="shared" si="504"/>
        <v>Nov 2023</v>
      </c>
      <c r="CC2265" s="41" t="str">
        <f t="shared" si="506"/>
        <v/>
      </c>
    </row>
    <row r="2266" spans="71:81" hidden="1" x14ac:dyDescent="0.25">
      <c r="BS2266" s="13" t="str">
        <f t="shared" si="499"/>
        <v/>
      </c>
      <c r="BT2266" s="33" t="str">
        <f t="shared" si="500"/>
        <v/>
      </c>
      <c r="BU2266" s="37" t="str">
        <f>IF(BS2266="", "", IF(COUNTIF(BS$7:BS2266, BS2266)&gt;1, "", MAX(BU$6:BU2265)+1))</f>
        <v/>
      </c>
      <c r="BV2266" s="37" t="str">
        <f t="shared" si="503"/>
        <v>Nov 2023</v>
      </c>
      <c r="BW2266" s="41" t="str">
        <f t="shared" si="505"/>
        <v/>
      </c>
      <c r="BY2266" s="13" t="str">
        <f t="shared" si="501"/>
        <v/>
      </c>
      <c r="BZ2266" s="33" t="str">
        <f t="shared" si="502"/>
        <v/>
      </c>
      <c r="CA2266" s="37" t="str">
        <f>IF(BY2266="", "", IF(COUNTIF(BY$7:BY2266, BY2266)&gt;1, "", MAX(CA$6:CA2265)+1))</f>
        <v/>
      </c>
      <c r="CB2266" s="37" t="str">
        <f t="shared" si="504"/>
        <v>Nov 2023</v>
      </c>
      <c r="CC2266" s="41" t="str">
        <f t="shared" si="506"/>
        <v/>
      </c>
    </row>
    <row r="2267" spans="71:81" hidden="1" x14ac:dyDescent="0.25">
      <c r="BS2267" s="13" t="str">
        <f t="shared" si="499"/>
        <v/>
      </c>
      <c r="BT2267" s="33" t="str">
        <f t="shared" si="500"/>
        <v/>
      </c>
      <c r="BU2267" s="37" t="str">
        <f>IF(BS2267="", "", IF(COUNTIF(BS$7:BS2267, BS2267)&gt;1, "", MAX(BU$6:BU2266)+1))</f>
        <v/>
      </c>
      <c r="BV2267" s="37" t="str">
        <f t="shared" si="503"/>
        <v>Nov 2023</v>
      </c>
      <c r="BW2267" s="41" t="str">
        <f t="shared" si="505"/>
        <v/>
      </c>
      <c r="BY2267" s="13" t="str">
        <f t="shared" si="501"/>
        <v/>
      </c>
      <c r="BZ2267" s="33" t="str">
        <f t="shared" si="502"/>
        <v/>
      </c>
      <c r="CA2267" s="37" t="str">
        <f>IF(BY2267="", "", IF(COUNTIF(BY$7:BY2267, BY2267)&gt;1, "", MAX(CA$6:CA2266)+1))</f>
        <v/>
      </c>
      <c r="CB2267" s="37" t="str">
        <f t="shared" si="504"/>
        <v>Nov 2023</v>
      </c>
      <c r="CC2267" s="41" t="str">
        <f t="shared" si="506"/>
        <v/>
      </c>
    </row>
    <row r="2268" spans="71:81" hidden="1" x14ac:dyDescent="0.25">
      <c r="BS2268" s="13" t="str">
        <f t="shared" si="499"/>
        <v/>
      </c>
      <c r="BT2268" s="33" t="str">
        <f t="shared" si="500"/>
        <v/>
      </c>
      <c r="BU2268" s="37" t="str">
        <f>IF(BS2268="", "", IF(COUNTIF(BS$7:BS2268, BS2268)&gt;1, "", MAX(BU$6:BU2267)+1))</f>
        <v/>
      </c>
      <c r="BV2268" s="37" t="str">
        <f t="shared" si="503"/>
        <v>Nov 2023</v>
      </c>
      <c r="BW2268" s="41" t="str">
        <f t="shared" si="505"/>
        <v/>
      </c>
      <c r="BY2268" s="13" t="str">
        <f t="shared" si="501"/>
        <v/>
      </c>
      <c r="BZ2268" s="33" t="str">
        <f t="shared" si="502"/>
        <v/>
      </c>
      <c r="CA2268" s="37" t="str">
        <f>IF(BY2268="", "", IF(COUNTIF(BY$7:BY2268, BY2268)&gt;1, "", MAX(CA$6:CA2267)+1))</f>
        <v/>
      </c>
      <c r="CB2268" s="37" t="str">
        <f t="shared" si="504"/>
        <v>Nov 2023</v>
      </c>
      <c r="CC2268" s="41" t="str">
        <f t="shared" si="506"/>
        <v/>
      </c>
    </row>
    <row r="2269" spans="71:81" hidden="1" x14ac:dyDescent="0.25">
      <c r="BS2269" s="13" t="str">
        <f t="shared" si="499"/>
        <v/>
      </c>
      <c r="BT2269" s="33" t="str">
        <f t="shared" si="500"/>
        <v/>
      </c>
      <c r="BU2269" s="37" t="str">
        <f>IF(BS2269="", "", IF(COUNTIF(BS$7:BS2269, BS2269)&gt;1, "", MAX(BU$6:BU2268)+1))</f>
        <v/>
      </c>
      <c r="BV2269" s="37" t="str">
        <f t="shared" si="503"/>
        <v>Nov 2023</v>
      </c>
      <c r="BW2269" s="41" t="str">
        <f t="shared" si="505"/>
        <v/>
      </c>
      <c r="BY2269" s="13" t="str">
        <f t="shared" si="501"/>
        <v/>
      </c>
      <c r="BZ2269" s="33" t="str">
        <f t="shared" si="502"/>
        <v/>
      </c>
      <c r="CA2269" s="37" t="str">
        <f>IF(BY2269="", "", IF(COUNTIF(BY$7:BY2269, BY2269)&gt;1, "", MAX(CA$6:CA2268)+1))</f>
        <v/>
      </c>
      <c r="CB2269" s="37" t="str">
        <f t="shared" si="504"/>
        <v>Nov 2023</v>
      </c>
      <c r="CC2269" s="41" t="str">
        <f t="shared" si="506"/>
        <v/>
      </c>
    </row>
    <row r="2270" spans="71:81" hidden="1" x14ac:dyDescent="0.25">
      <c r="BS2270" s="13" t="str">
        <f t="shared" si="499"/>
        <v/>
      </c>
      <c r="BT2270" s="33" t="str">
        <f t="shared" si="500"/>
        <v/>
      </c>
      <c r="BU2270" s="37" t="str">
        <f>IF(BS2270="", "", IF(COUNTIF(BS$7:BS2270, BS2270)&gt;1, "", MAX(BU$6:BU2269)+1))</f>
        <v/>
      </c>
      <c r="BV2270" s="37" t="str">
        <f t="shared" si="503"/>
        <v>Nov 2023</v>
      </c>
      <c r="BW2270" s="41" t="str">
        <f t="shared" si="505"/>
        <v/>
      </c>
      <c r="BY2270" s="13" t="str">
        <f t="shared" si="501"/>
        <v/>
      </c>
      <c r="BZ2270" s="33" t="str">
        <f t="shared" si="502"/>
        <v/>
      </c>
      <c r="CA2270" s="37" t="str">
        <f>IF(BY2270="", "", IF(COUNTIF(BY$7:BY2270, BY2270)&gt;1, "", MAX(CA$6:CA2269)+1))</f>
        <v/>
      </c>
      <c r="CB2270" s="37" t="str">
        <f t="shared" si="504"/>
        <v>Nov 2023</v>
      </c>
      <c r="CC2270" s="41" t="str">
        <f t="shared" si="506"/>
        <v/>
      </c>
    </row>
    <row r="2271" spans="71:81" hidden="1" x14ac:dyDescent="0.25">
      <c r="BS2271" s="13" t="str">
        <f t="shared" ref="BS2271:BS2334" si="507">IF(AK118="", "", AK118)</f>
        <v/>
      </c>
      <c r="BT2271" s="33" t="str">
        <f t="shared" ref="BT2271:BT2334" si="508">IF(BS2271="", "", AL118)</f>
        <v/>
      </c>
      <c r="BU2271" s="37" t="str">
        <f>IF(BS2271="", "", IF(COUNTIF(BS$7:BS2271, BS2271)&gt;1, "", MAX(BU$6:BU2270)+1))</f>
        <v/>
      </c>
      <c r="BV2271" s="37" t="str">
        <f t="shared" si="503"/>
        <v>Nov 2023</v>
      </c>
      <c r="BW2271" s="41" t="str">
        <f t="shared" si="505"/>
        <v/>
      </c>
      <c r="BY2271" s="13" t="str">
        <f t="shared" ref="BY2271:BY2334" si="509">IF(AK342="", "", AK342)</f>
        <v/>
      </c>
      <c r="BZ2271" s="33" t="str">
        <f t="shared" ref="BZ2271:BZ2334" si="510">IF(BY2271="", "", AL342)</f>
        <v/>
      </c>
      <c r="CA2271" s="37" t="str">
        <f>IF(BY2271="", "", IF(COUNTIF(BY$7:BY2271, BY2271)&gt;1, "", MAX(CA$6:CA2270)+1))</f>
        <v/>
      </c>
      <c r="CB2271" s="37" t="str">
        <f t="shared" si="504"/>
        <v>Nov 2023</v>
      </c>
      <c r="CC2271" s="41" t="str">
        <f t="shared" si="506"/>
        <v/>
      </c>
    </row>
    <row r="2272" spans="71:81" hidden="1" x14ac:dyDescent="0.25">
      <c r="BS2272" s="13" t="str">
        <f t="shared" si="507"/>
        <v/>
      </c>
      <c r="BT2272" s="33" t="str">
        <f t="shared" si="508"/>
        <v/>
      </c>
      <c r="BU2272" s="37" t="str">
        <f>IF(BS2272="", "", IF(COUNTIF(BS$7:BS2272, BS2272)&gt;1, "", MAX(BU$6:BU2271)+1))</f>
        <v/>
      </c>
      <c r="BV2272" s="37" t="str">
        <f t="shared" si="503"/>
        <v>Nov 2023</v>
      </c>
      <c r="BW2272" s="41" t="str">
        <f t="shared" si="505"/>
        <v/>
      </c>
      <c r="BY2272" s="13" t="str">
        <f t="shared" si="509"/>
        <v/>
      </c>
      <c r="BZ2272" s="33" t="str">
        <f t="shared" si="510"/>
        <v/>
      </c>
      <c r="CA2272" s="37" t="str">
        <f>IF(BY2272="", "", IF(COUNTIF(BY$7:BY2272, BY2272)&gt;1, "", MAX(CA$6:CA2271)+1))</f>
        <v/>
      </c>
      <c r="CB2272" s="37" t="str">
        <f t="shared" si="504"/>
        <v>Nov 2023</v>
      </c>
      <c r="CC2272" s="41" t="str">
        <f t="shared" si="506"/>
        <v/>
      </c>
    </row>
    <row r="2273" spans="71:81" hidden="1" x14ac:dyDescent="0.25">
      <c r="BS2273" s="13" t="str">
        <f t="shared" si="507"/>
        <v/>
      </c>
      <c r="BT2273" s="33" t="str">
        <f t="shared" si="508"/>
        <v/>
      </c>
      <c r="BU2273" s="37" t="str">
        <f>IF(BS2273="", "", IF(COUNTIF(BS$7:BS2273, BS2273)&gt;1, "", MAX(BU$6:BU2272)+1))</f>
        <v/>
      </c>
      <c r="BV2273" s="37" t="str">
        <f t="shared" ref="BV2273:BV2336" si="511">BV2272</f>
        <v>Nov 2023</v>
      </c>
      <c r="BW2273" s="41" t="str">
        <f t="shared" si="505"/>
        <v/>
      </c>
      <c r="BY2273" s="13" t="str">
        <f t="shared" si="509"/>
        <v/>
      </c>
      <c r="BZ2273" s="33" t="str">
        <f t="shared" si="510"/>
        <v/>
      </c>
      <c r="CA2273" s="37" t="str">
        <f>IF(BY2273="", "", IF(COUNTIF(BY$7:BY2273, BY2273)&gt;1, "", MAX(CA$6:CA2272)+1))</f>
        <v/>
      </c>
      <c r="CB2273" s="37" t="str">
        <f t="shared" ref="CB2273:CB2336" si="512">CB2272</f>
        <v>Nov 2023</v>
      </c>
      <c r="CC2273" s="41" t="str">
        <f t="shared" si="506"/>
        <v/>
      </c>
    </row>
    <row r="2274" spans="71:81" hidden="1" x14ac:dyDescent="0.25">
      <c r="BS2274" s="13" t="str">
        <f t="shared" si="507"/>
        <v/>
      </c>
      <c r="BT2274" s="33" t="str">
        <f t="shared" si="508"/>
        <v/>
      </c>
      <c r="BU2274" s="37" t="str">
        <f>IF(BS2274="", "", IF(COUNTIF(BS$7:BS2274, BS2274)&gt;1, "", MAX(BU$6:BU2273)+1))</f>
        <v/>
      </c>
      <c r="BV2274" s="37" t="str">
        <f t="shared" si="511"/>
        <v>Nov 2023</v>
      </c>
      <c r="BW2274" s="41" t="str">
        <f t="shared" si="505"/>
        <v/>
      </c>
      <c r="BY2274" s="13" t="str">
        <f t="shared" si="509"/>
        <v/>
      </c>
      <c r="BZ2274" s="33" t="str">
        <f t="shared" si="510"/>
        <v/>
      </c>
      <c r="CA2274" s="37" t="str">
        <f>IF(BY2274="", "", IF(COUNTIF(BY$7:BY2274, BY2274)&gt;1, "", MAX(CA$6:CA2273)+1))</f>
        <v/>
      </c>
      <c r="CB2274" s="37" t="str">
        <f t="shared" si="512"/>
        <v>Nov 2023</v>
      </c>
      <c r="CC2274" s="41" t="str">
        <f t="shared" si="506"/>
        <v/>
      </c>
    </row>
    <row r="2275" spans="71:81" hidden="1" x14ac:dyDescent="0.25">
      <c r="BS2275" s="13" t="str">
        <f t="shared" si="507"/>
        <v/>
      </c>
      <c r="BT2275" s="33" t="str">
        <f t="shared" si="508"/>
        <v/>
      </c>
      <c r="BU2275" s="37" t="str">
        <f>IF(BS2275="", "", IF(COUNTIF(BS$7:BS2275, BS2275)&gt;1, "", MAX(BU$6:BU2274)+1))</f>
        <v/>
      </c>
      <c r="BV2275" s="37" t="str">
        <f t="shared" si="511"/>
        <v>Nov 2023</v>
      </c>
      <c r="BW2275" s="41" t="str">
        <f t="shared" si="505"/>
        <v/>
      </c>
      <c r="BY2275" s="13" t="str">
        <f t="shared" si="509"/>
        <v/>
      </c>
      <c r="BZ2275" s="33" t="str">
        <f t="shared" si="510"/>
        <v/>
      </c>
      <c r="CA2275" s="37" t="str">
        <f>IF(BY2275="", "", IF(COUNTIF(BY$7:BY2275, BY2275)&gt;1, "", MAX(CA$6:CA2274)+1))</f>
        <v/>
      </c>
      <c r="CB2275" s="37" t="str">
        <f t="shared" si="512"/>
        <v>Nov 2023</v>
      </c>
      <c r="CC2275" s="41" t="str">
        <f t="shared" si="506"/>
        <v/>
      </c>
    </row>
    <row r="2276" spans="71:81" hidden="1" x14ac:dyDescent="0.25">
      <c r="BS2276" s="13" t="str">
        <f t="shared" si="507"/>
        <v/>
      </c>
      <c r="BT2276" s="33" t="str">
        <f t="shared" si="508"/>
        <v/>
      </c>
      <c r="BU2276" s="37" t="str">
        <f>IF(BS2276="", "", IF(COUNTIF(BS$7:BS2276, BS2276)&gt;1, "", MAX(BU$6:BU2275)+1))</f>
        <v/>
      </c>
      <c r="BV2276" s="37" t="str">
        <f t="shared" si="511"/>
        <v>Nov 2023</v>
      </c>
      <c r="BW2276" s="41" t="str">
        <f t="shared" si="505"/>
        <v/>
      </c>
      <c r="BY2276" s="13" t="str">
        <f t="shared" si="509"/>
        <v/>
      </c>
      <c r="BZ2276" s="33" t="str">
        <f t="shared" si="510"/>
        <v/>
      </c>
      <c r="CA2276" s="37" t="str">
        <f>IF(BY2276="", "", IF(COUNTIF(BY$7:BY2276, BY2276)&gt;1, "", MAX(CA$6:CA2275)+1))</f>
        <v/>
      </c>
      <c r="CB2276" s="37" t="str">
        <f t="shared" si="512"/>
        <v>Nov 2023</v>
      </c>
      <c r="CC2276" s="41" t="str">
        <f t="shared" si="506"/>
        <v/>
      </c>
    </row>
    <row r="2277" spans="71:81" hidden="1" x14ac:dyDescent="0.25">
      <c r="BS2277" s="13" t="str">
        <f t="shared" si="507"/>
        <v/>
      </c>
      <c r="BT2277" s="33" t="str">
        <f t="shared" si="508"/>
        <v/>
      </c>
      <c r="BU2277" s="37" t="str">
        <f>IF(BS2277="", "", IF(COUNTIF(BS$7:BS2277, BS2277)&gt;1, "", MAX(BU$6:BU2276)+1))</f>
        <v/>
      </c>
      <c r="BV2277" s="37" t="str">
        <f t="shared" si="511"/>
        <v>Nov 2023</v>
      </c>
      <c r="BW2277" s="41" t="str">
        <f t="shared" si="505"/>
        <v/>
      </c>
      <c r="BY2277" s="13" t="str">
        <f t="shared" si="509"/>
        <v/>
      </c>
      <c r="BZ2277" s="33" t="str">
        <f t="shared" si="510"/>
        <v/>
      </c>
      <c r="CA2277" s="37" t="str">
        <f>IF(BY2277="", "", IF(COUNTIF(BY$7:BY2277, BY2277)&gt;1, "", MAX(CA$6:CA2276)+1))</f>
        <v/>
      </c>
      <c r="CB2277" s="37" t="str">
        <f t="shared" si="512"/>
        <v>Nov 2023</v>
      </c>
      <c r="CC2277" s="41" t="str">
        <f t="shared" si="506"/>
        <v/>
      </c>
    </row>
    <row r="2278" spans="71:81" hidden="1" x14ac:dyDescent="0.25">
      <c r="BS2278" s="13" t="str">
        <f t="shared" si="507"/>
        <v/>
      </c>
      <c r="BT2278" s="33" t="str">
        <f t="shared" si="508"/>
        <v/>
      </c>
      <c r="BU2278" s="37" t="str">
        <f>IF(BS2278="", "", IF(COUNTIF(BS$7:BS2278, BS2278)&gt;1, "", MAX(BU$6:BU2277)+1))</f>
        <v/>
      </c>
      <c r="BV2278" s="37" t="str">
        <f t="shared" si="511"/>
        <v>Nov 2023</v>
      </c>
      <c r="BW2278" s="41" t="str">
        <f t="shared" si="505"/>
        <v/>
      </c>
      <c r="BY2278" s="13" t="str">
        <f t="shared" si="509"/>
        <v/>
      </c>
      <c r="BZ2278" s="33" t="str">
        <f t="shared" si="510"/>
        <v/>
      </c>
      <c r="CA2278" s="37" t="str">
        <f>IF(BY2278="", "", IF(COUNTIF(BY$7:BY2278, BY2278)&gt;1, "", MAX(CA$6:CA2277)+1))</f>
        <v/>
      </c>
      <c r="CB2278" s="37" t="str">
        <f t="shared" si="512"/>
        <v>Nov 2023</v>
      </c>
      <c r="CC2278" s="41" t="str">
        <f t="shared" si="506"/>
        <v/>
      </c>
    </row>
    <row r="2279" spans="71:81" hidden="1" x14ac:dyDescent="0.25">
      <c r="BS2279" s="13" t="str">
        <f t="shared" si="507"/>
        <v/>
      </c>
      <c r="BT2279" s="33" t="str">
        <f t="shared" si="508"/>
        <v/>
      </c>
      <c r="BU2279" s="37" t="str">
        <f>IF(BS2279="", "", IF(COUNTIF(BS$7:BS2279, BS2279)&gt;1, "", MAX(BU$6:BU2278)+1))</f>
        <v/>
      </c>
      <c r="BV2279" s="37" t="str">
        <f t="shared" si="511"/>
        <v>Nov 2023</v>
      </c>
      <c r="BW2279" s="41" t="str">
        <f t="shared" si="505"/>
        <v/>
      </c>
      <c r="BY2279" s="13" t="str">
        <f t="shared" si="509"/>
        <v/>
      </c>
      <c r="BZ2279" s="33" t="str">
        <f t="shared" si="510"/>
        <v/>
      </c>
      <c r="CA2279" s="37" t="str">
        <f>IF(BY2279="", "", IF(COUNTIF(BY$7:BY2279, BY2279)&gt;1, "", MAX(CA$6:CA2278)+1))</f>
        <v/>
      </c>
      <c r="CB2279" s="37" t="str">
        <f t="shared" si="512"/>
        <v>Nov 2023</v>
      </c>
      <c r="CC2279" s="41" t="str">
        <f t="shared" si="506"/>
        <v/>
      </c>
    </row>
    <row r="2280" spans="71:81" hidden="1" x14ac:dyDescent="0.25">
      <c r="BS2280" s="13" t="str">
        <f t="shared" si="507"/>
        <v/>
      </c>
      <c r="BT2280" s="33" t="str">
        <f t="shared" si="508"/>
        <v/>
      </c>
      <c r="BU2280" s="37" t="str">
        <f>IF(BS2280="", "", IF(COUNTIF(BS$7:BS2280, BS2280)&gt;1, "", MAX(BU$6:BU2279)+1))</f>
        <v/>
      </c>
      <c r="BV2280" s="37" t="str">
        <f t="shared" si="511"/>
        <v>Nov 2023</v>
      </c>
      <c r="BW2280" s="41" t="str">
        <f t="shared" si="505"/>
        <v/>
      </c>
      <c r="BY2280" s="13" t="str">
        <f t="shared" si="509"/>
        <v/>
      </c>
      <c r="BZ2280" s="33" t="str">
        <f t="shared" si="510"/>
        <v/>
      </c>
      <c r="CA2280" s="37" t="str">
        <f>IF(BY2280="", "", IF(COUNTIF(BY$7:BY2280, BY2280)&gt;1, "", MAX(CA$6:CA2279)+1))</f>
        <v/>
      </c>
      <c r="CB2280" s="37" t="str">
        <f t="shared" si="512"/>
        <v>Nov 2023</v>
      </c>
      <c r="CC2280" s="41" t="str">
        <f t="shared" si="506"/>
        <v/>
      </c>
    </row>
    <row r="2281" spans="71:81" hidden="1" x14ac:dyDescent="0.25">
      <c r="BS2281" s="13" t="str">
        <f t="shared" si="507"/>
        <v/>
      </c>
      <c r="BT2281" s="33" t="str">
        <f t="shared" si="508"/>
        <v/>
      </c>
      <c r="BU2281" s="37" t="str">
        <f>IF(BS2281="", "", IF(COUNTIF(BS$7:BS2281, BS2281)&gt;1, "", MAX(BU$6:BU2280)+1))</f>
        <v/>
      </c>
      <c r="BV2281" s="37" t="str">
        <f t="shared" si="511"/>
        <v>Nov 2023</v>
      </c>
      <c r="BW2281" s="41" t="str">
        <f t="shared" si="505"/>
        <v/>
      </c>
      <c r="BY2281" s="13" t="str">
        <f t="shared" si="509"/>
        <v/>
      </c>
      <c r="BZ2281" s="33" t="str">
        <f t="shared" si="510"/>
        <v/>
      </c>
      <c r="CA2281" s="37" t="str">
        <f>IF(BY2281="", "", IF(COUNTIF(BY$7:BY2281, BY2281)&gt;1, "", MAX(CA$6:CA2280)+1))</f>
        <v/>
      </c>
      <c r="CB2281" s="37" t="str">
        <f t="shared" si="512"/>
        <v>Nov 2023</v>
      </c>
      <c r="CC2281" s="41" t="str">
        <f t="shared" si="506"/>
        <v/>
      </c>
    </row>
    <row r="2282" spans="71:81" hidden="1" x14ac:dyDescent="0.25">
      <c r="BS2282" s="13" t="str">
        <f t="shared" si="507"/>
        <v/>
      </c>
      <c r="BT2282" s="33" t="str">
        <f t="shared" si="508"/>
        <v/>
      </c>
      <c r="BU2282" s="37" t="str">
        <f>IF(BS2282="", "", IF(COUNTIF(BS$7:BS2282, BS2282)&gt;1, "", MAX(BU$6:BU2281)+1))</f>
        <v/>
      </c>
      <c r="BV2282" s="37" t="str">
        <f t="shared" si="511"/>
        <v>Nov 2023</v>
      </c>
      <c r="BW2282" s="41" t="str">
        <f t="shared" si="505"/>
        <v/>
      </c>
      <c r="BY2282" s="13" t="str">
        <f t="shared" si="509"/>
        <v/>
      </c>
      <c r="BZ2282" s="33" t="str">
        <f t="shared" si="510"/>
        <v/>
      </c>
      <c r="CA2282" s="37" t="str">
        <f>IF(BY2282="", "", IF(COUNTIF(BY$7:BY2282, BY2282)&gt;1, "", MAX(CA$6:CA2281)+1))</f>
        <v/>
      </c>
      <c r="CB2282" s="37" t="str">
        <f t="shared" si="512"/>
        <v>Nov 2023</v>
      </c>
      <c r="CC2282" s="41" t="str">
        <f t="shared" si="506"/>
        <v/>
      </c>
    </row>
    <row r="2283" spans="71:81" hidden="1" x14ac:dyDescent="0.25">
      <c r="BS2283" s="13" t="str">
        <f t="shared" si="507"/>
        <v/>
      </c>
      <c r="BT2283" s="33" t="str">
        <f t="shared" si="508"/>
        <v/>
      </c>
      <c r="BU2283" s="37" t="str">
        <f>IF(BS2283="", "", IF(COUNTIF(BS$7:BS2283, BS2283)&gt;1, "", MAX(BU$6:BU2282)+1))</f>
        <v/>
      </c>
      <c r="BV2283" s="37" t="str">
        <f t="shared" si="511"/>
        <v>Nov 2023</v>
      </c>
      <c r="BW2283" s="41" t="str">
        <f t="shared" si="505"/>
        <v/>
      </c>
      <c r="BY2283" s="13" t="str">
        <f t="shared" si="509"/>
        <v/>
      </c>
      <c r="BZ2283" s="33" t="str">
        <f t="shared" si="510"/>
        <v/>
      </c>
      <c r="CA2283" s="37" t="str">
        <f>IF(BY2283="", "", IF(COUNTIF(BY$7:BY2283, BY2283)&gt;1, "", MAX(CA$6:CA2282)+1))</f>
        <v/>
      </c>
      <c r="CB2283" s="37" t="str">
        <f t="shared" si="512"/>
        <v>Nov 2023</v>
      </c>
      <c r="CC2283" s="41" t="str">
        <f t="shared" si="506"/>
        <v/>
      </c>
    </row>
    <row r="2284" spans="71:81" hidden="1" x14ac:dyDescent="0.25">
      <c r="BS2284" s="13" t="str">
        <f t="shared" si="507"/>
        <v/>
      </c>
      <c r="BT2284" s="33" t="str">
        <f t="shared" si="508"/>
        <v/>
      </c>
      <c r="BU2284" s="37" t="str">
        <f>IF(BS2284="", "", IF(COUNTIF(BS$7:BS2284, BS2284)&gt;1, "", MAX(BU$6:BU2283)+1))</f>
        <v/>
      </c>
      <c r="BV2284" s="37" t="str">
        <f t="shared" si="511"/>
        <v>Nov 2023</v>
      </c>
      <c r="BW2284" s="41" t="str">
        <f t="shared" si="505"/>
        <v/>
      </c>
      <c r="BY2284" s="13" t="str">
        <f t="shared" si="509"/>
        <v/>
      </c>
      <c r="BZ2284" s="33" t="str">
        <f t="shared" si="510"/>
        <v/>
      </c>
      <c r="CA2284" s="37" t="str">
        <f>IF(BY2284="", "", IF(COUNTIF(BY$7:BY2284, BY2284)&gt;1, "", MAX(CA$6:CA2283)+1))</f>
        <v/>
      </c>
      <c r="CB2284" s="37" t="str">
        <f t="shared" si="512"/>
        <v>Nov 2023</v>
      </c>
      <c r="CC2284" s="41" t="str">
        <f t="shared" si="506"/>
        <v/>
      </c>
    </row>
    <row r="2285" spans="71:81" hidden="1" x14ac:dyDescent="0.25">
      <c r="BS2285" s="13" t="str">
        <f t="shared" si="507"/>
        <v/>
      </c>
      <c r="BT2285" s="33" t="str">
        <f t="shared" si="508"/>
        <v/>
      </c>
      <c r="BU2285" s="37" t="str">
        <f>IF(BS2285="", "", IF(COUNTIF(BS$7:BS2285, BS2285)&gt;1, "", MAX(BU$6:BU2284)+1))</f>
        <v/>
      </c>
      <c r="BV2285" s="37" t="str">
        <f t="shared" si="511"/>
        <v>Nov 2023</v>
      </c>
      <c r="BW2285" s="41" t="str">
        <f t="shared" si="505"/>
        <v/>
      </c>
      <c r="BY2285" s="13" t="str">
        <f t="shared" si="509"/>
        <v/>
      </c>
      <c r="BZ2285" s="33" t="str">
        <f t="shared" si="510"/>
        <v/>
      </c>
      <c r="CA2285" s="37" t="str">
        <f>IF(BY2285="", "", IF(COUNTIF(BY$7:BY2285, BY2285)&gt;1, "", MAX(CA$6:CA2284)+1))</f>
        <v/>
      </c>
      <c r="CB2285" s="37" t="str">
        <f t="shared" si="512"/>
        <v>Nov 2023</v>
      </c>
      <c r="CC2285" s="41" t="str">
        <f t="shared" si="506"/>
        <v/>
      </c>
    </row>
    <row r="2286" spans="71:81" hidden="1" x14ac:dyDescent="0.25">
      <c r="BS2286" s="13" t="str">
        <f t="shared" si="507"/>
        <v/>
      </c>
      <c r="BT2286" s="33" t="str">
        <f t="shared" si="508"/>
        <v/>
      </c>
      <c r="BU2286" s="37" t="str">
        <f>IF(BS2286="", "", IF(COUNTIF(BS$7:BS2286, BS2286)&gt;1, "", MAX(BU$6:BU2285)+1))</f>
        <v/>
      </c>
      <c r="BV2286" s="37" t="str">
        <f t="shared" si="511"/>
        <v>Nov 2023</v>
      </c>
      <c r="BW2286" s="41" t="str">
        <f t="shared" si="505"/>
        <v/>
      </c>
      <c r="BY2286" s="13" t="str">
        <f t="shared" si="509"/>
        <v/>
      </c>
      <c r="BZ2286" s="33" t="str">
        <f t="shared" si="510"/>
        <v/>
      </c>
      <c r="CA2286" s="37" t="str">
        <f>IF(BY2286="", "", IF(COUNTIF(BY$7:BY2286, BY2286)&gt;1, "", MAX(CA$6:CA2285)+1))</f>
        <v/>
      </c>
      <c r="CB2286" s="37" t="str">
        <f t="shared" si="512"/>
        <v>Nov 2023</v>
      </c>
      <c r="CC2286" s="41" t="str">
        <f t="shared" si="506"/>
        <v/>
      </c>
    </row>
    <row r="2287" spans="71:81" hidden="1" x14ac:dyDescent="0.25">
      <c r="BS2287" s="13" t="str">
        <f t="shared" si="507"/>
        <v/>
      </c>
      <c r="BT2287" s="33" t="str">
        <f t="shared" si="508"/>
        <v/>
      </c>
      <c r="BU2287" s="37" t="str">
        <f>IF(BS2287="", "", IF(COUNTIF(BS$7:BS2287, BS2287)&gt;1, "", MAX(BU$6:BU2286)+1))</f>
        <v/>
      </c>
      <c r="BV2287" s="37" t="str">
        <f t="shared" si="511"/>
        <v>Nov 2023</v>
      </c>
      <c r="BW2287" s="41" t="str">
        <f t="shared" si="505"/>
        <v/>
      </c>
      <c r="BY2287" s="13" t="str">
        <f t="shared" si="509"/>
        <v/>
      </c>
      <c r="BZ2287" s="33" t="str">
        <f t="shared" si="510"/>
        <v/>
      </c>
      <c r="CA2287" s="37" t="str">
        <f>IF(BY2287="", "", IF(COUNTIF(BY$7:BY2287, BY2287)&gt;1, "", MAX(CA$6:CA2286)+1))</f>
        <v/>
      </c>
      <c r="CB2287" s="37" t="str">
        <f t="shared" si="512"/>
        <v>Nov 2023</v>
      </c>
      <c r="CC2287" s="41" t="str">
        <f t="shared" si="506"/>
        <v/>
      </c>
    </row>
    <row r="2288" spans="71:81" hidden="1" x14ac:dyDescent="0.25">
      <c r="BS2288" s="13" t="str">
        <f t="shared" si="507"/>
        <v/>
      </c>
      <c r="BT2288" s="33" t="str">
        <f t="shared" si="508"/>
        <v/>
      </c>
      <c r="BU2288" s="37" t="str">
        <f>IF(BS2288="", "", IF(COUNTIF(BS$7:BS2288, BS2288)&gt;1, "", MAX(BU$6:BU2287)+1))</f>
        <v/>
      </c>
      <c r="BV2288" s="37" t="str">
        <f t="shared" si="511"/>
        <v>Nov 2023</v>
      </c>
      <c r="BW2288" s="41" t="str">
        <f t="shared" si="505"/>
        <v/>
      </c>
      <c r="BY2288" s="13" t="str">
        <f t="shared" si="509"/>
        <v/>
      </c>
      <c r="BZ2288" s="33" t="str">
        <f t="shared" si="510"/>
        <v/>
      </c>
      <c r="CA2288" s="37" t="str">
        <f>IF(BY2288="", "", IF(COUNTIF(BY$7:BY2288, BY2288)&gt;1, "", MAX(CA$6:CA2287)+1))</f>
        <v/>
      </c>
      <c r="CB2288" s="37" t="str">
        <f t="shared" si="512"/>
        <v>Nov 2023</v>
      </c>
      <c r="CC2288" s="41" t="str">
        <f t="shared" si="506"/>
        <v/>
      </c>
    </row>
    <row r="2289" spans="71:81" hidden="1" x14ac:dyDescent="0.25">
      <c r="BS2289" s="13" t="str">
        <f t="shared" si="507"/>
        <v/>
      </c>
      <c r="BT2289" s="33" t="str">
        <f t="shared" si="508"/>
        <v/>
      </c>
      <c r="BU2289" s="37" t="str">
        <f>IF(BS2289="", "", IF(COUNTIF(BS$7:BS2289, BS2289)&gt;1, "", MAX(BU$6:BU2288)+1))</f>
        <v/>
      </c>
      <c r="BV2289" s="37" t="str">
        <f t="shared" si="511"/>
        <v>Nov 2023</v>
      </c>
      <c r="BW2289" s="41" t="str">
        <f t="shared" si="505"/>
        <v/>
      </c>
      <c r="BY2289" s="13" t="str">
        <f t="shared" si="509"/>
        <v/>
      </c>
      <c r="BZ2289" s="33" t="str">
        <f t="shared" si="510"/>
        <v/>
      </c>
      <c r="CA2289" s="37" t="str">
        <f>IF(BY2289="", "", IF(COUNTIF(BY$7:BY2289, BY2289)&gt;1, "", MAX(CA$6:CA2288)+1))</f>
        <v/>
      </c>
      <c r="CB2289" s="37" t="str">
        <f t="shared" si="512"/>
        <v>Nov 2023</v>
      </c>
      <c r="CC2289" s="41" t="str">
        <f t="shared" si="506"/>
        <v/>
      </c>
    </row>
    <row r="2290" spans="71:81" hidden="1" x14ac:dyDescent="0.25">
      <c r="BS2290" s="13" t="str">
        <f t="shared" si="507"/>
        <v/>
      </c>
      <c r="BT2290" s="33" t="str">
        <f t="shared" si="508"/>
        <v/>
      </c>
      <c r="BU2290" s="37" t="str">
        <f>IF(BS2290="", "", IF(COUNTIF(BS$7:BS2290, BS2290)&gt;1, "", MAX(BU$6:BU2289)+1))</f>
        <v/>
      </c>
      <c r="BV2290" s="37" t="str">
        <f t="shared" si="511"/>
        <v>Nov 2023</v>
      </c>
      <c r="BW2290" s="41" t="str">
        <f t="shared" si="505"/>
        <v/>
      </c>
      <c r="BY2290" s="13" t="str">
        <f t="shared" si="509"/>
        <v/>
      </c>
      <c r="BZ2290" s="33" t="str">
        <f t="shared" si="510"/>
        <v/>
      </c>
      <c r="CA2290" s="37" t="str">
        <f>IF(BY2290="", "", IF(COUNTIF(BY$7:BY2290, BY2290)&gt;1, "", MAX(CA$6:CA2289)+1))</f>
        <v/>
      </c>
      <c r="CB2290" s="37" t="str">
        <f t="shared" si="512"/>
        <v>Nov 2023</v>
      </c>
      <c r="CC2290" s="41" t="str">
        <f t="shared" si="506"/>
        <v/>
      </c>
    </row>
    <row r="2291" spans="71:81" hidden="1" x14ac:dyDescent="0.25">
      <c r="BS2291" s="13" t="str">
        <f t="shared" si="507"/>
        <v/>
      </c>
      <c r="BT2291" s="33" t="str">
        <f t="shared" si="508"/>
        <v/>
      </c>
      <c r="BU2291" s="37" t="str">
        <f>IF(BS2291="", "", IF(COUNTIF(BS$7:BS2291, BS2291)&gt;1, "", MAX(BU$6:BU2290)+1))</f>
        <v/>
      </c>
      <c r="BV2291" s="37" t="str">
        <f t="shared" si="511"/>
        <v>Nov 2023</v>
      </c>
      <c r="BW2291" s="41" t="str">
        <f t="shared" si="505"/>
        <v/>
      </c>
      <c r="BY2291" s="13" t="str">
        <f t="shared" si="509"/>
        <v/>
      </c>
      <c r="BZ2291" s="33" t="str">
        <f t="shared" si="510"/>
        <v/>
      </c>
      <c r="CA2291" s="37" t="str">
        <f>IF(BY2291="", "", IF(COUNTIF(BY$7:BY2291, BY2291)&gt;1, "", MAX(CA$6:CA2290)+1))</f>
        <v/>
      </c>
      <c r="CB2291" s="37" t="str">
        <f t="shared" si="512"/>
        <v>Nov 2023</v>
      </c>
      <c r="CC2291" s="41" t="str">
        <f t="shared" si="506"/>
        <v/>
      </c>
    </row>
    <row r="2292" spans="71:81" hidden="1" x14ac:dyDescent="0.25">
      <c r="BS2292" s="13" t="str">
        <f t="shared" si="507"/>
        <v/>
      </c>
      <c r="BT2292" s="33" t="str">
        <f t="shared" si="508"/>
        <v/>
      </c>
      <c r="BU2292" s="37" t="str">
        <f>IF(BS2292="", "", IF(COUNTIF(BS$7:BS2292, BS2292)&gt;1, "", MAX(BU$6:BU2291)+1))</f>
        <v/>
      </c>
      <c r="BV2292" s="37" t="str">
        <f t="shared" si="511"/>
        <v>Nov 2023</v>
      </c>
      <c r="BW2292" s="41" t="str">
        <f t="shared" si="505"/>
        <v/>
      </c>
      <c r="BY2292" s="13" t="str">
        <f t="shared" si="509"/>
        <v/>
      </c>
      <c r="BZ2292" s="33" t="str">
        <f t="shared" si="510"/>
        <v/>
      </c>
      <c r="CA2292" s="37" t="str">
        <f>IF(BY2292="", "", IF(COUNTIF(BY$7:BY2292, BY2292)&gt;1, "", MAX(CA$6:CA2291)+1))</f>
        <v/>
      </c>
      <c r="CB2292" s="37" t="str">
        <f t="shared" si="512"/>
        <v>Nov 2023</v>
      </c>
      <c r="CC2292" s="41" t="str">
        <f t="shared" si="506"/>
        <v/>
      </c>
    </row>
    <row r="2293" spans="71:81" hidden="1" x14ac:dyDescent="0.25">
      <c r="BS2293" s="13" t="str">
        <f t="shared" si="507"/>
        <v/>
      </c>
      <c r="BT2293" s="33" t="str">
        <f t="shared" si="508"/>
        <v/>
      </c>
      <c r="BU2293" s="37" t="str">
        <f>IF(BS2293="", "", IF(COUNTIF(BS$7:BS2293, BS2293)&gt;1, "", MAX(BU$6:BU2292)+1))</f>
        <v/>
      </c>
      <c r="BV2293" s="37" t="str">
        <f t="shared" si="511"/>
        <v>Nov 2023</v>
      </c>
      <c r="BW2293" s="41" t="str">
        <f t="shared" si="505"/>
        <v/>
      </c>
      <c r="BY2293" s="13" t="str">
        <f t="shared" si="509"/>
        <v/>
      </c>
      <c r="BZ2293" s="33" t="str">
        <f t="shared" si="510"/>
        <v/>
      </c>
      <c r="CA2293" s="37" t="str">
        <f>IF(BY2293="", "", IF(COUNTIF(BY$7:BY2293, BY2293)&gt;1, "", MAX(CA$6:CA2292)+1))</f>
        <v/>
      </c>
      <c r="CB2293" s="37" t="str">
        <f t="shared" si="512"/>
        <v>Nov 2023</v>
      </c>
      <c r="CC2293" s="41" t="str">
        <f t="shared" si="506"/>
        <v/>
      </c>
    </row>
    <row r="2294" spans="71:81" hidden="1" x14ac:dyDescent="0.25">
      <c r="BS2294" s="13" t="str">
        <f t="shared" si="507"/>
        <v/>
      </c>
      <c r="BT2294" s="33" t="str">
        <f t="shared" si="508"/>
        <v/>
      </c>
      <c r="BU2294" s="37" t="str">
        <f>IF(BS2294="", "", IF(COUNTIF(BS$7:BS2294, BS2294)&gt;1, "", MAX(BU$6:BU2293)+1))</f>
        <v/>
      </c>
      <c r="BV2294" s="37" t="str">
        <f t="shared" si="511"/>
        <v>Nov 2023</v>
      </c>
      <c r="BW2294" s="41" t="str">
        <f t="shared" si="505"/>
        <v/>
      </c>
      <c r="BY2294" s="13" t="str">
        <f t="shared" si="509"/>
        <v/>
      </c>
      <c r="BZ2294" s="33" t="str">
        <f t="shared" si="510"/>
        <v/>
      </c>
      <c r="CA2294" s="37" t="str">
        <f>IF(BY2294="", "", IF(COUNTIF(BY$7:BY2294, BY2294)&gt;1, "", MAX(CA$6:CA2293)+1))</f>
        <v/>
      </c>
      <c r="CB2294" s="37" t="str">
        <f t="shared" si="512"/>
        <v>Nov 2023</v>
      </c>
      <c r="CC2294" s="41" t="str">
        <f t="shared" si="506"/>
        <v/>
      </c>
    </row>
    <row r="2295" spans="71:81" hidden="1" x14ac:dyDescent="0.25">
      <c r="BS2295" s="13" t="str">
        <f t="shared" si="507"/>
        <v/>
      </c>
      <c r="BT2295" s="33" t="str">
        <f t="shared" si="508"/>
        <v/>
      </c>
      <c r="BU2295" s="37" t="str">
        <f>IF(BS2295="", "", IF(COUNTIF(BS$7:BS2295, BS2295)&gt;1, "", MAX(BU$6:BU2294)+1))</f>
        <v/>
      </c>
      <c r="BV2295" s="37" t="str">
        <f t="shared" si="511"/>
        <v>Nov 2023</v>
      </c>
      <c r="BW2295" s="41" t="str">
        <f t="shared" si="505"/>
        <v/>
      </c>
      <c r="BY2295" s="13" t="str">
        <f t="shared" si="509"/>
        <v/>
      </c>
      <c r="BZ2295" s="33" t="str">
        <f t="shared" si="510"/>
        <v/>
      </c>
      <c r="CA2295" s="37" t="str">
        <f>IF(BY2295="", "", IF(COUNTIF(BY$7:BY2295, BY2295)&gt;1, "", MAX(CA$6:CA2294)+1))</f>
        <v/>
      </c>
      <c r="CB2295" s="37" t="str">
        <f t="shared" si="512"/>
        <v>Nov 2023</v>
      </c>
      <c r="CC2295" s="41" t="str">
        <f t="shared" si="506"/>
        <v/>
      </c>
    </row>
    <row r="2296" spans="71:81" hidden="1" x14ac:dyDescent="0.25">
      <c r="BS2296" s="13" t="str">
        <f t="shared" si="507"/>
        <v/>
      </c>
      <c r="BT2296" s="33" t="str">
        <f t="shared" si="508"/>
        <v/>
      </c>
      <c r="BU2296" s="37" t="str">
        <f>IF(BS2296="", "", IF(COUNTIF(BS$7:BS2296, BS2296)&gt;1, "", MAX(BU$6:BU2295)+1))</f>
        <v/>
      </c>
      <c r="BV2296" s="37" t="str">
        <f t="shared" si="511"/>
        <v>Nov 2023</v>
      </c>
      <c r="BW2296" s="41" t="str">
        <f t="shared" si="505"/>
        <v/>
      </c>
      <c r="BY2296" s="13" t="str">
        <f t="shared" si="509"/>
        <v/>
      </c>
      <c r="BZ2296" s="33" t="str">
        <f t="shared" si="510"/>
        <v/>
      </c>
      <c r="CA2296" s="37" t="str">
        <f>IF(BY2296="", "", IF(COUNTIF(BY$7:BY2296, BY2296)&gt;1, "", MAX(CA$6:CA2295)+1))</f>
        <v/>
      </c>
      <c r="CB2296" s="37" t="str">
        <f t="shared" si="512"/>
        <v>Nov 2023</v>
      </c>
      <c r="CC2296" s="41" t="str">
        <f t="shared" si="506"/>
        <v/>
      </c>
    </row>
    <row r="2297" spans="71:81" hidden="1" x14ac:dyDescent="0.25">
      <c r="BS2297" s="13" t="str">
        <f t="shared" si="507"/>
        <v/>
      </c>
      <c r="BT2297" s="33" t="str">
        <f t="shared" si="508"/>
        <v/>
      </c>
      <c r="BU2297" s="37" t="str">
        <f>IF(BS2297="", "", IF(COUNTIF(BS$7:BS2297, BS2297)&gt;1, "", MAX(BU$6:BU2296)+1))</f>
        <v/>
      </c>
      <c r="BV2297" s="37" t="str">
        <f t="shared" si="511"/>
        <v>Nov 2023</v>
      </c>
      <c r="BW2297" s="41" t="str">
        <f t="shared" si="505"/>
        <v/>
      </c>
      <c r="BY2297" s="13" t="str">
        <f t="shared" si="509"/>
        <v/>
      </c>
      <c r="BZ2297" s="33" t="str">
        <f t="shared" si="510"/>
        <v/>
      </c>
      <c r="CA2297" s="37" t="str">
        <f>IF(BY2297="", "", IF(COUNTIF(BY$7:BY2297, BY2297)&gt;1, "", MAX(CA$6:CA2296)+1))</f>
        <v/>
      </c>
      <c r="CB2297" s="37" t="str">
        <f t="shared" si="512"/>
        <v>Nov 2023</v>
      </c>
      <c r="CC2297" s="41" t="str">
        <f t="shared" si="506"/>
        <v/>
      </c>
    </row>
    <row r="2298" spans="71:81" hidden="1" x14ac:dyDescent="0.25">
      <c r="BS2298" s="13" t="str">
        <f t="shared" si="507"/>
        <v/>
      </c>
      <c r="BT2298" s="33" t="str">
        <f t="shared" si="508"/>
        <v/>
      </c>
      <c r="BU2298" s="37" t="str">
        <f>IF(BS2298="", "", IF(COUNTIF(BS$7:BS2298, BS2298)&gt;1, "", MAX(BU$6:BU2297)+1))</f>
        <v/>
      </c>
      <c r="BV2298" s="37" t="str">
        <f t="shared" si="511"/>
        <v>Nov 2023</v>
      </c>
      <c r="BW2298" s="41" t="str">
        <f t="shared" si="505"/>
        <v/>
      </c>
      <c r="BY2298" s="13" t="str">
        <f t="shared" si="509"/>
        <v/>
      </c>
      <c r="BZ2298" s="33" t="str">
        <f t="shared" si="510"/>
        <v/>
      </c>
      <c r="CA2298" s="37" t="str">
        <f>IF(BY2298="", "", IF(COUNTIF(BY$7:BY2298, BY2298)&gt;1, "", MAX(CA$6:CA2297)+1))</f>
        <v/>
      </c>
      <c r="CB2298" s="37" t="str">
        <f t="shared" si="512"/>
        <v>Nov 2023</v>
      </c>
      <c r="CC2298" s="41" t="str">
        <f t="shared" si="506"/>
        <v/>
      </c>
    </row>
    <row r="2299" spans="71:81" hidden="1" x14ac:dyDescent="0.25">
      <c r="BS2299" s="13" t="str">
        <f t="shared" si="507"/>
        <v/>
      </c>
      <c r="BT2299" s="33" t="str">
        <f t="shared" si="508"/>
        <v/>
      </c>
      <c r="BU2299" s="37" t="str">
        <f>IF(BS2299="", "", IF(COUNTIF(BS$7:BS2299, BS2299)&gt;1, "", MAX(BU$6:BU2298)+1))</f>
        <v/>
      </c>
      <c r="BV2299" s="37" t="str">
        <f t="shared" si="511"/>
        <v>Nov 2023</v>
      </c>
      <c r="BW2299" s="41" t="str">
        <f t="shared" si="505"/>
        <v/>
      </c>
      <c r="BY2299" s="13" t="str">
        <f t="shared" si="509"/>
        <v/>
      </c>
      <c r="BZ2299" s="33" t="str">
        <f t="shared" si="510"/>
        <v/>
      </c>
      <c r="CA2299" s="37" t="str">
        <f>IF(BY2299="", "", IF(COUNTIF(BY$7:BY2299, BY2299)&gt;1, "", MAX(CA$6:CA2298)+1))</f>
        <v/>
      </c>
      <c r="CB2299" s="37" t="str">
        <f t="shared" si="512"/>
        <v>Nov 2023</v>
      </c>
      <c r="CC2299" s="41" t="str">
        <f t="shared" si="506"/>
        <v/>
      </c>
    </row>
    <row r="2300" spans="71:81" hidden="1" x14ac:dyDescent="0.25">
      <c r="BS2300" s="13" t="str">
        <f t="shared" si="507"/>
        <v/>
      </c>
      <c r="BT2300" s="33" t="str">
        <f t="shared" si="508"/>
        <v/>
      </c>
      <c r="BU2300" s="37" t="str">
        <f>IF(BS2300="", "", IF(COUNTIF(BS$7:BS2300, BS2300)&gt;1, "", MAX(BU$6:BU2299)+1))</f>
        <v/>
      </c>
      <c r="BV2300" s="37" t="str">
        <f t="shared" si="511"/>
        <v>Nov 2023</v>
      </c>
      <c r="BW2300" s="41" t="str">
        <f t="shared" si="505"/>
        <v/>
      </c>
      <c r="BY2300" s="13" t="str">
        <f t="shared" si="509"/>
        <v/>
      </c>
      <c r="BZ2300" s="33" t="str">
        <f t="shared" si="510"/>
        <v/>
      </c>
      <c r="CA2300" s="37" t="str">
        <f>IF(BY2300="", "", IF(COUNTIF(BY$7:BY2300, BY2300)&gt;1, "", MAX(CA$6:CA2299)+1))</f>
        <v/>
      </c>
      <c r="CB2300" s="37" t="str">
        <f t="shared" si="512"/>
        <v>Nov 2023</v>
      </c>
      <c r="CC2300" s="41" t="str">
        <f t="shared" si="506"/>
        <v/>
      </c>
    </row>
    <row r="2301" spans="71:81" hidden="1" x14ac:dyDescent="0.25">
      <c r="BS2301" s="13" t="str">
        <f t="shared" si="507"/>
        <v/>
      </c>
      <c r="BT2301" s="33" t="str">
        <f t="shared" si="508"/>
        <v/>
      </c>
      <c r="BU2301" s="37" t="str">
        <f>IF(BS2301="", "", IF(COUNTIF(BS$7:BS2301, BS2301)&gt;1, "", MAX(BU$6:BU2300)+1))</f>
        <v/>
      </c>
      <c r="BV2301" s="37" t="str">
        <f t="shared" si="511"/>
        <v>Nov 2023</v>
      </c>
      <c r="BW2301" s="41" t="str">
        <f t="shared" si="505"/>
        <v/>
      </c>
      <c r="BY2301" s="13" t="str">
        <f t="shared" si="509"/>
        <v/>
      </c>
      <c r="BZ2301" s="33" t="str">
        <f t="shared" si="510"/>
        <v/>
      </c>
      <c r="CA2301" s="37" t="str">
        <f>IF(BY2301="", "", IF(COUNTIF(BY$7:BY2301, BY2301)&gt;1, "", MAX(CA$6:CA2300)+1))</f>
        <v/>
      </c>
      <c r="CB2301" s="37" t="str">
        <f t="shared" si="512"/>
        <v>Nov 2023</v>
      </c>
      <c r="CC2301" s="41" t="str">
        <f t="shared" si="506"/>
        <v/>
      </c>
    </row>
    <row r="2302" spans="71:81" hidden="1" x14ac:dyDescent="0.25">
      <c r="BS2302" s="13" t="str">
        <f t="shared" si="507"/>
        <v/>
      </c>
      <c r="BT2302" s="33" t="str">
        <f t="shared" si="508"/>
        <v/>
      </c>
      <c r="BU2302" s="37" t="str">
        <f>IF(BS2302="", "", IF(COUNTIF(BS$7:BS2302, BS2302)&gt;1, "", MAX(BU$6:BU2301)+1))</f>
        <v/>
      </c>
      <c r="BV2302" s="37" t="str">
        <f t="shared" si="511"/>
        <v>Nov 2023</v>
      </c>
      <c r="BW2302" s="41" t="str">
        <f t="shared" si="505"/>
        <v/>
      </c>
      <c r="BY2302" s="13" t="str">
        <f t="shared" si="509"/>
        <v/>
      </c>
      <c r="BZ2302" s="33" t="str">
        <f t="shared" si="510"/>
        <v/>
      </c>
      <c r="CA2302" s="37" t="str">
        <f>IF(BY2302="", "", IF(COUNTIF(BY$7:BY2302, BY2302)&gt;1, "", MAX(CA$6:CA2301)+1))</f>
        <v/>
      </c>
      <c r="CB2302" s="37" t="str">
        <f t="shared" si="512"/>
        <v>Nov 2023</v>
      </c>
      <c r="CC2302" s="41" t="str">
        <f t="shared" si="506"/>
        <v/>
      </c>
    </row>
    <row r="2303" spans="71:81" hidden="1" x14ac:dyDescent="0.25">
      <c r="BS2303" s="13" t="str">
        <f t="shared" si="507"/>
        <v/>
      </c>
      <c r="BT2303" s="33" t="str">
        <f t="shared" si="508"/>
        <v/>
      </c>
      <c r="BU2303" s="37" t="str">
        <f>IF(BS2303="", "", IF(COUNTIF(BS$7:BS2303, BS2303)&gt;1, "", MAX(BU$6:BU2302)+1))</f>
        <v/>
      </c>
      <c r="BV2303" s="37" t="str">
        <f t="shared" si="511"/>
        <v>Nov 2023</v>
      </c>
      <c r="BW2303" s="41" t="str">
        <f t="shared" si="505"/>
        <v/>
      </c>
      <c r="BY2303" s="13" t="str">
        <f t="shared" si="509"/>
        <v/>
      </c>
      <c r="BZ2303" s="33" t="str">
        <f t="shared" si="510"/>
        <v/>
      </c>
      <c r="CA2303" s="37" t="str">
        <f>IF(BY2303="", "", IF(COUNTIF(BY$7:BY2303, BY2303)&gt;1, "", MAX(CA$6:CA2302)+1))</f>
        <v/>
      </c>
      <c r="CB2303" s="37" t="str">
        <f t="shared" si="512"/>
        <v>Nov 2023</v>
      </c>
      <c r="CC2303" s="41" t="str">
        <f t="shared" si="506"/>
        <v/>
      </c>
    </row>
    <row r="2304" spans="71:81" hidden="1" x14ac:dyDescent="0.25">
      <c r="BS2304" s="13" t="str">
        <f t="shared" si="507"/>
        <v/>
      </c>
      <c r="BT2304" s="33" t="str">
        <f t="shared" si="508"/>
        <v/>
      </c>
      <c r="BU2304" s="37" t="str">
        <f>IF(BS2304="", "", IF(COUNTIF(BS$7:BS2304, BS2304)&gt;1, "", MAX(BU$6:BU2303)+1))</f>
        <v/>
      </c>
      <c r="BV2304" s="37" t="str">
        <f t="shared" si="511"/>
        <v>Nov 2023</v>
      </c>
      <c r="BW2304" s="41" t="str">
        <f t="shared" si="505"/>
        <v/>
      </c>
      <c r="BY2304" s="13" t="str">
        <f t="shared" si="509"/>
        <v/>
      </c>
      <c r="BZ2304" s="33" t="str">
        <f t="shared" si="510"/>
        <v/>
      </c>
      <c r="CA2304" s="37" t="str">
        <f>IF(BY2304="", "", IF(COUNTIF(BY$7:BY2304, BY2304)&gt;1, "", MAX(CA$6:CA2303)+1))</f>
        <v/>
      </c>
      <c r="CB2304" s="37" t="str">
        <f t="shared" si="512"/>
        <v>Nov 2023</v>
      </c>
      <c r="CC2304" s="41" t="str">
        <f t="shared" si="506"/>
        <v/>
      </c>
    </row>
    <row r="2305" spans="71:81" hidden="1" x14ac:dyDescent="0.25">
      <c r="BS2305" s="13" t="str">
        <f t="shared" si="507"/>
        <v/>
      </c>
      <c r="BT2305" s="33" t="str">
        <f t="shared" si="508"/>
        <v/>
      </c>
      <c r="BU2305" s="37" t="str">
        <f>IF(BS2305="", "", IF(COUNTIF(BS$7:BS2305, BS2305)&gt;1, "", MAX(BU$6:BU2304)+1))</f>
        <v/>
      </c>
      <c r="BV2305" s="37" t="str">
        <f t="shared" si="511"/>
        <v>Nov 2023</v>
      </c>
      <c r="BW2305" s="41" t="str">
        <f t="shared" si="505"/>
        <v/>
      </c>
      <c r="BY2305" s="13" t="str">
        <f t="shared" si="509"/>
        <v/>
      </c>
      <c r="BZ2305" s="33" t="str">
        <f t="shared" si="510"/>
        <v/>
      </c>
      <c r="CA2305" s="37" t="str">
        <f>IF(BY2305="", "", IF(COUNTIF(BY$7:BY2305, BY2305)&gt;1, "", MAX(CA$6:CA2304)+1))</f>
        <v/>
      </c>
      <c r="CB2305" s="37" t="str">
        <f t="shared" si="512"/>
        <v>Nov 2023</v>
      </c>
      <c r="CC2305" s="41" t="str">
        <f t="shared" si="506"/>
        <v/>
      </c>
    </row>
    <row r="2306" spans="71:81" hidden="1" x14ac:dyDescent="0.25">
      <c r="BS2306" s="13" t="str">
        <f t="shared" si="507"/>
        <v/>
      </c>
      <c r="BT2306" s="33" t="str">
        <f t="shared" si="508"/>
        <v/>
      </c>
      <c r="BU2306" s="37" t="str">
        <f>IF(BS2306="", "", IF(COUNTIF(BS$7:BS2306, BS2306)&gt;1, "", MAX(BU$6:BU2305)+1))</f>
        <v/>
      </c>
      <c r="BV2306" s="37" t="str">
        <f t="shared" si="511"/>
        <v>Nov 2023</v>
      </c>
      <c r="BW2306" s="41" t="str">
        <f t="shared" si="505"/>
        <v/>
      </c>
      <c r="BY2306" s="13" t="str">
        <f t="shared" si="509"/>
        <v/>
      </c>
      <c r="BZ2306" s="33" t="str">
        <f t="shared" si="510"/>
        <v/>
      </c>
      <c r="CA2306" s="37" t="str">
        <f>IF(BY2306="", "", IF(COUNTIF(BY$7:BY2306, BY2306)&gt;1, "", MAX(CA$6:CA2305)+1))</f>
        <v/>
      </c>
      <c r="CB2306" s="37" t="str">
        <f t="shared" si="512"/>
        <v>Nov 2023</v>
      </c>
      <c r="CC2306" s="41" t="str">
        <f t="shared" si="506"/>
        <v/>
      </c>
    </row>
    <row r="2307" spans="71:81" hidden="1" x14ac:dyDescent="0.25">
      <c r="BS2307" s="13" t="str">
        <f t="shared" si="507"/>
        <v/>
      </c>
      <c r="BT2307" s="33" t="str">
        <f t="shared" si="508"/>
        <v/>
      </c>
      <c r="BU2307" s="37" t="str">
        <f>IF(BS2307="", "", IF(COUNTIF(BS$7:BS2307, BS2307)&gt;1, "", MAX(BU$6:BU2306)+1))</f>
        <v/>
      </c>
      <c r="BV2307" s="37" t="str">
        <f t="shared" si="511"/>
        <v>Nov 2023</v>
      </c>
      <c r="BW2307" s="41" t="str">
        <f t="shared" si="505"/>
        <v/>
      </c>
      <c r="BY2307" s="13" t="str">
        <f t="shared" si="509"/>
        <v/>
      </c>
      <c r="BZ2307" s="33" t="str">
        <f t="shared" si="510"/>
        <v/>
      </c>
      <c r="CA2307" s="37" t="str">
        <f>IF(BY2307="", "", IF(COUNTIF(BY$7:BY2307, BY2307)&gt;1, "", MAX(CA$6:CA2306)+1))</f>
        <v/>
      </c>
      <c r="CB2307" s="37" t="str">
        <f t="shared" si="512"/>
        <v>Nov 2023</v>
      </c>
      <c r="CC2307" s="41" t="str">
        <f t="shared" si="506"/>
        <v/>
      </c>
    </row>
    <row r="2308" spans="71:81" hidden="1" x14ac:dyDescent="0.25">
      <c r="BS2308" s="13" t="str">
        <f t="shared" si="507"/>
        <v/>
      </c>
      <c r="BT2308" s="33" t="str">
        <f t="shared" si="508"/>
        <v/>
      </c>
      <c r="BU2308" s="37" t="str">
        <f>IF(BS2308="", "", IF(COUNTIF(BS$7:BS2308, BS2308)&gt;1, "", MAX(BU$6:BU2307)+1))</f>
        <v/>
      </c>
      <c r="BV2308" s="37" t="str">
        <f t="shared" si="511"/>
        <v>Nov 2023</v>
      </c>
      <c r="BW2308" s="41" t="str">
        <f t="shared" si="505"/>
        <v/>
      </c>
      <c r="BY2308" s="13" t="str">
        <f t="shared" si="509"/>
        <v/>
      </c>
      <c r="BZ2308" s="33" t="str">
        <f t="shared" si="510"/>
        <v/>
      </c>
      <c r="CA2308" s="37" t="str">
        <f>IF(BY2308="", "", IF(COUNTIF(BY$7:BY2308, BY2308)&gt;1, "", MAX(CA$6:CA2307)+1))</f>
        <v/>
      </c>
      <c r="CB2308" s="37" t="str">
        <f t="shared" si="512"/>
        <v>Nov 2023</v>
      </c>
      <c r="CC2308" s="41" t="str">
        <f t="shared" si="506"/>
        <v/>
      </c>
    </row>
    <row r="2309" spans="71:81" hidden="1" x14ac:dyDescent="0.25">
      <c r="BS2309" s="13" t="str">
        <f t="shared" si="507"/>
        <v/>
      </c>
      <c r="BT2309" s="33" t="str">
        <f t="shared" si="508"/>
        <v/>
      </c>
      <c r="BU2309" s="37" t="str">
        <f>IF(BS2309="", "", IF(COUNTIF(BS$7:BS2309, BS2309)&gt;1, "", MAX(BU$6:BU2308)+1))</f>
        <v/>
      </c>
      <c r="BV2309" s="37" t="str">
        <f t="shared" si="511"/>
        <v>Nov 2023</v>
      </c>
      <c r="BW2309" s="41" t="str">
        <f t="shared" si="505"/>
        <v/>
      </c>
      <c r="BY2309" s="13" t="str">
        <f t="shared" si="509"/>
        <v/>
      </c>
      <c r="BZ2309" s="33" t="str">
        <f t="shared" si="510"/>
        <v/>
      </c>
      <c r="CA2309" s="37" t="str">
        <f>IF(BY2309="", "", IF(COUNTIF(BY$7:BY2309, BY2309)&gt;1, "", MAX(CA$6:CA2308)+1))</f>
        <v/>
      </c>
      <c r="CB2309" s="37" t="str">
        <f t="shared" si="512"/>
        <v>Nov 2023</v>
      </c>
      <c r="CC2309" s="41" t="str">
        <f t="shared" si="506"/>
        <v/>
      </c>
    </row>
    <row r="2310" spans="71:81" hidden="1" x14ac:dyDescent="0.25">
      <c r="BS2310" s="13" t="str">
        <f t="shared" si="507"/>
        <v/>
      </c>
      <c r="BT2310" s="33" t="str">
        <f t="shared" si="508"/>
        <v/>
      </c>
      <c r="BU2310" s="37" t="str">
        <f>IF(BS2310="", "", IF(COUNTIF(BS$7:BS2310, BS2310)&gt;1, "", MAX(BU$6:BU2309)+1))</f>
        <v/>
      </c>
      <c r="BV2310" s="37" t="str">
        <f t="shared" si="511"/>
        <v>Nov 2023</v>
      </c>
      <c r="BW2310" s="41" t="str">
        <f t="shared" si="505"/>
        <v/>
      </c>
      <c r="BY2310" s="13" t="str">
        <f t="shared" si="509"/>
        <v/>
      </c>
      <c r="BZ2310" s="33" t="str">
        <f t="shared" si="510"/>
        <v/>
      </c>
      <c r="CA2310" s="37" t="str">
        <f>IF(BY2310="", "", IF(COUNTIF(BY$7:BY2310, BY2310)&gt;1, "", MAX(CA$6:CA2309)+1))</f>
        <v/>
      </c>
      <c r="CB2310" s="37" t="str">
        <f t="shared" si="512"/>
        <v>Nov 2023</v>
      </c>
      <c r="CC2310" s="41" t="str">
        <f t="shared" si="506"/>
        <v/>
      </c>
    </row>
    <row r="2311" spans="71:81" hidden="1" x14ac:dyDescent="0.25">
      <c r="BS2311" s="13" t="str">
        <f t="shared" si="507"/>
        <v/>
      </c>
      <c r="BT2311" s="33" t="str">
        <f t="shared" si="508"/>
        <v/>
      </c>
      <c r="BU2311" s="37" t="str">
        <f>IF(BS2311="", "", IF(COUNTIF(BS$7:BS2311, BS2311)&gt;1, "", MAX(BU$6:BU2310)+1))</f>
        <v/>
      </c>
      <c r="BV2311" s="37" t="str">
        <f t="shared" si="511"/>
        <v>Nov 2023</v>
      </c>
      <c r="BW2311" s="41" t="str">
        <f t="shared" si="505"/>
        <v/>
      </c>
      <c r="BY2311" s="13" t="str">
        <f t="shared" si="509"/>
        <v/>
      </c>
      <c r="BZ2311" s="33" t="str">
        <f t="shared" si="510"/>
        <v/>
      </c>
      <c r="CA2311" s="37" t="str">
        <f>IF(BY2311="", "", IF(COUNTIF(BY$7:BY2311, BY2311)&gt;1, "", MAX(CA$6:CA2310)+1))</f>
        <v/>
      </c>
      <c r="CB2311" s="37" t="str">
        <f t="shared" si="512"/>
        <v>Nov 2023</v>
      </c>
      <c r="CC2311" s="41" t="str">
        <f t="shared" si="506"/>
        <v/>
      </c>
    </row>
    <row r="2312" spans="71:81" hidden="1" x14ac:dyDescent="0.25">
      <c r="BS2312" s="13" t="str">
        <f t="shared" si="507"/>
        <v/>
      </c>
      <c r="BT2312" s="33" t="str">
        <f t="shared" si="508"/>
        <v/>
      </c>
      <c r="BU2312" s="37" t="str">
        <f>IF(BS2312="", "", IF(COUNTIF(BS$7:BS2312, BS2312)&gt;1, "", MAX(BU$6:BU2311)+1))</f>
        <v/>
      </c>
      <c r="BV2312" s="37" t="str">
        <f t="shared" si="511"/>
        <v>Nov 2023</v>
      </c>
      <c r="BW2312" s="41" t="str">
        <f t="shared" ref="BW2312:BW2375" si="513">IF(BS2312="", "", CONCATENATE(BS2312, " - ", BV2312))</f>
        <v/>
      </c>
      <c r="BY2312" s="13" t="str">
        <f t="shared" si="509"/>
        <v/>
      </c>
      <c r="BZ2312" s="33" t="str">
        <f t="shared" si="510"/>
        <v/>
      </c>
      <c r="CA2312" s="37" t="str">
        <f>IF(BY2312="", "", IF(COUNTIF(BY$7:BY2312, BY2312)&gt;1, "", MAX(CA$6:CA2311)+1))</f>
        <v/>
      </c>
      <c r="CB2312" s="37" t="str">
        <f t="shared" si="512"/>
        <v>Nov 2023</v>
      </c>
      <c r="CC2312" s="41" t="str">
        <f t="shared" ref="CC2312:CC2375" si="514">IF(BY2312="", "", CONCATENATE(BY2312, " - ", CB2312))</f>
        <v/>
      </c>
    </row>
    <row r="2313" spans="71:81" hidden="1" x14ac:dyDescent="0.25">
      <c r="BS2313" s="13" t="str">
        <f t="shared" si="507"/>
        <v/>
      </c>
      <c r="BT2313" s="33" t="str">
        <f t="shared" si="508"/>
        <v/>
      </c>
      <c r="BU2313" s="37" t="str">
        <f>IF(BS2313="", "", IF(COUNTIF(BS$7:BS2313, BS2313)&gt;1, "", MAX(BU$6:BU2312)+1))</f>
        <v/>
      </c>
      <c r="BV2313" s="37" t="str">
        <f t="shared" si="511"/>
        <v>Nov 2023</v>
      </c>
      <c r="BW2313" s="41" t="str">
        <f t="shared" si="513"/>
        <v/>
      </c>
      <c r="BY2313" s="13" t="str">
        <f t="shared" si="509"/>
        <v/>
      </c>
      <c r="BZ2313" s="33" t="str">
        <f t="shared" si="510"/>
        <v/>
      </c>
      <c r="CA2313" s="37" t="str">
        <f>IF(BY2313="", "", IF(COUNTIF(BY$7:BY2313, BY2313)&gt;1, "", MAX(CA$6:CA2312)+1))</f>
        <v/>
      </c>
      <c r="CB2313" s="37" t="str">
        <f t="shared" si="512"/>
        <v>Nov 2023</v>
      </c>
      <c r="CC2313" s="41" t="str">
        <f t="shared" si="514"/>
        <v/>
      </c>
    </row>
    <row r="2314" spans="71:81" hidden="1" x14ac:dyDescent="0.25">
      <c r="BS2314" s="13" t="str">
        <f t="shared" si="507"/>
        <v/>
      </c>
      <c r="BT2314" s="33" t="str">
        <f t="shared" si="508"/>
        <v/>
      </c>
      <c r="BU2314" s="37" t="str">
        <f>IF(BS2314="", "", IF(COUNTIF(BS$7:BS2314, BS2314)&gt;1, "", MAX(BU$6:BU2313)+1))</f>
        <v/>
      </c>
      <c r="BV2314" s="37" t="str">
        <f t="shared" si="511"/>
        <v>Nov 2023</v>
      </c>
      <c r="BW2314" s="41" t="str">
        <f t="shared" si="513"/>
        <v/>
      </c>
      <c r="BY2314" s="13" t="str">
        <f t="shared" si="509"/>
        <v/>
      </c>
      <c r="BZ2314" s="33" t="str">
        <f t="shared" si="510"/>
        <v/>
      </c>
      <c r="CA2314" s="37" t="str">
        <f>IF(BY2314="", "", IF(COUNTIF(BY$7:BY2314, BY2314)&gt;1, "", MAX(CA$6:CA2313)+1))</f>
        <v/>
      </c>
      <c r="CB2314" s="37" t="str">
        <f t="shared" si="512"/>
        <v>Nov 2023</v>
      </c>
      <c r="CC2314" s="41" t="str">
        <f t="shared" si="514"/>
        <v/>
      </c>
    </row>
    <row r="2315" spans="71:81" hidden="1" x14ac:dyDescent="0.25">
      <c r="BS2315" s="13" t="str">
        <f t="shared" si="507"/>
        <v/>
      </c>
      <c r="BT2315" s="33" t="str">
        <f t="shared" si="508"/>
        <v/>
      </c>
      <c r="BU2315" s="37" t="str">
        <f>IF(BS2315="", "", IF(COUNTIF(BS$7:BS2315, BS2315)&gt;1, "", MAX(BU$6:BU2314)+1))</f>
        <v/>
      </c>
      <c r="BV2315" s="37" t="str">
        <f t="shared" si="511"/>
        <v>Nov 2023</v>
      </c>
      <c r="BW2315" s="41" t="str">
        <f t="shared" si="513"/>
        <v/>
      </c>
      <c r="BY2315" s="13" t="str">
        <f t="shared" si="509"/>
        <v/>
      </c>
      <c r="BZ2315" s="33" t="str">
        <f t="shared" si="510"/>
        <v/>
      </c>
      <c r="CA2315" s="37" t="str">
        <f>IF(BY2315="", "", IF(COUNTIF(BY$7:BY2315, BY2315)&gt;1, "", MAX(CA$6:CA2314)+1))</f>
        <v/>
      </c>
      <c r="CB2315" s="37" t="str">
        <f t="shared" si="512"/>
        <v>Nov 2023</v>
      </c>
      <c r="CC2315" s="41" t="str">
        <f t="shared" si="514"/>
        <v/>
      </c>
    </row>
    <row r="2316" spans="71:81" hidden="1" x14ac:dyDescent="0.25">
      <c r="BS2316" s="13" t="str">
        <f t="shared" si="507"/>
        <v/>
      </c>
      <c r="BT2316" s="33" t="str">
        <f t="shared" si="508"/>
        <v/>
      </c>
      <c r="BU2316" s="37" t="str">
        <f>IF(BS2316="", "", IF(COUNTIF(BS$7:BS2316, BS2316)&gt;1, "", MAX(BU$6:BU2315)+1))</f>
        <v/>
      </c>
      <c r="BV2316" s="37" t="str">
        <f t="shared" si="511"/>
        <v>Nov 2023</v>
      </c>
      <c r="BW2316" s="41" t="str">
        <f t="shared" si="513"/>
        <v/>
      </c>
      <c r="BY2316" s="13" t="str">
        <f t="shared" si="509"/>
        <v/>
      </c>
      <c r="BZ2316" s="33" t="str">
        <f t="shared" si="510"/>
        <v/>
      </c>
      <c r="CA2316" s="37" t="str">
        <f>IF(BY2316="", "", IF(COUNTIF(BY$7:BY2316, BY2316)&gt;1, "", MAX(CA$6:CA2315)+1))</f>
        <v/>
      </c>
      <c r="CB2316" s="37" t="str">
        <f t="shared" si="512"/>
        <v>Nov 2023</v>
      </c>
      <c r="CC2316" s="41" t="str">
        <f t="shared" si="514"/>
        <v/>
      </c>
    </row>
    <row r="2317" spans="71:81" hidden="1" x14ac:dyDescent="0.25">
      <c r="BS2317" s="13" t="str">
        <f t="shared" si="507"/>
        <v/>
      </c>
      <c r="BT2317" s="33" t="str">
        <f t="shared" si="508"/>
        <v/>
      </c>
      <c r="BU2317" s="37" t="str">
        <f>IF(BS2317="", "", IF(COUNTIF(BS$7:BS2317, BS2317)&gt;1, "", MAX(BU$6:BU2316)+1))</f>
        <v/>
      </c>
      <c r="BV2317" s="37" t="str">
        <f t="shared" si="511"/>
        <v>Nov 2023</v>
      </c>
      <c r="BW2317" s="41" t="str">
        <f t="shared" si="513"/>
        <v/>
      </c>
      <c r="BY2317" s="13" t="str">
        <f t="shared" si="509"/>
        <v/>
      </c>
      <c r="BZ2317" s="33" t="str">
        <f t="shared" si="510"/>
        <v/>
      </c>
      <c r="CA2317" s="37" t="str">
        <f>IF(BY2317="", "", IF(COUNTIF(BY$7:BY2317, BY2317)&gt;1, "", MAX(CA$6:CA2316)+1))</f>
        <v/>
      </c>
      <c r="CB2317" s="37" t="str">
        <f t="shared" si="512"/>
        <v>Nov 2023</v>
      </c>
      <c r="CC2317" s="41" t="str">
        <f t="shared" si="514"/>
        <v/>
      </c>
    </row>
    <row r="2318" spans="71:81" hidden="1" x14ac:dyDescent="0.25">
      <c r="BS2318" s="13" t="str">
        <f t="shared" si="507"/>
        <v/>
      </c>
      <c r="BT2318" s="33" t="str">
        <f t="shared" si="508"/>
        <v/>
      </c>
      <c r="BU2318" s="37" t="str">
        <f>IF(BS2318="", "", IF(COUNTIF(BS$7:BS2318, BS2318)&gt;1, "", MAX(BU$6:BU2317)+1))</f>
        <v/>
      </c>
      <c r="BV2318" s="37" t="str">
        <f t="shared" si="511"/>
        <v>Nov 2023</v>
      </c>
      <c r="BW2318" s="41" t="str">
        <f t="shared" si="513"/>
        <v/>
      </c>
      <c r="BY2318" s="13" t="str">
        <f t="shared" si="509"/>
        <v/>
      </c>
      <c r="BZ2318" s="33" t="str">
        <f t="shared" si="510"/>
        <v/>
      </c>
      <c r="CA2318" s="37" t="str">
        <f>IF(BY2318="", "", IF(COUNTIF(BY$7:BY2318, BY2318)&gt;1, "", MAX(CA$6:CA2317)+1))</f>
        <v/>
      </c>
      <c r="CB2318" s="37" t="str">
        <f t="shared" si="512"/>
        <v>Nov 2023</v>
      </c>
      <c r="CC2318" s="41" t="str">
        <f t="shared" si="514"/>
        <v/>
      </c>
    </row>
    <row r="2319" spans="71:81" hidden="1" x14ac:dyDescent="0.25">
      <c r="BS2319" s="13" t="str">
        <f t="shared" si="507"/>
        <v/>
      </c>
      <c r="BT2319" s="33" t="str">
        <f t="shared" si="508"/>
        <v/>
      </c>
      <c r="BU2319" s="37" t="str">
        <f>IF(BS2319="", "", IF(COUNTIF(BS$7:BS2319, BS2319)&gt;1, "", MAX(BU$6:BU2318)+1))</f>
        <v/>
      </c>
      <c r="BV2319" s="37" t="str">
        <f t="shared" si="511"/>
        <v>Nov 2023</v>
      </c>
      <c r="BW2319" s="41" t="str">
        <f t="shared" si="513"/>
        <v/>
      </c>
      <c r="BY2319" s="13" t="str">
        <f t="shared" si="509"/>
        <v/>
      </c>
      <c r="BZ2319" s="33" t="str">
        <f t="shared" si="510"/>
        <v/>
      </c>
      <c r="CA2319" s="37" t="str">
        <f>IF(BY2319="", "", IF(COUNTIF(BY$7:BY2319, BY2319)&gt;1, "", MAX(CA$6:CA2318)+1))</f>
        <v/>
      </c>
      <c r="CB2319" s="37" t="str">
        <f t="shared" si="512"/>
        <v>Nov 2023</v>
      </c>
      <c r="CC2319" s="41" t="str">
        <f t="shared" si="514"/>
        <v/>
      </c>
    </row>
    <row r="2320" spans="71:81" hidden="1" x14ac:dyDescent="0.25">
      <c r="BS2320" s="13" t="str">
        <f t="shared" si="507"/>
        <v/>
      </c>
      <c r="BT2320" s="33" t="str">
        <f t="shared" si="508"/>
        <v/>
      </c>
      <c r="BU2320" s="37" t="str">
        <f>IF(BS2320="", "", IF(COUNTIF(BS$7:BS2320, BS2320)&gt;1, "", MAX(BU$6:BU2319)+1))</f>
        <v/>
      </c>
      <c r="BV2320" s="37" t="str">
        <f t="shared" si="511"/>
        <v>Nov 2023</v>
      </c>
      <c r="BW2320" s="41" t="str">
        <f t="shared" si="513"/>
        <v/>
      </c>
      <c r="BY2320" s="13" t="str">
        <f t="shared" si="509"/>
        <v/>
      </c>
      <c r="BZ2320" s="33" t="str">
        <f t="shared" si="510"/>
        <v/>
      </c>
      <c r="CA2320" s="37" t="str">
        <f>IF(BY2320="", "", IF(COUNTIF(BY$7:BY2320, BY2320)&gt;1, "", MAX(CA$6:CA2319)+1))</f>
        <v/>
      </c>
      <c r="CB2320" s="37" t="str">
        <f t="shared" si="512"/>
        <v>Nov 2023</v>
      </c>
      <c r="CC2320" s="41" t="str">
        <f t="shared" si="514"/>
        <v/>
      </c>
    </row>
    <row r="2321" spans="71:81" hidden="1" x14ac:dyDescent="0.25">
      <c r="BS2321" s="13" t="str">
        <f t="shared" si="507"/>
        <v/>
      </c>
      <c r="BT2321" s="33" t="str">
        <f t="shared" si="508"/>
        <v/>
      </c>
      <c r="BU2321" s="37" t="str">
        <f>IF(BS2321="", "", IF(COUNTIF(BS$7:BS2321, BS2321)&gt;1, "", MAX(BU$6:BU2320)+1))</f>
        <v/>
      </c>
      <c r="BV2321" s="37" t="str">
        <f t="shared" si="511"/>
        <v>Nov 2023</v>
      </c>
      <c r="BW2321" s="41" t="str">
        <f t="shared" si="513"/>
        <v/>
      </c>
      <c r="BY2321" s="13" t="str">
        <f t="shared" si="509"/>
        <v/>
      </c>
      <c r="BZ2321" s="33" t="str">
        <f t="shared" si="510"/>
        <v/>
      </c>
      <c r="CA2321" s="37" t="str">
        <f>IF(BY2321="", "", IF(COUNTIF(BY$7:BY2321, BY2321)&gt;1, "", MAX(CA$6:CA2320)+1))</f>
        <v/>
      </c>
      <c r="CB2321" s="37" t="str">
        <f t="shared" si="512"/>
        <v>Nov 2023</v>
      </c>
      <c r="CC2321" s="41" t="str">
        <f t="shared" si="514"/>
        <v/>
      </c>
    </row>
    <row r="2322" spans="71:81" hidden="1" x14ac:dyDescent="0.25">
      <c r="BS2322" s="13" t="str">
        <f t="shared" si="507"/>
        <v/>
      </c>
      <c r="BT2322" s="33" t="str">
        <f t="shared" si="508"/>
        <v/>
      </c>
      <c r="BU2322" s="37" t="str">
        <f>IF(BS2322="", "", IF(COUNTIF(BS$7:BS2322, BS2322)&gt;1, "", MAX(BU$6:BU2321)+1))</f>
        <v/>
      </c>
      <c r="BV2322" s="37" t="str">
        <f t="shared" si="511"/>
        <v>Nov 2023</v>
      </c>
      <c r="BW2322" s="41" t="str">
        <f t="shared" si="513"/>
        <v/>
      </c>
      <c r="BY2322" s="13" t="str">
        <f t="shared" si="509"/>
        <v/>
      </c>
      <c r="BZ2322" s="33" t="str">
        <f t="shared" si="510"/>
        <v/>
      </c>
      <c r="CA2322" s="37" t="str">
        <f>IF(BY2322="", "", IF(COUNTIF(BY$7:BY2322, BY2322)&gt;1, "", MAX(CA$6:CA2321)+1))</f>
        <v/>
      </c>
      <c r="CB2322" s="37" t="str">
        <f t="shared" si="512"/>
        <v>Nov 2023</v>
      </c>
      <c r="CC2322" s="41" t="str">
        <f t="shared" si="514"/>
        <v/>
      </c>
    </row>
    <row r="2323" spans="71:81" hidden="1" x14ac:dyDescent="0.25">
      <c r="BS2323" s="13" t="str">
        <f t="shared" si="507"/>
        <v/>
      </c>
      <c r="BT2323" s="33" t="str">
        <f t="shared" si="508"/>
        <v/>
      </c>
      <c r="BU2323" s="37" t="str">
        <f>IF(BS2323="", "", IF(COUNTIF(BS$7:BS2323, BS2323)&gt;1, "", MAX(BU$6:BU2322)+1))</f>
        <v/>
      </c>
      <c r="BV2323" s="37" t="str">
        <f t="shared" si="511"/>
        <v>Nov 2023</v>
      </c>
      <c r="BW2323" s="41" t="str">
        <f t="shared" si="513"/>
        <v/>
      </c>
      <c r="BY2323" s="13" t="str">
        <f t="shared" si="509"/>
        <v/>
      </c>
      <c r="BZ2323" s="33" t="str">
        <f t="shared" si="510"/>
        <v/>
      </c>
      <c r="CA2323" s="37" t="str">
        <f>IF(BY2323="", "", IF(COUNTIF(BY$7:BY2323, BY2323)&gt;1, "", MAX(CA$6:CA2322)+1))</f>
        <v/>
      </c>
      <c r="CB2323" s="37" t="str">
        <f t="shared" si="512"/>
        <v>Nov 2023</v>
      </c>
      <c r="CC2323" s="41" t="str">
        <f t="shared" si="514"/>
        <v/>
      </c>
    </row>
    <row r="2324" spans="71:81" hidden="1" x14ac:dyDescent="0.25">
      <c r="BS2324" s="13" t="str">
        <f t="shared" si="507"/>
        <v/>
      </c>
      <c r="BT2324" s="33" t="str">
        <f t="shared" si="508"/>
        <v/>
      </c>
      <c r="BU2324" s="37" t="str">
        <f>IF(BS2324="", "", IF(COUNTIF(BS$7:BS2324, BS2324)&gt;1, "", MAX(BU$6:BU2323)+1))</f>
        <v/>
      </c>
      <c r="BV2324" s="37" t="str">
        <f t="shared" si="511"/>
        <v>Nov 2023</v>
      </c>
      <c r="BW2324" s="41" t="str">
        <f t="shared" si="513"/>
        <v/>
      </c>
      <c r="BY2324" s="13" t="str">
        <f t="shared" si="509"/>
        <v/>
      </c>
      <c r="BZ2324" s="33" t="str">
        <f t="shared" si="510"/>
        <v/>
      </c>
      <c r="CA2324" s="37" t="str">
        <f>IF(BY2324="", "", IF(COUNTIF(BY$7:BY2324, BY2324)&gt;1, "", MAX(CA$6:CA2323)+1))</f>
        <v/>
      </c>
      <c r="CB2324" s="37" t="str">
        <f t="shared" si="512"/>
        <v>Nov 2023</v>
      </c>
      <c r="CC2324" s="41" t="str">
        <f t="shared" si="514"/>
        <v/>
      </c>
    </row>
    <row r="2325" spans="71:81" hidden="1" x14ac:dyDescent="0.25">
      <c r="BS2325" s="13" t="str">
        <f t="shared" si="507"/>
        <v/>
      </c>
      <c r="BT2325" s="33" t="str">
        <f t="shared" si="508"/>
        <v/>
      </c>
      <c r="BU2325" s="37" t="str">
        <f>IF(BS2325="", "", IF(COUNTIF(BS$7:BS2325, BS2325)&gt;1, "", MAX(BU$6:BU2324)+1))</f>
        <v/>
      </c>
      <c r="BV2325" s="37" t="str">
        <f t="shared" si="511"/>
        <v>Nov 2023</v>
      </c>
      <c r="BW2325" s="41" t="str">
        <f t="shared" si="513"/>
        <v/>
      </c>
      <c r="BY2325" s="13" t="str">
        <f t="shared" si="509"/>
        <v/>
      </c>
      <c r="BZ2325" s="33" t="str">
        <f t="shared" si="510"/>
        <v/>
      </c>
      <c r="CA2325" s="37" t="str">
        <f>IF(BY2325="", "", IF(COUNTIF(BY$7:BY2325, BY2325)&gt;1, "", MAX(CA$6:CA2324)+1))</f>
        <v/>
      </c>
      <c r="CB2325" s="37" t="str">
        <f t="shared" si="512"/>
        <v>Nov 2023</v>
      </c>
      <c r="CC2325" s="41" t="str">
        <f t="shared" si="514"/>
        <v/>
      </c>
    </row>
    <row r="2326" spans="71:81" hidden="1" x14ac:dyDescent="0.25">
      <c r="BS2326" s="13" t="str">
        <f t="shared" si="507"/>
        <v/>
      </c>
      <c r="BT2326" s="33" t="str">
        <f t="shared" si="508"/>
        <v/>
      </c>
      <c r="BU2326" s="37" t="str">
        <f>IF(BS2326="", "", IF(COUNTIF(BS$7:BS2326, BS2326)&gt;1, "", MAX(BU$6:BU2325)+1))</f>
        <v/>
      </c>
      <c r="BV2326" s="37" t="str">
        <f t="shared" si="511"/>
        <v>Nov 2023</v>
      </c>
      <c r="BW2326" s="41" t="str">
        <f t="shared" si="513"/>
        <v/>
      </c>
      <c r="BY2326" s="13" t="str">
        <f t="shared" si="509"/>
        <v/>
      </c>
      <c r="BZ2326" s="33" t="str">
        <f t="shared" si="510"/>
        <v/>
      </c>
      <c r="CA2326" s="37" t="str">
        <f>IF(BY2326="", "", IF(COUNTIF(BY$7:BY2326, BY2326)&gt;1, "", MAX(CA$6:CA2325)+1))</f>
        <v/>
      </c>
      <c r="CB2326" s="37" t="str">
        <f t="shared" si="512"/>
        <v>Nov 2023</v>
      </c>
      <c r="CC2326" s="41" t="str">
        <f t="shared" si="514"/>
        <v/>
      </c>
    </row>
    <row r="2327" spans="71:81" hidden="1" x14ac:dyDescent="0.25">
      <c r="BS2327" s="13" t="str">
        <f t="shared" si="507"/>
        <v/>
      </c>
      <c r="BT2327" s="33" t="str">
        <f t="shared" si="508"/>
        <v/>
      </c>
      <c r="BU2327" s="37" t="str">
        <f>IF(BS2327="", "", IF(COUNTIF(BS$7:BS2327, BS2327)&gt;1, "", MAX(BU$6:BU2326)+1))</f>
        <v/>
      </c>
      <c r="BV2327" s="37" t="str">
        <f t="shared" si="511"/>
        <v>Nov 2023</v>
      </c>
      <c r="BW2327" s="41" t="str">
        <f t="shared" si="513"/>
        <v/>
      </c>
      <c r="BY2327" s="13" t="str">
        <f t="shared" si="509"/>
        <v/>
      </c>
      <c r="BZ2327" s="33" t="str">
        <f t="shared" si="510"/>
        <v/>
      </c>
      <c r="CA2327" s="37" t="str">
        <f>IF(BY2327="", "", IF(COUNTIF(BY$7:BY2327, BY2327)&gt;1, "", MAX(CA$6:CA2326)+1))</f>
        <v/>
      </c>
      <c r="CB2327" s="37" t="str">
        <f t="shared" si="512"/>
        <v>Nov 2023</v>
      </c>
      <c r="CC2327" s="41" t="str">
        <f t="shared" si="514"/>
        <v/>
      </c>
    </row>
    <row r="2328" spans="71:81" hidden="1" x14ac:dyDescent="0.25">
      <c r="BS2328" s="13" t="str">
        <f t="shared" si="507"/>
        <v/>
      </c>
      <c r="BT2328" s="33" t="str">
        <f t="shared" si="508"/>
        <v/>
      </c>
      <c r="BU2328" s="37" t="str">
        <f>IF(BS2328="", "", IF(COUNTIF(BS$7:BS2328, BS2328)&gt;1, "", MAX(BU$6:BU2327)+1))</f>
        <v/>
      </c>
      <c r="BV2328" s="37" t="str">
        <f t="shared" si="511"/>
        <v>Nov 2023</v>
      </c>
      <c r="BW2328" s="41" t="str">
        <f t="shared" si="513"/>
        <v/>
      </c>
      <c r="BY2328" s="13" t="str">
        <f t="shared" si="509"/>
        <v/>
      </c>
      <c r="BZ2328" s="33" t="str">
        <f t="shared" si="510"/>
        <v/>
      </c>
      <c r="CA2328" s="37" t="str">
        <f>IF(BY2328="", "", IF(COUNTIF(BY$7:BY2328, BY2328)&gt;1, "", MAX(CA$6:CA2327)+1))</f>
        <v/>
      </c>
      <c r="CB2328" s="37" t="str">
        <f t="shared" si="512"/>
        <v>Nov 2023</v>
      </c>
      <c r="CC2328" s="41" t="str">
        <f t="shared" si="514"/>
        <v/>
      </c>
    </row>
    <row r="2329" spans="71:81" hidden="1" x14ac:dyDescent="0.25">
      <c r="BS2329" s="13" t="str">
        <f t="shared" si="507"/>
        <v/>
      </c>
      <c r="BT2329" s="33" t="str">
        <f t="shared" si="508"/>
        <v/>
      </c>
      <c r="BU2329" s="37" t="str">
        <f>IF(BS2329="", "", IF(COUNTIF(BS$7:BS2329, BS2329)&gt;1, "", MAX(BU$6:BU2328)+1))</f>
        <v/>
      </c>
      <c r="BV2329" s="37" t="str">
        <f t="shared" si="511"/>
        <v>Nov 2023</v>
      </c>
      <c r="BW2329" s="41" t="str">
        <f t="shared" si="513"/>
        <v/>
      </c>
      <c r="BY2329" s="13" t="str">
        <f t="shared" si="509"/>
        <v/>
      </c>
      <c r="BZ2329" s="33" t="str">
        <f t="shared" si="510"/>
        <v/>
      </c>
      <c r="CA2329" s="37" t="str">
        <f>IF(BY2329="", "", IF(COUNTIF(BY$7:BY2329, BY2329)&gt;1, "", MAX(CA$6:CA2328)+1))</f>
        <v/>
      </c>
      <c r="CB2329" s="37" t="str">
        <f t="shared" si="512"/>
        <v>Nov 2023</v>
      </c>
      <c r="CC2329" s="41" t="str">
        <f t="shared" si="514"/>
        <v/>
      </c>
    </row>
    <row r="2330" spans="71:81" hidden="1" x14ac:dyDescent="0.25">
      <c r="BS2330" s="13" t="str">
        <f t="shared" si="507"/>
        <v/>
      </c>
      <c r="BT2330" s="33" t="str">
        <f t="shared" si="508"/>
        <v/>
      </c>
      <c r="BU2330" s="37" t="str">
        <f>IF(BS2330="", "", IF(COUNTIF(BS$7:BS2330, BS2330)&gt;1, "", MAX(BU$6:BU2329)+1))</f>
        <v/>
      </c>
      <c r="BV2330" s="37" t="str">
        <f t="shared" si="511"/>
        <v>Nov 2023</v>
      </c>
      <c r="BW2330" s="41" t="str">
        <f t="shared" si="513"/>
        <v/>
      </c>
      <c r="BY2330" s="13" t="str">
        <f t="shared" si="509"/>
        <v/>
      </c>
      <c r="BZ2330" s="33" t="str">
        <f t="shared" si="510"/>
        <v/>
      </c>
      <c r="CA2330" s="37" t="str">
        <f>IF(BY2330="", "", IF(COUNTIF(BY$7:BY2330, BY2330)&gt;1, "", MAX(CA$6:CA2329)+1))</f>
        <v/>
      </c>
      <c r="CB2330" s="37" t="str">
        <f t="shared" si="512"/>
        <v>Nov 2023</v>
      </c>
      <c r="CC2330" s="41" t="str">
        <f t="shared" si="514"/>
        <v/>
      </c>
    </row>
    <row r="2331" spans="71:81" hidden="1" x14ac:dyDescent="0.25">
      <c r="BS2331" s="13" t="str">
        <f t="shared" si="507"/>
        <v/>
      </c>
      <c r="BT2331" s="33" t="str">
        <f t="shared" si="508"/>
        <v/>
      </c>
      <c r="BU2331" s="37" t="str">
        <f>IF(BS2331="", "", IF(COUNTIF(BS$7:BS2331, BS2331)&gt;1, "", MAX(BU$6:BU2330)+1))</f>
        <v/>
      </c>
      <c r="BV2331" s="37" t="str">
        <f t="shared" si="511"/>
        <v>Nov 2023</v>
      </c>
      <c r="BW2331" s="41" t="str">
        <f t="shared" si="513"/>
        <v/>
      </c>
      <c r="BY2331" s="13" t="str">
        <f t="shared" si="509"/>
        <v/>
      </c>
      <c r="BZ2331" s="33" t="str">
        <f t="shared" si="510"/>
        <v/>
      </c>
      <c r="CA2331" s="37" t="str">
        <f>IF(BY2331="", "", IF(COUNTIF(BY$7:BY2331, BY2331)&gt;1, "", MAX(CA$6:CA2330)+1))</f>
        <v/>
      </c>
      <c r="CB2331" s="37" t="str">
        <f t="shared" si="512"/>
        <v>Nov 2023</v>
      </c>
      <c r="CC2331" s="41" t="str">
        <f t="shared" si="514"/>
        <v/>
      </c>
    </row>
    <row r="2332" spans="71:81" hidden="1" x14ac:dyDescent="0.25">
      <c r="BS2332" s="13" t="str">
        <f t="shared" si="507"/>
        <v/>
      </c>
      <c r="BT2332" s="33" t="str">
        <f t="shared" si="508"/>
        <v/>
      </c>
      <c r="BU2332" s="37" t="str">
        <f>IF(BS2332="", "", IF(COUNTIF(BS$7:BS2332, BS2332)&gt;1, "", MAX(BU$6:BU2331)+1))</f>
        <v/>
      </c>
      <c r="BV2332" s="37" t="str">
        <f t="shared" si="511"/>
        <v>Nov 2023</v>
      </c>
      <c r="BW2332" s="41" t="str">
        <f t="shared" si="513"/>
        <v/>
      </c>
      <c r="BY2332" s="13" t="str">
        <f t="shared" si="509"/>
        <v/>
      </c>
      <c r="BZ2332" s="33" t="str">
        <f t="shared" si="510"/>
        <v/>
      </c>
      <c r="CA2332" s="37" t="str">
        <f>IF(BY2332="", "", IF(COUNTIF(BY$7:BY2332, BY2332)&gt;1, "", MAX(CA$6:CA2331)+1))</f>
        <v/>
      </c>
      <c r="CB2332" s="37" t="str">
        <f t="shared" si="512"/>
        <v>Nov 2023</v>
      </c>
      <c r="CC2332" s="41" t="str">
        <f t="shared" si="514"/>
        <v/>
      </c>
    </row>
    <row r="2333" spans="71:81" hidden="1" x14ac:dyDescent="0.25">
      <c r="BS2333" s="13" t="str">
        <f t="shared" si="507"/>
        <v/>
      </c>
      <c r="BT2333" s="33" t="str">
        <f t="shared" si="508"/>
        <v/>
      </c>
      <c r="BU2333" s="37" t="str">
        <f>IF(BS2333="", "", IF(COUNTIF(BS$7:BS2333, BS2333)&gt;1, "", MAX(BU$6:BU2332)+1))</f>
        <v/>
      </c>
      <c r="BV2333" s="37" t="str">
        <f t="shared" si="511"/>
        <v>Nov 2023</v>
      </c>
      <c r="BW2333" s="41" t="str">
        <f t="shared" si="513"/>
        <v/>
      </c>
      <c r="BY2333" s="13" t="str">
        <f t="shared" si="509"/>
        <v/>
      </c>
      <c r="BZ2333" s="33" t="str">
        <f t="shared" si="510"/>
        <v/>
      </c>
      <c r="CA2333" s="37" t="str">
        <f>IF(BY2333="", "", IF(COUNTIF(BY$7:BY2333, BY2333)&gt;1, "", MAX(CA$6:CA2332)+1))</f>
        <v/>
      </c>
      <c r="CB2333" s="37" t="str">
        <f t="shared" si="512"/>
        <v>Nov 2023</v>
      </c>
      <c r="CC2333" s="41" t="str">
        <f t="shared" si="514"/>
        <v/>
      </c>
    </row>
    <row r="2334" spans="71:81" hidden="1" x14ac:dyDescent="0.25">
      <c r="BS2334" s="13" t="str">
        <f t="shared" si="507"/>
        <v/>
      </c>
      <c r="BT2334" s="33" t="str">
        <f t="shared" si="508"/>
        <v/>
      </c>
      <c r="BU2334" s="37" t="str">
        <f>IF(BS2334="", "", IF(COUNTIF(BS$7:BS2334, BS2334)&gt;1, "", MAX(BU$6:BU2333)+1))</f>
        <v/>
      </c>
      <c r="BV2334" s="37" t="str">
        <f t="shared" si="511"/>
        <v>Nov 2023</v>
      </c>
      <c r="BW2334" s="41" t="str">
        <f t="shared" si="513"/>
        <v/>
      </c>
      <c r="BY2334" s="13" t="str">
        <f t="shared" si="509"/>
        <v/>
      </c>
      <c r="BZ2334" s="33" t="str">
        <f t="shared" si="510"/>
        <v/>
      </c>
      <c r="CA2334" s="37" t="str">
        <f>IF(BY2334="", "", IF(COUNTIF(BY$7:BY2334, BY2334)&gt;1, "", MAX(CA$6:CA2333)+1))</f>
        <v/>
      </c>
      <c r="CB2334" s="37" t="str">
        <f t="shared" si="512"/>
        <v>Nov 2023</v>
      </c>
      <c r="CC2334" s="41" t="str">
        <f t="shared" si="514"/>
        <v/>
      </c>
    </row>
    <row r="2335" spans="71:81" hidden="1" x14ac:dyDescent="0.25">
      <c r="BS2335" s="13" t="str">
        <f t="shared" ref="BS2335:BS2398" si="515">IF(AK182="", "", AK182)</f>
        <v/>
      </c>
      <c r="BT2335" s="33" t="str">
        <f t="shared" ref="BT2335:BT2398" si="516">IF(BS2335="", "", AL182)</f>
        <v/>
      </c>
      <c r="BU2335" s="37" t="str">
        <f>IF(BS2335="", "", IF(COUNTIF(BS$7:BS2335, BS2335)&gt;1, "", MAX(BU$6:BU2334)+1))</f>
        <v/>
      </c>
      <c r="BV2335" s="37" t="str">
        <f t="shared" si="511"/>
        <v>Nov 2023</v>
      </c>
      <c r="BW2335" s="41" t="str">
        <f t="shared" si="513"/>
        <v/>
      </c>
      <c r="BY2335" s="13" t="str">
        <f t="shared" ref="BY2335:BY2398" si="517">IF(AK406="", "", AK406)</f>
        <v/>
      </c>
      <c r="BZ2335" s="33" t="str">
        <f t="shared" ref="BZ2335:BZ2398" si="518">IF(BY2335="", "", AL406)</f>
        <v/>
      </c>
      <c r="CA2335" s="37" t="str">
        <f>IF(BY2335="", "", IF(COUNTIF(BY$7:BY2335, BY2335)&gt;1, "", MAX(CA$6:CA2334)+1))</f>
        <v/>
      </c>
      <c r="CB2335" s="37" t="str">
        <f t="shared" si="512"/>
        <v>Nov 2023</v>
      </c>
      <c r="CC2335" s="41" t="str">
        <f t="shared" si="514"/>
        <v/>
      </c>
    </row>
    <row r="2336" spans="71:81" hidden="1" x14ac:dyDescent="0.25">
      <c r="BS2336" s="13" t="str">
        <f t="shared" si="515"/>
        <v/>
      </c>
      <c r="BT2336" s="33" t="str">
        <f t="shared" si="516"/>
        <v/>
      </c>
      <c r="BU2336" s="37" t="str">
        <f>IF(BS2336="", "", IF(COUNTIF(BS$7:BS2336, BS2336)&gt;1, "", MAX(BU$6:BU2335)+1))</f>
        <v/>
      </c>
      <c r="BV2336" s="37" t="str">
        <f t="shared" si="511"/>
        <v>Nov 2023</v>
      </c>
      <c r="BW2336" s="41" t="str">
        <f t="shared" si="513"/>
        <v/>
      </c>
      <c r="BY2336" s="13" t="str">
        <f t="shared" si="517"/>
        <v/>
      </c>
      <c r="BZ2336" s="33" t="str">
        <f t="shared" si="518"/>
        <v/>
      </c>
      <c r="CA2336" s="37" t="str">
        <f>IF(BY2336="", "", IF(COUNTIF(BY$7:BY2336, BY2336)&gt;1, "", MAX(CA$6:CA2335)+1))</f>
        <v/>
      </c>
      <c r="CB2336" s="37" t="str">
        <f t="shared" si="512"/>
        <v>Nov 2023</v>
      </c>
      <c r="CC2336" s="41" t="str">
        <f t="shared" si="514"/>
        <v/>
      </c>
    </row>
    <row r="2337" spans="71:81" hidden="1" x14ac:dyDescent="0.25">
      <c r="BS2337" s="13" t="str">
        <f t="shared" si="515"/>
        <v/>
      </c>
      <c r="BT2337" s="33" t="str">
        <f t="shared" si="516"/>
        <v/>
      </c>
      <c r="BU2337" s="37" t="str">
        <f>IF(BS2337="", "", IF(COUNTIF(BS$7:BS2337, BS2337)&gt;1, "", MAX(BU$6:BU2336)+1))</f>
        <v/>
      </c>
      <c r="BV2337" s="37" t="str">
        <f t="shared" ref="BV2337:BV2400" si="519">BV2336</f>
        <v>Nov 2023</v>
      </c>
      <c r="BW2337" s="41" t="str">
        <f t="shared" si="513"/>
        <v/>
      </c>
      <c r="BY2337" s="13" t="str">
        <f t="shared" si="517"/>
        <v/>
      </c>
      <c r="BZ2337" s="33" t="str">
        <f t="shared" si="518"/>
        <v/>
      </c>
      <c r="CA2337" s="37" t="str">
        <f>IF(BY2337="", "", IF(COUNTIF(BY$7:BY2337, BY2337)&gt;1, "", MAX(CA$6:CA2336)+1))</f>
        <v/>
      </c>
      <c r="CB2337" s="37" t="str">
        <f t="shared" ref="CB2337:CB2400" si="520">CB2336</f>
        <v>Nov 2023</v>
      </c>
      <c r="CC2337" s="41" t="str">
        <f t="shared" si="514"/>
        <v/>
      </c>
    </row>
    <row r="2338" spans="71:81" hidden="1" x14ac:dyDescent="0.25">
      <c r="BS2338" s="13" t="str">
        <f t="shared" si="515"/>
        <v/>
      </c>
      <c r="BT2338" s="33" t="str">
        <f t="shared" si="516"/>
        <v/>
      </c>
      <c r="BU2338" s="37" t="str">
        <f>IF(BS2338="", "", IF(COUNTIF(BS$7:BS2338, BS2338)&gt;1, "", MAX(BU$6:BU2337)+1))</f>
        <v/>
      </c>
      <c r="BV2338" s="37" t="str">
        <f t="shared" si="519"/>
        <v>Nov 2023</v>
      </c>
      <c r="BW2338" s="41" t="str">
        <f t="shared" si="513"/>
        <v/>
      </c>
      <c r="BY2338" s="13" t="str">
        <f t="shared" si="517"/>
        <v/>
      </c>
      <c r="BZ2338" s="33" t="str">
        <f t="shared" si="518"/>
        <v/>
      </c>
      <c r="CA2338" s="37" t="str">
        <f>IF(BY2338="", "", IF(COUNTIF(BY$7:BY2338, BY2338)&gt;1, "", MAX(CA$6:CA2337)+1))</f>
        <v/>
      </c>
      <c r="CB2338" s="37" t="str">
        <f t="shared" si="520"/>
        <v>Nov 2023</v>
      </c>
      <c r="CC2338" s="41" t="str">
        <f t="shared" si="514"/>
        <v/>
      </c>
    </row>
    <row r="2339" spans="71:81" hidden="1" x14ac:dyDescent="0.25">
      <c r="BS2339" s="13" t="str">
        <f t="shared" si="515"/>
        <v/>
      </c>
      <c r="BT2339" s="33" t="str">
        <f t="shared" si="516"/>
        <v/>
      </c>
      <c r="BU2339" s="37" t="str">
        <f>IF(BS2339="", "", IF(COUNTIF(BS$7:BS2339, BS2339)&gt;1, "", MAX(BU$6:BU2338)+1))</f>
        <v/>
      </c>
      <c r="BV2339" s="37" t="str">
        <f t="shared" si="519"/>
        <v>Nov 2023</v>
      </c>
      <c r="BW2339" s="41" t="str">
        <f t="shared" si="513"/>
        <v/>
      </c>
      <c r="BY2339" s="13" t="str">
        <f t="shared" si="517"/>
        <v/>
      </c>
      <c r="BZ2339" s="33" t="str">
        <f t="shared" si="518"/>
        <v/>
      </c>
      <c r="CA2339" s="37" t="str">
        <f>IF(BY2339="", "", IF(COUNTIF(BY$7:BY2339, BY2339)&gt;1, "", MAX(CA$6:CA2338)+1))</f>
        <v/>
      </c>
      <c r="CB2339" s="37" t="str">
        <f t="shared" si="520"/>
        <v>Nov 2023</v>
      </c>
      <c r="CC2339" s="41" t="str">
        <f t="shared" si="514"/>
        <v/>
      </c>
    </row>
    <row r="2340" spans="71:81" hidden="1" x14ac:dyDescent="0.25">
      <c r="BS2340" s="13" t="str">
        <f t="shared" si="515"/>
        <v/>
      </c>
      <c r="BT2340" s="33" t="str">
        <f t="shared" si="516"/>
        <v/>
      </c>
      <c r="BU2340" s="37" t="str">
        <f>IF(BS2340="", "", IF(COUNTIF(BS$7:BS2340, BS2340)&gt;1, "", MAX(BU$6:BU2339)+1))</f>
        <v/>
      </c>
      <c r="BV2340" s="37" t="str">
        <f t="shared" si="519"/>
        <v>Nov 2023</v>
      </c>
      <c r="BW2340" s="41" t="str">
        <f t="shared" si="513"/>
        <v/>
      </c>
      <c r="BY2340" s="13" t="str">
        <f t="shared" si="517"/>
        <v/>
      </c>
      <c r="BZ2340" s="33" t="str">
        <f t="shared" si="518"/>
        <v/>
      </c>
      <c r="CA2340" s="37" t="str">
        <f>IF(BY2340="", "", IF(COUNTIF(BY$7:BY2340, BY2340)&gt;1, "", MAX(CA$6:CA2339)+1))</f>
        <v/>
      </c>
      <c r="CB2340" s="37" t="str">
        <f t="shared" si="520"/>
        <v>Nov 2023</v>
      </c>
      <c r="CC2340" s="41" t="str">
        <f t="shared" si="514"/>
        <v/>
      </c>
    </row>
    <row r="2341" spans="71:81" hidden="1" x14ac:dyDescent="0.25">
      <c r="BS2341" s="13" t="str">
        <f t="shared" si="515"/>
        <v/>
      </c>
      <c r="BT2341" s="33" t="str">
        <f t="shared" si="516"/>
        <v/>
      </c>
      <c r="BU2341" s="37" t="str">
        <f>IF(BS2341="", "", IF(COUNTIF(BS$7:BS2341, BS2341)&gt;1, "", MAX(BU$6:BU2340)+1))</f>
        <v/>
      </c>
      <c r="BV2341" s="37" t="str">
        <f t="shared" si="519"/>
        <v>Nov 2023</v>
      </c>
      <c r="BW2341" s="41" t="str">
        <f t="shared" si="513"/>
        <v/>
      </c>
      <c r="BY2341" s="13" t="str">
        <f t="shared" si="517"/>
        <v/>
      </c>
      <c r="BZ2341" s="33" t="str">
        <f t="shared" si="518"/>
        <v/>
      </c>
      <c r="CA2341" s="37" t="str">
        <f>IF(BY2341="", "", IF(COUNTIF(BY$7:BY2341, BY2341)&gt;1, "", MAX(CA$6:CA2340)+1))</f>
        <v/>
      </c>
      <c r="CB2341" s="37" t="str">
        <f t="shared" si="520"/>
        <v>Nov 2023</v>
      </c>
      <c r="CC2341" s="41" t="str">
        <f t="shared" si="514"/>
        <v/>
      </c>
    </row>
    <row r="2342" spans="71:81" hidden="1" x14ac:dyDescent="0.25">
      <c r="BS2342" s="13" t="str">
        <f t="shared" si="515"/>
        <v/>
      </c>
      <c r="BT2342" s="33" t="str">
        <f t="shared" si="516"/>
        <v/>
      </c>
      <c r="BU2342" s="37" t="str">
        <f>IF(BS2342="", "", IF(COUNTIF(BS$7:BS2342, BS2342)&gt;1, "", MAX(BU$6:BU2341)+1))</f>
        <v/>
      </c>
      <c r="BV2342" s="37" t="str">
        <f t="shared" si="519"/>
        <v>Nov 2023</v>
      </c>
      <c r="BW2342" s="41" t="str">
        <f t="shared" si="513"/>
        <v/>
      </c>
      <c r="BY2342" s="13" t="str">
        <f t="shared" si="517"/>
        <v/>
      </c>
      <c r="BZ2342" s="33" t="str">
        <f t="shared" si="518"/>
        <v/>
      </c>
      <c r="CA2342" s="37" t="str">
        <f>IF(BY2342="", "", IF(COUNTIF(BY$7:BY2342, BY2342)&gt;1, "", MAX(CA$6:CA2341)+1))</f>
        <v/>
      </c>
      <c r="CB2342" s="37" t="str">
        <f t="shared" si="520"/>
        <v>Nov 2023</v>
      </c>
      <c r="CC2342" s="41" t="str">
        <f t="shared" si="514"/>
        <v/>
      </c>
    </row>
    <row r="2343" spans="71:81" hidden="1" x14ac:dyDescent="0.25">
      <c r="BS2343" s="13" t="str">
        <f t="shared" si="515"/>
        <v/>
      </c>
      <c r="BT2343" s="33" t="str">
        <f t="shared" si="516"/>
        <v/>
      </c>
      <c r="BU2343" s="37" t="str">
        <f>IF(BS2343="", "", IF(COUNTIF(BS$7:BS2343, BS2343)&gt;1, "", MAX(BU$6:BU2342)+1))</f>
        <v/>
      </c>
      <c r="BV2343" s="37" t="str">
        <f t="shared" si="519"/>
        <v>Nov 2023</v>
      </c>
      <c r="BW2343" s="41" t="str">
        <f t="shared" si="513"/>
        <v/>
      </c>
      <c r="BY2343" s="13" t="str">
        <f t="shared" si="517"/>
        <v/>
      </c>
      <c r="BZ2343" s="33" t="str">
        <f t="shared" si="518"/>
        <v/>
      </c>
      <c r="CA2343" s="37" t="str">
        <f>IF(BY2343="", "", IF(COUNTIF(BY$7:BY2343, BY2343)&gt;1, "", MAX(CA$6:CA2342)+1))</f>
        <v/>
      </c>
      <c r="CB2343" s="37" t="str">
        <f t="shared" si="520"/>
        <v>Nov 2023</v>
      </c>
      <c r="CC2343" s="41" t="str">
        <f t="shared" si="514"/>
        <v/>
      </c>
    </row>
    <row r="2344" spans="71:81" hidden="1" x14ac:dyDescent="0.25">
      <c r="BS2344" s="13" t="str">
        <f t="shared" si="515"/>
        <v/>
      </c>
      <c r="BT2344" s="33" t="str">
        <f t="shared" si="516"/>
        <v/>
      </c>
      <c r="BU2344" s="37" t="str">
        <f>IF(BS2344="", "", IF(COUNTIF(BS$7:BS2344, BS2344)&gt;1, "", MAX(BU$6:BU2343)+1))</f>
        <v/>
      </c>
      <c r="BV2344" s="37" t="str">
        <f t="shared" si="519"/>
        <v>Nov 2023</v>
      </c>
      <c r="BW2344" s="41" t="str">
        <f t="shared" si="513"/>
        <v/>
      </c>
      <c r="BY2344" s="13" t="str">
        <f t="shared" si="517"/>
        <v/>
      </c>
      <c r="BZ2344" s="33" t="str">
        <f t="shared" si="518"/>
        <v/>
      </c>
      <c r="CA2344" s="37" t="str">
        <f>IF(BY2344="", "", IF(COUNTIF(BY$7:BY2344, BY2344)&gt;1, "", MAX(CA$6:CA2343)+1))</f>
        <v/>
      </c>
      <c r="CB2344" s="37" t="str">
        <f t="shared" si="520"/>
        <v>Nov 2023</v>
      </c>
      <c r="CC2344" s="41" t="str">
        <f t="shared" si="514"/>
        <v/>
      </c>
    </row>
    <row r="2345" spans="71:81" hidden="1" x14ac:dyDescent="0.25">
      <c r="BS2345" s="13" t="str">
        <f t="shared" si="515"/>
        <v/>
      </c>
      <c r="BT2345" s="33" t="str">
        <f t="shared" si="516"/>
        <v/>
      </c>
      <c r="BU2345" s="37" t="str">
        <f>IF(BS2345="", "", IF(COUNTIF(BS$7:BS2345, BS2345)&gt;1, "", MAX(BU$6:BU2344)+1))</f>
        <v/>
      </c>
      <c r="BV2345" s="37" t="str">
        <f t="shared" si="519"/>
        <v>Nov 2023</v>
      </c>
      <c r="BW2345" s="41" t="str">
        <f t="shared" si="513"/>
        <v/>
      </c>
      <c r="BY2345" s="13" t="str">
        <f t="shared" si="517"/>
        <v/>
      </c>
      <c r="BZ2345" s="33" t="str">
        <f t="shared" si="518"/>
        <v/>
      </c>
      <c r="CA2345" s="37" t="str">
        <f>IF(BY2345="", "", IF(COUNTIF(BY$7:BY2345, BY2345)&gt;1, "", MAX(CA$6:CA2344)+1))</f>
        <v/>
      </c>
      <c r="CB2345" s="37" t="str">
        <f t="shared" si="520"/>
        <v>Nov 2023</v>
      </c>
      <c r="CC2345" s="41" t="str">
        <f t="shared" si="514"/>
        <v/>
      </c>
    </row>
    <row r="2346" spans="71:81" hidden="1" x14ac:dyDescent="0.25">
      <c r="BS2346" s="13" t="str">
        <f t="shared" si="515"/>
        <v/>
      </c>
      <c r="BT2346" s="33" t="str">
        <f t="shared" si="516"/>
        <v/>
      </c>
      <c r="BU2346" s="37" t="str">
        <f>IF(BS2346="", "", IF(COUNTIF(BS$7:BS2346, BS2346)&gt;1, "", MAX(BU$6:BU2345)+1))</f>
        <v/>
      </c>
      <c r="BV2346" s="37" t="str">
        <f t="shared" si="519"/>
        <v>Nov 2023</v>
      </c>
      <c r="BW2346" s="41" t="str">
        <f t="shared" si="513"/>
        <v/>
      </c>
      <c r="BY2346" s="13" t="str">
        <f t="shared" si="517"/>
        <v/>
      </c>
      <c r="BZ2346" s="33" t="str">
        <f t="shared" si="518"/>
        <v/>
      </c>
      <c r="CA2346" s="37" t="str">
        <f>IF(BY2346="", "", IF(COUNTIF(BY$7:BY2346, BY2346)&gt;1, "", MAX(CA$6:CA2345)+1))</f>
        <v/>
      </c>
      <c r="CB2346" s="37" t="str">
        <f t="shared" si="520"/>
        <v>Nov 2023</v>
      </c>
      <c r="CC2346" s="41" t="str">
        <f t="shared" si="514"/>
        <v/>
      </c>
    </row>
    <row r="2347" spans="71:81" hidden="1" x14ac:dyDescent="0.25">
      <c r="BS2347" s="13" t="str">
        <f t="shared" si="515"/>
        <v/>
      </c>
      <c r="BT2347" s="33" t="str">
        <f t="shared" si="516"/>
        <v/>
      </c>
      <c r="BU2347" s="37" t="str">
        <f>IF(BS2347="", "", IF(COUNTIF(BS$7:BS2347, BS2347)&gt;1, "", MAX(BU$6:BU2346)+1))</f>
        <v/>
      </c>
      <c r="BV2347" s="37" t="str">
        <f t="shared" si="519"/>
        <v>Nov 2023</v>
      </c>
      <c r="BW2347" s="41" t="str">
        <f t="shared" si="513"/>
        <v/>
      </c>
      <c r="BY2347" s="13" t="str">
        <f t="shared" si="517"/>
        <v/>
      </c>
      <c r="BZ2347" s="33" t="str">
        <f t="shared" si="518"/>
        <v/>
      </c>
      <c r="CA2347" s="37" t="str">
        <f>IF(BY2347="", "", IF(COUNTIF(BY$7:BY2347, BY2347)&gt;1, "", MAX(CA$6:CA2346)+1))</f>
        <v/>
      </c>
      <c r="CB2347" s="37" t="str">
        <f t="shared" si="520"/>
        <v>Nov 2023</v>
      </c>
      <c r="CC2347" s="41" t="str">
        <f t="shared" si="514"/>
        <v/>
      </c>
    </row>
    <row r="2348" spans="71:81" hidden="1" x14ac:dyDescent="0.25">
      <c r="BS2348" s="13" t="str">
        <f t="shared" si="515"/>
        <v/>
      </c>
      <c r="BT2348" s="33" t="str">
        <f t="shared" si="516"/>
        <v/>
      </c>
      <c r="BU2348" s="37" t="str">
        <f>IF(BS2348="", "", IF(COUNTIF(BS$7:BS2348, BS2348)&gt;1, "", MAX(BU$6:BU2347)+1))</f>
        <v/>
      </c>
      <c r="BV2348" s="37" t="str">
        <f t="shared" si="519"/>
        <v>Nov 2023</v>
      </c>
      <c r="BW2348" s="41" t="str">
        <f t="shared" si="513"/>
        <v/>
      </c>
      <c r="BY2348" s="13" t="str">
        <f t="shared" si="517"/>
        <v/>
      </c>
      <c r="BZ2348" s="33" t="str">
        <f t="shared" si="518"/>
        <v/>
      </c>
      <c r="CA2348" s="37" t="str">
        <f>IF(BY2348="", "", IF(COUNTIF(BY$7:BY2348, BY2348)&gt;1, "", MAX(CA$6:CA2347)+1))</f>
        <v/>
      </c>
      <c r="CB2348" s="37" t="str">
        <f t="shared" si="520"/>
        <v>Nov 2023</v>
      </c>
      <c r="CC2348" s="41" t="str">
        <f t="shared" si="514"/>
        <v/>
      </c>
    </row>
    <row r="2349" spans="71:81" hidden="1" x14ac:dyDescent="0.25">
      <c r="BS2349" s="13" t="str">
        <f t="shared" si="515"/>
        <v/>
      </c>
      <c r="BT2349" s="33" t="str">
        <f t="shared" si="516"/>
        <v/>
      </c>
      <c r="BU2349" s="37" t="str">
        <f>IF(BS2349="", "", IF(COUNTIF(BS$7:BS2349, BS2349)&gt;1, "", MAX(BU$6:BU2348)+1))</f>
        <v/>
      </c>
      <c r="BV2349" s="37" t="str">
        <f t="shared" si="519"/>
        <v>Nov 2023</v>
      </c>
      <c r="BW2349" s="41" t="str">
        <f t="shared" si="513"/>
        <v/>
      </c>
      <c r="BY2349" s="13" t="str">
        <f t="shared" si="517"/>
        <v/>
      </c>
      <c r="BZ2349" s="33" t="str">
        <f t="shared" si="518"/>
        <v/>
      </c>
      <c r="CA2349" s="37" t="str">
        <f>IF(BY2349="", "", IF(COUNTIF(BY$7:BY2349, BY2349)&gt;1, "", MAX(CA$6:CA2348)+1))</f>
        <v/>
      </c>
      <c r="CB2349" s="37" t="str">
        <f t="shared" si="520"/>
        <v>Nov 2023</v>
      </c>
      <c r="CC2349" s="41" t="str">
        <f t="shared" si="514"/>
        <v/>
      </c>
    </row>
    <row r="2350" spans="71:81" hidden="1" x14ac:dyDescent="0.25">
      <c r="BS2350" s="13" t="str">
        <f t="shared" si="515"/>
        <v/>
      </c>
      <c r="BT2350" s="33" t="str">
        <f t="shared" si="516"/>
        <v/>
      </c>
      <c r="BU2350" s="37" t="str">
        <f>IF(BS2350="", "", IF(COUNTIF(BS$7:BS2350, BS2350)&gt;1, "", MAX(BU$6:BU2349)+1))</f>
        <v/>
      </c>
      <c r="BV2350" s="37" t="str">
        <f t="shared" si="519"/>
        <v>Nov 2023</v>
      </c>
      <c r="BW2350" s="41" t="str">
        <f t="shared" si="513"/>
        <v/>
      </c>
      <c r="BY2350" s="13" t="str">
        <f t="shared" si="517"/>
        <v/>
      </c>
      <c r="BZ2350" s="33" t="str">
        <f t="shared" si="518"/>
        <v/>
      </c>
      <c r="CA2350" s="37" t="str">
        <f>IF(BY2350="", "", IF(COUNTIF(BY$7:BY2350, BY2350)&gt;1, "", MAX(CA$6:CA2349)+1))</f>
        <v/>
      </c>
      <c r="CB2350" s="37" t="str">
        <f t="shared" si="520"/>
        <v>Nov 2023</v>
      </c>
      <c r="CC2350" s="41" t="str">
        <f t="shared" si="514"/>
        <v/>
      </c>
    </row>
    <row r="2351" spans="71:81" hidden="1" x14ac:dyDescent="0.25">
      <c r="BS2351" s="13" t="str">
        <f t="shared" si="515"/>
        <v/>
      </c>
      <c r="BT2351" s="33" t="str">
        <f t="shared" si="516"/>
        <v/>
      </c>
      <c r="BU2351" s="37" t="str">
        <f>IF(BS2351="", "", IF(COUNTIF(BS$7:BS2351, BS2351)&gt;1, "", MAX(BU$6:BU2350)+1))</f>
        <v/>
      </c>
      <c r="BV2351" s="37" t="str">
        <f t="shared" si="519"/>
        <v>Nov 2023</v>
      </c>
      <c r="BW2351" s="41" t="str">
        <f t="shared" si="513"/>
        <v/>
      </c>
      <c r="BY2351" s="13" t="str">
        <f t="shared" si="517"/>
        <v/>
      </c>
      <c r="BZ2351" s="33" t="str">
        <f t="shared" si="518"/>
        <v/>
      </c>
      <c r="CA2351" s="37" t="str">
        <f>IF(BY2351="", "", IF(COUNTIF(BY$7:BY2351, BY2351)&gt;1, "", MAX(CA$6:CA2350)+1))</f>
        <v/>
      </c>
      <c r="CB2351" s="37" t="str">
        <f t="shared" si="520"/>
        <v>Nov 2023</v>
      </c>
      <c r="CC2351" s="41" t="str">
        <f t="shared" si="514"/>
        <v/>
      </c>
    </row>
    <row r="2352" spans="71:81" hidden="1" x14ac:dyDescent="0.25">
      <c r="BS2352" s="13" t="str">
        <f t="shared" si="515"/>
        <v/>
      </c>
      <c r="BT2352" s="33" t="str">
        <f t="shared" si="516"/>
        <v/>
      </c>
      <c r="BU2352" s="37" t="str">
        <f>IF(BS2352="", "", IF(COUNTIF(BS$7:BS2352, BS2352)&gt;1, "", MAX(BU$6:BU2351)+1))</f>
        <v/>
      </c>
      <c r="BV2352" s="37" t="str">
        <f t="shared" si="519"/>
        <v>Nov 2023</v>
      </c>
      <c r="BW2352" s="41" t="str">
        <f t="shared" si="513"/>
        <v/>
      </c>
      <c r="BY2352" s="13" t="str">
        <f t="shared" si="517"/>
        <v/>
      </c>
      <c r="BZ2352" s="33" t="str">
        <f t="shared" si="518"/>
        <v/>
      </c>
      <c r="CA2352" s="37" t="str">
        <f>IF(BY2352="", "", IF(COUNTIF(BY$7:BY2352, BY2352)&gt;1, "", MAX(CA$6:CA2351)+1))</f>
        <v/>
      </c>
      <c r="CB2352" s="37" t="str">
        <f t="shared" si="520"/>
        <v>Nov 2023</v>
      </c>
      <c r="CC2352" s="41" t="str">
        <f t="shared" si="514"/>
        <v/>
      </c>
    </row>
    <row r="2353" spans="71:81" hidden="1" x14ac:dyDescent="0.25">
      <c r="BS2353" s="13" t="str">
        <f t="shared" si="515"/>
        <v/>
      </c>
      <c r="BT2353" s="33" t="str">
        <f t="shared" si="516"/>
        <v/>
      </c>
      <c r="BU2353" s="37" t="str">
        <f>IF(BS2353="", "", IF(COUNTIF(BS$7:BS2353, BS2353)&gt;1, "", MAX(BU$6:BU2352)+1))</f>
        <v/>
      </c>
      <c r="BV2353" s="37" t="str">
        <f t="shared" si="519"/>
        <v>Nov 2023</v>
      </c>
      <c r="BW2353" s="41" t="str">
        <f t="shared" si="513"/>
        <v/>
      </c>
      <c r="BY2353" s="13" t="str">
        <f t="shared" si="517"/>
        <v/>
      </c>
      <c r="BZ2353" s="33" t="str">
        <f t="shared" si="518"/>
        <v/>
      </c>
      <c r="CA2353" s="37" t="str">
        <f>IF(BY2353="", "", IF(COUNTIF(BY$7:BY2353, BY2353)&gt;1, "", MAX(CA$6:CA2352)+1))</f>
        <v/>
      </c>
      <c r="CB2353" s="37" t="str">
        <f t="shared" si="520"/>
        <v>Nov 2023</v>
      </c>
      <c r="CC2353" s="41" t="str">
        <f t="shared" si="514"/>
        <v/>
      </c>
    </row>
    <row r="2354" spans="71:81" hidden="1" x14ac:dyDescent="0.25">
      <c r="BS2354" s="13" t="str">
        <f t="shared" si="515"/>
        <v/>
      </c>
      <c r="BT2354" s="33" t="str">
        <f t="shared" si="516"/>
        <v/>
      </c>
      <c r="BU2354" s="37" t="str">
        <f>IF(BS2354="", "", IF(COUNTIF(BS$7:BS2354, BS2354)&gt;1, "", MAX(BU$6:BU2353)+1))</f>
        <v/>
      </c>
      <c r="BV2354" s="37" t="str">
        <f t="shared" si="519"/>
        <v>Nov 2023</v>
      </c>
      <c r="BW2354" s="41" t="str">
        <f t="shared" si="513"/>
        <v/>
      </c>
      <c r="BY2354" s="13" t="str">
        <f t="shared" si="517"/>
        <v/>
      </c>
      <c r="BZ2354" s="33" t="str">
        <f t="shared" si="518"/>
        <v/>
      </c>
      <c r="CA2354" s="37" t="str">
        <f>IF(BY2354="", "", IF(COUNTIF(BY$7:BY2354, BY2354)&gt;1, "", MAX(CA$6:CA2353)+1))</f>
        <v/>
      </c>
      <c r="CB2354" s="37" t="str">
        <f t="shared" si="520"/>
        <v>Nov 2023</v>
      </c>
      <c r="CC2354" s="41" t="str">
        <f t="shared" si="514"/>
        <v/>
      </c>
    </row>
    <row r="2355" spans="71:81" hidden="1" x14ac:dyDescent="0.25">
      <c r="BS2355" s="13" t="str">
        <f t="shared" si="515"/>
        <v/>
      </c>
      <c r="BT2355" s="33" t="str">
        <f t="shared" si="516"/>
        <v/>
      </c>
      <c r="BU2355" s="37" t="str">
        <f>IF(BS2355="", "", IF(COUNTIF(BS$7:BS2355, BS2355)&gt;1, "", MAX(BU$6:BU2354)+1))</f>
        <v/>
      </c>
      <c r="BV2355" s="37" t="str">
        <f t="shared" si="519"/>
        <v>Nov 2023</v>
      </c>
      <c r="BW2355" s="41" t="str">
        <f t="shared" si="513"/>
        <v/>
      </c>
      <c r="BY2355" s="13" t="str">
        <f t="shared" si="517"/>
        <v/>
      </c>
      <c r="BZ2355" s="33" t="str">
        <f t="shared" si="518"/>
        <v/>
      </c>
      <c r="CA2355" s="37" t="str">
        <f>IF(BY2355="", "", IF(COUNTIF(BY$7:BY2355, BY2355)&gt;1, "", MAX(CA$6:CA2354)+1))</f>
        <v/>
      </c>
      <c r="CB2355" s="37" t="str">
        <f t="shared" si="520"/>
        <v>Nov 2023</v>
      </c>
      <c r="CC2355" s="41" t="str">
        <f t="shared" si="514"/>
        <v/>
      </c>
    </row>
    <row r="2356" spans="71:81" hidden="1" x14ac:dyDescent="0.25">
      <c r="BS2356" s="13" t="str">
        <f t="shared" si="515"/>
        <v/>
      </c>
      <c r="BT2356" s="33" t="str">
        <f t="shared" si="516"/>
        <v/>
      </c>
      <c r="BU2356" s="37" t="str">
        <f>IF(BS2356="", "", IF(COUNTIF(BS$7:BS2356, BS2356)&gt;1, "", MAX(BU$6:BU2355)+1))</f>
        <v/>
      </c>
      <c r="BV2356" s="37" t="str">
        <f t="shared" si="519"/>
        <v>Nov 2023</v>
      </c>
      <c r="BW2356" s="41" t="str">
        <f t="shared" si="513"/>
        <v/>
      </c>
      <c r="BY2356" s="13" t="str">
        <f t="shared" si="517"/>
        <v/>
      </c>
      <c r="BZ2356" s="33" t="str">
        <f t="shared" si="518"/>
        <v/>
      </c>
      <c r="CA2356" s="37" t="str">
        <f>IF(BY2356="", "", IF(COUNTIF(BY$7:BY2356, BY2356)&gt;1, "", MAX(CA$6:CA2355)+1))</f>
        <v/>
      </c>
      <c r="CB2356" s="37" t="str">
        <f t="shared" si="520"/>
        <v>Nov 2023</v>
      </c>
      <c r="CC2356" s="41" t="str">
        <f t="shared" si="514"/>
        <v/>
      </c>
    </row>
    <row r="2357" spans="71:81" hidden="1" x14ac:dyDescent="0.25">
      <c r="BS2357" s="13" t="str">
        <f t="shared" si="515"/>
        <v/>
      </c>
      <c r="BT2357" s="33" t="str">
        <f t="shared" si="516"/>
        <v/>
      </c>
      <c r="BU2357" s="37" t="str">
        <f>IF(BS2357="", "", IF(COUNTIF(BS$7:BS2357, BS2357)&gt;1, "", MAX(BU$6:BU2356)+1))</f>
        <v/>
      </c>
      <c r="BV2357" s="37" t="str">
        <f t="shared" si="519"/>
        <v>Nov 2023</v>
      </c>
      <c r="BW2357" s="41" t="str">
        <f t="shared" si="513"/>
        <v/>
      </c>
      <c r="BY2357" s="13" t="str">
        <f t="shared" si="517"/>
        <v/>
      </c>
      <c r="BZ2357" s="33" t="str">
        <f t="shared" si="518"/>
        <v/>
      </c>
      <c r="CA2357" s="37" t="str">
        <f>IF(BY2357="", "", IF(COUNTIF(BY$7:BY2357, BY2357)&gt;1, "", MAX(CA$6:CA2356)+1))</f>
        <v/>
      </c>
      <c r="CB2357" s="37" t="str">
        <f t="shared" si="520"/>
        <v>Nov 2023</v>
      </c>
      <c r="CC2357" s="41" t="str">
        <f t="shared" si="514"/>
        <v/>
      </c>
    </row>
    <row r="2358" spans="71:81" hidden="1" x14ac:dyDescent="0.25">
      <c r="BS2358" s="13" t="str">
        <f t="shared" si="515"/>
        <v/>
      </c>
      <c r="BT2358" s="33" t="str">
        <f t="shared" si="516"/>
        <v/>
      </c>
      <c r="BU2358" s="37" t="str">
        <f>IF(BS2358="", "", IF(COUNTIF(BS$7:BS2358, BS2358)&gt;1, "", MAX(BU$6:BU2357)+1))</f>
        <v/>
      </c>
      <c r="BV2358" s="37" t="str">
        <f t="shared" si="519"/>
        <v>Nov 2023</v>
      </c>
      <c r="BW2358" s="41" t="str">
        <f t="shared" si="513"/>
        <v/>
      </c>
      <c r="BY2358" s="13" t="str">
        <f t="shared" si="517"/>
        <v/>
      </c>
      <c r="BZ2358" s="33" t="str">
        <f t="shared" si="518"/>
        <v/>
      </c>
      <c r="CA2358" s="37" t="str">
        <f>IF(BY2358="", "", IF(COUNTIF(BY$7:BY2358, BY2358)&gt;1, "", MAX(CA$6:CA2357)+1))</f>
        <v/>
      </c>
      <c r="CB2358" s="37" t="str">
        <f t="shared" si="520"/>
        <v>Nov 2023</v>
      </c>
      <c r="CC2358" s="41" t="str">
        <f t="shared" si="514"/>
        <v/>
      </c>
    </row>
    <row r="2359" spans="71:81" hidden="1" x14ac:dyDescent="0.25">
      <c r="BS2359" s="13" t="str">
        <f t="shared" si="515"/>
        <v/>
      </c>
      <c r="BT2359" s="33" t="str">
        <f t="shared" si="516"/>
        <v/>
      </c>
      <c r="BU2359" s="37" t="str">
        <f>IF(BS2359="", "", IF(COUNTIF(BS$7:BS2359, BS2359)&gt;1, "", MAX(BU$6:BU2358)+1))</f>
        <v/>
      </c>
      <c r="BV2359" s="37" t="str">
        <f t="shared" si="519"/>
        <v>Nov 2023</v>
      </c>
      <c r="BW2359" s="41" t="str">
        <f t="shared" si="513"/>
        <v/>
      </c>
      <c r="BY2359" s="13" t="str">
        <f t="shared" si="517"/>
        <v/>
      </c>
      <c r="BZ2359" s="33" t="str">
        <f t="shared" si="518"/>
        <v/>
      </c>
      <c r="CA2359" s="37" t="str">
        <f>IF(BY2359="", "", IF(COUNTIF(BY$7:BY2359, BY2359)&gt;1, "", MAX(CA$6:CA2358)+1))</f>
        <v/>
      </c>
      <c r="CB2359" s="37" t="str">
        <f t="shared" si="520"/>
        <v>Nov 2023</v>
      </c>
      <c r="CC2359" s="41" t="str">
        <f t="shared" si="514"/>
        <v/>
      </c>
    </row>
    <row r="2360" spans="71:81" hidden="1" x14ac:dyDescent="0.25">
      <c r="BS2360" s="13" t="str">
        <f t="shared" si="515"/>
        <v/>
      </c>
      <c r="BT2360" s="33" t="str">
        <f t="shared" si="516"/>
        <v/>
      </c>
      <c r="BU2360" s="37" t="str">
        <f>IF(BS2360="", "", IF(COUNTIF(BS$7:BS2360, BS2360)&gt;1, "", MAX(BU$6:BU2359)+1))</f>
        <v/>
      </c>
      <c r="BV2360" s="37" t="str">
        <f t="shared" si="519"/>
        <v>Nov 2023</v>
      </c>
      <c r="BW2360" s="41" t="str">
        <f t="shared" si="513"/>
        <v/>
      </c>
      <c r="BY2360" s="13" t="str">
        <f t="shared" si="517"/>
        <v/>
      </c>
      <c r="BZ2360" s="33" t="str">
        <f t="shared" si="518"/>
        <v/>
      </c>
      <c r="CA2360" s="37" t="str">
        <f>IF(BY2360="", "", IF(COUNTIF(BY$7:BY2360, BY2360)&gt;1, "", MAX(CA$6:CA2359)+1))</f>
        <v/>
      </c>
      <c r="CB2360" s="37" t="str">
        <f t="shared" si="520"/>
        <v>Nov 2023</v>
      </c>
      <c r="CC2360" s="41" t="str">
        <f t="shared" si="514"/>
        <v/>
      </c>
    </row>
    <row r="2361" spans="71:81" hidden="1" x14ac:dyDescent="0.25">
      <c r="BS2361" s="13" t="str">
        <f t="shared" si="515"/>
        <v/>
      </c>
      <c r="BT2361" s="33" t="str">
        <f t="shared" si="516"/>
        <v/>
      </c>
      <c r="BU2361" s="37" t="str">
        <f>IF(BS2361="", "", IF(COUNTIF(BS$7:BS2361, BS2361)&gt;1, "", MAX(BU$6:BU2360)+1))</f>
        <v/>
      </c>
      <c r="BV2361" s="37" t="str">
        <f t="shared" si="519"/>
        <v>Nov 2023</v>
      </c>
      <c r="BW2361" s="41" t="str">
        <f t="shared" si="513"/>
        <v/>
      </c>
      <c r="BY2361" s="13" t="str">
        <f t="shared" si="517"/>
        <v/>
      </c>
      <c r="BZ2361" s="33" t="str">
        <f t="shared" si="518"/>
        <v/>
      </c>
      <c r="CA2361" s="37" t="str">
        <f>IF(BY2361="", "", IF(COUNTIF(BY$7:BY2361, BY2361)&gt;1, "", MAX(CA$6:CA2360)+1))</f>
        <v/>
      </c>
      <c r="CB2361" s="37" t="str">
        <f t="shared" si="520"/>
        <v>Nov 2023</v>
      </c>
      <c r="CC2361" s="41" t="str">
        <f t="shared" si="514"/>
        <v/>
      </c>
    </row>
    <row r="2362" spans="71:81" hidden="1" x14ac:dyDescent="0.25">
      <c r="BS2362" s="13" t="str">
        <f t="shared" si="515"/>
        <v/>
      </c>
      <c r="BT2362" s="33" t="str">
        <f t="shared" si="516"/>
        <v/>
      </c>
      <c r="BU2362" s="37" t="str">
        <f>IF(BS2362="", "", IF(COUNTIF(BS$7:BS2362, BS2362)&gt;1, "", MAX(BU$6:BU2361)+1))</f>
        <v/>
      </c>
      <c r="BV2362" s="37" t="str">
        <f t="shared" si="519"/>
        <v>Nov 2023</v>
      </c>
      <c r="BW2362" s="41" t="str">
        <f t="shared" si="513"/>
        <v/>
      </c>
      <c r="BY2362" s="13" t="str">
        <f t="shared" si="517"/>
        <v/>
      </c>
      <c r="BZ2362" s="33" t="str">
        <f t="shared" si="518"/>
        <v/>
      </c>
      <c r="CA2362" s="37" t="str">
        <f>IF(BY2362="", "", IF(COUNTIF(BY$7:BY2362, BY2362)&gt;1, "", MAX(CA$6:CA2361)+1))</f>
        <v/>
      </c>
      <c r="CB2362" s="37" t="str">
        <f t="shared" si="520"/>
        <v>Nov 2023</v>
      </c>
      <c r="CC2362" s="41" t="str">
        <f t="shared" si="514"/>
        <v/>
      </c>
    </row>
    <row r="2363" spans="71:81" hidden="1" x14ac:dyDescent="0.25">
      <c r="BS2363" s="13" t="str">
        <f t="shared" si="515"/>
        <v/>
      </c>
      <c r="BT2363" s="33" t="str">
        <f t="shared" si="516"/>
        <v/>
      </c>
      <c r="BU2363" s="37" t="str">
        <f>IF(BS2363="", "", IF(COUNTIF(BS$7:BS2363, BS2363)&gt;1, "", MAX(BU$6:BU2362)+1))</f>
        <v/>
      </c>
      <c r="BV2363" s="37" t="str">
        <f t="shared" si="519"/>
        <v>Nov 2023</v>
      </c>
      <c r="BW2363" s="41" t="str">
        <f t="shared" si="513"/>
        <v/>
      </c>
      <c r="BY2363" s="13" t="str">
        <f t="shared" si="517"/>
        <v/>
      </c>
      <c r="BZ2363" s="33" t="str">
        <f t="shared" si="518"/>
        <v/>
      </c>
      <c r="CA2363" s="37" t="str">
        <f>IF(BY2363="", "", IF(COUNTIF(BY$7:BY2363, BY2363)&gt;1, "", MAX(CA$6:CA2362)+1))</f>
        <v/>
      </c>
      <c r="CB2363" s="37" t="str">
        <f t="shared" si="520"/>
        <v>Nov 2023</v>
      </c>
      <c r="CC2363" s="41" t="str">
        <f t="shared" si="514"/>
        <v/>
      </c>
    </row>
    <row r="2364" spans="71:81" hidden="1" x14ac:dyDescent="0.25">
      <c r="BS2364" s="13" t="str">
        <f t="shared" si="515"/>
        <v/>
      </c>
      <c r="BT2364" s="33" t="str">
        <f t="shared" si="516"/>
        <v/>
      </c>
      <c r="BU2364" s="37" t="str">
        <f>IF(BS2364="", "", IF(COUNTIF(BS$7:BS2364, BS2364)&gt;1, "", MAX(BU$6:BU2363)+1))</f>
        <v/>
      </c>
      <c r="BV2364" s="37" t="str">
        <f t="shared" si="519"/>
        <v>Nov 2023</v>
      </c>
      <c r="BW2364" s="41" t="str">
        <f t="shared" si="513"/>
        <v/>
      </c>
      <c r="BY2364" s="13" t="str">
        <f t="shared" si="517"/>
        <v/>
      </c>
      <c r="BZ2364" s="33" t="str">
        <f t="shared" si="518"/>
        <v/>
      </c>
      <c r="CA2364" s="37" t="str">
        <f>IF(BY2364="", "", IF(COUNTIF(BY$7:BY2364, BY2364)&gt;1, "", MAX(CA$6:CA2363)+1))</f>
        <v/>
      </c>
      <c r="CB2364" s="37" t="str">
        <f t="shared" si="520"/>
        <v>Nov 2023</v>
      </c>
      <c r="CC2364" s="41" t="str">
        <f t="shared" si="514"/>
        <v/>
      </c>
    </row>
    <row r="2365" spans="71:81" hidden="1" x14ac:dyDescent="0.25">
      <c r="BS2365" s="13" t="str">
        <f t="shared" si="515"/>
        <v/>
      </c>
      <c r="BT2365" s="33" t="str">
        <f t="shared" si="516"/>
        <v/>
      </c>
      <c r="BU2365" s="37" t="str">
        <f>IF(BS2365="", "", IF(COUNTIF(BS$7:BS2365, BS2365)&gt;1, "", MAX(BU$6:BU2364)+1))</f>
        <v/>
      </c>
      <c r="BV2365" s="37" t="str">
        <f t="shared" si="519"/>
        <v>Nov 2023</v>
      </c>
      <c r="BW2365" s="41" t="str">
        <f t="shared" si="513"/>
        <v/>
      </c>
      <c r="BY2365" s="13" t="str">
        <f t="shared" si="517"/>
        <v/>
      </c>
      <c r="BZ2365" s="33" t="str">
        <f t="shared" si="518"/>
        <v/>
      </c>
      <c r="CA2365" s="37" t="str">
        <f>IF(BY2365="", "", IF(COUNTIF(BY$7:BY2365, BY2365)&gt;1, "", MAX(CA$6:CA2364)+1))</f>
        <v/>
      </c>
      <c r="CB2365" s="37" t="str">
        <f t="shared" si="520"/>
        <v>Nov 2023</v>
      </c>
      <c r="CC2365" s="41" t="str">
        <f t="shared" si="514"/>
        <v/>
      </c>
    </row>
    <row r="2366" spans="71:81" hidden="1" x14ac:dyDescent="0.25">
      <c r="BS2366" s="13" t="str">
        <f t="shared" si="515"/>
        <v/>
      </c>
      <c r="BT2366" s="33" t="str">
        <f t="shared" si="516"/>
        <v/>
      </c>
      <c r="BU2366" s="37" t="str">
        <f>IF(BS2366="", "", IF(COUNTIF(BS$7:BS2366, BS2366)&gt;1, "", MAX(BU$6:BU2365)+1))</f>
        <v/>
      </c>
      <c r="BV2366" s="37" t="str">
        <f t="shared" si="519"/>
        <v>Nov 2023</v>
      </c>
      <c r="BW2366" s="41" t="str">
        <f t="shared" si="513"/>
        <v/>
      </c>
      <c r="BY2366" s="13" t="str">
        <f t="shared" si="517"/>
        <v/>
      </c>
      <c r="BZ2366" s="33" t="str">
        <f t="shared" si="518"/>
        <v/>
      </c>
      <c r="CA2366" s="37" t="str">
        <f>IF(BY2366="", "", IF(COUNTIF(BY$7:BY2366, BY2366)&gt;1, "", MAX(CA$6:CA2365)+1))</f>
        <v/>
      </c>
      <c r="CB2366" s="37" t="str">
        <f t="shared" si="520"/>
        <v>Nov 2023</v>
      </c>
      <c r="CC2366" s="41" t="str">
        <f t="shared" si="514"/>
        <v/>
      </c>
    </row>
    <row r="2367" spans="71:81" hidden="1" x14ac:dyDescent="0.25">
      <c r="BS2367" s="13" t="str">
        <f t="shared" si="515"/>
        <v/>
      </c>
      <c r="BT2367" s="33" t="str">
        <f t="shared" si="516"/>
        <v/>
      </c>
      <c r="BU2367" s="37" t="str">
        <f>IF(BS2367="", "", IF(COUNTIF(BS$7:BS2367, BS2367)&gt;1, "", MAX(BU$6:BU2366)+1))</f>
        <v/>
      </c>
      <c r="BV2367" s="37" t="str">
        <f t="shared" si="519"/>
        <v>Nov 2023</v>
      </c>
      <c r="BW2367" s="41" t="str">
        <f t="shared" si="513"/>
        <v/>
      </c>
      <c r="BY2367" s="13" t="str">
        <f t="shared" si="517"/>
        <v/>
      </c>
      <c r="BZ2367" s="33" t="str">
        <f t="shared" si="518"/>
        <v/>
      </c>
      <c r="CA2367" s="37" t="str">
        <f>IF(BY2367="", "", IF(COUNTIF(BY$7:BY2367, BY2367)&gt;1, "", MAX(CA$6:CA2366)+1))</f>
        <v/>
      </c>
      <c r="CB2367" s="37" t="str">
        <f t="shared" si="520"/>
        <v>Nov 2023</v>
      </c>
      <c r="CC2367" s="41" t="str">
        <f t="shared" si="514"/>
        <v/>
      </c>
    </row>
    <row r="2368" spans="71:81" hidden="1" x14ac:dyDescent="0.25">
      <c r="BS2368" s="13" t="str">
        <f t="shared" si="515"/>
        <v/>
      </c>
      <c r="BT2368" s="33" t="str">
        <f t="shared" si="516"/>
        <v/>
      </c>
      <c r="BU2368" s="37" t="str">
        <f>IF(BS2368="", "", IF(COUNTIF(BS$7:BS2368, BS2368)&gt;1, "", MAX(BU$6:BU2367)+1))</f>
        <v/>
      </c>
      <c r="BV2368" s="37" t="str">
        <f t="shared" si="519"/>
        <v>Nov 2023</v>
      </c>
      <c r="BW2368" s="41" t="str">
        <f t="shared" si="513"/>
        <v/>
      </c>
      <c r="BY2368" s="13" t="str">
        <f t="shared" si="517"/>
        <v/>
      </c>
      <c r="BZ2368" s="33" t="str">
        <f t="shared" si="518"/>
        <v/>
      </c>
      <c r="CA2368" s="37" t="str">
        <f>IF(BY2368="", "", IF(COUNTIF(BY$7:BY2368, BY2368)&gt;1, "", MAX(CA$6:CA2367)+1))</f>
        <v/>
      </c>
      <c r="CB2368" s="37" t="str">
        <f t="shared" si="520"/>
        <v>Nov 2023</v>
      </c>
      <c r="CC2368" s="41" t="str">
        <f t="shared" si="514"/>
        <v/>
      </c>
    </row>
    <row r="2369" spans="71:81" hidden="1" x14ac:dyDescent="0.25">
      <c r="BS2369" s="13" t="str">
        <f t="shared" si="515"/>
        <v/>
      </c>
      <c r="BT2369" s="33" t="str">
        <f t="shared" si="516"/>
        <v/>
      </c>
      <c r="BU2369" s="37" t="str">
        <f>IF(BS2369="", "", IF(COUNTIF(BS$7:BS2369, BS2369)&gt;1, "", MAX(BU$6:BU2368)+1))</f>
        <v/>
      </c>
      <c r="BV2369" s="37" t="str">
        <f t="shared" si="519"/>
        <v>Nov 2023</v>
      </c>
      <c r="BW2369" s="41" t="str">
        <f t="shared" si="513"/>
        <v/>
      </c>
      <c r="BY2369" s="13" t="str">
        <f t="shared" si="517"/>
        <v/>
      </c>
      <c r="BZ2369" s="33" t="str">
        <f t="shared" si="518"/>
        <v/>
      </c>
      <c r="CA2369" s="37" t="str">
        <f>IF(BY2369="", "", IF(COUNTIF(BY$7:BY2369, BY2369)&gt;1, "", MAX(CA$6:CA2368)+1))</f>
        <v/>
      </c>
      <c r="CB2369" s="37" t="str">
        <f t="shared" si="520"/>
        <v>Nov 2023</v>
      </c>
      <c r="CC2369" s="41" t="str">
        <f t="shared" si="514"/>
        <v/>
      </c>
    </row>
    <row r="2370" spans="71:81" hidden="1" x14ac:dyDescent="0.25">
      <c r="BS2370" s="13" t="str">
        <f t="shared" si="515"/>
        <v/>
      </c>
      <c r="BT2370" s="33" t="str">
        <f t="shared" si="516"/>
        <v/>
      </c>
      <c r="BU2370" s="37" t="str">
        <f>IF(BS2370="", "", IF(COUNTIF(BS$7:BS2370, BS2370)&gt;1, "", MAX(BU$6:BU2369)+1))</f>
        <v/>
      </c>
      <c r="BV2370" s="37" t="str">
        <f t="shared" si="519"/>
        <v>Nov 2023</v>
      </c>
      <c r="BW2370" s="41" t="str">
        <f t="shared" si="513"/>
        <v/>
      </c>
      <c r="BY2370" s="13" t="str">
        <f t="shared" si="517"/>
        <v/>
      </c>
      <c r="BZ2370" s="33" t="str">
        <f t="shared" si="518"/>
        <v/>
      </c>
      <c r="CA2370" s="37" t="str">
        <f>IF(BY2370="", "", IF(COUNTIF(BY$7:BY2370, BY2370)&gt;1, "", MAX(CA$6:CA2369)+1))</f>
        <v/>
      </c>
      <c r="CB2370" s="37" t="str">
        <f t="shared" si="520"/>
        <v>Nov 2023</v>
      </c>
      <c r="CC2370" s="41" t="str">
        <f t="shared" si="514"/>
        <v/>
      </c>
    </row>
    <row r="2371" spans="71:81" hidden="1" x14ac:dyDescent="0.25">
      <c r="BS2371" s="13" t="str">
        <f t="shared" si="515"/>
        <v/>
      </c>
      <c r="BT2371" s="33" t="str">
        <f t="shared" si="516"/>
        <v/>
      </c>
      <c r="BU2371" s="37" t="str">
        <f>IF(BS2371="", "", IF(COUNTIF(BS$7:BS2371, BS2371)&gt;1, "", MAX(BU$6:BU2370)+1))</f>
        <v/>
      </c>
      <c r="BV2371" s="37" t="str">
        <f t="shared" si="519"/>
        <v>Nov 2023</v>
      </c>
      <c r="BW2371" s="41" t="str">
        <f t="shared" si="513"/>
        <v/>
      </c>
      <c r="BY2371" s="13" t="str">
        <f t="shared" si="517"/>
        <v/>
      </c>
      <c r="BZ2371" s="33" t="str">
        <f t="shared" si="518"/>
        <v/>
      </c>
      <c r="CA2371" s="37" t="str">
        <f>IF(BY2371="", "", IF(COUNTIF(BY$7:BY2371, BY2371)&gt;1, "", MAX(CA$6:CA2370)+1))</f>
        <v/>
      </c>
      <c r="CB2371" s="37" t="str">
        <f t="shared" si="520"/>
        <v>Nov 2023</v>
      </c>
      <c r="CC2371" s="41" t="str">
        <f t="shared" si="514"/>
        <v/>
      </c>
    </row>
    <row r="2372" spans="71:81" hidden="1" x14ac:dyDescent="0.25">
      <c r="BS2372" s="13" t="str">
        <f t="shared" si="515"/>
        <v/>
      </c>
      <c r="BT2372" s="33" t="str">
        <f t="shared" si="516"/>
        <v/>
      </c>
      <c r="BU2372" s="37" t="str">
        <f>IF(BS2372="", "", IF(COUNTIF(BS$7:BS2372, BS2372)&gt;1, "", MAX(BU$6:BU2371)+1))</f>
        <v/>
      </c>
      <c r="BV2372" s="37" t="str">
        <f t="shared" si="519"/>
        <v>Nov 2023</v>
      </c>
      <c r="BW2372" s="41" t="str">
        <f t="shared" si="513"/>
        <v/>
      </c>
      <c r="BY2372" s="13" t="str">
        <f t="shared" si="517"/>
        <v/>
      </c>
      <c r="BZ2372" s="33" t="str">
        <f t="shared" si="518"/>
        <v/>
      </c>
      <c r="CA2372" s="37" t="str">
        <f>IF(BY2372="", "", IF(COUNTIF(BY$7:BY2372, BY2372)&gt;1, "", MAX(CA$6:CA2371)+1))</f>
        <v/>
      </c>
      <c r="CB2372" s="37" t="str">
        <f t="shared" si="520"/>
        <v>Nov 2023</v>
      </c>
      <c r="CC2372" s="41" t="str">
        <f t="shared" si="514"/>
        <v/>
      </c>
    </row>
    <row r="2373" spans="71:81" hidden="1" x14ac:dyDescent="0.25">
      <c r="BS2373" s="13" t="str">
        <f t="shared" si="515"/>
        <v/>
      </c>
      <c r="BT2373" s="33" t="str">
        <f t="shared" si="516"/>
        <v/>
      </c>
      <c r="BU2373" s="37" t="str">
        <f>IF(BS2373="", "", IF(COUNTIF(BS$7:BS2373, BS2373)&gt;1, "", MAX(BU$6:BU2372)+1))</f>
        <v/>
      </c>
      <c r="BV2373" s="37" t="str">
        <f t="shared" si="519"/>
        <v>Nov 2023</v>
      </c>
      <c r="BW2373" s="41" t="str">
        <f t="shared" si="513"/>
        <v/>
      </c>
      <c r="BY2373" s="13" t="str">
        <f t="shared" si="517"/>
        <v/>
      </c>
      <c r="BZ2373" s="33" t="str">
        <f t="shared" si="518"/>
        <v/>
      </c>
      <c r="CA2373" s="37" t="str">
        <f>IF(BY2373="", "", IF(COUNTIF(BY$7:BY2373, BY2373)&gt;1, "", MAX(CA$6:CA2372)+1))</f>
        <v/>
      </c>
      <c r="CB2373" s="37" t="str">
        <f t="shared" si="520"/>
        <v>Nov 2023</v>
      </c>
      <c r="CC2373" s="41" t="str">
        <f t="shared" si="514"/>
        <v/>
      </c>
    </row>
    <row r="2374" spans="71:81" hidden="1" x14ac:dyDescent="0.25">
      <c r="BS2374" s="13" t="str">
        <f t="shared" si="515"/>
        <v/>
      </c>
      <c r="BT2374" s="33" t="str">
        <f t="shared" si="516"/>
        <v/>
      </c>
      <c r="BU2374" s="37" t="str">
        <f>IF(BS2374="", "", IF(COUNTIF(BS$7:BS2374, BS2374)&gt;1, "", MAX(BU$6:BU2373)+1))</f>
        <v/>
      </c>
      <c r="BV2374" s="37" t="str">
        <f t="shared" si="519"/>
        <v>Nov 2023</v>
      </c>
      <c r="BW2374" s="41" t="str">
        <f t="shared" si="513"/>
        <v/>
      </c>
      <c r="BY2374" s="13" t="str">
        <f t="shared" si="517"/>
        <v/>
      </c>
      <c r="BZ2374" s="33" t="str">
        <f t="shared" si="518"/>
        <v/>
      </c>
      <c r="CA2374" s="37" t="str">
        <f>IF(BY2374="", "", IF(COUNTIF(BY$7:BY2374, BY2374)&gt;1, "", MAX(CA$6:CA2373)+1))</f>
        <v/>
      </c>
      <c r="CB2374" s="37" t="str">
        <f t="shared" si="520"/>
        <v>Nov 2023</v>
      </c>
      <c r="CC2374" s="41" t="str">
        <f t="shared" si="514"/>
        <v/>
      </c>
    </row>
    <row r="2375" spans="71:81" hidden="1" x14ac:dyDescent="0.25">
      <c r="BS2375" s="13" t="str">
        <f t="shared" si="515"/>
        <v/>
      </c>
      <c r="BT2375" s="33" t="str">
        <f t="shared" si="516"/>
        <v/>
      </c>
      <c r="BU2375" s="37" t="str">
        <f>IF(BS2375="", "", IF(COUNTIF(BS$7:BS2375, BS2375)&gt;1, "", MAX(BU$6:BU2374)+1))</f>
        <v/>
      </c>
      <c r="BV2375" s="37" t="str">
        <f t="shared" si="519"/>
        <v>Nov 2023</v>
      </c>
      <c r="BW2375" s="41" t="str">
        <f t="shared" si="513"/>
        <v/>
      </c>
      <c r="BY2375" s="13" t="str">
        <f t="shared" si="517"/>
        <v/>
      </c>
      <c r="BZ2375" s="33" t="str">
        <f t="shared" si="518"/>
        <v/>
      </c>
      <c r="CA2375" s="37" t="str">
        <f>IF(BY2375="", "", IF(COUNTIF(BY$7:BY2375, BY2375)&gt;1, "", MAX(CA$6:CA2374)+1))</f>
        <v/>
      </c>
      <c r="CB2375" s="37" t="str">
        <f t="shared" si="520"/>
        <v>Nov 2023</v>
      </c>
      <c r="CC2375" s="41" t="str">
        <f t="shared" si="514"/>
        <v/>
      </c>
    </row>
    <row r="2376" spans="71:81" hidden="1" x14ac:dyDescent="0.25">
      <c r="BS2376" s="13" t="str">
        <f t="shared" si="515"/>
        <v/>
      </c>
      <c r="BT2376" s="33" t="str">
        <f t="shared" si="516"/>
        <v/>
      </c>
      <c r="BU2376" s="37" t="str">
        <f>IF(BS2376="", "", IF(COUNTIF(BS$7:BS2376, BS2376)&gt;1, "", MAX(BU$6:BU2375)+1))</f>
        <v/>
      </c>
      <c r="BV2376" s="37" t="str">
        <f t="shared" si="519"/>
        <v>Nov 2023</v>
      </c>
      <c r="BW2376" s="41" t="str">
        <f t="shared" ref="BW2376:BW2439" si="521">IF(BS2376="", "", CONCATENATE(BS2376, " - ", BV2376))</f>
        <v/>
      </c>
      <c r="BY2376" s="13" t="str">
        <f t="shared" si="517"/>
        <v/>
      </c>
      <c r="BZ2376" s="33" t="str">
        <f t="shared" si="518"/>
        <v/>
      </c>
      <c r="CA2376" s="37" t="str">
        <f>IF(BY2376="", "", IF(COUNTIF(BY$7:BY2376, BY2376)&gt;1, "", MAX(CA$6:CA2375)+1))</f>
        <v/>
      </c>
      <c r="CB2376" s="37" t="str">
        <f t="shared" si="520"/>
        <v>Nov 2023</v>
      </c>
      <c r="CC2376" s="41" t="str">
        <f t="shared" ref="CC2376:CC2439" si="522">IF(BY2376="", "", CONCATENATE(BY2376, " - ", CB2376))</f>
        <v/>
      </c>
    </row>
    <row r="2377" spans="71:81" hidden="1" x14ac:dyDescent="0.25">
      <c r="BS2377" s="13" t="str">
        <f t="shared" si="515"/>
        <v/>
      </c>
      <c r="BT2377" s="33" t="str">
        <f t="shared" si="516"/>
        <v/>
      </c>
      <c r="BU2377" s="37" t="str">
        <f>IF(BS2377="", "", IF(COUNTIF(BS$7:BS2377, BS2377)&gt;1, "", MAX(BU$6:BU2376)+1))</f>
        <v/>
      </c>
      <c r="BV2377" s="37" t="str">
        <f t="shared" si="519"/>
        <v>Nov 2023</v>
      </c>
      <c r="BW2377" s="41" t="str">
        <f t="shared" si="521"/>
        <v/>
      </c>
      <c r="BY2377" s="13" t="str">
        <f t="shared" si="517"/>
        <v/>
      </c>
      <c r="BZ2377" s="33" t="str">
        <f t="shared" si="518"/>
        <v/>
      </c>
      <c r="CA2377" s="37" t="str">
        <f>IF(BY2377="", "", IF(COUNTIF(BY$7:BY2377, BY2377)&gt;1, "", MAX(CA$6:CA2376)+1))</f>
        <v/>
      </c>
      <c r="CB2377" s="37" t="str">
        <f t="shared" si="520"/>
        <v>Nov 2023</v>
      </c>
      <c r="CC2377" s="41" t="str">
        <f t="shared" si="522"/>
        <v/>
      </c>
    </row>
    <row r="2378" spans="71:81" hidden="1" x14ac:dyDescent="0.25">
      <c r="BS2378" s="13" t="str">
        <f t="shared" si="515"/>
        <v/>
      </c>
      <c r="BT2378" s="33" t="str">
        <f t="shared" si="516"/>
        <v/>
      </c>
      <c r="BU2378" s="37" t="str">
        <f>IF(BS2378="", "", IF(COUNTIF(BS$7:BS2378, BS2378)&gt;1, "", MAX(BU$6:BU2377)+1))</f>
        <v/>
      </c>
      <c r="BV2378" s="37" t="str">
        <f t="shared" si="519"/>
        <v>Nov 2023</v>
      </c>
      <c r="BW2378" s="41" t="str">
        <f t="shared" si="521"/>
        <v/>
      </c>
      <c r="BY2378" s="13" t="str">
        <f t="shared" si="517"/>
        <v/>
      </c>
      <c r="BZ2378" s="33" t="str">
        <f t="shared" si="518"/>
        <v/>
      </c>
      <c r="CA2378" s="37" t="str">
        <f>IF(BY2378="", "", IF(COUNTIF(BY$7:BY2378, BY2378)&gt;1, "", MAX(CA$6:CA2377)+1))</f>
        <v/>
      </c>
      <c r="CB2378" s="37" t="str">
        <f t="shared" si="520"/>
        <v>Nov 2023</v>
      </c>
      <c r="CC2378" s="41" t="str">
        <f t="shared" si="522"/>
        <v/>
      </c>
    </row>
    <row r="2379" spans="71:81" hidden="1" x14ac:dyDescent="0.25">
      <c r="BS2379" s="13" t="str">
        <f t="shared" si="515"/>
        <v/>
      </c>
      <c r="BT2379" s="33" t="str">
        <f t="shared" si="516"/>
        <v/>
      </c>
      <c r="BU2379" s="37" t="str">
        <f>IF(BS2379="", "", IF(COUNTIF(BS$7:BS2379, BS2379)&gt;1, "", MAX(BU$6:BU2378)+1))</f>
        <v/>
      </c>
      <c r="BV2379" s="37" t="str">
        <f t="shared" si="519"/>
        <v>Nov 2023</v>
      </c>
      <c r="BW2379" s="41" t="str">
        <f t="shared" si="521"/>
        <v/>
      </c>
      <c r="BY2379" s="13" t="str">
        <f t="shared" si="517"/>
        <v/>
      </c>
      <c r="BZ2379" s="33" t="str">
        <f t="shared" si="518"/>
        <v/>
      </c>
      <c r="CA2379" s="37" t="str">
        <f>IF(BY2379="", "", IF(COUNTIF(BY$7:BY2379, BY2379)&gt;1, "", MAX(CA$6:CA2378)+1))</f>
        <v/>
      </c>
      <c r="CB2379" s="37" t="str">
        <f t="shared" si="520"/>
        <v>Nov 2023</v>
      </c>
      <c r="CC2379" s="41" t="str">
        <f t="shared" si="522"/>
        <v/>
      </c>
    </row>
    <row r="2380" spans="71:81" hidden="1" x14ac:dyDescent="0.25">
      <c r="BS2380" s="13" t="str">
        <f t="shared" si="515"/>
        <v/>
      </c>
      <c r="BT2380" s="33" t="str">
        <f t="shared" si="516"/>
        <v/>
      </c>
      <c r="BU2380" s="37" t="str">
        <f>IF(BS2380="", "", IF(COUNTIF(BS$7:BS2380, BS2380)&gt;1, "", MAX(BU$6:BU2379)+1))</f>
        <v/>
      </c>
      <c r="BV2380" s="37" t="str">
        <f t="shared" si="519"/>
        <v>Nov 2023</v>
      </c>
      <c r="BW2380" s="41" t="str">
        <f t="shared" si="521"/>
        <v/>
      </c>
      <c r="BY2380" s="13" t="str">
        <f t="shared" si="517"/>
        <v/>
      </c>
      <c r="BZ2380" s="33" t="str">
        <f t="shared" si="518"/>
        <v/>
      </c>
      <c r="CA2380" s="37" t="str">
        <f>IF(BY2380="", "", IF(COUNTIF(BY$7:BY2380, BY2380)&gt;1, "", MAX(CA$6:CA2379)+1))</f>
        <v/>
      </c>
      <c r="CB2380" s="37" t="str">
        <f t="shared" si="520"/>
        <v>Nov 2023</v>
      </c>
      <c r="CC2380" s="41" t="str">
        <f t="shared" si="522"/>
        <v/>
      </c>
    </row>
    <row r="2381" spans="71:81" hidden="1" x14ac:dyDescent="0.25">
      <c r="BS2381" s="13" t="str">
        <f t="shared" si="515"/>
        <v/>
      </c>
      <c r="BT2381" s="33" t="str">
        <f t="shared" si="516"/>
        <v/>
      </c>
      <c r="BU2381" s="37" t="str">
        <f>IF(BS2381="", "", IF(COUNTIF(BS$7:BS2381, BS2381)&gt;1, "", MAX(BU$6:BU2380)+1))</f>
        <v/>
      </c>
      <c r="BV2381" s="37" t="str">
        <f t="shared" si="519"/>
        <v>Nov 2023</v>
      </c>
      <c r="BW2381" s="41" t="str">
        <f t="shared" si="521"/>
        <v/>
      </c>
      <c r="BY2381" s="13" t="str">
        <f t="shared" si="517"/>
        <v/>
      </c>
      <c r="BZ2381" s="33" t="str">
        <f t="shared" si="518"/>
        <v/>
      </c>
      <c r="CA2381" s="37" t="str">
        <f>IF(BY2381="", "", IF(COUNTIF(BY$7:BY2381, BY2381)&gt;1, "", MAX(CA$6:CA2380)+1))</f>
        <v/>
      </c>
      <c r="CB2381" s="37" t="str">
        <f t="shared" si="520"/>
        <v>Nov 2023</v>
      </c>
      <c r="CC2381" s="41" t="str">
        <f t="shared" si="522"/>
        <v/>
      </c>
    </row>
    <row r="2382" spans="71:81" hidden="1" x14ac:dyDescent="0.25">
      <c r="BS2382" s="13" t="str">
        <f t="shared" si="515"/>
        <v/>
      </c>
      <c r="BT2382" s="33" t="str">
        <f t="shared" si="516"/>
        <v/>
      </c>
      <c r="BU2382" s="37" t="str">
        <f>IF(BS2382="", "", IF(COUNTIF(BS$7:BS2382, BS2382)&gt;1, "", MAX(BU$6:BU2381)+1))</f>
        <v/>
      </c>
      <c r="BV2382" s="37" t="str">
        <f t="shared" si="519"/>
        <v>Nov 2023</v>
      </c>
      <c r="BW2382" s="41" t="str">
        <f t="shared" si="521"/>
        <v/>
      </c>
      <c r="BY2382" s="13" t="str">
        <f t="shared" si="517"/>
        <v/>
      </c>
      <c r="BZ2382" s="33" t="str">
        <f t="shared" si="518"/>
        <v/>
      </c>
      <c r="CA2382" s="37" t="str">
        <f>IF(BY2382="", "", IF(COUNTIF(BY$7:BY2382, BY2382)&gt;1, "", MAX(CA$6:CA2381)+1))</f>
        <v/>
      </c>
      <c r="CB2382" s="37" t="str">
        <f t="shared" si="520"/>
        <v>Nov 2023</v>
      </c>
      <c r="CC2382" s="41" t="str">
        <f t="shared" si="522"/>
        <v/>
      </c>
    </row>
    <row r="2383" spans="71:81" hidden="1" x14ac:dyDescent="0.25">
      <c r="BS2383" s="13" t="str">
        <f t="shared" si="515"/>
        <v/>
      </c>
      <c r="BT2383" s="33" t="str">
        <f t="shared" si="516"/>
        <v/>
      </c>
      <c r="BU2383" s="37" t="str">
        <f>IF(BS2383="", "", IF(COUNTIF(BS$7:BS2383, BS2383)&gt;1, "", MAX(BU$6:BU2382)+1))</f>
        <v/>
      </c>
      <c r="BV2383" s="37" t="str">
        <f t="shared" si="519"/>
        <v>Nov 2023</v>
      </c>
      <c r="BW2383" s="41" t="str">
        <f t="shared" si="521"/>
        <v/>
      </c>
      <c r="BY2383" s="13" t="str">
        <f t="shared" si="517"/>
        <v/>
      </c>
      <c r="BZ2383" s="33" t="str">
        <f t="shared" si="518"/>
        <v/>
      </c>
      <c r="CA2383" s="37" t="str">
        <f>IF(BY2383="", "", IF(COUNTIF(BY$7:BY2383, BY2383)&gt;1, "", MAX(CA$6:CA2382)+1))</f>
        <v/>
      </c>
      <c r="CB2383" s="37" t="str">
        <f t="shared" si="520"/>
        <v>Nov 2023</v>
      </c>
      <c r="CC2383" s="41" t="str">
        <f t="shared" si="522"/>
        <v/>
      </c>
    </row>
    <row r="2384" spans="71:81" hidden="1" x14ac:dyDescent="0.25">
      <c r="BS2384" s="13" t="str">
        <f t="shared" si="515"/>
        <v/>
      </c>
      <c r="BT2384" s="33" t="str">
        <f t="shared" si="516"/>
        <v/>
      </c>
      <c r="BU2384" s="37" t="str">
        <f>IF(BS2384="", "", IF(COUNTIF(BS$7:BS2384, BS2384)&gt;1, "", MAX(BU$6:BU2383)+1))</f>
        <v/>
      </c>
      <c r="BV2384" s="37" t="str">
        <f t="shared" si="519"/>
        <v>Nov 2023</v>
      </c>
      <c r="BW2384" s="41" t="str">
        <f t="shared" si="521"/>
        <v/>
      </c>
      <c r="BY2384" s="13" t="str">
        <f t="shared" si="517"/>
        <v/>
      </c>
      <c r="BZ2384" s="33" t="str">
        <f t="shared" si="518"/>
        <v/>
      </c>
      <c r="CA2384" s="37" t="str">
        <f>IF(BY2384="", "", IF(COUNTIF(BY$7:BY2384, BY2384)&gt;1, "", MAX(CA$6:CA2383)+1))</f>
        <v/>
      </c>
      <c r="CB2384" s="37" t="str">
        <f t="shared" si="520"/>
        <v>Nov 2023</v>
      </c>
      <c r="CC2384" s="41" t="str">
        <f t="shared" si="522"/>
        <v/>
      </c>
    </row>
    <row r="2385" spans="71:81" hidden="1" x14ac:dyDescent="0.25">
      <c r="BS2385" s="13" t="str">
        <f t="shared" si="515"/>
        <v/>
      </c>
      <c r="BT2385" s="33" t="str">
        <f t="shared" si="516"/>
        <v/>
      </c>
      <c r="BU2385" s="37" t="str">
        <f>IF(BS2385="", "", IF(COUNTIF(BS$7:BS2385, BS2385)&gt;1, "", MAX(BU$6:BU2384)+1))</f>
        <v/>
      </c>
      <c r="BV2385" s="37" t="str">
        <f t="shared" si="519"/>
        <v>Nov 2023</v>
      </c>
      <c r="BW2385" s="41" t="str">
        <f t="shared" si="521"/>
        <v/>
      </c>
      <c r="BY2385" s="13" t="str">
        <f t="shared" si="517"/>
        <v/>
      </c>
      <c r="BZ2385" s="33" t="str">
        <f t="shared" si="518"/>
        <v/>
      </c>
      <c r="CA2385" s="37" t="str">
        <f>IF(BY2385="", "", IF(COUNTIF(BY$7:BY2385, BY2385)&gt;1, "", MAX(CA$6:CA2384)+1))</f>
        <v/>
      </c>
      <c r="CB2385" s="37" t="str">
        <f t="shared" si="520"/>
        <v>Nov 2023</v>
      </c>
      <c r="CC2385" s="41" t="str">
        <f t="shared" si="522"/>
        <v/>
      </c>
    </row>
    <row r="2386" spans="71:81" hidden="1" x14ac:dyDescent="0.25">
      <c r="BS2386" s="13" t="str">
        <f t="shared" si="515"/>
        <v/>
      </c>
      <c r="BT2386" s="33" t="str">
        <f t="shared" si="516"/>
        <v/>
      </c>
      <c r="BU2386" s="37" t="str">
        <f>IF(BS2386="", "", IF(COUNTIF(BS$7:BS2386, BS2386)&gt;1, "", MAX(BU$6:BU2385)+1))</f>
        <v/>
      </c>
      <c r="BV2386" s="37" t="str">
        <f t="shared" si="519"/>
        <v>Nov 2023</v>
      </c>
      <c r="BW2386" s="41" t="str">
        <f t="shared" si="521"/>
        <v/>
      </c>
      <c r="BY2386" s="13" t="str">
        <f t="shared" si="517"/>
        <v/>
      </c>
      <c r="BZ2386" s="33" t="str">
        <f t="shared" si="518"/>
        <v/>
      </c>
      <c r="CA2386" s="37" t="str">
        <f>IF(BY2386="", "", IF(COUNTIF(BY$7:BY2386, BY2386)&gt;1, "", MAX(CA$6:CA2385)+1))</f>
        <v/>
      </c>
      <c r="CB2386" s="37" t="str">
        <f t="shared" si="520"/>
        <v>Nov 2023</v>
      </c>
      <c r="CC2386" s="41" t="str">
        <f t="shared" si="522"/>
        <v/>
      </c>
    </row>
    <row r="2387" spans="71:81" hidden="1" x14ac:dyDescent="0.25">
      <c r="BS2387" s="13" t="str">
        <f t="shared" si="515"/>
        <v/>
      </c>
      <c r="BT2387" s="33" t="str">
        <f t="shared" si="516"/>
        <v/>
      </c>
      <c r="BU2387" s="37" t="str">
        <f>IF(BS2387="", "", IF(COUNTIF(BS$7:BS2387, BS2387)&gt;1, "", MAX(BU$6:BU2386)+1))</f>
        <v/>
      </c>
      <c r="BV2387" s="37" t="str">
        <f t="shared" si="519"/>
        <v>Nov 2023</v>
      </c>
      <c r="BW2387" s="41" t="str">
        <f t="shared" si="521"/>
        <v/>
      </c>
      <c r="BY2387" s="13" t="str">
        <f t="shared" si="517"/>
        <v/>
      </c>
      <c r="BZ2387" s="33" t="str">
        <f t="shared" si="518"/>
        <v/>
      </c>
      <c r="CA2387" s="37" t="str">
        <f>IF(BY2387="", "", IF(COUNTIF(BY$7:BY2387, BY2387)&gt;1, "", MAX(CA$6:CA2386)+1))</f>
        <v/>
      </c>
      <c r="CB2387" s="37" t="str">
        <f t="shared" si="520"/>
        <v>Nov 2023</v>
      </c>
      <c r="CC2387" s="41" t="str">
        <f t="shared" si="522"/>
        <v/>
      </c>
    </row>
    <row r="2388" spans="71:81" hidden="1" x14ac:dyDescent="0.25">
      <c r="BS2388" s="13" t="str">
        <f t="shared" si="515"/>
        <v/>
      </c>
      <c r="BT2388" s="33" t="str">
        <f t="shared" si="516"/>
        <v/>
      </c>
      <c r="BU2388" s="37" t="str">
        <f>IF(BS2388="", "", IF(COUNTIF(BS$7:BS2388, BS2388)&gt;1, "", MAX(BU$6:BU2387)+1))</f>
        <v/>
      </c>
      <c r="BV2388" s="37" t="str">
        <f t="shared" si="519"/>
        <v>Nov 2023</v>
      </c>
      <c r="BW2388" s="41" t="str">
        <f t="shared" si="521"/>
        <v/>
      </c>
      <c r="BY2388" s="13" t="str">
        <f t="shared" si="517"/>
        <v/>
      </c>
      <c r="BZ2388" s="33" t="str">
        <f t="shared" si="518"/>
        <v/>
      </c>
      <c r="CA2388" s="37" t="str">
        <f>IF(BY2388="", "", IF(COUNTIF(BY$7:BY2388, BY2388)&gt;1, "", MAX(CA$6:CA2387)+1))</f>
        <v/>
      </c>
      <c r="CB2388" s="37" t="str">
        <f t="shared" si="520"/>
        <v>Nov 2023</v>
      </c>
      <c r="CC2388" s="41" t="str">
        <f t="shared" si="522"/>
        <v/>
      </c>
    </row>
    <row r="2389" spans="71:81" hidden="1" x14ac:dyDescent="0.25">
      <c r="BS2389" s="13" t="str">
        <f t="shared" si="515"/>
        <v/>
      </c>
      <c r="BT2389" s="33" t="str">
        <f t="shared" si="516"/>
        <v/>
      </c>
      <c r="BU2389" s="37" t="str">
        <f>IF(BS2389="", "", IF(COUNTIF(BS$7:BS2389, BS2389)&gt;1, "", MAX(BU$6:BU2388)+1))</f>
        <v/>
      </c>
      <c r="BV2389" s="37" t="str">
        <f t="shared" si="519"/>
        <v>Nov 2023</v>
      </c>
      <c r="BW2389" s="41" t="str">
        <f t="shared" si="521"/>
        <v/>
      </c>
      <c r="BY2389" s="13" t="str">
        <f t="shared" si="517"/>
        <v/>
      </c>
      <c r="BZ2389" s="33" t="str">
        <f t="shared" si="518"/>
        <v/>
      </c>
      <c r="CA2389" s="37" t="str">
        <f>IF(BY2389="", "", IF(COUNTIF(BY$7:BY2389, BY2389)&gt;1, "", MAX(CA$6:CA2388)+1))</f>
        <v/>
      </c>
      <c r="CB2389" s="37" t="str">
        <f t="shared" si="520"/>
        <v>Nov 2023</v>
      </c>
      <c r="CC2389" s="41" t="str">
        <f t="shared" si="522"/>
        <v/>
      </c>
    </row>
    <row r="2390" spans="71:81" hidden="1" x14ac:dyDescent="0.25">
      <c r="BS2390" s="13" t="str">
        <f t="shared" si="515"/>
        <v/>
      </c>
      <c r="BT2390" s="33" t="str">
        <f t="shared" si="516"/>
        <v/>
      </c>
      <c r="BU2390" s="37" t="str">
        <f>IF(BS2390="", "", IF(COUNTIF(BS$7:BS2390, BS2390)&gt;1, "", MAX(BU$6:BU2389)+1))</f>
        <v/>
      </c>
      <c r="BV2390" s="37" t="str">
        <f t="shared" si="519"/>
        <v>Nov 2023</v>
      </c>
      <c r="BW2390" s="41" t="str">
        <f t="shared" si="521"/>
        <v/>
      </c>
      <c r="BY2390" s="13" t="str">
        <f t="shared" si="517"/>
        <v/>
      </c>
      <c r="BZ2390" s="33" t="str">
        <f t="shared" si="518"/>
        <v/>
      </c>
      <c r="CA2390" s="37" t="str">
        <f>IF(BY2390="", "", IF(COUNTIF(BY$7:BY2390, BY2390)&gt;1, "", MAX(CA$6:CA2389)+1))</f>
        <v/>
      </c>
      <c r="CB2390" s="37" t="str">
        <f t="shared" si="520"/>
        <v>Nov 2023</v>
      </c>
      <c r="CC2390" s="41" t="str">
        <f t="shared" si="522"/>
        <v/>
      </c>
    </row>
    <row r="2391" spans="71:81" hidden="1" x14ac:dyDescent="0.25">
      <c r="BS2391" s="13" t="str">
        <f t="shared" si="515"/>
        <v/>
      </c>
      <c r="BT2391" s="33" t="str">
        <f t="shared" si="516"/>
        <v/>
      </c>
      <c r="BU2391" s="37" t="str">
        <f>IF(BS2391="", "", IF(COUNTIF(BS$7:BS2391, BS2391)&gt;1, "", MAX(BU$6:BU2390)+1))</f>
        <v/>
      </c>
      <c r="BV2391" s="37" t="str">
        <f t="shared" si="519"/>
        <v>Nov 2023</v>
      </c>
      <c r="BW2391" s="41" t="str">
        <f t="shared" si="521"/>
        <v/>
      </c>
      <c r="BY2391" s="13" t="str">
        <f t="shared" si="517"/>
        <v/>
      </c>
      <c r="BZ2391" s="33" t="str">
        <f t="shared" si="518"/>
        <v/>
      </c>
      <c r="CA2391" s="37" t="str">
        <f>IF(BY2391="", "", IF(COUNTIF(BY$7:BY2391, BY2391)&gt;1, "", MAX(CA$6:CA2390)+1))</f>
        <v/>
      </c>
      <c r="CB2391" s="37" t="str">
        <f t="shared" si="520"/>
        <v>Nov 2023</v>
      </c>
      <c r="CC2391" s="41" t="str">
        <f t="shared" si="522"/>
        <v/>
      </c>
    </row>
    <row r="2392" spans="71:81" hidden="1" x14ac:dyDescent="0.25">
      <c r="BS2392" s="13" t="str">
        <f t="shared" si="515"/>
        <v/>
      </c>
      <c r="BT2392" s="33" t="str">
        <f t="shared" si="516"/>
        <v/>
      </c>
      <c r="BU2392" s="37" t="str">
        <f>IF(BS2392="", "", IF(COUNTIF(BS$7:BS2392, BS2392)&gt;1, "", MAX(BU$6:BU2391)+1))</f>
        <v/>
      </c>
      <c r="BV2392" s="37" t="str">
        <f t="shared" si="519"/>
        <v>Nov 2023</v>
      </c>
      <c r="BW2392" s="41" t="str">
        <f t="shared" si="521"/>
        <v/>
      </c>
      <c r="BY2392" s="13" t="str">
        <f t="shared" si="517"/>
        <v/>
      </c>
      <c r="BZ2392" s="33" t="str">
        <f t="shared" si="518"/>
        <v/>
      </c>
      <c r="CA2392" s="37" t="str">
        <f>IF(BY2392="", "", IF(COUNTIF(BY$7:BY2392, BY2392)&gt;1, "", MAX(CA$6:CA2391)+1))</f>
        <v/>
      </c>
      <c r="CB2392" s="37" t="str">
        <f t="shared" si="520"/>
        <v>Nov 2023</v>
      </c>
      <c r="CC2392" s="41" t="str">
        <f t="shared" si="522"/>
        <v/>
      </c>
    </row>
    <row r="2393" spans="71:81" hidden="1" x14ac:dyDescent="0.25">
      <c r="BS2393" s="13" t="str">
        <f t="shared" si="515"/>
        <v/>
      </c>
      <c r="BT2393" s="33" t="str">
        <f t="shared" si="516"/>
        <v/>
      </c>
      <c r="BU2393" s="37" t="str">
        <f>IF(BS2393="", "", IF(COUNTIF(BS$7:BS2393, BS2393)&gt;1, "", MAX(BU$6:BU2392)+1))</f>
        <v/>
      </c>
      <c r="BV2393" s="37" t="str">
        <f t="shared" si="519"/>
        <v>Nov 2023</v>
      </c>
      <c r="BW2393" s="41" t="str">
        <f t="shared" si="521"/>
        <v/>
      </c>
      <c r="BY2393" s="13" t="str">
        <f t="shared" si="517"/>
        <v/>
      </c>
      <c r="BZ2393" s="33" t="str">
        <f t="shared" si="518"/>
        <v/>
      </c>
      <c r="CA2393" s="37" t="str">
        <f>IF(BY2393="", "", IF(COUNTIF(BY$7:BY2393, BY2393)&gt;1, "", MAX(CA$6:CA2392)+1))</f>
        <v/>
      </c>
      <c r="CB2393" s="37" t="str">
        <f t="shared" si="520"/>
        <v>Nov 2023</v>
      </c>
      <c r="CC2393" s="41" t="str">
        <f t="shared" si="522"/>
        <v/>
      </c>
    </row>
    <row r="2394" spans="71:81" hidden="1" x14ac:dyDescent="0.25">
      <c r="BS2394" s="13" t="str">
        <f t="shared" si="515"/>
        <v/>
      </c>
      <c r="BT2394" s="33" t="str">
        <f t="shared" si="516"/>
        <v/>
      </c>
      <c r="BU2394" s="37" t="str">
        <f>IF(BS2394="", "", IF(COUNTIF(BS$7:BS2394, BS2394)&gt;1, "", MAX(BU$6:BU2393)+1))</f>
        <v/>
      </c>
      <c r="BV2394" s="37" t="str">
        <f t="shared" si="519"/>
        <v>Nov 2023</v>
      </c>
      <c r="BW2394" s="41" t="str">
        <f t="shared" si="521"/>
        <v/>
      </c>
      <c r="BY2394" s="13" t="str">
        <f t="shared" si="517"/>
        <v/>
      </c>
      <c r="BZ2394" s="33" t="str">
        <f t="shared" si="518"/>
        <v/>
      </c>
      <c r="CA2394" s="37" t="str">
        <f>IF(BY2394="", "", IF(COUNTIF(BY$7:BY2394, BY2394)&gt;1, "", MAX(CA$6:CA2393)+1))</f>
        <v/>
      </c>
      <c r="CB2394" s="37" t="str">
        <f t="shared" si="520"/>
        <v>Nov 2023</v>
      </c>
      <c r="CC2394" s="41" t="str">
        <f t="shared" si="522"/>
        <v/>
      </c>
    </row>
    <row r="2395" spans="71:81" hidden="1" x14ac:dyDescent="0.25">
      <c r="BS2395" s="13" t="str">
        <f t="shared" si="515"/>
        <v/>
      </c>
      <c r="BT2395" s="33" t="str">
        <f t="shared" si="516"/>
        <v/>
      </c>
      <c r="BU2395" s="37" t="str">
        <f>IF(BS2395="", "", IF(COUNTIF(BS$7:BS2395, BS2395)&gt;1, "", MAX(BU$6:BU2394)+1))</f>
        <v/>
      </c>
      <c r="BV2395" s="37" t="str">
        <f t="shared" si="519"/>
        <v>Nov 2023</v>
      </c>
      <c r="BW2395" s="41" t="str">
        <f t="shared" si="521"/>
        <v/>
      </c>
      <c r="BY2395" s="13" t="str">
        <f t="shared" si="517"/>
        <v/>
      </c>
      <c r="BZ2395" s="33" t="str">
        <f t="shared" si="518"/>
        <v/>
      </c>
      <c r="CA2395" s="37" t="str">
        <f>IF(BY2395="", "", IF(COUNTIF(BY$7:BY2395, BY2395)&gt;1, "", MAX(CA$6:CA2394)+1))</f>
        <v/>
      </c>
      <c r="CB2395" s="37" t="str">
        <f t="shared" si="520"/>
        <v>Nov 2023</v>
      </c>
      <c r="CC2395" s="41" t="str">
        <f t="shared" si="522"/>
        <v/>
      </c>
    </row>
    <row r="2396" spans="71:81" hidden="1" x14ac:dyDescent="0.25">
      <c r="BS2396" s="13" t="str">
        <f t="shared" si="515"/>
        <v/>
      </c>
      <c r="BT2396" s="33" t="str">
        <f t="shared" si="516"/>
        <v/>
      </c>
      <c r="BU2396" s="37" t="str">
        <f>IF(BS2396="", "", IF(COUNTIF(BS$7:BS2396, BS2396)&gt;1, "", MAX(BU$6:BU2395)+1))</f>
        <v/>
      </c>
      <c r="BV2396" s="37" t="str">
        <f t="shared" si="519"/>
        <v>Nov 2023</v>
      </c>
      <c r="BW2396" s="41" t="str">
        <f t="shared" si="521"/>
        <v/>
      </c>
      <c r="BY2396" s="13" t="str">
        <f t="shared" si="517"/>
        <v/>
      </c>
      <c r="BZ2396" s="33" t="str">
        <f t="shared" si="518"/>
        <v/>
      </c>
      <c r="CA2396" s="37" t="str">
        <f>IF(BY2396="", "", IF(COUNTIF(BY$7:BY2396, BY2396)&gt;1, "", MAX(CA$6:CA2395)+1))</f>
        <v/>
      </c>
      <c r="CB2396" s="37" t="str">
        <f t="shared" si="520"/>
        <v>Nov 2023</v>
      </c>
      <c r="CC2396" s="41" t="str">
        <f t="shared" si="522"/>
        <v/>
      </c>
    </row>
    <row r="2397" spans="71:81" hidden="1" x14ac:dyDescent="0.25">
      <c r="BS2397" s="13" t="str">
        <f t="shared" si="515"/>
        <v/>
      </c>
      <c r="BT2397" s="33" t="str">
        <f t="shared" si="516"/>
        <v/>
      </c>
      <c r="BU2397" s="37" t="str">
        <f>IF(BS2397="", "", IF(COUNTIF(BS$7:BS2397, BS2397)&gt;1, "", MAX(BU$6:BU2396)+1))</f>
        <v/>
      </c>
      <c r="BV2397" s="37" t="str">
        <f t="shared" si="519"/>
        <v>Nov 2023</v>
      </c>
      <c r="BW2397" s="41" t="str">
        <f t="shared" si="521"/>
        <v/>
      </c>
      <c r="BY2397" s="13" t="str">
        <f t="shared" si="517"/>
        <v/>
      </c>
      <c r="BZ2397" s="33" t="str">
        <f t="shared" si="518"/>
        <v/>
      </c>
      <c r="CA2397" s="37" t="str">
        <f>IF(BY2397="", "", IF(COUNTIF(BY$7:BY2397, BY2397)&gt;1, "", MAX(CA$6:CA2396)+1))</f>
        <v/>
      </c>
      <c r="CB2397" s="37" t="str">
        <f t="shared" si="520"/>
        <v>Nov 2023</v>
      </c>
      <c r="CC2397" s="41" t="str">
        <f t="shared" si="522"/>
        <v/>
      </c>
    </row>
    <row r="2398" spans="71:81" hidden="1" x14ac:dyDescent="0.25">
      <c r="BS2398" s="13" t="str">
        <f t="shared" si="515"/>
        <v/>
      </c>
      <c r="BT2398" s="33" t="str">
        <f t="shared" si="516"/>
        <v/>
      </c>
      <c r="BU2398" s="37" t="str">
        <f>IF(BS2398="", "", IF(COUNTIF(BS$7:BS2398, BS2398)&gt;1, "", MAX(BU$6:BU2397)+1))</f>
        <v/>
      </c>
      <c r="BV2398" s="37" t="str">
        <f t="shared" si="519"/>
        <v>Nov 2023</v>
      </c>
      <c r="BW2398" s="41" t="str">
        <f t="shared" si="521"/>
        <v/>
      </c>
      <c r="BY2398" s="13" t="str">
        <f t="shared" si="517"/>
        <v/>
      </c>
      <c r="BZ2398" s="33" t="str">
        <f t="shared" si="518"/>
        <v/>
      </c>
      <c r="CA2398" s="37" t="str">
        <f>IF(BY2398="", "", IF(COUNTIF(BY$7:BY2398, BY2398)&gt;1, "", MAX(CA$6:CA2397)+1))</f>
        <v/>
      </c>
      <c r="CB2398" s="37" t="str">
        <f t="shared" si="520"/>
        <v>Nov 2023</v>
      </c>
      <c r="CC2398" s="41" t="str">
        <f t="shared" si="522"/>
        <v/>
      </c>
    </row>
    <row r="2399" spans="71:81" hidden="1" x14ac:dyDescent="0.25">
      <c r="BS2399" s="13" t="str">
        <f t="shared" ref="BS2399:BS2426" si="523">IF(AK246="", "", AK246)</f>
        <v/>
      </c>
      <c r="BT2399" s="33" t="str">
        <f t="shared" ref="BT2399:BT2426" si="524">IF(BS2399="", "", AL246)</f>
        <v/>
      </c>
      <c r="BU2399" s="37" t="str">
        <f>IF(BS2399="", "", IF(COUNTIF(BS$7:BS2399, BS2399)&gt;1, "", MAX(BU$6:BU2398)+1))</f>
        <v/>
      </c>
      <c r="BV2399" s="37" t="str">
        <f t="shared" si="519"/>
        <v>Nov 2023</v>
      </c>
      <c r="BW2399" s="41" t="str">
        <f t="shared" si="521"/>
        <v/>
      </c>
      <c r="BY2399" s="13" t="str">
        <f t="shared" ref="BY2399:BY2426" si="525">IF(AK470="", "", AK470)</f>
        <v/>
      </c>
      <c r="BZ2399" s="33" t="str">
        <f t="shared" ref="BZ2399:BZ2426" si="526">IF(BY2399="", "", AL470)</f>
        <v/>
      </c>
      <c r="CA2399" s="37" t="str">
        <f>IF(BY2399="", "", IF(COUNTIF(BY$7:BY2399, BY2399)&gt;1, "", MAX(CA$6:CA2398)+1))</f>
        <v/>
      </c>
      <c r="CB2399" s="37" t="str">
        <f t="shared" si="520"/>
        <v>Nov 2023</v>
      </c>
      <c r="CC2399" s="41" t="str">
        <f t="shared" si="522"/>
        <v/>
      </c>
    </row>
    <row r="2400" spans="71:81" hidden="1" x14ac:dyDescent="0.25">
      <c r="BS2400" s="13" t="str">
        <f t="shared" si="523"/>
        <v/>
      </c>
      <c r="BT2400" s="33" t="str">
        <f t="shared" si="524"/>
        <v/>
      </c>
      <c r="BU2400" s="37" t="str">
        <f>IF(BS2400="", "", IF(COUNTIF(BS$7:BS2400, BS2400)&gt;1, "", MAX(BU$6:BU2399)+1))</f>
        <v/>
      </c>
      <c r="BV2400" s="37" t="str">
        <f t="shared" si="519"/>
        <v>Nov 2023</v>
      </c>
      <c r="BW2400" s="41" t="str">
        <f t="shared" si="521"/>
        <v/>
      </c>
      <c r="BY2400" s="13" t="str">
        <f t="shared" si="525"/>
        <v/>
      </c>
      <c r="BZ2400" s="33" t="str">
        <f t="shared" si="526"/>
        <v/>
      </c>
      <c r="CA2400" s="37" t="str">
        <f>IF(BY2400="", "", IF(COUNTIF(BY$7:BY2400, BY2400)&gt;1, "", MAX(CA$6:CA2399)+1))</f>
        <v/>
      </c>
      <c r="CB2400" s="37" t="str">
        <f t="shared" si="520"/>
        <v>Nov 2023</v>
      </c>
      <c r="CC2400" s="41" t="str">
        <f t="shared" si="522"/>
        <v/>
      </c>
    </row>
    <row r="2401" spans="71:81" hidden="1" x14ac:dyDescent="0.25">
      <c r="BS2401" s="13" t="str">
        <f t="shared" si="523"/>
        <v/>
      </c>
      <c r="BT2401" s="33" t="str">
        <f t="shared" si="524"/>
        <v/>
      </c>
      <c r="BU2401" s="37" t="str">
        <f>IF(BS2401="", "", IF(COUNTIF(BS$7:BS2401, BS2401)&gt;1, "", MAX(BU$6:BU2400)+1))</f>
        <v/>
      </c>
      <c r="BV2401" s="37" t="str">
        <f t="shared" ref="BV2401:BV2426" si="527">BV2400</f>
        <v>Nov 2023</v>
      </c>
      <c r="BW2401" s="41" t="str">
        <f t="shared" si="521"/>
        <v/>
      </c>
      <c r="BY2401" s="13" t="str">
        <f t="shared" si="525"/>
        <v/>
      </c>
      <c r="BZ2401" s="33" t="str">
        <f t="shared" si="526"/>
        <v/>
      </c>
      <c r="CA2401" s="37" t="str">
        <f>IF(BY2401="", "", IF(COUNTIF(BY$7:BY2401, BY2401)&gt;1, "", MAX(CA$6:CA2400)+1))</f>
        <v/>
      </c>
      <c r="CB2401" s="37" t="str">
        <f t="shared" ref="CB2401:CB2426" si="528">CB2400</f>
        <v>Nov 2023</v>
      </c>
      <c r="CC2401" s="41" t="str">
        <f t="shared" si="522"/>
        <v/>
      </c>
    </row>
    <row r="2402" spans="71:81" hidden="1" x14ac:dyDescent="0.25">
      <c r="BS2402" s="13" t="str">
        <f t="shared" si="523"/>
        <v/>
      </c>
      <c r="BT2402" s="33" t="str">
        <f t="shared" si="524"/>
        <v/>
      </c>
      <c r="BU2402" s="37" t="str">
        <f>IF(BS2402="", "", IF(COUNTIF(BS$7:BS2402, BS2402)&gt;1, "", MAX(BU$6:BU2401)+1))</f>
        <v/>
      </c>
      <c r="BV2402" s="37" t="str">
        <f t="shared" si="527"/>
        <v>Nov 2023</v>
      </c>
      <c r="BW2402" s="41" t="str">
        <f t="shared" si="521"/>
        <v/>
      </c>
      <c r="BY2402" s="13" t="str">
        <f t="shared" si="525"/>
        <v/>
      </c>
      <c r="BZ2402" s="33" t="str">
        <f t="shared" si="526"/>
        <v/>
      </c>
      <c r="CA2402" s="37" t="str">
        <f>IF(BY2402="", "", IF(COUNTIF(BY$7:BY2402, BY2402)&gt;1, "", MAX(CA$6:CA2401)+1))</f>
        <v/>
      </c>
      <c r="CB2402" s="37" t="str">
        <f t="shared" si="528"/>
        <v>Nov 2023</v>
      </c>
      <c r="CC2402" s="41" t="str">
        <f t="shared" si="522"/>
        <v/>
      </c>
    </row>
    <row r="2403" spans="71:81" hidden="1" x14ac:dyDescent="0.25">
      <c r="BS2403" s="13" t="str">
        <f t="shared" si="523"/>
        <v/>
      </c>
      <c r="BT2403" s="33" t="str">
        <f t="shared" si="524"/>
        <v/>
      </c>
      <c r="BU2403" s="37" t="str">
        <f>IF(BS2403="", "", IF(COUNTIF(BS$7:BS2403, BS2403)&gt;1, "", MAX(BU$6:BU2402)+1))</f>
        <v/>
      </c>
      <c r="BV2403" s="37" t="str">
        <f t="shared" si="527"/>
        <v>Nov 2023</v>
      </c>
      <c r="BW2403" s="41" t="str">
        <f t="shared" si="521"/>
        <v/>
      </c>
      <c r="BY2403" s="13" t="str">
        <f t="shared" si="525"/>
        <v/>
      </c>
      <c r="BZ2403" s="33" t="str">
        <f t="shared" si="526"/>
        <v/>
      </c>
      <c r="CA2403" s="37" t="str">
        <f>IF(BY2403="", "", IF(COUNTIF(BY$7:BY2403, BY2403)&gt;1, "", MAX(CA$6:CA2402)+1))</f>
        <v/>
      </c>
      <c r="CB2403" s="37" t="str">
        <f t="shared" si="528"/>
        <v>Nov 2023</v>
      </c>
      <c r="CC2403" s="41" t="str">
        <f t="shared" si="522"/>
        <v/>
      </c>
    </row>
    <row r="2404" spans="71:81" hidden="1" x14ac:dyDescent="0.25">
      <c r="BS2404" s="13" t="str">
        <f t="shared" si="523"/>
        <v/>
      </c>
      <c r="BT2404" s="33" t="str">
        <f t="shared" si="524"/>
        <v/>
      </c>
      <c r="BU2404" s="37" t="str">
        <f>IF(BS2404="", "", IF(COUNTIF(BS$7:BS2404, BS2404)&gt;1, "", MAX(BU$6:BU2403)+1))</f>
        <v/>
      </c>
      <c r="BV2404" s="37" t="str">
        <f t="shared" si="527"/>
        <v>Nov 2023</v>
      </c>
      <c r="BW2404" s="41" t="str">
        <f t="shared" si="521"/>
        <v/>
      </c>
      <c r="BY2404" s="13" t="str">
        <f t="shared" si="525"/>
        <v/>
      </c>
      <c r="BZ2404" s="33" t="str">
        <f t="shared" si="526"/>
        <v/>
      </c>
      <c r="CA2404" s="37" t="str">
        <f>IF(BY2404="", "", IF(COUNTIF(BY$7:BY2404, BY2404)&gt;1, "", MAX(CA$6:CA2403)+1))</f>
        <v/>
      </c>
      <c r="CB2404" s="37" t="str">
        <f t="shared" si="528"/>
        <v>Nov 2023</v>
      </c>
      <c r="CC2404" s="41" t="str">
        <f t="shared" si="522"/>
        <v/>
      </c>
    </row>
    <row r="2405" spans="71:81" hidden="1" x14ac:dyDescent="0.25">
      <c r="BS2405" s="13" t="str">
        <f t="shared" si="523"/>
        <v/>
      </c>
      <c r="BT2405" s="33" t="str">
        <f t="shared" si="524"/>
        <v/>
      </c>
      <c r="BU2405" s="37" t="str">
        <f>IF(BS2405="", "", IF(COUNTIF(BS$7:BS2405, BS2405)&gt;1, "", MAX(BU$6:BU2404)+1))</f>
        <v/>
      </c>
      <c r="BV2405" s="37" t="str">
        <f t="shared" si="527"/>
        <v>Nov 2023</v>
      </c>
      <c r="BW2405" s="41" t="str">
        <f t="shared" si="521"/>
        <v/>
      </c>
      <c r="BY2405" s="13" t="str">
        <f t="shared" si="525"/>
        <v/>
      </c>
      <c r="BZ2405" s="33" t="str">
        <f t="shared" si="526"/>
        <v/>
      </c>
      <c r="CA2405" s="37" t="str">
        <f>IF(BY2405="", "", IF(COUNTIF(BY$7:BY2405, BY2405)&gt;1, "", MAX(CA$6:CA2404)+1))</f>
        <v/>
      </c>
      <c r="CB2405" s="37" t="str">
        <f t="shared" si="528"/>
        <v>Nov 2023</v>
      </c>
      <c r="CC2405" s="41" t="str">
        <f t="shared" si="522"/>
        <v/>
      </c>
    </row>
    <row r="2406" spans="71:81" hidden="1" x14ac:dyDescent="0.25">
      <c r="BS2406" s="13" t="str">
        <f t="shared" si="523"/>
        <v/>
      </c>
      <c r="BT2406" s="33" t="str">
        <f t="shared" si="524"/>
        <v/>
      </c>
      <c r="BU2406" s="37" t="str">
        <f>IF(BS2406="", "", IF(COUNTIF(BS$7:BS2406, BS2406)&gt;1, "", MAX(BU$6:BU2405)+1))</f>
        <v/>
      </c>
      <c r="BV2406" s="37" t="str">
        <f t="shared" si="527"/>
        <v>Nov 2023</v>
      </c>
      <c r="BW2406" s="41" t="str">
        <f t="shared" si="521"/>
        <v/>
      </c>
      <c r="BY2406" s="13" t="str">
        <f t="shared" si="525"/>
        <v/>
      </c>
      <c r="BZ2406" s="33" t="str">
        <f t="shared" si="526"/>
        <v/>
      </c>
      <c r="CA2406" s="37" t="str">
        <f>IF(BY2406="", "", IF(COUNTIF(BY$7:BY2406, BY2406)&gt;1, "", MAX(CA$6:CA2405)+1))</f>
        <v/>
      </c>
      <c r="CB2406" s="37" t="str">
        <f t="shared" si="528"/>
        <v>Nov 2023</v>
      </c>
      <c r="CC2406" s="41" t="str">
        <f t="shared" si="522"/>
        <v/>
      </c>
    </row>
    <row r="2407" spans="71:81" hidden="1" x14ac:dyDescent="0.25">
      <c r="BS2407" s="13" t="str">
        <f t="shared" si="523"/>
        <v/>
      </c>
      <c r="BT2407" s="33" t="str">
        <f t="shared" si="524"/>
        <v/>
      </c>
      <c r="BU2407" s="37" t="str">
        <f>IF(BS2407="", "", IF(COUNTIF(BS$7:BS2407, BS2407)&gt;1, "", MAX(BU$6:BU2406)+1))</f>
        <v/>
      </c>
      <c r="BV2407" s="37" t="str">
        <f t="shared" si="527"/>
        <v>Nov 2023</v>
      </c>
      <c r="BW2407" s="41" t="str">
        <f t="shared" si="521"/>
        <v/>
      </c>
      <c r="BY2407" s="13" t="str">
        <f t="shared" si="525"/>
        <v/>
      </c>
      <c r="BZ2407" s="33" t="str">
        <f t="shared" si="526"/>
        <v/>
      </c>
      <c r="CA2407" s="37" t="str">
        <f>IF(BY2407="", "", IF(COUNTIF(BY$7:BY2407, BY2407)&gt;1, "", MAX(CA$6:CA2406)+1))</f>
        <v/>
      </c>
      <c r="CB2407" s="37" t="str">
        <f t="shared" si="528"/>
        <v>Nov 2023</v>
      </c>
      <c r="CC2407" s="41" t="str">
        <f t="shared" si="522"/>
        <v/>
      </c>
    </row>
    <row r="2408" spans="71:81" hidden="1" x14ac:dyDescent="0.25">
      <c r="BS2408" s="13" t="str">
        <f t="shared" si="523"/>
        <v/>
      </c>
      <c r="BT2408" s="33" t="str">
        <f t="shared" si="524"/>
        <v/>
      </c>
      <c r="BU2408" s="37" t="str">
        <f>IF(BS2408="", "", IF(COUNTIF(BS$7:BS2408, BS2408)&gt;1, "", MAX(BU$6:BU2407)+1))</f>
        <v/>
      </c>
      <c r="BV2408" s="37" t="str">
        <f t="shared" si="527"/>
        <v>Nov 2023</v>
      </c>
      <c r="BW2408" s="41" t="str">
        <f t="shared" si="521"/>
        <v/>
      </c>
      <c r="BY2408" s="13" t="str">
        <f t="shared" si="525"/>
        <v/>
      </c>
      <c r="BZ2408" s="33" t="str">
        <f t="shared" si="526"/>
        <v/>
      </c>
      <c r="CA2408" s="37" t="str">
        <f>IF(BY2408="", "", IF(COUNTIF(BY$7:BY2408, BY2408)&gt;1, "", MAX(CA$6:CA2407)+1))</f>
        <v/>
      </c>
      <c r="CB2408" s="37" t="str">
        <f t="shared" si="528"/>
        <v>Nov 2023</v>
      </c>
      <c r="CC2408" s="41" t="str">
        <f t="shared" si="522"/>
        <v/>
      </c>
    </row>
    <row r="2409" spans="71:81" hidden="1" x14ac:dyDescent="0.25">
      <c r="BS2409" s="13" t="str">
        <f t="shared" si="523"/>
        <v/>
      </c>
      <c r="BT2409" s="33" t="str">
        <f t="shared" si="524"/>
        <v/>
      </c>
      <c r="BU2409" s="37" t="str">
        <f>IF(BS2409="", "", IF(COUNTIF(BS$7:BS2409, BS2409)&gt;1, "", MAX(BU$6:BU2408)+1))</f>
        <v/>
      </c>
      <c r="BV2409" s="37" t="str">
        <f t="shared" si="527"/>
        <v>Nov 2023</v>
      </c>
      <c r="BW2409" s="41" t="str">
        <f t="shared" si="521"/>
        <v/>
      </c>
      <c r="BY2409" s="13" t="str">
        <f t="shared" si="525"/>
        <v/>
      </c>
      <c r="BZ2409" s="33" t="str">
        <f t="shared" si="526"/>
        <v/>
      </c>
      <c r="CA2409" s="37" t="str">
        <f>IF(BY2409="", "", IF(COUNTIF(BY$7:BY2409, BY2409)&gt;1, "", MAX(CA$6:CA2408)+1))</f>
        <v/>
      </c>
      <c r="CB2409" s="37" t="str">
        <f t="shared" si="528"/>
        <v>Nov 2023</v>
      </c>
      <c r="CC2409" s="41" t="str">
        <f t="shared" si="522"/>
        <v/>
      </c>
    </row>
    <row r="2410" spans="71:81" hidden="1" x14ac:dyDescent="0.25">
      <c r="BS2410" s="13" t="str">
        <f t="shared" si="523"/>
        <v/>
      </c>
      <c r="BT2410" s="33" t="str">
        <f t="shared" si="524"/>
        <v/>
      </c>
      <c r="BU2410" s="37" t="str">
        <f>IF(BS2410="", "", IF(COUNTIF(BS$7:BS2410, BS2410)&gt;1, "", MAX(BU$6:BU2409)+1))</f>
        <v/>
      </c>
      <c r="BV2410" s="37" t="str">
        <f t="shared" si="527"/>
        <v>Nov 2023</v>
      </c>
      <c r="BW2410" s="41" t="str">
        <f t="shared" si="521"/>
        <v/>
      </c>
      <c r="BY2410" s="13" t="str">
        <f t="shared" si="525"/>
        <v/>
      </c>
      <c r="BZ2410" s="33" t="str">
        <f t="shared" si="526"/>
        <v/>
      </c>
      <c r="CA2410" s="37" t="str">
        <f>IF(BY2410="", "", IF(COUNTIF(BY$7:BY2410, BY2410)&gt;1, "", MAX(CA$6:CA2409)+1))</f>
        <v/>
      </c>
      <c r="CB2410" s="37" t="str">
        <f t="shared" si="528"/>
        <v>Nov 2023</v>
      </c>
      <c r="CC2410" s="41" t="str">
        <f t="shared" si="522"/>
        <v/>
      </c>
    </row>
    <row r="2411" spans="71:81" hidden="1" x14ac:dyDescent="0.25">
      <c r="BS2411" s="13" t="str">
        <f t="shared" si="523"/>
        <v/>
      </c>
      <c r="BT2411" s="33" t="str">
        <f t="shared" si="524"/>
        <v/>
      </c>
      <c r="BU2411" s="37" t="str">
        <f>IF(BS2411="", "", IF(COUNTIF(BS$7:BS2411, BS2411)&gt;1, "", MAX(BU$6:BU2410)+1))</f>
        <v/>
      </c>
      <c r="BV2411" s="37" t="str">
        <f t="shared" si="527"/>
        <v>Nov 2023</v>
      </c>
      <c r="BW2411" s="41" t="str">
        <f t="shared" si="521"/>
        <v/>
      </c>
      <c r="BY2411" s="13" t="str">
        <f t="shared" si="525"/>
        <v/>
      </c>
      <c r="BZ2411" s="33" t="str">
        <f t="shared" si="526"/>
        <v/>
      </c>
      <c r="CA2411" s="37" t="str">
        <f>IF(BY2411="", "", IF(COUNTIF(BY$7:BY2411, BY2411)&gt;1, "", MAX(CA$6:CA2410)+1))</f>
        <v/>
      </c>
      <c r="CB2411" s="37" t="str">
        <f t="shared" si="528"/>
        <v>Nov 2023</v>
      </c>
      <c r="CC2411" s="41" t="str">
        <f t="shared" si="522"/>
        <v/>
      </c>
    </row>
    <row r="2412" spans="71:81" hidden="1" x14ac:dyDescent="0.25">
      <c r="BS2412" s="13" t="str">
        <f t="shared" si="523"/>
        <v/>
      </c>
      <c r="BT2412" s="33" t="str">
        <f t="shared" si="524"/>
        <v/>
      </c>
      <c r="BU2412" s="37" t="str">
        <f>IF(BS2412="", "", IF(COUNTIF(BS$7:BS2412, BS2412)&gt;1, "", MAX(BU$6:BU2411)+1))</f>
        <v/>
      </c>
      <c r="BV2412" s="37" t="str">
        <f t="shared" si="527"/>
        <v>Nov 2023</v>
      </c>
      <c r="BW2412" s="41" t="str">
        <f t="shared" si="521"/>
        <v/>
      </c>
      <c r="BY2412" s="13" t="str">
        <f t="shared" si="525"/>
        <v/>
      </c>
      <c r="BZ2412" s="33" t="str">
        <f t="shared" si="526"/>
        <v/>
      </c>
      <c r="CA2412" s="37" t="str">
        <f>IF(BY2412="", "", IF(COUNTIF(BY$7:BY2412, BY2412)&gt;1, "", MAX(CA$6:CA2411)+1))</f>
        <v/>
      </c>
      <c r="CB2412" s="37" t="str">
        <f t="shared" si="528"/>
        <v>Nov 2023</v>
      </c>
      <c r="CC2412" s="41" t="str">
        <f t="shared" si="522"/>
        <v/>
      </c>
    </row>
    <row r="2413" spans="71:81" hidden="1" x14ac:dyDescent="0.25">
      <c r="BS2413" s="13" t="str">
        <f t="shared" si="523"/>
        <v/>
      </c>
      <c r="BT2413" s="33" t="str">
        <f t="shared" si="524"/>
        <v/>
      </c>
      <c r="BU2413" s="37" t="str">
        <f>IF(BS2413="", "", IF(COUNTIF(BS$7:BS2413, BS2413)&gt;1, "", MAX(BU$6:BU2412)+1))</f>
        <v/>
      </c>
      <c r="BV2413" s="37" t="str">
        <f t="shared" si="527"/>
        <v>Nov 2023</v>
      </c>
      <c r="BW2413" s="41" t="str">
        <f t="shared" si="521"/>
        <v/>
      </c>
      <c r="BY2413" s="13" t="str">
        <f t="shared" si="525"/>
        <v/>
      </c>
      <c r="BZ2413" s="33" t="str">
        <f t="shared" si="526"/>
        <v/>
      </c>
      <c r="CA2413" s="37" t="str">
        <f>IF(BY2413="", "", IF(COUNTIF(BY$7:BY2413, BY2413)&gt;1, "", MAX(CA$6:CA2412)+1))</f>
        <v/>
      </c>
      <c r="CB2413" s="37" t="str">
        <f t="shared" si="528"/>
        <v>Nov 2023</v>
      </c>
      <c r="CC2413" s="41" t="str">
        <f t="shared" si="522"/>
        <v/>
      </c>
    </row>
    <row r="2414" spans="71:81" hidden="1" x14ac:dyDescent="0.25">
      <c r="BS2414" s="13" t="str">
        <f t="shared" si="523"/>
        <v/>
      </c>
      <c r="BT2414" s="33" t="str">
        <f t="shared" si="524"/>
        <v/>
      </c>
      <c r="BU2414" s="37" t="str">
        <f>IF(BS2414="", "", IF(COUNTIF(BS$7:BS2414, BS2414)&gt;1, "", MAX(BU$6:BU2413)+1))</f>
        <v/>
      </c>
      <c r="BV2414" s="37" t="str">
        <f t="shared" si="527"/>
        <v>Nov 2023</v>
      </c>
      <c r="BW2414" s="41" t="str">
        <f t="shared" si="521"/>
        <v/>
      </c>
      <c r="BY2414" s="13" t="str">
        <f t="shared" si="525"/>
        <v/>
      </c>
      <c r="BZ2414" s="33" t="str">
        <f t="shared" si="526"/>
        <v/>
      </c>
      <c r="CA2414" s="37" t="str">
        <f>IF(BY2414="", "", IF(COUNTIF(BY$7:BY2414, BY2414)&gt;1, "", MAX(CA$6:CA2413)+1))</f>
        <v/>
      </c>
      <c r="CB2414" s="37" t="str">
        <f t="shared" si="528"/>
        <v>Nov 2023</v>
      </c>
      <c r="CC2414" s="41" t="str">
        <f t="shared" si="522"/>
        <v/>
      </c>
    </row>
    <row r="2415" spans="71:81" hidden="1" x14ac:dyDescent="0.25">
      <c r="BS2415" s="13" t="str">
        <f t="shared" si="523"/>
        <v/>
      </c>
      <c r="BT2415" s="33" t="str">
        <f t="shared" si="524"/>
        <v/>
      </c>
      <c r="BU2415" s="37" t="str">
        <f>IF(BS2415="", "", IF(COUNTIF(BS$7:BS2415, BS2415)&gt;1, "", MAX(BU$6:BU2414)+1))</f>
        <v/>
      </c>
      <c r="BV2415" s="37" t="str">
        <f t="shared" si="527"/>
        <v>Nov 2023</v>
      </c>
      <c r="BW2415" s="41" t="str">
        <f t="shared" si="521"/>
        <v/>
      </c>
      <c r="BY2415" s="13" t="str">
        <f t="shared" si="525"/>
        <v/>
      </c>
      <c r="BZ2415" s="33" t="str">
        <f t="shared" si="526"/>
        <v/>
      </c>
      <c r="CA2415" s="37" t="str">
        <f>IF(BY2415="", "", IF(COUNTIF(BY$7:BY2415, BY2415)&gt;1, "", MAX(CA$6:CA2414)+1))</f>
        <v/>
      </c>
      <c r="CB2415" s="37" t="str">
        <f t="shared" si="528"/>
        <v>Nov 2023</v>
      </c>
      <c r="CC2415" s="41" t="str">
        <f t="shared" si="522"/>
        <v/>
      </c>
    </row>
    <row r="2416" spans="71:81" hidden="1" x14ac:dyDescent="0.25">
      <c r="BS2416" s="13" t="str">
        <f t="shared" si="523"/>
        <v/>
      </c>
      <c r="BT2416" s="33" t="str">
        <f t="shared" si="524"/>
        <v/>
      </c>
      <c r="BU2416" s="37" t="str">
        <f>IF(BS2416="", "", IF(COUNTIF(BS$7:BS2416, BS2416)&gt;1, "", MAX(BU$6:BU2415)+1))</f>
        <v/>
      </c>
      <c r="BV2416" s="37" t="str">
        <f t="shared" si="527"/>
        <v>Nov 2023</v>
      </c>
      <c r="BW2416" s="41" t="str">
        <f t="shared" si="521"/>
        <v/>
      </c>
      <c r="BY2416" s="13" t="str">
        <f t="shared" si="525"/>
        <v/>
      </c>
      <c r="BZ2416" s="33" t="str">
        <f t="shared" si="526"/>
        <v/>
      </c>
      <c r="CA2416" s="37" t="str">
        <f>IF(BY2416="", "", IF(COUNTIF(BY$7:BY2416, BY2416)&gt;1, "", MAX(CA$6:CA2415)+1))</f>
        <v/>
      </c>
      <c r="CB2416" s="37" t="str">
        <f t="shared" si="528"/>
        <v>Nov 2023</v>
      </c>
      <c r="CC2416" s="41" t="str">
        <f t="shared" si="522"/>
        <v/>
      </c>
    </row>
    <row r="2417" spans="71:81" hidden="1" x14ac:dyDescent="0.25">
      <c r="BS2417" s="13" t="str">
        <f t="shared" si="523"/>
        <v/>
      </c>
      <c r="BT2417" s="33" t="str">
        <f t="shared" si="524"/>
        <v/>
      </c>
      <c r="BU2417" s="37" t="str">
        <f>IF(BS2417="", "", IF(COUNTIF(BS$7:BS2417, BS2417)&gt;1, "", MAX(BU$6:BU2416)+1))</f>
        <v/>
      </c>
      <c r="BV2417" s="37" t="str">
        <f t="shared" si="527"/>
        <v>Nov 2023</v>
      </c>
      <c r="BW2417" s="41" t="str">
        <f t="shared" si="521"/>
        <v/>
      </c>
      <c r="BY2417" s="13" t="str">
        <f t="shared" si="525"/>
        <v/>
      </c>
      <c r="BZ2417" s="33" t="str">
        <f t="shared" si="526"/>
        <v/>
      </c>
      <c r="CA2417" s="37" t="str">
        <f>IF(BY2417="", "", IF(COUNTIF(BY$7:BY2417, BY2417)&gt;1, "", MAX(CA$6:CA2416)+1))</f>
        <v/>
      </c>
      <c r="CB2417" s="37" t="str">
        <f t="shared" si="528"/>
        <v>Nov 2023</v>
      </c>
      <c r="CC2417" s="41" t="str">
        <f t="shared" si="522"/>
        <v/>
      </c>
    </row>
    <row r="2418" spans="71:81" hidden="1" x14ac:dyDescent="0.25">
      <c r="BS2418" s="13" t="str">
        <f t="shared" si="523"/>
        <v/>
      </c>
      <c r="BT2418" s="33" t="str">
        <f t="shared" si="524"/>
        <v/>
      </c>
      <c r="BU2418" s="37" t="str">
        <f>IF(BS2418="", "", IF(COUNTIF(BS$7:BS2418, BS2418)&gt;1, "", MAX(BU$6:BU2417)+1))</f>
        <v/>
      </c>
      <c r="BV2418" s="37" t="str">
        <f t="shared" si="527"/>
        <v>Nov 2023</v>
      </c>
      <c r="BW2418" s="41" t="str">
        <f t="shared" si="521"/>
        <v/>
      </c>
      <c r="BY2418" s="13" t="str">
        <f t="shared" si="525"/>
        <v/>
      </c>
      <c r="BZ2418" s="33" t="str">
        <f t="shared" si="526"/>
        <v/>
      </c>
      <c r="CA2418" s="37" t="str">
        <f>IF(BY2418="", "", IF(COUNTIF(BY$7:BY2418, BY2418)&gt;1, "", MAX(CA$6:CA2417)+1))</f>
        <v/>
      </c>
      <c r="CB2418" s="37" t="str">
        <f t="shared" si="528"/>
        <v>Nov 2023</v>
      </c>
      <c r="CC2418" s="41" t="str">
        <f t="shared" si="522"/>
        <v/>
      </c>
    </row>
    <row r="2419" spans="71:81" hidden="1" x14ac:dyDescent="0.25">
      <c r="BS2419" s="13" t="str">
        <f t="shared" si="523"/>
        <v/>
      </c>
      <c r="BT2419" s="33" t="str">
        <f t="shared" si="524"/>
        <v/>
      </c>
      <c r="BU2419" s="37" t="str">
        <f>IF(BS2419="", "", IF(COUNTIF(BS$7:BS2419, BS2419)&gt;1, "", MAX(BU$6:BU2418)+1))</f>
        <v/>
      </c>
      <c r="BV2419" s="37" t="str">
        <f t="shared" si="527"/>
        <v>Nov 2023</v>
      </c>
      <c r="BW2419" s="41" t="str">
        <f t="shared" si="521"/>
        <v/>
      </c>
      <c r="BY2419" s="13" t="str">
        <f t="shared" si="525"/>
        <v/>
      </c>
      <c r="BZ2419" s="33" t="str">
        <f t="shared" si="526"/>
        <v/>
      </c>
      <c r="CA2419" s="37" t="str">
        <f>IF(BY2419="", "", IF(COUNTIF(BY$7:BY2419, BY2419)&gt;1, "", MAX(CA$6:CA2418)+1))</f>
        <v/>
      </c>
      <c r="CB2419" s="37" t="str">
        <f t="shared" si="528"/>
        <v>Nov 2023</v>
      </c>
      <c r="CC2419" s="41" t="str">
        <f t="shared" si="522"/>
        <v/>
      </c>
    </row>
    <row r="2420" spans="71:81" hidden="1" x14ac:dyDescent="0.25">
      <c r="BS2420" s="13" t="str">
        <f t="shared" si="523"/>
        <v/>
      </c>
      <c r="BT2420" s="33" t="str">
        <f t="shared" si="524"/>
        <v/>
      </c>
      <c r="BU2420" s="37" t="str">
        <f>IF(BS2420="", "", IF(COUNTIF(BS$7:BS2420, BS2420)&gt;1, "", MAX(BU$6:BU2419)+1))</f>
        <v/>
      </c>
      <c r="BV2420" s="37" t="str">
        <f t="shared" si="527"/>
        <v>Nov 2023</v>
      </c>
      <c r="BW2420" s="41" t="str">
        <f t="shared" si="521"/>
        <v/>
      </c>
      <c r="BY2420" s="13" t="str">
        <f t="shared" si="525"/>
        <v/>
      </c>
      <c r="BZ2420" s="33" t="str">
        <f t="shared" si="526"/>
        <v/>
      </c>
      <c r="CA2420" s="37" t="str">
        <f>IF(BY2420="", "", IF(COUNTIF(BY$7:BY2420, BY2420)&gt;1, "", MAX(CA$6:CA2419)+1))</f>
        <v/>
      </c>
      <c r="CB2420" s="37" t="str">
        <f t="shared" si="528"/>
        <v>Nov 2023</v>
      </c>
      <c r="CC2420" s="41" t="str">
        <f t="shared" si="522"/>
        <v/>
      </c>
    </row>
    <row r="2421" spans="71:81" hidden="1" x14ac:dyDescent="0.25">
      <c r="BS2421" s="13" t="str">
        <f t="shared" si="523"/>
        <v/>
      </c>
      <c r="BT2421" s="33" t="str">
        <f t="shared" si="524"/>
        <v/>
      </c>
      <c r="BU2421" s="37" t="str">
        <f>IF(BS2421="", "", IF(COUNTIF(BS$7:BS2421, BS2421)&gt;1, "", MAX(BU$6:BU2420)+1))</f>
        <v/>
      </c>
      <c r="BV2421" s="37" t="str">
        <f t="shared" si="527"/>
        <v>Nov 2023</v>
      </c>
      <c r="BW2421" s="41" t="str">
        <f t="shared" si="521"/>
        <v/>
      </c>
      <c r="BY2421" s="13" t="str">
        <f t="shared" si="525"/>
        <v/>
      </c>
      <c r="BZ2421" s="33" t="str">
        <f t="shared" si="526"/>
        <v/>
      </c>
      <c r="CA2421" s="37" t="str">
        <f>IF(BY2421="", "", IF(COUNTIF(BY$7:BY2421, BY2421)&gt;1, "", MAX(CA$6:CA2420)+1))</f>
        <v/>
      </c>
      <c r="CB2421" s="37" t="str">
        <f t="shared" si="528"/>
        <v>Nov 2023</v>
      </c>
      <c r="CC2421" s="41" t="str">
        <f t="shared" si="522"/>
        <v/>
      </c>
    </row>
    <row r="2422" spans="71:81" hidden="1" x14ac:dyDescent="0.25">
      <c r="BS2422" s="13" t="str">
        <f t="shared" si="523"/>
        <v/>
      </c>
      <c r="BT2422" s="33" t="str">
        <f t="shared" si="524"/>
        <v/>
      </c>
      <c r="BU2422" s="37" t="str">
        <f>IF(BS2422="", "", IF(COUNTIF(BS$7:BS2422, BS2422)&gt;1, "", MAX(BU$6:BU2421)+1))</f>
        <v/>
      </c>
      <c r="BV2422" s="37" t="str">
        <f t="shared" si="527"/>
        <v>Nov 2023</v>
      </c>
      <c r="BW2422" s="41" t="str">
        <f t="shared" si="521"/>
        <v/>
      </c>
      <c r="BY2422" s="13" t="str">
        <f t="shared" si="525"/>
        <v/>
      </c>
      <c r="BZ2422" s="33" t="str">
        <f t="shared" si="526"/>
        <v/>
      </c>
      <c r="CA2422" s="37" t="str">
        <f>IF(BY2422="", "", IF(COUNTIF(BY$7:BY2422, BY2422)&gt;1, "", MAX(CA$6:CA2421)+1))</f>
        <v/>
      </c>
      <c r="CB2422" s="37" t="str">
        <f t="shared" si="528"/>
        <v>Nov 2023</v>
      </c>
      <c r="CC2422" s="41" t="str">
        <f t="shared" si="522"/>
        <v/>
      </c>
    </row>
    <row r="2423" spans="71:81" hidden="1" x14ac:dyDescent="0.25">
      <c r="BS2423" s="13" t="str">
        <f t="shared" si="523"/>
        <v/>
      </c>
      <c r="BT2423" s="33" t="str">
        <f t="shared" si="524"/>
        <v/>
      </c>
      <c r="BU2423" s="37" t="str">
        <f>IF(BS2423="", "", IF(COUNTIF(BS$7:BS2423, BS2423)&gt;1, "", MAX(BU$6:BU2422)+1))</f>
        <v/>
      </c>
      <c r="BV2423" s="37" t="str">
        <f t="shared" si="527"/>
        <v>Nov 2023</v>
      </c>
      <c r="BW2423" s="41" t="str">
        <f t="shared" si="521"/>
        <v/>
      </c>
      <c r="BY2423" s="13" t="str">
        <f t="shared" si="525"/>
        <v/>
      </c>
      <c r="BZ2423" s="33" t="str">
        <f t="shared" si="526"/>
        <v/>
      </c>
      <c r="CA2423" s="37" t="str">
        <f>IF(BY2423="", "", IF(COUNTIF(BY$7:BY2423, BY2423)&gt;1, "", MAX(CA$6:CA2422)+1))</f>
        <v/>
      </c>
      <c r="CB2423" s="37" t="str">
        <f t="shared" si="528"/>
        <v>Nov 2023</v>
      </c>
      <c r="CC2423" s="41" t="str">
        <f t="shared" si="522"/>
        <v/>
      </c>
    </row>
    <row r="2424" spans="71:81" hidden="1" x14ac:dyDescent="0.25">
      <c r="BS2424" s="13" t="str">
        <f t="shared" si="523"/>
        <v/>
      </c>
      <c r="BT2424" s="33" t="str">
        <f t="shared" si="524"/>
        <v/>
      </c>
      <c r="BU2424" s="37" t="str">
        <f>IF(BS2424="", "", IF(COUNTIF(BS$7:BS2424, BS2424)&gt;1, "", MAX(BU$6:BU2423)+1))</f>
        <v/>
      </c>
      <c r="BV2424" s="37" t="str">
        <f t="shared" si="527"/>
        <v>Nov 2023</v>
      </c>
      <c r="BW2424" s="41" t="str">
        <f t="shared" si="521"/>
        <v/>
      </c>
      <c r="BY2424" s="13" t="str">
        <f t="shared" si="525"/>
        <v/>
      </c>
      <c r="BZ2424" s="33" t="str">
        <f t="shared" si="526"/>
        <v/>
      </c>
      <c r="CA2424" s="37" t="str">
        <f>IF(BY2424="", "", IF(COUNTIF(BY$7:BY2424, BY2424)&gt;1, "", MAX(CA$6:CA2423)+1))</f>
        <v/>
      </c>
      <c r="CB2424" s="37" t="str">
        <f t="shared" si="528"/>
        <v>Nov 2023</v>
      </c>
      <c r="CC2424" s="41" t="str">
        <f t="shared" si="522"/>
        <v/>
      </c>
    </row>
    <row r="2425" spans="71:81" hidden="1" x14ac:dyDescent="0.25">
      <c r="BS2425" s="13" t="str">
        <f t="shared" si="523"/>
        <v/>
      </c>
      <c r="BT2425" s="33" t="str">
        <f t="shared" si="524"/>
        <v/>
      </c>
      <c r="BU2425" s="37" t="str">
        <f>IF(BS2425="", "", IF(COUNTIF(BS$7:BS2425, BS2425)&gt;1, "", MAX(BU$6:BU2424)+1))</f>
        <v/>
      </c>
      <c r="BV2425" s="37" t="str">
        <f t="shared" si="527"/>
        <v>Nov 2023</v>
      </c>
      <c r="BW2425" s="41" t="str">
        <f t="shared" si="521"/>
        <v/>
      </c>
      <c r="BY2425" s="13" t="str">
        <f t="shared" si="525"/>
        <v/>
      </c>
      <c r="BZ2425" s="33" t="str">
        <f t="shared" si="526"/>
        <v/>
      </c>
      <c r="CA2425" s="37" t="str">
        <f>IF(BY2425="", "", IF(COUNTIF(BY$7:BY2425, BY2425)&gt;1, "", MAX(CA$6:CA2424)+1))</f>
        <v/>
      </c>
      <c r="CB2425" s="37" t="str">
        <f t="shared" si="528"/>
        <v>Nov 2023</v>
      </c>
      <c r="CC2425" s="41" t="str">
        <f t="shared" si="522"/>
        <v/>
      </c>
    </row>
    <row r="2426" spans="71:81" hidden="1" x14ac:dyDescent="0.25">
      <c r="BS2426" s="14" t="str">
        <f t="shared" si="523"/>
        <v/>
      </c>
      <c r="BT2426" s="34" t="str">
        <f t="shared" si="524"/>
        <v/>
      </c>
      <c r="BU2426" s="37" t="str">
        <f>IF(BS2426="", "", IF(COUNTIF(BS$7:BS2426, BS2426)&gt;1, "", MAX(BU$6:BU2425)+1))</f>
        <v/>
      </c>
      <c r="BV2426" s="37" t="str">
        <f t="shared" si="527"/>
        <v>Nov 2023</v>
      </c>
      <c r="BW2426" s="41" t="str">
        <f t="shared" si="521"/>
        <v/>
      </c>
      <c r="BY2426" s="14" t="str">
        <f t="shared" si="525"/>
        <v/>
      </c>
      <c r="BZ2426" s="34" t="str">
        <f t="shared" si="526"/>
        <v/>
      </c>
      <c r="CA2426" s="37" t="str">
        <f>IF(BY2426="", "", IF(COUNTIF(BY$7:BY2426, BY2426)&gt;1, "", MAX(CA$6:CA2425)+1))</f>
        <v/>
      </c>
      <c r="CB2426" s="37" t="str">
        <f t="shared" si="528"/>
        <v>Nov 2023</v>
      </c>
      <c r="CC2426" s="41" t="str">
        <f t="shared" si="522"/>
        <v/>
      </c>
    </row>
    <row r="2427" spans="71:81" hidden="1" x14ac:dyDescent="0.25">
      <c r="BS2427" s="12" t="str">
        <f t="shared" ref="BS2427:BS2490" si="529">IF(AN54="", "", AN54)</f>
        <v/>
      </c>
      <c r="BT2427" s="32" t="str">
        <f t="shared" ref="BT2427:BT2490" si="530">IF(BS2427="", "", AO54)</f>
        <v/>
      </c>
      <c r="BU2427" s="37" t="str">
        <f>IF(BS2427="", "", IF(COUNTIF(BS$7:BS2427, BS2427)&gt;1, "", MAX(BU$6:BU2426)+1))</f>
        <v/>
      </c>
      <c r="BV2427" s="39" t="str">
        <f>'Intro &amp; Setup'!$BB$19</f>
        <v>Dec 2023</v>
      </c>
      <c r="BW2427" s="41" t="str">
        <f t="shared" si="521"/>
        <v/>
      </c>
      <c r="BY2427" s="12" t="str">
        <f t="shared" ref="BY2427:BY2490" si="531">IF(AN278="", "", AN278)</f>
        <v/>
      </c>
      <c r="BZ2427" s="32" t="str">
        <f t="shared" ref="BZ2427:BZ2490" si="532">IF(BY2427="", "", AO278)</f>
        <v/>
      </c>
      <c r="CA2427" s="37" t="str">
        <f>IF(BY2427="", "", IF(COUNTIF(BY$7:BY2427, BY2427)&gt;1, "", MAX(CA$6:CA2426)+1))</f>
        <v/>
      </c>
      <c r="CB2427" s="39" t="str">
        <f>'Intro &amp; Setup'!$BB$19</f>
        <v>Dec 2023</v>
      </c>
      <c r="CC2427" s="41" t="str">
        <f t="shared" si="522"/>
        <v/>
      </c>
    </row>
    <row r="2428" spans="71:81" hidden="1" x14ac:dyDescent="0.25">
      <c r="BS2428" s="13" t="str">
        <f t="shared" si="529"/>
        <v/>
      </c>
      <c r="BT2428" s="33" t="str">
        <f t="shared" si="530"/>
        <v/>
      </c>
      <c r="BU2428" s="37" t="str">
        <f>IF(BS2428="", "", IF(COUNTIF(BS$7:BS2428, BS2428)&gt;1, "", MAX(BU$6:BU2427)+1))</f>
        <v/>
      </c>
      <c r="BV2428" s="37" t="str">
        <f>BV2427</f>
        <v>Dec 2023</v>
      </c>
      <c r="BW2428" s="41" t="str">
        <f t="shared" si="521"/>
        <v/>
      </c>
      <c r="BY2428" s="13" t="str">
        <f t="shared" si="531"/>
        <v/>
      </c>
      <c r="BZ2428" s="33" t="str">
        <f t="shared" si="532"/>
        <v/>
      </c>
      <c r="CA2428" s="37" t="str">
        <f>IF(BY2428="", "", IF(COUNTIF(BY$7:BY2428, BY2428)&gt;1, "", MAX(CA$6:CA2427)+1))</f>
        <v/>
      </c>
      <c r="CB2428" s="37" t="str">
        <f>CB2427</f>
        <v>Dec 2023</v>
      </c>
      <c r="CC2428" s="41" t="str">
        <f t="shared" si="522"/>
        <v/>
      </c>
    </row>
    <row r="2429" spans="71:81" hidden="1" x14ac:dyDescent="0.25">
      <c r="BS2429" s="13" t="str">
        <f t="shared" si="529"/>
        <v/>
      </c>
      <c r="BT2429" s="33" t="str">
        <f t="shared" si="530"/>
        <v/>
      </c>
      <c r="BU2429" s="37" t="str">
        <f>IF(BS2429="", "", IF(COUNTIF(BS$7:BS2429, BS2429)&gt;1, "", MAX(BU$6:BU2428)+1))</f>
        <v/>
      </c>
      <c r="BV2429" s="37" t="str">
        <f t="shared" ref="BV2429:BV2492" si="533">BV2428</f>
        <v>Dec 2023</v>
      </c>
      <c r="BW2429" s="41" t="str">
        <f t="shared" si="521"/>
        <v/>
      </c>
      <c r="BY2429" s="13" t="str">
        <f t="shared" si="531"/>
        <v/>
      </c>
      <c r="BZ2429" s="33" t="str">
        <f t="shared" si="532"/>
        <v/>
      </c>
      <c r="CA2429" s="37" t="str">
        <f>IF(BY2429="", "", IF(COUNTIF(BY$7:BY2429, BY2429)&gt;1, "", MAX(CA$6:CA2428)+1))</f>
        <v/>
      </c>
      <c r="CB2429" s="37" t="str">
        <f t="shared" ref="CB2429:CB2492" si="534">CB2428</f>
        <v>Dec 2023</v>
      </c>
      <c r="CC2429" s="41" t="str">
        <f t="shared" si="522"/>
        <v/>
      </c>
    </row>
    <row r="2430" spans="71:81" hidden="1" x14ac:dyDescent="0.25">
      <c r="BS2430" s="13" t="str">
        <f t="shared" si="529"/>
        <v/>
      </c>
      <c r="BT2430" s="33" t="str">
        <f t="shared" si="530"/>
        <v/>
      </c>
      <c r="BU2430" s="37" t="str">
        <f>IF(BS2430="", "", IF(COUNTIF(BS$7:BS2430, BS2430)&gt;1, "", MAX(BU$6:BU2429)+1))</f>
        <v/>
      </c>
      <c r="BV2430" s="37" t="str">
        <f t="shared" si="533"/>
        <v>Dec 2023</v>
      </c>
      <c r="BW2430" s="41" t="str">
        <f t="shared" si="521"/>
        <v/>
      </c>
      <c r="BY2430" s="13" t="str">
        <f t="shared" si="531"/>
        <v/>
      </c>
      <c r="BZ2430" s="33" t="str">
        <f t="shared" si="532"/>
        <v/>
      </c>
      <c r="CA2430" s="37" t="str">
        <f>IF(BY2430="", "", IF(COUNTIF(BY$7:BY2430, BY2430)&gt;1, "", MAX(CA$6:CA2429)+1))</f>
        <v/>
      </c>
      <c r="CB2430" s="37" t="str">
        <f t="shared" si="534"/>
        <v>Dec 2023</v>
      </c>
      <c r="CC2430" s="41" t="str">
        <f t="shared" si="522"/>
        <v/>
      </c>
    </row>
    <row r="2431" spans="71:81" hidden="1" x14ac:dyDescent="0.25">
      <c r="BS2431" s="13" t="str">
        <f t="shared" si="529"/>
        <v/>
      </c>
      <c r="BT2431" s="33" t="str">
        <f t="shared" si="530"/>
        <v/>
      </c>
      <c r="BU2431" s="37" t="str">
        <f>IF(BS2431="", "", IF(COUNTIF(BS$7:BS2431, BS2431)&gt;1, "", MAX(BU$6:BU2430)+1))</f>
        <v/>
      </c>
      <c r="BV2431" s="37" t="str">
        <f t="shared" si="533"/>
        <v>Dec 2023</v>
      </c>
      <c r="BW2431" s="41" t="str">
        <f t="shared" si="521"/>
        <v/>
      </c>
      <c r="BY2431" s="13" t="str">
        <f t="shared" si="531"/>
        <v/>
      </c>
      <c r="BZ2431" s="33" t="str">
        <f t="shared" si="532"/>
        <v/>
      </c>
      <c r="CA2431" s="37" t="str">
        <f>IF(BY2431="", "", IF(COUNTIF(BY$7:BY2431, BY2431)&gt;1, "", MAX(CA$6:CA2430)+1))</f>
        <v/>
      </c>
      <c r="CB2431" s="37" t="str">
        <f t="shared" si="534"/>
        <v>Dec 2023</v>
      </c>
      <c r="CC2431" s="41" t="str">
        <f t="shared" si="522"/>
        <v/>
      </c>
    </row>
    <row r="2432" spans="71:81" hidden="1" x14ac:dyDescent="0.25">
      <c r="BS2432" s="13" t="str">
        <f t="shared" si="529"/>
        <v/>
      </c>
      <c r="BT2432" s="33" t="str">
        <f t="shared" si="530"/>
        <v/>
      </c>
      <c r="BU2432" s="37" t="str">
        <f>IF(BS2432="", "", IF(COUNTIF(BS$7:BS2432, BS2432)&gt;1, "", MAX(BU$6:BU2431)+1))</f>
        <v/>
      </c>
      <c r="BV2432" s="37" t="str">
        <f t="shared" si="533"/>
        <v>Dec 2023</v>
      </c>
      <c r="BW2432" s="41" t="str">
        <f t="shared" si="521"/>
        <v/>
      </c>
      <c r="BY2432" s="13" t="str">
        <f t="shared" si="531"/>
        <v/>
      </c>
      <c r="BZ2432" s="33" t="str">
        <f t="shared" si="532"/>
        <v/>
      </c>
      <c r="CA2432" s="37" t="str">
        <f>IF(BY2432="", "", IF(COUNTIF(BY$7:BY2432, BY2432)&gt;1, "", MAX(CA$6:CA2431)+1))</f>
        <v/>
      </c>
      <c r="CB2432" s="37" t="str">
        <f t="shared" si="534"/>
        <v>Dec 2023</v>
      </c>
      <c r="CC2432" s="41" t="str">
        <f t="shared" si="522"/>
        <v/>
      </c>
    </row>
    <row r="2433" spans="71:81" hidden="1" x14ac:dyDescent="0.25">
      <c r="BS2433" s="13" t="str">
        <f t="shared" si="529"/>
        <v/>
      </c>
      <c r="BT2433" s="33" t="str">
        <f t="shared" si="530"/>
        <v/>
      </c>
      <c r="BU2433" s="37" t="str">
        <f>IF(BS2433="", "", IF(COUNTIF(BS$7:BS2433, BS2433)&gt;1, "", MAX(BU$6:BU2432)+1))</f>
        <v/>
      </c>
      <c r="BV2433" s="37" t="str">
        <f t="shared" si="533"/>
        <v>Dec 2023</v>
      </c>
      <c r="BW2433" s="41" t="str">
        <f t="shared" si="521"/>
        <v/>
      </c>
      <c r="BY2433" s="13" t="str">
        <f t="shared" si="531"/>
        <v/>
      </c>
      <c r="BZ2433" s="33" t="str">
        <f t="shared" si="532"/>
        <v/>
      </c>
      <c r="CA2433" s="37" t="str">
        <f>IF(BY2433="", "", IF(COUNTIF(BY$7:BY2433, BY2433)&gt;1, "", MAX(CA$6:CA2432)+1))</f>
        <v/>
      </c>
      <c r="CB2433" s="37" t="str">
        <f t="shared" si="534"/>
        <v>Dec 2023</v>
      </c>
      <c r="CC2433" s="41" t="str">
        <f t="shared" si="522"/>
        <v/>
      </c>
    </row>
    <row r="2434" spans="71:81" hidden="1" x14ac:dyDescent="0.25">
      <c r="BS2434" s="13" t="str">
        <f t="shared" si="529"/>
        <v/>
      </c>
      <c r="BT2434" s="33" t="str">
        <f t="shared" si="530"/>
        <v/>
      </c>
      <c r="BU2434" s="37" t="str">
        <f>IF(BS2434="", "", IF(COUNTIF(BS$7:BS2434, BS2434)&gt;1, "", MAX(BU$6:BU2433)+1))</f>
        <v/>
      </c>
      <c r="BV2434" s="37" t="str">
        <f t="shared" si="533"/>
        <v>Dec 2023</v>
      </c>
      <c r="BW2434" s="41" t="str">
        <f t="shared" si="521"/>
        <v/>
      </c>
      <c r="BY2434" s="13" t="str">
        <f t="shared" si="531"/>
        <v/>
      </c>
      <c r="BZ2434" s="33" t="str">
        <f t="shared" si="532"/>
        <v/>
      </c>
      <c r="CA2434" s="37" t="str">
        <f>IF(BY2434="", "", IF(COUNTIF(BY$7:BY2434, BY2434)&gt;1, "", MAX(CA$6:CA2433)+1))</f>
        <v/>
      </c>
      <c r="CB2434" s="37" t="str">
        <f t="shared" si="534"/>
        <v>Dec 2023</v>
      </c>
      <c r="CC2434" s="41" t="str">
        <f t="shared" si="522"/>
        <v/>
      </c>
    </row>
    <row r="2435" spans="71:81" hidden="1" x14ac:dyDescent="0.25">
      <c r="BS2435" s="13" t="str">
        <f t="shared" si="529"/>
        <v/>
      </c>
      <c r="BT2435" s="33" t="str">
        <f t="shared" si="530"/>
        <v/>
      </c>
      <c r="BU2435" s="37" t="str">
        <f>IF(BS2435="", "", IF(COUNTIF(BS$7:BS2435, BS2435)&gt;1, "", MAX(BU$6:BU2434)+1))</f>
        <v/>
      </c>
      <c r="BV2435" s="37" t="str">
        <f t="shared" si="533"/>
        <v>Dec 2023</v>
      </c>
      <c r="BW2435" s="41" t="str">
        <f t="shared" si="521"/>
        <v/>
      </c>
      <c r="BY2435" s="13" t="str">
        <f t="shared" si="531"/>
        <v/>
      </c>
      <c r="BZ2435" s="33" t="str">
        <f t="shared" si="532"/>
        <v/>
      </c>
      <c r="CA2435" s="37" t="str">
        <f>IF(BY2435="", "", IF(COUNTIF(BY$7:BY2435, BY2435)&gt;1, "", MAX(CA$6:CA2434)+1))</f>
        <v/>
      </c>
      <c r="CB2435" s="37" t="str">
        <f t="shared" si="534"/>
        <v>Dec 2023</v>
      </c>
      <c r="CC2435" s="41" t="str">
        <f t="shared" si="522"/>
        <v/>
      </c>
    </row>
    <row r="2436" spans="71:81" hidden="1" x14ac:dyDescent="0.25">
      <c r="BS2436" s="13" t="str">
        <f t="shared" si="529"/>
        <v/>
      </c>
      <c r="BT2436" s="33" t="str">
        <f t="shared" si="530"/>
        <v/>
      </c>
      <c r="BU2436" s="37" t="str">
        <f>IF(BS2436="", "", IF(COUNTIF(BS$7:BS2436, BS2436)&gt;1, "", MAX(BU$6:BU2435)+1))</f>
        <v/>
      </c>
      <c r="BV2436" s="37" t="str">
        <f t="shared" si="533"/>
        <v>Dec 2023</v>
      </c>
      <c r="BW2436" s="41" t="str">
        <f t="shared" si="521"/>
        <v/>
      </c>
      <c r="BY2436" s="13" t="str">
        <f t="shared" si="531"/>
        <v/>
      </c>
      <c r="BZ2436" s="33" t="str">
        <f t="shared" si="532"/>
        <v/>
      </c>
      <c r="CA2436" s="37" t="str">
        <f>IF(BY2436="", "", IF(COUNTIF(BY$7:BY2436, BY2436)&gt;1, "", MAX(CA$6:CA2435)+1))</f>
        <v/>
      </c>
      <c r="CB2436" s="37" t="str">
        <f t="shared" si="534"/>
        <v>Dec 2023</v>
      </c>
      <c r="CC2436" s="41" t="str">
        <f t="shared" si="522"/>
        <v/>
      </c>
    </row>
    <row r="2437" spans="71:81" hidden="1" x14ac:dyDescent="0.25">
      <c r="BS2437" s="13" t="str">
        <f t="shared" si="529"/>
        <v/>
      </c>
      <c r="BT2437" s="33" t="str">
        <f t="shared" si="530"/>
        <v/>
      </c>
      <c r="BU2437" s="37" t="str">
        <f>IF(BS2437="", "", IF(COUNTIF(BS$7:BS2437, BS2437)&gt;1, "", MAX(BU$6:BU2436)+1))</f>
        <v/>
      </c>
      <c r="BV2437" s="37" t="str">
        <f t="shared" si="533"/>
        <v>Dec 2023</v>
      </c>
      <c r="BW2437" s="41" t="str">
        <f t="shared" si="521"/>
        <v/>
      </c>
      <c r="BY2437" s="13" t="str">
        <f t="shared" si="531"/>
        <v/>
      </c>
      <c r="BZ2437" s="33" t="str">
        <f t="shared" si="532"/>
        <v/>
      </c>
      <c r="CA2437" s="37" t="str">
        <f>IF(BY2437="", "", IF(COUNTIF(BY$7:BY2437, BY2437)&gt;1, "", MAX(CA$6:CA2436)+1))</f>
        <v/>
      </c>
      <c r="CB2437" s="37" t="str">
        <f t="shared" si="534"/>
        <v>Dec 2023</v>
      </c>
      <c r="CC2437" s="41" t="str">
        <f t="shared" si="522"/>
        <v/>
      </c>
    </row>
    <row r="2438" spans="71:81" hidden="1" x14ac:dyDescent="0.25">
      <c r="BS2438" s="13" t="str">
        <f t="shared" si="529"/>
        <v/>
      </c>
      <c r="BT2438" s="33" t="str">
        <f t="shared" si="530"/>
        <v/>
      </c>
      <c r="BU2438" s="37" t="str">
        <f>IF(BS2438="", "", IF(COUNTIF(BS$7:BS2438, BS2438)&gt;1, "", MAX(BU$6:BU2437)+1))</f>
        <v/>
      </c>
      <c r="BV2438" s="37" t="str">
        <f t="shared" si="533"/>
        <v>Dec 2023</v>
      </c>
      <c r="BW2438" s="41" t="str">
        <f t="shared" si="521"/>
        <v/>
      </c>
      <c r="BY2438" s="13" t="str">
        <f t="shared" si="531"/>
        <v/>
      </c>
      <c r="BZ2438" s="33" t="str">
        <f t="shared" si="532"/>
        <v/>
      </c>
      <c r="CA2438" s="37" t="str">
        <f>IF(BY2438="", "", IF(COUNTIF(BY$7:BY2438, BY2438)&gt;1, "", MAX(CA$6:CA2437)+1))</f>
        <v/>
      </c>
      <c r="CB2438" s="37" t="str">
        <f t="shared" si="534"/>
        <v>Dec 2023</v>
      </c>
      <c r="CC2438" s="41" t="str">
        <f t="shared" si="522"/>
        <v/>
      </c>
    </row>
    <row r="2439" spans="71:81" hidden="1" x14ac:dyDescent="0.25">
      <c r="BS2439" s="13" t="str">
        <f t="shared" si="529"/>
        <v/>
      </c>
      <c r="BT2439" s="33" t="str">
        <f t="shared" si="530"/>
        <v/>
      </c>
      <c r="BU2439" s="37" t="str">
        <f>IF(BS2439="", "", IF(COUNTIF(BS$7:BS2439, BS2439)&gt;1, "", MAX(BU$6:BU2438)+1))</f>
        <v/>
      </c>
      <c r="BV2439" s="37" t="str">
        <f t="shared" si="533"/>
        <v>Dec 2023</v>
      </c>
      <c r="BW2439" s="41" t="str">
        <f t="shared" si="521"/>
        <v/>
      </c>
      <c r="BY2439" s="13" t="str">
        <f t="shared" si="531"/>
        <v/>
      </c>
      <c r="BZ2439" s="33" t="str">
        <f t="shared" si="532"/>
        <v/>
      </c>
      <c r="CA2439" s="37" t="str">
        <f>IF(BY2439="", "", IF(COUNTIF(BY$7:BY2439, BY2439)&gt;1, "", MAX(CA$6:CA2438)+1))</f>
        <v/>
      </c>
      <c r="CB2439" s="37" t="str">
        <f t="shared" si="534"/>
        <v>Dec 2023</v>
      </c>
      <c r="CC2439" s="41" t="str">
        <f t="shared" si="522"/>
        <v/>
      </c>
    </row>
    <row r="2440" spans="71:81" hidden="1" x14ac:dyDescent="0.25">
      <c r="BS2440" s="13" t="str">
        <f t="shared" si="529"/>
        <v/>
      </c>
      <c r="BT2440" s="33" t="str">
        <f t="shared" si="530"/>
        <v/>
      </c>
      <c r="BU2440" s="37" t="str">
        <f>IF(BS2440="", "", IF(COUNTIF(BS$7:BS2440, BS2440)&gt;1, "", MAX(BU$6:BU2439)+1))</f>
        <v/>
      </c>
      <c r="BV2440" s="37" t="str">
        <f t="shared" si="533"/>
        <v>Dec 2023</v>
      </c>
      <c r="BW2440" s="41" t="str">
        <f t="shared" ref="BW2440:BW2503" si="535">IF(BS2440="", "", CONCATENATE(BS2440, " - ", BV2440))</f>
        <v/>
      </c>
      <c r="BY2440" s="13" t="str">
        <f t="shared" si="531"/>
        <v/>
      </c>
      <c r="BZ2440" s="33" t="str">
        <f t="shared" si="532"/>
        <v/>
      </c>
      <c r="CA2440" s="37" t="str">
        <f>IF(BY2440="", "", IF(COUNTIF(BY$7:BY2440, BY2440)&gt;1, "", MAX(CA$6:CA2439)+1))</f>
        <v/>
      </c>
      <c r="CB2440" s="37" t="str">
        <f t="shared" si="534"/>
        <v>Dec 2023</v>
      </c>
      <c r="CC2440" s="41" t="str">
        <f t="shared" ref="CC2440:CC2503" si="536">IF(BY2440="", "", CONCATENATE(BY2440, " - ", CB2440))</f>
        <v/>
      </c>
    </row>
    <row r="2441" spans="71:81" hidden="1" x14ac:dyDescent="0.25">
      <c r="BS2441" s="13" t="str">
        <f t="shared" si="529"/>
        <v/>
      </c>
      <c r="BT2441" s="33" t="str">
        <f t="shared" si="530"/>
        <v/>
      </c>
      <c r="BU2441" s="37" t="str">
        <f>IF(BS2441="", "", IF(COUNTIF(BS$7:BS2441, BS2441)&gt;1, "", MAX(BU$6:BU2440)+1))</f>
        <v/>
      </c>
      <c r="BV2441" s="37" t="str">
        <f t="shared" si="533"/>
        <v>Dec 2023</v>
      </c>
      <c r="BW2441" s="41" t="str">
        <f t="shared" si="535"/>
        <v/>
      </c>
      <c r="BY2441" s="13" t="str">
        <f t="shared" si="531"/>
        <v/>
      </c>
      <c r="BZ2441" s="33" t="str">
        <f t="shared" si="532"/>
        <v/>
      </c>
      <c r="CA2441" s="37" t="str">
        <f>IF(BY2441="", "", IF(COUNTIF(BY$7:BY2441, BY2441)&gt;1, "", MAX(CA$6:CA2440)+1))</f>
        <v/>
      </c>
      <c r="CB2441" s="37" t="str">
        <f t="shared" si="534"/>
        <v>Dec 2023</v>
      </c>
      <c r="CC2441" s="41" t="str">
        <f t="shared" si="536"/>
        <v/>
      </c>
    </row>
    <row r="2442" spans="71:81" hidden="1" x14ac:dyDescent="0.25">
      <c r="BS2442" s="13" t="str">
        <f t="shared" si="529"/>
        <v/>
      </c>
      <c r="BT2442" s="33" t="str">
        <f t="shared" si="530"/>
        <v/>
      </c>
      <c r="BU2442" s="37" t="str">
        <f>IF(BS2442="", "", IF(COUNTIF(BS$7:BS2442, BS2442)&gt;1, "", MAX(BU$6:BU2441)+1))</f>
        <v/>
      </c>
      <c r="BV2442" s="37" t="str">
        <f t="shared" si="533"/>
        <v>Dec 2023</v>
      </c>
      <c r="BW2442" s="41" t="str">
        <f t="shared" si="535"/>
        <v/>
      </c>
      <c r="BY2442" s="13" t="str">
        <f t="shared" si="531"/>
        <v/>
      </c>
      <c r="BZ2442" s="33" t="str">
        <f t="shared" si="532"/>
        <v/>
      </c>
      <c r="CA2442" s="37" t="str">
        <f>IF(BY2442="", "", IF(COUNTIF(BY$7:BY2442, BY2442)&gt;1, "", MAX(CA$6:CA2441)+1))</f>
        <v/>
      </c>
      <c r="CB2442" s="37" t="str">
        <f t="shared" si="534"/>
        <v>Dec 2023</v>
      </c>
      <c r="CC2442" s="41" t="str">
        <f t="shared" si="536"/>
        <v/>
      </c>
    </row>
    <row r="2443" spans="71:81" hidden="1" x14ac:dyDescent="0.25">
      <c r="BS2443" s="13" t="str">
        <f t="shared" si="529"/>
        <v/>
      </c>
      <c r="BT2443" s="33" t="str">
        <f t="shared" si="530"/>
        <v/>
      </c>
      <c r="BU2443" s="37" t="str">
        <f>IF(BS2443="", "", IF(COUNTIF(BS$7:BS2443, BS2443)&gt;1, "", MAX(BU$6:BU2442)+1))</f>
        <v/>
      </c>
      <c r="BV2443" s="37" t="str">
        <f t="shared" si="533"/>
        <v>Dec 2023</v>
      </c>
      <c r="BW2443" s="41" t="str">
        <f t="shared" si="535"/>
        <v/>
      </c>
      <c r="BY2443" s="13" t="str">
        <f t="shared" si="531"/>
        <v/>
      </c>
      <c r="BZ2443" s="33" t="str">
        <f t="shared" si="532"/>
        <v/>
      </c>
      <c r="CA2443" s="37" t="str">
        <f>IF(BY2443="", "", IF(COUNTIF(BY$7:BY2443, BY2443)&gt;1, "", MAX(CA$6:CA2442)+1))</f>
        <v/>
      </c>
      <c r="CB2443" s="37" t="str">
        <f t="shared" si="534"/>
        <v>Dec 2023</v>
      </c>
      <c r="CC2443" s="41" t="str">
        <f t="shared" si="536"/>
        <v/>
      </c>
    </row>
    <row r="2444" spans="71:81" hidden="1" x14ac:dyDescent="0.25">
      <c r="BS2444" s="13" t="str">
        <f t="shared" si="529"/>
        <v/>
      </c>
      <c r="BT2444" s="33" t="str">
        <f t="shared" si="530"/>
        <v/>
      </c>
      <c r="BU2444" s="37" t="str">
        <f>IF(BS2444="", "", IF(COUNTIF(BS$7:BS2444, BS2444)&gt;1, "", MAX(BU$6:BU2443)+1))</f>
        <v/>
      </c>
      <c r="BV2444" s="37" t="str">
        <f t="shared" si="533"/>
        <v>Dec 2023</v>
      </c>
      <c r="BW2444" s="41" t="str">
        <f t="shared" si="535"/>
        <v/>
      </c>
      <c r="BY2444" s="13" t="str">
        <f t="shared" si="531"/>
        <v/>
      </c>
      <c r="BZ2444" s="33" t="str">
        <f t="shared" si="532"/>
        <v/>
      </c>
      <c r="CA2444" s="37" t="str">
        <f>IF(BY2444="", "", IF(COUNTIF(BY$7:BY2444, BY2444)&gt;1, "", MAX(CA$6:CA2443)+1))</f>
        <v/>
      </c>
      <c r="CB2444" s="37" t="str">
        <f t="shared" si="534"/>
        <v>Dec 2023</v>
      </c>
      <c r="CC2444" s="41" t="str">
        <f t="shared" si="536"/>
        <v/>
      </c>
    </row>
    <row r="2445" spans="71:81" hidden="1" x14ac:dyDescent="0.25">
      <c r="BS2445" s="13" t="str">
        <f t="shared" si="529"/>
        <v/>
      </c>
      <c r="BT2445" s="33" t="str">
        <f t="shared" si="530"/>
        <v/>
      </c>
      <c r="BU2445" s="37" t="str">
        <f>IF(BS2445="", "", IF(COUNTIF(BS$7:BS2445, BS2445)&gt;1, "", MAX(BU$6:BU2444)+1))</f>
        <v/>
      </c>
      <c r="BV2445" s="37" t="str">
        <f t="shared" si="533"/>
        <v>Dec 2023</v>
      </c>
      <c r="BW2445" s="41" t="str">
        <f t="shared" si="535"/>
        <v/>
      </c>
      <c r="BY2445" s="13" t="str">
        <f t="shared" si="531"/>
        <v/>
      </c>
      <c r="BZ2445" s="33" t="str">
        <f t="shared" si="532"/>
        <v/>
      </c>
      <c r="CA2445" s="37" t="str">
        <f>IF(BY2445="", "", IF(COUNTIF(BY$7:BY2445, BY2445)&gt;1, "", MAX(CA$6:CA2444)+1))</f>
        <v/>
      </c>
      <c r="CB2445" s="37" t="str">
        <f t="shared" si="534"/>
        <v>Dec 2023</v>
      </c>
      <c r="CC2445" s="41" t="str">
        <f t="shared" si="536"/>
        <v/>
      </c>
    </row>
    <row r="2446" spans="71:81" hidden="1" x14ac:dyDescent="0.25">
      <c r="BS2446" s="13" t="str">
        <f t="shared" si="529"/>
        <v/>
      </c>
      <c r="BT2446" s="33" t="str">
        <f t="shared" si="530"/>
        <v/>
      </c>
      <c r="BU2446" s="37" t="str">
        <f>IF(BS2446="", "", IF(COUNTIF(BS$7:BS2446, BS2446)&gt;1, "", MAX(BU$6:BU2445)+1))</f>
        <v/>
      </c>
      <c r="BV2446" s="37" t="str">
        <f t="shared" si="533"/>
        <v>Dec 2023</v>
      </c>
      <c r="BW2446" s="41" t="str">
        <f t="shared" si="535"/>
        <v/>
      </c>
      <c r="BY2446" s="13" t="str">
        <f t="shared" si="531"/>
        <v/>
      </c>
      <c r="BZ2446" s="33" t="str">
        <f t="shared" si="532"/>
        <v/>
      </c>
      <c r="CA2446" s="37" t="str">
        <f>IF(BY2446="", "", IF(COUNTIF(BY$7:BY2446, BY2446)&gt;1, "", MAX(CA$6:CA2445)+1))</f>
        <v/>
      </c>
      <c r="CB2446" s="37" t="str">
        <f t="shared" si="534"/>
        <v>Dec 2023</v>
      </c>
      <c r="CC2446" s="41" t="str">
        <f t="shared" si="536"/>
        <v/>
      </c>
    </row>
    <row r="2447" spans="71:81" hidden="1" x14ac:dyDescent="0.25">
      <c r="BS2447" s="13" t="str">
        <f t="shared" si="529"/>
        <v/>
      </c>
      <c r="BT2447" s="33" t="str">
        <f t="shared" si="530"/>
        <v/>
      </c>
      <c r="BU2447" s="37" t="str">
        <f>IF(BS2447="", "", IF(COUNTIF(BS$7:BS2447, BS2447)&gt;1, "", MAX(BU$6:BU2446)+1))</f>
        <v/>
      </c>
      <c r="BV2447" s="37" t="str">
        <f t="shared" si="533"/>
        <v>Dec 2023</v>
      </c>
      <c r="BW2447" s="41" t="str">
        <f t="shared" si="535"/>
        <v/>
      </c>
      <c r="BY2447" s="13" t="str">
        <f t="shared" si="531"/>
        <v/>
      </c>
      <c r="BZ2447" s="33" t="str">
        <f t="shared" si="532"/>
        <v/>
      </c>
      <c r="CA2447" s="37" t="str">
        <f>IF(BY2447="", "", IF(COUNTIF(BY$7:BY2447, BY2447)&gt;1, "", MAX(CA$6:CA2446)+1))</f>
        <v/>
      </c>
      <c r="CB2447" s="37" t="str">
        <f t="shared" si="534"/>
        <v>Dec 2023</v>
      </c>
      <c r="CC2447" s="41" t="str">
        <f t="shared" si="536"/>
        <v/>
      </c>
    </row>
    <row r="2448" spans="71:81" hidden="1" x14ac:dyDescent="0.25">
      <c r="BS2448" s="13" t="str">
        <f t="shared" si="529"/>
        <v/>
      </c>
      <c r="BT2448" s="33" t="str">
        <f t="shared" si="530"/>
        <v/>
      </c>
      <c r="BU2448" s="37" t="str">
        <f>IF(BS2448="", "", IF(COUNTIF(BS$7:BS2448, BS2448)&gt;1, "", MAX(BU$6:BU2447)+1))</f>
        <v/>
      </c>
      <c r="BV2448" s="37" t="str">
        <f t="shared" si="533"/>
        <v>Dec 2023</v>
      </c>
      <c r="BW2448" s="41" t="str">
        <f t="shared" si="535"/>
        <v/>
      </c>
      <c r="BY2448" s="13" t="str">
        <f t="shared" si="531"/>
        <v/>
      </c>
      <c r="BZ2448" s="33" t="str">
        <f t="shared" si="532"/>
        <v/>
      </c>
      <c r="CA2448" s="37" t="str">
        <f>IF(BY2448="", "", IF(COUNTIF(BY$7:BY2448, BY2448)&gt;1, "", MAX(CA$6:CA2447)+1))</f>
        <v/>
      </c>
      <c r="CB2448" s="37" t="str">
        <f t="shared" si="534"/>
        <v>Dec 2023</v>
      </c>
      <c r="CC2448" s="41" t="str">
        <f t="shared" si="536"/>
        <v/>
      </c>
    </row>
    <row r="2449" spans="71:81" hidden="1" x14ac:dyDescent="0.25">
      <c r="BS2449" s="13" t="str">
        <f t="shared" si="529"/>
        <v/>
      </c>
      <c r="BT2449" s="33" t="str">
        <f t="shared" si="530"/>
        <v/>
      </c>
      <c r="BU2449" s="37" t="str">
        <f>IF(BS2449="", "", IF(COUNTIF(BS$7:BS2449, BS2449)&gt;1, "", MAX(BU$6:BU2448)+1))</f>
        <v/>
      </c>
      <c r="BV2449" s="37" t="str">
        <f t="shared" si="533"/>
        <v>Dec 2023</v>
      </c>
      <c r="BW2449" s="41" t="str">
        <f t="shared" si="535"/>
        <v/>
      </c>
      <c r="BY2449" s="13" t="str">
        <f t="shared" si="531"/>
        <v/>
      </c>
      <c r="BZ2449" s="33" t="str">
        <f t="shared" si="532"/>
        <v/>
      </c>
      <c r="CA2449" s="37" t="str">
        <f>IF(BY2449="", "", IF(COUNTIF(BY$7:BY2449, BY2449)&gt;1, "", MAX(CA$6:CA2448)+1))</f>
        <v/>
      </c>
      <c r="CB2449" s="37" t="str">
        <f t="shared" si="534"/>
        <v>Dec 2023</v>
      </c>
      <c r="CC2449" s="41" t="str">
        <f t="shared" si="536"/>
        <v/>
      </c>
    </row>
    <row r="2450" spans="71:81" hidden="1" x14ac:dyDescent="0.25">
      <c r="BS2450" s="13" t="str">
        <f t="shared" si="529"/>
        <v/>
      </c>
      <c r="BT2450" s="33" t="str">
        <f t="shared" si="530"/>
        <v/>
      </c>
      <c r="BU2450" s="37" t="str">
        <f>IF(BS2450="", "", IF(COUNTIF(BS$7:BS2450, BS2450)&gt;1, "", MAX(BU$6:BU2449)+1))</f>
        <v/>
      </c>
      <c r="BV2450" s="37" t="str">
        <f t="shared" si="533"/>
        <v>Dec 2023</v>
      </c>
      <c r="BW2450" s="41" t="str">
        <f t="shared" si="535"/>
        <v/>
      </c>
      <c r="BY2450" s="13" t="str">
        <f t="shared" si="531"/>
        <v/>
      </c>
      <c r="BZ2450" s="33" t="str">
        <f t="shared" si="532"/>
        <v/>
      </c>
      <c r="CA2450" s="37" t="str">
        <f>IF(BY2450="", "", IF(COUNTIF(BY$7:BY2450, BY2450)&gt;1, "", MAX(CA$6:CA2449)+1))</f>
        <v/>
      </c>
      <c r="CB2450" s="37" t="str">
        <f t="shared" si="534"/>
        <v>Dec 2023</v>
      </c>
      <c r="CC2450" s="41" t="str">
        <f t="shared" si="536"/>
        <v/>
      </c>
    </row>
    <row r="2451" spans="71:81" hidden="1" x14ac:dyDescent="0.25">
      <c r="BS2451" s="13" t="str">
        <f t="shared" si="529"/>
        <v/>
      </c>
      <c r="BT2451" s="33" t="str">
        <f t="shared" si="530"/>
        <v/>
      </c>
      <c r="BU2451" s="37" t="str">
        <f>IF(BS2451="", "", IF(COUNTIF(BS$7:BS2451, BS2451)&gt;1, "", MAX(BU$6:BU2450)+1))</f>
        <v/>
      </c>
      <c r="BV2451" s="37" t="str">
        <f t="shared" si="533"/>
        <v>Dec 2023</v>
      </c>
      <c r="BW2451" s="41" t="str">
        <f t="shared" si="535"/>
        <v/>
      </c>
      <c r="BY2451" s="13" t="str">
        <f t="shared" si="531"/>
        <v/>
      </c>
      <c r="BZ2451" s="33" t="str">
        <f t="shared" si="532"/>
        <v/>
      </c>
      <c r="CA2451" s="37" t="str">
        <f>IF(BY2451="", "", IF(COUNTIF(BY$7:BY2451, BY2451)&gt;1, "", MAX(CA$6:CA2450)+1))</f>
        <v/>
      </c>
      <c r="CB2451" s="37" t="str">
        <f t="shared" si="534"/>
        <v>Dec 2023</v>
      </c>
      <c r="CC2451" s="41" t="str">
        <f t="shared" si="536"/>
        <v/>
      </c>
    </row>
    <row r="2452" spans="71:81" hidden="1" x14ac:dyDescent="0.25">
      <c r="BS2452" s="13" t="str">
        <f t="shared" si="529"/>
        <v/>
      </c>
      <c r="BT2452" s="33" t="str">
        <f t="shared" si="530"/>
        <v/>
      </c>
      <c r="BU2452" s="37" t="str">
        <f>IF(BS2452="", "", IF(COUNTIF(BS$7:BS2452, BS2452)&gt;1, "", MAX(BU$6:BU2451)+1))</f>
        <v/>
      </c>
      <c r="BV2452" s="37" t="str">
        <f t="shared" si="533"/>
        <v>Dec 2023</v>
      </c>
      <c r="BW2452" s="41" t="str">
        <f t="shared" si="535"/>
        <v/>
      </c>
      <c r="BY2452" s="13" t="str">
        <f t="shared" si="531"/>
        <v/>
      </c>
      <c r="BZ2452" s="33" t="str">
        <f t="shared" si="532"/>
        <v/>
      </c>
      <c r="CA2452" s="37" t="str">
        <f>IF(BY2452="", "", IF(COUNTIF(BY$7:BY2452, BY2452)&gt;1, "", MAX(CA$6:CA2451)+1))</f>
        <v/>
      </c>
      <c r="CB2452" s="37" t="str">
        <f t="shared" si="534"/>
        <v>Dec 2023</v>
      </c>
      <c r="CC2452" s="41" t="str">
        <f t="shared" si="536"/>
        <v/>
      </c>
    </row>
    <row r="2453" spans="71:81" hidden="1" x14ac:dyDescent="0.25">
      <c r="BS2453" s="13" t="str">
        <f t="shared" si="529"/>
        <v/>
      </c>
      <c r="BT2453" s="33" t="str">
        <f t="shared" si="530"/>
        <v/>
      </c>
      <c r="BU2453" s="37" t="str">
        <f>IF(BS2453="", "", IF(COUNTIF(BS$7:BS2453, BS2453)&gt;1, "", MAX(BU$6:BU2452)+1))</f>
        <v/>
      </c>
      <c r="BV2453" s="37" t="str">
        <f t="shared" si="533"/>
        <v>Dec 2023</v>
      </c>
      <c r="BW2453" s="41" t="str">
        <f t="shared" si="535"/>
        <v/>
      </c>
      <c r="BY2453" s="13" t="str">
        <f t="shared" si="531"/>
        <v/>
      </c>
      <c r="BZ2453" s="33" t="str">
        <f t="shared" si="532"/>
        <v/>
      </c>
      <c r="CA2453" s="37" t="str">
        <f>IF(BY2453="", "", IF(COUNTIF(BY$7:BY2453, BY2453)&gt;1, "", MAX(CA$6:CA2452)+1))</f>
        <v/>
      </c>
      <c r="CB2453" s="37" t="str">
        <f t="shared" si="534"/>
        <v>Dec 2023</v>
      </c>
      <c r="CC2453" s="41" t="str">
        <f t="shared" si="536"/>
        <v/>
      </c>
    </row>
    <row r="2454" spans="71:81" hidden="1" x14ac:dyDescent="0.25">
      <c r="BS2454" s="13" t="str">
        <f t="shared" si="529"/>
        <v/>
      </c>
      <c r="BT2454" s="33" t="str">
        <f t="shared" si="530"/>
        <v/>
      </c>
      <c r="BU2454" s="37" t="str">
        <f>IF(BS2454="", "", IF(COUNTIF(BS$7:BS2454, BS2454)&gt;1, "", MAX(BU$6:BU2453)+1))</f>
        <v/>
      </c>
      <c r="BV2454" s="37" t="str">
        <f t="shared" si="533"/>
        <v>Dec 2023</v>
      </c>
      <c r="BW2454" s="41" t="str">
        <f t="shared" si="535"/>
        <v/>
      </c>
      <c r="BY2454" s="13" t="str">
        <f t="shared" si="531"/>
        <v/>
      </c>
      <c r="BZ2454" s="33" t="str">
        <f t="shared" si="532"/>
        <v/>
      </c>
      <c r="CA2454" s="37" t="str">
        <f>IF(BY2454="", "", IF(COUNTIF(BY$7:BY2454, BY2454)&gt;1, "", MAX(CA$6:CA2453)+1))</f>
        <v/>
      </c>
      <c r="CB2454" s="37" t="str">
        <f t="shared" si="534"/>
        <v>Dec 2023</v>
      </c>
      <c r="CC2454" s="41" t="str">
        <f t="shared" si="536"/>
        <v/>
      </c>
    </row>
    <row r="2455" spans="71:81" hidden="1" x14ac:dyDescent="0.25">
      <c r="BS2455" s="13" t="str">
        <f t="shared" si="529"/>
        <v/>
      </c>
      <c r="BT2455" s="33" t="str">
        <f t="shared" si="530"/>
        <v/>
      </c>
      <c r="BU2455" s="37" t="str">
        <f>IF(BS2455="", "", IF(COUNTIF(BS$7:BS2455, BS2455)&gt;1, "", MAX(BU$6:BU2454)+1))</f>
        <v/>
      </c>
      <c r="BV2455" s="37" t="str">
        <f t="shared" si="533"/>
        <v>Dec 2023</v>
      </c>
      <c r="BW2455" s="41" t="str">
        <f t="shared" si="535"/>
        <v/>
      </c>
      <c r="BY2455" s="13" t="str">
        <f t="shared" si="531"/>
        <v/>
      </c>
      <c r="BZ2455" s="33" t="str">
        <f t="shared" si="532"/>
        <v/>
      </c>
      <c r="CA2455" s="37" t="str">
        <f>IF(BY2455="", "", IF(COUNTIF(BY$7:BY2455, BY2455)&gt;1, "", MAX(CA$6:CA2454)+1))</f>
        <v/>
      </c>
      <c r="CB2455" s="37" t="str">
        <f t="shared" si="534"/>
        <v>Dec 2023</v>
      </c>
      <c r="CC2455" s="41" t="str">
        <f t="shared" si="536"/>
        <v/>
      </c>
    </row>
    <row r="2456" spans="71:81" hidden="1" x14ac:dyDescent="0.25">
      <c r="BS2456" s="13" t="str">
        <f t="shared" si="529"/>
        <v/>
      </c>
      <c r="BT2456" s="33" t="str">
        <f t="shared" si="530"/>
        <v/>
      </c>
      <c r="BU2456" s="37" t="str">
        <f>IF(BS2456="", "", IF(COUNTIF(BS$7:BS2456, BS2456)&gt;1, "", MAX(BU$6:BU2455)+1))</f>
        <v/>
      </c>
      <c r="BV2456" s="37" t="str">
        <f t="shared" si="533"/>
        <v>Dec 2023</v>
      </c>
      <c r="BW2456" s="41" t="str">
        <f t="shared" si="535"/>
        <v/>
      </c>
      <c r="BY2456" s="13" t="str">
        <f t="shared" si="531"/>
        <v/>
      </c>
      <c r="BZ2456" s="33" t="str">
        <f t="shared" si="532"/>
        <v/>
      </c>
      <c r="CA2456" s="37" t="str">
        <f>IF(BY2456="", "", IF(COUNTIF(BY$7:BY2456, BY2456)&gt;1, "", MAX(CA$6:CA2455)+1))</f>
        <v/>
      </c>
      <c r="CB2456" s="37" t="str">
        <f t="shared" si="534"/>
        <v>Dec 2023</v>
      </c>
      <c r="CC2456" s="41" t="str">
        <f t="shared" si="536"/>
        <v/>
      </c>
    </row>
    <row r="2457" spans="71:81" hidden="1" x14ac:dyDescent="0.25">
      <c r="BS2457" s="13" t="str">
        <f t="shared" si="529"/>
        <v/>
      </c>
      <c r="BT2457" s="33" t="str">
        <f t="shared" si="530"/>
        <v/>
      </c>
      <c r="BU2457" s="37" t="str">
        <f>IF(BS2457="", "", IF(COUNTIF(BS$7:BS2457, BS2457)&gt;1, "", MAX(BU$6:BU2456)+1))</f>
        <v/>
      </c>
      <c r="BV2457" s="37" t="str">
        <f t="shared" si="533"/>
        <v>Dec 2023</v>
      </c>
      <c r="BW2457" s="41" t="str">
        <f t="shared" si="535"/>
        <v/>
      </c>
      <c r="BY2457" s="13" t="str">
        <f t="shared" si="531"/>
        <v/>
      </c>
      <c r="BZ2457" s="33" t="str">
        <f t="shared" si="532"/>
        <v/>
      </c>
      <c r="CA2457" s="37" t="str">
        <f>IF(BY2457="", "", IF(COUNTIF(BY$7:BY2457, BY2457)&gt;1, "", MAX(CA$6:CA2456)+1))</f>
        <v/>
      </c>
      <c r="CB2457" s="37" t="str">
        <f t="shared" si="534"/>
        <v>Dec 2023</v>
      </c>
      <c r="CC2457" s="41" t="str">
        <f t="shared" si="536"/>
        <v/>
      </c>
    </row>
    <row r="2458" spans="71:81" hidden="1" x14ac:dyDescent="0.25">
      <c r="BS2458" s="13" t="str">
        <f t="shared" si="529"/>
        <v/>
      </c>
      <c r="BT2458" s="33" t="str">
        <f t="shared" si="530"/>
        <v/>
      </c>
      <c r="BU2458" s="37" t="str">
        <f>IF(BS2458="", "", IF(COUNTIF(BS$7:BS2458, BS2458)&gt;1, "", MAX(BU$6:BU2457)+1))</f>
        <v/>
      </c>
      <c r="BV2458" s="37" t="str">
        <f t="shared" si="533"/>
        <v>Dec 2023</v>
      </c>
      <c r="BW2458" s="41" t="str">
        <f t="shared" si="535"/>
        <v/>
      </c>
      <c r="BY2458" s="13" t="str">
        <f t="shared" si="531"/>
        <v/>
      </c>
      <c r="BZ2458" s="33" t="str">
        <f t="shared" si="532"/>
        <v/>
      </c>
      <c r="CA2458" s="37" t="str">
        <f>IF(BY2458="", "", IF(COUNTIF(BY$7:BY2458, BY2458)&gt;1, "", MAX(CA$6:CA2457)+1))</f>
        <v/>
      </c>
      <c r="CB2458" s="37" t="str">
        <f t="shared" si="534"/>
        <v>Dec 2023</v>
      </c>
      <c r="CC2458" s="41" t="str">
        <f t="shared" si="536"/>
        <v/>
      </c>
    </row>
    <row r="2459" spans="71:81" hidden="1" x14ac:dyDescent="0.25">
      <c r="BS2459" s="13" t="str">
        <f t="shared" si="529"/>
        <v/>
      </c>
      <c r="BT2459" s="33" t="str">
        <f t="shared" si="530"/>
        <v/>
      </c>
      <c r="BU2459" s="37" t="str">
        <f>IF(BS2459="", "", IF(COUNTIF(BS$7:BS2459, BS2459)&gt;1, "", MAX(BU$6:BU2458)+1))</f>
        <v/>
      </c>
      <c r="BV2459" s="37" t="str">
        <f t="shared" si="533"/>
        <v>Dec 2023</v>
      </c>
      <c r="BW2459" s="41" t="str">
        <f t="shared" si="535"/>
        <v/>
      </c>
      <c r="BY2459" s="13" t="str">
        <f t="shared" si="531"/>
        <v/>
      </c>
      <c r="BZ2459" s="33" t="str">
        <f t="shared" si="532"/>
        <v/>
      </c>
      <c r="CA2459" s="37" t="str">
        <f>IF(BY2459="", "", IF(COUNTIF(BY$7:BY2459, BY2459)&gt;1, "", MAX(CA$6:CA2458)+1))</f>
        <v/>
      </c>
      <c r="CB2459" s="37" t="str">
        <f t="shared" si="534"/>
        <v>Dec 2023</v>
      </c>
      <c r="CC2459" s="41" t="str">
        <f t="shared" si="536"/>
        <v/>
      </c>
    </row>
    <row r="2460" spans="71:81" hidden="1" x14ac:dyDescent="0.25">
      <c r="BS2460" s="13" t="str">
        <f t="shared" si="529"/>
        <v/>
      </c>
      <c r="BT2460" s="33" t="str">
        <f t="shared" si="530"/>
        <v/>
      </c>
      <c r="BU2460" s="37" t="str">
        <f>IF(BS2460="", "", IF(COUNTIF(BS$7:BS2460, BS2460)&gt;1, "", MAX(BU$6:BU2459)+1))</f>
        <v/>
      </c>
      <c r="BV2460" s="37" t="str">
        <f t="shared" si="533"/>
        <v>Dec 2023</v>
      </c>
      <c r="BW2460" s="41" t="str">
        <f t="shared" si="535"/>
        <v/>
      </c>
      <c r="BY2460" s="13" t="str">
        <f t="shared" si="531"/>
        <v/>
      </c>
      <c r="BZ2460" s="33" t="str">
        <f t="shared" si="532"/>
        <v/>
      </c>
      <c r="CA2460" s="37" t="str">
        <f>IF(BY2460="", "", IF(COUNTIF(BY$7:BY2460, BY2460)&gt;1, "", MAX(CA$6:CA2459)+1))</f>
        <v/>
      </c>
      <c r="CB2460" s="37" t="str">
        <f t="shared" si="534"/>
        <v>Dec 2023</v>
      </c>
      <c r="CC2460" s="41" t="str">
        <f t="shared" si="536"/>
        <v/>
      </c>
    </row>
    <row r="2461" spans="71:81" hidden="1" x14ac:dyDescent="0.25">
      <c r="BS2461" s="13" t="str">
        <f t="shared" si="529"/>
        <v/>
      </c>
      <c r="BT2461" s="33" t="str">
        <f t="shared" si="530"/>
        <v/>
      </c>
      <c r="BU2461" s="37" t="str">
        <f>IF(BS2461="", "", IF(COUNTIF(BS$7:BS2461, BS2461)&gt;1, "", MAX(BU$6:BU2460)+1))</f>
        <v/>
      </c>
      <c r="BV2461" s="37" t="str">
        <f t="shared" si="533"/>
        <v>Dec 2023</v>
      </c>
      <c r="BW2461" s="41" t="str">
        <f t="shared" si="535"/>
        <v/>
      </c>
      <c r="BY2461" s="13" t="str">
        <f t="shared" si="531"/>
        <v/>
      </c>
      <c r="BZ2461" s="33" t="str">
        <f t="shared" si="532"/>
        <v/>
      </c>
      <c r="CA2461" s="37" t="str">
        <f>IF(BY2461="", "", IF(COUNTIF(BY$7:BY2461, BY2461)&gt;1, "", MAX(CA$6:CA2460)+1))</f>
        <v/>
      </c>
      <c r="CB2461" s="37" t="str">
        <f t="shared" si="534"/>
        <v>Dec 2023</v>
      </c>
      <c r="CC2461" s="41" t="str">
        <f t="shared" si="536"/>
        <v/>
      </c>
    </row>
    <row r="2462" spans="71:81" hidden="1" x14ac:dyDescent="0.25">
      <c r="BS2462" s="13" t="str">
        <f t="shared" si="529"/>
        <v/>
      </c>
      <c r="BT2462" s="33" t="str">
        <f t="shared" si="530"/>
        <v/>
      </c>
      <c r="BU2462" s="37" t="str">
        <f>IF(BS2462="", "", IF(COUNTIF(BS$7:BS2462, BS2462)&gt;1, "", MAX(BU$6:BU2461)+1))</f>
        <v/>
      </c>
      <c r="BV2462" s="37" t="str">
        <f t="shared" si="533"/>
        <v>Dec 2023</v>
      </c>
      <c r="BW2462" s="41" t="str">
        <f t="shared" si="535"/>
        <v/>
      </c>
      <c r="BY2462" s="13" t="str">
        <f t="shared" si="531"/>
        <v/>
      </c>
      <c r="BZ2462" s="33" t="str">
        <f t="shared" si="532"/>
        <v/>
      </c>
      <c r="CA2462" s="37" t="str">
        <f>IF(BY2462="", "", IF(COUNTIF(BY$7:BY2462, BY2462)&gt;1, "", MAX(CA$6:CA2461)+1))</f>
        <v/>
      </c>
      <c r="CB2462" s="37" t="str">
        <f t="shared" si="534"/>
        <v>Dec 2023</v>
      </c>
      <c r="CC2462" s="41" t="str">
        <f t="shared" si="536"/>
        <v/>
      </c>
    </row>
    <row r="2463" spans="71:81" hidden="1" x14ac:dyDescent="0.25">
      <c r="BS2463" s="13" t="str">
        <f t="shared" si="529"/>
        <v/>
      </c>
      <c r="BT2463" s="33" t="str">
        <f t="shared" si="530"/>
        <v/>
      </c>
      <c r="BU2463" s="37" t="str">
        <f>IF(BS2463="", "", IF(COUNTIF(BS$7:BS2463, BS2463)&gt;1, "", MAX(BU$6:BU2462)+1))</f>
        <v/>
      </c>
      <c r="BV2463" s="37" t="str">
        <f t="shared" si="533"/>
        <v>Dec 2023</v>
      </c>
      <c r="BW2463" s="41" t="str">
        <f t="shared" si="535"/>
        <v/>
      </c>
      <c r="BY2463" s="13" t="str">
        <f t="shared" si="531"/>
        <v/>
      </c>
      <c r="BZ2463" s="33" t="str">
        <f t="shared" si="532"/>
        <v/>
      </c>
      <c r="CA2463" s="37" t="str">
        <f>IF(BY2463="", "", IF(COUNTIF(BY$7:BY2463, BY2463)&gt;1, "", MAX(CA$6:CA2462)+1))</f>
        <v/>
      </c>
      <c r="CB2463" s="37" t="str">
        <f t="shared" si="534"/>
        <v>Dec 2023</v>
      </c>
      <c r="CC2463" s="41" t="str">
        <f t="shared" si="536"/>
        <v/>
      </c>
    </row>
    <row r="2464" spans="71:81" hidden="1" x14ac:dyDescent="0.25">
      <c r="BS2464" s="13" t="str">
        <f t="shared" si="529"/>
        <v/>
      </c>
      <c r="BT2464" s="33" t="str">
        <f t="shared" si="530"/>
        <v/>
      </c>
      <c r="BU2464" s="37" t="str">
        <f>IF(BS2464="", "", IF(COUNTIF(BS$7:BS2464, BS2464)&gt;1, "", MAX(BU$6:BU2463)+1))</f>
        <v/>
      </c>
      <c r="BV2464" s="37" t="str">
        <f t="shared" si="533"/>
        <v>Dec 2023</v>
      </c>
      <c r="BW2464" s="41" t="str">
        <f t="shared" si="535"/>
        <v/>
      </c>
      <c r="BY2464" s="13" t="str">
        <f t="shared" si="531"/>
        <v/>
      </c>
      <c r="BZ2464" s="33" t="str">
        <f t="shared" si="532"/>
        <v/>
      </c>
      <c r="CA2464" s="37" t="str">
        <f>IF(BY2464="", "", IF(COUNTIF(BY$7:BY2464, BY2464)&gt;1, "", MAX(CA$6:CA2463)+1))</f>
        <v/>
      </c>
      <c r="CB2464" s="37" t="str">
        <f t="shared" si="534"/>
        <v>Dec 2023</v>
      </c>
      <c r="CC2464" s="41" t="str">
        <f t="shared" si="536"/>
        <v/>
      </c>
    </row>
    <row r="2465" spans="71:81" hidden="1" x14ac:dyDescent="0.25">
      <c r="BS2465" s="13" t="str">
        <f t="shared" si="529"/>
        <v/>
      </c>
      <c r="BT2465" s="33" t="str">
        <f t="shared" si="530"/>
        <v/>
      </c>
      <c r="BU2465" s="37" t="str">
        <f>IF(BS2465="", "", IF(COUNTIF(BS$7:BS2465, BS2465)&gt;1, "", MAX(BU$6:BU2464)+1))</f>
        <v/>
      </c>
      <c r="BV2465" s="37" t="str">
        <f t="shared" si="533"/>
        <v>Dec 2023</v>
      </c>
      <c r="BW2465" s="41" t="str">
        <f t="shared" si="535"/>
        <v/>
      </c>
      <c r="BY2465" s="13" t="str">
        <f t="shared" si="531"/>
        <v/>
      </c>
      <c r="BZ2465" s="33" t="str">
        <f t="shared" si="532"/>
        <v/>
      </c>
      <c r="CA2465" s="37" t="str">
        <f>IF(BY2465="", "", IF(COUNTIF(BY$7:BY2465, BY2465)&gt;1, "", MAX(CA$6:CA2464)+1))</f>
        <v/>
      </c>
      <c r="CB2465" s="37" t="str">
        <f t="shared" si="534"/>
        <v>Dec 2023</v>
      </c>
      <c r="CC2465" s="41" t="str">
        <f t="shared" si="536"/>
        <v/>
      </c>
    </row>
    <row r="2466" spans="71:81" hidden="1" x14ac:dyDescent="0.25">
      <c r="BS2466" s="13" t="str">
        <f t="shared" si="529"/>
        <v/>
      </c>
      <c r="BT2466" s="33" t="str">
        <f t="shared" si="530"/>
        <v/>
      </c>
      <c r="BU2466" s="37" t="str">
        <f>IF(BS2466="", "", IF(COUNTIF(BS$7:BS2466, BS2466)&gt;1, "", MAX(BU$6:BU2465)+1))</f>
        <v/>
      </c>
      <c r="BV2466" s="37" t="str">
        <f t="shared" si="533"/>
        <v>Dec 2023</v>
      </c>
      <c r="BW2466" s="41" t="str">
        <f t="shared" si="535"/>
        <v/>
      </c>
      <c r="BY2466" s="13" t="str">
        <f t="shared" si="531"/>
        <v/>
      </c>
      <c r="BZ2466" s="33" t="str">
        <f t="shared" si="532"/>
        <v/>
      </c>
      <c r="CA2466" s="37" t="str">
        <f>IF(BY2466="", "", IF(COUNTIF(BY$7:BY2466, BY2466)&gt;1, "", MAX(CA$6:CA2465)+1))</f>
        <v/>
      </c>
      <c r="CB2466" s="37" t="str">
        <f t="shared" si="534"/>
        <v>Dec 2023</v>
      </c>
      <c r="CC2466" s="41" t="str">
        <f t="shared" si="536"/>
        <v/>
      </c>
    </row>
    <row r="2467" spans="71:81" hidden="1" x14ac:dyDescent="0.25">
      <c r="BS2467" s="13" t="str">
        <f t="shared" si="529"/>
        <v/>
      </c>
      <c r="BT2467" s="33" t="str">
        <f t="shared" si="530"/>
        <v/>
      </c>
      <c r="BU2467" s="37" t="str">
        <f>IF(BS2467="", "", IF(COUNTIF(BS$7:BS2467, BS2467)&gt;1, "", MAX(BU$6:BU2466)+1))</f>
        <v/>
      </c>
      <c r="BV2467" s="37" t="str">
        <f t="shared" si="533"/>
        <v>Dec 2023</v>
      </c>
      <c r="BW2467" s="41" t="str">
        <f t="shared" si="535"/>
        <v/>
      </c>
      <c r="BY2467" s="13" t="str">
        <f t="shared" si="531"/>
        <v/>
      </c>
      <c r="BZ2467" s="33" t="str">
        <f t="shared" si="532"/>
        <v/>
      </c>
      <c r="CA2467" s="37" t="str">
        <f>IF(BY2467="", "", IF(COUNTIF(BY$7:BY2467, BY2467)&gt;1, "", MAX(CA$6:CA2466)+1))</f>
        <v/>
      </c>
      <c r="CB2467" s="37" t="str">
        <f t="shared" si="534"/>
        <v>Dec 2023</v>
      </c>
      <c r="CC2467" s="41" t="str">
        <f t="shared" si="536"/>
        <v/>
      </c>
    </row>
    <row r="2468" spans="71:81" hidden="1" x14ac:dyDescent="0.25">
      <c r="BS2468" s="13" t="str">
        <f t="shared" si="529"/>
        <v/>
      </c>
      <c r="BT2468" s="33" t="str">
        <f t="shared" si="530"/>
        <v/>
      </c>
      <c r="BU2468" s="37" t="str">
        <f>IF(BS2468="", "", IF(COUNTIF(BS$7:BS2468, BS2468)&gt;1, "", MAX(BU$6:BU2467)+1))</f>
        <v/>
      </c>
      <c r="BV2468" s="37" t="str">
        <f t="shared" si="533"/>
        <v>Dec 2023</v>
      </c>
      <c r="BW2468" s="41" t="str">
        <f t="shared" si="535"/>
        <v/>
      </c>
      <c r="BY2468" s="13" t="str">
        <f t="shared" si="531"/>
        <v/>
      </c>
      <c r="BZ2468" s="33" t="str">
        <f t="shared" si="532"/>
        <v/>
      </c>
      <c r="CA2468" s="37" t="str">
        <f>IF(BY2468="", "", IF(COUNTIF(BY$7:BY2468, BY2468)&gt;1, "", MAX(CA$6:CA2467)+1))</f>
        <v/>
      </c>
      <c r="CB2468" s="37" t="str">
        <f t="shared" si="534"/>
        <v>Dec 2023</v>
      </c>
      <c r="CC2468" s="41" t="str">
        <f t="shared" si="536"/>
        <v/>
      </c>
    </row>
    <row r="2469" spans="71:81" hidden="1" x14ac:dyDescent="0.25">
      <c r="BS2469" s="13" t="str">
        <f t="shared" si="529"/>
        <v/>
      </c>
      <c r="BT2469" s="33" t="str">
        <f t="shared" si="530"/>
        <v/>
      </c>
      <c r="BU2469" s="37" t="str">
        <f>IF(BS2469="", "", IF(COUNTIF(BS$7:BS2469, BS2469)&gt;1, "", MAX(BU$6:BU2468)+1))</f>
        <v/>
      </c>
      <c r="BV2469" s="37" t="str">
        <f t="shared" si="533"/>
        <v>Dec 2023</v>
      </c>
      <c r="BW2469" s="41" t="str">
        <f t="shared" si="535"/>
        <v/>
      </c>
      <c r="BY2469" s="13" t="str">
        <f t="shared" si="531"/>
        <v/>
      </c>
      <c r="BZ2469" s="33" t="str">
        <f t="shared" si="532"/>
        <v/>
      </c>
      <c r="CA2469" s="37" t="str">
        <f>IF(BY2469="", "", IF(COUNTIF(BY$7:BY2469, BY2469)&gt;1, "", MAX(CA$6:CA2468)+1))</f>
        <v/>
      </c>
      <c r="CB2469" s="37" t="str">
        <f t="shared" si="534"/>
        <v>Dec 2023</v>
      </c>
      <c r="CC2469" s="41" t="str">
        <f t="shared" si="536"/>
        <v/>
      </c>
    </row>
    <row r="2470" spans="71:81" hidden="1" x14ac:dyDescent="0.25">
      <c r="BS2470" s="13" t="str">
        <f t="shared" si="529"/>
        <v/>
      </c>
      <c r="BT2470" s="33" t="str">
        <f t="shared" si="530"/>
        <v/>
      </c>
      <c r="BU2470" s="37" t="str">
        <f>IF(BS2470="", "", IF(COUNTIF(BS$7:BS2470, BS2470)&gt;1, "", MAX(BU$6:BU2469)+1))</f>
        <v/>
      </c>
      <c r="BV2470" s="37" t="str">
        <f t="shared" si="533"/>
        <v>Dec 2023</v>
      </c>
      <c r="BW2470" s="41" t="str">
        <f t="shared" si="535"/>
        <v/>
      </c>
      <c r="BY2470" s="13" t="str">
        <f t="shared" si="531"/>
        <v/>
      </c>
      <c r="BZ2470" s="33" t="str">
        <f t="shared" si="532"/>
        <v/>
      </c>
      <c r="CA2470" s="37" t="str">
        <f>IF(BY2470="", "", IF(COUNTIF(BY$7:BY2470, BY2470)&gt;1, "", MAX(CA$6:CA2469)+1))</f>
        <v/>
      </c>
      <c r="CB2470" s="37" t="str">
        <f t="shared" si="534"/>
        <v>Dec 2023</v>
      </c>
      <c r="CC2470" s="41" t="str">
        <f t="shared" si="536"/>
        <v/>
      </c>
    </row>
    <row r="2471" spans="71:81" hidden="1" x14ac:dyDescent="0.25">
      <c r="BS2471" s="13" t="str">
        <f t="shared" si="529"/>
        <v/>
      </c>
      <c r="BT2471" s="33" t="str">
        <f t="shared" si="530"/>
        <v/>
      </c>
      <c r="BU2471" s="37" t="str">
        <f>IF(BS2471="", "", IF(COUNTIF(BS$7:BS2471, BS2471)&gt;1, "", MAX(BU$6:BU2470)+1))</f>
        <v/>
      </c>
      <c r="BV2471" s="37" t="str">
        <f t="shared" si="533"/>
        <v>Dec 2023</v>
      </c>
      <c r="BW2471" s="41" t="str">
        <f t="shared" si="535"/>
        <v/>
      </c>
      <c r="BY2471" s="13" t="str">
        <f t="shared" si="531"/>
        <v/>
      </c>
      <c r="BZ2471" s="33" t="str">
        <f t="shared" si="532"/>
        <v/>
      </c>
      <c r="CA2471" s="37" t="str">
        <f>IF(BY2471="", "", IF(COUNTIF(BY$7:BY2471, BY2471)&gt;1, "", MAX(CA$6:CA2470)+1))</f>
        <v/>
      </c>
      <c r="CB2471" s="37" t="str">
        <f t="shared" si="534"/>
        <v>Dec 2023</v>
      </c>
      <c r="CC2471" s="41" t="str">
        <f t="shared" si="536"/>
        <v/>
      </c>
    </row>
    <row r="2472" spans="71:81" hidden="1" x14ac:dyDescent="0.25">
      <c r="BS2472" s="13" t="str">
        <f t="shared" si="529"/>
        <v/>
      </c>
      <c r="BT2472" s="33" t="str">
        <f t="shared" si="530"/>
        <v/>
      </c>
      <c r="BU2472" s="37" t="str">
        <f>IF(BS2472="", "", IF(COUNTIF(BS$7:BS2472, BS2472)&gt;1, "", MAX(BU$6:BU2471)+1))</f>
        <v/>
      </c>
      <c r="BV2472" s="37" t="str">
        <f t="shared" si="533"/>
        <v>Dec 2023</v>
      </c>
      <c r="BW2472" s="41" t="str">
        <f t="shared" si="535"/>
        <v/>
      </c>
      <c r="BY2472" s="13" t="str">
        <f t="shared" si="531"/>
        <v/>
      </c>
      <c r="BZ2472" s="33" t="str">
        <f t="shared" si="532"/>
        <v/>
      </c>
      <c r="CA2472" s="37" t="str">
        <f>IF(BY2472="", "", IF(COUNTIF(BY$7:BY2472, BY2472)&gt;1, "", MAX(CA$6:CA2471)+1))</f>
        <v/>
      </c>
      <c r="CB2472" s="37" t="str">
        <f t="shared" si="534"/>
        <v>Dec 2023</v>
      </c>
      <c r="CC2472" s="41" t="str">
        <f t="shared" si="536"/>
        <v/>
      </c>
    </row>
    <row r="2473" spans="71:81" hidden="1" x14ac:dyDescent="0.25">
      <c r="BS2473" s="13" t="str">
        <f t="shared" si="529"/>
        <v/>
      </c>
      <c r="BT2473" s="33" t="str">
        <f t="shared" si="530"/>
        <v/>
      </c>
      <c r="BU2473" s="37" t="str">
        <f>IF(BS2473="", "", IF(COUNTIF(BS$7:BS2473, BS2473)&gt;1, "", MAX(BU$6:BU2472)+1))</f>
        <v/>
      </c>
      <c r="BV2473" s="37" t="str">
        <f t="shared" si="533"/>
        <v>Dec 2023</v>
      </c>
      <c r="BW2473" s="41" t="str">
        <f t="shared" si="535"/>
        <v/>
      </c>
      <c r="BY2473" s="13" t="str">
        <f t="shared" si="531"/>
        <v/>
      </c>
      <c r="BZ2473" s="33" t="str">
        <f t="shared" si="532"/>
        <v/>
      </c>
      <c r="CA2473" s="37" t="str">
        <f>IF(BY2473="", "", IF(COUNTIF(BY$7:BY2473, BY2473)&gt;1, "", MAX(CA$6:CA2472)+1))</f>
        <v/>
      </c>
      <c r="CB2473" s="37" t="str">
        <f t="shared" si="534"/>
        <v>Dec 2023</v>
      </c>
      <c r="CC2473" s="41" t="str">
        <f t="shared" si="536"/>
        <v/>
      </c>
    </row>
    <row r="2474" spans="71:81" hidden="1" x14ac:dyDescent="0.25">
      <c r="BS2474" s="13" t="str">
        <f t="shared" si="529"/>
        <v/>
      </c>
      <c r="BT2474" s="33" t="str">
        <f t="shared" si="530"/>
        <v/>
      </c>
      <c r="BU2474" s="37" t="str">
        <f>IF(BS2474="", "", IF(COUNTIF(BS$7:BS2474, BS2474)&gt;1, "", MAX(BU$6:BU2473)+1))</f>
        <v/>
      </c>
      <c r="BV2474" s="37" t="str">
        <f t="shared" si="533"/>
        <v>Dec 2023</v>
      </c>
      <c r="BW2474" s="41" t="str">
        <f t="shared" si="535"/>
        <v/>
      </c>
      <c r="BY2474" s="13" t="str">
        <f t="shared" si="531"/>
        <v/>
      </c>
      <c r="BZ2474" s="33" t="str">
        <f t="shared" si="532"/>
        <v/>
      </c>
      <c r="CA2474" s="37" t="str">
        <f>IF(BY2474="", "", IF(COUNTIF(BY$7:BY2474, BY2474)&gt;1, "", MAX(CA$6:CA2473)+1))</f>
        <v/>
      </c>
      <c r="CB2474" s="37" t="str">
        <f t="shared" si="534"/>
        <v>Dec 2023</v>
      </c>
      <c r="CC2474" s="41" t="str">
        <f t="shared" si="536"/>
        <v/>
      </c>
    </row>
    <row r="2475" spans="71:81" hidden="1" x14ac:dyDescent="0.25">
      <c r="BS2475" s="13" t="str">
        <f t="shared" si="529"/>
        <v/>
      </c>
      <c r="BT2475" s="33" t="str">
        <f t="shared" si="530"/>
        <v/>
      </c>
      <c r="BU2475" s="37" t="str">
        <f>IF(BS2475="", "", IF(COUNTIF(BS$7:BS2475, BS2475)&gt;1, "", MAX(BU$6:BU2474)+1))</f>
        <v/>
      </c>
      <c r="BV2475" s="37" t="str">
        <f t="shared" si="533"/>
        <v>Dec 2023</v>
      </c>
      <c r="BW2475" s="41" t="str">
        <f t="shared" si="535"/>
        <v/>
      </c>
      <c r="BY2475" s="13" t="str">
        <f t="shared" si="531"/>
        <v/>
      </c>
      <c r="BZ2475" s="33" t="str">
        <f t="shared" si="532"/>
        <v/>
      </c>
      <c r="CA2475" s="37" t="str">
        <f>IF(BY2475="", "", IF(COUNTIF(BY$7:BY2475, BY2475)&gt;1, "", MAX(CA$6:CA2474)+1))</f>
        <v/>
      </c>
      <c r="CB2475" s="37" t="str">
        <f t="shared" si="534"/>
        <v>Dec 2023</v>
      </c>
      <c r="CC2475" s="41" t="str">
        <f t="shared" si="536"/>
        <v/>
      </c>
    </row>
    <row r="2476" spans="71:81" hidden="1" x14ac:dyDescent="0.25">
      <c r="BS2476" s="13" t="str">
        <f t="shared" si="529"/>
        <v/>
      </c>
      <c r="BT2476" s="33" t="str">
        <f t="shared" si="530"/>
        <v/>
      </c>
      <c r="BU2476" s="37" t="str">
        <f>IF(BS2476="", "", IF(COUNTIF(BS$7:BS2476, BS2476)&gt;1, "", MAX(BU$6:BU2475)+1))</f>
        <v/>
      </c>
      <c r="BV2476" s="37" t="str">
        <f t="shared" si="533"/>
        <v>Dec 2023</v>
      </c>
      <c r="BW2476" s="41" t="str">
        <f t="shared" si="535"/>
        <v/>
      </c>
      <c r="BY2476" s="13" t="str">
        <f t="shared" si="531"/>
        <v/>
      </c>
      <c r="BZ2476" s="33" t="str">
        <f t="shared" si="532"/>
        <v/>
      </c>
      <c r="CA2476" s="37" t="str">
        <f>IF(BY2476="", "", IF(COUNTIF(BY$7:BY2476, BY2476)&gt;1, "", MAX(CA$6:CA2475)+1))</f>
        <v/>
      </c>
      <c r="CB2476" s="37" t="str">
        <f t="shared" si="534"/>
        <v>Dec 2023</v>
      </c>
      <c r="CC2476" s="41" t="str">
        <f t="shared" si="536"/>
        <v/>
      </c>
    </row>
    <row r="2477" spans="71:81" hidden="1" x14ac:dyDescent="0.25">
      <c r="BS2477" s="13" t="str">
        <f t="shared" si="529"/>
        <v/>
      </c>
      <c r="BT2477" s="33" t="str">
        <f t="shared" si="530"/>
        <v/>
      </c>
      <c r="BU2477" s="37" t="str">
        <f>IF(BS2477="", "", IF(COUNTIF(BS$7:BS2477, BS2477)&gt;1, "", MAX(BU$6:BU2476)+1))</f>
        <v/>
      </c>
      <c r="BV2477" s="37" t="str">
        <f t="shared" si="533"/>
        <v>Dec 2023</v>
      </c>
      <c r="BW2477" s="41" t="str">
        <f t="shared" si="535"/>
        <v/>
      </c>
      <c r="BY2477" s="13" t="str">
        <f t="shared" si="531"/>
        <v/>
      </c>
      <c r="BZ2477" s="33" t="str">
        <f t="shared" si="532"/>
        <v/>
      </c>
      <c r="CA2477" s="37" t="str">
        <f>IF(BY2477="", "", IF(COUNTIF(BY$7:BY2477, BY2477)&gt;1, "", MAX(CA$6:CA2476)+1))</f>
        <v/>
      </c>
      <c r="CB2477" s="37" t="str">
        <f t="shared" si="534"/>
        <v>Dec 2023</v>
      </c>
      <c r="CC2477" s="41" t="str">
        <f t="shared" si="536"/>
        <v/>
      </c>
    </row>
    <row r="2478" spans="71:81" hidden="1" x14ac:dyDescent="0.25">
      <c r="BS2478" s="13" t="str">
        <f t="shared" si="529"/>
        <v/>
      </c>
      <c r="BT2478" s="33" t="str">
        <f t="shared" si="530"/>
        <v/>
      </c>
      <c r="BU2478" s="37" t="str">
        <f>IF(BS2478="", "", IF(COUNTIF(BS$7:BS2478, BS2478)&gt;1, "", MAX(BU$6:BU2477)+1))</f>
        <v/>
      </c>
      <c r="BV2478" s="37" t="str">
        <f t="shared" si="533"/>
        <v>Dec 2023</v>
      </c>
      <c r="BW2478" s="41" t="str">
        <f t="shared" si="535"/>
        <v/>
      </c>
      <c r="BY2478" s="13" t="str">
        <f t="shared" si="531"/>
        <v/>
      </c>
      <c r="BZ2478" s="33" t="str">
        <f t="shared" si="532"/>
        <v/>
      </c>
      <c r="CA2478" s="37" t="str">
        <f>IF(BY2478="", "", IF(COUNTIF(BY$7:BY2478, BY2478)&gt;1, "", MAX(CA$6:CA2477)+1))</f>
        <v/>
      </c>
      <c r="CB2478" s="37" t="str">
        <f t="shared" si="534"/>
        <v>Dec 2023</v>
      </c>
      <c r="CC2478" s="41" t="str">
        <f t="shared" si="536"/>
        <v/>
      </c>
    </row>
    <row r="2479" spans="71:81" hidden="1" x14ac:dyDescent="0.25">
      <c r="BS2479" s="13" t="str">
        <f t="shared" si="529"/>
        <v/>
      </c>
      <c r="BT2479" s="33" t="str">
        <f t="shared" si="530"/>
        <v/>
      </c>
      <c r="BU2479" s="37" t="str">
        <f>IF(BS2479="", "", IF(COUNTIF(BS$7:BS2479, BS2479)&gt;1, "", MAX(BU$6:BU2478)+1))</f>
        <v/>
      </c>
      <c r="BV2479" s="37" t="str">
        <f t="shared" si="533"/>
        <v>Dec 2023</v>
      </c>
      <c r="BW2479" s="41" t="str">
        <f t="shared" si="535"/>
        <v/>
      </c>
      <c r="BY2479" s="13" t="str">
        <f t="shared" si="531"/>
        <v/>
      </c>
      <c r="BZ2479" s="33" t="str">
        <f t="shared" si="532"/>
        <v/>
      </c>
      <c r="CA2479" s="37" t="str">
        <f>IF(BY2479="", "", IF(COUNTIF(BY$7:BY2479, BY2479)&gt;1, "", MAX(CA$6:CA2478)+1))</f>
        <v/>
      </c>
      <c r="CB2479" s="37" t="str">
        <f t="shared" si="534"/>
        <v>Dec 2023</v>
      </c>
      <c r="CC2479" s="41" t="str">
        <f t="shared" si="536"/>
        <v/>
      </c>
    </row>
    <row r="2480" spans="71:81" hidden="1" x14ac:dyDescent="0.25">
      <c r="BS2480" s="13" t="str">
        <f t="shared" si="529"/>
        <v/>
      </c>
      <c r="BT2480" s="33" t="str">
        <f t="shared" si="530"/>
        <v/>
      </c>
      <c r="BU2480" s="37" t="str">
        <f>IF(BS2480="", "", IF(COUNTIF(BS$7:BS2480, BS2480)&gt;1, "", MAX(BU$6:BU2479)+1))</f>
        <v/>
      </c>
      <c r="BV2480" s="37" t="str">
        <f t="shared" si="533"/>
        <v>Dec 2023</v>
      </c>
      <c r="BW2480" s="41" t="str">
        <f t="shared" si="535"/>
        <v/>
      </c>
      <c r="BY2480" s="13" t="str">
        <f t="shared" si="531"/>
        <v/>
      </c>
      <c r="BZ2480" s="33" t="str">
        <f t="shared" si="532"/>
        <v/>
      </c>
      <c r="CA2480" s="37" t="str">
        <f>IF(BY2480="", "", IF(COUNTIF(BY$7:BY2480, BY2480)&gt;1, "", MAX(CA$6:CA2479)+1))</f>
        <v/>
      </c>
      <c r="CB2480" s="37" t="str">
        <f t="shared" si="534"/>
        <v>Dec 2023</v>
      </c>
      <c r="CC2480" s="41" t="str">
        <f t="shared" si="536"/>
        <v/>
      </c>
    </row>
    <row r="2481" spans="71:81" hidden="1" x14ac:dyDescent="0.25">
      <c r="BS2481" s="13" t="str">
        <f t="shared" si="529"/>
        <v/>
      </c>
      <c r="BT2481" s="33" t="str">
        <f t="shared" si="530"/>
        <v/>
      </c>
      <c r="BU2481" s="37" t="str">
        <f>IF(BS2481="", "", IF(COUNTIF(BS$7:BS2481, BS2481)&gt;1, "", MAX(BU$6:BU2480)+1))</f>
        <v/>
      </c>
      <c r="BV2481" s="37" t="str">
        <f t="shared" si="533"/>
        <v>Dec 2023</v>
      </c>
      <c r="BW2481" s="41" t="str">
        <f t="shared" si="535"/>
        <v/>
      </c>
      <c r="BY2481" s="13" t="str">
        <f t="shared" si="531"/>
        <v/>
      </c>
      <c r="BZ2481" s="33" t="str">
        <f t="shared" si="532"/>
        <v/>
      </c>
      <c r="CA2481" s="37" t="str">
        <f>IF(BY2481="", "", IF(COUNTIF(BY$7:BY2481, BY2481)&gt;1, "", MAX(CA$6:CA2480)+1))</f>
        <v/>
      </c>
      <c r="CB2481" s="37" t="str">
        <f t="shared" si="534"/>
        <v>Dec 2023</v>
      </c>
      <c r="CC2481" s="41" t="str">
        <f t="shared" si="536"/>
        <v/>
      </c>
    </row>
    <row r="2482" spans="71:81" hidden="1" x14ac:dyDescent="0.25">
      <c r="BS2482" s="13" t="str">
        <f t="shared" si="529"/>
        <v/>
      </c>
      <c r="BT2482" s="33" t="str">
        <f t="shared" si="530"/>
        <v/>
      </c>
      <c r="BU2482" s="37" t="str">
        <f>IF(BS2482="", "", IF(COUNTIF(BS$7:BS2482, BS2482)&gt;1, "", MAX(BU$6:BU2481)+1))</f>
        <v/>
      </c>
      <c r="BV2482" s="37" t="str">
        <f t="shared" si="533"/>
        <v>Dec 2023</v>
      </c>
      <c r="BW2482" s="41" t="str">
        <f t="shared" si="535"/>
        <v/>
      </c>
      <c r="BY2482" s="13" t="str">
        <f t="shared" si="531"/>
        <v/>
      </c>
      <c r="BZ2482" s="33" t="str">
        <f t="shared" si="532"/>
        <v/>
      </c>
      <c r="CA2482" s="37" t="str">
        <f>IF(BY2482="", "", IF(COUNTIF(BY$7:BY2482, BY2482)&gt;1, "", MAX(CA$6:CA2481)+1))</f>
        <v/>
      </c>
      <c r="CB2482" s="37" t="str">
        <f t="shared" si="534"/>
        <v>Dec 2023</v>
      </c>
      <c r="CC2482" s="41" t="str">
        <f t="shared" si="536"/>
        <v/>
      </c>
    </row>
    <row r="2483" spans="71:81" hidden="1" x14ac:dyDescent="0.25">
      <c r="BS2483" s="13" t="str">
        <f t="shared" si="529"/>
        <v/>
      </c>
      <c r="BT2483" s="33" t="str">
        <f t="shared" si="530"/>
        <v/>
      </c>
      <c r="BU2483" s="37" t="str">
        <f>IF(BS2483="", "", IF(COUNTIF(BS$7:BS2483, BS2483)&gt;1, "", MAX(BU$6:BU2482)+1))</f>
        <v/>
      </c>
      <c r="BV2483" s="37" t="str">
        <f t="shared" si="533"/>
        <v>Dec 2023</v>
      </c>
      <c r="BW2483" s="41" t="str">
        <f t="shared" si="535"/>
        <v/>
      </c>
      <c r="BY2483" s="13" t="str">
        <f t="shared" si="531"/>
        <v/>
      </c>
      <c r="BZ2483" s="33" t="str">
        <f t="shared" si="532"/>
        <v/>
      </c>
      <c r="CA2483" s="37" t="str">
        <f>IF(BY2483="", "", IF(COUNTIF(BY$7:BY2483, BY2483)&gt;1, "", MAX(CA$6:CA2482)+1))</f>
        <v/>
      </c>
      <c r="CB2483" s="37" t="str">
        <f t="shared" si="534"/>
        <v>Dec 2023</v>
      </c>
      <c r="CC2483" s="41" t="str">
        <f t="shared" si="536"/>
        <v/>
      </c>
    </row>
    <row r="2484" spans="71:81" hidden="1" x14ac:dyDescent="0.25">
      <c r="BS2484" s="13" t="str">
        <f t="shared" si="529"/>
        <v/>
      </c>
      <c r="BT2484" s="33" t="str">
        <f t="shared" si="530"/>
        <v/>
      </c>
      <c r="BU2484" s="37" t="str">
        <f>IF(BS2484="", "", IF(COUNTIF(BS$7:BS2484, BS2484)&gt;1, "", MAX(BU$6:BU2483)+1))</f>
        <v/>
      </c>
      <c r="BV2484" s="37" t="str">
        <f t="shared" si="533"/>
        <v>Dec 2023</v>
      </c>
      <c r="BW2484" s="41" t="str">
        <f t="shared" si="535"/>
        <v/>
      </c>
      <c r="BY2484" s="13" t="str">
        <f t="shared" si="531"/>
        <v/>
      </c>
      <c r="BZ2484" s="33" t="str">
        <f t="shared" si="532"/>
        <v/>
      </c>
      <c r="CA2484" s="37" t="str">
        <f>IF(BY2484="", "", IF(COUNTIF(BY$7:BY2484, BY2484)&gt;1, "", MAX(CA$6:CA2483)+1))</f>
        <v/>
      </c>
      <c r="CB2484" s="37" t="str">
        <f t="shared" si="534"/>
        <v>Dec 2023</v>
      </c>
      <c r="CC2484" s="41" t="str">
        <f t="shared" si="536"/>
        <v/>
      </c>
    </row>
    <row r="2485" spans="71:81" hidden="1" x14ac:dyDescent="0.25">
      <c r="BS2485" s="13" t="str">
        <f t="shared" si="529"/>
        <v/>
      </c>
      <c r="BT2485" s="33" t="str">
        <f t="shared" si="530"/>
        <v/>
      </c>
      <c r="BU2485" s="37" t="str">
        <f>IF(BS2485="", "", IF(COUNTIF(BS$7:BS2485, BS2485)&gt;1, "", MAX(BU$6:BU2484)+1))</f>
        <v/>
      </c>
      <c r="BV2485" s="37" t="str">
        <f t="shared" si="533"/>
        <v>Dec 2023</v>
      </c>
      <c r="BW2485" s="41" t="str">
        <f t="shared" si="535"/>
        <v/>
      </c>
      <c r="BY2485" s="13" t="str">
        <f t="shared" si="531"/>
        <v/>
      </c>
      <c r="BZ2485" s="33" t="str">
        <f t="shared" si="532"/>
        <v/>
      </c>
      <c r="CA2485" s="37" t="str">
        <f>IF(BY2485="", "", IF(COUNTIF(BY$7:BY2485, BY2485)&gt;1, "", MAX(CA$6:CA2484)+1))</f>
        <v/>
      </c>
      <c r="CB2485" s="37" t="str">
        <f t="shared" si="534"/>
        <v>Dec 2023</v>
      </c>
      <c r="CC2485" s="41" t="str">
        <f t="shared" si="536"/>
        <v/>
      </c>
    </row>
    <row r="2486" spans="71:81" hidden="1" x14ac:dyDescent="0.25">
      <c r="BS2486" s="13" t="str">
        <f t="shared" si="529"/>
        <v/>
      </c>
      <c r="BT2486" s="33" t="str">
        <f t="shared" si="530"/>
        <v/>
      </c>
      <c r="BU2486" s="37" t="str">
        <f>IF(BS2486="", "", IF(COUNTIF(BS$7:BS2486, BS2486)&gt;1, "", MAX(BU$6:BU2485)+1))</f>
        <v/>
      </c>
      <c r="BV2486" s="37" t="str">
        <f t="shared" si="533"/>
        <v>Dec 2023</v>
      </c>
      <c r="BW2486" s="41" t="str">
        <f t="shared" si="535"/>
        <v/>
      </c>
      <c r="BY2486" s="13" t="str">
        <f t="shared" si="531"/>
        <v/>
      </c>
      <c r="BZ2486" s="33" t="str">
        <f t="shared" si="532"/>
        <v/>
      </c>
      <c r="CA2486" s="37" t="str">
        <f>IF(BY2486="", "", IF(COUNTIF(BY$7:BY2486, BY2486)&gt;1, "", MAX(CA$6:CA2485)+1))</f>
        <v/>
      </c>
      <c r="CB2486" s="37" t="str">
        <f t="shared" si="534"/>
        <v>Dec 2023</v>
      </c>
      <c r="CC2486" s="41" t="str">
        <f t="shared" si="536"/>
        <v/>
      </c>
    </row>
    <row r="2487" spans="71:81" hidden="1" x14ac:dyDescent="0.25">
      <c r="BS2487" s="13" t="str">
        <f t="shared" si="529"/>
        <v/>
      </c>
      <c r="BT2487" s="33" t="str">
        <f t="shared" si="530"/>
        <v/>
      </c>
      <c r="BU2487" s="37" t="str">
        <f>IF(BS2487="", "", IF(COUNTIF(BS$7:BS2487, BS2487)&gt;1, "", MAX(BU$6:BU2486)+1))</f>
        <v/>
      </c>
      <c r="BV2487" s="37" t="str">
        <f t="shared" si="533"/>
        <v>Dec 2023</v>
      </c>
      <c r="BW2487" s="41" t="str">
        <f t="shared" si="535"/>
        <v/>
      </c>
      <c r="BY2487" s="13" t="str">
        <f t="shared" si="531"/>
        <v/>
      </c>
      <c r="BZ2487" s="33" t="str">
        <f t="shared" si="532"/>
        <v/>
      </c>
      <c r="CA2487" s="37" t="str">
        <f>IF(BY2487="", "", IF(COUNTIF(BY$7:BY2487, BY2487)&gt;1, "", MAX(CA$6:CA2486)+1))</f>
        <v/>
      </c>
      <c r="CB2487" s="37" t="str">
        <f t="shared" si="534"/>
        <v>Dec 2023</v>
      </c>
      <c r="CC2487" s="41" t="str">
        <f t="shared" si="536"/>
        <v/>
      </c>
    </row>
    <row r="2488" spans="71:81" hidden="1" x14ac:dyDescent="0.25">
      <c r="BS2488" s="13" t="str">
        <f t="shared" si="529"/>
        <v/>
      </c>
      <c r="BT2488" s="33" t="str">
        <f t="shared" si="530"/>
        <v/>
      </c>
      <c r="BU2488" s="37" t="str">
        <f>IF(BS2488="", "", IF(COUNTIF(BS$7:BS2488, BS2488)&gt;1, "", MAX(BU$6:BU2487)+1))</f>
        <v/>
      </c>
      <c r="BV2488" s="37" t="str">
        <f t="shared" si="533"/>
        <v>Dec 2023</v>
      </c>
      <c r="BW2488" s="41" t="str">
        <f t="shared" si="535"/>
        <v/>
      </c>
      <c r="BY2488" s="13" t="str">
        <f t="shared" si="531"/>
        <v/>
      </c>
      <c r="BZ2488" s="33" t="str">
        <f t="shared" si="532"/>
        <v/>
      </c>
      <c r="CA2488" s="37" t="str">
        <f>IF(BY2488="", "", IF(COUNTIF(BY$7:BY2488, BY2488)&gt;1, "", MAX(CA$6:CA2487)+1))</f>
        <v/>
      </c>
      <c r="CB2488" s="37" t="str">
        <f t="shared" si="534"/>
        <v>Dec 2023</v>
      </c>
      <c r="CC2488" s="41" t="str">
        <f t="shared" si="536"/>
        <v/>
      </c>
    </row>
    <row r="2489" spans="71:81" hidden="1" x14ac:dyDescent="0.25">
      <c r="BS2489" s="13" t="str">
        <f t="shared" si="529"/>
        <v/>
      </c>
      <c r="BT2489" s="33" t="str">
        <f t="shared" si="530"/>
        <v/>
      </c>
      <c r="BU2489" s="37" t="str">
        <f>IF(BS2489="", "", IF(COUNTIF(BS$7:BS2489, BS2489)&gt;1, "", MAX(BU$6:BU2488)+1))</f>
        <v/>
      </c>
      <c r="BV2489" s="37" t="str">
        <f t="shared" si="533"/>
        <v>Dec 2023</v>
      </c>
      <c r="BW2489" s="41" t="str">
        <f t="shared" si="535"/>
        <v/>
      </c>
      <c r="BY2489" s="13" t="str">
        <f t="shared" si="531"/>
        <v/>
      </c>
      <c r="BZ2489" s="33" t="str">
        <f t="shared" si="532"/>
        <v/>
      </c>
      <c r="CA2489" s="37" t="str">
        <f>IF(BY2489="", "", IF(COUNTIF(BY$7:BY2489, BY2489)&gt;1, "", MAX(CA$6:CA2488)+1))</f>
        <v/>
      </c>
      <c r="CB2489" s="37" t="str">
        <f t="shared" si="534"/>
        <v>Dec 2023</v>
      </c>
      <c r="CC2489" s="41" t="str">
        <f t="shared" si="536"/>
        <v/>
      </c>
    </row>
    <row r="2490" spans="71:81" hidden="1" x14ac:dyDescent="0.25">
      <c r="BS2490" s="13" t="str">
        <f t="shared" si="529"/>
        <v/>
      </c>
      <c r="BT2490" s="33" t="str">
        <f t="shared" si="530"/>
        <v/>
      </c>
      <c r="BU2490" s="37" t="str">
        <f>IF(BS2490="", "", IF(COUNTIF(BS$7:BS2490, BS2490)&gt;1, "", MAX(BU$6:BU2489)+1))</f>
        <v/>
      </c>
      <c r="BV2490" s="37" t="str">
        <f t="shared" si="533"/>
        <v>Dec 2023</v>
      </c>
      <c r="BW2490" s="41" t="str">
        <f t="shared" si="535"/>
        <v/>
      </c>
      <c r="BY2490" s="13" t="str">
        <f t="shared" si="531"/>
        <v/>
      </c>
      <c r="BZ2490" s="33" t="str">
        <f t="shared" si="532"/>
        <v/>
      </c>
      <c r="CA2490" s="37" t="str">
        <f>IF(BY2490="", "", IF(COUNTIF(BY$7:BY2490, BY2490)&gt;1, "", MAX(CA$6:CA2489)+1))</f>
        <v/>
      </c>
      <c r="CB2490" s="37" t="str">
        <f t="shared" si="534"/>
        <v>Dec 2023</v>
      </c>
      <c r="CC2490" s="41" t="str">
        <f t="shared" si="536"/>
        <v/>
      </c>
    </row>
    <row r="2491" spans="71:81" hidden="1" x14ac:dyDescent="0.25">
      <c r="BS2491" s="13" t="str">
        <f t="shared" ref="BS2491:BS2554" si="537">IF(AN118="", "", AN118)</f>
        <v/>
      </c>
      <c r="BT2491" s="33" t="str">
        <f t="shared" ref="BT2491:BT2554" si="538">IF(BS2491="", "", AO118)</f>
        <v/>
      </c>
      <c r="BU2491" s="37" t="str">
        <f>IF(BS2491="", "", IF(COUNTIF(BS$7:BS2491, BS2491)&gt;1, "", MAX(BU$6:BU2490)+1))</f>
        <v/>
      </c>
      <c r="BV2491" s="37" t="str">
        <f t="shared" si="533"/>
        <v>Dec 2023</v>
      </c>
      <c r="BW2491" s="41" t="str">
        <f t="shared" si="535"/>
        <v/>
      </c>
      <c r="BY2491" s="13" t="str">
        <f t="shared" ref="BY2491:BY2554" si="539">IF(AN342="", "", AN342)</f>
        <v/>
      </c>
      <c r="BZ2491" s="33" t="str">
        <f t="shared" ref="BZ2491:BZ2554" si="540">IF(BY2491="", "", AO342)</f>
        <v/>
      </c>
      <c r="CA2491" s="37" t="str">
        <f>IF(BY2491="", "", IF(COUNTIF(BY$7:BY2491, BY2491)&gt;1, "", MAX(CA$6:CA2490)+1))</f>
        <v/>
      </c>
      <c r="CB2491" s="37" t="str">
        <f t="shared" si="534"/>
        <v>Dec 2023</v>
      </c>
      <c r="CC2491" s="41" t="str">
        <f t="shared" si="536"/>
        <v/>
      </c>
    </row>
    <row r="2492" spans="71:81" hidden="1" x14ac:dyDescent="0.25">
      <c r="BS2492" s="13" t="str">
        <f t="shared" si="537"/>
        <v/>
      </c>
      <c r="BT2492" s="33" t="str">
        <f t="shared" si="538"/>
        <v/>
      </c>
      <c r="BU2492" s="37" t="str">
        <f>IF(BS2492="", "", IF(COUNTIF(BS$7:BS2492, BS2492)&gt;1, "", MAX(BU$6:BU2491)+1))</f>
        <v/>
      </c>
      <c r="BV2492" s="37" t="str">
        <f t="shared" si="533"/>
        <v>Dec 2023</v>
      </c>
      <c r="BW2492" s="41" t="str">
        <f t="shared" si="535"/>
        <v/>
      </c>
      <c r="BY2492" s="13" t="str">
        <f t="shared" si="539"/>
        <v/>
      </c>
      <c r="BZ2492" s="33" t="str">
        <f t="shared" si="540"/>
        <v/>
      </c>
      <c r="CA2492" s="37" t="str">
        <f>IF(BY2492="", "", IF(COUNTIF(BY$7:BY2492, BY2492)&gt;1, "", MAX(CA$6:CA2491)+1))</f>
        <v/>
      </c>
      <c r="CB2492" s="37" t="str">
        <f t="shared" si="534"/>
        <v>Dec 2023</v>
      </c>
      <c r="CC2492" s="41" t="str">
        <f t="shared" si="536"/>
        <v/>
      </c>
    </row>
    <row r="2493" spans="71:81" hidden="1" x14ac:dyDescent="0.25">
      <c r="BS2493" s="13" t="str">
        <f t="shared" si="537"/>
        <v/>
      </c>
      <c r="BT2493" s="33" t="str">
        <f t="shared" si="538"/>
        <v/>
      </c>
      <c r="BU2493" s="37" t="str">
        <f>IF(BS2493="", "", IF(COUNTIF(BS$7:BS2493, BS2493)&gt;1, "", MAX(BU$6:BU2492)+1))</f>
        <v/>
      </c>
      <c r="BV2493" s="37" t="str">
        <f t="shared" ref="BV2493:BV2556" si="541">BV2492</f>
        <v>Dec 2023</v>
      </c>
      <c r="BW2493" s="41" t="str">
        <f t="shared" si="535"/>
        <v/>
      </c>
      <c r="BY2493" s="13" t="str">
        <f t="shared" si="539"/>
        <v/>
      </c>
      <c r="BZ2493" s="33" t="str">
        <f t="shared" si="540"/>
        <v/>
      </c>
      <c r="CA2493" s="37" t="str">
        <f>IF(BY2493="", "", IF(COUNTIF(BY$7:BY2493, BY2493)&gt;1, "", MAX(CA$6:CA2492)+1))</f>
        <v/>
      </c>
      <c r="CB2493" s="37" t="str">
        <f t="shared" ref="CB2493:CB2556" si="542">CB2492</f>
        <v>Dec 2023</v>
      </c>
      <c r="CC2493" s="41" t="str">
        <f t="shared" si="536"/>
        <v/>
      </c>
    </row>
    <row r="2494" spans="71:81" hidden="1" x14ac:dyDescent="0.25">
      <c r="BS2494" s="13" t="str">
        <f t="shared" si="537"/>
        <v/>
      </c>
      <c r="BT2494" s="33" t="str">
        <f t="shared" si="538"/>
        <v/>
      </c>
      <c r="BU2494" s="37" t="str">
        <f>IF(BS2494="", "", IF(COUNTIF(BS$7:BS2494, BS2494)&gt;1, "", MAX(BU$6:BU2493)+1))</f>
        <v/>
      </c>
      <c r="BV2494" s="37" t="str">
        <f t="shared" si="541"/>
        <v>Dec 2023</v>
      </c>
      <c r="BW2494" s="41" t="str">
        <f t="shared" si="535"/>
        <v/>
      </c>
      <c r="BY2494" s="13" t="str">
        <f t="shared" si="539"/>
        <v/>
      </c>
      <c r="BZ2494" s="33" t="str">
        <f t="shared" si="540"/>
        <v/>
      </c>
      <c r="CA2494" s="37" t="str">
        <f>IF(BY2494="", "", IF(COUNTIF(BY$7:BY2494, BY2494)&gt;1, "", MAX(CA$6:CA2493)+1))</f>
        <v/>
      </c>
      <c r="CB2494" s="37" t="str">
        <f t="shared" si="542"/>
        <v>Dec 2023</v>
      </c>
      <c r="CC2494" s="41" t="str">
        <f t="shared" si="536"/>
        <v/>
      </c>
    </row>
    <row r="2495" spans="71:81" hidden="1" x14ac:dyDescent="0.25">
      <c r="BS2495" s="13" t="str">
        <f t="shared" si="537"/>
        <v/>
      </c>
      <c r="BT2495" s="33" t="str">
        <f t="shared" si="538"/>
        <v/>
      </c>
      <c r="BU2495" s="37" t="str">
        <f>IF(BS2495="", "", IF(COUNTIF(BS$7:BS2495, BS2495)&gt;1, "", MAX(BU$6:BU2494)+1))</f>
        <v/>
      </c>
      <c r="BV2495" s="37" t="str">
        <f t="shared" si="541"/>
        <v>Dec 2023</v>
      </c>
      <c r="BW2495" s="41" t="str">
        <f t="shared" si="535"/>
        <v/>
      </c>
      <c r="BY2495" s="13" t="str">
        <f t="shared" si="539"/>
        <v/>
      </c>
      <c r="BZ2495" s="33" t="str">
        <f t="shared" si="540"/>
        <v/>
      </c>
      <c r="CA2495" s="37" t="str">
        <f>IF(BY2495="", "", IF(COUNTIF(BY$7:BY2495, BY2495)&gt;1, "", MAX(CA$6:CA2494)+1))</f>
        <v/>
      </c>
      <c r="CB2495" s="37" t="str">
        <f t="shared" si="542"/>
        <v>Dec 2023</v>
      </c>
      <c r="CC2495" s="41" t="str">
        <f t="shared" si="536"/>
        <v/>
      </c>
    </row>
    <row r="2496" spans="71:81" hidden="1" x14ac:dyDescent="0.25">
      <c r="BS2496" s="13" t="str">
        <f t="shared" si="537"/>
        <v/>
      </c>
      <c r="BT2496" s="33" t="str">
        <f t="shared" si="538"/>
        <v/>
      </c>
      <c r="BU2496" s="37" t="str">
        <f>IF(BS2496="", "", IF(COUNTIF(BS$7:BS2496, BS2496)&gt;1, "", MAX(BU$6:BU2495)+1))</f>
        <v/>
      </c>
      <c r="BV2496" s="37" t="str">
        <f t="shared" si="541"/>
        <v>Dec 2023</v>
      </c>
      <c r="BW2496" s="41" t="str">
        <f t="shared" si="535"/>
        <v/>
      </c>
      <c r="BY2496" s="13" t="str">
        <f t="shared" si="539"/>
        <v/>
      </c>
      <c r="BZ2496" s="33" t="str">
        <f t="shared" si="540"/>
        <v/>
      </c>
      <c r="CA2496" s="37" t="str">
        <f>IF(BY2496="", "", IF(COUNTIF(BY$7:BY2496, BY2496)&gt;1, "", MAX(CA$6:CA2495)+1))</f>
        <v/>
      </c>
      <c r="CB2496" s="37" t="str">
        <f t="shared" si="542"/>
        <v>Dec 2023</v>
      </c>
      <c r="CC2496" s="41" t="str">
        <f t="shared" si="536"/>
        <v/>
      </c>
    </row>
    <row r="2497" spans="71:81" hidden="1" x14ac:dyDescent="0.25">
      <c r="BS2497" s="13" t="str">
        <f t="shared" si="537"/>
        <v/>
      </c>
      <c r="BT2497" s="33" t="str">
        <f t="shared" si="538"/>
        <v/>
      </c>
      <c r="BU2497" s="37" t="str">
        <f>IF(BS2497="", "", IF(COUNTIF(BS$7:BS2497, BS2497)&gt;1, "", MAX(BU$6:BU2496)+1))</f>
        <v/>
      </c>
      <c r="BV2497" s="37" t="str">
        <f t="shared" si="541"/>
        <v>Dec 2023</v>
      </c>
      <c r="BW2497" s="41" t="str">
        <f t="shared" si="535"/>
        <v/>
      </c>
      <c r="BY2497" s="13" t="str">
        <f t="shared" si="539"/>
        <v/>
      </c>
      <c r="BZ2497" s="33" t="str">
        <f t="shared" si="540"/>
        <v/>
      </c>
      <c r="CA2497" s="37" t="str">
        <f>IF(BY2497="", "", IF(COUNTIF(BY$7:BY2497, BY2497)&gt;1, "", MAX(CA$6:CA2496)+1))</f>
        <v/>
      </c>
      <c r="CB2497" s="37" t="str">
        <f t="shared" si="542"/>
        <v>Dec 2023</v>
      </c>
      <c r="CC2497" s="41" t="str">
        <f t="shared" si="536"/>
        <v/>
      </c>
    </row>
    <row r="2498" spans="71:81" hidden="1" x14ac:dyDescent="0.25">
      <c r="BS2498" s="13" t="str">
        <f t="shared" si="537"/>
        <v/>
      </c>
      <c r="BT2498" s="33" t="str">
        <f t="shared" si="538"/>
        <v/>
      </c>
      <c r="BU2498" s="37" t="str">
        <f>IF(BS2498="", "", IF(COUNTIF(BS$7:BS2498, BS2498)&gt;1, "", MAX(BU$6:BU2497)+1))</f>
        <v/>
      </c>
      <c r="BV2498" s="37" t="str">
        <f t="shared" si="541"/>
        <v>Dec 2023</v>
      </c>
      <c r="BW2498" s="41" t="str">
        <f t="shared" si="535"/>
        <v/>
      </c>
      <c r="BY2498" s="13" t="str">
        <f t="shared" si="539"/>
        <v/>
      </c>
      <c r="BZ2498" s="33" t="str">
        <f t="shared" si="540"/>
        <v/>
      </c>
      <c r="CA2498" s="37" t="str">
        <f>IF(BY2498="", "", IF(COUNTIF(BY$7:BY2498, BY2498)&gt;1, "", MAX(CA$6:CA2497)+1))</f>
        <v/>
      </c>
      <c r="CB2498" s="37" t="str">
        <f t="shared" si="542"/>
        <v>Dec 2023</v>
      </c>
      <c r="CC2498" s="41" t="str">
        <f t="shared" si="536"/>
        <v/>
      </c>
    </row>
    <row r="2499" spans="71:81" hidden="1" x14ac:dyDescent="0.25">
      <c r="BS2499" s="13" t="str">
        <f t="shared" si="537"/>
        <v/>
      </c>
      <c r="BT2499" s="33" t="str">
        <f t="shared" si="538"/>
        <v/>
      </c>
      <c r="BU2499" s="37" t="str">
        <f>IF(BS2499="", "", IF(COUNTIF(BS$7:BS2499, BS2499)&gt;1, "", MAX(BU$6:BU2498)+1))</f>
        <v/>
      </c>
      <c r="BV2499" s="37" t="str">
        <f t="shared" si="541"/>
        <v>Dec 2023</v>
      </c>
      <c r="BW2499" s="41" t="str">
        <f t="shared" si="535"/>
        <v/>
      </c>
      <c r="BY2499" s="13" t="str">
        <f t="shared" si="539"/>
        <v/>
      </c>
      <c r="BZ2499" s="33" t="str">
        <f t="shared" si="540"/>
        <v/>
      </c>
      <c r="CA2499" s="37" t="str">
        <f>IF(BY2499="", "", IF(COUNTIF(BY$7:BY2499, BY2499)&gt;1, "", MAX(CA$6:CA2498)+1))</f>
        <v/>
      </c>
      <c r="CB2499" s="37" t="str">
        <f t="shared" si="542"/>
        <v>Dec 2023</v>
      </c>
      <c r="CC2499" s="41" t="str">
        <f t="shared" si="536"/>
        <v/>
      </c>
    </row>
    <row r="2500" spans="71:81" hidden="1" x14ac:dyDescent="0.25">
      <c r="BS2500" s="13" t="str">
        <f t="shared" si="537"/>
        <v/>
      </c>
      <c r="BT2500" s="33" t="str">
        <f t="shared" si="538"/>
        <v/>
      </c>
      <c r="BU2500" s="37" t="str">
        <f>IF(BS2500="", "", IF(COUNTIF(BS$7:BS2500, BS2500)&gt;1, "", MAX(BU$6:BU2499)+1))</f>
        <v/>
      </c>
      <c r="BV2500" s="37" t="str">
        <f t="shared" si="541"/>
        <v>Dec 2023</v>
      </c>
      <c r="BW2500" s="41" t="str">
        <f t="shared" si="535"/>
        <v/>
      </c>
      <c r="BY2500" s="13" t="str">
        <f t="shared" si="539"/>
        <v/>
      </c>
      <c r="BZ2500" s="33" t="str">
        <f t="shared" si="540"/>
        <v/>
      </c>
      <c r="CA2500" s="37" t="str">
        <f>IF(BY2500="", "", IF(COUNTIF(BY$7:BY2500, BY2500)&gt;1, "", MAX(CA$6:CA2499)+1))</f>
        <v/>
      </c>
      <c r="CB2500" s="37" t="str">
        <f t="shared" si="542"/>
        <v>Dec 2023</v>
      </c>
      <c r="CC2500" s="41" t="str">
        <f t="shared" si="536"/>
        <v/>
      </c>
    </row>
    <row r="2501" spans="71:81" hidden="1" x14ac:dyDescent="0.25">
      <c r="BS2501" s="13" t="str">
        <f t="shared" si="537"/>
        <v/>
      </c>
      <c r="BT2501" s="33" t="str">
        <f t="shared" si="538"/>
        <v/>
      </c>
      <c r="BU2501" s="37" t="str">
        <f>IF(BS2501="", "", IF(COUNTIF(BS$7:BS2501, BS2501)&gt;1, "", MAX(BU$6:BU2500)+1))</f>
        <v/>
      </c>
      <c r="BV2501" s="37" t="str">
        <f t="shared" si="541"/>
        <v>Dec 2023</v>
      </c>
      <c r="BW2501" s="41" t="str">
        <f t="shared" si="535"/>
        <v/>
      </c>
      <c r="BY2501" s="13" t="str">
        <f t="shared" si="539"/>
        <v/>
      </c>
      <c r="BZ2501" s="33" t="str">
        <f t="shared" si="540"/>
        <v/>
      </c>
      <c r="CA2501" s="37" t="str">
        <f>IF(BY2501="", "", IF(COUNTIF(BY$7:BY2501, BY2501)&gt;1, "", MAX(CA$6:CA2500)+1))</f>
        <v/>
      </c>
      <c r="CB2501" s="37" t="str">
        <f t="shared" si="542"/>
        <v>Dec 2023</v>
      </c>
      <c r="CC2501" s="41" t="str">
        <f t="shared" si="536"/>
        <v/>
      </c>
    </row>
    <row r="2502" spans="71:81" hidden="1" x14ac:dyDescent="0.25">
      <c r="BS2502" s="13" t="str">
        <f t="shared" si="537"/>
        <v/>
      </c>
      <c r="BT2502" s="33" t="str">
        <f t="shared" si="538"/>
        <v/>
      </c>
      <c r="BU2502" s="37" t="str">
        <f>IF(BS2502="", "", IF(COUNTIF(BS$7:BS2502, BS2502)&gt;1, "", MAX(BU$6:BU2501)+1))</f>
        <v/>
      </c>
      <c r="BV2502" s="37" t="str">
        <f t="shared" si="541"/>
        <v>Dec 2023</v>
      </c>
      <c r="BW2502" s="41" t="str">
        <f t="shared" si="535"/>
        <v/>
      </c>
      <c r="BY2502" s="13" t="str">
        <f t="shared" si="539"/>
        <v/>
      </c>
      <c r="BZ2502" s="33" t="str">
        <f t="shared" si="540"/>
        <v/>
      </c>
      <c r="CA2502" s="37" t="str">
        <f>IF(BY2502="", "", IF(COUNTIF(BY$7:BY2502, BY2502)&gt;1, "", MAX(CA$6:CA2501)+1))</f>
        <v/>
      </c>
      <c r="CB2502" s="37" t="str">
        <f t="shared" si="542"/>
        <v>Dec 2023</v>
      </c>
      <c r="CC2502" s="41" t="str">
        <f t="shared" si="536"/>
        <v/>
      </c>
    </row>
    <row r="2503" spans="71:81" hidden="1" x14ac:dyDescent="0.25">
      <c r="BS2503" s="13" t="str">
        <f t="shared" si="537"/>
        <v/>
      </c>
      <c r="BT2503" s="33" t="str">
        <f t="shared" si="538"/>
        <v/>
      </c>
      <c r="BU2503" s="37" t="str">
        <f>IF(BS2503="", "", IF(COUNTIF(BS$7:BS2503, BS2503)&gt;1, "", MAX(BU$6:BU2502)+1))</f>
        <v/>
      </c>
      <c r="BV2503" s="37" t="str">
        <f t="shared" si="541"/>
        <v>Dec 2023</v>
      </c>
      <c r="BW2503" s="41" t="str">
        <f t="shared" si="535"/>
        <v/>
      </c>
      <c r="BY2503" s="13" t="str">
        <f t="shared" si="539"/>
        <v/>
      </c>
      <c r="BZ2503" s="33" t="str">
        <f t="shared" si="540"/>
        <v/>
      </c>
      <c r="CA2503" s="37" t="str">
        <f>IF(BY2503="", "", IF(COUNTIF(BY$7:BY2503, BY2503)&gt;1, "", MAX(CA$6:CA2502)+1))</f>
        <v/>
      </c>
      <c r="CB2503" s="37" t="str">
        <f t="shared" si="542"/>
        <v>Dec 2023</v>
      </c>
      <c r="CC2503" s="41" t="str">
        <f t="shared" si="536"/>
        <v/>
      </c>
    </row>
    <row r="2504" spans="71:81" hidden="1" x14ac:dyDescent="0.25">
      <c r="BS2504" s="13" t="str">
        <f t="shared" si="537"/>
        <v/>
      </c>
      <c r="BT2504" s="33" t="str">
        <f t="shared" si="538"/>
        <v/>
      </c>
      <c r="BU2504" s="37" t="str">
        <f>IF(BS2504="", "", IF(COUNTIF(BS$7:BS2504, BS2504)&gt;1, "", MAX(BU$6:BU2503)+1))</f>
        <v/>
      </c>
      <c r="BV2504" s="37" t="str">
        <f t="shared" si="541"/>
        <v>Dec 2023</v>
      </c>
      <c r="BW2504" s="41" t="str">
        <f t="shared" ref="BW2504:BW2567" si="543">IF(BS2504="", "", CONCATENATE(BS2504, " - ", BV2504))</f>
        <v/>
      </c>
      <c r="BY2504" s="13" t="str">
        <f t="shared" si="539"/>
        <v/>
      </c>
      <c r="BZ2504" s="33" t="str">
        <f t="shared" si="540"/>
        <v/>
      </c>
      <c r="CA2504" s="37" t="str">
        <f>IF(BY2504="", "", IF(COUNTIF(BY$7:BY2504, BY2504)&gt;1, "", MAX(CA$6:CA2503)+1))</f>
        <v/>
      </c>
      <c r="CB2504" s="37" t="str">
        <f t="shared" si="542"/>
        <v>Dec 2023</v>
      </c>
      <c r="CC2504" s="41" t="str">
        <f t="shared" ref="CC2504:CC2567" si="544">IF(BY2504="", "", CONCATENATE(BY2504, " - ", CB2504))</f>
        <v/>
      </c>
    </row>
    <row r="2505" spans="71:81" hidden="1" x14ac:dyDescent="0.25">
      <c r="BS2505" s="13" t="str">
        <f t="shared" si="537"/>
        <v/>
      </c>
      <c r="BT2505" s="33" t="str">
        <f t="shared" si="538"/>
        <v/>
      </c>
      <c r="BU2505" s="37" t="str">
        <f>IF(BS2505="", "", IF(COUNTIF(BS$7:BS2505, BS2505)&gt;1, "", MAX(BU$6:BU2504)+1))</f>
        <v/>
      </c>
      <c r="BV2505" s="37" t="str">
        <f t="shared" si="541"/>
        <v>Dec 2023</v>
      </c>
      <c r="BW2505" s="41" t="str">
        <f t="shared" si="543"/>
        <v/>
      </c>
      <c r="BY2505" s="13" t="str">
        <f t="shared" si="539"/>
        <v/>
      </c>
      <c r="BZ2505" s="33" t="str">
        <f t="shared" si="540"/>
        <v/>
      </c>
      <c r="CA2505" s="37" t="str">
        <f>IF(BY2505="", "", IF(COUNTIF(BY$7:BY2505, BY2505)&gt;1, "", MAX(CA$6:CA2504)+1))</f>
        <v/>
      </c>
      <c r="CB2505" s="37" t="str">
        <f t="shared" si="542"/>
        <v>Dec 2023</v>
      </c>
      <c r="CC2505" s="41" t="str">
        <f t="shared" si="544"/>
        <v/>
      </c>
    </row>
    <row r="2506" spans="71:81" hidden="1" x14ac:dyDescent="0.25">
      <c r="BS2506" s="13" t="str">
        <f t="shared" si="537"/>
        <v/>
      </c>
      <c r="BT2506" s="33" t="str">
        <f t="shared" si="538"/>
        <v/>
      </c>
      <c r="BU2506" s="37" t="str">
        <f>IF(BS2506="", "", IF(COUNTIF(BS$7:BS2506, BS2506)&gt;1, "", MAX(BU$6:BU2505)+1))</f>
        <v/>
      </c>
      <c r="BV2506" s="37" t="str">
        <f t="shared" si="541"/>
        <v>Dec 2023</v>
      </c>
      <c r="BW2506" s="41" t="str">
        <f t="shared" si="543"/>
        <v/>
      </c>
      <c r="BY2506" s="13" t="str">
        <f t="shared" si="539"/>
        <v/>
      </c>
      <c r="BZ2506" s="33" t="str">
        <f t="shared" si="540"/>
        <v/>
      </c>
      <c r="CA2506" s="37" t="str">
        <f>IF(BY2506="", "", IF(COUNTIF(BY$7:BY2506, BY2506)&gt;1, "", MAX(CA$6:CA2505)+1))</f>
        <v/>
      </c>
      <c r="CB2506" s="37" t="str">
        <f t="shared" si="542"/>
        <v>Dec 2023</v>
      </c>
      <c r="CC2506" s="41" t="str">
        <f t="shared" si="544"/>
        <v/>
      </c>
    </row>
    <row r="2507" spans="71:81" hidden="1" x14ac:dyDescent="0.25">
      <c r="BS2507" s="13" t="str">
        <f t="shared" si="537"/>
        <v/>
      </c>
      <c r="BT2507" s="33" t="str">
        <f t="shared" si="538"/>
        <v/>
      </c>
      <c r="BU2507" s="37" t="str">
        <f>IF(BS2507="", "", IF(COUNTIF(BS$7:BS2507, BS2507)&gt;1, "", MAX(BU$6:BU2506)+1))</f>
        <v/>
      </c>
      <c r="BV2507" s="37" t="str">
        <f t="shared" si="541"/>
        <v>Dec 2023</v>
      </c>
      <c r="BW2507" s="41" t="str">
        <f t="shared" si="543"/>
        <v/>
      </c>
      <c r="BY2507" s="13" t="str">
        <f t="shared" si="539"/>
        <v/>
      </c>
      <c r="BZ2507" s="33" t="str">
        <f t="shared" si="540"/>
        <v/>
      </c>
      <c r="CA2507" s="37" t="str">
        <f>IF(BY2507="", "", IF(COUNTIF(BY$7:BY2507, BY2507)&gt;1, "", MAX(CA$6:CA2506)+1))</f>
        <v/>
      </c>
      <c r="CB2507" s="37" t="str">
        <f t="shared" si="542"/>
        <v>Dec 2023</v>
      </c>
      <c r="CC2507" s="41" t="str">
        <f t="shared" si="544"/>
        <v/>
      </c>
    </row>
    <row r="2508" spans="71:81" hidden="1" x14ac:dyDescent="0.25">
      <c r="BS2508" s="13" t="str">
        <f t="shared" si="537"/>
        <v/>
      </c>
      <c r="BT2508" s="33" t="str">
        <f t="shared" si="538"/>
        <v/>
      </c>
      <c r="BU2508" s="37" t="str">
        <f>IF(BS2508="", "", IF(COUNTIF(BS$7:BS2508, BS2508)&gt;1, "", MAX(BU$6:BU2507)+1))</f>
        <v/>
      </c>
      <c r="BV2508" s="37" t="str">
        <f t="shared" si="541"/>
        <v>Dec 2023</v>
      </c>
      <c r="BW2508" s="41" t="str">
        <f t="shared" si="543"/>
        <v/>
      </c>
      <c r="BY2508" s="13" t="str">
        <f t="shared" si="539"/>
        <v/>
      </c>
      <c r="BZ2508" s="33" t="str">
        <f t="shared" si="540"/>
        <v/>
      </c>
      <c r="CA2508" s="37" t="str">
        <f>IF(BY2508="", "", IF(COUNTIF(BY$7:BY2508, BY2508)&gt;1, "", MAX(CA$6:CA2507)+1))</f>
        <v/>
      </c>
      <c r="CB2508" s="37" t="str">
        <f t="shared" si="542"/>
        <v>Dec 2023</v>
      </c>
      <c r="CC2508" s="41" t="str">
        <f t="shared" si="544"/>
        <v/>
      </c>
    </row>
    <row r="2509" spans="71:81" hidden="1" x14ac:dyDescent="0.25">
      <c r="BS2509" s="13" t="str">
        <f t="shared" si="537"/>
        <v/>
      </c>
      <c r="BT2509" s="33" t="str">
        <f t="shared" si="538"/>
        <v/>
      </c>
      <c r="BU2509" s="37" t="str">
        <f>IF(BS2509="", "", IF(COUNTIF(BS$7:BS2509, BS2509)&gt;1, "", MAX(BU$6:BU2508)+1))</f>
        <v/>
      </c>
      <c r="BV2509" s="37" t="str">
        <f t="shared" si="541"/>
        <v>Dec 2023</v>
      </c>
      <c r="BW2509" s="41" t="str">
        <f t="shared" si="543"/>
        <v/>
      </c>
      <c r="BY2509" s="13" t="str">
        <f t="shared" si="539"/>
        <v/>
      </c>
      <c r="BZ2509" s="33" t="str">
        <f t="shared" si="540"/>
        <v/>
      </c>
      <c r="CA2509" s="37" t="str">
        <f>IF(BY2509="", "", IF(COUNTIF(BY$7:BY2509, BY2509)&gt;1, "", MAX(CA$6:CA2508)+1))</f>
        <v/>
      </c>
      <c r="CB2509" s="37" t="str">
        <f t="shared" si="542"/>
        <v>Dec 2023</v>
      </c>
      <c r="CC2509" s="41" t="str">
        <f t="shared" si="544"/>
        <v/>
      </c>
    </row>
    <row r="2510" spans="71:81" hidden="1" x14ac:dyDescent="0.25">
      <c r="BS2510" s="13" t="str">
        <f t="shared" si="537"/>
        <v/>
      </c>
      <c r="BT2510" s="33" t="str">
        <f t="shared" si="538"/>
        <v/>
      </c>
      <c r="BU2510" s="37" t="str">
        <f>IF(BS2510="", "", IF(COUNTIF(BS$7:BS2510, BS2510)&gt;1, "", MAX(BU$6:BU2509)+1))</f>
        <v/>
      </c>
      <c r="BV2510" s="37" t="str">
        <f t="shared" si="541"/>
        <v>Dec 2023</v>
      </c>
      <c r="BW2510" s="41" t="str">
        <f t="shared" si="543"/>
        <v/>
      </c>
      <c r="BY2510" s="13" t="str">
        <f t="shared" si="539"/>
        <v/>
      </c>
      <c r="BZ2510" s="33" t="str">
        <f t="shared" si="540"/>
        <v/>
      </c>
      <c r="CA2510" s="37" t="str">
        <f>IF(BY2510="", "", IF(COUNTIF(BY$7:BY2510, BY2510)&gt;1, "", MAX(CA$6:CA2509)+1))</f>
        <v/>
      </c>
      <c r="CB2510" s="37" t="str">
        <f t="shared" si="542"/>
        <v>Dec 2023</v>
      </c>
      <c r="CC2510" s="41" t="str">
        <f t="shared" si="544"/>
        <v/>
      </c>
    </row>
    <row r="2511" spans="71:81" hidden="1" x14ac:dyDescent="0.25">
      <c r="BS2511" s="13" t="str">
        <f t="shared" si="537"/>
        <v/>
      </c>
      <c r="BT2511" s="33" t="str">
        <f t="shared" si="538"/>
        <v/>
      </c>
      <c r="BU2511" s="37" t="str">
        <f>IF(BS2511="", "", IF(COUNTIF(BS$7:BS2511, BS2511)&gt;1, "", MAX(BU$6:BU2510)+1))</f>
        <v/>
      </c>
      <c r="BV2511" s="37" t="str">
        <f t="shared" si="541"/>
        <v>Dec 2023</v>
      </c>
      <c r="BW2511" s="41" t="str">
        <f t="shared" si="543"/>
        <v/>
      </c>
      <c r="BY2511" s="13" t="str">
        <f t="shared" si="539"/>
        <v/>
      </c>
      <c r="BZ2511" s="33" t="str">
        <f t="shared" si="540"/>
        <v/>
      </c>
      <c r="CA2511" s="37" t="str">
        <f>IF(BY2511="", "", IF(COUNTIF(BY$7:BY2511, BY2511)&gt;1, "", MAX(CA$6:CA2510)+1))</f>
        <v/>
      </c>
      <c r="CB2511" s="37" t="str">
        <f t="shared" si="542"/>
        <v>Dec 2023</v>
      </c>
      <c r="CC2511" s="41" t="str">
        <f t="shared" si="544"/>
        <v/>
      </c>
    </row>
    <row r="2512" spans="71:81" hidden="1" x14ac:dyDescent="0.25">
      <c r="BS2512" s="13" t="str">
        <f t="shared" si="537"/>
        <v/>
      </c>
      <c r="BT2512" s="33" t="str">
        <f t="shared" si="538"/>
        <v/>
      </c>
      <c r="BU2512" s="37" t="str">
        <f>IF(BS2512="", "", IF(COUNTIF(BS$7:BS2512, BS2512)&gt;1, "", MAX(BU$6:BU2511)+1))</f>
        <v/>
      </c>
      <c r="BV2512" s="37" t="str">
        <f t="shared" si="541"/>
        <v>Dec 2023</v>
      </c>
      <c r="BW2512" s="41" t="str">
        <f t="shared" si="543"/>
        <v/>
      </c>
      <c r="BY2512" s="13" t="str">
        <f t="shared" si="539"/>
        <v/>
      </c>
      <c r="BZ2512" s="33" t="str">
        <f t="shared" si="540"/>
        <v/>
      </c>
      <c r="CA2512" s="37" t="str">
        <f>IF(BY2512="", "", IF(COUNTIF(BY$7:BY2512, BY2512)&gt;1, "", MAX(CA$6:CA2511)+1))</f>
        <v/>
      </c>
      <c r="CB2512" s="37" t="str">
        <f t="shared" si="542"/>
        <v>Dec 2023</v>
      </c>
      <c r="CC2512" s="41" t="str">
        <f t="shared" si="544"/>
        <v/>
      </c>
    </row>
    <row r="2513" spans="71:81" hidden="1" x14ac:dyDescent="0.25">
      <c r="BS2513" s="13" t="str">
        <f t="shared" si="537"/>
        <v/>
      </c>
      <c r="BT2513" s="33" t="str">
        <f t="shared" si="538"/>
        <v/>
      </c>
      <c r="BU2513" s="37" t="str">
        <f>IF(BS2513="", "", IF(COUNTIF(BS$7:BS2513, BS2513)&gt;1, "", MAX(BU$6:BU2512)+1))</f>
        <v/>
      </c>
      <c r="BV2513" s="37" t="str">
        <f t="shared" si="541"/>
        <v>Dec 2023</v>
      </c>
      <c r="BW2513" s="41" t="str">
        <f t="shared" si="543"/>
        <v/>
      </c>
      <c r="BY2513" s="13" t="str">
        <f t="shared" si="539"/>
        <v/>
      </c>
      <c r="BZ2513" s="33" t="str">
        <f t="shared" si="540"/>
        <v/>
      </c>
      <c r="CA2513" s="37" t="str">
        <f>IF(BY2513="", "", IF(COUNTIF(BY$7:BY2513, BY2513)&gt;1, "", MAX(CA$6:CA2512)+1))</f>
        <v/>
      </c>
      <c r="CB2513" s="37" t="str">
        <f t="shared" si="542"/>
        <v>Dec 2023</v>
      </c>
      <c r="CC2513" s="41" t="str">
        <f t="shared" si="544"/>
        <v/>
      </c>
    </row>
    <row r="2514" spans="71:81" hidden="1" x14ac:dyDescent="0.25">
      <c r="BS2514" s="13" t="str">
        <f t="shared" si="537"/>
        <v/>
      </c>
      <c r="BT2514" s="33" t="str">
        <f t="shared" si="538"/>
        <v/>
      </c>
      <c r="BU2514" s="37" t="str">
        <f>IF(BS2514="", "", IF(COUNTIF(BS$7:BS2514, BS2514)&gt;1, "", MAX(BU$6:BU2513)+1))</f>
        <v/>
      </c>
      <c r="BV2514" s="37" t="str">
        <f t="shared" si="541"/>
        <v>Dec 2023</v>
      </c>
      <c r="BW2514" s="41" t="str">
        <f t="shared" si="543"/>
        <v/>
      </c>
      <c r="BY2514" s="13" t="str">
        <f t="shared" si="539"/>
        <v/>
      </c>
      <c r="BZ2514" s="33" t="str">
        <f t="shared" si="540"/>
        <v/>
      </c>
      <c r="CA2514" s="37" t="str">
        <f>IF(BY2514="", "", IF(COUNTIF(BY$7:BY2514, BY2514)&gt;1, "", MAX(CA$6:CA2513)+1))</f>
        <v/>
      </c>
      <c r="CB2514" s="37" t="str">
        <f t="shared" si="542"/>
        <v>Dec 2023</v>
      </c>
      <c r="CC2514" s="41" t="str">
        <f t="shared" si="544"/>
        <v/>
      </c>
    </row>
    <row r="2515" spans="71:81" hidden="1" x14ac:dyDescent="0.25">
      <c r="BS2515" s="13" t="str">
        <f t="shared" si="537"/>
        <v/>
      </c>
      <c r="BT2515" s="33" t="str">
        <f t="shared" si="538"/>
        <v/>
      </c>
      <c r="BU2515" s="37" t="str">
        <f>IF(BS2515="", "", IF(COUNTIF(BS$7:BS2515, BS2515)&gt;1, "", MAX(BU$6:BU2514)+1))</f>
        <v/>
      </c>
      <c r="BV2515" s="37" t="str">
        <f t="shared" si="541"/>
        <v>Dec 2023</v>
      </c>
      <c r="BW2515" s="41" t="str">
        <f t="shared" si="543"/>
        <v/>
      </c>
      <c r="BY2515" s="13" t="str">
        <f t="shared" si="539"/>
        <v/>
      </c>
      <c r="BZ2515" s="33" t="str">
        <f t="shared" si="540"/>
        <v/>
      </c>
      <c r="CA2515" s="37" t="str">
        <f>IF(BY2515="", "", IF(COUNTIF(BY$7:BY2515, BY2515)&gt;1, "", MAX(CA$6:CA2514)+1))</f>
        <v/>
      </c>
      <c r="CB2515" s="37" t="str">
        <f t="shared" si="542"/>
        <v>Dec 2023</v>
      </c>
      <c r="CC2515" s="41" t="str">
        <f t="shared" si="544"/>
        <v/>
      </c>
    </row>
    <row r="2516" spans="71:81" hidden="1" x14ac:dyDescent="0.25">
      <c r="BS2516" s="13" t="str">
        <f t="shared" si="537"/>
        <v/>
      </c>
      <c r="BT2516" s="33" t="str">
        <f t="shared" si="538"/>
        <v/>
      </c>
      <c r="BU2516" s="37" t="str">
        <f>IF(BS2516="", "", IF(COUNTIF(BS$7:BS2516, BS2516)&gt;1, "", MAX(BU$6:BU2515)+1))</f>
        <v/>
      </c>
      <c r="BV2516" s="37" t="str">
        <f t="shared" si="541"/>
        <v>Dec 2023</v>
      </c>
      <c r="BW2516" s="41" t="str">
        <f t="shared" si="543"/>
        <v/>
      </c>
      <c r="BY2516" s="13" t="str">
        <f t="shared" si="539"/>
        <v/>
      </c>
      <c r="BZ2516" s="33" t="str">
        <f t="shared" si="540"/>
        <v/>
      </c>
      <c r="CA2516" s="37" t="str">
        <f>IF(BY2516="", "", IF(COUNTIF(BY$7:BY2516, BY2516)&gt;1, "", MAX(CA$6:CA2515)+1))</f>
        <v/>
      </c>
      <c r="CB2516" s="37" t="str">
        <f t="shared" si="542"/>
        <v>Dec 2023</v>
      </c>
      <c r="CC2516" s="41" t="str">
        <f t="shared" si="544"/>
        <v/>
      </c>
    </row>
    <row r="2517" spans="71:81" hidden="1" x14ac:dyDescent="0.25">
      <c r="BS2517" s="13" t="str">
        <f t="shared" si="537"/>
        <v/>
      </c>
      <c r="BT2517" s="33" t="str">
        <f t="shared" si="538"/>
        <v/>
      </c>
      <c r="BU2517" s="37" t="str">
        <f>IF(BS2517="", "", IF(COUNTIF(BS$7:BS2517, BS2517)&gt;1, "", MAX(BU$6:BU2516)+1))</f>
        <v/>
      </c>
      <c r="BV2517" s="37" t="str">
        <f t="shared" si="541"/>
        <v>Dec 2023</v>
      </c>
      <c r="BW2517" s="41" t="str">
        <f t="shared" si="543"/>
        <v/>
      </c>
      <c r="BY2517" s="13" t="str">
        <f t="shared" si="539"/>
        <v/>
      </c>
      <c r="BZ2517" s="33" t="str">
        <f t="shared" si="540"/>
        <v/>
      </c>
      <c r="CA2517" s="37" t="str">
        <f>IF(BY2517="", "", IF(COUNTIF(BY$7:BY2517, BY2517)&gt;1, "", MAX(CA$6:CA2516)+1))</f>
        <v/>
      </c>
      <c r="CB2517" s="37" t="str">
        <f t="shared" si="542"/>
        <v>Dec 2023</v>
      </c>
      <c r="CC2517" s="41" t="str">
        <f t="shared" si="544"/>
        <v/>
      </c>
    </row>
    <row r="2518" spans="71:81" hidden="1" x14ac:dyDescent="0.25">
      <c r="BS2518" s="13" t="str">
        <f t="shared" si="537"/>
        <v/>
      </c>
      <c r="BT2518" s="33" t="str">
        <f t="shared" si="538"/>
        <v/>
      </c>
      <c r="BU2518" s="37" t="str">
        <f>IF(BS2518="", "", IF(COUNTIF(BS$7:BS2518, BS2518)&gt;1, "", MAX(BU$6:BU2517)+1))</f>
        <v/>
      </c>
      <c r="BV2518" s="37" t="str">
        <f t="shared" si="541"/>
        <v>Dec 2023</v>
      </c>
      <c r="BW2518" s="41" t="str">
        <f t="shared" si="543"/>
        <v/>
      </c>
      <c r="BY2518" s="13" t="str">
        <f t="shared" si="539"/>
        <v/>
      </c>
      <c r="BZ2518" s="33" t="str">
        <f t="shared" si="540"/>
        <v/>
      </c>
      <c r="CA2518" s="37" t="str">
        <f>IF(BY2518="", "", IF(COUNTIF(BY$7:BY2518, BY2518)&gt;1, "", MAX(CA$6:CA2517)+1))</f>
        <v/>
      </c>
      <c r="CB2518" s="37" t="str">
        <f t="shared" si="542"/>
        <v>Dec 2023</v>
      </c>
      <c r="CC2518" s="41" t="str">
        <f t="shared" si="544"/>
        <v/>
      </c>
    </row>
    <row r="2519" spans="71:81" hidden="1" x14ac:dyDescent="0.25">
      <c r="BS2519" s="13" t="str">
        <f t="shared" si="537"/>
        <v/>
      </c>
      <c r="BT2519" s="33" t="str">
        <f t="shared" si="538"/>
        <v/>
      </c>
      <c r="BU2519" s="37" t="str">
        <f>IF(BS2519="", "", IF(COUNTIF(BS$7:BS2519, BS2519)&gt;1, "", MAX(BU$6:BU2518)+1))</f>
        <v/>
      </c>
      <c r="BV2519" s="37" t="str">
        <f t="shared" si="541"/>
        <v>Dec 2023</v>
      </c>
      <c r="BW2519" s="41" t="str">
        <f t="shared" si="543"/>
        <v/>
      </c>
      <c r="BY2519" s="13" t="str">
        <f t="shared" si="539"/>
        <v/>
      </c>
      <c r="BZ2519" s="33" t="str">
        <f t="shared" si="540"/>
        <v/>
      </c>
      <c r="CA2519" s="37" t="str">
        <f>IF(BY2519="", "", IF(COUNTIF(BY$7:BY2519, BY2519)&gt;1, "", MAX(CA$6:CA2518)+1))</f>
        <v/>
      </c>
      <c r="CB2519" s="37" t="str">
        <f t="shared" si="542"/>
        <v>Dec 2023</v>
      </c>
      <c r="CC2519" s="41" t="str">
        <f t="shared" si="544"/>
        <v/>
      </c>
    </row>
    <row r="2520" spans="71:81" hidden="1" x14ac:dyDescent="0.25">
      <c r="BS2520" s="13" t="str">
        <f t="shared" si="537"/>
        <v/>
      </c>
      <c r="BT2520" s="33" t="str">
        <f t="shared" si="538"/>
        <v/>
      </c>
      <c r="BU2520" s="37" t="str">
        <f>IF(BS2520="", "", IF(COUNTIF(BS$7:BS2520, BS2520)&gt;1, "", MAX(BU$6:BU2519)+1))</f>
        <v/>
      </c>
      <c r="BV2520" s="37" t="str">
        <f t="shared" si="541"/>
        <v>Dec 2023</v>
      </c>
      <c r="BW2520" s="41" t="str">
        <f t="shared" si="543"/>
        <v/>
      </c>
      <c r="BY2520" s="13" t="str">
        <f t="shared" si="539"/>
        <v/>
      </c>
      <c r="BZ2520" s="33" t="str">
        <f t="shared" si="540"/>
        <v/>
      </c>
      <c r="CA2520" s="37" t="str">
        <f>IF(BY2520="", "", IF(COUNTIF(BY$7:BY2520, BY2520)&gt;1, "", MAX(CA$6:CA2519)+1))</f>
        <v/>
      </c>
      <c r="CB2520" s="37" t="str">
        <f t="shared" si="542"/>
        <v>Dec 2023</v>
      </c>
      <c r="CC2520" s="41" t="str">
        <f t="shared" si="544"/>
        <v/>
      </c>
    </row>
    <row r="2521" spans="71:81" hidden="1" x14ac:dyDescent="0.25">
      <c r="BS2521" s="13" t="str">
        <f t="shared" si="537"/>
        <v/>
      </c>
      <c r="BT2521" s="33" t="str">
        <f t="shared" si="538"/>
        <v/>
      </c>
      <c r="BU2521" s="37" t="str">
        <f>IF(BS2521="", "", IF(COUNTIF(BS$7:BS2521, BS2521)&gt;1, "", MAX(BU$6:BU2520)+1))</f>
        <v/>
      </c>
      <c r="BV2521" s="37" t="str">
        <f t="shared" si="541"/>
        <v>Dec 2023</v>
      </c>
      <c r="BW2521" s="41" t="str">
        <f t="shared" si="543"/>
        <v/>
      </c>
      <c r="BY2521" s="13" t="str">
        <f t="shared" si="539"/>
        <v/>
      </c>
      <c r="BZ2521" s="33" t="str">
        <f t="shared" si="540"/>
        <v/>
      </c>
      <c r="CA2521" s="37" t="str">
        <f>IF(BY2521="", "", IF(COUNTIF(BY$7:BY2521, BY2521)&gt;1, "", MAX(CA$6:CA2520)+1))</f>
        <v/>
      </c>
      <c r="CB2521" s="37" t="str">
        <f t="shared" si="542"/>
        <v>Dec 2023</v>
      </c>
      <c r="CC2521" s="41" t="str">
        <f t="shared" si="544"/>
        <v/>
      </c>
    </row>
    <row r="2522" spans="71:81" hidden="1" x14ac:dyDescent="0.25">
      <c r="BS2522" s="13" t="str">
        <f t="shared" si="537"/>
        <v/>
      </c>
      <c r="BT2522" s="33" t="str">
        <f t="shared" si="538"/>
        <v/>
      </c>
      <c r="BU2522" s="37" t="str">
        <f>IF(BS2522="", "", IF(COUNTIF(BS$7:BS2522, BS2522)&gt;1, "", MAX(BU$6:BU2521)+1))</f>
        <v/>
      </c>
      <c r="BV2522" s="37" t="str">
        <f t="shared" si="541"/>
        <v>Dec 2023</v>
      </c>
      <c r="BW2522" s="41" t="str">
        <f t="shared" si="543"/>
        <v/>
      </c>
      <c r="BY2522" s="13" t="str">
        <f t="shared" si="539"/>
        <v/>
      </c>
      <c r="BZ2522" s="33" t="str">
        <f t="shared" si="540"/>
        <v/>
      </c>
      <c r="CA2522" s="37" t="str">
        <f>IF(BY2522="", "", IF(COUNTIF(BY$7:BY2522, BY2522)&gt;1, "", MAX(CA$6:CA2521)+1))</f>
        <v/>
      </c>
      <c r="CB2522" s="37" t="str">
        <f t="shared" si="542"/>
        <v>Dec 2023</v>
      </c>
      <c r="CC2522" s="41" t="str">
        <f t="shared" si="544"/>
        <v/>
      </c>
    </row>
    <row r="2523" spans="71:81" hidden="1" x14ac:dyDescent="0.25">
      <c r="BS2523" s="13" t="str">
        <f t="shared" si="537"/>
        <v/>
      </c>
      <c r="BT2523" s="33" t="str">
        <f t="shared" si="538"/>
        <v/>
      </c>
      <c r="BU2523" s="37" t="str">
        <f>IF(BS2523="", "", IF(COUNTIF(BS$7:BS2523, BS2523)&gt;1, "", MAX(BU$6:BU2522)+1))</f>
        <v/>
      </c>
      <c r="BV2523" s="37" t="str">
        <f t="shared" si="541"/>
        <v>Dec 2023</v>
      </c>
      <c r="BW2523" s="41" t="str">
        <f t="shared" si="543"/>
        <v/>
      </c>
      <c r="BY2523" s="13" t="str">
        <f t="shared" si="539"/>
        <v/>
      </c>
      <c r="BZ2523" s="33" t="str">
        <f t="shared" si="540"/>
        <v/>
      </c>
      <c r="CA2523" s="37" t="str">
        <f>IF(BY2523="", "", IF(COUNTIF(BY$7:BY2523, BY2523)&gt;1, "", MAX(CA$6:CA2522)+1))</f>
        <v/>
      </c>
      <c r="CB2523" s="37" t="str">
        <f t="shared" si="542"/>
        <v>Dec 2023</v>
      </c>
      <c r="CC2523" s="41" t="str">
        <f t="shared" si="544"/>
        <v/>
      </c>
    </row>
    <row r="2524" spans="71:81" hidden="1" x14ac:dyDescent="0.25">
      <c r="BS2524" s="13" t="str">
        <f t="shared" si="537"/>
        <v/>
      </c>
      <c r="BT2524" s="33" t="str">
        <f t="shared" si="538"/>
        <v/>
      </c>
      <c r="BU2524" s="37" t="str">
        <f>IF(BS2524="", "", IF(COUNTIF(BS$7:BS2524, BS2524)&gt;1, "", MAX(BU$6:BU2523)+1))</f>
        <v/>
      </c>
      <c r="BV2524" s="37" t="str">
        <f t="shared" si="541"/>
        <v>Dec 2023</v>
      </c>
      <c r="BW2524" s="41" t="str">
        <f t="shared" si="543"/>
        <v/>
      </c>
      <c r="BY2524" s="13" t="str">
        <f t="shared" si="539"/>
        <v/>
      </c>
      <c r="BZ2524" s="33" t="str">
        <f t="shared" si="540"/>
        <v/>
      </c>
      <c r="CA2524" s="37" t="str">
        <f>IF(BY2524="", "", IF(COUNTIF(BY$7:BY2524, BY2524)&gt;1, "", MAX(CA$6:CA2523)+1))</f>
        <v/>
      </c>
      <c r="CB2524" s="37" t="str">
        <f t="shared" si="542"/>
        <v>Dec 2023</v>
      </c>
      <c r="CC2524" s="41" t="str">
        <f t="shared" si="544"/>
        <v/>
      </c>
    </row>
    <row r="2525" spans="71:81" hidden="1" x14ac:dyDescent="0.25">
      <c r="BS2525" s="13" t="str">
        <f t="shared" si="537"/>
        <v/>
      </c>
      <c r="BT2525" s="33" t="str">
        <f t="shared" si="538"/>
        <v/>
      </c>
      <c r="BU2525" s="37" t="str">
        <f>IF(BS2525="", "", IF(COUNTIF(BS$7:BS2525, BS2525)&gt;1, "", MAX(BU$6:BU2524)+1))</f>
        <v/>
      </c>
      <c r="BV2525" s="37" t="str">
        <f t="shared" si="541"/>
        <v>Dec 2023</v>
      </c>
      <c r="BW2525" s="41" t="str">
        <f t="shared" si="543"/>
        <v/>
      </c>
      <c r="BY2525" s="13" t="str">
        <f t="shared" si="539"/>
        <v/>
      </c>
      <c r="BZ2525" s="33" t="str">
        <f t="shared" si="540"/>
        <v/>
      </c>
      <c r="CA2525" s="37" t="str">
        <f>IF(BY2525="", "", IF(COUNTIF(BY$7:BY2525, BY2525)&gt;1, "", MAX(CA$6:CA2524)+1))</f>
        <v/>
      </c>
      <c r="CB2525" s="37" t="str">
        <f t="shared" si="542"/>
        <v>Dec 2023</v>
      </c>
      <c r="CC2525" s="41" t="str">
        <f t="shared" si="544"/>
        <v/>
      </c>
    </row>
    <row r="2526" spans="71:81" hidden="1" x14ac:dyDescent="0.25">
      <c r="BS2526" s="13" t="str">
        <f t="shared" si="537"/>
        <v/>
      </c>
      <c r="BT2526" s="33" t="str">
        <f t="shared" si="538"/>
        <v/>
      </c>
      <c r="BU2526" s="37" t="str">
        <f>IF(BS2526="", "", IF(COUNTIF(BS$7:BS2526, BS2526)&gt;1, "", MAX(BU$6:BU2525)+1))</f>
        <v/>
      </c>
      <c r="BV2526" s="37" t="str">
        <f t="shared" si="541"/>
        <v>Dec 2023</v>
      </c>
      <c r="BW2526" s="41" t="str">
        <f t="shared" si="543"/>
        <v/>
      </c>
      <c r="BY2526" s="13" t="str">
        <f t="shared" si="539"/>
        <v/>
      </c>
      <c r="BZ2526" s="33" t="str">
        <f t="shared" si="540"/>
        <v/>
      </c>
      <c r="CA2526" s="37" t="str">
        <f>IF(BY2526="", "", IF(COUNTIF(BY$7:BY2526, BY2526)&gt;1, "", MAX(CA$6:CA2525)+1))</f>
        <v/>
      </c>
      <c r="CB2526" s="37" t="str">
        <f t="shared" si="542"/>
        <v>Dec 2023</v>
      </c>
      <c r="CC2526" s="41" t="str">
        <f t="shared" si="544"/>
        <v/>
      </c>
    </row>
    <row r="2527" spans="71:81" hidden="1" x14ac:dyDescent="0.25">
      <c r="BS2527" s="13" t="str">
        <f t="shared" si="537"/>
        <v/>
      </c>
      <c r="BT2527" s="33" t="str">
        <f t="shared" si="538"/>
        <v/>
      </c>
      <c r="BU2527" s="37" t="str">
        <f>IF(BS2527="", "", IF(COUNTIF(BS$7:BS2527, BS2527)&gt;1, "", MAX(BU$6:BU2526)+1))</f>
        <v/>
      </c>
      <c r="BV2527" s="37" t="str">
        <f t="shared" si="541"/>
        <v>Dec 2023</v>
      </c>
      <c r="BW2527" s="41" t="str">
        <f t="shared" si="543"/>
        <v/>
      </c>
      <c r="BY2527" s="13" t="str">
        <f t="shared" si="539"/>
        <v/>
      </c>
      <c r="BZ2527" s="33" t="str">
        <f t="shared" si="540"/>
        <v/>
      </c>
      <c r="CA2527" s="37" t="str">
        <f>IF(BY2527="", "", IF(COUNTIF(BY$7:BY2527, BY2527)&gt;1, "", MAX(CA$6:CA2526)+1))</f>
        <v/>
      </c>
      <c r="CB2527" s="37" t="str">
        <f t="shared" si="542"/>
        <v>Dec 2023</v>
      </c>
      <c r="CC2527" s="41" t="str">
        <f t="shared" si="544"/>
        <v/>
      </c>
    </row>
    <row r="2528" spans="71:81" hidden="1" x14ac:dyDescent="0.25">
      <c r="BS2528" s="13" t="str">
        <f t="shared" si="537"/>
        <v/>
      </c>
      <c r="BT2528" s="33" t="str">
        <f t="shared" si="538"/>
        <v/>
      </c>
      <c r="BU2528" s="37" t="str">
        <f>IF(BS2528="", "", IF(COUNTIF(BS$7:BS2528, BS2528)&gt;1, "", MAX(BU$6:BU2527)+1))</f>
        <v/>
      </c>
      <c r="BV2528" s="37" t="str">
        <f t="shared" si="541"/>
        <v>Dec 2023</v>
      </c>
      <c r="BW2528" s="41" t="str">
        <f t="shared" si="543"/>
        <v/>
      </c>
      <c r="BY2528" s="13" t="str">
        <f t="shared" si="539"/>
        <v/>
      </c>
      <c r="BZ2528" s="33" t="str">
        <f t="shared" si="540"/>
        <v/>
      </c>
      <c r="CA2528" s="37" t="str">
        <f>IF(BY2528="", "", IF(COUNTIF(BY$7:BY2528, BY2528)&gt;1, "", MAX(CA$6:CA2527)+1))</f>
        <v/>
      </c>
      <c r="CB2528" s="37" t="str">
        <f t="shared" si="542"/>
        <v>Dec 2023</v>
      </c>
      <c r="CC2528" s="41" t="str">
        <f t="shared" si="544"/>
        <v/>
      </c>
    </row>
    <row r="2529" spans="71:81" hidden="1" x14ac:dyDescent="0.25">
      <c r="BS2529" s="13" t="str">
        <f t="shared" si="537"/>
        <v/>
      </c>
      <c r="BT2529" s="33" t="str">
        <f t="shared" si="538"/>
        <v/>
      </c>
      <c r="BU2529" s="37" t="str">
        <f>IF(BS2529="", "", IF(COUNTIF(BS$7:BS2529, BS2529)&gt;1, "", MAX(BU$6:BU2528)+1))</f>
        <v/>
      </c>
      <c r="BV2529" s="37" t="str">
        <f t="shared" si="541"/>
        <v>Dec 2023</v>
      </c>
      <c r="BW2529" s="41" t="str">
        <f t="shared" si="543"/>
        <v/>
      </c>
      <c r="BY2529" s="13" t="str">
        <f t="shared" si="539"/>
        <v/>
      </c>
      <c r="BZ2529" s="33" t="str">
        <f t="shared" si="540"/>
        <v/>
      </c>
      <c r="CA2529" s="37" t="str">
        <f>IF(BY2529="", "", IF(COUNTIF(BY$7:BY2529, BY2529)&gt;1, "", MAX(CA$6:CA2528)+1))</f>
        <v/>
      </c>
      <c r="CB2529" s="37" t="str">
        <f t="shared" si="542"/>
        <v>Dec 2023</v>
      </c>
      <c r="CC2529" s="41" t="str">
        <f t="shared" si="544"/>
        <v/>
      </c>
    </row>
    <row r="2530" spans="71:81" hidden="1" x14ac:dyDescent="0.25">
      <c r="BS2530" s="13" t="str">
        <f t="shared" si="537"/>
        <v/>
      </c>
      <c r="BT2530" s="33" t="str">
        <f t="shared" si="538"/>
        <v/>
      </c>
      <c r="BU2530" s="37" t="str">
        <f>IF(BS2530="", "", IF(COUNTIF(BS$7:BS2530, BS2530)&gt;1, "", MAX(BU$6:BU2529)+1))</f>
        <v/>
      </c>
      <c r="BV2530" s="37" t="str">
        <f t="shared" si="541"/>
        <v>Dec 2023</v>
      </c>
      <c r="BW2530" s="41" t="str">
        <f t="shared" si="543"/>
        <v/>
      </c>
      <c r="BY2530" s="13" t="str">
        <f t="shared" si="539"/>
        <v/>
      </c>
      <c r="BZ2530" s="33" t="str">
        <f t="shared" si="540"/>
        <v/>
      </c>
      <c r="CA2530" s="37" t="str">
        <f>IF(BY2530="", "", IF(COUNTIF(BY$7:BY2530, BY2530)&gt;1, "", MAX(CA$6:CA2529)+1))</f>
        <v/>
      </c>
      <c r="CB2530" s="37" t="str">
        <f t="shared" si="542"/>
        <v>Dec 2023</v>
      </c>
      <c r="CC2530" s="41" t="str">
        <f t="shared" si="544"/>
        <v/>
      </c>
    </row>
    <row r="2531" spans="71:81" hidden="1" x14ac:dyDescent="0.25">
      <c r="BS2531" s="13" t="str">
        <f t="shared" si="537"/>
        <v/>
      </c>
      <c r="BT2531" s="33" t="str">
        <f t="shared" si="538"/>
        <v/>
      </c>
      <c r="BU2531" s="37" t="str">
        <f>IF(BS2531="", "", IF(COUNTIF(BS$7:BS2531, BS2531)&gt;1, "", MAX(BU$6:BU2530)+1))</f>
        <v/>
      </c>
      <c r="BV2531" s="37" t="str">
        <f t="shared" si="541"/>
        <v>Dec 2023</v>
      </c>
      <c r="BW2531" s="41" t="str">
        <f t="shared" si="543"/>
        <v/>
      </c>
      <c r="BY2531" s="13" t="str">
        <f t="shared" si="539"/>
        <v/>
      </c>
      <c r="BZ2531" s="33" t="str">
        <f t="shared" si="540"/>
        <v/>
      </c>
      <c r="CA2531" s="37" t="str">
        <f>IF(BY2531="", "", IF(COUNTIF(BY$7:BY2531, BY2531)&gt;1, "", MAX(CA$6:CA2530)+1))</f>
        <v/>
      </c>
      <c r="CB2531" s="37" t="str">
        <f t="shared" si="542"/>
        <v>Dec 2023</v>
      </c>
      <c r="CC2531" s="41" t="str">
        <f t="shared" si="544"/>
        <v/>
      </c>
    </row>
    <row r="2532" spans="71:81" hidden="1" x14ac:dyDescent="0.25">
      <c r="BS2532" s="13" t="str">
        <f t="shared" si="537"/>
        <v/>
      </c>
      <c r="BT2532" s="33" t="str">
        <f t="shared" si="538"/>
        <v/>
      </c>
      <c r="BU2532" s="37" t="str">
        <f>IF(BS2532="", "", IF(COUNTIF(BS$7:BS2532, BS2532)&gt;1, "", MAX(BU$6:BU2531)+1))</f>
        <v/>
      </c>
      <c r="BV2532" s="37" t="str">
        <f t="shared" si="541"/>
        <v>Dec 2023</v>
      </c>
      <c r="BW2532" s="41" t="str">
        <f t="shared" si="543"/>
        <v/>
      </c>
      <c r="BY2532" s="13" t="str">
        <f t="shared" si="539"/>
        <v/>
      </c>
      <c r="BZ2532" s="33" t="str">
        <f t="shared" si="540"/>
        <v/>
      </c>
      <c r="CA2532" s="37" t="str">
        <f>IF(BY2532="", "", IF(COUNTIF(BY$7:BY2532, BY2532)&gt;1, "", MAX(CA$6:CA2531)+1))</f>
        <v/>
      </c>
      <c r="CB2532" s="37" t="str">
        <f t="shared" si="542"/>
        <v>Dec 2023</v>
      </c>
      <c r="CC2532" s="41" t="str">
        <f t="shared" si="544"/>
        <v/>
      </c>
    </row>
    <row r="2533" spans="71:81" hidden="1" x14ac:dyDescent="0.25">
      <c r="BS2533" s="13" t="str">
        <f t="shared" si="537"/>
        <v/>
      </c>
      <c r="BT2533" s="33" t="str">
        <f t="shared" si="538"/>
        <v/>
      </c>
      <c r="BU2533" s="37" t="str">
        <f>IF(BS2533="", "", IF(COUNTIF(BS$7:BS2533, BS2533)&gt;1, "", MAX(BU$6:BU2532)+1))</f>
        <v/>
      </c>
      <c r="BV2533" s="37" t="str">
        <f t="shared" si="541"/>
        <v>Dec 2023</v>
      </c>
      <c r="BW2533" s="41" t="str">
        <f t="shared" si="543"/>
        <v/>
      </c>
      <c r="BY2533" s="13" t="str">
        <f t="shared" si="539"/>
        <v/>
      </c>
      <c r="BZ2533" s="33" t="str">
        <f t="shared" si="540"/>
        <v/>
      </c>
      <c r="CA2533" s="37" t="str">
        <f>IF(BY2533="", "", IF(COUNTIF(BY$7:BY2533, BY2533)&gt;1, "", MAX(CA$6:CA2532)+1))</f>
        <v/>
      </c>
      <c r="CB2533" s="37" t="str">
        <f t="shared" si="542"/>
        <v>Dec 2023</v>
      </c>
      <c r="CC2533" s="41" t="str">
        <f t="shared" si="544"/>
        <v/>
      </c>
    </row>
    <row r="2534" spans="71:81" hidden="1" x14ac:dyDescent="0.25">
      <c r="BS2534" s="13" t="str">
        <f t="shared" si="537"/>
        <v/>
      </c>
      <c r="BT2534" s="33" t="str">
        <f t="shared" si="538"/>
        <v/>
      </c>
      <c r="BU2534" s="37" t="str">
        <f>IF(BS2534="", "", IF(COUNTIF(BS$7:BS2534, BS2534)&gt;1, "", MAX(BU$6:BU2533)+1))</f>
        <v/>
      </c>
      <c r="BV2534" s="37" t="str">
        <f t="shared" si="541"/>
        <v>Dec 2023</v>
      </c>
      <c r="BW2534" s="41" t="str">
        <f t="shared" si="543"/>
        <v/>
      </c>
      <c r="BY2534" s="13" t="str">
        <f t="shared" si="539"/>
        <v/>
      </c>
      <c r="BZ2534" s="33" t="str">
        <f t="shared" si="540"/>
        <v/>
      </c>
      <c r="CA2534" s="37" t="str">
        <f>IF(BY2534="", "", IF(COUNTIF(BY$7:BY2534, BY2534)&gt;1, "", MAX(CA$6:CA2533)+1))</f>
        <v/>
      </c>
      <c r="CB2534" s="37" t="str">
        <f t="shared" si="542"/>
        <v>Dec 2023</v>
      </c>
      <c r="CC2534" s="41" t="str">
        <f t="shared" si="544"/>
        <v/>
      </c>
    </row>
    <row r="2535" spans="71:81" hidden="1" x14ac:dyDescent="0.25">
      <c r="BS2535" s="13" t="str">
        <f t="shared" si="537"/>
        <v/>
      </c>
      <c r="BT2535" s="33" t="str">
        <f t="shared" si="538"/>
        <v/>
      </c>
      <c r="BU2535" s="37" t="str">
        <f>IF(BS2535="", "", IF(COUNTIF(BS$7:BS2535, BS2535)&gt;1, "", MAX(BU$6:BU2534)+1))</f>
        <v/>
      </c>
      <c r="BV2535" s="37" t="str">
        <f t="shared" si="541"/>
        <v>Dec 2023</v>
      </c>
      <c r="BW2535" s="41" t="str">
        <f t="shared" si="543"/>
        <v/>
      </c>
      <c r="BY2535" s="13" t="str">
        <f t="shared" si="539"/>
        <v/>
      </c>
      <c r="BZ2535" s="33" t="str">
        <f t="shared" si="540"/>
        <v/>
      </c>
      <c r="CA2535" s="37" t="str">
        <f>IF(BY2535="", "", IF(COUNTIF(BY$7:BY2535, BY2535)&gt;1, "", MAX(CA$6:CA2534)+1))</f>
        <v/>
      </c>
      <c r="CB2535" s="37" t="str">
        <f t="shared" si="542"/>
        <v>Dec 2023</v>
      </c>
      <c r="CC2535" s="41" t="str">
        <f t="shared" si="544"/>
        <v/>
      </c>
    </row>
    <row r="2536" spans="71:81" hidden="1" x14ac:dyDescent="0.25">
      <c r="BS2536" s="13" t="str">
        <f t="shared" si="537"/>
        <v/>
      </c>
      <c r="BT2536" s="33" t="str">
        <f t="shared" si="538"/>
        <v/>
      </c>
      <c r="BU2536" s="37" t="str">
        <f>IF(BS2536="", "", IF(COUNTIF(BS$7:BS2536, BS2536)&gt;1, "", MAX(BU$6:BU2535)+1))</f>
        <v/>
      </c>
      <c r="BV2536" s="37" t="str">
        <f t="shared" si="541"/>
        <v>Dec 2023</v>
      </c>
      <c r="BW2536" s="41" t="str">
        <f t="shared" si="543"/>
        <v/>
      </c>
      <c r="BY2536" s="13" t="str">
        <f t="shared" si="539"/>
        <v/>
      </c>
      <c r="BZ2536" s="33" t="str">
        <f t="shared" si="540"/>
        <v/>
      </c>
      <c r="CA2536" s="37" t="str">
        <f>IF(BY2536="", "", IF(COUNTIF(BY$7:BY2536, BY2536)&gt;1, "", MAX(CA$6:CA2535)+1))</f>
        <v/>
      </c>
      <c r="CB2536" s="37" t="str">
        <f t="shared" si="542"/>
        <v>Dec 2023</v>
      </c>
      <c r="CC2536" s="41" t="str">
        <f t="shared" si="544"/>
        <v/>
      </c>
    </row>
    <row r="2537" spans="71:81" hidden="1" x14ac:dyDescent="0.25">
      <c r="BS2537" s="13" t="str">
        <f t="shared" si="537"/>
        <v/>
      </c>
      <c r="BT2537" s="33" t="str">
        <f t="shared" si="538"/>
        <v/>
      </c>
      <c r="BU2537" s="37" t="str">
        <f>IF(BS2537="", "", IF(COUNTIF(BS$7:BS2537, BS2537)&gt;1, "", MAX(BU$6:BU2536)+1))</f>
        <v/>
      </c>
      <c r="BV2537" s="37" t="str">
        <f t="shared" si="541"/>
        <v>Dec 2023</v>
      </c>
      <c r="BW2537" s="41" t="str">
        <f t="shared" si="543"/>
        <v/>
      </c>
      <c r="BY2537" s="13" t="str">
        <f t="shared" si="539"/>
        <v/>
      </c>
      <c r="BZ2537" s="33" t="str">
        <f t="shared" si="540"/>
        <v/>
      </c>
      <c r="CA2537" s="37" t="str">
        <f>IF(BY2537="", "", IF(COUNTIF(BY$7:BY2537, BY2537)&gt;1, "", MAX(CA$6:CA2536)+1))</f>
        <v/>
      </c>
      <c r="CB2537" s="37" t="str">
        <f t="shared" si="542"/>
        <v>Dec 2023</v>
      </c>
      <c r="CC2537" s="41" t="str">
        <f t="shared" si="544"/>
        <v/>
      </c>
    </row>
    <row r="2538" spans="71:81" hidden="1" x14ac:dyDescent="0.25">
      <c r="BS2538" s="13" t="str">
        <f t="shared" si="537"/>
        <v/>
      </c>
      <c r="BT2538" s="33" t="str">
        <f t="shared" si="538"/>
        <v/>
      </c>
      <c r="BU2538" s="37" t="str">
        <f>IF(BS2538="", "", IF(COUNTIF(BS$7:BS2538, BS2538)&gt;1, "", MAX(BU$6:BU2537)+1))</f>
        <v/>
      </c>
      <c r="BV2538" s="37" t="str">
        <f t="shared" si="541"/>
        <v>Dec 2023</v>
      </c>
      <c r="BW2538" s="41" t="str">
        <f t="shared" si="543"/>
        <v/>
      </c>
      <c r="BY2538" s="13" t="str">
        <f t="shared" si="539"/>
        <v/>
      </c>
      <c r="BZ2538" s="33" t="str">
        <f t="shared" si="540"/>
        <v/>
      </c>
      <c r="CA2538" s="37" t="str">
        <f>IF(BY2538="", "", IF(COUNTIF(BY$7:BY2538, BY2538)&gt;1, "", MAX(CA$6:CA2537)+1))</f>
        <v/>
      </c>
      <c r="CB2538" s="37" t="str">
        <f t="shared" si="542"/>
        <v>Dec 2023</v>
      </c>
      <c r="CC2538" s="41" t="str">
        <f t="shared" si="544"/>
        <v/>
      </c>
    </row>
    <row r="2539" spans="71:81" hidden="1" x14ac:dyDescent="0.25">
      <c r="BS2539" s="13" t="str">
        <f t="shared" si="537"/>
        <v/>
      </c>
      <c r="BT2539" s="33" t="str">
        <f t="shared" si="538"/>
        <v/>
      </c>
      <c r="BU2539" s="37" t="str">
        <f>IF(BS2539="", "", IF(COUNTIF(BS$7:BS2539, BS2539)&gt;1, "", MAX(BU$6:BU2538)+1))</f>
        <v/>
      </c>
      <c r="BV2539" s="37" t="str">
        <f t="shared" si="541"/>
        <v>Dec 2023</v>
      </c>
      <c r="BW2539" s="41" t="str">
        <f t="shared" si="543"/>
        <v/>
      </c>
      <c r="BY2539" s="13" t="str">
        <f t="shared" si="539"/>
        <v/>
      </c>
      <c r="BZ2539" s="33" t="str">
        <f t="shared" si="540"/>
        <v/>
      </c>
      <c r="CA2539" s="37" t="str">
        <f>IF(BY2539="", "", IF(COUNTIF(BY$7:BY2539, BY2539)&gt;1, "", MAX(CA$6:CA2538)+1))</f>
        <v/>
      </c>
      <c r="CB2539" s="37" t="str">
        <f t="shared" si="542"/>
        <v>Dec 2023</v>
      </c>
      <c r="CC2539" s="41" t="str">
        <f t="shared" si="544"/>
        <v/>
      </c>
    </row>
    <row r="2540" spans="71:81" hidden="1" x14ac:dyDescent="0.25">
      <c r="BS2540" s="13" t="str">
        <f t="shared" si="537"/>
        <v/>
      </c>
      <c r="BT2540" s="33" t="str">
        <f t="shared" si="538"/>
        <v/>
      </c>
      <c r="BU2540" s="37" t="str">
        <f>IF(BS2540="", "", IF(COUNTIF(BS$7:BS2540, BS2540)&gt;1, "", MAX(BU$6:BU2539)+1))</f>
        <v/>
      </c>
      <c r="BV2540" s="37" t="str">
        <f t="shared" si="541"/>
        <v>Dec 2023</v>
      </c>
      <c r="BW2540" s="41" t="str">
        <f t="shared" si="543"/>
        <v/>
      </c>
      <c r="BY2540" s="13" t="str">
        <f t="shared" si="539"/>
        <v/>
      </c>
      <c r="BZ2540" s="33" t="str">
        <f t="shared" si="540"/>
        <v/>
      </c>
      <c r="CA2540" s="37" t="str">
        <f>IF(BY2540="", "", IF(COUNTIF(BY$7:BY2540, BY2540)&gt;1, "", MAX(CA$6:CA2539)+1))</f>
        <v/>
      </c>
      <c r="CB2540" s="37" t="str">
        <f t="shared" si="542"/>
        <v>Dec 2023</v>
      </c>
      <c r="CC2540" s="41" t="str">
        <f t="shared" si="544"/>
        <v/>
      </c>
    </row>
    <row r="2541" spans="71:81" hidden="1" x14ac:dyDescent="0.25">
      <c r="BS2541" s="13" t="str">
        <f t="shared" si="537"/>
        <v/>
      </c>
      <c r="BT2541" s="33" t="str">
        <f t="shared" si="538"/>
        <v/>
      </c>
      <c r="BU2541" s="37" t="str">
        <f>IF(BS2541="", "", IF(COUNTIF(BS$7:BS2541, BS2541)&gt;1, "", MAX(BU$6:BU2540)+1))</f>
        <v/>
      </c>
      <c r="BV2541" s="37" t="str">
        <f t="shared" si="541"/>
        <v>Dec 2023</v>
      </c>
      <c r="BW2541" s="41" t="str">
        <f t="shared" si="543"/>
        <v/>
      </c>
      <c r="BY2541" s="13" t="str">
        <f t="shared" si="539"/>
        <v/>
      </c>
      <c r="BZ2541" s="33" t="str">
        <f t="shared" si="540"/>
        <v/>
      </c>
      <c r="CA2541" s="37" t="str">
        <f>IF(BY2541="", "", IF(COUNTIF(BY$7:BY2541, BY2541)&gt;1, "", MAX(CA$6:CA2540)+1))</f>
        <v/>
      </c>
      <c r="CB2541" s="37" t="str">
        <f t="shared" si="542"/>
        <v>Dec 2023</v>
      </c>
      <c r="CC2541" s="41" t="str">
        <f t="shared" si="544"/>
        <v/>
      </c>
    </row>
    <row r="2542" spans="71:81" hidden="1" x14ac:dyDescent="0.25">
      <c r="BS2542" s="13" t="str">
        <f t="shared" si="537"/>
        <v/>
      </c>
      <c r="BT2542" s="33" t="str">
        <f t="shared" si="538"/>
        <v/>
      </c>
      <c r="BU2542" s="37" t="str">
        <f>IF(BS2542="", "", IF(COUNTIF(BS$7:BS2542, BS2542)&gt;1, "", MAX(BU$6:BU2541)+1))</f>
        <v/>
      </c>
      <c r="BV2542" s="37" t="str">
        <f t="shared" si="541"/>
        <v>Dec 2023</v>
      </c>
      <c r="BW2542" s="41" t="str">
        <f t="shared" si="543"/>
        <v/>
      </c>
      <c r="BY2542" s="13" t="str">
        <f t="shared" si="539"/>
        <v/>
      </c>
      <c r="BZ2542" s="33" t="str">
        <f t="shared" si="540"/>
        <v/>
      </c>
      <c r="CA2542" s="37" t="str">
        <f>IF(BY2542="", "", IF(COUNTIF(BY$7:BY2542, BY2542)&gt;1, "", MAX(CA$6:CA2541)+1))</f>
        <v/>
      </c>
      <c r="CB2542" s="37" t="str">
        <f t="shared" si="542"/>
        <v>Dec 2023</v>
      </c>
      <c r="CC2542" s="41" t="str">
        <f t="shared" si="544"/>
        <v/>
      </c>
    </row>
    <row r="2543" spans="71:81" hidden="1" x14ac:dyDescent="0.25">
      <c r="BS2543" s="13" t="str">
        <f t="shared" si="537"/>
        <v/>
      </c>
      <c r="BT2543" s="33" t="str">
        <f t="shared" si="538"/>
        <v/>
      </c>
      <c r="BU2543" s="37" t="str">
        <f>IF(BS2543="", "", IF(COUNTIF(BS$7:BS2543, BS2543)&gt;1, "", MAX(BU$6:BU2542)+1))</f>
        <v/>
      </c>
      <c r="BV2543" s="37" t="str">
        <f t="shared" si="541"/>
        <v>Dec 2023</v>
      </c>
      <c r="BW2543" s="41" t="str">
        <f t="shared" si="543"/>
        <v/>
      </c>
      <c r="BY2543" s="13" t="str">
        <f t="shared" si="539"/>
        <v/>
      </c>
      <c r="BZ2543" s="33" t="str">
        <f t="shared" si="540"/>
        <v/>
      </c>
      <c r="CA2543" s="37" t="str">
        <f>IF(BY2543="", "", IF(COUNTIF(BY$7:BY2543, BY2543)&gt;1, "", MAX(CA$6:CA2542)+1))</f>
        <v/>
      </c>
      <c r="CB2543" s="37" t="str">
        <f t="shared" si="542"/>
        <v>Dec 2023</v>
      </c>
      <c r="CC2543" s="41" t="str">
        <f t="shared" si="544"/>
        <v/>
      </c>
    </row>
    <row r="2544" spans="71:81" hidden="1" x14ac:dyDescent="0.25">
      <c r="BS2544" s="13" t="str">
        <f t="shared" si="537"/>
        <v/>
      </c>
      <c r="BT2544" s="33" t="str">
        <f t="shared" si="538"/>
        <v/>
      </c>
      <c r="BU2544" s="37" t="str">
        <f>IF(BS2544="", "", IF(COUNTIF(BS$7:BS2544, BS2544)&gt;1, "", MAX(BU$6:BU2543)+1))</f>
        <v/>
      </c>
      <c r="BV2544" s="37" t="str">
        <f t="shared" si="541"/>
        <v>Dec 2023</v>
      </c>
      <c r="BW2544" s="41" t="str">
        <f t="shared" si="543"/>
        <v/>
      </c>
      <c r="BY2544" s="13" t="str">
        <f t="shared" si="539"/>
        <v/>
      </c>
      <c r="BZ2544" s="33" t="str">
        <f t="shared" si="540"/>
        <v/>
      </c>
      <c r="CA2544" s="37" t="str">
        <f>IF(BY2544="", "", IF(COUNTIF(BY$7:BY2544, BY2544)&gt;1, "", MAX(CA$6:CA2543)+1))</f>
        <v/>
      </c>
      <c r="CB2544" s="37" t="str">
        <f t="shared" si="542"/>
        <v>Dec 2023</v>
      </c>
      <c r="CC2544" s="41" t="str">
        <f t="shared" si="544"/>
        <v/>
      </c>
    </row>
    <row r="2545" spans="71:81" hidden="1" x14ac:dyDescent="0.25">
      <c r="BS2545" s="13" t="str">
        <f t="shared" si="537"/>
        <v/>
      </c>
      <c r="BT2545" s="33" t="str">
        <f t="shared" si="538"/>
        <v/>
      </c>
      <c r="BU2545" s="37" t="str">
        <f>IF(BS2545="", "", IF(COUNTIF(BS$7:BS2545, BS2545)&gt;1, "", MAX(BU$6:BU2544)+1))</f>
        <v/>
      </c>
      <c r="BV2545" s="37" t="str">
        <f t="shared" si="541"/>
        <v>Dec 2023</v>
      </c>
      <c r="BW2545" s="41" t="str">
        <f t="shared" si="543"/>
        <v/>
      </c>
      <c r="BY2545" s="13" t="str">
        <f t="shared" si="539"/>
        <v/>
      </c>
      <c r="BZ2545" s="33" t="str">
        <f t="shared" si="540"/>
        <v/>
      </c>
      <c r="CA2545" s="37" t="str">
        <f>IF(BY2545="", "", IF(COUNTIF(BY$7:BY2545, BY2545)&gt;1, "", MAX(CA$6:CA2544)+1))</f>
        <v/>
      </c>
      <c r="CB2545" s="37" t="str">
        <f t="shared" si="542"/>
        <v>Dec 2023</v>
      </c>
      <c r="CC2545" s="41" t="str">
        <f t="shared" si="544"/>
        <v/>
      </c>
    </row>
    <row r="2546" spans="71:81" hidden="1" x14ac:dyDescent="0.25">
      <c r="BS2546" s="13" t="str">
        <f t="shared" si="537"/>
        <v/>
      </c>
      <c r="BT2546" s="33" t="str">
        <f t="shared" si="538"/>
        <v/>
      </c>
      <c r="BU2546" s="37" t="str">
        <f>IF(BS2546="", "", IF(COUNTIF(BS$7:BS2546, BS2546)&gt;1, "", MAX(BU$6:BU2545)+1))</f>
        <v/>
      </c>
      <c r="BV2546" s="37" t="str">
        <f t="shared" si="541"/>
        <v>Dec 2023</v>
      </c>
      <c r="BW2546" s="41" t="str">
        <f t="shared" si="543"/>
        <v/>
      </c>
      <c r="BY2546" s="13" t="str">
        <f t="shared" si="539"/>
        <v/>
      </c>
      <c r="BZ2546" s="33" t="str">
        <f t="shared" si="540"/>
        <v/>
      </c>
      <c r="CA2546" s="37" t="str">
        <f>IF(BY2546="", "", IF(COUNTIF(BY$7:BY2546, BY2546)&gt;1, "", MAX(CA$6:CA2545)+1))</f>
        <v/>
      </c>
      <c r="CB2546" s="37" t="str">
        <f t="shared" si="542"/>
        <v>Dec 2023</v>
      </c>
      <c r="CC2546" s="41" t="str">
        <f t="shared" si="544"/>
        <v/>
      </c>
    </row>
    <row r="2547" spans="71:81" hidden="1" x14ac:dyDescent="0.25">
      <c r="BS2547" s="13" t="str">
        <f t="shared" si="537"/>
        <v/>
      </c>
      <c r="BT2547" s="33" t="str">
        <f t="shared" si="538"/>
        <v/>
      </c>
      <c r="BU2547" s="37" t="str">
        <f>IF(BS2547="", "", IF(COUNTIF(BS$7:BS2547, BS2547)&gt;1, "", MAX(BU$6:BU2546)+1))</f>
        <v/>
      </c>
      <c r="BV2547" s="37" t="str">
        <f t="shared" si="541"/>
        <v>Dec 2023</v>
      </c>
      <c r="BW2547" s="41" t="str">
        <f t="shared" si="543"/>
        <v/>
      </c>
      <c r="BY2547" s="13" t="str">
        <f t="shared" si="539"/>
        <v/>
      </c>
      <c r="BZ2547" s="33" t="str">
        <f t="shared" si="540"/>
        <v/>
      </c>
      <c r="CA2547" s="37" t="str">
        <f>IF(BY2547="", "", IF(COUNTIF(BY$7:BY2547, BY2547)&gt;1, "", MAX(CA$6:CA2546)+1))</f>
        <v/>
      </c>
      <c r="CB2547" s="37" t="str">
        <f t="shared" si="542"/>
        <v>Dec 2023</v>
      </c>
      <c r="CC2547" s="41" t="str">
        <f t="shared" si="544"/>
        <v/>
      </c>
    </row>
    <row r="2548" spans="71:81" hidden="1" x14ac:dyDescent="0.25">
      <c r="BS2548" s="13" t="str">
        <f t="shared" si="537"/>
        <v/>
      </c>
      <c r="BT2548" s="33" t="str">
        <f t="shared" si="538"/>
        <v/>
      </c>
      <c r="BU2548" s="37" t="str">
        <f>IF(BS2548="", "", IF(COUNTIF(BS$7:BS2548, BS2548)&gt;1, "", MAX(BU$6:BU2547)+1))</f>
        <v/>
      </c>
      <c r="BV2548" s="37" t="str">
        <f t="shared" si="541"/>
        <v>Dec 2023</v>
      </c>
      <c r="BW2548" s="41" t="str">
        <f t="shared" si="543"/>
        <v/>
      </c>
      <c r="BY2548" s="13" t="str">
        <f t="shared" si="539"/>
        <v/>
      </c>
      <c r="BZ2548" s="33" t="str">
        <f t="shared" si="540"/>
        <v/>
      </c>
      <c r="CA2548" s="37" t="str">
        <f>IF(BY2548="", "", IF(COUNTIF(BY$7:BY2548, BY2548)&gt;1, "", MAX(CA$6:CA2547)+1))</f>
        <v/>
      </c>
      <c r="CB2548" s="37" t="str">
        <f t="shared" si="542"/>
        <v>Dec 2023</v>
      </c>
      <c r="CC2548" s="41" t="str">
        <f t="shared" si="544"/>
        <v/>
      </c>
    </row>
    <row r="2549" spans="71:81" hidden="1" x14ac:dyDescent="0.25">
      <c r="BS2549" s="13" t="str">
        <f t="shared" si="537"/>
        <v/>
      </c>
      <c r="BT2549" s="33" t="str">
        <f t="shared" si="538"/>
        <v/>
      </c>
      <c r="BU2549" s="37" t="str">
        <f>IF(BS2549="", "", IF(COUNTIF(BS$7:BS2549, BS2549)&gt;1, "", MAX(BU$6:BU2548)+1))</f>
        <v/>
      </c>
      <c r="BV2549" s="37" t="str">
        <f t="shared" si="541"/>
        <v>Dec 2023</v>
      </c>
      <c r="BW2549" s="41" t="str">
        <f t="shared" si="543"/>
        <v/>
      </c>
      <c r="BY2549" s="13" t="str">
        <f t="shared" si="539"/>
        <v/>
      </c>
      <c r="BZ2549" s="33" t="str">
        <f t="shared" si="540"/>
        <v/>
      </c>
      <c r="CA2549" s="37" t="str">
        <f>IF(BY2549="", "", IF(COUNTIF(BY$7:BY2549, BY2549)&gt;1, "", MAX(CA$6:CA2548)+1))</f>
        <v/>
      </c>
      <c r="CB2549" s="37" t="str">
        <f t="shared" si="542"/>
        <v>Dec 2023</v>
      </c>
      <c r="CC2549" s="41" t="str">
        <f t="shared" si="544"/>
        <v/>
      </c>
    </row>
    <row r="2550" spans="71:81" hidden="1" x14ac:dyDescent="0.25">
      <c r="BS2550" s="13" t="str">
        <f t="shared" si="537"/>
        <v/>
      </c>
      <c r="BT2550" s="33" t="str">
        <f t="shared" si="538"/>
        <v/>
      </c>
      <c r="BU2550" s="37" t="str">
        <f>IF(BS2550="", "", IF(COUNTIF(BS$7:BS2550, BS2550)&gt;1, "", MAX(BU$6:BU2549)+1))</f>
        <v/>
      </c>
      <c r="BV2550" s="37" t="str">
        <f t="shared" si="541"/>
        <v>Dec 2023</v>
      </c>
      <c r="BW2550" s="41" t="str">
        <f t="shared" si="543"/>
        <v/>
      </c>
      <c r="BY2550" s="13" t="str">
        <f t="shared" si="539"/>
        <v/>
      </c>
      <c r="BZ2550" s="33" t="str">
        <f t="shared" si="540"/>
        <v/>
      </c>
      <c r="CA2550" s="37" t="str">
        <f>IF(BY2550="", "", IF(COUNTIF(BY$7:BY2550, BY2550)&gt;1, "", MAX(CA$6:CA2549)+1))</f>
        <v/>
      </c>
      <c r="CB2550" s="37" t="str">
        <f t="shared" si="542"/>
        <v>Dec 2023</v>
      </c>
      <c r="CC2550" s="41" t="str">
        <f t="shared" si="544"/>
        <v/>
      </c>
    </row>
    <row r="2551" spans="71:81" hidden="1" x14ac:dyDescent="0.25">
      <c r="BS2551" s="13" t="str">
        <f t="shared" si="537"/>
        <v/>
      </c>
      <c r="BT2551" s="33" t="str">
        <f t="shared" si="538"/>
        <v/>
      </c>
      <c r="BU2551" s="37" t="str">
        <f>IF(BS2551="", "", IF(COUNTIF(BS$7:BS2551, BS2551)&gt;1, "", MAX(BU$6:BU2550)+1))</f>
        <v/>
      </c>
      <c r="BV2551" s="37" t="str">
        <f t="shared" si="541"/>
        <v>Dec 2023</v>
      </c>
      <c r="BW2551" s="41" t="str">
        <f t="shared" si="543"/>
        <v/>
      </c>
      <c r="BY2551" s="13" t="str">
        <f t="shared" si="539"/>
        <v/>
      </c>
      <c r="BZ2551" s="33" t="str">
        <f t="shared" si="540"/>
        <v/>
      </c>
      <c r="CA2551" s="37" t="str">
        <f>IF(BY2551="", "", IF(COUNTIF(BY$7:BY2551, BY2551)&gt;1, "", MAX(CA$6:CA2550)+1))</f>
        <v/>
      </c>
      <c r="CB2551" s="37" t="str">
        <f t="shared" si="542"/>
        <v>Dec 2023</v>
      </c>
      <c r="CC2551" s="41" t="str">
        <f t="shared" si="544"/>
        <v/>
      </c>
    </row>
    <row r="2552" spans="71:81" hidden="1" x14ac:dyDescent="0.25">
      <c r="BS2552" s="13" t="str">
        <f t="shared" si="537"/>
        <v/>
      </c>
      <c r="BT2552" s="33" t="str">
        <f t="shared" si="538"/>
        <v/>
      </c>
      <c r="BU2552" s="37" t="str">
        <f>IF(BS2552="", "", IF(COUNTIF(BS$7:BS2552, BS2552)&gt;1, "", MAX(BU$6:BU2551)+1))</f>
        <v/>
      </c>
      <c r="BV2552" s="37" t="str">
        <f t="shared" si="541"/>
        <v>Dec 2023</v>
      </c>
      <c r="BW2552" s="41" t="str">
        <f t="shared" si="543"/>
        <v/>
      </c>
      <c r="BY2552" s="13" t="str">
        <f t="shared" si="539"/>
        <v/>
      </c>
      <c r="BZ2552" s="33" t="str">
        <f t="shared" si="540"/>
        <v/>
      </c>
      <c r="CA2552" s="37" t="str">
        <f>IF(BY2552="", "", IF(COUNTIF(BY$7:BY2552, BY2552)&gt;1, "", MAX(CA$6:CA2551)+1))</f>
        <v/>
      </c>
      <c r="CB2552" s="37" t="str">
        <f t="shared" si="542"/>
        <v>Dec 2023</v>
      </c>
      <c r="CC2552" s="41" t="str">
        <f t="shared" si="544"/>
        <v/>
      </c>
    </row>
    <row r="2553" spans="71:81" hidden="1" x14ac:dyDescent="0.25">
      <c r="BS2553" s="13" t="str">
        <f t="shared" si="537"/>
        <v/>
      </c>
      <c r="BT2553" s="33" t="str">
        <f t="shared" si="538"/>
        <v/>
      </c>
      <c r="BU2553" s="37" t="str">
        <f>IF(BS2553="", "", IF(COUNTIF(BS$7:BS2553, BS2553)&gt;1, "", MAX(BU$6:BU2552)+1))</f>
        <v/>
      </c>
      <c r="BV2553" s="37" t="str">
        <f t="shared" si="541"/>
        <v>Dec 2023</v>
      </c>
      <c r="BW2553" s="41" t="str">
        <f t="shared" si="543"/>
        <v/>
      </c>
      <c r="BY2553" s="13" t="str">
        <f t="shared" si="539"/>
        <v/>
      </c>
      <c r="BZ2553" s="33" t="str">
        <f t="shared" si="540"/>
        <v/>
      </c>
      <c r="CA2553" s="37" t="str">
        <f>IF(BY2553="", "", IF(COUNTIF(BY$7:BY2553, BY2553)&gt;1, "", MAX(CA$6:CA2552)+1))</f>
        <v/>
      </c>
      <c r="CB2553" s="37" t="str">
        <f t="shared" si="542"/>
        <v>Dec 2023</v>
      </c>
      <c r="CC2553" s="41" t="str">
        <f t="shared" si="544"/>
        <v/>
      </c>
    </row>
    <row r="2554" spans="71:81" hidden="1" x14ac:dyDescent="0.25">
      <c r="BS2554" s="13" t="str">
        <f t="shared" si="537"/>
        <v/>
      </c>
      <c r="BT2554" s="33" t="str">
        <f t="shared" si="538"/>
        <v/>
      </c>
      <c r="BU2554" s="37" t="str">
        <f>IF(BS2554="", "", IF(COUNTIF(BS$7:BS2554, BS2554)&gt;1, "", MAX(BU$6:BU2553)+1))</f>
        <v/>
      </c>
      <c r="BV2554" s="37" t="str">
        <f t="shared" si="541"/>
        <v>Dec 2023</v>
      </c>
      <c r="BW2554" s="41" t="str">
        <f t="shared" si="543"/>
        <v/>
      </c>
      <c r="BY2554" s="13" t="str">
        <f t="shared" si="539"/>
        <v/>
      </c>
      <c r="BZ2554" s="33" t="str">
        <f t="shared" si="540"/>
        <v/>
      </c>
      <c r="CA2554" s="37" t="str">
        <f>IF(BY2554="", "", IF(COUNTIF(BY$7:BY2554, BY2554)&gt;1, "", MAX(CA$6:CA2553)+1))</f>
        <v/>
      </c>
      <c r="CB2554" s="37" t="str">
        <f t="shared" si="542"/>
        <v>Dec 2023</v>
      </c>
      <c r="CC2554" s="41" t="str">
        <f t="shared" si="544"/>
        <v/>
      </c>
    </row>
    <row r="2555" spans="71:81" hidden="1" x14ac:dyDescent="0.25">
      <c r="BS2555" s="13" t="str">
        <f t="shared" ref="BS2555:BS2618" si="545">IF(AN182="", "", AN182)</f>
        <v/>
      </c>
      <c r="BT2555" s="33" t="str">
        <f t="shared" ref="BT2555:BT2618" si="546">IF(BS2555="", "", AO182)</f>
        <v/>
      </c>
      <c r="BU2555" s="37" t="str">
        <f>IF(BS2555="", "", IF(COUNTIF(BS$7:BS2555, BS2555)&gt;1, "", MAX(BU$6:BU2554)+1))</f>
        <v/>
      </c>
      <c r="BV2555" s="37" t="str">
        <f t="shared" si="541"/>
        <v>Dec 2023</v>
      </c>
      <c r="BW2555" s="41" t="str">
        <f t="shared" si="543"/>
        <v/>
      </c>
      <c r="BY2555" s="13" t="str">
        <f t="shared" ref="BY2555:BY2618" si="547">IF(AN406="", "", AN406)</f>
        <v/>
      </c>
      <c r="BZ2555" s="33" t="str">
        <f t="shared" ref="BZ2555:BZ2618" si="548">IF(BY2555="", "", AO406)</f>
        <v/>
      </c>
      <c r="CA2555" s="37" t="str">
        <f>IF(BY2555="", "", IF(COUNTIF(BY$7:BY2555, BY2555)&gt;1, "", MAX(CA$6:CA2554)+1))</f>
        <v/>
      </c>
      <c r="CB2555" s="37" t="str">
        <f t="shared" si="542"/>
        <v>Dec 2023</v>
      </c>
      <c r="CC2555" s="41" t="str">
        <f t="shared" si="544"/>
        <v/>
      </c>
    </row>
    <row r="2556" spans="71:81" hidden="1" x14ac:dyDescent="0.25">
      <c r="BS2556" s="13" t="str">
        <f t="shared" si="545"/>
        <v/>
      </c>
      <c r="BT2556" s="33" t="str">
        <f t="shared" si="546"/>
        <v/>
      </c>
      <c r="BU2556" s="37" t="str">
        <f>IF(BS2556="", "", IF(COUNTIF(BS$7:BS2556, BS2556)&gt;1, "", MAX(BU$6:BU2555)+1))</f>
        <v/>
      </c>
      <c r="BV2556" s="37" t="str">
        <f t="shared" si="541"/>
        <v>Dec 2023</v>
      </c>
      <c r="BW2556" s="41" t="str">
        <f t="shared" si="543"/>
        <v/>
      </c>
      <c r="BY2556" s="13" t="str">
        <f t="shared" si="547"/>
        <v/>
      </c>
      <c r="BZ2556" s="33" t="str">
        <f t="shared" si="548"/>
        <v/>
      </c>
      <c r="CA2556" s="37" t="str">
        <f>IF(BY2556="", "", IF(COUNTIF(BY$7:BY2556, BY2556)&gt;1, "", MAX(CA$6:CA2555)+1))</f>
        <v/>
      </c>
      <c r="CB2556" s="37" t="str">
        <f t="shared" si="542"/>
        <v>Dec 2023</v>
      </c>
      <c r="CC2556" s="41" t="str">
        <f t="shared" si="544"/>
        <v/>
      </c>
    </row>
    <row r="2557" spans="71:81" hidden="1" x14ac:dyDescent="0.25">
      <c r="BS2557" s="13" t="str">
        <f t="shared" si="545"/>
        <v/>
      </c>
      <c r="BT2557" s="33" t="str">
        <f t="shared" si="546"/>
        <v/>
      </c>
      <c r="BU2557" s="37" t="str">
        <f>IF(BS2557="", "", IF(COUNTIF(BS$7:BS2557, BS2557)&gt;1, "", MAX(BU$6:BU2556)+1))</f>
        <v/>
      </c>
      <c r="BV2557" s="37" t="str">
        <f t="shared" ref="BV2557:BV2620" si="549">BV2556</f>
        <v>Dec 2023</v>
      </c>
      <c r="BW2557" s="41" t="str">
        <f t="shared" si="543"/>
        <v/>
      </c>
      <c r="BY2557" s="13" t="str">
        <f t="shared" si="547"/>
        <v/>
      </c>
      <c r="BZ2557" s="33" t="str">
        <f t="shared" si="548"/>
        <v/>
      </c>
      <c r="CA2557" s="37" t="str">
        <f>IF(BY2557="", "", IF(COUNTIF(BY$7:BY2557, BY2557)&gt;1, "", MAX(CA$6:CA2556)+1))</f>
        <v/>
      </c>
      <c r="CB2557" s="37" t="str">
        <f t="shared" ref="CB2557:CB2620" si="550">CB2556</f>
        <v>Dec 2023</v>
      </c>
      <c r="CC2557" s="41" t="str">
        <f t="shared" si="544"/>
        <v/>
      </c>
    </row>
    <row r="2558" spans="71:81" hidden="1" x14ac:dyDescent="0.25">
      <c r="BS2558" s="13" t="str">
        <f t="shared" si="545"/>
        <v/>
      </c>
      <c r="BT2558" s="33" t="str">
        <f t="shared" si="546"/>
        <v/>
      </c>
      <c r="BU2558" s="37" t="str">
        <f>IF(BS2558="", "", IF(COUNTIF(BS$7:BS2558, BS2558)&gt;1, "", MAX(BU$6:BU2557)+1))</f>
        <v/>
      </c>
      <c r="BV2558" s="37" t="str">
        <f t="shared" si="549"/>
        <v>Dec 2023</v>
      </c>
      <c r="BW2558" s="41" t="str">
        <f t="shared" si="543"/>
        <v/>
      </c>
      <c r="BY2558" s="13" t="str">
        <f t="shared" si="547"/>
        <v/>
      </c>
      <c r="BZ2558" s="33" t="str">
        <f t="shared" si="548"/>
        <v/>
      </c>
      <c r="CA2558" s="37" t="str">
        <f>IF(BY2558="", "", IF(COUNTIF(BY$7:BY2558, BY2558)&gt;1, "", MAX(CA$6:CA2557)+1))</f>
        <v/>
      </c>
      <c r="CB2558" s="37" t="str">
        <f t="shared" si="550"/>
        <v>Dec 2023</v>
      </c>
      <c r="CC2558" s="41" t="str">
        <f t="shared" si="544"/>
        <v/>
      </c>
    </row>
    <row r="2559" spans="71:81" hidden="1" x14ac:dyDescent="0.25">
      <c r="BS2559" s="13" t="str">
        <f t="shared" si="545"/>
        <v/>
      </c>
      <c r="BT2559" s="33" t="str">
        <f t="shared" si="546"/>
        <v/>
      </c>
      <c r="BU2559" s="37" t="str">
        <f>IF(BS2559="", "", IF(COUNTIF(BS$7:BS2559, BS2559)&gt;1, "", MAX(BU$6:BU2558)+1))</f>
        <v/>
      </c>
      <c r="BV2559" s="37" t="str">
        <f t="shared" si="549"/>
        <v>Dec 2023</v>
      </c>
      <c r="BW2559" s="41" t="str">
        <f t="shared" si="543"/>
        <v/>
      </c>
      <c r="BY2559" s="13" t="str">
        <f t="shared" si="547"/>
        <v/>
      </c>
      <c r="BZ2559" s="33" t="str">
        <f t="shared" si="548"/>
        <v/>
      </c>
      <c r="CA2559" s="37" t="str">
        <f>IF(BY2559="", "", IF(COUNTIF(BY$7:BY2559, BY2559)&gt;1, "", MAX(CA$6:CA2558)+1))</f>
        <v/>
      </c>
      <c r="CB2559" s="37" t="str">
        <f t="shared" si="550"/>
        <v>Dec 2023</v>
      </c>
      <c r="CC2559" s="41" t="str">
        <f t="shared" si="544"/>
        <v/>
      </c>
    </row>
    <row r="2560" spans="71:81" hidden="1" x14ac:dyDescent="0.25">
      <c r="BS2560" s="13" t="str">
        <f t="shared" si="545"/>
        <v/>
      </c>
      <c r="BT2560" s="33" t="str">
        <f t="shared" si="546"/>
        <v/>
      </c>
      <c r="BU2560" s="37" t="str">
        <f>IF(BS2560="", "", IF(COUNTIF(BS$7:BS2560, BS2560)&gt;1, "", MAX(BU$6:BU2559)+1))</f>
        <v/>
      </c>
      <c r="BV2560" s="37" t="str">
        <f t="shared" si="549"/>
        <v>Dec 2023</v>
      </c>
      <c r="BW2560" s="41" t="str">
        <f t="shared" si="543"/>
        <v/>
      </c>
      <c r="BY2560" s="13" t="str">
        <f t="shared" si="547"/>
        <v/>
      </c>
      <c r="BZ2560" s="33" t="str">
        <f t="shared" si="548"/>
        <v/>
      </c>
      <c r="CA2560" s="37" t="str">
        <f>IF(BY2560="", "", IF(COUNTIF(BY$7:BY2560, BY2560)&gt;1, "", MAX(CA$6:CA2559)+1))</f>
        <v/>
      </c>
      <c r="CB2560" s="37" t="str">
        <f t="shared" si="550"/>
        <v>Dec 2023</v>
      </c>
      <c r="CC2560" s="41" t="str">
        <f t="shared" si="544"/>
        <v/>
      </c>
    </row>
    <row r="2561" spans="71:81" hidden="1" x14ac:dyDescent="0.25">
      <c r="BS2561" s="13" t="str">
        <f t="shared" si="545"/>
        <v/>
      </c>
      <c r="BT2561" s="33" t="str">
        <f t="shared" si="546"/>
        <v/>
      </c>
      <c r="BU2561" s="37" t="str">
        <f>IF(BS2561="", "", IF(COUNTIF(BS$7:BS2561, BS2561)&gt;1, "", MAX(BU$6:BU2560)+1))</f>
        <v/>
      </c>
      <c r="BV2561" s="37" t="str">
        <f t="shared" si="549"/>
        <v>Dec 2023</v>
      </c>
      <c r="BW2561" s="41" t="str">
        <f t="shared" si="543"/>
        <v/>
      </c>
      <c r="BY2561" s="13" t="str">
        <f t="shared" si="547"/>
        <v/>
      </c>
      <c r="BZ2561" s="33" t="str">
        <f t="shared" si="548"/>
        <v/>
      </c>
      <c r="CA2561" s="37" t="str">
        <f>IF(BY2561="", "", IF(COUNTIF(BY$7:BY2561, BY2561)&gt;1, "", MAX(CA$6:CA2560)+1))</f>
        <v/>
      </c>
      <c r="CB2561" s="37" t="str">
        <f t="shared" si="550"/>
        <v>Dec 2023</v>
      </c>
      <c r="CC2561" s="41" t="str">
        <f t="shared" si="544"/>
        <v/>
      </c>
    </row>
    <row r="2562" spans="71:81" hidden="1" x14ac:dyDescent="0.25">
      <c r="BS2562" s="13" t="str">
        <f t="shared" si="545"/>
        <v/>
      </c>
      <c r="BT2562" s="33" t="str">
        <f t="shared" si="546"/>
        <v/>
      </c>
      <c r="BU2562" s="37" t="str">
        <f>IF(BS2562="", "", IF(COUNTIF(BS$7:BS2562, BS2562)&gt;1, "", MAX(BU$6:BU2561)+1))</f>
        <v/>
      </c>
      <c r="BV2562" s="37" t="str">
        <f t="shared" si="549"/>
        <v>Dec 2023</v>
      </c>
      <c r="BW2562" s="41" t="str">
        <f t="shared" si="543"/>
        <v/>
      </c>
      <c r="BY2562" s="13" t="str">
        <f t="shared" si="547"/>
        <v/>
      </c>
      <c r="BZ2562" s="33" t="str">
        <f t="shared" si="548"/>
        <v/>
      </c>
      <c r="CA2562" s="37" t="str">
        <f>IF(BY2562="", "", IF(COUNTIF(BY$7:BY2562, BY2562)&gt;1, "", MAX(CA$6:CA2561)+1))</f>
        <v/>
      </c>
      <c r="CB2562" s="37" t="str">
        <f t="shared" si="550"/>
        <v>Dec 2023</v>
      </c>
      <c r="CC2562" s="41" t="str">
        <f t="shared" si="544"/>
        <v/>
      </c>
    </row>
    <row r="2563" spans="71:81" hidden="1" x14ac:dyDescent="0.25">
      <c r="BS2563" s="13" t="str">
        <f t="shared" si="545"/>
        <v/>
      </c>
      <c r="BT2563" s="33" t="str">
        <f t="shared" si="546"/>
        <v/>
      </c>
      <c r="BU2563" s="37" t="str">
        <f>IF(BS2563="", "", IF(COUNTIF(BS$7:BS2563, BS2563)&gt;1, "", MAX(BU$6:BU2562)+1))</f>
        <v/>
      </c>
      <c r="BV2563" s="37" t="str">
        <f t="shared" si="549"/>
        <v>Dec 2023</v>
      </c>
      <c r="BW2563" s="41" t="str">
        <f t="shared" si="543"/>
        <v/>
      </c>
      <c r="BY2563" s="13" t="str">
        <f t="shared" si="547"/>
        <v/>
      </c>
      <c r="BZ2563" s="33" t="str">
        <f t="shared" si="548"/>
        <v/>
      </c>
      <c r="CA2563" s="37" t="str">
        <f>IF(BY2563="", "", IF(COUNTIF(BY$7:BY2563, BY2563)&gt;1, "", MAX(CA$6:CA2562)+1))</f>
        <v/>
      </c>
      <c r="CB2563" s="37" t="str">
        <f t="shared" si="550"/>
        <v>Dec 2023</v>
      </c>
      <c r="CC2563" s="41" t="str">
        <f t="shared" si="544"/>
        <v/>
      </c>
    </row>
    <row r="2564" spans="71:81" hidden="1" x14ac:dyDescent="0.25">
      <c r="BS2564" s="13" t="str">
        <f t="shared" si="545"/>
        <v/>
      </c>
      <c r="BT2564" s="33" t="str">
        <f t="shared" si="546"/>
        <v/>
      </c>
      <c r="BU2564" s="37" t="str">
        <f>IF(BS2564="", "", IF(COUNTIF(BS$7:BS2564, BS2564)&gt;1, "", MAX(BU$6:BU2563)+1))</f>
        <v/>
      </c>
      <c r="BV2564" s="37" t="str">
        <f t="shared" si="549"/>
        <v>Dec 2023</v>
      </c>
      <c r="BW2564" s="41" t="str">
        <f t="shared" si="543"/>
        <v/>
      </c>
      <c r="BY2564" s="13" t="str">
        <f t="shared" si="547"/>
        <v/>
      </c>
      <c r="BZ2564" s="33" t="str">
        <f t="shared" si="548"/>
        <v/>
      </c>
      <c r="CA2564" s="37" t="str">
        <f>IF(BY2564="", "", IF(COUNTIF(BY$7:BY2564, BY2564)&gt;1, "", MAX(CA$6:CA2563)+1))</f>
        <v/>
      </c>
      <c r="CB2564" s="37" t="str">
        <f t="shared" si="550"/>
        <v>Dec 2023</v>
      </c>
      <c r="CC2564" s="41" t="str">
        <f t="shared" si="544"/>
        <v/>
      </c>
    </row>
    <row r="2565" spans="71:81" hidden="1" x14ac:dyDescent="0.25">
      <c r="BS2565" s="13" t="str">
        <f t="shared" si="545"/>
        <v/>
      </c>
      <c r="BT2565" s="33" t="str">
        <f t="shared" si="546"/>
        <v/>
      </c>
      <c r="BU2565" s="37" t="str">
        <f>IF(BS2565="", "", IF(COUNTIF(BS$7:BS2565, BS2565)&gt;1, "", MAX(BU$6:BU2564)+1))</f>
        <v/>
      </c>
      <c r="BV2565" s="37" t="str">
        <f t="shared" si="549"/>
        <v>Dec 2023</v>
      </c>
      <c r="BW2565" s="41" t="str">
        <f t="shared" si="543"/>
        <v/>
      </c>
      <c r="BY2565" s="13" t="str">
        <f t="shared" si="547"/>
        <v/>
      </c>
      <c r="BZ2565" s="33" t="str">
        <f t="shared" si="548"/>
        <v/>
      </c>
      <c r="CA2565" s="37" t="str">
        <f>IF(BY2565="", "", IF(COUNTIF(BY$7:BY2565, BY2565)&gt;1, "", MAX(CA$6:CA2564)+1))</f>
        <v/>
      </c>
      <c r="CB2565" s="37" t="str">
        <f t="shared" si="550"/>
        <v>Dec 2023</v>
      </c>
      <c r="CC2565" s="41" t="str">
        <f t="shared" si="544"/>
        <v/>
      </c>
    </row>
    <row r="2566" spans="71:81" hidden="1" x14ac:dyDescent="0.25">
      <c r="BS2566" s="13" t="str">
        <f t="shared" si="545"/>
        <v/>
      </c>
      <c r="BT2566" s="33" t="str">
        <f t="shared" si="546"/>
        <v/>
      </c>
      <c r="BU2566" s="37" t="str">
        <f>IF(BS2566="", "", IF(COUNTIF(BS$7:BS2566, BS2566)&gt;1, "", MAX(BU$6:BU2565)+1))</f>
        <v/>
      </c>
      <c r="BV2566" s="37" t="str">
        <f t="shared" si="549"/>
        <v>Dec 2023</v>
      </c>
      <c r="BW2566" s="41" t="str">
        <f t="shared" si="543"/>
        <v/>
      </c>
      <c r="BY2566" s="13" t="str">
        <f t="shared" si="547"/>
        <v/>
      </c>
      <c r="BZ2566" s="33" t="str">
        <f t="shared" si="548"/>
        <v/>
      </c>
      <c r="CA2566" s="37" t="str">
        <f>IF(BY2566="", "", IF(COUNTIF(BY$7:BY2566, BY2566)&gt;1, "", MAX(CA$6:CA2565)+1))</f>
        <v/>
      </c>
      <c r="CB2566" s="37" t="str">
        <f t="shared" si="550"/>
        <v>Dec 2023</v>
      </c>
      <c r="CC2566" s="41" t="str">
        <f t="shared" si="544"/>
        <v/>
      </c>
    </row>
    <row r="2567" spans="71:81" hidden="1" x14ac:dyDescent="0.25">
      <c r="BS2567" s="13" t="str">
        <f t="shared" si="545"/>
        <v/>
      </c>
      <c r="BT2567" s="33" t="str">
        <f t="shared" si="546"/>
        <v/>
      </c>
      <c r="BU2567" s="37" t="str">
        <f>IF(BS2567="", "", IF(COUNTIF(BS$7:BS2567, BS2567)&gt;1, "", MAX(BU$6:BU2566)+1))</f>
        <v/>
      </c>
      <c r="BV2567" s="37" t="str">
        <f t="shared" si="549"/>
        <v>Dec 2023</v>
      </c>
      <c r="BW2567" s="41" t="str">
        <f t="shared" si="543"/>
        <v/>
      </c>
      <c r="BY2567" s="13" t="str">
        <f t="shared" si="547"/>
        <v/>
      </c>
      <c r="BZ2567" s="33" t="str">
        <f t="shared" si="548"/>
        <v/>
      </c>
      <c r="CA2567" s="37" t="str">
        <f>IF(BY2567="", "", IF(COUNTIF(BY$7:BY2567, BY2567)&gt;1, "", MAX(CA$6:CA2566)+1))</f>
        <v/>
      </c>
      <c r="CB2567" s="37" t="str">
        <f t="shared" si="550"/>
        <v>Dec 2023</v>
      </c>
      <c r="CC2567" s="41" t="str">
        <f t="shared" si="544"/>
        <v/>
      </c>
    </row>
    <row r="2568" spans="71:81" hidden="1" x14ac:dyDescent="0.25">
      <c r="BS2568" s="13" t="str">
        <f t="shared" si="545"/>
        <v/>
      </c>
      <c r="BT2568" s="33" t="str">
        <f t="shared" si="546"/>
        <v/>
      </c>
      <c r="BU2568" s="37" t="str">
        <f>IF(BS2568="", "", IF(COUNTIF(BS$7:BS2568, BS2568)&gt;1, "", MAX(BU$6:BU2567)+1))</f>
        <v/>
      </c>
      <c r="BV2568" s="37" t="str">
        <f t="shared" si="549"/>
        <v>Dec 2023</v>
      </c>
      <c r="BW2568" s="41" t="str">
        <f t="shared" ref="BW2568:BW2631" si="551">IF(BS2568="", "", CONCATENATE(BS2568, " - ", BV2568))</f>
        <v/>
      </c>
      <c r="BY2568" s="13" t="str">
        <f t="shared" si="547"/>
        <v/>
      </c>
      <c r="BZ2568" s="33" t="str">
        <f t="shared" si="548"/>
        <v/>
      </c>
      <c r="CA2568" s="37" t="str">
        <f>IF(BY2568="", "", IF(COUNTIF(BY$7:BY2568, BY2568)&gt;1, "", MAX(CA$6:CA2567)+1))</f>
        <v/>
      </c>
      <c r="CB2568" s="37" t="str">
        <f t="shared" si="550"/>
        <v>Dec 2023</v>
      </c>
      <c r="CC2568" s="41" t="str">
        <f t="shared" ref="CC2568:CC2631" si="552">IF(BY2568="", "", CONCATENATE(BY2568, " - ", CB2568))</f>
        <v/>
      </c>
    </row>
    <row r="2569" spans="71:81" hidden="1" x14ac:dyDescent="0.25">
      <c r="BS2569" s="13" t="str">
        <f t="shared" si="545"/>
        <v/>
      </c>
      <c r="BT2569" s="33" t="str">
        <f t="shared" si="546"/>
        <v/>
      </c>
      <c r="BU2569" s="37" t="str">
        <f>IF(BS2569="", "", IF(COUNTIF(BS$7:BS2569, BS2569)&gt;1, "", MAX(BU$6:BU2568)+1))</f>
        <v/>
      </c>
      <c r="BV2569" s="37" t="str">
        <f t="shared" si="549"/>
        <v>Dec 2023</v>
      </c>
      <c r="BW2569" s="41" t="str">
        <f t="shared" si="551"/>
        <v/>
      </c>
      <c r="BY2569" s="13" t="str">
        <f t="shared" si="547"/>
        <v/>
      </c>
      <c r="BZ2569" s="33" t="str">
        <f t="shared" si="548"/>
        <v/>
      </c>
      <c r="CA2569" s="37" t="str">
        <f>IF(BY2569="", "", IF(COUNTIF(BY$7:BY2569, BY2569)&gt;1, "", MAX(CA$6:CA2568)+1))</f>
        <v/>
      </c>
      <c r="CB2569" s="37" t="str">
        <f t="shared" si="550"/>
        <v>Dec 2023</v>
      </c>
      <c r="CC2569" s="41" t="str">
        <f t="shared" si="552"/>
        <v/>
      </c>
    </row>
    <row r="2570" spans="71:81" hidden="1" x14ac:dyDescent="0.25">
      <c r="BS2570" s="13" t="str">
        <f t="shared" si="545"/>
        <v/>
      </c>
      <c r="BT2570" s="33" t="str">
        <f t="shared" si="546"/>
        <v/>
      </c>
      <c r="BU2570" s="37" t="str">
        <f>IF(BS2570="", "", IF(COUNTIF(BS$7:BS2570, BS2570)&gt;1, "", MAX(BU$6:BU2569)+1))</f>
        <v/>
      </c>
      <c r="BV2570" s="37" t="str">
        <f t="shared" si="549"/>
        <v>Dec 2023</v>
      </c>
      <c r="BW2570" s="41" t="str">
        <f t="shared" si="551"/>
        <v/>
      </c>
      <c r="BY2570" s="13" t="str">
        <f t="shared" si="547"/>
        <v/>
      </c>
      <c r="BZ2570" s="33" t="str">
        <f t="shared" si="548"/>
        <v/>
      </c>
      <c r="CA2570" s="37" t="str">
        <f>IF(BY2570="", "", IF(COUNTIF(BY$7:BY2570, BY2570)&gt;1, "", MAX(CA$6:CA2569)+1))</f>
        <v/>
      </c>
      <c r="CB2570" s="37" t="str">
        <f t="shared" si="550"/>
        <v>Dec 2023</v>
      </c>
      <c r="CC2570" s="41" t="str">
        <f t="shared" si="552"/>
        <v/>
      </c>
    </row>
    <row r="2571" spans="71:81" hidden="1" x14ac:dyDescent="0.25">
      <c r="BS2571" s="13" t="str">
        <f t="shared" si="545"/>
        <v/>
      </c>
      <c r="BT2571" s="33" t="str">
        <f t="shared" si="546"/>
        <v/>
      </c>
      <c r="BU2571" s="37" t="str">
        <f>IF(BS2571="", "", IF(COUNTIF(BS$7:BS2571, BS2571)&gt;1, "", MAX(BU$6:BU2570)+1))</f>
        <v/>
      </c>
      <c r="BV2571" s="37" t="str">
        <f t="shared" si="549"/>
        <v>Dec 2023</v>
      </c>
      <c r="BW2571" s="41" t="str">
        <f t="shared" si="551"/>
        <v/>
      </c>
      <c r="BY2571" s="13" t="str">
        <f t="shared" si="547"/>
        <v/>
      </c>
      <c r="BZ2571" s="33" t="str">
        <f t="shared" si="548"/>
        <v/>
      </c>
      <c r="CA2571" s="37" t="str">
        <f>IF(BY2571="", "", IF(COUNTIF(BY$7:BY2571, BY2571)&gt;1, "", MAX(CA$6:CA2570)+1))</f>
        <v/>
      </c>
      <c r="CB2571" s="37" t="str">
        <f t="shared" si="550"/>
        <v>Dec 2023</v>
      </c>
      <c r="CC2571" s="41" t="str">
        <f t="shared" si="552"/>
        <v/>
      </c>
    </row>
    <row r="2572" spans="71:81" hidden="1" x14ac:dyDescent="0.25">
      <c r="BS2572" s="13" t="str">
        <f t="shared" si="545"/>
        <v/>
      </c>
      <c r="BT2572" s="33" t="str">
        <f t="shared" si="546"/>
        <v/>
      </c>
      <c r="BU2572" s="37" t="str">
        <f>IF(BS2572="", "", IF(COUNTIF(BS$7:BS2572, BS2572)&gt;1, "", MAX(BU$6:BU2571)+1))</f>
        <v/>
      </c>
      <c r="BV2572" s="37" t="str">
        <f t="shared" si="549"/>
        <v>Dec 2023</v>
      </c>
      <c r="BW2572" s="41" t="str">
        <f t="shared" si="551"/>
        <v/>
      </c>
      <c r="BY2572" s="13" t="str">
        <f t="shared" si="547"/>
        <v/>
      </c>
      <c r="BZ2572" s="33" t="str">
        <f t="shared" si="548"/>
        <v/>
      </c>
      <c r="CA2572" s="37" t="str">
        <f>IF(BY2572="", "", IF(COUNTIF(BY$7:BY2572, BY2572)&gt;1, "", MAX(CA$6:CA2571)+1))</f>
        <v/>
      </c>
      <c r="CB2572" s="37" t="str">
        <f t="shared" si="550"/>
        <v>Dec 2023</v>
      </c>
      <c r="CC2572" s="41" t="str">
        <f t="shared" si="552"/>
        <v/>
      </c>
    </row>
    <row r="2573" spans="71:81" hidden="1" x14ac:dyDescent="0.25">
      <c r="BS2573" s="13" t="str">
        <f t="shared" si="545"/>
        <v/>
      </c>
      <c r="BT2573" s="33" t="str">
        <f t="shared" si="546"/>
        <v/>
      </c>
      <c r="BU2573" s="37" t="str">
        <f>IF(BS2573="", "", IF(COUNTIF(BS$7:BS2573, BS2573)&gt;1, "", MAX(BU$6:BU2572)+1))</f>
        <v/>
      </c>
      <c r="BV2573" s="37" t="str">
        <f t="shared" si="549"/>
        <v>Dec 2023</v>
      </c>
      <c r="BW2573" s="41" t="str">
        <f t="shared" si="551"/>
        <v/>
      </c>
      <c r="BY2573" s="13" t="str">
        <f t="shared" si="547"/>
        <v/>
      </c>
      <c r="BZ2573" s="33" t="str">
        <f t="shared" si="548"/>
        <v/>
      </c>
      <c r="CA2573" s="37" t="str">
        <f>IF(BY2573="", "", IF(COUNTIF(BY$7:BY2573, BY2573)&gt;1, "", MAX(CA$6:CA2572)+1))</f>
        <v/>
      </c>
      <c r="CB2573" s="37" t="str">
        <f t="shared" si="550"/>
        <v>Dec 2023</v>
      </c>
      <c r="CC2573" s="41" t="str">
        <f t="shared" si="552"/>
        <v/>
      </c>
    </row>
    <row r="2574" spans="71:81" hidden="1" x14ac:dyDescent="0.25">
      <c r="BS2574" s="13" t="str">
        <f t="shared" si="545"/>
        <v/>
      </c>
      <c r="BT2574" s="33" t="str">
        <f t="shared" si="546"/>
        <v/>
      </c>
      <c r="BU2574" s="37" t="str">
        <f>IF(BS2574="", "", IF(COUNTIF(BS$7:BS2574, BS2574)&gt;1, "", MAX(BU$6:BU2573)+1))</f>
        <v/>
      </c>
      <c r="BV2574" s="37" t="str">
        <f t="shared" si="549"/>
        <v>Dec 2023</v>
      </c>
      <c r="BW2574" s="41" t="str">
        <f t="shared" si="551"/>
        <v/>
      </c>
      <c r="BY2574" s="13" t="str">
        <f t="shared" si="547"/>
        <v/>
      </c>
      <c r="BZ2574" s="33" t="str">
        <f t="shared" si="548"/>
        <v/>
      </c>
      <c r="CA2574" s="37" t="str">
        <f>IF(BY2574="", "", IF(COUNTIF(BY$7:BY2574, BY2574)&gt;1, "", MAX(CA$6:CA2573)+1))</f>
        <v/>
      </c>
      <c r="CB2574" s="37" t="str">
        <f t="shared" si="550"/>
        <v>Dec 2023</v>
      </c>
      <c r="CC2574" s="41" t="str">
        <f t="shared" si="552"/>
        <v/>
      </c>
    </row>
    <row r="2575" spans="71:81" hidden="1" x14ac:dyDescent="0.25">
      <c r="BS2575" s="13" t="str">
        <f t="shared" si="545"/>
        <v/>
      </c>
      <c r="BT2575" s="33" t="str">
        <f t="shared" si="546"/>
        <v/>
      </c>
      <c r="BU2575" s="37" t="str">
        <f>IF(BS2575="", "", IF(COUNTIF(BS$7:BS2575, BS2575)&gt;1, "", MAX(BU$6:BU2574)+1))</f>
        <v/>
      </c>
      <c r="BV2575" s="37" t="str">
        <f t="shared" si="549"/>
        <v>Dec 2023</v>
      </c>
      <c r="BW2575" s="41" t="str">
        <f t="shared" si="551"/>
        <v/>
      </c>
      <c r="BY2575" s="13" t="str">
        <f t="shared" si="547"/>
        <v/>
      </c>
      <c r="BZ2575" s="33" t="str">
        <f t="shared" si="548"/>
        <v/>
      </c>
      <c r="CA2575" s="37" t="str">
        <f>IF(BY2575="", "", IF(COUNTIF(BY$7:BY2575, BY2575)&gt;1, "", MAX(CA$6:CA2574)+1))</f>
        <v/>
      </c>
      <c r="CB2575" s="37" t="str">
        <f t="shared" si="550"/>
        <v>Dec 2023</v>
      </c>
      <c r="CC2575" s="41" t="str">
        <f t="shared" si="552"/>
        <v/>
      </c>
    </row>
    <row r="2576" spans="71:81" hidden="1" x14ac:dyDescent="0.25">
      <c r="BS2576" s="13" t="str">
        <f t="shared" si="545"/>
        <v/>
      </c>
      <c r="BT2576" s="33" t="str">
        <f t="shared" si="546"/>
        <v/>
      </c>
      <c r="BU2576" s="37" t="str">
        <f>IF(BS2576="", "", IF(COUNTIF(BS$7:BS2576, BS2576)&gt;1, "", MAX(BU$6:BU2575)+1))</f>
        <v/>
      </c>
      <c r="BV2576" s="37" t="str">
        <f t="shared" si="549"/>
        <v>Dec 2023</v>
      </c>
      <c r="BW2576" s="41" t="str">
        <f t="shared" si="551"/>
        <v/>
      </c>
      <c r="BY2576" s="13" t="str">
        <f t="shared" si="547"/>
        <v/>
      </c>
      <c r="BZ2576" s="33" t="str">
        <f t="shared" si="548"/>
        <v/>
      </c>
      <c r="CA2576" s="37" t="str">
        <f>IF(BY2576="", "", IF(COUNTIF(BY$7:BY2576, BY2576)&gt;1, "", MAX(CA$6:CA2575)+1))</f>
        <v/>
      </c>
      <c r="CB2576" s="37" t="str">
        <f t="shared" si="550"/>
        <v>Dec 2023</v>
      </c>
      <c r="CC2576" s="41" t="str">
        <f t="shared" si="552"/>
        <v/>
      </c>
    </row>
    <row r="2577" spans="71:81" hidden="1" x14ac:dyDescent="0.25">
      <c r="BS2577" s="13" t="str">
        <f t="shared" si="545"/>
        <v/>
      </c>
      <c r="BT2577" s="33" t="str">
        <f t="shared" si="546"/>
        <v/>
      </c>
      <c r="BU2577" s="37" t="str">
        <f>IF(BS2577="", "", IF(COUNTIF(BS$7:BS2577, BS2577)&gt;1, "", MAX(BU$6:BU2576)+1))</f>
        <v/>
      </c>
      <c r="BV2577" s="37" t="str">
        <f t="shared" si="549"/>
        <v>Dec 2023</v>
      </c>
      <c r="BW2577" s="41" t="str">
        <f t="shared" si="551"/>
        <v/>
      </c>
      <c r="BY2577" s="13" t="str">
        <f t="shared" si="547"/>
        <v/>
      </c>
      <c r="BZ2577" s="33" t="str">
        <f t="shared" si="548"/>
        <v/>
      </c>
      <c r="CA2577" s="37" t="str">
        <f>IF(BY2577="", "", IF(COUNTIF(BY$7:BY2577, BY2577)&gt;1, "", MAX(CA$6:CA2576)+1))</f>
        <v/>
      </c>
      <c r="CB2577" s="37" t="str">
        <f t="shared" si="550"/>
        <v>Dec 2023</v>
      </c>
      <c r="CC2577" s="41" t="str">
        <f t="shared" si="552"/>
        <v/>
      </c>
    </row>
    <row r="2578" spans="71:81" hidden="1" x14ac:dyDescent="0.25">
      <c r="BS2578" s="13" t="str">
        <f t="shared" si="545"/>
        <v/>
      </c>
      <c r="BT2578" s="33" t="str">
        <f t="shared" si="546"/>
        <v/>
      </c>
      <c r="BU2578" s="37" t="str">
        <f>IF(BS2578="", "", IF(COUNTIF(BS$7:BS2578, BS2578)&gt;1, "", MAX(BU$6:BU2577)+1))</f>
        <v/>
      </c>
      <c r="BV2578" s="37" t="str">
        <f t="shared" si="549"/>
        <v>Dec 2023</v>
      </c>
      <c r="BW2578" s="41" t="str">
        <f t="shared" si="551"/>
        <v/>
      </c>
      <c r="BY2578" s="13" t="str">
        <f t="shared" si="547"/>
        <v/>
      </c>
      <c r="BZ2578" s="33" t="str">
        <f t="shared" si="548"/>
        <v/>
      </c>
      <c r="CA2578" s="37" t="str">
        <f>IF(BY2578="", "", IF(COUNTIF(BY$7:BY2578, BY2578)&gt;1, "", MAX(CA$6:CA2577)+1))</f>
        <v/>
      </c>
      <c r="CB2578" s="37" t="str">
        <f t="shared" si="550"/>
        <v>Dec 2023</v>
      </c>
      <c r="CC2578" s="41" t="str">
        <f t="shared" si="552"/>
        <v/>
      </c>
    </row>
    <row r="2579" spans="71:81" hidden="1" x14ac:dyDescent="0.25">
      <c r="BS2579" s="13" t="str">
        <f t="shared" si="545"/>
        <v/>
      </c>
      <c r="BT2579" s="33" t="str">
        <f t="shared" si="546"/>
        <v/>
      </c>
      <c r="BU2579" s="37" t="str">
        <f>IF(BS2579="", "", IF(COUNTIF(BS$7:BS2579, BS2579)&gt;1, "", MAX(BU$6:BU2578)+1))</f>
        <v/>
      </c>
      <c r="BV2579" s="37" t="str">
        <f t="shared" si="549"/>
        <v>Dec 2023</v>
      </c>
      <c r="BW2579" s="41" t="str">
        <f t="shared" si="551"/>
        <v/>
      </c>
      <c r="BY2579" s="13" t="str">
        <f t="shared" si="547"/>
        <v/>
      </c>
      <c r="BZ2579" s="33" t="str">
        <f t="shared" si="548"/>
        <v/>
      </c>
      <c r="CA2579" s="37" t="str">
        <f>IF(BY2579="", "", IF(COUNTIF(BY$7:BY2579, BY2579)&gt;1, "", MAX(CA$6:CA2578)+1))</f>
        <v/>
      </c>
      <c r="CB2579" s="37" t="str">
        <f t="shared" si="550"/>
        <v>Dec 2023</v>
      </c>
      <c r="CC2579" s="41" t="str">
        <f t="shared" si="552"/>
        <v/>
      </c>
    </row>
    <row r="2580" spans="71:81" hidden="1" x14ac:dyDescent="0.25">
      <c r="BS2580" s="13" t="str">
        <f t="shared" si="545"/>
        <v/>
      </c>
      <c r="BT2580" s="33" t="str">
        <f t="shared" si="546"/>
        <v/>
      </c>
      <c r="BU2580" s="37" t="str">
        <f>IF(BS2580="", "", IF(COUNTIF(BS$7:BS2580, BS2580)&gt;1, "", MAX(BU$6:BU2579)+1))</f>
        <v/>
      </c>
      <c r="BV2580" s="37" t="str">
        <f t="shared" si="549"/>
        <v>Dec 2023</v>
      </c>
      <c r="BW2580" s="41" t="str">
        <f t="shared" si="551"/>
        <v/>
      </c>
      <c r="BY2580" s="13" t="str">
        <f t="shared" si="547"/>
        <v/>
      </c>
      <c r="BZ2580" s="33" t="str">
        <f t="shared" si="548"/>
        <v/>
      </c>
      <c r="CA2580" s="37" t="str">
        <f>IF(BY2580="", "", IF(COUNTIF(BY$7:BY2580, BY2580)&gt;1, "", MAX(CA$6:CA2579)+1))</f>
        <v/>
      </c>
      <c r="CB2580" s="37" t="str">
        <f t="shared" si="550"/>
        <v>Dec 2023</v>
      </c>
      <c r="CC2580" s="41" t="str">
        <f t="shared" si="552"/>
        <v/>
      </c>
    </row>
    <row r="2581" spans="71:81" hidden="1" x14ac:dyDescent="0.25">
      <c r="BS2581" s="13" t="str">
        <f t="shared" si="545"/>
        <v/>
      </c>
      <c r="BT2581" s="33" t="str">
        <f t="shared" si="546"/>
        <v/>
      </c>
      <c r="BU2581" s="37" t="str">
        <f>IF(BS2581="", "", IF(COUNTIF(BS$7:BS2581, BS2581)&gt;1, "", MAX(BU$6:BU2580)+1))</f>
        <v/>
      </c>
      <c r="BV2581" s="37" t="str">
        <f t="shared" si="549"/>
        <v>Dec 2023</v>
      </c>
      <c r="BW2581" s="41" t="str">
        <f t="shared" si="551"/>
        <v/>
      </c>
      <c r="BY2581" s="13" t="str">
        <f t="shared" si="547"/>
        <v/>
      </c>
      <c r="BZ2581" s="33" t="str">
        <f t="shared" si="548"/>
        <v/>
      </c>
      <c r="CA2581" s="37" t="str">
        <f>IF(BY2581="", "", IF(COUNTIF(BY$7:BY2581, BY2581)&gt;1, "", MAX(CA$6:CA2580)+1))</f>
        <v/>
      </c>
      <c r="CB2581" s="37" t="str">
        <f t="shared" si="550"/>
        <v>Dec 2023</v>
      </c>
      <c r="CC2581" s="41" t="str">
        <f t="shared" si="552"/>
        <v/>
      </c>
    </row>
    <row r="2582" spans="71:81" hidden="1" x14ac:dyDescent="0.25">
      <c r="BS2582" s="13" t="str">
        <f t="shared" si="545"/>
        <v/>
      </c>
      <c r="BT2582" s="33" t="str">
        <f t="shared" si="546"/>
        <v/>
      </c>
      <c r="BU2582" s="37" t="str">
        <f>IF(BS2582="", "", IF(COUNTIF(BS$7:BS2582, BS2582)&gt;1, "", MAX(BU$6:BU2581)+1))</f>
        <v/>
      </c>
      <c r="BV2582" s="37" t="str">
        <f t="shared" si="549"/>
        <v>Dec 2023</v>
      </c>
      <c r="BW2582" s="41" t="str">
        <f t="shared" si="551"/>
        <v/>
      </c>
      <c r="BY2582" s="13" t="str">
        <f t="shared" si="547"/>
        <v/>
      </c>
      <c r="BZ2582" s="33" t="str">
        <f t="shared" si="548"/>
        <v/>
      </c>
      <c r="CA2582" s="37" t="str">
        <f>IF(BY2582="", "", IF(COUNTIF(BY$7:BY2582, BY2582)&gt;1, "", MAX(CA$6:CA2581)+1))</f>
        <v/>
      </c>
      <c r="CB2582" s="37" t="str">
        <f t="shared" si="550"/>
        <v>Dec 2023</v>
      </c>
      <c r="CC2582" s="41" t="str">
        <f t="shared" si="552"/>
        <v/>
      </c>
    </row>
    <row r="2583" spans="71:81" hidden="1" x14ac:dyDescent="0.25">
      <c r="BS2583" s="13" t="str">
        <f t="shared" si="545"/>
        <v/>
      </c>
      <c r="BT2583" s="33" t="str">
        <f t="shared" si="546"/>
        <v/>
      </c>
      <c r="BU2583" s="37" t="str">
        <f>IF(BS2583="", "", IF(COUNTIF(BS$7:BS2583, BS2583)&gt;1, "", MAX(BU$6:BU2582)+1))</f>
        <v/>
      </c>
      <c r="BV2583" s="37" t="str">
        <f t="shared" si="549"/>
        <v>Dec 2023</v>
      </c>
      <c r="BW2583" s="41" t="str">
        <f t="shared" si="551"/>
        <v/>
      </c>
      <c r="BY2583" s="13" t="str">
        <f t="shared" si="547"/>
        <v/>
      </c>
      <c r="BZ2583" s="33" t="str">
        <f t="shared" si="548"/>
        <v/>
      </c>
      <c r="CA2583" s="37" t="str">
        <f>IF(BY2583="", "", IF(COUNTIF(BY$7:BY2583, BY2583)&gt;1, "", MAX(CA$6:CA2582)+1))</f>
        <v/>
      </c>
      <c r="CB2583" s="37" t="str">
        <f t="shared" si="550"/>
        <v>Dec 2023</v>
      </c>
      <c r="CC2583" s="41" t="str">
        <f t="shared" si="552"/>
        <v/>
      </c>
    </row>
    <row r="2584" spans="71:81" hidden="1" x14ac:dyDescent="0.25">
      <c r="BS2584" s="13" t="str">
        <f t="shared" si="545"/>
        <v/>
      </c>
      <c r="BT2584" s="33" t="str">
        <f t="shared" si="546"/>
        <v/>
      </c>
      <c r="BU2584" s="37" t="str">
        <f>IF(BS2584="", "", IF(COUNTIF(BS$7:BS2584, BS2584)&gt;1, "", MAX(BU$6:BU2583)+1))</f>
        <v/>
      </c>
      <c r="BV2584" s="37" t="str">
        <f t="shared" si="549"/>
        <v>Dec 2023</v>
      </c>
      <c r="BW2584" s="41" t="str">
        <f t="shared" si="551"/>
        <v/>
      </c>
      <c r="BY2584" s="13" t="str">
        <f t="shared" si="547"/>
        <v/>
      </c>
      <c r="BZ2584" s="33" t="str">
        <f t="shared" si="548"/>
        <v/>
      </c>
      <c r="CA2584" s="37" t="str">
        <f>IF(BY2584="", "", IF(COUNTIF(BY$7:BY2584, BY2584)&gt;1, "", MAX(CA$6:CA2583)+1))</f>
        <v/>
      </c>
      <c r="CB2584" s="37" t="str">
        <f t="shared" si="550"/>
        <v>Dec 2023</v>
      </c>
      <c r="CC2584" s="41" t="str">
        <f t="shared" si="552"/>
        <v/>
      </c>
    </row>
    <row r="2585" spans="71:81" hidden="1" x14ac:dyDescent="0.25">
      <c r="BS2585" s="13" t="str">
        <f t="shared" si="545"/>
        <v/>
      </c>
      <c r="BT2585" s="33" t="str">
        <f t="shared" si="546"/>
        <v/>
      </c>
      <c r="BU2585" s="37" t="str">
        <f>IF(BS2585="", "", IF(COUNTIF(BS$7:BS2585, BS2585)&gt;1, "", MAX(BU$6:BU2584)+1))</f>
        <v/>
      </c>
      <c r="BV2585" s="37" t="str">
        <f t="shared" si="549"/>
        <v>Dec 2023</v>
      </c>
      <c r="BW2585" s="41" t="str">
        <f t="shared" si="551"/>
        <v/>
      </c>
      <c r="BY2585" s="13" t="str">
        <f t="shared" si="547"/>
        <v/>
      </c>
      <c r="BZ2585" s="33" t="str">
        <f t="shared" si="548"/>
        <v/>
      </c>
      <c r="CA2585" s="37" t="str">
        <f>IF(BY2585="", "", IF(COUNTIF(BY$7:BY2585, BY2585)&gt;1, "", MAX(CA$6:CA2584)+1))</f>
        <v/>
      </c>
      <c r="CB2585" s="37" t="str">
        <f t="shared" si="550"/>
        <v>Dec 2023</v>
      </c>
      <c r="CC2585" s="41" t="str">
        <f t="shared" si="552"/>
        <v/>
      </c>
    </row>
    <row r="2586" spans="71:81" hidden="1" x14ac:dyDescent="0.25">
      <c r="BS2586" s="13" t="str">
        <f t="shared" si="545"/>
        <v/>
      </c>
      <c r="BT2586" s="33" t="str">
        <f t="shared" si="546"/>
        <v/>
      </c>
      <c r="BU2586" s="37" t="str">
        <f>IF(BS2586="", "", IF(COUNTIF(BS$7:BS2586, BS2586)&gt;1, "", MAX(BU$6:BU2585)+1))</f>
        <v/>
      </c>
      <c r="BV2586" s="37" t="str">
        <f t="shared" si="549"/>
        <v>Dec 2023</v>
      </c>
      <c r="BW2586" s="41" t="str">
        <f t="shared" si="551"/>
        <v/>
      </c>
      <c r="BY2586" s="13" t="str">
        <f t="shared" si="547"/>
        <v/>
      </c>
      <c r="BZ2586" s="33" t="str">
        <f t="shared" si="548"/>
        <v/>
      </c>
      <c r="CA2586" s="37" t="str">
        <f>IF(BY2586="", "", IF(COUNTIF(BY$7:BY2586, BY2586)&gt;1, "", MAX(CA$6:CA2585)+1))</f>
        <v/>
      </c>
      <c r="CB2586" s="37" t="str">
        <f t="shared" si="550"/>
        <v>Dec 2023</v>
      </c>
      <c r="CC2586" s="41" t="str">
        <f t="shared" si="552"/>
        <v/>
      </c>
    </row>
    <row r="2587" spans="71:81" hidden="1" x14ac:dyDescent="0.25">
      <c r="BS2587" s="13" t="str">
        <f t="shared" si="545"/>
        <v/>
      </c>
      <c r="BT2587" s="33" t="str">
        <f t="shared" si="546"/>
        <v/>
      </c>
      <c r="BU2587" s="37" t="str">
        <f>IF(BS2587="", "", IF(COUNTIF(BS$7:BS2587, BS2587)&gt;1, "", MAX(BU$6:BU2586)+1))</f>
        <v/>
      </c>
      <c r="BV2587" s="37" t="str">
        <f t="shared" si="549"/>
        <v>Dec 2023</v>
      </c>
      <c r="BW2587" s="41" t="str">
        <f t="shared" si="551"/>
        <v/>
      </c>
      <c r="BY2587" s="13" t="str">
        <f t="shared" si="547"/>
        <v/>
      </c>
      <c r="BZ2587" s="33" t="str">
        <f t="shared" si="548"/>
        <v/>
      </c>
      <c r="CA2587" s="37" t="str">
        <f>IF(BY2587="", "", IF(COUNTIF(BY$7:BY2587, BY2587)&gt;1, "", MAX(CA$6:CA2586)+1))</f>
        <v/>
      </c>
      <c r="CB2587" s="37" t="str">
        <f t="shared" si="550"/>
        <v>Dec 2023</v>
      </c>
      <c r="CC2587" s="41" t="str">
        <f t="shared" si="552"/>
        <v/>
      </c>
    </row>
    <row r="2588" spans="71:81" hidden="1" x14ac:dyDescent="0.25">
      <c r="BS2588" s="13" t="str">
        <f t="shared" si="545"/>
        <v/>
      </c>
      <c r="BT2588" s="33" t="str">
        <f t="shared" si="546"/>
        <v/>
      </c>
      <c r="BU2588" s="37" t="str">
        <f>IF(BS2588="", "", IF(COUNTIF(BS$7:BS2588, BS2588)&gt;1, "", MAX(BU$6:BU2587)+1))</f>
        <v/>
      </c>
      <c r="BV2588" s="37" t="str">
        <f t="shared" si="549"/>
        <v>Dec 2023</v>
      </c>
      <c r="BW2588" s="41" t="str">
        <f t="shared" si="551"/>
        <v/>
      </c>
      <c r="BY2588" s="13" t="str">
        <f t="shared" si="547"/>
        <v/>
      </c>
      <c r="BZ2588" s="33" t="str">
        <f t="shared" si="548"/>
        <v/>
      </c>
      <c r="CA2588" s="37" t="str">
        <f>IF(BY2588="", "", IF(COUNTIF(BY$7:BY2588, BY2588)&gt;1, "", MAX(CA$6:CA2587)+1))</f>
        <v/>
      </c>
      <c r="CB2588" s="37" t="str">
        <f t="shared" si="550"/>
        <v>Dec 2023</v>
      </c>
      <c r="CC2588" s="41" t="str">
        <f t="shared" si="552"/>
        <v/>
      </c>
    </row>
    <row r="2589" spans="71:81" hidden="1" x14ac:dyDescent="0.25">
      <c r="BS2589" s="13" t="str">
        <f t="shared" si="545"/>
        <v/>
      </c>
      <c r="BT2589" s="33" t="str">
        <f t="shared" si="546"/>
        <v/>
      </c>
      <c r="BU2589" s="37" t="str">
        <f>IF(BS2589="", "", IF(COUNTIF(BS$7:BS2589, BS2589)&gt;1, "", MAX(BU$6:BU2588)+1))</f>
        <v/>
      </c>
      <c r="BV2589" s="37" t="str">
        <f t="shared" si="549"/>
        <v>Dec 2023</v>
      </c>
      <c r="BW2589" s="41" t="str">
        <f t="shared" si="551"/>
        <v/>
      </c>
      <c r="BY2589" s="13" t="str">
        <f t="shared" si="547"/>
        <v/>
      </c>
      <c r="BZ2589" s="33" t="str">
        <f t="shared" si="548"/>
        <v/>
      </c>
      <c r="CA2589" s="37" t="str">
        <f>IF(BY2589="", "", IF(COUNTIF(BY$7:BY2589, BY2589)&gt;1, "", MAX(CA$6:CA2588)+1))</f>
        <v/>
      </c>
      <c r="CB2589" s="37" t="str">
        <f t="shared" si="550"/>
        <v>Dec 2023</v>
      </c>
      <c r="CC2589" s="41" t="str">
        <f t="shared" si="552"/>
        <v/>
      </c>
    </row>
    <row r="2590" spans="71:81" hidden="1" x14ac:dyDescent="0.25">
      <c r="BS2590" s="13" t="str">
        <f t="shared" si="545"/>
        <v/>
      </c>
      <c r="BT2590" s="33" t="str">
        <f t="shared" si="546"/>
        <v/>
      </c>
      <c r="BU2590" s="37" t="str">
        <f>IF(BS2590="", "", IF(COUNTIF(BS$7:BS2590, BS2590)&gt;1, "", MAX(BU$6:BU2589)+1))</f>
        <v/>
      </c>
      <c r="BV2590" s="37" t="str">
        <f t="shared" si="549"/>
        <v>Dec 2023</v>
      </c>
      <c r="BW2590" s="41" t="str">
        <f t="shared" si="551"/>
        <v/>
      </c>
      <c r="BY2590" s="13" t="str">
        <f t="shared" si="547"/>
        <v/>
      </c>
      <c r="BZ2590" s="33" t="str">
        <f t="shared" si="548"/>
        <v/>
      </c>
      <c r="CA2590" s="37" t="str">
        <f>IF(BY2590="", "", IF(COUNTIF(BY$7:BY2590, BY2590)&gt;1, "", MAX(CA$6:CA2589)+1))</f>
        <v/>
      </c>
      <c r="CB2590" s="37" t="str">
        <f t="shared" si="550"/>
        <v>Dec 2023</v>
      </c>
      <c r="CC2590" s="41" t="str">
        <f t="shared" si="552"/>
        <v/>
      </c>
    </row>
    <row r="2591" spans="71:81" hidden="1" x14ac:dyDescent="0.25">
      <c r="BS2591" s="13" t="str">
        <f t="shared" si="545"/>
        <v/>
      </c>
      <c r="BT2591" s="33" t="str">
        <f t="shared" si="546"/>
        <v/>
      </c>
      <c r="BU2591" s="37" t="str">
        <f>IF(BS2591="", "", IF(COUNTIF(BS$7:BS2591, BS2591)&gt;1, "", MAX(BU$6:BU2590)+1))</f>
        <v/>
      </c>
      <c r="BV2591" s="37" t="str">
        <f t="shared" si="549"/>
        <v>Dec 2023</v>
      </c>
      <c r="BW2591" s="41" t="str">
        <f t="shared" si="551"/>
        <v/>
      </c>
      <c r="BY2591" s="13" t="str">
        <f t="shared" si="547"/>
        <v/>
      </c>
      <c r="BZ2591" s="33" t="str">
        <f t="shared" si="548"/>
        <v/>
      </c>
      <c r="CA2591" s="37" t="str">
        <f>IF(BY2591="", "", IF(COUNTIF(BY$7:BY2591, BY2591)&gt;1, "", MAX(CA$6:CA2590)+1))</f>
        <v/>
      </c>
      <c r="CB2591" s="37" t="str">
        <f t="shared" si="550"/>
        <v>Dec 2023</v>
      </c>
      <c r="CC2591" s="41" t="str">
        <f t="shared" si="552"/>
        <v/>
      </c>
    </row>
    <row r="2592" spans="71:81" hidden="1" x14ac:dyDescent="0.25">
      <c r="BS2592" s="13" t="str">
        <f t="shared" si="545"/>
        <v/>
      </c>
      <c r="BT2592" s="33" t="str">
        <f t="shared" si="546"/>
        <v/>
      </c>
      <c r="BU2592" s="37" t="str">
        <f>IF(BS2592="", "", IF(COUNTIF(BS$7:BS2592, BS2592)&gt;1, "", MAX(BU$6:BU2591)+1))</f>
        <v/>
      </c>
      <c r="BV2592" s="37" t="str">
        <f t="shared" si="549"/>
        <v>Dec 2023</v>
      </c>
      <c r="BW2592" s="41" t="str">
        <f t="shared" si="551"/>
        <v/>
      </c>
      <c r="BY2592" s="13" t="str">
        <f t="shared" si="547"/>
        <v/>
      </c>
      <c r="BZ2592" s="33" t="str">
        <f t="shared" si="548"/>
        <v/>
      </c>
      <c r="CA2592" s="37" t="str">
        <f>IF(BY2592="", "", IF(COUNTIF(BY$7:BY2592, BY2592)&gt;1, "", MAX(CA$6:CA2591)+1))</f>
        <v/>
      </c>
      <c r="CB2592" s="37" t="str">
        <f t="shared" si="550"/>
        <v>Dec 2023</v>
      </c>
      <c r="CC2592" s="41" t="str">
        <f t="shared" si="552"/>
        <v/>
      </c>
    </row>
    <row r="2593" spans="71:81" hidden="1" x14ac:dyDescent="0.25">
      <c r="BS2593" s="13" t="str">
        <f t="shared" si="545"/>
        <v/>
      </c>
      <c r="BT2593" s="33" t="str">
        <f t="shared" si="546"/>
        <v/>
      </c>
      <c r="BU2593" s="37" t="str">
        <f>IF(BS2593="", "", IF(COUNTIF(BS$7:BS2593, BS2593)&gt;1, "", MAX(BU$6:BU2592)+1))</f>
        <v/>
      </c>
      <c r="BV2593" s="37" t="str">
        <f t="shared" si="549"/>
        <v>Dec 2023</v>
      </c>
      <c r="BW2593" s="41" t="str">
        <f t="shared" si="551"/>
        <v/>
      </c>
      <c r="BY2593" s="13" t="str">
        <f t="shared" si="547"/>
        <v/>
      </c>
      <c r="BZ2593" s="33" t="str">
        <f t="shared" si="548"/>
        <v/>
      </c>
      <c r="CA2593" s="37" t="str">
        <f>IF(BY2593="", "", IF(COUNTIF(BY$7:BY2593, BY2593)&gt;1, "", MAX(CA$6:CA2592)+1))</f>
        <v/>
      </c>
      <c r="CB2593" s="37" t="str">
        <f t="shared" si="550"/>
        <v>Dec 2023</v>
      </c>
      <c r="CC2593" s="41" t="str">
        <f t="shared" si="552"/>
        <v/>
      </c>
    </row>
    <row r="2594" spans="71:81" hidden="1" x14ac:dyDescent="0.25">
      <c r="BS2594" s="13" t="str">
        <f t="shared" si="545"/>
        <v/>
      </c>
      <c r="BT2594" s="33" t="str">
        <f t="shared" si="546"/>
        <v/>
      </c>
      <c r="BU2594" s="37" t="str">
        <f>IF(BS2594="", "", IF(COUNTIF(BS$7:BS2594, BS2594)&gt;1, "", MAX(BU$6:BU2593)+1))</f>
        <v/>
      </c>
      <c r="BV2594" s="37" t="str">
        <f t="shared" si="549"/>
        <v>Dec 2023</v>
      </c>
      <c r="BW2594" s="41" t="str">
        <f t="shared" si="551"/>
        <v/>
      </c>
      <c r="BY2594" s="13" t="str">
        <f t="shared" si="547"/>
        <v/>
      </c>
      <c r="BZ2594" s="33" t="str">
        <f t="shared" si="548"/>
        <v/>
      </c>
      <c r="CA2594" s="37" t="str">
        <f>IF(BY2594="", "", IF(COUNTIF(BY$7:BY2594, BY2594)&gt;1, "", MAX(CA$6:CA2593)+1))</f>
        <v/>
      </c>
      <c r="CB2594" s="37" t="str">
        <f t="shared" si="550"/>
        <v>Dec 2023</v>
      </c>
      <c r="CC2594" s="41" t="str">
        <f t="shared" si="552"/>
        <v/>
      </c>
    </row>
    <row r="2595" spans="71:81" hidden="1" x14ac:dyDescent="0.25">
      <c r="BS2595" s="13" t="str">
        <f t="shared" si="545"/>
        <v/>
      </c>
      <c r="BT2595" s="33" t="str">
        <f t="shared" si="546"/>
        <v/>
      </c>
      <c r="BU2595" s="37" t="str">
        <f>IF(BS2595="", "", IF(COUNTIF(BS$7:BS2595, BS2595)&gt;1, "", MAX(BU$6:BU2594)+1))</f>
        <v/>
      </c>
      <c r="BV2595" s="37" t="str">
        <f t="shared" si="549"/>
        <v>Dec 2023</v>
      </c>
      <c r="BW2595" s="41" t="str">
        <f t="shared" si="551"/>
        <v/>
      </c>
      <c r="BY2595" s="13" t="str">
        <f t="shared" si="547"/>
        <v/>
      </c>
      <c r="BZ2595" s="33" t="str">
        <f t="shared" si="548"/>
        <v/>
      </c>
      <c r="CA2595" s="37" t="str">
        <f>IF(BY2595="", "", IF(COUNTIF(BY$7:BY2595, BY2595)&gt;1, "", MAX(CA$6:CA2594)+1))</f>
        <v/>
      </c>
      <c r="CB2595" s="37" t="str">
        <f t="shared" si="550"/>
        <v>Dec 2023</v>
      </c>
      <c r="CC2595" s="41" t="str">
        <f t="shared" si="552"/>
        <v/>
      </c>
    </row>
    <row r="2596" spans="71:81" hidden="1" x14ac:dyDescent="0.25">
      <c r="BS2596" s="13" t="str">
        <f t="shared" si="545"/>
        <v/>
      </c>
      <c r="BT2596" s="33" t="str">
        <f t="shared" si="546"/>
        <v/>
      </c>
      <c r="BU2596" s="37" t="str">
        <f>IF(BS2596="", "", IF(COUNTIF(BS$7:BS2596, BS2596)&gt;1, "", MAX(BU$6:BU2595)+1))</f>
        <v/>
      </c>
      <c r="BV2596" s="37" t="str">
        <f t="shared" si="549"/>
        <v>Dec 2023</v>
      </c>
      <c r="BW2596" s="41" t="str">
        <f t="shared" si="551"/>
        <v/>
      </c>
      <c r="BY2596" s="13" t="str">
        <f t="shared" si="547"/>
        <v/>
      </c>
      <c r="BZ2596" s="33" t="str">
        <f t="shared" si="548"/>
        <v/>
      </c>
      <c r="CA2596" s="37" t="str">
        <f>IF(BY2596="", "", IF(COUNTIF(BY$7:BY2596, BY2596)&gt;1, "", MAX(CA$6:CA2595)+1))</f>
        <v/>
      </c>
      <c r="CB2596" s="37" t="str">
        <f t="shared" si="550"/>
        <v>Dec 2023</v>
      </c>
      <c r="CC2596" s="41" t="str">
        <f t="shared" si="552"/>
        <v/>
      </c>
    </row>
    <row r="2597" spans="71:81" hidden="1" x14ac:dyDescent="0.25">
      <c r="BS2597" s="13" t="str">
        <f t="shared" si="545"/>
        <v/>
      </c>
      <c r="BT2597" s="33" t="str">
        <f t="shared" si="546"/>
        <v/>
      </c>
      <c r="BU2597" s="37" t="str">
        <f>IF(BS2597="", "", IF(COUNTIF(BS$7:BS2597, BS2597)&gt;1, "", MAX(BU$6:BU2596)+1))</f>
        <v/>
      </c>
      <c r="BV2597" s="37" t="str">
        <f t="shared" si="549"/>
        <v>Dec 2023</v>
      </c>
      <c r="BW2597" s="41" t="str">
        <f t="shared" si="551"/>
        <v/>
      </c>
      <c r="BY2597" s="13" t="str">
        <f t="shared" si="547"/>
        <v/>
      </c>
      <c r="BZ2597" s="33" t="str">
        <f t="shared" si="548"/>
        <v/>
      </c>
      <c r="CA2597" s="37" t="str">
        <f>IF(BY2597="", "", IF(COUNTIF(BY$7:BY2597, BY2597)&gt;1, "", MAX(CA$6:CA2596)+1))</f>
        <v/>
      </c>
      <c r="CB2597" s="37" t="str">
        <f t="shared" si="550"/>
        <v>Dec 2023</v>
      </c>
      <c r="CC2597" s="41" t="str">
        <f t="shared" si="552"/>
        <v/>
      </c>
    </row>
    <row r="2598" spans="71:81" hidden="1" x14ac:dyDescent="0.25">
      <c r="BS2598" s="13" t="str">
        <f t="shared" si="545"/>
        <v/>
      </c>
      <c r="BT2598" s="33" t="str">
        <f t="shared" si="546"/>
        <v/>
      </c>
      <c r="BU2598" s="37" t="str">
        <f>IF(BS2598="", "", IF(COUNTIF(BS$7:BS2598, BS2598)&gt;1, "", MAX(BU$6:BU2597)+1))</f>
        <v/>
      </c>
      <c r="BV2598" s="37" t="str">
        <f t="shared" si="549"/>
        <v>Dec 2023</v>
      </c>
      <c r="BW2598" s="41" t="str">
        <f t="shared" si="551"/>
        <v/>
      </c>
      <c r="BY2598" s="13" t="str">
        <f t="shared" si="547"/>
        <v/>
      </c>
      <c r="BZ2598" s="33" t="str">
        <f t="shared" si="548"/>
        <v/>
      </c>
      <c r="CA2598" s="37" t="str">
        <f>IF(BY2598="", "", IF(COUNTIF(BY$7:BY2598, BY2598)&gt;1, "", MAX(CA$6:CA2597)+1))</f>
        <v/>
      </c>
      <c r="CB2598" s="37" t="str">
        <f t="shared" si="550"/>
        <v>Dec 2023</v>
      </c>
      <c r="CC2598" s="41" t="str">
        <f t="shared" si="552"/>
        <v/>
      </c>
    </row>
    <row r="2599" spans="71:81" hidden="1" x14ac:dyDescent="0.25">
      <c r="BS2599" s="13" t="str">
        <f t="shared" si="545"/>
        <v/>
      </c>
      <c r="BT2599" s="33" t="str">
        <f t="shared" si="546"/>
        <v/>
      </c>
      <c r="BU2599" s="37" t="str">
        <f>IF(BS2599="", "", IF(COUNTIF(BS$7:BS2599, BS2599)&gt;1, "", MAX(BU$6:BU2598)+1))</f>
        <v/>
      </c>
      <c r="BV2599" s="37" t="str">
        <f t="shared" si="549"/>
        <v>Dec 2023</v>
      </c>
      <c r="BW2599" s="41" t="str">
        <f t="shared" si="551"/>
        <v/>
      </c>
      <c r="BY2599" s="13" t="str">
        <f t="shared" si="547"/>
        <v/>
      </c>
      <c r="BZ2599" s="33" t="str">
        <f t="shared" si="548"/>
        <v/>
      </c>
      <c r="CA2599" s="37" t="str">
        <f>IF(BY2599="", "", IF(COUNTIF(BY$7:BY2599, BY2599)&gt;1, "", MAX(CA$6:CA2598)+1))</f>
        <v/>
      </c>
      <c r="CB2599" s="37" t="str">
        <f t="shared" si="550"/>
        <v>Dec 2023</v>
      </c>
      <c r="CC2599" s="41" t="str">
        <f t="shared" si="552"/>
        <v/>
      </c>
    </row>
    <row r="2600" spans="71:81" hidden="1" x14ac:dyDescent="0.25">
      <c r="BS2600" s="13" t="str">
        <f t="shared" si="545"/>
        <v/>
      </c>
      <c r="BT2600" s="33" t="str">
        <f t="shared" si="546"/>
        <v/>
      </c>
      <c r="BU2600" s="37" t="str">
        <f>IF(BS2600="", "", IF(COUNTIF(BS$7:BS2600, BS2600)&gt;1, "", MAX(BU$6:BU2599)+1))</f>
        <v/>
      </c>
      <c r="BV2600" s="37" t="str">
        <f t="shared" si="549"/>
        <v>Dec 2023</v>
      </c>
      <c r="BW2600" s="41" t="str">
        <f t="shared" si="551"/>
        <v/>
      </c>
      <c r="BY2600" s="13" t="str">
        <f t="shared" si="547"/>
        <v/>
      </c>
      <c r="BZ2600" s="33" t="str">
        <f t="shared" si="548"/>
        <v/>
      </c>
      <c r="CA2600" s="37" t="str">
        <f>IF(BY2600="", "", IF(COUNTIF(BY$7:BY2600, BY2600)&gt;1, "", MAX(CA$6:CA2599)+1))</f>
        <v/>
      </c>
      <c r="CB2600" s="37" t="str">
        <f t="shared" si="550"/>
        <v>Dec 2023</v>
      </c>
      <c r="CC2600" s="41" t="str">
        <f t="shared" si="552"/>
        <v/>
      </c>
    </row>
    <row r="2601" spans="71:81" hidden="1" x14ac:dyDescent="0.25">
      <c r="BS2601" s="13" t="str">
        <f t="shared" si="545"/>
        <v/>
      </c>
      <c r="BT2601" s="33" t="str">
        <f t="shared" si="546"/>
        <v/>
      </c>
      <c r="BU2601" s="37" t="str">
        <f>IF(BS2601="", "", IF(COUNTIF(BS$7:BS2601, BS2601)&gt;1, "", MAX(BU$6:BU2600)+1))</f>
        <v/>
      </c>
      <c r="BV2601" s="37" t="str">
        <f t="shared" si="549"/>
        <v>Dec 2023</v>
      </c>
      <c r="BW2601" s="41" t="str">
        <f t="shared" si="551"/>
        <v/>
      </c>
      <c r="BY2601" s="13" t="str">
        <f t="shared" si="547"/>
        <v/>
      </c>
      <c r="BZ2601" s="33" t="str">
        <f t="shared" si="548"/>
        <v/>
      </c>
      <c r="CA2601" s="37" t="str">
        <f>IF(BY2601="", "", IF(COUNTIF(BY$7:BY2601, BY2601)&gt;1, "", MAX(CA$6:CA2600)+1))</f>
        <v/>
      </c>
      <c r="CB2601" s="37" t="str">
        <f t="shared" si="550"/>
        <v>Dec 2023</v>
      </c>
      <c r="CC2601" s="41" t="str">
        <f t="shared" si="552"/>
        <v/>
      </c>
    </row>
    <row r="2602" spans="71:81" hidden="1" x14ac:dyDescent="0.25">
      <c r="BS2602" s="13" t="str">
        <f t="shared" si="545"/>
        <v/>
      </c>
      <c r="BT2602" s="33" t="str">
        <f t="shared" si="546"/>
        <v/>
      </c>
      <c r="BU2602" s="37" t="str">
        <f>IF(BS2602="", "", IF(COUNTIF(BS$7:BS2602, BS2602)&gt;1, "", MAX(BU$6:BU2601)+1))</f>
        <v/>
      </c>
      <c r="BV2602" s="37" t="str">
        <f t="shared" si="549"/>
        <v>Dec 2023</v>
      </c>
      <c r="BW2602" s="41" t="str">
        <f t="shared" si="551"/>
        <v/>
      </c>
      <c r="BY2602" s="13" t="str">
        <f t="shared" si="547"/>
        <v/>
      </c>
      <c r="BZ2602" s="33" t="str">
        <f t="shared" si="548"/>
        <v/>
      </c>
      <c r="CA2602" s="37" t="str">
        <f>IF(BY2602="", "", IF(COUNTIF(BY$7:BY2602, BY2602)&gt;1, "", MAX(CA$6:CA2601)+1))</f>
        <v/>
      </c>
      <c r="CB2602" s="37" t="str">
        <f t="shared" si="550"/>
        <v>Dec 2023</v>
      </c>
      <c r="CC2602" s="41" t="str">
        <f t="shared" si="552"/>
        <v/>
      </c>
    </row>
    <row r="2603" spans="71:81" hidden="1" x14ac:dyDescent="0.25">
      <c r="BS2603" s="13" t="str">
        <f t="shared" si="545"/>
        <v/>
      </c>
      <c r="BT2603" s="33" t="str">
        <f t="shared" si="546"/>
        <v/>
      </c>
      <c r="BU2603" s="37" t="str">
        <f>IF(BS2603="", "", IF(COUNTIF(BS$7:BS2603, BS2603)&gt;1, "", MAX(BU$6:BU2602)+1))</f>
        <v/>
      </c>
      <c r="BV2603" s="37" t="str">
        <f t="shared" si="549"/>
        <v>Dec 2023</v>
      </c>
      <c r="BW2603" s="41" t="str">
        <f t="shared" si="551"/>
        <v/>
      </c>
      <c r="BY2603" s="13" t="str">
        <f t="shared" si="547"/>
        <v/>
      </c>
      <c r="BZ2603" s="33" t="str">
        <f t="shared" si="548"/>
        <v/>
      </c>
      <c r="CA2603" s="37" t="str">
        <f>IF(BY2603="", "", IF(COUNTIF(BY$7:BY2603, BY2603)&gt;1, "", MAX(CA$6:CA2602)+1))</f>
        <v/>
      </c>
      <c r="CB2603" s="37" t="str">
        <f t="shared" si="550"/>
        <v>Dec 2023</v>
      </c>
      <c r="CC2603" s="41" t="str">
        <f t="shared" si="552"/>
        <v/>
      </c>
    </row>
    <row r="2604" spans="71:81" hidden="1" x14ac:dyDescent="0.25">
      <c r="BS2604" s="13" t="str">
        <f t="shared" si="545"/>
        <v/>
      </c>
      <c r="BT2604" s="33" t="str">
        <f t="shared" si="546"/>
        <v/>
      </c>
      <c r="BU2604" s="37" t="str">
        <f>IF(BS2604="", "", IF(COUNTIF(BS$7:BS2604, BS2604)&gt;1, "", MAX(BU$6:BU2603)+1))</f>
        <v/>
      </c>
      <c r="BV2604" s="37" t="str">
        <f t="shared" si="549"/>
        <v>Dec 2023</v>
      </c>
      <c r="BW2604" s="41" t="str">
        <f t="shared" si="551"/>
        <v/>
      </c>
      <c r="BY2604" s="13" t="str">
        <f t="shared" si="547"/>
        <v/>
      </c>
      <c r="BZ2604" s="33" t="str">
        <f t="shared" si="548"/>
        <v/>
      </c>
      <c r="CA2604" s="37" t="str">
        <f>IF(BY2604="", "", IF(COUNTIF(BY$7:BY2604, BY2604)&gt;1, "", MAX(CA$6:CA2603)+1))</f>
        <v/>
      </c>
      <c r="CB2604" s="37" t="str">
        <f t="shared" si="550"/>
        <v>Dec 2023</v>
      </c>
      <c r="CC2604" s="41" t="str">
        <f t="shared" si="552"/>
        <v/>
      </c>
    </row>
    <row r="2605" spans="71:81" hidden="1" x14ac:dyDescent="0.25">
      <c r="BS2605" s="13" t="str">
        <f t="shared" si="545"/>
        <v/>
      </c>
      <c r="BT2605" s="33" t="str">
        <f t="shared" si="546"/>
        <v/>
      </c>
      <c r="BU2605" s="37" t="str">
        <f>IF(BS2605="", "", IF(COUNTIF(BS$7:BS2605, BS2605)&gt;1, "", MAX(BU$6:BU2604)+1))</f>
        <v/>
      </c>
      <c r="BV2605" s="37" t="str">
        <f t="shared" si="549"/>
        <v>Dec 2023</v>
      </c>
      <c r="BW2605" s="41" t="str">
        <f t="shared" si="551"/>
        <v/>
      </c>
      <c r="BY2605" s="13" t="str">
        <f t="shared" si="547"/>
        <v/>
      </c>
      <c r="BZ2605" s="33" t="str">
        <f t="shared" si="548"/>
        <v/>
      </c>
      <c r="CA2605" s="37" t="str">
        <f>IF(BY2605="", "", IF(COUNTIF(BY$7:BY2605, BY2605)&gt;1, "", MAX(CA$6:CA2604)+1))</f>
        <v/>
      </c>
      <c r="CB2605" s="37" t="str">
        <f t="shared" si="550"/>
        <v>Dec 2023</v>
      </c>
      <c r="CC2605" s="41" t="str">
        <f t="shared" si="552"/>
        <v/>
      </c>
    </row>
    <row r="2606" spans="71:81" hidden="1" x14ac:dyDescent="0.25">
      <c r="BS2606" s="13" t="str">
        <f t="shared" si="545"/>
        <v/>
      </c>
      <c r="BT2606" s="33" t="str">
        <f t="shared" si="546"/>
        <v/>
      </c>
      <c r="BU2606" s="37" t="str">
        <f>IF(BS2606="", "", IF(COUNTIF(BS$7:BS2606, BS2606)&gt;1, "", MAX(BU$6:BU2605)+1))</f>
        <v/>
      </c>
      <c r="BV2606" s="37" t="str">
        <f t="shared" si="549"/>
        <v>Dec 2023</v>
      </c>
      <c r="BW2606" s="41" t="str">
        <f t="shared" si="551"/>
        <v/>
      </c>
      <c r="BY2606" s="13" t="str">
        <f t="shared" si="547"/>
        <v/>
      </c>
      <c r="BZ2606" s="33" t="str">
        <f t="shared" si="548"/>
        <v/>
      </c>
      <c r="CA2606" s="37" t="str">
        <f>IF(BY2606="", "", IF(COUNTIF(BY$7:BY2606, BY2606)&gt;1, "", MAX(CA$6:CA2605)+1))</f>
        <v/>
      </c>
      <c r="CB2606" s="37" t="str">
        <f t="shared" si="550"/>
        <v>Dec 2023</v>
      </c>
      <c r="CC2606" s="41" t="str">
        <f t="shared" si="552"/>
        <v/>
      </c>
    </row>
    <row r="2607" spans="71:81" hidden="1" x14ac:dyDescent="0.25">
      <c r="BS2607" s="13" t="str">
        <f t="shared" si="545"/>
        <v/>
      </c>
      <c r="BT2607" s="33" t="str">
        <f t="shared" si="546"/>
        <v/>
      </c>
      <c r="BU2607" s="37" t="str">
        <f>IF(BS2607="", "", IF(COUNTIF(BS$7:BS2607, BS2607)&gt;1, "", MAX(BU$6:BU2606)+1))</f>
        <v/>
      </c>
      <c r="BV2607" s="37" t="str">
        <f t="shared" si="549"/>
        <v>Dec 2023</v>
      </c>
      <c r="BW2607" s="41" t="str">
        <f t="shared" si="551"/>
        <v/>
      </c>
      <c r="BY2607" s="13" t="str">
        <f t="shared" si="547"/>
        <v/>
      </c>
      <c r="BZ2607" s="33" t="str">
        <f t="shared" si="548"/>
        <v/>
      </c>
      <c r="CA2607" s="37" t="str">
        <f>IF(BY2607="", "", IF(COUNTIF(BY$7:BY2607, BY2607)&gt;1, "", MAX(CA$6:CA2606)+1))</f>
        <v/>
      </c>
      <c r="CB2607" s="37" t="str">
        <f t="shared" si="550"/>
        <v>Dec 2023</v>
      </c>
      <c r="CC2607" s="41" t="str">
        <f t="shared" si="552"/>
        <v/>
      </c>
    </row>
    <row r="2608" spans="71:81" hidden="1" x14ac:dyDescent="0.25">
      <c r="BS2608" s="13" t="str">
        <f t="shared" si="545"/>
        <v/>
      </c>
      <c r="BT2608" s="33" t="str">
        <f t="shared" si="546"/>
        <v/>
      </c>
      <c r="BU2608" s="37" t="str">
        <f>IF(BS2608="", "", IF(COUNTIF(BS$7:BS2608, BS2608)&gt;1, "", MAX(BU$6:BU2607)+1))</f>
        <v/>
      </c>
      <c r="BV2608" s="37" t="str">
        <f t="shared" si="549"/>
        <v>Dec 2023</v>
      </c>
      <c r="BW2608" s="41" t="str">
        <f t="shared" si="551"/>
        <v/>
      </c>
      <c r="BY2608" s="13" t="str">
        <f t="shared" si="547"/>
        <v/>
      </c>
      <c r="BZ2608" s="33" t="str">
        <f t="shared" si="548"/>
        <v/>
      </c>
      <c r="CA2608" s="37" t="str">
        <f>IF(BY2608="", "", IF(COUNTIF(BY$7:BY2608, BY2608)&gt;1, "", MAX(CA$6:CA2607)+1))</f>
        <v/>
      </c>
      <c r="CB2608" s="37" t="str">
        <f t="shared" si="550"/>
        <v>Dec 2023</v>
      </c>
      <c r="CC2608" s="41" t="str">
        <f t="shared" si="552"/>
        <v/>
      </c>
    </row>
    <row r="2609" spans="71:81" hidden="1" x14ac:dyDescent="0.25">
      <c r="BS2609" s="13" t="str">
        <f t="shared" si="545"/>
        <v/>
      </c>
      <c r="BT2609" s="33" t="str">
        <f t="shared" si="546"/>
        <v/>
      </c>
      <c r="BU2609" s="37" t="str">
        <f>IF(BS2609="", "", IF(COUNTIF(BS$7:BS2609, BS2609)&gt;1, "", MAX(BU$6:BU2608)+1))</f>
        <v/>
      </c>
      <c r="BV2609" s="37" t="str">
        <f t="shared" si="549"/>
        <v>Dec 2023</v>
      </c>
      <c r="BW2609" s="41" t="str">
        <f t="shared" si="551"/>
        <v/>
      </c>
      <c r="BY2609" s="13" t="str">
        <f t="shared" si="547"/>
        <v/>
      </c>
      <c r="BZ2609" s="33" t="str">
        <f t="shared" si="548"/>
        <v/>
      </c>
      <c r="CA2609" s="37" t="str">
        <f>IF(BY2609="", "", IF(COUNTIF(BY$7:BY2609, BY2609)&gt;1, "", MAX(CA$6:CA2608)+1))</f>
        <v/>
      </c>
      <c r="CB2609" s="37" t="str">
        <f t="shared" si="550"/>
        <v>Dec 2023</v>
      </c>
      <c r="CC2609" s="41" t="str">
        <f t="shared" si="552"/>
        <v/>
      </c>
    </row>
    <row r="2610" spans="71:81" hidden="1" x14ac:dyDescent="0.25">
      <c r="BS2610" s="13" t="str">
        <f t="shared" si="545"/>
        <v/>
      </c>
      <c r="BT2610" s="33" t="str">
        <f t="shared" si="546"/>
        <v/>
      </c>
      <c r="BU2610" s="37" t="str">
        <f>IF(BS2610="", "", IF(COUNTIF(BS$7:BS2610, BS2610)&gt;1, "", MAX(BU$6:BU2609)+1))</f>
        <v/>
      </c>
      <c r="BV2610" s="37" t="str">
        <f t="shared" si="549"/>
        <v>Dec 2023</v>
      </c>
      <c r="BW2610" s="41" t="str">
        <f t="shared" si="551"/>
        <v/>
      </c>
      <c r="BY2610" s="13" t="str">
        <f t="shared" si="547"/>
        <v/>
      </c>
      <c r="BZ2610" s="33" t="str">
        <f t="shared" si="548"/>
        <v/>
      </c>
      <c r="CA2610" s="37" t="str">
        <f>IF(BY2610="", "", IF(COUNTIF(BY$7:BY2610, BY2610)&gt;1, "", MAX(CA$6:CA2609)+1))</f>
        <v/>
      </c>
      <c r="CB2610" s="37" t="str">
        <f t="shared" si="550"/>
        <v>Dec 2023</v>
      </c>
      <c r="CC2610" s="41" t="str">
        <f t="shared" si="552"/>
        <v/>
      </c>
    </row>
    <row r="2611" spans="71:81" hidden="1" x14ac:dyDescent="0.25">
      <c r="BS2611" s="13" t="str">
        <f t="shared" si="545"/>
        <v/>
      </c>
      <c r="BT2611" s="33" t="str">
        <f t="shared" si="546"/>
        <v/>
      </c>
      <c r="BU2611" s="37" t="str">
        <f>IF(BS2611="", "", IF(COUNTIF(BS$7:BS2611, BS2611)&gt;1, "", MAX(BU$6:BU2610)+1))</f>
        <v/>
      </c>
      <c r="BV2611" s="37" t="str">
        <f t="shared" si="549"/>
        <v>Dec 2023</v>
      </c>
      <c r="BW2611" s="41" t="str">
        <f t="shared" si="551"/>
        <v/>
      </c>
      <c r="BY2611" s="13" t="str">
        <f t="shared" si="547"/>
        <v/>
      </c>
      <c r="BZ2611" s="33" t="str">
        <f t="shared" si="548"/>
        <v/>
      </c>
      <c r="CA2611" s="37" t="str">
        <f>IF(BY2611="", "", IF(COUNTIF(BY$7:BY2611, BY2611)&gt;1, "", MAX(CA$6:CA2610)+1))</f>
        <v/>
      </c>
      <c r="CB2611" s="37" t="str">
        <f t="shared" si="550"/>
        <v>Dec 2023</v>
      </c>
      <c r="CC2611" s="41" t="str">
        <f t="shared" si="552"/>
        <v/>
      </c>
    </row>
    <row r="2612" spans="71:81" hidden="1" x14ac:dyDescent="0.25">
      <c r="BS2612" s="13" t="str">
        <f t="shared" si="545"/>
        <v/>
      </c>
      <c r="BT2612" s="33" t="str">
        <f t="shared" si="546"/>
        <v/>
      </c>
      <c r="BU2612" s="37" t="str">
        <f>IF(BS2612="", "", IF(COUNTIF(BS$7:BS2612, BS2612)&gt;1, "", MAX(BU$6:BU2611)+1))</f>
        <v/>
      </c>
      <c r="BV2612" s="37" t="str">
        <f t="shared" si="549"/>
        <v>Dec 2023</v>
      </c>
      <c r="BW2612" s="41" t="str">
        <f t="shared" si="551"/>
        <v/>
      </c>
      <c r="BY2612" s="13" t="str">
        <f t="shared" si="547"/>
        <v/>
      </c>
      <c r="BZ2612" s="33" t="str">
        <f t="shared" si="548"/>
        <v/>
      </c>
      <c r="CA2612" s="37" t="str">
        <f>IF(BY2612="", "", IF(COUNTIF(BY$7:BY2612, BY2612)&gt;1, "", MAX(CA$6:CA2611)+1))</f>
        <v/>
      </c>
      <c r="CB2612" s="37" t="str">
        <f t="shared" si="550"/>
        <v>Dec 2023</v>
      </c>
      <c r="CC2612" s="41" t="str">
        <f t="shared" si="552"/>
        <v/>
      </c>
    </row>
    <row r="2613" spans="71:81" hidden="1" x14ac:dyDescent="0.25">
      <c r="BS2613" s="13" t="str">
        <f t="shared" si="545"/>
        <v/>
      </c>
      <c r="BT2613" s="33" t="str">
        <f t="shared" si="546"/>
        <v/>
      </c>
      <c r="BU2613" s="37" t="str">
        <f>IF(BS2613="", "", IF(COUNTIF(BS$7:BS2613, BS2613)&gt;1, "", MAX(BU$6:BU2612)+1))</f>
        <v/>
      </c>
      <c r="BV2613" s="37" t="str">
        <f t="shared" si="549"/>
        <v>Dec 2023</v>
      </c>
      <c r="BW2613" s="41" t="str">
        <f t="shared" si="551"/>
        <v/>
      </c>
      <c r="BY2613" s="13" t="str">
        <f t="shared" si="547"/>
        <v/>
      </c>
      <c r="BZ2613" s="33" t="str">
        <f t="shared" si="548"/>
        <v/>
      </c>
      <c r="CA2613" s="37" t="str">
        <f>IF(BY2613="", "", IF(COUNTIF(BY$7:BY2613, BY2613)&gt;1, "", MAX(CA$6:CA2612)+1))</f>
        <v/>
      </c>
      <c r="CB2613" s="37" t="str">
        <f t="shared" si="550"/>
        <v>Dec 2023</v>
      </c>
      <c r="CC2613" s="41" t="str">
        <f t="shared" si="552"/>
        <v/>
      </c>
    </row>
    <row r="2614" spans="71:81" hidden="1" x14ac:dyDescent="0.25">
      <c r="BS2614" s="13" t="str">
        <f t="shared" si="545"/>
        <v/>
      </c>
      <c r="BT2614" s="33" t="str">
        <f t="shared" si="546"/>
        <v/>
      </c>
      <c r="BU2614" s="37" t="str">
        <f>IF(BS2614="", "", IF(COUNTIF(BS$7:BS2614, BS2614)&gt;1, "", MAX(BU$6:BU2613)+1))</f>
        <v/>
      </c>
      <c r="BV2614" s="37" t="str">
        <f t="shared" si="549"/>
        <v>Dec 2023</v>
      </c>
      <c r="BW2614" s="41" t="str">
        <f t="shared" si="551"/>
        <v/>
      </c>
      <c r="BY2614" s="13" t="str">
        <f t="shared" si="547"/>
        <v/>
      </c>
      <c r="BZ2614" s="33" t="str">
        <f t="shared" si="548"/>
        <v/>
      </c>
      <c r="CA2614" s="37" t="str">
        <f>IF(BY2614="", "", IF(COUNTIF(BY$7:BY2614, BY2614)&gt;1, "", MAX(CA$6:CA2613)+1))</f>
        <v/>
      </c>
      <c r="CB2614" s="37" t="str">
        <f t="shared" si="550"/>
        <v>Dec 2023</v>
      </c>
      <c r="CC2614" s="41" t="str">
        <f t="shared" si="552"/>
        <v/>
      </c>
    </row>
    <row r="2615" spans="71:81" hidden="1" x14ac:dyDescent="0.25">
      <c r="BS2615" s="13" t="str">
        <f t="shared" si="545"/>
        <v/>
      </c>
      <c r="BT2615" s="33" t="str">
        <f t="shared" si="546"/>
        <v/>
      </c>
      <c r="BU2615" s="37" t="str">
        <f>IF(BS2615="", "", IF(COUNTIF(BS$7:BS2615, BS2615)&gt;1, "", MAX(BU$6:BU2614)+1))</f>
        <v/>
      </c>
      <c r="BV2615" s="37" t="str">
        <f t="shared" si="549"/>
        <v>Dec 2023</v>
      </c>
      <c r="BW2615" s="41" t="str">
        <f t="shared" si="551"/>
        <v/>
      </c>
      <c r="BY2615" s="13" t="str">
        <f t="shared" si="547"/>
        <v/>
      </c>
      <c r="BZ2615" s="33" t="str">
        <f t="shared" si="548"/>
        <v/>
      </c>
      <c r="CA2615" s="37" t="str">
        <f>IF(BY2615="", "", IF(COUNTIF(BY$7:BY2615, BY2615)&gt;1, "", MAX(CA$6:CA2614)+1))</f>
        <v/>
      </c>
      <c r="CB2615" s="37" t="str">
        <f t="shared" si="550"/>
        <v>Dec 2023</v>
      </c>
      <c r="CC2615" s="41" t="str">
        <f t="shared" si="552"/>
        <v/>
      </c>
    </row>
    <row r="2616" spans="71:81" hidden="1" x14ac:dyDescent="0.25">
      <c r="BS2616" s="13" t="str">
        <f t="shared" si="545"/>
        <v/>
      </c>
      <c r="BT2616" s="33" t="str">
        <f t="shared" si="546"/>
        <v/>
      </c>
      <c r="BU2616" s="37" t="str">
        <f>IF(BS2616="", "", IF(COUNTIF(BS$7:BS2616, BS2616)&gt;1, "", MAX(BU$6:BU2615)+1))</f>
        <v/>
      </c>
      <c r="BV2616" s="37" t="str">
        <f t="shared" si="549"/>
        <v>Dec 2023</v>
      </c>
      <c r="BW2616" s="41" t="str">
        <f t="shared" si="551"/>
        <v/>
      </c>
      <c r="BY2616" s="13" t="str">
        <f t="shared" si="547"/>
        <v/>
      </c>
      <c r="BZ2616" s="33" t="str">
        <f t="shared" si="548"/>
        <v/>
      </c>
      <c r="CA2616" s="37" t="str">
        <f>IF(BY2616="", "", IF(COUNTIF(BY$7:BY2616, BY2616)&gt;1, "", MAX(CA$6:CA2615)+1))</f>
        <v/>
      </c>
      <c r="CB2616" s="37" t="str">
        <f t="shared" si="550"/>
        <v>Dec 2023</v>
      </c>
      <c r="CC2616" s="41" t="str">
        <f t="shared" si="552"/>
        <v/>
      </c>
    </row>
    <row r="2617" spans="71:81" hidden="1" x14ac:dyDescent="0.25">
      <c r="BS2617" s="13" t="str">
        <f t="shared" si="545"/>
        <v/>
      </c>
      <c r="BT2617" s="33" t="str">
        <f t="shared" si="546"/>
        <v/>
      </c>
      <c r="BU2617" s="37" t="str">
        <f>IF(BS2617="", "", IF(COUNTIF(BS$7:BS2617, BS2617)&gt;1, "", MAX(BU$6:BU2616)+1))</f>
        <v/>
      </c>
      <c r="BV2617" s="37" t="str">
        <f t="shared" si="549"/>
        <v>Dec 2023</v>
      </c>
      <c r="BW2617" s="41" t="str">
        <f t="shared" si="551"/>
        <v/>
      </c>
      <c r="BY2617" s="13" t="str">
        <f t="shared" si="547"/>
        <v/>
      </c>
      <c r="BZ2617" s="33" t="str">
        <f t="shared" si="548"/>
        <v/>
      </c>
      <c r="CA2617" s="37" t="str">
        <f>IF(BY2617="", "", IF(COUNTIF(BY$7:BY2617, BY2617)&gt;1, "", MAX(CA$6:CA2616)+1))</f>
        <v/>
      </c>
      <c r="CB2617" s="37" t="str">
        <f t="shared" si="550"/>
        <v>Dec 2023</v>
      </c>
      <c r="CC2617" s="41" t="str">
        <f t="shared" si="552"/>
        <v/>
      </c>
    </row>
    <row r="2618" spans="71:81" hidden="1" x14ac:dyDescent="0.25">
      <c r="BS2618" s="13" t="str">
        <f t="shared" si="545"/>
        <v/>
      </c>
      <c r="BT2618" s="33" t="str">
        <f t="shared" si="546"/>
        <v/>
      </c>
      <c r="BU2618" s="37" t="str">
        <f>IF(BS2618="", "", IF(COUNTIF(BS$7:BS2618, BS2618)&gt;1, "", MAX(BU$6:BU2617)+1))</f>
        <v/>
      </c>
      <c r="BV2618" s="37" t="str">
        <f t="shared" si="549"/>
        <v>Dec 2023</v>
      </c>
      <c r="BW2618" s="41" t="str">
        <f t="shared" si="551"/>
        <v/>
      </c>
      <c r="BY2618" s="13" t="str">
        <f t="shared" si="547"/>
        <v/>
      </c>
      <c r="BZ2618" s="33" t="str">
        <f t="shared" si="548"/>
        <v/>
      </c>
      <c r="CA2618" s="37" t="str">
        <f>IF(BY2618="", "", IF(COUNTIF(BY$7:BY2618, BY2618)&gt;1, "", MAX(CA$6:CA2617)+1))</f>
        <v/>
      </c>
      <c r="CB2618" s="37" t="str">
        <f t="shared" si="550"/>
        <v>Dec 2023</v>
      </c>
      <c r="CC2618" s="41" t="str">
        <f t="shared" si="552"/>
        <v/>
      </c>
    </row>
    <row r="2619" spans="71:81" hidden="1" x14ac:dyDescent="0.25">
      <c r="BS2619" s="13" t="str">
        <f t="shared" ref="BS2619:BS2646" si="553">IF(AN246="", "", AN246)</f>
        <v/>
      </c>
      <c r="BT2619" s="33" t="str">
        <f t="shared" ref="BT2619:BT2646" si="554">IF(BS2619="", "", AO246)</f>
        <v/>
      </c>
      <c r="BU2619" s="37" t="str">
        <f>IF(BS2619="", "", IF(COUNTIF(BS$7:BS2619, BS2619)&gt;1, "", MAX(BU$6:BU2618)+1))</f>
        <v/>
      </c>
      <c r="BV2619" s="37" t="str">
        <f t="shared" si="549"/>
        <v>Dec 2023</v>
      </c>
      <c r="BW2619" s="41" t="str">
        <f t="shared" si="551"/>
        <v/>
      </c>
      <c r="BY2619" s="13" t="str">
        <f t="shared" ref="BY2619:BY2646" si="555">IF(AN470="", "", AN470)</f>
        <v/>
      </c>
      <c r="BZ2619" s="33" t="str">
        <f t="shared" ref="BZ2619:BZ2646" si="556">IF(BY2619="", "", AO470)</f>
        <v/>
      </c>
      <c r="CA2619" s="37" t="str">
        <f>IF(BY2619="", "", IF(COUNTIF(BY$7:BY2619, BY2619)&gt;1, "", MAX(CA$6:CA2618)+1))</f>
        <v/>
      </c>
      <c r="CB2619" s="37" t="str">
        <f t="shared" si="550"/>
        <v>Dec 2023</v>
      </c>
      <c r="CC2619" s="41" t="str">
        <f t="shared" si="552"/>
        <v/>
      </c>
    </row>
    <row r="2620" spans="71:81" hidden="1" x14ac:dyDescent="0.25">
      <c r="BS2620" s="13" t="str">
        <f t="shared" si="553"/>
        <v/>
      </c>
      <c r="BT2620" s="33" t="str">
        <f t="shared" si="554"/>
        <v/>
      </c>
      <c r="BU2620" s="37" t="str">
        <f>IF(BS2620="", "", IF(COUNTIF(BS$7:BS2620, BS2620)&gt;1, "", MAX(BU$6:BU2619)+1))</f>
        <v/>
      </c>
      <c r="BV2620" s="37" t="str">
        <f t="shared" si="549"/>
        <v>Dec 2023</v>
      </c>
      <c r="BW2620" s="41" t="str">
        <f t="shared" si="551"/>
        <v/>
      </c>
      <c r="BY2620" s="13" t="str">
        <f t="shared" si="555"/>
        <v/>
      </c>
      <c r="BZ2620" s="33" t="str">
        <f t="shared" si="556"/>
        <v/>
      </c>
      <c r="CA2620" s="37" t="str">
        <f>IF(BY2620="", "", IF(COUNTIF(BY$7:BY2620, BY2620)&gt;1, "", MAX(CA$6:CA2619)+1))</f>
        <v/>
      </c>
      <c r="CB2620" s="37" t="str">
        <f t="shared" si="550"/>
        <v>Dec 2023</v>
      </c>
      <c r="CC2620" s="41" t="str">
        <f t="shared" si="552"/>
        <v/>
      </c>
    </row>
    <row r="2621" spans="71:81" hidden="1" x14ac:dyDescent="0.25">
      <c r="BS2621" s="13" t="str">
        <f t="shared" si="553"/>
        <v/>
      </c>
      <c r="BT2621" s="33" t="str">
        <f t="shared" si="554"/>
        <v/>
      </c>
      <c r="BU2621" s="37" t="str">
        <f>IF(BS2621="", "", IF(COUNTIF(BS$7:BS2621, BS2621)&gt;1, "", MAX(BU$6:BU2620)+1))</f>
        <v/>
      </c>
      <c r="BV2621" s="37" t="str">
        <f t="shared" ref="BV2621:BV2646" si="557">BV2620</f>
        <v>Dec 2023</v>
      </c>
      <c r="BW2621" s="41" t="str">
        <f t="shared" si="551"/>
        <v/>
      </c>
      <c r="BY2621" s="13" t="str">
        <f t="shared" si="555"/>
        <v/>
      </c>
      <c r="BZ2621" s="33" t="str">
        <f t="shared" si="556"/>
        <v/>
      </c>
      <c r="CA2621" s="37" t="str">
        <f>IF(BY2621="", "", IF(COUNTIF(BY$7:BY2621, BY2621)&gt;1, "", MAX(CA$6:CA2620)+1))</f>
        <v/>
      </c>
      <c r="CB2621" s="37" t="str">
        <f t="shared" ref="CB2621:CB2646" si="558">CB2620</f>
        <v>Dec 2023</v>
      </c>
      <c r="CC2621" s="41" t="str">
        <f t="shared" si="552"/>
        <v/>
      </c>
    </row>
    <row r="2622" spans="71:81" hidden="1" x14ac:dyDescent="0.25">
      <c r="BS2622" s="13" t="str">
        <f t="shared" si="553"/>
        <v/>
      </c>
      <c r="BT2622" s="33" t="str">
        <f t="shared" si="554"/>
        <v/>
      </c>
      <c r="BU2622" s="37" t="str">
        <f>IF(BS2622="", "", IF(COUNTIF(BS$7:BS2622, BS2622)&gt;1, "", MAX(BU$6:BU2621)+1))</f>
        <v/>
      </c>
      <c r="BV2622" s="37" t="str">
        <f t="shared" si="557"/>
        <v>Dec 2023</v>
      </c>
      <c r="BW2622" s="41" t="str">
        <f t="shared" si="551"/>
        <v/>
      </c>
      <c r="BY2622" s="13" t="str">
        <f t="shared" si="555"/>
        <v/>
      </c>
      <c r="BZ2622" s="33" t="str">
        <f t="shared" si="556"/>
        <v/>
      </c>
      <c r="CA2622" s="37" t="str">
        <f>IF(BY2622="", "", IF(COUNTIF(BY$7:BY2622, BY2622)&gt;1, "", MAX(CA$6:CA2621)+1))</f>
        <v/>
      </c>
      <c r="CB2622" s="37" t="str">
        <f t="shared" si="558"/>
        <v>Dec 2023</v>
      </c>
      <c r="CC2622" s="41" t="str">
        <f t="shared" si="552"/>
        <v/>
      </c>
    </row>
    <row r="2623" spans="71:81" hidden="1" x14ac:dyDescent="0.25">
      <c r="BS2623" s="13" t="str">
        <f t="shared" si="553"/>
        <v/>
      </c>
      <c r="BT2623" s="33" t="str">
        <f t="shared" si="554"/>
        <v/>
      </c>
      <c r="BU2623" s="37" t="str">
        <f>IF(BS2623="", "", IF(COUNTIF(BS$7:BS2623, BS2623)&gt;1, "", MAX(BU$6:BU2622)+1))</f>
        <v/>
      </c>
      <c r="BV2623" s="37" t="str">
        <f t="shared" si="557"/>
        <v>Dec 2023</v>
      </c>
      <c r="BW2623" s="41" t="str">
        <f t="shared" si="551"/>
        <v/>
      </c>
      <c r="BY2623" s="13" t="str">
        <f t="shared" si="555"/>
        <v/>
      </c>
      <c r="BZ2623" s="33" t="str">
        <f t="shared" si="556"/>
        <v/>
      </c>
      <c r="CA2623" s="37" t="str">
        <f>IF(BY2623="", "", IF(COUNTIF(BY$7:BY2623, BY2623)&gt;1, "", MAX(CA$6:CA2622)+1))</f>
        <v/>
      </c>
      <c r="CB2623" s="37" t="str">
        <f t="shared" si="558"/>
        <v>Dec 2023</v>
      </c>
      <c r="CC2623" s="41" t="str">
        <f t="shared" si="552"/>
        <v/>
      </c>
    </row>
    <row r="2624" spans="71:81" hidden="1" x14ac:dyDescent="0.25">
      <c r="BS2624" s="13" t="str">
        <f t="shared" si="553"/>
        <v/>
      </c>
      <c r="BT2624" s="33" t="str">
        <f t="shared" si="554"/>
        <v/>
      </c>
      <c r="BU2624" s="37" t="str">
        <f>IF(BS2624="", "", IF(COUNTIF(BS$7:BS2624, BS2624)&gt;1, "", MAX(BU$6:BU2623)+1))</f>
        <v/>
      </c>
      <c r="BV2624" s="37" t="str">
        <f t="shared" si="557"/>
        <v>Dec 2023</v>
      </c>
      <c r="BW2624" s="41" t="str">
        <f t="shared" si="551"/>
        <v/>
      </c>
      <c r="BY2624" s="13" t="str">
        <f t="shared" si="555"/>
        <v/>
      </c>
      <c r="BZ2624" s="33" t="str">
        <f t="shared" si="556"/>
        <v/>
      </c>
      <c r="CA2624" s="37" t="str">
        <f>IF(BY2624="", "", IF(COUNTIF(BY$7:BY2624, BY2624)&gt;1, "", MAX(CA$6:CA2623)+1))</f>
        <v/>
      </c>
      <c r="CB2624" s="37" t="str">
        <f t="shared" si="558"/>
        <v>Dec 2023</v>
      </c>
      <c r="CC2624" s="41" t="str">
        <f t="shared" si="552"/>
        <v/>
      </c>
    </row>
    <row r="2625" spans="71:81" hidden="1" x14ac:dyDescent="0.25">
      <c r="BS2625" s="13" t="str">
        <f t="shared" si="553"/>
        <v/>
      </c>
      <c r="BT2625" s="33" t="str">
        <f t="shared" si="554"/>
        <v/>
      </c>
      <c r="BU2625" s="37" t="str">
        <f>IF(BS2625="", "", IF(COUNTIF(BS$7:BS2625, BS2625)&gt;1, "", MAX(BU$6:BU2624)+1))</f>
        <v/>
      </c>
      <c r="BV2625" s="37" t="str">
        <f t="shared" si="557"/>
        <v>Dec 2023</v>
      </c>
      <c r="BW2625" s="41" t="str">
        <f t="shared" si="551"/>
        <v/>
      </c>
      <c r="BY2625" s="13" t="str">
        <f t="shared" si="555"/>
        <v/>
      </c>
      <c r="BZ2625" s="33" t="str">
        <f t="shared" si="556"/>
        <v/>
      </c>
      <c r="CA2625" s="37" t="str">
        <f>IF(BY2625="", "", IF(COUNTIF(BY$7:BY2625, BY2625)&gt;1, "", MAX(CA$6:CA2624)+1))</f>
        <v/>
      </c>
      <c r="CB2625" s="37" t="str">
        <f t="shared" si="558"/>
        <v>Dec 2023</v>
      </c>
      <c r="CC2625" s="41" t="str">
        <f t="shared" si="552"/>
        <v/>
      </c>
    </row>
    <row r="2626" spans="71:81" hidden="1" x14ac:dyDescent="0.25">
      <c r="BS2626" s="13" t="str">
        <f t="shared" si="553"/>
        <v/>
      </c>
      <c r="BT2626" s="33" t="str">
        <f t="shared" si="554"/>
        <v/>
      </c>
      <c r="BU2626" s="37" t="str">
        <f>IF(BS2626="", "", IF(COUNTIF(BS$7:BS2626, BS2626)&gt;1, "", MAX(BU$6:BU2625)+1))</f>
        <v/>
      </c>
      <c r="BV2626" s="37" t="str">
        <f t="shared" si="557"/>
        <v>Dec 2023</v>
      </c>
      <c r="BW2626" s="41" t="str">
        <f t="shared" si="551"/>
        <v/>
      </c>
      <c r="BY2626" s="13" t="str">
        <f t="shared" si="555"/>
        <v/>
      </c>
      <c r="BZ2626" s="33" t="str">
        <f t="shared" si="556"/>
        <v/>
      </c>
      <c r="CA2626" s="37" t="str">
        <f>IF(BY2626="", "", IF(COUNTIF(BY$7:BY2626, BY2626)&gt;1, "", MAX(CA$6:CA2625)+1))</f>
        <v/>
      </c>
      <c r="CB2626" s="37" t="str">
        <f t="shared" si="558"/>
        <v>Dec 2023</v>
      </c>
      <c r="CC2626" s="41" t="str">
        <f t="shared" si="552"/>
        <v/>
      </c>
    </row>
    <row r="2627" spans="71:81" hidden="1" x14ac:dyDescent="0.25">
      <c r="BS2627" s="13" t="str">
        <f t="shared" si="553"/>
        <v/>
      </c>
      <c r="BT2627" s="33" t="str">
        <f t="shared" si="554"/>
        <v/>
      </c>
      <c r="BU2627" s="37" t="str">
        <f>IF(BS2627="", "", IF(COUNTIF(BS$7:BS2627, BS2627)&gt;1, "", MAX(BU$6:BU2626)+1))</f>
        <v/>
      </c>
      <c r="BV2627" s="37" t="str">
        <f t="shared" si="557"/>
        <v>Dec 2023</v>
      </c>
      <c r="BW2627" s="41" t="str">
        <f t="shared" si="551"/>
        <v/>
      </c>
      <c r="BY2627" s="13" t="str">
        <f t="shared" si="555"/>
        <v/>
      </c>
      <c r="BZ2627" s="33" t="str">
        <f t="shared" si="556"/>
        <v/>
      </c>
      <c r="CA2627" s="37" t="str">
        <f>IF(BY2627="", "", IF(COUNTIF(BY$7:BY2627, BY2627)&gt;1, "", MAX(CA$6:CA2626)+1))</f>
        <v/>
      </c>
      <c r="CB2627" s="37" t="str">
        <f t="shared" si="558"/>
        <v>Dec 2023</v>
      </c>
      <c r="CC2627" s="41" t="str">
        <f t="shared" si="552"/>
        <v/>
      </c>
    </row>
    <row r="2628" spans="71:81" hidden="1" x14ac:dyDescent="0.25">
      <c r="BS2628" s="13" t="str">
        <f t="shared" si="553"/>
        <v/>
      </c>
      <c r="BT2628" s="33" t="str">
        <f t="shared" si="554"/>
        <v/>
      </c>
      <c r="BU2628" s="37" t="str">
        <f>IF(BS2628="", "", IF(COUNTIF(BS$7:BS2628, BS2628)&gt;1, "", MAX(BU$6:BU2627)+1))</f>
        <v/>
      </c>
      <c r="BV2628" s="37" t="str">
        <f t="shared" si="557"/>
        <v>Dec 2023</v>
      </c>
      <c r="BW2628" s="41" t="str">
        <f t="shared" si="551"/>
        <v/>
      </c>
      <c r="BY2628" s="13" t="str">
        <f t="shared" si="555"/>
        <v/>
      </c>
      <c r="BZ2628" s="33" t="str">
        <f t="shared" si="556"/>
        <v/>
      </c>
      <c r="CA2628" s="37" t="str">
        <f>IF(BY2628="", "", IF(COUNTIF(BY$7:BY2628, BY2628)&gt;1, "", MAX(CA$6:CA2627)+1))</f>
        <v/>
      </c>
      <c r="CB2628" s="37" t="str">
        <f t="shared" si="558"/>
        <v>Dec 2023</v>
      </c>
      <c r="CC2628" s="41" t="str">
        <f t="shared" si="552"/>
        <v/>
      </c>
    </row>
    <row r="2629" spans="71:81" hidden="1" x14ac:dyDescent="0.25">
      <c r="BS2629" s="13" t="str">
        <f t="shared" si="553"/>
        <v/>
      </c>
      <c r="BT2629" s="33" t="str">
        <f t="shared" si="554"/>
        <v/>
      </c>
      <c r="BU2629" s="37" t="str">
        <f>IF(BS2629="", "", IF(COUNTIF(BS$7:BS2629, BS2629)&gt;1, "", MAX(BU$6:BU2628)+1))</f>
        <v/>
      </c>
      <c r="BV2629" s="37" t="str">
        <f t="shared" si="557"/>
        <v>Dec 2023</v>
      </c>
      <c r="BW2629" s="41" t="str">
        <f t="shared" si="551"/>
        <v/>
      </c>
      <c r="BY2629" s="13" t="str">
        <f t="shared" si="555"/>
        <v/>
      </c>
      <c r="BZ2629" s="33" t="str">
        <f t="shared" si="556"/>
        <v/>
      </c>
      <c r="CA2629" s="37" t="str">
        <f>IF(BY2629="", "", IF(COUNTIF(BY$7:BY2629, BY2629)&gt;1, "", MAX(CA$6:CA2628)+1))</f>
        <v/>
      </c>
      <c r="CB2629" s="37" t="str">
        <f t="shared" si="558"/>
        <v>Dec 2023</v>
      </c>
      <c r="CC2629" s="41" t="str">
        <f t="shared" si="552"/>
        <v/>
      </c>
    </row>
    <row r="2630" spans="71:81" hidden="1" x14ac:dyDescent="0.25">
      <c r="BS2630" s="13" t="str">
        <f t="shared" si="553"/>
        <v/>
      </c>
      <c r="BT2630" s="33" t="str">
        <f t="shared" si="554"/>
        <v/>
      </c>
      <c r="BU2630" s="37" t="str">
        <f>IF(BS2630="", "", IF(COUNTIF(BS$7:BS2630, BS2630)&gt;1, "", MAX(BU$6:BU2629)+1))</f>
        <v/>
      </c>
      <c r="BV2630" s="37" t="str">
        <f t="shared" si="557"/>
        <v>Dec 2023</v>
      </c>
      <c r="BW2630" s="41" t="str">
        <f t="shared" si="551"/>
        <v/>
      </c>
      <c r="BY2630" s="13" t="str">
        <f t="shared" si="555"/>
        <v/>
      </c>
      <c r="BZ2630" s="33" t="str">
        <f t="shared" si="556"/>
        <v/>
      </c>
      <c r="CA2630" s="37" t="str">
        <f>IF(BY2630="", "", IF(COUNTIF(BY$7:BY2630, BY2630)&gt;1, "", MAX(CA$6:CA2629)+1))</f>
        <v/>
      </c>
      <c r="CB2630" s="37" t="str">
        <f t="shared" si="558"/>
        <v>Dec 2023</v>
      </c>
      <c r="CC2630" s="41" t="str">
        <f t="shared" si="552"/>
        <v/>
      </c>
    </row>
    <row r="2631" spans="71:81" hidden="1" x14ac:dyDescent="0.25">
      <c r="BS2631" s="13" t="str">
        <f t="shared" si="553"/>
        <v/>
      </c>
      <c r="BT2631" s="33" t="str">
        <f t="shared" si="554"/>
        <v/>
      </c>
      <c r="BU2631" s="37" t="str">
        <f>IF(BS2631="", "", IF(COUNTIF(BS$7:BS2631, BS2631)&gt;1, "", MAX(BU$6:BU2630)+1))</f>
        <v/>
      </c>
      <c r="BV2631" s="37" t="str">
        <f t="shared" si="557"/>
        <v>Dec 2023</v>
      </c>
      <c r="BW2631" s="41" t="str">
        <f t="shared" si="551"/>
        <v/>
      </c>
      <c r="BY2631" s="13" t="str">
        <f t="shared" si="555"/>
        <v/>
      </c>
      <c r="BZ2631" s="33" t="str">
        <f t="shared" si="556"/>
        <v/>
      </c>
      <c r="CA2631" s="37" t="str">
        <f>IF(BY2631="", "", IF(COUNTIF(BY$7:BY2631, BY2631)&gt;1, "", MAX(CA$6:CA2630)+1))</f>
        <v/>
      </c>
      <c r="CB2631" s="37" t="str">
        <f t="shared" si="558"/>
        <v>Dec 2023</v>
      </c>
      <c r="CC2631" s="41" t="str">
        <f t="shared" si="552"/>
        <v/>
      </c>
    </row>
    <row r="2632" spans="71:81" hidden="1" x14ac:dyDescent="0.25">
      <c r="BS2632" s="13" t="str">
        <f t="shared" si="553"/>
        <v/>
      </c>
      <c r="BT2632" s="33" t="str">
        <f t="shared" si="554"/>
        <v/>
      </c>
      <c r="BU2632" s="37" t="str">
        <f>IF(BS2632="", "", IF(COUNTIF(BS$7:BS2632, BS2632)&gt;1, "", MAX(BU$6:BU2631)+1))</f>
        <v/>
      </c>
      <c r="BV2632" s="37" t="str">
        <f t="shared" si="557"/>
        <v>Dec 2023</v>
      </c>
      <c r="BW2632" s="41" t="str">
        <f t="shared" ref="BW2632:BW2646" si="559">IF(BS2632="", "", CONCATENATE(BS2632, " - ", BV2632))</f>
        <v/>
      </c>
      <c r="BY2632" s="13" t="str">
        <f t="shared" si="555"/>
        <v/>
      </c>
      <c r="BZ2632" s="33" t="str">
        <f t="shared" si="556"/>
        <v/>
      </c>
      <c r="CA2632" s="37" t="str">
        <f>IF(BY2632="", "", IF(COUNTIF(BY$7:BY2632, BY2632)&gt;1, "", MAX(CA$6:CA2631)+1))</f>
        <v/>
      </c>
      <c r="CB2632" s="37" t="str">
        <f t="shared" si="558"/>
        <v>Dec 2023</v>
      </c>
      <c r="CC2632" s="41" t="str">
        <f t="shared" ref="CC2632:CC2646" si="560">IF(BY2632="", "", CONCATENATE(BY2632, " - ", CB2632))</f>
        <v/>
      </c>
    </row>
    <row r="2633" spans="71:81" hidden="1" x14ac:dyDescent="0.25">
      <c r="BS2633" s="13" t="str">
        <f t="shared" si="553"/>
        <v/>
      </c>
      <c r="BT2633" s="33" t="str">
        <f t="shared" si="554"/>
        <v/>
      </c>
      <c r="BU2633" s="37" t="str">
        <f>IF(BS2633="", "", IF(COUNTIF(BS$7:BS2633, BS2633)&gt;1, "", MAX(BU$6:BU2632)+1))</f>
        <v/>
      </c>
      <c r="BV2633" s="37" t="str">
        <f t="shared" si="557"/>
        <v>Dec 2023</v>
      </c>
      <c r="BW2633" s="41" t="str">
        <f t="shared" si="559"/>
        <v/>
      </c>
      <c r="BY2633" s="13" t="str">
        <f t="shared" si="555"/>
        <v/>
      </c>
      <c r="BZ2633" s="33" t="str">
        <f t="shared" si="556"/>
        <v/>
      </c>
      <c r="CA2633" s="37" t="str">
        <f>IF(BY2633="", "", IF(COUNTIF(BY$7:BY2633, BY2633)&gt;1, "", MAX(CA$6:CA2632)+1))</f>
        <v/>
      </c>
      <c r="CB2633" s="37" t="str">
        <f t="shared" si="558"/>
        <v>Dec 2023</v>
      </c>
      <c r="CC2633" s="41" t="str">
        <f t="shared" si="560"/>
        <v/>
      </c>
    </row>
    <row r="2634" spans="71:81" hidden="1" x14ac:dyDescent="0.25">
      <c r="BS2634" s="13" t="str">
        <f t="shared" si="553"/>
        <v/>
      </c>
      <c r="BT2634" s="33" t="str">
        <f t="shared" si="554"/>
        <v/>
      </c>
      <c r="BU2634" s="37" t="str">
        <f>IF(BS2634="", "", IF(COUNTIF(BS$7:BS2634, BS2634)&gt;1, "", MAX(BU$6:BU2633)+1))</f>
        <v/>
      </c>
      <c r="BV2634" s="37" t="str">
        <f t="shared" si="557"/>
        <v>Dec 2023</v>
      </c>
      <c r="BW2634" s="41" t="str">
        <f t="shared" si="559"/>
        <v/>
      </c>
      <c r="BY2634" s="13" t="str">
        <f t="shared" si="555"/>
        <v/>
      </c>
      <c r="BZ2634" s="33" t="str">
        <f t="shared" si="556"/>
        <v/>
      </c>
      <c r="CA2634" s="37" t="str">
        <f>IF(BY2634="", "", IF(COUNTIF(BY$7:BY2634, BY2634)&gt;1, "", MAX(CA$6:CA2633)+1))</f>
        <v/>
      </c>
      <c r="CB2634" s="37" t="str">
        <f t="shared" si="558"/>
        <v>Dec 2023</v>
      </c>
      <c r="CC2634" s="41" t="str">
        <f t="shared" si="560"/>
        <v/>
      </c>
    </row>
    <row r="2635" spans="71:81" hidden="1" x14ac:dyDescent="0.25">
      <c r="BS2635" s="13" t="str">
        <f t="shared" si="553"/>
        <v/>
      </c>
      <c r="BT2635" s="33" t="str">
        <f t="shared" si="554"/>
        <v/>
      </c>
      <c r="BU2635" s="37" t="str">
        <f>IF(BS2635="", "", IF(COUNTIF(BS$7:BS2635, BS2635)&gt;1, "", MAX(BU$6:BU2634)+1))</f>
        <v/>
      </c>
      <c r="BV2635" s="37" t="str">
        <f t="shared" si="557"/>
        <v>Dec 2023</v>
      </c>
      <c r="BW2635" s="41" t="str">
        <f t="shared" si="559"/>
        <v/>
      </c>
      <c r="BY2635" s="13" t="str">
        <f t="shared" si="555"/>
        <v/>
      </c>
      <c r="BZ2635" s="33" t="str">
        <f t="shared" si="556"/>
        <v/>
      </c>
      <c r="CA2635" s="37" t="str">
        <f>IF(BY2635="", "", IF(COUNTIF(BY$7:BY2635, BY2635)&gt;1, "", MAX(CA$6:CA2634)+1))</f>
        <v/>
      </c>
      <c r="CB2635" s="37" t="str">
        <f t="shared" si="558"/>
        <v>Dec 2023</v>
      </c>
      <c r="CC2635" s="41" t="str">
        <f t="shared" si="560"/>
        <v/>
      </c>
    </row>
    <row r="2636" spans="71:81" hidden="1" x14ac:dyDescent="0.25">
      <c r="BS2636" s="13" t="str">
        <f t="shared" si="553"/>
        <v/>
      </c>
      <c r="BT2636" s="33" t="str">
        <f t="shared" si="554"/>
        <v/>
      </c>
      <c r="BU2636" s="37" t="str">
        <f>IF(BS2636="", "", IF(COUNTIF(BS$7:BS2636, BS2636)&gt;1, "", MAX(BU$6:BU2635)+1))</f>
        <v/>
      </c>
      <c r="BV2636" s="37" t="str">
        <f t="shared" si="557"/>
        <v>Dec 2023</v>
      </c>
      <c r="BW2636" s="41" t="str">
        <f t="shared" si="559"/>
        <v/>
      </c>
      <c r="BY2636" s="13" t="str">
        <f t="shared" si="555"/>
        <v/>
      </c>
      <c r="BZ2636" s="33" t="str">
        <f t="shared" si="556"/>
        <v/>
      </c>
      <c r="CA2636" s="37" t="str">
        <f>IF(BY2636="", "", IF(COUNTIF(BY$7:BY2636, BY2636)&gt;1, "", MAX(CA$6:CA2635)+1))</f>
        <v/>
      </c>
      <c r="CB2636" s="37" t="str">
        <f t="shared" si="558"/>
        <v>Dec 2023</v>
      </c>
      <c r="CC2636" s="41" t="str">
        <f t="shared" si="560"/>
        <v/>
      </c>
    </row>
    <row r="2637" spans="71:81" hidden="1" x14ac:dyDescent="0.25">
      <c r="BS2637" s="13" t="str">
        <f t="shared" si="553"/>
        <v/>
      </c>
      <c r="BT2637" s="33" t="str">
        <f t="shared" si="554"/>
        <v/>
      </c>
      <c r="BU2637" s="37" t="str">
        <f>IF(BS2637="", "", IF(COUNTIF(BS$7:BS2637, BS2637)&gt;1, "", MAX(BU$6:BU2636)+1))</f>
        <v/>
      </c>
      <c r="BV2637" s="37" t="str">
        <f t="shared" si="557"/>
        <v>Dec 2023</v>
      </c>
      <c r="BW2637" s="41" t="str">
        <f t="shared" si="559"/>
        <v/>
      </c>
      <c r="BY2637" s="13" t="str">
        <f t="shared" si="555"/>
        <v/>
      </c>
      <c r="BZ2637" s="33" t="str">
        <f t="shared" si="556"/>
        <v/>
      </c>
      <c r="CA2637" s="37" t="str">
        <f>IF(BY2637="", "", IF(COUNTIF(BY$7:BY2637, BY2637)&gt;1, "", MAX(CA$6:CA2636)+1))</f>
        <v/>
      </c>
      <c r="CB2637" s="37" t="str">
        <f t="shared" si="558"/>
        <v>Dec 2023</v>
      </c>
      <c r="CC2637" s="41" t="str">
        <f t="shared" si="560"/>
        <v/>
      </c>
    </row>
    <row r="2638" spans="71:81" hidden="1" x14ac:dyDescent="0.25">
      <c r="BS2638" s="13" t="str">
        <f t="shared" si="553"/>
        <v/>
      </c>
      <c r="BT2638" s="33" t="str">
        <f t="shared" si="554"/>
        <v/>
      </c>
      <c r="BU2638" s="37" t="str">
        <f>IF(BS2638="", "", IF(COUNTIF(BS$7:BS2638, BS2638)&gt;1, "", MAX(BU$6:BU2637)+1))</f>
        <v/>
      </c>
      <c r="BV2638" s="37" t="str">
        <f t="shared" si="557"/>
        <v>Dec 2023</v>
      </c>
      <c r="BW2638" s="41" t="str">
        <f t="shared" si="559"/>
        <v/>
      </c>
      <c r="BY2638" s="13" t="str">
        <f t="shared" si="555"/>
        <v/>
      </c>
      <c r="BZ2638" s="33" t="str">
        <f t="shared" si="556"/>
        <v/>
      </c>
      <c r="CA2638" s="37" t="str">
        <f>IF(BY2638="", "", IF(COUNTIF(BY$7:BY2638, BY2638)&gt;1, "", MAX(CA$6:CA2637)+1))</f>
        <v/>
      </c>
      <c r="CB2638" s="37" t="str">
        <f t="shared" si="558"/>
        <v>Dec 2023</v>
      </c>
      <c r="CC2638" s="41" t="str">
        <f t="shared" si="560"/>
        <v/>
      </c>
    </row>
    <row r="2639" spans="71:81" hidden="1" x14ac:dyDescent="0.25">
      <c r="BS2639" s="13" t="str">
        <f t="shared" si="553"/>
        <v/>
      </c>
      <c r="BT2639" s="33" t="str">
        <f t="shared" si="554"/>
        <v/>
      </c>
      <c r="BU2639" s="37" t="str">
        <f>IF(BS2639="", "", IF(COUNTIF(BS$7:BS2639, BS2639)&gt;1, "", MAX(BU$6:BU2638)+1))</f>
        <v/>
      </c>
      <c r="BV2639" s="37" t="str">
        <f t="shared" si="557"/>
        <v>Dec 2023</v>
      </c>
      <c r="BW2639" s="41" t="str">
        <f t="shared" si="559"/>
        <v/>
      </c>
      <c r="BY2639" s="13" t="str">
        <f t="shared" si="555"/>
        <v/>
      </c>
      <c r="BZ2639" s="33" t="str">
        <f t="shared" si="556"/>
        <v/>
      </c>
      <c r="CA2639" s="37" t="str">
        <f>IF(BY2639="", "", IF(COUNTIF(BY$7:BY2639, BY2639)&gt;1, "", MAX(CA$6:CA2638)+1))</f>
        <v/>
      </c>
      <c r="CB2639" s="37" t="str">
        <f t="shared" si="558"/>
        <v>Dec 2023</v>
      </c>
      <c r="CC2639" s="41" t="str">
        <f t="shared" si="560"/>
        <v/>
      </c>
    </row>
    <row r="2640" spans="71:81" hidden="1" x14ac:dyDescent="0.25">
      <c r="BS2640" s="13" t="str">
        <f t="shared" si="553"/>
        <v/>
      </c>
      <c r="BT2640" s="33" t="str">
        <f t="shared" si="554"/>
        <v/>
      </c>
      <c r="BU2640" s="37" t="str">
        <f>IF(BS2640="", "", IF(COUNTIF(BS$7:BS2640, BS2640)&gt;1, "", MAX(BU$6:BU2639)+1))</f>
        <v/>
      </c>
      <c r="BV2640" s="37" t="str">
        <f t="shared" si="557"/>
        <v>Dec 2023</v>
      </c>
      <c r="BW2640" s="41" t="str">
        <f t="shared" si="559"/>
        <v/>
      </c>
      <c r="BY2640" s="13" t="str">
        <f t="shared" si="555"/>
        <v/>
      </c>
      <c r="BZ2640" s="33" t="str">
        <f t="shared" si="556"/>
        <v/>
      </c>
      <c r="CA2640" s="37" t="str">
        <f>IF(BY2640="", "", IF(COUNTIF(BY$7:BY2640, BY2640)&gt;1, "", MAX(CA$6:CA2639)+1))</f>
        <v/>
      </c>
      <c r="CB2640" s="37" t="str">
        <f t="shared" si="558"/>
        <v>Dec 2023</v>
      </c>
      <c r="CC2640" s="41" t="str">
        <f t="shared" si="560"/>
        <v/>
      </c>
    </row>
    <row r="2641" spans="45:87" hidden="1" x14ac:dyDescent="0.25">
      <c r="BS2641" s="13" t="str">
        <f t="shared" si="553"/>
        <v/>
      </c>
      <c r="BT2641" s="33" t="str">
        <f t="shared" si="554"/>
        <v/>
      </c>
      <c r="BU2641" s="37" t="str">
        <f>IF(BS2641="", "", IF(COUNTIF(BS$7:BS2641, BS2641)&gt;1, "", MAX(BU$6:BU2640)+1))</f>
        <v/>
      </c>
      <c r="BV2641" s="37" t="str">
        <f t="shared" si="557"/>
        <v>Dec 2023</v>
      </c>
      <c r="BW2641" s="41" t="str">
        <f t="shared" si="559"/>
        <v/>
      </c>
      <c r="BY2641" s="13" t="str">
        <f t="shared" si="555"/>
        <v/>
      </c>
      <c r="BZ2641" s="33" t="str">
        <f t="shared" si="556"/>
        <v/>
      </c>
      <c r="CA2641" s="37" t="str">
        <f>IF(BY2641="", "", IF(COUNTIF(BY$7:BY2641, BY2641)&gt;1, "", MAX(CA$6:CA2640)+1))</f>
        <v/>
      </c>
      <c r="CB2641" s="37" t="str">
        <f t="shared" si="558"/>
        <v>Dec 2023</v>
      </c>
      <c r="CC2641" s="41" t="str">
        <f t="shared" si="560"/>
        <v/>
      </c>
    </row>
    <row r="2642" spans="45:87" hidden="1" x14ac:dyDescent="0.25">
      <c r="BS2642" s="13" t="str">
        <f t="shared" si="553"/>
        <v/>
      </c>
      <c r="BT2642" s="33" t="str">
        <f t="shared" si="554"/>
        <v/>
      </c>
      <c r="BU2642" s="37" t="str">
        <f>IF(BS2642="", "", IF(COUNTIF(BS$7:BS2642, BS2642)&gt;1, "", MAX(BU$6:BU2641)+1))</f>
        <v/>
      </c>
      <c r="BV2642" s="37" t="str">
        <f t="shared" si="557"/>
        <v>Dec 2023</v>
      </c>
      <c r="BW2642" s="41" t="str">
        <f t="shared" si="559"/>
        <v/>
      </c>
      <c r="BY2642" s="13" t="str">
        <f t="shared" si="555"/>
        <v/>
      </c>
      <c r="BZ2642" s="33" t="str">
        <f t="shared" si="556"/>
        <v/>
      </c>
      <c r="CA2642" s="37" t="str">
        <f>IF(BY2642="", "", IF(COUNTIF(BY$7:BY2642, BY2642)&gt;1, "", MAX(CA$6:CA2641)+1))</f>
        <v/>
      </c>
      <c r="CB2642" s="37" t="str">
        <f t="shared" si="558"/>
        <v>Dec 2023</v>
      </c>
      <c r="CC2642" s="41" t="str">
        <f t="shared" si="560"/>
        <v/>
      </c>
    </row>
    <row r="2643" spans="45:87" hidden="1" x14ac:dyDescent="0.25">
      <c r="BS2643" s="13" t="str">
        <f t="shared" si="553"/>
        <v/>
      </c>
      <c r="BT2643" s="33" t="str">
        <f t="shared" si="554"/>
        <v/>
      </c>
      <c r="BU2643" s="37" t="str">
        <f>IF(BS2643="", "", IF(COUNTIF(BS$7:BS2643, BS2643)&gt;1, "", MAX(BU$6:BU2642)+1))</f>
        <v/>
      </c>
      <c r="BV2643" s="37" t="str">
        <f t="shared" si="557"/>
        <v>Dec 2023</v>
      </c>
      <c r="BW2643" s="41" t="str">
        <f t="shared" si="559"/>
        <v/>
      </c>
      <c r="BY2643" s="13" t="str">
        <f t="shared" si="555"/>
        <v/>
      </c>
      <c r="BZ2643" s="33" t="str">
        <f t="shared" si="556"/>
        <v/>
      </c>
      <c r="CA2643" s="37" t="str">
        <f>IF(BY2643="", "", IF(COUNTIF(BY$7:BY2643, BY2643)&gt;1, "", MAX(CA$6:CA2642)+1))</f>
        <v/>
      </c>
      <c r="CB2643" s="37" t="str">
        <f t="shared" si="558"/>
        <v>Dec 2023</v>
      </c>
      <c r="CC2643" s="41" t="str">
        <f t="shared" si="560"/>
        <v/>
      </c>
    </row>
    <row r="2644" spans="45:87" hidden="1" x14ac:dyDescent="0.25">
      <c r="BS2644" s="13" t="str">
        <f t="shared" si="553"/>
        <v/>
      </c>
      <c r="BT2644" s="33" t="str">
        <f t="shared" si="554"/>
        <v/>
      </c>
      <c r="BU2644" s="37" t="str">
        <f>IF(BS2644="", "", IF(COUNTIF(BS$7:BS2644, BS2644)&gt;1, "", MAX(BU$6:BU2643)+1))</f>
        <v/>
      </c>
      <c r="BV2644" s="37" t="str">
        <f t="shared" si="557"/>
        <v>Dec 2023</v>
      </c>
      <c r="BW2644" s="41" t="str">
        <f t="shared" si="559"/>
        <v/>
      </c>
      <c r="BY2644" s="13" t="str">
        <f t="shared" si="555"/>
        <v/>
      </c>
      <c r="BZ2644" s="33" t="str">
        <f t="shared" si="556"/>
        <v/>
      </c>
      <c r="CA2644" s="37" t="str">
        <f>IF(BY2644="", "", IF(COUNTIF(BY$7:BY2644, BY2644)&gt;1, "", MAX(CA$6:CA2643)+1))</f>
        <v/>
      </c>
      <c r="CB2644" s="37" t="str">
        <f t="shared" si="558"/>
        <v>Dec 2023</v>
      </c>
      <c r="CC2644" s="41" t="str">
        <f t="shared" si="560"/>
        <v/>
      </c>
    </row>
    <row r="2645" spans="45:87" hidden="1" x14ac:dyDescent="0.25">
      <c r="BS2645" s="13" t="str">
        <f t="shared" si="553"/>
        <v/>
      </c>
      <c r="BT2645" s="33" t="str">
        <f t="shared" si="554"/>
        <v/>
      </c>
      <c r="BU2645" s="37" t="str">
        <f>IF(BS2645="", "", IF(COUNTIF(BS$7:BS2645, BS2645)&gt;1, "", MAX(BU$6:BU2644)+1))</f>
        <v/>
      </c>
      <c r="BV2645" s="37" t="str">
        <f t="shared" si="557"/>
        <v>Dec 2023</v>
      </c>
      <c r="BW2645" s="41" t="str">
        <f t="shared" si="559"/>
        <v/>
      </c>
      <c r="BY2645" s="13" t="str">
        <f t="shared" si="555"/>
        <v/>
      </c>
      <c r="BZ2645" s="33" t="str">
        <f t="shared" si="556"/>
        <v/>
      </c>
      <c r="CA2645" s="37" t="str">
        <f>IF(BY2645="", "", IF(COUNTIF(BY$7:BY2645, BY2645)&gt;1, "", MAX(CA$6:CA2644)+1))</f>
        <v/>
      </c>
      <c r="CB2645" s="37" t="str">
        <f t="shared" si="558"/>
        <v>Dec 2023</v>
      </c>
      <c r="CC2645" s="41" t="str">
        <f t="shared" si="560"/>
        <v/>
      </c>
    </row>
    <row r="2646" spans="45:87" hidden="1" x14ac:dyDescent="0.25">
      <c r="BS2646" s="14" t="str">
        <f t="shared" si="553"/>
        <v/>
      </c>
      <c r="BT2646" s="34" t="str">
        <f t="shared" si="554"/>
        <v/>
      </c>
      <c r="BU2646" s="38" t="str">
        <f>IF(BS2646="", "", IF(COUNTIF(BS$7:BS2646, BS2646)&gt;1, "", MAX(BU$6:BU2645)+1))</f>
        <v/>
      </c>
      <c r="BV2646" s="38" t="str">
        <f t="shared" si="557"/>
        <v>Dec 2023</v>
      </c>
      <c r="BW2646" s="42" t="str">
        <f t="shared" si="559"/>
        <v/>
      </c>
      <c r="BY2646" s="14" t="str">
        <f t="shared" si="555"/>
        <v/>
      </c>
      <c r="BZ2646" s="34" t="str">
        <f t="shared" si="556"/>
        <v/>
      </c>
      <c r="CA2646" s="38" t="str">
        <f>IF(BY2646="", "", IF(COUNTIF(BY$7:BY2646, BY2646)&gt;1, "", MAX(CA$6:CA2645)+1))</f>
        <v/>
      </c>
      <c r="CB2646" s="38" t="str">
        <f t="shared" si="558"/>
        <v>Dec 2023</v>
      </c>
      <c r="CC2646" s="42" t="str">
        <f t="shared" si="560"/>
        <v/>
      </c>
    </row>
    <row r="2647" spans="45:87" hidden="1" x14ac:dyDescent="0.25">
      <c r="BB2647" s="39">
        <f>COUNTIF(BA$2649:BA$2768, "")</f>
        <v>114</v>
      </c>
      <c r="BH2647" s="39">
        <f>COUNTIF(BG$2649:BG$2768, "")</f>
        <v>114</v>
      </c>
      <c r="BN2647" s="39">
        <f>COUNTIF(BM$2649:BM$2828, "")</f>
        <v>173</v>
      </c>
      <c r="BT2647" s="39">
        <f>COUNTIF(BS$2649:BS$5288, "")</f>
        <v>2545</v>
      </c>
      <c r="BV2647" s="39">
        <f>COUNTIF(BU$2649:BU$5288, "")</f>
        <v>2545</v>
      </c>
      <c r="BZ2647" s="39">
        <f>COUNTIF(BY$2649:BY$5288, "")</f>
        <v>2478</v>
      </c>
    </row>
    <row r="2648" spans="45:87" hidden="1" x14ac:dyDescent="0.25">
      <c r="BA2648" s="43" t="str">
        <f>BA$6</f>
        <v>Source of New Users</v>
      </c>
      <c r="BB2648" s="35" t="s">
        <v>121</v>
      </c>
      <c r="BG2648" s="43" t="str">
        <f>BG$6</f>
        <v>All Sessions</v>
      </c>
      <c r="BH2648" s="35" t="s">
        <v>121</v>
      </c>
      <c r="BM2648" s="43" t="str">
        <f>BM$6</f>
        <v>Events</v>
      </c>
      <c r="BN2648" s="35" t="s">
        <v>121</v>
      </c>
      <c r="BQ2648" s="35" t="s">
        <v>123</v>
      </c>
      <c r="BS2648" s="43" t="str">
        <f>BS$6</f>
        <v>CC</v>
      </c>
      <c r="BT2648" s="35" t="s">
        <v>121</v>
      </c>
      <c r="BV2648" s="35" t="s">
        <v>121</v>
      </c>
      <c r="BW2648" s="35" t="s">
        <v>123</v>
      </c>
      <c r="BY2648" s="43" t="str">
        <f>BY$6</f>
        <v>Pages Visited</v>
      </c>
      <c r="BZ2648" s="35" t="s">
        <v>121</v>
      </c>
      <c r="CE2648" s="35" t="s">
        <v>122</v>
      </c>
      <c r="CF2648" s="35" t="s">
        <v>122</v>
      </c>
      <c r="CG2648" s="35" t="s">
        <v>122</v>
      </c>
      <c r="CH2648" s="35" t="s">
        <v>122</v>
      </c>
      <c r="CI2648" s="35" t="s">
        <v>122</v>
      </c>
    </row>
    <row r="2649" spans="45:87" hidden="1" x14ac:dyDescent="0.25">
      <c r="AS2649" s="36">
        <v>1</v>
      </c>
      <c r="BA2649" s="40" t="str">
        <f>IFERROR(INDEX(BA$7:BA$126, MATCH($AS2649, BC$7:BC$126, 0)), "")</f>
        <v>Direct</v>
      </c>
      <c r="BB2649" s="36">
        <f>IF(BA2649="", "", COUNTIF(BA$2649:BA$2768, "&lt;"&amp;BA2649)+1-BB$2647)</f>
        <v>1</v>
      </c>
      <c r="BG2649" s="40" t="str">
        <f>IFERROR(INDEX(BG$7:BG$126, MATCH($AS2649, BI$7:BI$126, 0)), "")</f>
        <v>Direct</v>
      </c>
      <c r="BH2649" s="36">
        <f>IF(BG2649="", "", COUNTIF(BG$2649:BG$2768, "&lt;"&amp;BG2649)+1-BH$2647)</f>
        <v>1</v>
      </c>
      <c r="BM2649" s="40" t="str">
        <f>IFERROR(INDEX(BM$7:BM$186, MATCH($AS2649, BO$7:BO$186, 0)), "")</f>
        <v>page_view</v>
      </c>
      <c r="BN2649" s="36">
        <f t="shared" ref="BN2649:BN2680" si="561">IF(BM2649="", "", COUNTIF(BM$2649:BM$2828, "&lt;"&amp;BM2649)+1-BN$2647)</f>
        <v>4</v>
      </c>
      <c r="BQ2649" s="40" t="str">
        <f>PROPER($CI2649)</f>
        <v>Page View</v>
      </c>
      <c r="BS2649" s="40" t="str">
        <f>IFERROR(INDEX(BS$7:BS$2646, MATCH($AS2649, BU$7:BU$2646, 0)), "")</f>
        <v>United States</v>
      </c>
      <c r="BT2649" s="29">
        <f>IF(BS2649="", "", COUNTIF(BS$2649:BS$5288, "&lt;"&amp;BS2649)+1-BT$2647)</f>
        <v>91</v>
      </c>
      <c r="BU2649" s="40" t="str">
        <f>IF($BS2649="", "", IFERROR(INDEX('Country Name Replacement'!$C$11:$C$2650, MATCH($BS2649, 'Country Name Replacement'!$B$11:$B$2650, 0)), $BS2649))</f>
        <v>United States</v>
      </c>
      <c r="BV2649" s="36">
        <f>IF(BU2649="", "", COUNTIF(BU$2649:BU$5288, "&lt;"&amp;BU2649)+1-BV$2647)</f>
        <v>91</v>
      </c>
      <c r="BW2649" s="45" t="str">
        <f>IFERROR(INDEX(BU$2649:BU$5288, MATCH($AS2649, BV$2649:BV$2828, 0)), "")</f>
        <v>Albania</v>
      </c>
      <c r="BY2649" s="12" t="str">
        <f>IFERROR(INDEX(BY$7:BY$2646, MATCH($AS2649, CA$7:CA$2646, 0)), "")</f>
        <v>Spreadsheet Solutions - Creating business solutions through custom spreadsheets</v>
      </c>
      <c r="BZ2649" s="36">
        <f>IF(BY2649="", "", COUNTIF(BY$2649:BY$5288, "&lt;"&amp;BY2649)+1-BZ$2647)</f>
        <v>136</v>
      </c>
      <c r="CA2649" s="59">
        <f>IF(BY2649="", "", SUMIF($BY$7:$BY$2646, BY2649, $BZ$7:$BZ$2646))</f>
        <v>966</v>
      </c>
      <c r="CB2649" s="36">
        <f>IF(CA2649="", "", COUNTIF(CA$2649:CA$5288, "?"&amp;CA2649)+1+COUNTIF(CA$2649:CA2649, CA2649)-1)</f>
        <v>1</v>
      </c>
      <c r="CC2649" s="40" t="str">
        <f>IFERROR(INDEX(BS$2649:BS$5288, MATCH($AS2649, BV$2649:BV$2828, 0)), "")</f>
        <v>Albania</v>
      </c>
      <c r="CE2649" s="40" t="str">
        <f>IF($BM2649="", "", IFERROR(REPLACE($BM2649, FIND("_", $BM2649), 1, " "), $BM2649))</f>
        <v>page view</v>
      </c>
      <c r="CF2649" s="40" t="str">
        <f>IF(CE2649="", "", IFERROR(REPLACE(CE2649, FIND("_", CE2649), 1, " "), CE2649))</f>
        <v>page view</v>
      </c>
      <c r="CG2649" s="40" t="str">
        <f>IF(CF2649="", "", IFERROR(REPLACE(CF2649, FIND("_", CF2649), 1, " "), CF2649))</f>
        <v>page view</v>
      </c>
      <c r="CH2649" s="40" t="str">
        <f>IF(CG2649="", "", IFERROR(REPLACE(CG2649, FIND("_", CG2649), 1, " "), CG2649))</f>
        <v>page view</v>
      </c>
      <c r="CI2649" s="40" t="str">
        <f>IF(CH2649="", "", IFERROR(REPLACE(CH2649, FIND("_", CH2649), 1, " "), CH2649))</f>
        <v>page view</v>
      </c>
    </row>
    <row r="2650" spans="45:87" hidden="1" x14ac:dyDescent="0.25">
      <c r="AS2650" s="37">
        <v>2</v>
      </c>
      <c r="BA2650" s="41" t="str">
        <f t="shared" ref="BA2650:BA2713" si="562">IFERROR(INDEX(BA$7:BA$126, MATCH($AS2650, BC$7:BC$126, 0)), "")</f>
        <v>Organic Search</v>
      </c>
      <c r="BB2650" s="37">
        <f t="shared" ref="BB2650:BB2713" si="563">IF(BA2650="", "", COUNTIF(BA$2649:BA$2768, "&lt;"&amp;BA2650)+1-BB$2647)</f>
        <v>2</v>
      </c>
      <c r="BG2650" s="41" t="str">
        <f t="shared" ref="BG2650:BG2713" si="564">IFERROR(INDEX(BG$7:BG$126, MATCH($AS2650, BI$7:BI$126, 0)), "")</f>
        <v>Organic Search</v>
      </c>
      <c r="BH2650" s="37">
        <f t="shared" ref="BH2650:BH2713" si="565">IF(BG2650="", "", COUNTIF(BG$2649:BG$2768, "&lt;"&amp;BG2650)+1-BH$2647)</f>
        <v>2</v>
      </c>
      <c r="BM2650" s="41" t="str">
        <f t="shared" ref="BM2650:BM2713" si="566">IFERROR(INDEX(BM$7:BM$186, MATCH($AS2650, BO$7:BO$186, 0)), "")</f>
        <v>session_start</v>
      </c>
      <c r="BN2650" s="37">
        <f t="shared" si="561"/>
        <v>6</v>
      </c>
      <c r="BQ2650" s="41" t="str">
        <f t="shared" ref="BQ2650:BQ2713" si="567">PROPER($CI2650)</f>
        <v>Session Start</v>
      </c>
      <c r="BS2650" s="41" t="str">
        <f t="shared" ref="BS2650:BS2713" si="568">IFERROR(INDEX(BS$7:BS$2646, MATCH($AS2650, BU$7:BU$2646, 0)), "")</f>
        <v>United Kingdom</v>
      </c>
      <c r="BT2650" s="30">
        <f t="shared" ref="BT2650:BT2713" si="569">IF(BS2650="", "", COUNTIF(BS$2649:BS$5288, "&lt;"&amp;BS2650)+1-BT$2647)</f>
        <v>90</v>
      </c>
      <c r="BU2650" s="41" t="str">
        <f>IF($BS2650="", "", IFERROR(INDEX('Country Name Replacement'!$C$11:$C$2650, MATCH($BS2650, 'Country Name Replacement'!$B$11:$B$2650, 0)), $BS2650))</f>
        <v>United Kingdom</v>
      </c>
      <c r="BV2650" s="37">
        <f t="shared" ref="BV2650:BV2713" si="570">IF(BU2650="", "", COUNTIF(BU$2649:BU$5288, "&lt;"&amp;BU2650)+1-BV$2647)</f>
        <v>90</v>
      </c>
      <c r="BW2650" s="46" t="str">
        <f t="shared" ref="BW2650:BW2713" si="571">IFERROR(INDEX(BU$2649:BU$5288, MATCH($AS2650, BV$2649:BV$2828, 0)), "")</f>
        <v>Argentina</v>
      </c>
      <c r="BY2650" s="13" t="str">
        <f t="shared" ref="BY2650:BY2713" si="572">IFERROR(INDEX(BY$7:BY$2646, MATCH($AS2650, CA$7:CA$2646, 0)), "")</f>
        <v>Free Downloads | Spreadsheet Solutions</v>
      </c>
      <c r="BZ2650" s="37">
        <f t="shared" ref="BZ2650:BZ2713" si="573">IF(BY2650="", "", COUNTIF(BY$2649:BY$5288, "&lt;"&amp;BY2650)+1-BZ$2647)</f>
        <v>64</v>
      </c>
      <c r="CA2650" s="60">
        <f t="shared" ref="CA2650:CA2713" si="574">IF(BY2650="", "", SUMIF($BY$7:$BY$2646, BY2650, $BZ$7:$BZ$2646))</f>
        <v>352</v>
      </c>
      <c r="CB2650" s="37">
        <f>IF(CA2650="", "", COUNTIF(CA$2649:CA$5288, "?"&amp;CA2650)+1+COUNTIF(CA$2649:CA2650, CA2650)-1)</f>
        <v>1</v>
      </c>
      <c r="CC2650" s="41" t="str">
        <f t="shared" ref="CC2650:CC2713" si="575">IFERROR(INDEX(BS$2649:BS$5288, MATCH($AS2650, BV$2649:BV$2828, 0)), "")</f>
        <v>Argentina</v>
      </c>
      <c r="CE2650" s="41" t="str">
        <f t="shared" ref="CE2650:CE2713" si="576">IF($BM2650="", "", IFERROR(REPLACE($BM2650, FIND("_", $BM2650), 1, " "), $BM2650))</f>
        <v>session start</v>
      </c>
      <c r="CF2650" s="41" t="str">
        <f t="shared" ref="CF2650:CG2713" si="577">IF(CE2650="", "", IFERROR(REPLACE(CE2650, FIND("_", CE2650), 1, " "), CE2650))</f>
        <v>session start</v>
      </c>
      <c r="CG2650" s="41" t="str">
        <f t="shared" si="577"/>
        <v>session start</v>
      </c>
      <c r="CH2650" s="41" t="str">
        <f t="shared" ref="CH2650:CI2650" si="578">IF(CG2650="", "", IFERROR(REPLACE(CG2650, FIND("_", CG2650), 1, " "), CG2650))</f>
        <v>session start</v>
      </c>
      <c r="CI2650" s="41" t="str">
        <f t="shared" si="578"/>
        <v>session start</v>
      </c>
    </row>
    <row r="2651" spans="45:87" hidden="1" x14ac:dyDescent="0.25">
      <c r="AS2651" s="37">
        <v>3</v>
      </c>
      <c r="BA2651" s="41" t="str">
        <f t="shared" si="562"/>
        <v>Organic Social</v>
      </c>
      <c r="BB2651" s="37">
        <f t="shared" si="563"/>
        <v>3</v>
      </c>
      <c r="BG2651" s="41" t="str">
        <f t="shared" si="564"/>
        <v>Organic Social</v>
      </c>
      <c r="BH2651" s="37">
        <f t="shared" si="565"/>
        <v>3</v>
      </c>
      <c r="BM2651" s="41" t="str">
        <f t="shared" si="566"/>
        <v>first_visit</v>
      </c>
      <c r="BN2651" s="37">
        <f t="shared" si="561"/>
        <v>2</v>
      </c>
      <c r="BQ2651" s="41" t="str">
        <f t="shared" si="567"/>
        <v>First Visit</v>
      </c>
      <c r="BS2651" s="41" t="str">
        <f t="shared" si="568"/>
        <v>France</v>
      </c>
      <c r="BT2651" s="30">
        <f t="shared" si="569"/>
        <v>25</v>
      </c>
      <c r="BU2651" s="41" t="str">
        <f>IF($BS2651="", "", IFERROR(INDEX('Country Name Replacement'!$C$11:$C$2650, MATCH($BS2651, 'Country Name Replacement'!$B$11:$B$2650, 0)), $BS2651))</f>
        <v>France</v>
      </c>
      <c r="BV2651" s="37">
        <f t="shared" si="570"/>
        <v>25</v>
      </c>
      <c r="BW2651" s="46" t="str">
        <f t="shared" si="571"/>
        <v>Australia</v>
      </c>
      <c r="BY2651" s="13" t="str">
        <f t="shared" si="572"/>
        <v>Store | Spreadsheet Solutions</v>
      </c>
      <c r="BZ2651" s="37">
        <f t="shared" si="573"/>
        <v>141</v>
      </c>
      <c r="CA2651" s="60">
        <f t="shared" si="574"/>
        <v>275</v>
      </c>
      <c r="CB2651" s="37">
        <f>IF(CA2651="", "", COUNTIF(CA$2649:CA$5288, "?"&amp;CA2651)+1+COUNTIF(CA$2649:CA2651, CA2651)-1)</f>
        <v>1</v>
      </c>
      <c r="CC2651" s="41" t="str">
        <f t="shared" si="575"/>
        <v>Australia</v>
      </c>
      <c r="CE2651" s="41" t="str">
        <f t="shared" si="576"/>
        <v>first visit</v>
      </c>
      <c r="CF2651" s="41" t="str">
        <f t="shared" si="577"/>
        <v>first visit</v>
      </c>
      <c r="CG2651" s="41" t="str">
        <f t="shared" si="577"/>
        <v>first visit</v>
      </c>
      <c r="CH2651" s="41" t="str">
        <f t="shared" ref="CH2651:CI2651" si="579">IF(CG2651="", "", IFERROR(REPLACE(CG2651, FIND("_", CG2651), 1, " "), CG2651))</f>
        <v>first visit</v>
      </c>
      <c r="CI2651" s="41" t="str">
        <f t="shared" si="579"/>
        <v>first visit</v>
      </c>
    </row>
    <row r="2652" spans="45:87" hidden="1" x14ac:dyDescent="0.25">
      <c r="AS2652" s="37">
        <v>4</v>
      </c>
      <c r="BA2652" s="41" t="str">
        <f t="shared" si="562"/>
        <v>Organic Video</v>
      </c>
      <c r="BB2652" s="37">
        <f t="shared" si="563"/>
        <v>4</v>
      </c>
      <c r="BG2652" s="41" t="str">
        <f t="shared" si="564"/>
        <v>Organic Video</v>
      </c>
      <c r="BH2652" s="37">
        <f t="shared" si="565"/>
        <v>4</v>
      </c>
      <c r="BM2652" s="41" t="str">
        <f t="shared" si="566"/>
        <v>user_engagement</v>
      </c>
      <c r="BN2652" s="37">
        <f t="shared" si="561"/>
        <v>7</v>
      </c>
      <c r="BQ2652" s="41" t="str">
        <f t="shared" si="567"/>
        <v>User Engagement</v>
      </c>
      <c r="BS2652" s="41" t="str">
        <f t="shared" si="568"/>
        <v>India</v>
      </c>
      <c r="BT2652" s="30">
        <f t="shared" si="569"/>
        <v>33</v>
      </c>
      <c r="BU2652" s="41" t="str">
        <f>IF($BS2652="", "", IFERROR(INDEX('Country Name Replacement'!$C$11:$C$2650, MATCH($BS2652, 'Country Name Replacement'!$B$11:$B$2650, 0)), $BS2652))</f>
        <v>India</v>
      </c>
      <c r="BV2652" s="37">
        <f t="shared" si="570"/>
        <v>33</v>
      </c>
      <c r="BW2652" s="46" t="str">
        <f t="shared" si="571"/>
        <v>Austria</v>
      </c>
      <c r="BY2652" s="13" t="str">
        <f t="shared" si="572"/>
        <v>Basic Spreadsheet Range | Spreadsheet Solutions</v>
      </c>
      <c r="BZ2652" s="37">
        <f t="shared" si="573"/>
        <v>23</v>
      </c>
      <c r="CA2652" s="60">
        <f t="shared" si="574"/>
        <v>254</v>
      </c>
      <c r="CB2652" s="37">
        <f>IF(CA2652="", "", COUNTIF(CA$2649:CA$5288, "?"&amp;CA2652)+1+COUNTIF(CA$2649:CA2652, CA2652)-1)</f>
        <v>1</v>
      </c>
      <c r="CC2652" s="41" t="str">
        <f t="shared" si="575"/>
        <v>Austria</v>
      </c>
      <c r="CE2652" s="41" t="str">
        <f t="shared" si="576"/>
        <v>user engagement</v>
      </c>
      <c r="CF2652" s="41" t="str">
        <f t="shared" si="577"/>
        <v>user engagement</v>
      </c>
      <c r="CG2652" s="41" t="str">
        <f t="shared" si="577"/>
        <v>user engagement</v>
      </c>
      <c r="CH2652" s="41" t="str">
        <f t="shared" ref="CH2652:CI2652" si="580">IF(CG2652="", "", IFERROR(REPLACE(CG2652, FIND("_", CG2652), 1, " "), CG2652))</f>
        <v>user engagement</v>
      </c>
      <c r="CI2652" s="41" t="str">
        <f t="shared" si="580"/>
        <v>user engagement</v>
      </c>
    </row>
    <row r="2653" spans="45:87" hidden="1" x14ac:dyDescent="0.25">
      <c r="AS2653" s="37">
        <v>5</v>
      </c>
      <c r="BA2653" s="41" t="str">
        <f t="shared" si="562"/>
        <v>Referral</v>
      </c>
      <c r="BB2653" s="37">
        <f t="shared" si="563"/>
        <v>5</v>
      </c>
      <c r="BG2653" s="41" t="str">
        <f t="shared" si="564"/>
        <v>Unassigned</v>
      </c>
      <c r="BH2653" s="37">
        <f t="shared" si="565"/>
        <v>6</v>
      </c>
      <c r="BM2653" s="41" t="str">
        <f t="shared" si="566"/>
        <v>scroll</v>
      </c>
      <c r="BN2653" s="37">
        <f t="shared" si="561"/>
        <v>5</v>
      </c>
      <c r="BQ2653" s="41" t="str">
        <f t="shared" si="567"/>
        <v>Scroll</v>
      </c>
      <c r="BS2653" s="41" t="str">
        <f t="shared" si="568"/>
        <v>Canada</v>
      </c>
      <c r="BT2653" s="30">
        <f t="shared" si="569"/>
        <v>15</v>
      </c>
      <c r="BU2653" s="41" t="str">
        <f>IF($BS2653="", "", IFERROR(INDEX('Country Name Replacement'!$C$11:$C$2650, MATCH($BS2653, 'Country Name Replacement'!$B$11:$B$2650, 0)), $BS2653))</f>
        <v>Canada</v>
      </c>
      <c r="BV2653" s="37">
        <f t="shared" si="570"/>
        <v>15</v>
      </c>
      <c r="BW2653" s="46" t="str">
        <f t="shared" si="571"/>
        <v>Azerbaijan</v>
      </c>
      <c r="BY2653" s="13" t="str">
        <f t="shared" si="572"/>
        <v>Client Follow-Up Schedule â€“ Â£180 | Spreadsheet Solutions</v>
      </c>
      <c r="BZ2653" s="37">
        <f t="shared" si="573"/>
        <v>34</v>
      </c>
      <c r="CA2653" s="60">
        <f t="shared" si="574"/>
        <v>113</v>
      </c>
      <c r="CB2653" s="37">
        <f>IF(CA2653="", "", COUNTIF(CA$2649:CA$5288, "?"&amp;CA2653)+1+COUNTIF(CA$2649:CA2653, CA2653)-1)</f>
        <v>1</v>
      </c>
      <c r="CC2653" s="41" t="str">
        <f t="shared" si="575"/>
        <v>Azerbaijan</v>
      </c>
      <c r="CE2653" s="41" t="str">
        <f t="shared" si="576"/>
        <v>scroll</v>
      </c>
      <c r="CF2653" s="41" t="str">
        <f t="shared" si="577"/>
        <v>scroll</v>
      </c>
      <c r="CG2653" s="41" t="str">
        <f t="shared" si="577"/>
        <v>scroll</v>
      </c>
      <c r="CH2653" s="41" t="str">
        <f t="shared" ref="CH2653:CI2653" si="581">IF(CG2653="", "", IFERROR(REPLACE(CG2653, FIND("_", CG2653), 1, " "), CG2653))</f>
        <v>scroll</v>
      </c>
      <c r="CI2653" s="41" t="str">
        <f t="shared" si="581"/>
        <v>scroll</v>
      </c>
    </row>
    <row r="2654" spans="45:87" hidden="1" x14ac:dyDescent="0.25">
      <c r="AS2654" s="37">
        <v>6</v>
      </c>
      <c r="BA2654" s="41" t="str">
        <f t="shared" si="562"/>
        <v>Unassigned</v>
      </c>
      <c r="BB2654" s="37">
        <f t="shared" si="563"/>
        <v>6</v>
      </c>
      <c r="BG2654" s="41" t="str">
        <f t="shared" si="564"/>
        <v>Referral</v>
      </c>
      <c r="BH2654" s="37">
        <f t="shared" si="565"/>
        <v>5</v>
      </c>
      <c r="BM2654" s="41" t="str">
        <f t="shared" si="566"/>
        <v>click</v>
      </c>
      <c r="BN2654" s="37">
        <f t="shared" si="561"/>
        <v>1</v>
      </c>
      <c r="BQ2654" s="41" t="str">
        <f t="shared" si="567"/>
        <v>Click</v>
      </c>
      <c r="BS2654" s="41" t="str">
        <f t="shared" si="568"/>
        <v>Germany</v>
      </c>
      <c r="BT2654" s="30">
        <f t="shared" si="569"/>
        <v>26</v>
      </c>
      <c r="BU2654" s="41" t="str">
        <f>IF($BS2654="", "", IFERROR(INDEX('Country Name Replacement'!$C$11:$C$2650, MATCH($BS2654, 'Country Name Replacement'!$B$11:$B$2650, 0)), $BS2654))</f>
        <v>Germany</v>
      </c>
      <c r="BV2654" s="37">
        <f t="shared" si="570"/>
        <v>26</v>
      </c>
      <c r="BW2654" s="46" t="str">
        <f t="shared" si="571"/>
        <v>Bangladesh</v>
      </c>
      <c r="BY2654" s="13" t="str">
        <f t="shared" si="572"/>
        <v>How to NOT Ruin Your Spreadsheet | Spreadsheet Solutions</v>
      </c>
      <c r="BZ2654" s="37">
        <f t="shared" si="573"/>
        <v>71</v>
      </c>
      <c r="CA2654" s="60">
        <f t="shared" si="574"/>
        <v>134</v>
      </c>
      <c r="CB2654" s="37">
        <f>IF(CA2654="", "", COUNTIF(CA$2649:CA$5288, "?"&amp;CA2654)+1+COUNTIF(CA$2649:CA2654, CA2654)-1)</f>
        <v>1</v>
      </c>
      <c r="CC2654" s="41" t="str">
        <f t="shared" si="575"/>
        <v>Bangladesh</v>
      </c>
      <c r="CE2654" s="41" t="str">
        <f t="shared" si="576"/>
        <v>click</v>
      </c>
      <c r="CF2654" s="41" t="str">
        <f t="shared" si="577"/>
        <v>click</v>
      </c>
      <c r="CG2654" s="41" t="str">
        <f t="shared" si="577"/>
        <v>click</v>
      </c>
      <c r="CH2654" s="41" t="str">
        <f t="shared" ref="CH2654:CI2654" si="582">IF(CG2654="", "", IFERROR(REPLACE(CG2654, FIND("_", CG2654), 1, " "), CG2654))</f>
        <v>click</v>
      </c>
      <c r="CI2654" s="41" t="str">
        <f t="shared" si="582"/>
        <v>click</v>
      </c>
    </row>
    <row r="2655" spans="45:87" hidden="1" x14ac:dyDescent="0.25">
      <c r="AS2655" s="37">
        <v>7</v>
      </c>
      <c r="BA2655" s="41" t="str">
        <f t="shared" si="562"/>
        <v/>
      </c>
      <c r="BB2655" s="37" t="str">
        <f t="shared" si="563"/>
        <v/>
      </c>
      <c r="BG2655" s="41" t="str">
        <f t="shared" si="564"/>
        <v/>
      </c>
      <c r="BH2655" s="37" t="str">
        <f t="shared" si="565"/>
        <v/>
      </c>
      <c r="BM2655" s="41" t="str">
        <f t="shared" si="566"/>
        <v>form_start</v>
      </c>
      <c r="BN2655" s="37">
        <f t="shared" si="561"/>
        <v>3</v>
      </c>
      <c r="BQ2655" s="41" t="str">
        <f t="shared" si="567"/>
        <v>Form Start</v>
      </c>
      <c r="BS2655" s="41" t="str">
        <f t="shared" si="568"/>
        <v>Australia</v>
      </c>
      <c r="BT2655" s="30">
        <f t="shared" si="569"/>
        <v>3</v>
      </c>
      <c r="BU2655" s="41" t="str">
        <f>IF($BS2655="", "", IFERROR(INDEX('Country Name Replacement'!$C$11:$C$2650, MATCH($BS2655, 'Country Name Replacement'!$B$11:$B$2650, 0)), $BS2655))</f>
        <v>Australia</v>
      </c>
      <c r="BV2655" s="37">
        <f t="shared" si="570"/>
        <v>3</v>
      </c>
      <c r="BW2655" s="46" t="str">
        <f t="shared" si="571"/>
        <v>Barbados</v>
      </c>
      <c r="BY2655" s="13" t="str">
        <f t="shared" si="572"/>
        <v>Excel Mosaic Art | Spreadsheet Solutions</v>
      </c>
      <c r="BZ2655" s="37">
        <f t="shared" si="573"/>
        <v>55</v>
      </c>
      <c r="CA2655" s="60">
        <f t="shared" si="574"/>
        <v>63</v>
      </c>
      <c r="CB2655" s="37">
        <f>IF(CA2655="", "", COUNTIF(CA$2649:CA$5288, "?"&amp;CA2655)+1+COUNTIF(CA$2649:CA2655, CA2655)-1)</f>
        <v>1</v>
      </c>
      <c r="CC2655" s="41" t="str">
        <f t="shared" si="575"/>
        <v>Barbados</v>
      </c>
      <c r="CE2655" s="41" t="str">
        <f t="shared" si="576"/>
        <v>form start</v>
      </c>
      <c r="CF2655" s="41" t="str">
        <f t="shared" si="577"/>
        <v>form start</v>
      </c>
      <c r="CG2655" s="41" t="str">
        <f t="shared" si="577"/>
        <v>form start</v>
      </c>
      <c r="CH2655" s="41" t="str">
        <f t="shared" ref="CH2655:CI2655" si="583">IF(CG2655="", "", IFERROR(REPLACE(CG2655, FIND("_", CG2655), 1, " "), CG2655))</f>
        <v>form start</v>
      </c>
      <c r="CI2655" s="41" t="str">
        <f t="shared" si="583"/>
        <v>form start</v>
      </c>
    </row>
    <row r="2656" spans="45:87" hidden="1" x14ac:dyDescent="0.25">
      <c r="AS2656" s="37">
        <v>8</v>
      </c>
      <c r="BA2656" s="41" t="str">
        <f t="shared" si="562"/>
        <v/>
      </c>
      <c r="BB2656" s="37" t="str">
        <f t="shared" si="563"/>
        <v/>
      </c>
      <c r="BG2656" s="41" t="str">
        <f t="shared" si="564"/>
        <v/>
      </c>
      <c r="BH2656" s="37" t="str">
        <f t="shared" si="565"/>
        <v/>
      </c>
      <c r="BM2656" s="41" t="str">
        <f t="shared" si="566"/>
        <v/>
      </c>
      <c r="BN2656" s="37" t="str">
        <f t="shared" si="561"/>
        <v/>
      </c>
      <c r="BQ2656" s="41" t="str">
        <f t="shared" si="567"/>
        <v/>
      </c>
      <c r="BS2656" s="41" t="str">
        <f t="shared" si="568"/>
        <v>Singapore</v>
      </c>
      <c r="BT2656" s="30">
        <f t="shared" si="569"/>
        <v>69</v>
      </c>
      <c r="BU2656" s="41" t="str">
        <f>IF($BS2656="", "", IFERROR(INDEX('Country Name Replacement'!$C$11:$C$2650, MATCH($BS2656, 'Country Name Replacement'!$B$11:$B$2650, 0)), $BS2656))</f>
        <v>Singapore</v>
      </c>
      <c r="BV2656" s="37">
        <f t="shared" si="570"/>
        <v>69</v>
      </c>
      <c r="BW2656" s="46" t="str">
        <f t="shared" si="571"/>
        <v>Belgium</v>
      </c>
      <c r="BY2656" s="13" t="str">
        <f t="shared" si="572"/>
        <v>Tithes &amp; Offering Capture (Churches) â€“ Â£180 | Spreadsheet Solutions</v>
      </c>
      <c r="BZ2656" s="37">
        <f t="shared" si="573"/>
        <v>148</v>
      </c>
      <c r="CA2656" s="60">
        <f t="shared" si="574"/>
        <v>93</v>
      </c>
      <c r="CB2656" s="37">
        <f>IF(CA2656="", "", COUNTIF(CA$2649:CA$5288, "?"&amp;CA2656)+1+COUNTIF(CA$2649:CA2656, CA2656)-1)</f>
        <v>1</v>
      </c>
      <c r="CC2656" s="41" t="str">
        <f t="shared" si="575"/>
        <v>Belgium</v>
      </c>
      <c r="CE2656" s="41" t="str">
        <f t="shared" si="576"/>
        <v/>
      </c>
      <c r="CF2656" s="41" t="str">
        <f t="shared" si="577"/>
        <v/>
      </c>
      <c r="CG2656" s="41" t="str">
        <f t="shared" si="577"/>
        <v/>
      </c>
      <c r="CH2656" s="41" t="str">
        <f t="shared" ref="CH2656:CI2656" si="584">IF(CG2656="", "", IFERROR(REPLACE(CG2656, FIND("_", CG2656), 1, " "), CG2656))</f>
        <v/>
      </c>
      <c r="CI2656" s="41" t="str">
        <f t="shared" si="584"/>
        <v/>
      </c>
    </row>
    <row r="2657" spans="45:87" hidden="1" x14ac:dyDescent="0.25">
      <c r="AS2657" s="37">
        <v>9</v>
      </c>
      <c r="BA2657" s="41" t="str">
        <f t="shared" si="562"/>
        <v/>
      </c>
      <c r="BB2657" s="37" t="str">
        <f t="shared" si="563"/>
        <v/>
      </c>
      <c r="BG2657" s="41" t="str">
        <f t="shared" si="564"/>
        <v/>
      </c>
      <c r="BH2657" s="37" t="str">
        <f t="shared" si="565"/>
        <v/>
      </c>
      <c r="BM2657" s="41" t="str">
        <f t="shared" si="566"/>
        <v/>
      </c>
      <c r="BN2657" s="37" t="str">
        <f t="shared" si="561"/>
        <v/>
      </c>
      <c r="BQ2657" s="41" t="str">
        <f t="shared" si="567"/>
        <v/>
      </c>
      <c r="BS2657" s="41" t="str">
        <f t="shared" si="568"/>
        <v>Indonesia</v>
      </c>
      <c r="BT2657" s="30">
        <f t="shared" si="569"/>
        <v>34</v>
      </c>
      <c r="BU2657" s="41" t="str">
        <f>IF($BS2657="", "", IFERROR(INDEX('Country Name Replacement'!$C$11:$C$2650, MATCH($BS2657, 'Country Name Replacement'!$B$11:$B$2650, 0)), $BS2657))</f>
        <v>Indonesia</v>
      </c>
      <c r="BV2657" s="37">
        <f t="shared" si="570"/>
        <v>34</v>
      </c>
      <c r="BW2657" s="46" t="str">
        <f t="shared" si="571"/>
        <v>Belize</v>
      </c>
      <c r="BY2657" s="13" t="str">
        <f t="shared" si="572"/>
        <v>Terms &amp; Conditions | Spreadsheet Solutions</v>
      </c>
      <c r="BZ2657" s="37">
        <f t="shared" si="573"/>
        <v>144</v>
      </c>
      <c r="CA2657" s="60">
        <f t="shared" si="574"/>
        <v>93</v>
      </c>
      <c r="CB2657" s="37">
        <f>IF(CA2657="", "", COUNTIF(CA$2649:CA$5288, "?"&amp;CA2657)+1+COUNTIF(CA$2649:CA2657, CA2657)-1)</f>
        <v>2</v>
      </c>
      <c r="CC2657" s="41" t="str">
        <f t="shared" si="575"/>
        <v>Belize</v>
      </c>
      <c r="CE2657" s="41" t="str">
        <f t="shared" si="576"/>
        <v/>
      </c>
      <c r="CF2657" s="41" t="str">
        <f t="shared" si="577"/>
        <v/>
      </c>
      <c r="CG2657" s="41" t="str">
        <f t="shared" si="577"/>
        <v/>
      </c>
      <c r="CH2657" s="41" t="str">
        <f t="shared" ref="CH2657:CI2657" si="585">IF(CG2657="", "", IFERROR(REPLACE(CG2657, FIND("_", CG2657), 1, " "), CG2657))</f>
        <v/>
      </c>
      <c r="CI2657" s="41" t="str">
        <f t="shared" si="585"/>
        <v/>
      </c>
    </row>
    <row r="2658" spans="45:87" hidden="1" x14ac:dyDescent="0.25">
      <c r="AS2658" s="37">
        <v>10</v>
      </c>
      <c r="BA2658" s="41" t="str">
        <f t="shared" si="562"/>
        <v/>
      </c>
      <c r="BB2658" s="37" t="str">
        <f t="shared" si="563"/>
        <v/>
      </c>
      <c r="BG2658" s="41" t="str">
        <f t="shared" si="564"/>
        <v/>
      </c>
      <c r="BH2658" s="37" t="str">
        <f t="shared" si="565"/>
        <v/>
      </c>
      <c r="BM2658" s="41" t="str">
        <f t="shared" si="566"/>
        <v/>
      </c>
      <c r="BN2658" s="37" t="str">
        <f t="shared" si="561"/>
        <v/>
      </c>
      <c r="BQ2658" s="41" t="str">
        <f t="shared" si="567"/>
        <v/>
      </c>
      <c r="BS2658" s="41" t="str">
        <f t="shared" si="568"/>
        <v>Philippines</v>
      </c>
      <c r="BT2658" s="30">
        <f t="shared" si="569"/>
        <v>61</v>
      </c>
      <c r="BU2658" s="41" t="str">
        <f>IF($BS2658="", "", IFERROR(INDEX('Country Name Replacement'!$C$11:$C$2650, MATCH($BS2658, 'Country Name Replacement'!$B$11:$B$2650, 0)), $BS2658))</f>
        <v>Philippines</v>
      </c>
      <c r="BV2658" s="37">
        <f t="shared" si="570"/>
        <v>61</v>
      </c>
      <c r="BW2658" s="46" t="str">
        <f t="shared" si="571"/>
        <v>Bolivia</v>
      </c>
      <c r="BY2658" s="13" t="str">
        <f t="shared" si="572"/>
        <v>Multiple Staff Diary â€“ Â£160 | Spreadsheet Solutions</v>
      </c>
      <c r="BZ2658" s="37">
        <f t="shared" si="573"/>
        <v>91</v>
      </c>
      <c r="CA2658" s="60">
        <f t="shared" si="574"/>
        <v>42</v>
      </c>
      <c r="CB2658" s="37">
        <f>IF(CA2658="", "", COUNTIF(CA$2649:CA$5288, "?"&amp;CA2658)+1+COUNTIF(CA$2649:CA2658, CA2658)-1)</f>
        <v>1</v>
      </c>
      <c r="CC2658" s="41" t="str">
        <f t="shared" si="575"/>
        <v>Bolivia</v>
      </c>
      <c r="CE2658" s="41" t="str">
        <f t="shared" si="576"/>
        <v/>
      </c>
      <c r="CF2658" s="41" t="str">
        <f t="shared" si="577"/>
        <v/>
      </c>
      <c r="CG2658" s="41" t="str">
        <f t="shared" si="577"/>
        <v/>
      </c>
      <c r="CH2658" s="41" t="str">
        <f t="shared" ref="CH2658:CI2658" si="586">IF(CG2658="", "", IFERROR(REPLACE(CG2658, FIND("_", CG2658), 1, " "), CG2658))</f>
        <v/>
      </c>
      <c r="CI2658" s="41" t="str">
        <f t="shared" si="586"/>
        <v/>
      </c>
    </row>
    <row r="2659" spans="45:87" hidden="1" x14ac:dyDescent="0.25">
      <c r="AS2659" s="37">
        <v>11</v>
      </c>
      <c r="BA2659" s="41" t="str">
        <f t="shared" si="562"/>
        <v/>
      </c>
      <c r="BB2659" s="37" t="str">
        <f t="shared" si="563"/>
        <v/>
      </c>
      <c r="BG2659" s="41" t="str">
        <f t="shared" si="564"/>
        <v/>
      </c>
      <c r="BH2659" s="37" t="str">
        <f t="shared" si="565"/>
        <v/>
      </c>
      <c r="BM2659" s="41" t="str">
        <f t="shared" si="566"/>
        <v/>
      </c>
      <c r="BN2659" s="37" t="str">
        <f t="shared" si="561"/>
        <v/>
      </c>
      <c r="BQ2659" s="41" t="str">
        <f t="shared" si="567"/>
        <v/>
      </c>
      <c r="BS2659" s="41" t="str">
        <f t="shared" si="568"/>
        <v>China</v>
      </c>
      <c r="BT2659" s="30">
        <f t="shared" si="569"/>
        <v>16</v>
      </c>
      <c r="BU2659" s="41" t="str">
        <f>IF($BS2659="", "", IFERROR(INDEX('Country Name Replacement'!$C$11:$C$2650, MATCH($BS2659, 'Country Name Replacement'!$B$11:$B$2650, 0)), $BS2659))</f>
        <v>China</v>
      </c>
      <c r="BV2659" s="37">
        <f t="shared" si="570"/>
        <v>16</v>
      </c>
      <c r="BW2659" s="46" t="str">
        <f t="shared" si="571"/>
        <v>Bosnia &amp; Herzegovina</v>
      </c>
      <c r="BY2659" s="13" t="str">
        <f t="shared" si="572"/>
        <v>About Our Spreadsheets | Spreadsheet Solutions</v>
      </c>
      <c r="BZ2659" s="37">
        <f t="shared" si="573"/>
        <v>8</v>
      </c>
      <c r="CA2659" s="60">
        <f t="shared" si="574"/>
        <v>70</v>
      </c>
      <c r="CB2659" s="37">
        <f>IF(CA2659="", "", COUNTIF(CA$2649:CA$5288, "?"&amp;CA2659)+1+COUNTIF(CA$2649:CA2659, CA2659)-1)</f>
        <v>1</v>
      </c>
      <c r="CC2659" s="41" t="str">
        <f t="shared" si="575"/>
        <v>Bosnia &amp; Herzegovina</v>
      </c>
      <c r="CE2659" s="41" t="str">
        <f t="shared" si="576"/>
        <v/>
      </c>
      <c r="CF2659" s="41" t="str">
        <f t="shared" si="577"/>
        <v/>
      </c>
      <c r="CG2659" s="41" t="str">
        <f t="shared" si="577"/>
        <v/>
      </c>
      <c r="CH2659" s="41" t="str">
        <f t="shared" ref="CH2659:CI2659" si="587">IF(CG2659="", "", IFERROR(REPLACE(CG2659, FIND("_", CG2659), 1, " "), CG2659))</f>
        <v/>
      </c>
      <c r="CI2659" s="41" t="str">
        <f t="shared" si="587"/>
        <v/>
      </c>
    </row>
    <row r="2660" spans="45:87" hidden="1" x14ac:dyDescent="0.25">
      <c r="AS2660" s="37">
        <v>12</v>
      </c>
      <c r="BA2660" s="41" t="str">
        <f t="shared" si="562"/>
        <v/>
      </c>
      <c r="BB2660" s="37" t="str">
        <f t="shared" si="563"/>
        <v/>
      </c>
      <c r="BG2660" s="41" t="str">
        <f t="shared" si="564"/>
        <v/>
      </c>
      <c r="BH2660" s="37" t="str">
        <f t="shared" si="565"/>
        <v/>
      </c>
      <c r="BM2660" s="41" t="str">
        <f t="shared" si="566"/>
        <v/>
      </c>
      <c r="BN2660" s="37" t="str">
        <f t="shared" si="561"/>
        <v/>
      </c>
      <c r="BQ2660" s="41" t="str">
        <f t="shared" si="567"/>
        <v/>
      </c>
      <c r="BS2660" s="41" t="str">
        <f t="shared" si="568"/>
        <v>Croatia</v>
      </c>
      <c r="BT2660" s="30">
        <f t="shared" si="569"/>
        <v>19</v>
      </c>
      <c r="BU2660" s="41" t="str">
        <f>IF($BS2660="", "", IFERROR(INDEX('Country Name Replacement'!$C$11:$C$2650, MATCH($BS2660, 'Country Name Replacement'!$B$11:$B$2650, 0)), $BS2660))</f>
        <v>Croatia</v>
      </c>
      <c r="BV2660" s="37">
        <f t="shared" si="570"/>
        <v>19</v>
      </c>
      <c r="BW2660" s="46" t="str">
        <f t="shared" si="571"/>
        <v>Botswana</v>
      </c>
      <c r="BY2660" s="13" t="str">
        <f t="shared" si="572"/>
        <v>Ready-made Spreadsheet Solutions | Spreadsheet Solutions</v>
      </c>
      <c r="BZ2660" s="37">
        <f t="shared" si="573"/>
        <v>117</v>
      </c>
      <c r="CA2660" s="60">
        <f t="shared" si="574"/>
        <v>164</v>
      </c>
      <c r="CB2660" s="37">
        <f>IF(CA2660="", "", COUNTIF(CA$2649:CA$5288, "?"&amp;CA2660)+1+COUNTIF(CA$2649:CA2660, CA2660)-1)</f>
        <v>1</v>
      </c>
      <c r="CC2660" s="41" t="str">
        <f t="shared" si="575"/>
        <v>Botswana</v>
      </c>
      <c r="CE2660" s="41" t="str">
        <f t="shared" si="576"/>
        <v/>
      </c>
      <c r="CF2660" s="41" t="str">
        <f t="shared" si="577"/>
        <v/>
      </c>
      <c r="CG2660" s="41" t="str">
        <f t="shared" si="577"/>
        <v/>
      </c>
      <c r="CH2660" s="41" t="str">
        <f t="shared" ref="CH2660:CI2660" si="588">IF(CG2660="", "", IFERROR(REPLACE(CG2660, FIND("_", CG2660), 1, " "), CG2660))</f>
        <v/>
      </c>
      <c r="CI2660" s="41" t="str">
        <f t="shared" si="588"/>
        <v/>
      </c>
    </row>
    <row r="2661" spans="45:87" hidden="1" x14ac:dyDescent="0.25">
      <c r="AS2661" s="37">
        <v>13</v>
      </c>
      <c r="BA2661" s="41" t="str">
        <f t="shared" si="562"/>
        <v/>
      </c>
      <c r="BB2661" s="37" t="str">
        <f t="shared" si="563"/>
        <v/>
      </c>
      <c r="BG2661" s="41" t="str">
        <f t="shared" si="564"/>
        <v/>
      </c>
      <c r="BH2661" s="37" t="str">
        <f t="shared" si="565"/>
        <v/>
      </c>
      <c r="BM2661" s="41" t="str">
        <f t="shared" si="566"/>
        <v/>
      </c>
      <c r="BN2661" s="37" t="str">
        <f t="shared" si="561"/>
        <v/>
      </c>
      <c r="BQ2661" s="41" t="str">
        <f t="shared" si="567"/>
        <v/>
      </c>
      <c r="BS2661" s="41" t="str">
        <f t="shared" si="568"/>
        <v>Thailand</v>
      </c>
      <c r="BT2661" s="30">
        <f t="shared" si="569"/>
        <v>84</v>
      </c>
      <c r="BU2661" s="41" t="str">
        <f>IF($BS2661="", "", IFERROR(INDEX('Country Name Replacement'!$C$11:$C$2650, MATCH($BS2661, 'Country Name Replacement'!$B$11:$B$2650, 0)), $BS2661))</f>
        <v>Thailand</v>
      </c>
      <c r="BV2661" s="37">
        <f t="shared" si="570"/>
        <v>83</v>
      </c>
      <c r="BW2661" s="46" t="str">
        <f t="shared" si="571"/>
        <v>Brazil</v>
      </c>
      <c r="BY2661" s="13" t="str">
        <f t="shared" si="572"/>
        <v>Activity Class Schedule â€“ Â£350 | Spreadsheet Solutions</v>
      </c>
      <c r="BZ2661" s="37">
        <f t="shared" si="573"/>
        <v>9</v>
      </c>
      <c r="CA2661" s="60">
        <f t="shared" si="574"/>
        <v>43</v>
      </c>
      <c r="CB2661" s="37">
        <f>IF(CA2661="", "", COUNTIF(CA$2649:CA$5288, "?"&amp;CA2661)+1+COUNTIF(CA$2649:CA2661, CA2661)-1)</f>
        <v>1</v>
      </c>
      <c r="CC2661" s="41" t="str">
        <f t="shared" si="575"/>
        <v>Brazil</v>
      </c>
      <c r="CE2661" s="41" t="str">
        <f t="shared" si="576"/>
        <v/>
      </c>
      <c r="CF2661" s="41" t="str">
        <f t="shared" si="577"/>
        <v/>
      </c>
      <c r="CG2661" s="41" t="str">
        <f t="shared" si="577"/>
        <v/>
      </c>
      <c r="CH2661" s="41" t="str">
        <f t="shared" ref="CH2661:CI2661" si="589">IF(CG2661="", "", IFERROR(REPLACE(CG2661, FIND("_", CG2661), 1, " "), CG2661))</f>
        <v/>
      </c>
      <c r="CI2661" s="41" t="str">
        <f t="shared" si="589"/>
        <v/>
      </c>
    </row>
    <row r="2662" spans="45:87" hidden="1" x14ac:dyDescent="0.25">
      <c r="AS2662" s="37">
        <v>14</v>
      </c>
      <c r="BA2662" s="41" t="str">
        <f t="shared" si="562"/>
        <v/>
      </c>
      <c r="BB2662" s="37" t="str">
        <f t="shared" si="563"/>
        <v/>
      </c>
      <c r="BG2662" s="41" t="str">
        <f t="shared" si="564"/>
        <v/>
      </c>
      <c r="BH2662" s="37" t="str">
        <f t="shared" si="565"/>
        <v/>
      </c>
      <c r="BM2662" s="41" t="str">
        <f t="shared" si="566"/>
        <v/>
      </c>
      <c r="BN2662" s="37" t="str">
        <f t="shared" si="561"/>
        <v/>
      </c>
      <c r="BQ2662" s="41" t="str">
        <f t="shared" si="567"/>
        <v/>
      </c>
      <c r="BS2662" s="41" t="str">
        <f t="shared" si="568"/>
        <v>South Africa</v>
      </c>
      <c r="BT2662" s="30">
        <f t="shared" si="569"/>
        <v>72</v>
      </c>
      <c r="BU2662" s="41" t="str">
        <f>IF($BS2662="", "", IFERROR(INDEX('Country Name Replacement'!$C$11:$C$2650, MATCH($BS2662, 'Country Name Replacement'!$B$11:$B$2650, 0)), $BS2662))</f>
        <v>South Africa</v>
      </c>
      <c r="BV2662" s="37">
        <f t="shared" si="570"/>
        <v>72</v>
      </c>
      <c r="BW2662" s="46" t="str">
        <f t="shared" si="571"/>
        <v>Bulgaria</v>
      </c>
      <c r="BY2662" s="13" t="str">
        <f t="shared" si="572"/>
        <v>Banking Financial Report â€“ Â£320 | Spreadsheet Solutions</v>
      </c>
      <c r="BZ2662" s="37">
        <f t="shared" si="573"/>
        <v>19</v>
      </c>
      <c r="CA2662" s="60">
        <f t="shared" si="574"/>
        <v>40</v>
      </c>
      <c r="CB2662" s="37">
        <f>IF(CA2662="", "", COUNTIF(CA$2649:CA$5288, "?"&amp;CA2662)+1+COUNTIF(CA$2649:CA2662, CA2662)-1)</f>
        <v>1</v>
      </c>
      <c r="CC2662" s="41" t="str">
        <f t="shared" si="575"/>
        <v>Bulgaria</v>
      </c>
      <c r="CE2662" s="41" t="str">
        <f t="shared" si="576"/>
        <v/>
      </c>
      <c r="CF2662" s="41" t="str">
        <f t="shared" si="577"/>
        <v/>
      </c>
      <c r="CG2662" s="41" t="str">
        <f t="shared" si="577"/>
        <v/>
      </c>
      <c r="CH2662" s="41" t="str">
        <f t="shared" ref="CH2662:CI2662" si="590">IF(CG2662="", "", IFERROR(REPLACE(CG2662, FIND("_", CG2662), 1, " "), CG2662))</f>
        <v/>
      </c>
      <c r="CI2662" s="41" t="str">
        <f t="shared" si="590"/>
        <v/>
      </c>
    </row>
    <row r="2663" spans="45:87" hidden="1" x14ac:dyDescent="0.25">
      <c r="AS2663" s="37">
        <v>15</v>
      </c>
      <c r="BA2663" s="41" t="str">
        <f t="shared" si="562"/>
        <v/>
      </c>
      <c r="BB2663" s="37" t="str">
        <f t="shared" si="563"/>
        <v/>
      </c>
      <c r="BG2663" s="41" t="str">
        <f t="shared" si="564"/>
        <v/>
      </c>
      <c r="BH2663" s="37" t="str">
        <f t="shared" si="565"/>
        <v/>
      </c>
      <c r="BM2663" s="41" t="str">
        <f t="shared" si="566"/>
        <v/>
      </c>
      <c r="BN2663" s="37" t="str">
        <f t="shared" si="561"/>
        <v/>
      </c>
      <c r="BQ2663" s="41" t="str">
        <f t="shared" si="567"/>
        <v/>
      </c>
      <c r="BS2663" s="41" t="str">
        <f t="shared" si="568"/>
        <v>Netherlands</v>
      </c>
      <c r="BT2663" s="30">
        <f t="shared" si="569"/>
        <v>55</v>
      </c>
      <c r="BU2663" s="41" t="str">
        <f>IF($BS2663="", "", IFERROR(INDEX('Country Name Replacement'!$C$11:$C$2650, MATCH($BS2663, 'Country Name Replacement'!$B$11:$B$2650, 0)), $BS2663))</f>
        <v>Netherlands</v>
      </c>
      <c r="BV2663" s="37">
        <f t="shared" si="570"/>
        <v>55</v>
      </c>
      <c r="BW2663" s="46" t="str">
        <f t="shared" si="571"/>
        <v>Canada</v>
      </c>
      <c r="BY2663" s="13" t="str">
        <f t="shared" si="572"/>
        <v>50 Problems Solved | Spreadsheet Solutions</v>
      </c>
      <c r="BZ2663" s="37">
        <f t="shared" si="573"/>
        <v>5</v>
      </c>
      <c r="CA2663" s="60">
        <f t="shared" si="574"/>
        <v>62</v>
      </c>
      <c r="CB2663" s="37">
        <f>IF(CA2663="", "", COUNTIF(CA$2649:CA$5288, "?"&amp;CA2663)+1+COUNTIF(CA$2649:CA2663, CA2663)-1)</f>
        <v>1</v>
      </c>
      <c r="CC2663" s="41" t="str">
        <f t="shared" si="575"/>
        <v>Canada</v>
      </c>
      <c r="CE2663" s="41" t="str">
        <f t="shared" si="576"/>
        <v/>
      </c>
      <c r="CF2663" s="41" t="str">
        <f t="shared" si="577"/>
        <v/>
      </c>
      <c r="CG2663" s="41" t="str">
        <f t="shared" si="577"/>
        <v/>
      </c>
      <c r="CH2663" s="41" t="str">
        <f t="shared" ref="CH2663:CI2663" si="591">IF(CG2663="", "", IFERROR(REPLACE(CG2663, FIND("_", CG2663), 1, " "), CG2663))</f>
        <v/>
      </c>
      <c r="CI2663" s="41" t="str">
        <f t="shared" si="591"/>
        <v/>
      </c>
    </row>
    <row r="2664" spans="45:87" hidden="1" x14ac:dyDescent="0.25">
      <c r="AS2664" s="37">
        <v>16</v>
      </c>
      <c r="BA2664" s="41" t="str">
        <f t="shared" si="562"/>
        <v/>
      </c>
      <c r="BB2664" s="37" t="str">
        <f t="shared" si="563"/>
        <v/>
      </c>
      <c r="BG2664" s="41" t="str">
        <f t="shared" si="564"/>
        <v/>
      </c>
      <c r="BH2664" s="37" t="str">
        <f t="shared" si="565"/>
        <v/>
      </c>
      <c r="BM2664" s="41" t="str">
        <f t="shared" si="566"/>
        <v/>
      </c>
      <c r="BN2664" s="37" t="str">
        <f t="shared" si="561"/>
        <v/>
      </c>
      <c r="BQ2664" s="41" t="str">
        <f t="shared" si="567"/>
        <v/>
      </c>
      <c r="BS2664" s="41" t="str">
        <f t="shared" si="568"/>
        <v>Ireland</v>
      </c>
      <c r="BT2664" s="30">
        <f t="shared" si="569"/>
        <v>37</v>
      </c>
      <c r="BU2664" s="41" t="str">
        <f>IF($BS2664="", "", IFERROR(INDEX('Country Name Replacement'!$C$11:$C$2650, MATCH($BS2664, 'Country Name Replacement'!$B$11:$B$2650, 0)), $BS2664))</f>
        <v>Ireland</v>
      </c>
      <c r="BV2664" s="37">
        <f t="shared" si="570"/>
        <v>37</v>
      </c>
      <c r="BW2664" s="46" t="str">
        <f t="shared" si="571"/>
        <v>China</v>
      </c>
      <c r="BY2664" s="13" t="str">
        <f t="shared" si="572"/>
        <v>Bespoke Spreadsheets | Spreadsheet Solutions</v>
      </c>
      <c r="BZ2664" s="37">
        <f t="shared" si="573"/>
        <v>26</v>
      </c>
      <c r="CA2664" s="60">
        <f t="shared" si="574"/>
        <v>110</v>
      </c>
      <c r="CB2664" s="37">
        <f>IF(CA2664="", "", COUNTIF(CA$2649:CA$5288, "?"&amp;CA2664)+1+COUNTIF(CA$2649:CA2664, CA2664)-1)</f>
        <v>1</v>
      </c>
      <c r="CC2664" s="41" t="str">
        <f t="shared" si="575"/>
        <v>China</v>
      </c>
      <c r="CE2664" s="41" t="str">
        <f t="shared" si="576"/>
        <v/>
      </c>
      <c r="CF2664" s="41" t="str">
        <f t="shared" si="577"/>
        <v/>
      </c>
      <c r="CG2664" s="41" t="str">
        <f t="shared" si="577"/>
        <v/>
      </c>
      <c r="CH2664" s="41" t="str">
        <f t="shared" ref="CH2664:CI2664" si="592">IF(CG2664="", "", IFERROR(REPLACE(CG2664, FIND("_", CG2664), 1, " "), CG2664))</f>
        <v/>
      </c>
      <c r="CI2664" s="41" t="str">
        <f t="shared" si="592"/>
        <v/>
      </c>
    </row>
    <row r="2665" spans="45:87" hidden="1" x14ac:dyDescent="0.25">
      <c r="AS2665" s="37">
        <v>17</v>
      </c>
      <c r="BA2665" s="41" t="str">
        <f t="shared" si="562"/>
        <v/>
      </c>
      <c r="BB2665" s="37" t="str">
        <f t="shared" si="563"/>
        <v/>
      </c>
      <c r="BG2665" s="41" t="str">
        <f t="shared" si="564"/>
        <v/>
      </c>
      <c r="BH2665" s="37" t="str">
        <f t="shared" si="565"/>
        <v/>
      </c>
      <c r="BM2665" s="41" t="str">
        <f t="shared" si="566"/>
        <v/>
      </c>
      <c r="BN2665" s="37" t="str">
        <f t="shared" si="561"/>
        <v/>
      </c>
      <c r="BQ2665" s="41" t="str">
        <f t="shared" si="567"/>
        <v/>
      </c>
      <c r="BS2665" s="41" t="str">
        <f t="shared" si="568"/>
        <v>Poland</v>
      </c>
      <c r="BT2665" s="30">
        <f t="shared" si="569"/>
        <v>62</v>
      </c>
      <c r="BU2665" s="41" t="str">
        <f>IF($BS2665="", "", IFERROR(INDEX('Country Name Replacement'!$C$11:$C$2650, MATCH($BS2665, 'Country Name Replacement'!$B$11:$B$2650, 0)), $BS2665))</f>
        <v>Poland</v>
      </c>
      <c r="BV2665" s="37">
        <f t="shared" si="570"/>
        <v>62</v>
      </c>
      <c r="BW2665" s="46" t="str">
        <f t="shared" si="571"/>
        <v>Colombia</v>
      </c>
      <c r="BY2665" s="13" t="str">
        <f t="shared" si="572"/>
        <v>Buy Our Book | Spreadsheet Solutions</v>
      </c>
      <c r="BZ2665" s="37">
        <f t="shared" si="573"/>
        <v>28</v>
      </c>
      <c r="CA2665" s="60">
        <f t="shared" si="574"/>
        <v>37</v>
      </c>
      <c r="CB2665" s="37">
        <f>IF(CA2665="", "", COUNTIF(CA$2649:CA$5288, "?"&amp;CA2665)+1+COUNTIF(CA$2649:CA2665, CA2665)-1)</f>
        <v>1</v>
      </c>
      <c r="CC2665" s="41" t="str">
        <f t="shared" si="575"/>
        <v>Colombia</v>
      </c>
      <c r="CE2665" s="41" t="str">
        <f t="shared" si="576"/>
        <v/>
      </c>
      <c r="CF2665" s="41" t="str">
        <f t="shared" si="577"/>
        <v/>
      </c>
      <c r="CG2665" s="41" t="str">
        <f t="shared" si="577"/>
        <v/>
      </c>
      <c r="CH2665" s="41" t="str">
        <f t="shared" ref="CH2665:CI2665" si="593">IF(CG2665="", "", IFERROR(REPLACE(CG2665, FIND("_", CG2665), 1, " "), CG2665))</f>
        <v/>
      </c>
      <c r="CI2665" s="41" t="str">
        <f t="shared" si="593"/>
        <v/>
      </c>
    </row>
    <row r="2666" spans="45:87" hidden="1" x14ac:dyDescent="0.25">
      <c r="AS2666" s="37">
        <v>18</v>
      </c>
      <c r="BA2666" s="41" t="str">
        <f t="shared" si="562"/>
        <v/>
      </c>
      <c r="BB2666" s="37" t="str">
        <f t="shared" si="563"/>
        <v/>
      </c>
      <c r="BG2666" s="41" t="str">
        <f t="shared" si="564"/>
        <v/>
      </c>
      <c r="BH2666" s="37" t="str">
        <f t="shared" si="565"/>
        <v/>
      </c>
      <c r="BM2666" s="41" t="str">
        <f t="shared" si="566"/>
        <v/>
      </c>
      <c r="BN2666" s="37" t="str">
        <f t="shared" si="561"/>
        <v/>
      </c>
      <c r="BQ2666" s="41" t="str">
        <f t="shared" si="567"/>
        <v/>
      </c>
      <c r="BS2666" s="41" t="str">
        <f t="shared" si="568"/>
        <v>Portugal</v>
      </c>
      <c r="BT2666" s="30">
        <f t="shared" si="569"/>
        <v>63</v>
      </c>
      <c r="BU2666" s="41" t="str">
        <f>IF($BS2666="", "", IFERROR(INDEX('Country Name Replacement'!$C$11:$C$2650, MATCH($BS2666, 'Country Name Replacement'!$B$11:$B$2650, 0)), $BS2666))</f>
        <v>Portugal</v>
      </c>
      <c r="BV2666" s="37">
        <f t="shared" si="570"/>
        <v>63</v>
      </c>
      <c r="BW2666" s="46" t="str">
        <f t="shared" si="571"/>
        <v>Congo - Kinshasa</v>
      </c>
      <c r="BY2666" s="13" t="str">
        <f t="shared" si="572"/>
        <v>Quote Calculator &amp; Report â€“ Â£220 | Spreadsheet Solutions</v>
      </c>
      <c r="BZ2666" s="37">
        <f t="shared" si="573"/>
        <v>115</v>
      </c>
      <c r="CA2666" s="60">
        <f t="shared" si="574"/>
        <v>45</v>
      </c>
      <c r="CB2666" s="37">
        <f>IF(CA2666="", "", COUNTIF(CA$2649:CA$5288, "?"&amp;CA2666)+1+COUNTIF(CA$2649:CA2666, CA2666)-1)</f>
        <v>1</v>
      </c>
      <c r="CC2666" s="41" t="str">
        <f t="shared" si="575"/>
        <v>Congo - Kinshasa</v>
      </c>
      <c r="CE2666" s="41" t="str">
        <f t="shared" si="576"/>
        <v/>
      </c>
      <c r="CF2666" s="41" t="str">
        <f t="shared" si="577"/>
        <v/>
      </c>
      <c r="CG2666" s="41" t="str">
        <f t="shared" si="577"/>
        <v/>
      </c>
      <c r="CH2666" s="41" t="str">
        <f t="shared" ref="CH2666:CI2666" si="594">IF(CG2666="", "", IFERROR(REPLACE(CG2666, FIND("_", CG2666), 1, " "), CG2666))</f>
        <v/>
      </c>
      <c r="CI2666" s="41" t="str">
        <f t="shared" si="594"/>
        <v/>
      </c>
    </row>
    <row r="2667" spans="45:87" hidden="1" x14ac:dyDescent="0.25">
      <c r="AS2667" s="37">
        <v>19</v>
      </c>
      <c r="BA2667" s="41" t="str">
        <f t="shared" si="562"/>
        <v/>
      </c>
      <c r="BB2667" s="37" t="str">
        <f t="shared" si="563"/>
        <v/>
      </c>
      <c r="BG2667" s="41" t="str">
        <f t="shared" si="564"/>
        <v/>
      </c>
      <c r="BH2667" s="37" t="str">
        <f t="shared" si="565"/>
        <v/>
      </c>
      <c r="BM2667" s="41" t="str">
        <f t="shared" si="566"/>
        <v/>
      </c>
      <c r="BN2667" s="37" t="str">
        <f t="shared" si="561"/>
        <v/>
      </c>
      <c r="BQ2667" s="41" t="str">
        <f t="shared" si="567"/>
        <v/>
      </c>
      <c r="BS2667" s="41" t="str">
        <f t="shared" si="568"/>
        <v>South Korea</v>
      </c>
      <c r="BT2667" s="30">
        <f t="shared" si="569"/>
        <v>73</v>
      </c>
      <c r="BU2667" s="41" t="str">
        <f>IF($BS2667="", "", IFERROR(INDEX('Country Name Replacement'!$C$11:$C$2650, MATCH($BS2667, 'Country Name Replacement'!$B$11:$B$2650, 0)), $BS2667))</f>
        <v>South Korea</v>
      </c>
      <c r="BV2667" s="37">
        <f t="shared" si="570"/>
        <v>73</v>
      </c>
      <c r="BW2667" s="46" t="str">
        <f t="shared" si="571"/>
        <v>Croatia</v>
      </c>
      <c r="BY2667" s="13" t="str">
        <f t="shared" si="572"/>
        <v>Cocktail Calculator â€“ Â£280 | Spreadsheet Solutions</v>
      </c>
      <c r="BZ2667" s="37">
        <f t="shared" si="573"/>
        <v>36</v>
      </c>
      <c r="CA2667" s="60">
        <f t="shared" si="574"/>
        <v>39</v>
      </c>
      <c r="CB2667" s="37">
        <f>IF(CA2667="", "", COUNTIF(CA$2649:CA$5288, "?"&amp;CA2667)+1+COUNTIF(CA$2649:CA2667, CA2667)-1)</f>
        <v>1</v>
      </c>
      <c r="CC2667" s="41" t="str">
        <f t="shared" si="575"/>
        <v>Croatia</v>
      </c>
      <c r="CE2667" s="41" t="str">
        <f t="shared" si="576"/>
        <v/>
      </c>
      <c r="CF2667" s="41" t="str">
        <f t="shared" si="577"/>
        <v/>
      </c>
      <c r="CG2667" s="41" t="str">
        <f t="shared" si="577"/>
        <v/>
      </c>
      <c r="CH2667" s="41" t="str">
        <f t="shared" ref="CH2667:CI2667" si="595">IF(CG2667="", "", IFERROR(REPLACE(CG2667, FIND("_", CG2667), 1, " "), CG2667))</f>
        <v/>
      </c>
      <c r="CI2667" s="41" t="str">
        <f t="shared" si="595"/>
        <v/>
      </c>
    </row>
    <row r="2668" spans="45:87" hidden="1" x14ac:dyDescent="0.25">
      <c r="AS2668" s="37">
        <v>20</v>
      </c>
      <c r="BA2668" s="41" t="str">
        <f t="shared" si="562"/>
        <v/>
      </c>
      <c r="BB2668" s="37" t="str">
        <f t="shared" si="563"/>
        <v/>
      </c>
      <c r="BG2668" s="41" t="str">
        <f t="shared" si="564"/>
        <v/>
      </c>
      <c r="BH2668" s="37" t="str">
        <f t="shared" si="565"/>
        <v/>
      </c>
      <c r="BM2668" s="41" t="str">
        <f t="shared" si="566"/>
        <v/>
      </c>
      <c r="BN2668" s="37" t="str">
        <f t="shared" si="561"/>
        <v/>
      </c>
      <c r="BQ2668" s="41" t="str">
        <f t="shared" si="567"/>
        <v/>
      </c>
      <c r="BS2668" s="41" t="str">
        <f t="shared" si="568"/>
        <v>Finland</v>
      </c>
      <c r="BT2668" s="30">
        <f t="shared" si="569"/>
        <v>24</v>
      </c>
      <c r="BU2668" s="41" t="str">
        <f>IF($BS2668="", "", IFERROR(INDEX('Country Name Replacement'!$C$11:$C$2650, MATCH($BS2668, 'Country Name Replacement'!$B$11:$B$2650, 0)), $BS2668))</f>
        <v>Finland</v>
      </c>
      <c r="BV2668" s="37">
        <f t="shared" si="570"/>
        <v>24</v>
      </c>
      <c r="BW2668" s="46" t="str">
        <f t="shared" si="571"/>
        <v>Cyprus</v>
      </c>
      <c r="BY2668" s="13" t="str">
        <f t="shared" si="572"/>
        <v>Client Action Manager â€“ Â£220 | Spreadsheet Solutions</v>
      </c>
      <c r="BZ2668" s="37">
        <f t="shared" si="573"/>
        <v>32</v>
      </c>
      <c r="CA2668" s="60">
        <f t="shared" si="574"/>
        <v>33</v>
      </c>
      <c r="CB2668" s="37">
        <f>IF(CA2668="", "", COUNTIF(CA$2649:CA$5288, "?"&amp;CA2668)+1+COUNTIF(CA$2649:CA2668, CA2668)-1)</f>
        <v>1</v>
      </c>
      <c r="CC2668" s="41" t="str">
        <f t="shared" si="575"/>
        <v>Cyprus</v>
      </c>
      <c r="CE2668" s="41" t="str">
        <f t="shared" si="576"/>
        <v/>
      </c>
      <c r="CF2668" s="41" t="str">
        <f t="shared" si="577"/>
        <v/>
      </c>
      <c r="CG2668" s="41" t="str">
        <f t="shared" si="577"/>
        <v/>
      </c>
      <c r="CH2668" s="41" t="str">
        <f t="shared" ref="CH2668:CI2668" si="596">IF(CG2668="", "", IFERROR(REPLACE(CG2668, FIND("_", CG2668), 1, " "), CG2668))</f>
        <v/>
      </c>
      <c r="CI2668" s="41" t="str">
        <f t="shared" si="596"/>
        <v/>
      </c>
    </row>
    <row r="2669" spans="45:87" hidden="1" x14ac:dyDescent="0.25">
      <c r="AS2669" s="37">
        <v>21</v>
      </c>
      <c r="BA2669" s="41" t="str">
        <f t="shared" si="562"/>
        <v/>
      </c>
      <c r="BB2669" s="37" t="str">
        <f t="shared" si="563"/>
        <v/>
      </c>
      <c r="BG2669" s="41" t="str">
        <f t="shared" si="564"/>
        <v/>
      </c>
      <c r="BH2669" s="37" t="str">
        <f t="shared" si="565"/>
        <v/>
      </c>
      <c r="BM2669" s="41" t="str">
        <f t="shared" si="566"/>
        <v/>
      </c>
      <c r="BN2669" s="37" t="str">
        <f t="shared" si="561"/>
        <v/>
      </c>
      <c r="BQ2669" s="41" t="str">
        <f t="shared" si="567"/>
        <v/>
      </c>
      <c r="BS2669" s="41" t="str">
        <f t="shared" si="568"/>
        <v>Japan</v>
      </c>
      <c r="BT2669" s="30">
        <f t="shared" si="569"/>
        <v>41</v>
      </c>
      <c r="BU2669" s="41" t="str">
        <f>IF($BS2669="", "", IFERROR(INDEX('Country Name Replacement'!$C$11:$C$2650, MATCH($BS2669, 'Country Name Replacement'!$B$11:$B$2650, 0)), $BS2669))</f>
        <v>Japan</v>
      </c>
      <c r="BV2669" s="37">
        <f t="shared" si="570"/>
        <v>41</v>
      </c>
      <c r="BW2669" s="46" t="str">
        <f t="shared" si="571"/>
        <v>Czechia</v>
      </c>
      <c r="BY2669" s="13" t="str">
        <f t="shared" si="572"/>
        <v>DIY Spreadsheets | Spreadsheet Solutions</v>
      </c>
      <c r="BZ2669" s="37">
        <f t="shared" si="573"/>
        <v>47</v>
      </c>
      <c r="CA2669" s="60">
        <f t="shared" si="574"/>
        <v>27</v>
      </c>
      <c r="CB2669" s="37">
        <f>IF(CA2669="", "", COUNTIF(CA$2649:CA$5288, "?"&amp;CA2669)+1+COUNTIF(CA$2649:CA2669, CA2669)-1)</f>
        <v>1</v>
      </c>
      <c r="CC2669" s="41" t="str">
        <f t="shared" si="575"/>
        <v>Czechia</v>
      </c>
      <c r="CE2669" s="41" t="str">
        <f t="shared" si="576"/>
        <v/>
      </c>
      <c r="CF2669" s="41" t="str">
        <f t="shared" si="577"/>
        <v/>
      </c>
      <c r="CG2669" s="41" t="str">
        <f t="shared" si="577"/>
        <v/>
      </c>
      <c r="CH2669" s="41" t="str">
        <f t="shared" ref="CH2669:CI2669" si="597">IF(CG2669="", "", IFERROR(REPLACE(CG2669, FIND("_", CG2669), 1, " "), CG2669))</f>
        <v/>
      </c>
      <c r="CI2669" s="41" t="str">
        <f t="shared" si="597"/>
        <v/>
      </c>
    </row>
    <row r="2670" spans="45:87" hidden="1" x14ac:dyDescent="0.25">
      <c r="AS2670" s="37">
        <v>22</v>
      </c>
      <c r="BA2670" s="41" t="str">
        <f t="shared" si="562"/>
        <v/>
      </c>
      <c r="BB2670" s="37" t="str">
        <f t="shared" si="563"/>
        <v/>
      </c>
      <c r="BG2670" s="41" t="str">
        <f t="shared" si="564"/>
        <v/>
      </c>
      <c r="BH2670" s="37" t="str">
        <f t="shared" si="565"/>
        <v/>
      </c>
      <c r="BM2670" s="41" t="str">
        <f t="shared" si="566"/>
        <v/>
      </c>
      <c r="BN2670" s="37" t="str">
        <f t="shared" si="561"/>
        <v/>
      </c>
      <c r="BQ2670" s="41" t="str">
        <f t="shared" si="567"/>
        <v/>
      </c>
      <c r="BS2670" s="41" t="str">
        <f t="shared" si="568"/>
        <v>Malaysia</v>
      </c>
      <c r="BT2670" s="30">
        <f t="shared" si="569"/>
        <v>47</v>
      </c>
      <c r="BU2670" s="41" t="str">
        <f>IF($BS2670="", "", IFERROR(INDEX('Country Name Replacement'!$C$11:$C$2650, MATCH($BS2670, 'Country Name Replacement'!$B$11:$B$2650, 0)), $BS2670))</f>
        <v>Malaysia</v>
      </c>
      <c r="BV2670" s="37">
        <f t="shared" si="570"/>
        <v>47</v>
      </c>
      <c r="BW2670" s="46" t="str">
        <f t="shared" si="571"/>
        <v>Egypt</v>
      </c>
      <c r="BY2670" s="13" t="str">
        <f t="shared" si="572"/>
        <v>Daily Staff Placement Schedule â€“ Â£420 | Spreadsheet Solutions</v>
      </c>
      <c r="BZ2670" s="37">
        <f t="shared" si="573"/>
        <v>45</v>
      </c>
      <c r="CA2670" s="60">
        <f t="shared" si="574"/>
        <v>31</v>
      </c>
      <c r="CB2670" s="37">
        <f>IF(CA2670="", "", COUNTIF(CA$2649:CA$5288, "?"&amp;CA2670)+1+COUNTIF(CA$2649:CA2670, CA2670)-1)</f>
        <v>1</v>
      </c>
      <c r="CC2670" s="41" t="str">
        <f t="shared" si="575"/>
        <v>Egypt</v>
      </c>
      <c r="CE2670" s="41" t="str">
        <f t="shared" si="576"/>
        <v/>
      </c>
      <c r="CF2670" s="41" t="str">
        <f t="shared" si="577"/>
        <v/>
      </c>
      <c r="CG2670" s="41" t="str">
        <f t="shared" si="577"/>
        <v/>
      </c>
      <c r="CH2670" s="41" t="str">
        <f t="shared" ref="CH2670:CI2670" si="598">IF(CG2670="", "", IFERROR(REPLACE(CG2670, FIND("_", CG2670), 1, " "), CG2670))</f>
        <v/>
      </c>
      <c r="CI2670" s="41" t="str">
        <f t="shared" si="598"/>
        <v/>
      </c>
    </row>
    <row r="2671" spans="45:87" hidden="1" x14ac:dyDescent="0.25">
      <c r="AS2671" s="37">
        <v>23</v>
      </c>
      <c r="BA2671" s="41" t="str">
        <f t="shared" si="562"/>
        <v/>
      </c>
      <c r="BB2671" s="37" t="str">
        <f t="shared" si="563"/>
        <v/>
      </c>
      <c r="BG2671" s="41" t="str">
        <f t="shared" si="564"/>
        <v/>
      </c>
      <c r="BH2671" s="37" t="str">
        <f t="shared" si="565"/>
        <v/>
      </c>
      <c r="BM2671" s="41" t="str">
        <f t="shared" si="566"/>
        <v/>
      </c>
      <c r="BN2671" s="37" t="str">
        <f t="shared" si="561"/>
        <v/>
      </c>
      <c r="BQ2671" s="41" t="str">
        <f t="shared" si="567"/>
        <v/>
      </c>
      <c r="BS2671" s="41" t="str">
        <f t="shared" si="568"/>
        <v>Norway</v>
      </c>
      <c r="BT2671" s="30">
        <f t="shared" si="569"/>
        <v>58</v>
      </c>
      <c r="BU2671" s="41" t="str">
        <f>IF($BS2671="", "", IFERROR(INDEX('Country Name Replacement'!$C$11:$C$2650, MATCH($BS2671, 'Country Name Replacement'!$B$11:$B$2650, 0)), $BS2671))</f>
        <v>Norway</v>
      </c>
      <c r="BV2671" s="37">
        <f t="shared" si="570"/>
        <v>58</v>
      </c>
      <c r="BW2671" s="46" t="str">
        <f t="shared" si="571"/>
        <v>El Salvador</v>
      </c>
      <c r="BY2671" s="13" t="str">
        <f t="shared" si="572"/>
        <v>Estate Agent â€“ Buyer Property Matcher â€“ Â£350 | Spreadsheet Solutions</v>
      </c>
      <c r="BZ2671" s="37">
        <f t="shared" si="573"/>
        <v>52</v>
      </c>
      <c r="CA2671" s="60">
        <f t="shared" si="574"/>
        <v>29</v>
      </c>
      <c r="CB2671" s="37">
        <f>IF(CA2671="", "", COUNTIF(CA$2649:CA$5288, "?"&amp;CA2671)+1+COUNTIF(CA$2649:CA2671, CA2671)-1)</f>
        <v>1</v>
      </c>
      <c r="CC2671" s="41" t="str">
        <f t="shared" si="575"/>
        <v>El Salvador</v>
      </c>
      <c r="CE2671" s="41" t="str">
        <f t="shared" si="576"/>
        <v/>
      </c>
      <c r="CF2671" s="41" t="str">
        <f t="shared" si="577"/>
        <v/>
      </c>
      <c r="CG2671" s="41" t="str">
        <f t="shared" si="577"/>
        <v/>
      </c>
      <c r="CH2671" s="41" t="str">
        <f t="shared" ref="CH2671:CI2671" si="599">IF(CG2671="", "", IFERROR(REPLACE(CG2671, FIND("_", CG2671), 1, " "), CG2671))</f>
        <v/>
      </c>
      <c r="CI2671" s="41" t="str">
        <f t="shared" si="599"/>
        <v/>
      </c>
    </row>
    <row r="2672" spans="45:87" hidden="1" x14ac:dyDescent="0.25">
      <c r="AS2672" s="37">
        <v>24</v>
      </c>
      <c r="BA2672" s="41" t="str">
        <f t="shared" si="562"/>
        <v/>
      </c>
      <c r="BB2672" s="37" t="str">
        <f t="shared" si="563"/>
        <v/>
      </c>
      <c r="BG2672" s="41" t="str">
        <f t="shared" si="564"/>
        <v/>
      </c>
      <c r="BH2672" s="37" t="str">
        <f t="shared" si="565"/>
        <v/>
      </c>
      <c r="BM2672" s="41" t="str">
        <f t="shared" si="566"/>
        <v/>
      </c>
      <c r="BN2672" s="37" t="str">
        <f t="shared" si="561"/>
        <v/>
      </c>
      <c r="BQ2672" s="41" t="str">
        <f t="shared" si="567"/>
        <v/>
      </c>
      <c r="BS2672" s="41" t="str">
        <f t="shared" si="568"/>
        <v>Pakistan</v>
      </c>
      <c r="BT2672" s="30">
        <f t="shared" si="569"/>
        <v>59</v>
      </c>
      <c r="BU2672" s="41" t="str">
        <f>IF($BS2672="", "", IFERROR(INDEX('Country Name Replacement'!$C$11:$C$2650, MATCH($BS2672, 'Country Name Replacement'!$B$11:$B$2650, 0)), $BS2672))</f>
        <v>Pakistan</v>
      </c>
      <c r="BV2672" s="37">
        <f t="shared" si="570"/>
        <v>59</v>
      </c>
      <c r="BW2672" s="46" t="str">
        <f t="shared" si="571"/>
        <v>Finland</v>
      </c>
      <c r="BY2672" s="13" t="str">
        <f t="shared" si="572"/>
        <v>Page Not Found | Spreadsheet Solutions</v>
      </c>
      <c r="BZ2672" s="37">
        <f t="shared" si="573"/>
        <v>99</v>
      </c>
      <c r="CA2672" s="60">
        <f t="shared" si="574"/>
        <v>43</v>
      </c>
      <c r="CB2672" s="37">
        <f>IF(CA2672="", "", COUNTIF(CA$2649:CA$5288, "?"&amp;CA2672)+1+COUNTIF(CA$2649:CA2672, CA2672)-1)</f>
        <v>2</v>
      </c>
      <c r="CC2672" s="41" t="str">
        <f t="shared" si="575"/>
        <v>Finland</v>
      </c>
      <c r="CE2672" s="41" t="str">
        <f t="shared" si="576"/>
        <v/>
      </c>
      <c r="CF2672" s="41" t="str">
        <f t="shared" si="577"/>
        <v/>
      </c>
      <c r="CG2672" s="41" t="str">
        <f t="shared" si="577"/>
        <v/>
      </c>
      <c r="CH2672" s="41" t="str">
        <f t="shared" ref="CH2672:CI2672" si="600">IF(CG2672="", "", IFERROR(REPLACE(CG2672, FIND("_", CG2672), 1, " "), CG2672))</f>
        <v/>
      </c>
      <c r="CI2672" s="41" t="str">
        <f t="shared" si="600"/>
        <v/>
      </c>
    </row>
    <row r="2673" spans="45:87" hidden="1" x14ac:dyDescent="0.25">
      <c r="AS2673" s="37">
        <v>25</v>
      </c>
      <c r="BA2673" s="41" t="str">
        <f t="shared" si="562"/>
        <v/>
      </c>
      <c r="BB2673" s="37" t="str">
        <f t="shared" si="563"/>
        <v/>
      </c>
      <c r="BG2673" s="41" t="str">
        <f t="shared" si="564"/>
        <v/>
      </c>
      <c r="BH2673" s="37" t="str">
        <f t="shared" si="565"/>
        <v/>
      </c>
      <c r="BM2673" s="41" t="str">
        <f t="shared" si="566"/>
        <v/>
      </c>
      <c r="BN2673" s="37" t="str">
        <f t="shared" si="561"/>
        <v/>
      </c>
      <c r="BQ2673" s="41" t="str">
        <f t="shared" si="567"/>
        <v/>
      </c>
      <c r="BS2673" s="41" t="str">
        <f t="shared" si="568"/>
        <v>Romania</v>
      </c>
      <c r="BT2673" s="30">
        <f t="shared" si="569"/>
        <v>66</v>
      </c>
      <c r="BU2673" s="41" t="str">
        <f>IF($BS2673="", "", IFERROR(INDEX('Country Name Replacement'!$C$11:$C$2650, MATCH($BS2673, 'Country Name Replacement'!$B$11:$B$2650, 0)), $BS2673))</f>
        <v>Romania</v>
      </c>
      <c r="BV2673" s="37">
        <f t="shared" si="570"/>
        <v>66</v>
      </c>
      <c r="BW2673" s="46" t="str">
        <f t="shared" si="571"/>
        <v>France</v>
      </c>
      <c r="BY2673" s="13" t="str">
        <f t="shared" si="572"/>
        <v>Photographer Simple CRM â€“ Â£280 | Spreadsheet Solutions</v>
      </c>
      <c r="BZ2673" s="37">
        <f t="shared" si="573"/>
        <v>101</v>
      </c>
      <c r="CA2673" s="60">
        <f t="shared" si="574"/>
        <v>40</v>
      </c>
      <c r="CB2673" s="37">
        <f>IF(CA2673="", "", COUNTIF(CA$2649:CA$5288, "?"&amp;CA2673)+1+COUNTIF(CA$2649:CA2673, CA2673)-1)</f>
        <v>2</v>
      </c>
      <c r="CC2673" s="41" t="str">
        <f t="shared" si="575"/>
        <v>France</v>
      </c>
      <c r="CE2673" s="41" t="str">
        <f t="shared" si="576"/>
        <v/>
      </c>
      <c r="CF2673" s="41" t="str">
        <f t="shared" si="577"/>
        <v/>
      </c>
      <c r="CG2673" s="41" t="str">
        <f t="shared" si="577"/>
        <v/>
      </c>
      <c r="CH2673" s="41" t="str">
        <f t="shared" ref="CH2673:CI2673" si="601">IF(CG2673="", "", IFERROR(REPLACE(CG2673, FIND("_", CG2673), 1, " "), CG2673))</f>
        <v/>
      </c>
      <c r="CI2673" s="41" t="str">
        <f t="shared" si="601"/>
        <v/>
      </c>
    </row>
    <row r="2674" spans="45:87" hidden="1" x14ac:dyDescent="0.25">
      <c r="AS2674" s="37">
        <v>26</v>
      </c>
      <c r="BA2674" s="41" t="str">
        <f t="shared" si="562"/>
        <v/>
      </c>
      <c r="BB2674" s="37" t="str">
        <f t="shared" si="563"/>
        <v/>
      </c>
      <c r="BG2674" s="41" t="str">
        <f t="shared" si="564"/>
        <v/>
      </c>
      <c r="BH2674" s="37" t="str">
        <f t="shared" si="565"/>
        <v/>
      </c>
      <c r="BM2674" s="41" t="str">
        <f t="shared" si="566"/>
        <v/>
      </c>
      <c r="BN2674" s="37" t="str">
        <f t="shared" si="561"/>
        <v/>
      </c>
      <c r="BQ2674" s="41" t="str">
        <f t="shared" si="567"/>
        <v/>
      </c>
      <c r="BS2674" s="41" t="str">
        <f t="shared" si="568"/>
        <v>Spain</v>
      </c>
      <c r="BT2674" s="30">
        <f t="shared" si="569"/>
        <v>74</v>
      </c>
      <c r="BU2674" s="41" t="str">
        <f>IF($BS2674="", "", IFERROR(INDEX('Country Name Replacement'!$C$11:$C$2650, MATCH($BS2674, 'Country Name Replacement'!$B$11:$B$2650, 0)), $BS2674))</f>
        <v>Spain</v>
      </c>
      <c r="BV2674" s="37">
        <f t="shared" si="570"/>
        <v>74</v>
      </c>
      <c r="BW2674" s="46" t="str">
        <f t="shared" si="571"/>
        <v>Germany</v>
      </c>
      <c r="BY2674" s="13" t="str">
        <f t="shared" si="572"/>
        <v>Project Budget Tracker â€“ Â£120 | Spreadsheet Solutions</v>
      </c>
      <c r="BZ2674" s="37">
        <f t="shared" si="573"/>
        <v>109</v>
      </c>
      <c r="CA2674" s="60">
        <f t="shared" si="574"/>
        <v>32</v>
      </c>
      <c r="CB2674" s="37">
        <f>IF(CA2674="", "", COUNTIF(CA$2649:CA$5288, "?"&amp;CA2674)+1+COUNTIF(CA$2649:CA2674, CA2674)-1)</f>
        <v>1</v>
      </c>
      <c r="CC2674" s="41" t="str">
        <f t="shared" si="575"/>
        <v>Germany</v>
      </c>
      <c r="CE2674" s="41" t="str">
        <f t="shared" si="576"/>
        <v/>
      </c>
      <c r="CF2674" s="41" t="str">
        <f t="shared" si="577"/>
        <v/>
      </c>
      <c r="CG2674" s="41" t="str">
        <f t="shared" si="577"/>
        <v/>
      </c>
      <c r="CH2674" s="41" t="str">
        <f t="shared" ref="CH2674:CI2674" si="602">IF(CG2674="", "", IFERROR(REPLACE(CG2674, FIND("_", CG2674), 1, " "), CG2674))</f>
        <v/>
      </c>
      <c r="CI2674" s="41" t="str">
        <f t="shared" si="602"/>
        <v/>
      </c>
    </row>
    <row r="2675" spans="45:87" hidden="1" x14ac:dyDescent="0.25">
      <c r="AS2675" s="37">
        <v>27</v>
      </c>
      <c r="BA2675" s="41" t="str">
        <f t="shared" si="562"/>
        <v/>
      </c>
      <c r="BB2675" s="37" t="str">
        <f t="shared" si="563"/>
        <v/>
      </c>
      <c r="BG2675" s="41" t="str">
        <f t="shared" si="564"/>
        <v/>
      </c>
      <c r="BH2675" s="37" t="str">
        <f t="shared" si="565"/>
        <v/>
      </c>
      <c r="BM2675" s="41" t="str">
        <f t="shared" si="566"/>
        <v/>
      </c>
      <c r="BN2675" s="37" t="str">
        <f t="shared" si="561"/>
        <v/>
      </c>
      <c r="BQ2675" s="41" t="str">
        <f t="shared" si="567"/>
        <v/>
      </c>
      <c r="BS2675" s="41" t="str">
        <f t="shared" si="568"/>
        <v>Bangladesh</v>
      </c>
      <c r="BT2675" s="30">
        <f t="shared" si="569"/>
        <v>6</v>
      </c>
      <c r="BU2675" s="41" t="str">
        <f>IF($BS2675="", "", IFERROR(INDEX('Country Name Replacement'!$C$11:$C$2650, MATCH($BS2675, 'Country Name Replacement'!$B$11:$B$2650, 0)), $BS2675))</f>
        <v>Bangladesh</v>
      </c>
      <c r="BV2675" s="37">
        <f t="shared" si="570"/>
        <v>6</v>
      </c>
      <c r="BW2675" s="46" t="str">
        <f t="shared" si="571"/>
        <v>Ghana</v>
      </c>
      <c r="BY2675" s="13" t="str">
        <f t="shared" si="572"/>
        <v>Social Media Activity Comparison â€“ Â£120 | Spreadsheet Solutions</v>
      </c>
      <c r="BZ2675" s="37">
        <f t="shared" si="573"/>
        <v>132</v>
      </c>
      <c r="CA2675" s="60">
        <f t="shared" si="574"/>
        <v>24</v>
      </c>
      <c r="CB2675" s="37">
        <f>IF(CA2675="", "", COUNTIF(CA$2649:CA$5288, "?"&amp;CA2675)+1+COUNTIF(CA$2649:CA2675, CA2675)-1)</f>
        <v>1</v>
      </c>
      <c r="CC2675" s="41" t="str">
        <f t="shared" si="575"/>
        <v>Ghana</v>
      </c>
      <c r="CE2675" s="41" t="str">
        <f t="shared" si="576"/>
        <v/>
      </c>
      <c r="CF2675" s="41" t="str">
        <f t="shared" si="577"/>
        <v/>
      </c>
      <c r="CG2675" s="41" t="str">
        <f t="shared" si="577"/>
        <v/>
      </c>
      <c r="CH2675" s="41" t="str">
        <f t="shared" ref="CH2675:CI2675" si="603">IF(CG2675="", "", IFERROR(REPLACE(CG2675, FIND("_", CG2675), 1, " "), CG2675))</f>
        <v/>
      </c>
      <c r="CI2675" s="41" t="str">
        <f t="shared" si="603"/>
        <v/>
      </c>
    </row>
    <row r="2676" spans="45:87" hidden="1" x14ac:dyDescent="0.25">
      <c r="AS2676" s="37">
        <v>28</v>
      </c>
      <c r="BA2676" s="41" t="str">
        <f t="shared" si="562"/>
        <v/>
      </c>
      <c r="BB2676" s="37" t="str">
        <f t="shared" si="563"/>
        <v/>
      </c>
      <c r="BG2676" s="41" t="str">
        <f t="shared" si="564"/>
        <v/>
      </c>
      <c r="BH2676" s="37" t="str">
        <f t="shared" si="565"/>
        <v/>
      </c>
      <c r="BM2676" s="41" t="str">
        <f t="shared" si="566"/>
        <v/>
      </c>
      <c r="BN2676" s="37" t="str">
        <f t="shared" si="561"/>
        <v/>
      </c>
      <c r="BQ2676" s="41" t="str">
        <f t="shared" si="567"/>
        <v/>
      </c>
      <c r="BS2676" s="41" t="str">
        <f t="shared" si="568"/>
        <v>Brazil</v>
      </c>
      <c r="BT2676" s="30">
        <f t="shared" si="569"/>
        <v>13</v>
      </c>
      <c r="BU2676" s="41" t="str">
        <f>IF($BS2676="", "", IFERROR(INDEX('Country Name Replacement'!$C$11:$C$2650, MATCH($BS2676, 'Country Name Replacement'!$B$11:$B$2650, 0)), $BS2676))</f>
        <v>Brazil</v>
      </c>
      <c r="BV2676" s="37">
        <f t="shared" si="570"/>
        <v>13</v>
      </c>
      <c r="BW2676" s="46" t="str">
        <f t="shared" si="571"/>
        <v>Greece</v>
      </c>
      <c r="BY2676" s="13" t="str">
        <f t="shared" si="572"/>
        <v>Contact Us | Spreadsheet Solutions</v>
      </c>
      <c r="BZ2676" s="37">
        <f t="shared" si="573"/>
        <v>41</v>
      </c>
      <c r="CA2676" s="60">
        <f t="shared" si="574"/>
        <v>92</v>
      </c>
      <c r="CB2676" s="37">
        <f>IF(CA2676="", "", COUNTIF(CA$2649:CA$5288, "?"&amp;CA2676)+1+COUNTIF(CA$2649:CA2676, CA2676)-1)</f>
        <v>1</v>
      </c>
      <c r="CC2676" s="41" t="str">
        <f t="shared" si="575"/>
        <v>Greece</v>
      </c>
      <c r="CE2676" s="41" t="str">
        <f t="shared" si="576"/>
        <v/>
      </c>
      <c r="CF2676" s="41" t="str">
        <f t="shared" si="577"/>
        <v/>
      </c>
      <c r="CG2676" s="41" t="str">
        <f t="shared" si="577"/>
        <v/>
      </c>
      <c r="CH2676" s="41" t="str">
        <f t="shared" ref="CH2676:CI2676" si="604">IF(CG2676="", "", IFERROR(REPLACE(CG2676, FIND("_", CG2676), 1, " "), CG2676))</f>
        <v/>
      </c>
      <c r="CI2676" s="41" t="str">
        <f t="shared" si="604"/>
        <v/>
      </c>
    </row>
    <row r="2677" spans="45:87" hidden="1" x14ac:dyDescent="0.25">
      <c r="AS2677" s="37">
        <v>29</v>
      </c>
      <c r="BA2677" s="41" t="str">
        <f t="shared" si="562"/>
        <v/>
      </c>
      <c r="BB2677" s="37" t="str">
        <f t="shared" si="563"/>
        <v/>
      </c>
      <c r="BG2677" s="41" t="str">
        <f t="shared" si="564"/>
        <v/>
      </c>
      <c r="BH2677" s="37" t="str">
        <f t="shared" si="565"/>
        <v/>
      </c>
      <c r="BM2677" s="41" t="str">
        <f t="shared" si="566"/>
        <v/>
      </c>
      <c r="BN2677" s="37" t="str">
        <f t="shared" si="561"/>
        <v/>
      </c>
      <c r="BQ2677" s="41" t="str">
        <f t="shared" si="567"/>
        <v/>
      </c>
      <c r="BS2677" s="41" t="str">
        <f t="shared" si="568"/>
        <v>Egypt</v>
      </c>
      <c r="BT2677" s="30">
        <f t="shared" si="569"/>
        <v>22</v>
      </c>
      <c r="BU2677" s="41" t="str">
        <f>IF($BS2677="", "", IFERROR(INDEX('Country Name Replacement'!$C$11:$C$2650, MATCH($BS2677, 'Country Name Replacement'!$B$11:$B$2650, 0)), $BS2677))</f>
        <v>Egypt</v>
      </c>
      <c r="BV2677" s="37">
        <f t="shared" si="570"/>
        <v>22</v>
      </c>
      <c r="BW2677" s="46" t="str">
        <f t="shared" si="571"/>
        <v>Grenada</v>
      </c>
      <c r="BY2677" s="13" t="str">
        <f t="shared" si="572"/>
        <v>Master Dashboard â€“ Â£500 | Spreadsheet Solutions</v>
      </c>
      <c r="BZ2677" s="37">
        <f t="shared" si="573"/>
        <v>85</v>
      </c>
      <c r="CA2677" s="60">
        <f t="shared" si="574"/>
        <v>64</v>
      </c>
      <c r="CB2677" s="37">
        <f>IF(CA2677="", "", COUNTIF(CA$2649:CA$5288, "?"&amp;CA2677)+1+COUNTIF(CA$2649:CA2677, CA2677)-1)</f>
        <v>1</v>
      </c>
      <c r="CC2677" s="41" t="str">
        <f t="shared" si="575"/>
        <v>Grenada</v>
      </c>
      <c r="CE2677" s="41" t="str">
        <f t="shared" si="576"/>
        <v/>
      </c>
      <c r="CF2677" s="41" t="str">
        <f t="shared" si="577"/>
        <v/>
      </c>
      <c r="CG2677" s="41" t="str">
        <f t="shared" si="577"/>
        <v/>
      </c>
      <c r="CH2677" s="41" t="str">
        <f t="shared" ref="CH2677:CI2677" si="605">IF(CG2677="", "", IFERROR(REPLACE(CG2677, FIND("_", CG2677), 1, " "), CG2677))</f>
        <v/>
      </c>
      <c r="CI2677" s="41" t="str">
        <f t="shared" si="605"/>
        <v/>
      </c>
    </row>
    <row r="2678" spans="45:87" hidden="1" x14ac:dyDescent="0.25">
      <c r="AS2678" s="37">
        <v>30</v>
      </c>
      <c r="BA2678" s="41" t="str">
        <f t="shared" si="562"/>
        <v/>
      </c>
      <c r="BB2678" s="37" t="str">
        <f t="shared" si="563"/>
        <v/>
      </c>
      <c r="BG2678" s="41" t="str">
        <f t="shared" si="564"/>
        <v/>
      </c>
      <c r="BH2678" s="37" t="str">
        <f t="shared" si="565"/>
        <v/>
      </c>
      <c r="BM2678" s="41" t="str">
        <f t="shared" si="566"/>
        <v/>
      </c>
      <c r="BN2678" s="37" t="str">
        <f t="shared" si="561"/>
        <v/>
      </c>
      <c r="BQ2678" s="41" t="str">
        <f t="shared" si="567"/>
        <v/>
      </c>
      <c r="BS2678" s="41" t="str">
        <f t="shared" si="568"/>
        <v>Hong Kong</v>
      </c>
      <c r="BT2678" s="30">
        <f t="shared" si="569"/>
        <v>31</v>
      </c>
      <c r="BU2678" s="41" t="str">
        <f>IF($BS2678="", "", IFERROR(INDEX('Country Name Replacement'!$C$11:$C$2650, MATCH($BS2678, 'Country Name Replacement'!$B$11:$B$2650, 0)), $BS2678))</f>
        <v>Hong Kong</v>
      </c>
      <c r="BV2678" s="37">
        <f t="shared" si="570"/>
        <v>31</v>
      </c>
      <c r="BW2678" s="46" t="str">
        <f t="shared" si="571"/>
        <v>Guinea</v>
      </c>
      <c r="BY2678" s="13" t="str">
        <f t="shared" si="572"/>
        <v>Sales &amp; Marketing Dashboard â€“ Â£200 | Spreadsheet Solutions</v>
      </c>
      <c r="BZ2678" s="37">
        <f t="shared" si="573"/>
        <v>125</v>
      </c>
      <c r="CA2678" s="60">
        <f t="shared" si="574"/>
        <v>26</v>
      </c>
      <c r="CB2678" s="37">
        <f>IF(CA2678="", "", COUNTIF(CA$2649:CA$5288, "?"&amp;CA2678)+1+COUNTIF(CA$2649:CA2678, CA2678)-1)</f>
        <v>1</v>
      </c>
      <c r="CC2678" s="41" t="str">
        <f t="shared" si="575"/>
        <v>Guinea</v>
      </c>
      <c r="CE2678" s="41" t="str">
        <f t="shared" si="576"/>
        <v/>
      </c>
      <c r="CF2678" s="41" t="str">
        <f t="shared" si="577"/>
        <v/>
      </c>
      <c r="CG2678" s="41" t="str">
        <f t="shared" si="577"/>
        <v/>
      </c>
      <c r="CH2678" s="41" t="str">
        <f t="shared" ref="CH2678:CI2678" si="606">IF(CG2678="", "", IFERROR(REPLACE(CG2678, FIND("_", CG2678), 1, " "), CG2678))</f>
        <v/>
      </c>
      <c r="CI2678" s="41" t="str">
        <f t="shared" si="606"/>
        <v/>
      </c>
    </row>
    <row r="2679" spans="45:87" hidden="1" x14ac:dyDescent="0.25">
      <c r="AS2679" s="37">
        <v>31</v>
      </c>
      <c r="BA2679" s="41" t="str">
        <f t="shared" si="562"/>
        <v/>
      </c>
      <c r="BB2679" s="37" t="str">
        <f t="shared" si="563"/>
        <v/>
      </c>
      <c r="BG2679" s="41" t="str">
        <f t="shared" si="564"/>
        <v/>
      </c>
      <c r="BH2679" s="37" t="str">
        <f t="shared" si="565"/>
        <v/>
      </c>
      <c r="BM2679" s="41" t="str">
        <f t="shared" si="566"/>
        <v/>
      </c>
      <c r="BN2679" s="37" t="str">
        <f t="shared" si="561"/>
        <v/>
      </c>
      <c r="BQ2679" s="41" t="str">
        <f t="shared" si="567"/>
        <v/>
      </c>
      <c r="BS2679" s="41" t="str">
        <f t="shared" si="568"/>
        <v>Iran</v>
      </c>
      <c r="BT2679" s="30">
        <f t="shared" si="569"/>
        <v>35</v>
      </c>
      <c r="BU2679" s="41" t="str">
        <f>IF($BS2679="", "", IFERROR(INDEX('Country Name Replacement'!$C$11:$C$2650, MATCH($BS2679, 'Country Name Replacement'!$B$11:$B$2650, 0)), $BS2679))</f>
        <v>Iran</v>
      </c>
      <c r="BV2679" s="37">
        <f t="shared" si="570"/>
        <v>35</v>
      </c>
      <c r="BW2679" s="46" t="str">
        <f t="shared" si="571"/>
        <v>Hong Kong</v>
      </c>
      <c r="BY2679" s="13" t="str">
        <f t="shared" si="572"/>
        <v>Job Card &amp; Project Tracker â€“ Â£480 | Spreadsheet Solutions</v>
      </c>
      <c r="BZ2679" s="37">
        <f t="shared" si="573"/>
        <v>75</v>
      </c>
      <c r="CA2679" s="60">
        <f t="shared" si="574"/>
        <v>24</v>
      </c>
      <c r="CB2679" s="37">
        <f>IF(CA2679="", "", COUNTIF(CA$2649:CA$5288, "?"&amp;CA2679)+1+COUNTIF(CA$2649:CA2679, CA2679)-1)</f>
        <v>2</v>
      </c>
      <c r="CC2679" s="41" t="str">
        <f t="shared" si="575"/>
        <v>Hong Kong</v>
      </c>
      <c r="CE2679" s="41" t="str">
        <f t="shared" si="576"/>
        <v/>
      </c>
      <c r="CF2679" s="41" t="str">
        <f t="shared" si="577"/>
        <v/>
      </c>
      <c r="CG2679" s="41" t="str">
        <f t="shared" si="577"/>
        <v/>
      </c>
      <c r="CH2679" s="41" t="str">
        <f t="shared" ref="CH2679:CI2679" si="607">IF(CG2679="", "", IFERROR(REPLACE(CG2679, FIND("_", CG2679), 1, " "), CG2679))</f>
        <v/>
      </c>
      <c r="CI2679" s="41" t="str">
        <f t="shared" si="607"/>
        <v/>
      </c>
    </row>
    <row r="2680" spans="45:87" hidden="1" x14ac:dyDescent="0.25">
      <c r="AS2680" s="37">
        <v>32</v>
      </c>
      <c r="BA2680" s="41" t="str">
        <f t="shared" si="562"/>
        <v/>
      </c>
      <c r="BB2680" s="37" t="str">
        <f t="shared" si="563"/>
        <v/>
      </c>
      <c r="BG2680" s="41" t="str">
        <f t="shared" si="564"/>
        <v/>
      </c>
      <c r="BH2680" s="37" t="str">
        <f t="shared" si="565"/>
        <v/>
      </c>
      <c r="BM2680" s="41" t="str">
        <f t="shared" si="566"/>
        <v/>
      </c>
      <c r="BN2680" s="37" t="str">
        <f t="shared" si="561"/>
        <v/>
      </c>
      <c r="BQ2680" s="41" t="str">
        <f t="shared" si="567"/>
        <v/>
      </c>
      <c r="BS2680" s="41" t="str">
        <f t="shared" si="568"/>
        <v>Luxembourg</v>
      </c>
      <c r="BT2680" s="30">
        <f t="shared" si="569"/>
        <v>46</v>
      </c>
      <c r="BU2680" s="41" t="str">
        <f>IF($BS2680="", "", IFERROR(INDEX('Country Name Replacement'!$C$11:$C$2650, MATCH($BS2680, 'Country Name Replacement'!$B$11:$B$2650, 0)), $BS2680))</f>
        <v>Luxembourg</v>
      </c>
      <c r="BV2680" s="37">
        <f t="shared" si="570"/>
        <v>46</v>
      </c>
      <c r="BW2680" s="46" t="str">
        <f t="shared" si="571"/>
        <v>Hungary</v>
      </c>
      <c r="BY2680" s="13" t="str">
        <f t="shared" si="572"/>
        <v>Ready-Made Spreadsheet Finder | Spreadsheet Solutions</v>
      </c>
      <c r="BZ2680" s="37">
        <f t="shared" si="573"/>
        <v>116</v>
      </c>
      <c r="CA2680" s="60">
        <f t="shared" si="574"/>
        <v>59</v>
      </c>
      <c r="CB2680" s="37">
        <f>IF(CA2680="", "", COUNTIF(CA$2649:CA$5288, "?"&amp;CA2680)+1+COUNTIF(CA$2649:CA2680, CA2680)-1)</f>
        <v>1</v>
      </c>
      <c r="CC2680" s="41" t="str">
        <f t="shared" si="575"/>
        <v>Hungary</v>
      </c>
      <c r="CE2680" s="41" t="str">
        <f t="shared" si="576"/>
        <v/>
      </c>
      <c r="CF2680" s="41" t="str">
        <f t="shared" si="577"/>
        <v/>
      </c>
      <c r="CG2680" s="41" t="str">
        <f t="shared" si="577"/>
        <v/>
      </c>
      <c r="CH2680" s="41" t="str">
        <f t="shared" ref="CH2680:CI2680" si="608">IF(CG2680="", "", IFERROR(REPLACE(CG2680, FIND("_", CG2680), 1, " "), CG2680))</f>
        <v/>
      </c>
      <c r="CI2680" s="41" t="str">
        <f t="shared" si="608"/>
        <v/>
      </c>
    </row>
    <row r="2681" spans="45:87" hidden="1" x14ac:dyDescent="0.25">
      <c r="AS2681" s="37">
        <v>33</v>
      </c>
      <c r="BA2681" s="41" t="str">
        <f t="shared" si="562"/>
        <v/>
      </c>
      <c r="BB2681" s="37" t="str">
        <f t="shared" si="563"/>
        <v/>
      </c>
      <c r="BG2681" s="41" t="str">
        <f t="shared" si="564"/>
        <v/>
      </c>
      <c r="BH2681" s="37" t="str">
        <f t="shared" si="565"/>
        <v/>
      </c>
      <c r="BM2681" s="41" t="str">
        <f t="shared" si="566"/>
        <v/>
      </c>
      <c r="BN2681" s="37" t="str">
        <f t="shared" ref="BN2681:BN2712" si="609">IF(BM2681="", "", COUNTIF(BM$2649:BM$2828, "&lt;"&amp;BM2681)+1-BN$2647)</f>
        <v/>
      </c>
      <c r="BQ2681" s="41" t="str">
        <f t="shared" si="567"/>
        <v/>
      </c>
      <c r="BS2681" s="41" t="str">
        <f t="shared" si="568"/>
        <v>Mexico</v>
      </c>
      <c r="BT2681" s="30">
        <f t="shared" si="569"/>
        <v>50</v>
      </c>
      <c r="BU2681" s="41" t="str">
        <f>IF($BS2681="", "", IFERROR(INDEX('Country Name Replacement'!$C$11:$C$2650, MATCH($BS2681, 'Country Name Replacement'!$B$11:$B$2650, 0)), $BS2681))</f>
        <v>Mexico</v>
      </c>
      <c r="BV2681" s="37">
        <f t="shared" si="570"/>
        <v>50</v>
      </c>
      <c r="BW2681" s="46" t="str">
        <f t="shared" si="571"/>
        <v>India</v>
      </c>
      <c r="BY2681" s="13" t="str">
        <f t="shared" si="572"/>
        <v>Remote Team Workload Manager â€“ Â£200 | Spreadsheet Solutions</v>
      </c>
      <c r="BZ2681" s="37">
        <f t="shared" si="573"/>
        <v>119</v>
      </c>
      <c r="CA2681" s="60">
        <f t="shared" si="574"/>
        <v>41</v>
      </c>
      <c r="CB2681" s="37">
        <f>IF(CA2681="", "", COUNTIF(CA$2649:CA$5288, "?"&amp;CA2681)+1+COUNTIF(CA$2649:CA2681, CA2681)-1)</f>
        <v>1</v>
      </c>
      <c r="CC2681" s="41" t="str">
        <f t="shared" si="575"/>
        <v>India</v>
      </c>
      <c r="CE2681" s="41" t="str">
        <f t="shared" si="576"/>
        <v/>
      </c>
      <c r="CF2681" s="41" t="str">
        <f t="shared" si="577"/>
        <v/>
      </c>
      <c r="CG2681" s="41" t="str">
        <f t="shared" si="577"/>
        <v/>
      </c>
      <c r="CH2681" s="41" t="str">
        <f t="shared" ref="CH2681:CI2681" si="610">IF(CG2681="", "", IFERROR(REPLACE(CG2681, FIND("_", CG2681), 1, " "), CG2681))</f>
        <v/>
      </c>
      <c r="CI2681" s="41" t="str">
        <f t="shared" si="610"/>
        <v/>
      </c>
    </row>
    <row r="2682" spans="45:87" hidden="1" x14ac:dyDescent="0.25">
      <c r="AS2682" s="37">
        <v>34</v>
      </c>
      <c r="BA2682" s="41" t="str">
        <f t="shared" si="562"/>
        <v/>
      </c>
      <c r="BB2682" s="37" t="str">
        <f t="shared" si="563"/>
        <v/>
      </c>
      <c r="BG2682" s="41" t="str">
        <f t="shared" si="564"/>
        <v/>
      </c>
      <c r="BH2682" s="37" t="str">
        <f t="shared" si="565"/>
        <v/>
      </c>
      <c r="BM2682" s="41" t="str">
        <f t="shared" si="566"/>
        <v/>
      </c>
      <c r="BN2682" s="37" t="str">
        <f t="shared" si="609"/>
        <v/>
      </c>
      <c r="BQ2682" s="41" t="str">
        <f t="shared" si="567"/>
        <v/>
      </c>
      <c r="BS2682" s="41" t="str">
        <f t="shared" si="568"/>
        <v>Myanmar (Burma)</v>
      </c>
      <c r="BT2682" s="30">
        <f t="shared" si="569"/>
        <v>53</v>
      </c>
      <c r="BU2682" s="41" t="str">
        <f>IF($BS2682="", "", IFERROR(INDEX('Country Name Replacement'!$C$11:$C$2650, MATCH($BS2682, 'Country Name Replacement'!$B$11:$B$2650, 0)), $BS2682))</f>
        <v>Myanmar (Burma)</v>
      </c>
      <c r="BV2682" s="37">
        <f t="shared" si="570"/>
        <v>53</v>
      </c>
      <c r="BW2682" s="46" t="str">
        <f t="shared" si="571"/>
        <v>Indonesia</v>
      </c>
      <c r="BY2682" s="13" t="str">
        <f t="shared" si="572"/>
        <v>Pivot Table v Formulas | Spreadsheet Solutions</v>
      </c>
      <c r="BZ2682" s="37">
        <f t="shared" si="573"/>
        <v>102</v>
      </c>
      <c r="CA2682" s="60">
        <f t="shared" si="574"/>
        <v>32</v>
      </c>
      <c r="CB2682" s="37">
        <f>IF(CA2682="", "", COUNTIF(CA$2649:CA$5288, "?"&amp;CA2682)+1+COUNTIF(CA$2649:CA2682, CA2682)-1)</f>
        <v>2</v>
      </c>
      <c r="CC2682" s="41" t="str">
        <f t="shared" si="575"/>
        <v>Indonesia</v>
      </c>
      <c r="CE2682" s="41" t="str">
        <f t="shared" si="576"/>
        <v/>
      </c>
      <c r="CF2682" s="41" t="str">
        <f t="shared" si="577"/>
        <v/>
      </c>
      <c r="CG2682" s="41" t="str">
        <f t="shared" si="577"/>
        <v/>
      </c>
      <c r="CH2682" s="41" t="str">
        <f t="shared" ref="CH2682:CI2682" si="611">IF(CG2682="", "", IFERROR(REPLACE(CG2682, FIND("_", CG2682), 1, " "), CG2682))</f>
        <v/>
      </c>
      <c r="CI2682" s="41" t="str">
        <f t="shared" si="611"/>
        <v/>
      </c>
    </row>
    <row r="2683" spans="45:87" hidden="1" x14ac:dyDescent="0.25">
      <c r="AS2683" s="37">
        <v>35</v>
      </c>
      <c r="BA2683" s="41" t="str">
        <f t="shared" si="562"/>
        <v/>
      </c>
      <c r="BB2683" s="37" t="str">
        <f t="shared" si="563"/>
        <v/>
      </c>
      <c r="BG2683" s="41" t="str">
        <f t="shared" si="564"/>
        <v/>
      </c>
      <c r="BH2683" s="37" t="str">
        <f t="shared" si="565"/>
        <v/>
      </c>
      <c r="BM2683" s="41" t="str">
        <f t="shared" si="566"/>
        <v/>
      </c>
      <c r="BN2683" s="37" t="str">
        <f t="shared" si="609"/>
        <v/>
      </c>
      <c r="BQ2683" s="41" t="str">
        <f t="shared" si="567"/>
        <v/>
      </c>
      <c r="BS2683" s="41" t="str">
        <f t="shared" si="568"/>
        <v>Qatar</v>
      </c>
      <c r="BT2683" s="30">
        <f t="shared" si="569"/>
        <v>65</v>
      </c>
      <c r="BU2683" s="41" t="str">
        <f>IF($BS2683="", "", IFERROR(INDEX('Country Name Replacement'!$C$11:$C$2650, MATCH($BS2683, 'Country Name Replacement'!$B$11:$B$2650, 0)), $BS2683))</f>
        <v>Qatar</v>
      </c>
      <c r="BV2683" s="37">
        <f t="shared" si="570"/>
        <v>65</v>
      </c>
      <c r="BW2683" s="46" t="str">
        <f t="shared" si="571"/>
        <v>Iran</v>
      </c>
      <c r="BY2683" s="13" t="str">
        <f t="shared" si="572"/>
        <v>Rented Item Manager â€“ Â£350 | Spreadsheet Solutions</v>
      </c>
      <c r="BZ2683" s="37">
        <f t="shared" si="573"/>
        <v>121</v>
      </c>
      <c r="CA2683" s="60">
        <f t="shared" si="574"/>
        <v>26</v>
      </c>
      <c r="CB2683" s="37">
        <f>IF(CA2683="", "", COUNTIF(CA$2649:CA$5288, "?"&amp;CA2683)+1+COUNTIF(CA$2649:CA2683, CA2683)-1)</f>
        <v>2</v>
      </c>
      <c r="CC2683" s="41" t="str">
        <f t="shared" si="575"/>
        <v>Iran</v>
      </c>
      <c r="CE2683" s="41" t="str">
        <f t="shared" si="576"/>
        <v/>
      </c>
      <c r="CF2683" s="41" t="str">
        <f t="shared" si="577"/>
        <v/>
      </c>
      <c r="CG2683" s="41" t="str">
        <f t="shared" si="577"/>
        <v/>
      </c>
      <c r="CH2683" s="41" t="str">
        <f t="shared" ref="CH2683:CI2683" si="612">IF(CG2683="", "", IFERROR(REPLACE(CG2683, FIND("_", CG2683), 1, " "), CG2683))</f>
        <v/>
      </c>
      <c r="CI2683" s="41" t="str">
        <f t="shared" si="612"/>
        <v/>
      </c>
    </row>
    <row r="2684" spans="45:87" hidden="1" x14ac:dyDescent="0.25">
      <c r="AS2684" s="37">
        <v>36</v>
      </c>
      <c r="BA2684" s="41" t="str">
        <f t="shared" si="562"/>
        <v/>
      </c>
      <c r="BB2684" s="37" t="str">
        <f t="shared" si="563"/>
        <v/>
      </c>
      <c r="BG2684" s="41" t="str">
        <f t="shared" si="564"/>
        <v/>
      </c>
      <c r="BH2684" s="37" t="str">
        <f t="shared" si="565"/>
        <v/>
      </c>
      <c r="BM2684" s="41" t="str">
        <f t="shared" si="566"/>
        <v/>
      </c>
      <c r="BN2684" s="37" t="str">
        <f t="shared" si="609"/>
        <v/>
      </c>
      <c r="BQ2684" s="41" t="str">
        <f t="shared" si="567"/>
        <v/>
      </c>
      <c r="BS2684" s="41" t="str">
        <f t="shared" si="568"/>
        <v>Sri Lanka</v>
      </c>
      <c r="BT2684" s="30">
        <f t="shared" si="569"/>
        <v>75</v>
      </c>
      <c r="BU2684" s="41" t="str">
        <f>IF($BS2684="", "", IFERROR(INDEX('Country Name Replacement'!$C$11:$C$2650, MATCH($BS2684, 'Country Name Replacement'!$B$11:$B$2650, 0)), $BS2684))</f>
        <v>Sri Lanka</v>
      </c>
      <c r="BV2684" s="37">
        <f t="shared" si="570"/>
        <v>75</v>
      </c>
      <c r="BW2684" s="46" t="str">
        <f t="shared" si="571"/>
        <v>Iraq</v>
      </c>
      <c r="BY2684" s="13" t="str">
        <f t="shared" si="572"/>
        <v>360 Staff Appraisal â€“ Â£415 | Spreadsheet Solutions</v>
      </c>
      <c r="BZ2684" s="37">
        <f t="shared" si="573"/>
        <v>1</v>
      </c>
      <c r="CA2684" s="60">
        <f t="shared" si="574"/>
        <v>22</v>
      </c>
      <c r="CB2684" s="37">
        <f>IF(CA2684="", "", COUNTIF(CA$2649:CA$5288, "?"&amp;CA2684)+1+COUNTIF(CA$2649:CA2684, CA2684)-1)</f>
        <v>1</v>
      </c>
      <c r="CC2684" s="41" t="str">
        <f t="shared" si="575"/>
        <v>Iraq</v>
      </c>
      <c r="CE2684" s="41" t="str">
        <f t="shared" si="576"/>
        <v/>
      </c>
      <c r="CF2684" s="41" t="str">
        <f t="shared" si="577"/>
        <v/>
      </c>
      <c r="CG2684" s="41" t="str">
        <f t="shared" si="577"/>
        <v/>
      </c>
      <c r="CH2684" s="41" t="str">
        <f t="shared" ref="CH2684:CI2684" si="613">IF(CG2684="", "", IFERROR(REPLACE(CG2684, FIND("_", CG2684), 1, " "), CG2684))</f>
        <v/>
      </c>
      <c r="CI2684" s="41" t="str">
        <f t="shared" si="613"/>
        <v/>
      </c>
    </row>
    <row r="2685" spans="45:87" hidden="1" x14ac:dyDescent="0.25">
      <c r="AS2685" s="37">
        <v>37</v>
      </c>
      <c r="BA2685" s="41" t="str">
        <f t="shared" si="562"/>
        <v/>
      </c>
      <c r="BB2685" s="37" t="str">
        <f t="shared" si="563"/>
        <v/>
      </c>
      <c r="BG2685" s="41" t="str">
        <f t="shared" si="564"/>
        <v/>
      </c>
      <c r="BH2685" s="37" t="str">
        <f t="shared" si="565"/>
        <v/>
      </c>
      <c r="BM2685" s="41" t="str">
        <f t="shared" si="566"/>
        <v/>
      </c>
      <c r="BN2685" s="37" t="str">
        <f t="shared" si="609"/>
        <v/>
      </c>
      <c r="BQ2685" s="41" t="str">
        <f t="shared" si="567"/>
        <v/>
      </c>
      <c r="BS2685" s="41" t="str">
        <f t="shared" si="568"/>
        <v>Sweden</v>
      </c>
      <c r="BT2685" s="30">
        <f t="shared" si="569"/>
        <v>79</v>
      </c>
      <c r="BU2685" s="41" t="str">
        <f>IF($BS2685="", "", IFERROR(INDEX('Country Name Replacement'!$C$11:$C$2650, MATCH($BS2685, 'Country Name Replacement'!$B$11:$B$2650, 0)), $BS2685))</f>
        <v>Sweden</v>
      </c>
      <c r="BV2685" s="37">
        <f t="shared" si="570"/>
        <v>79</v>
      </c>
      <c r="BW2685" s="46" t="str">
        <f t="shared" si="571"/>
        <v>Ireland</v>
      </c>
      <c r="BY2685" s="13" t="str">
        <f t="shared" si="572"/>
        <v>Fuel Consumption Logbook â€“ Â£25 | Spreadsheet Solutions</v>
      </c>
      <c r="BZ2685" s="37">
        <f t="shared" si="573"/>
        <v>66</v>
      </c>
      <c r="CA2685" s="60">
        <f t="shared" si="574"/>
        <v>26</v>
      </c>
      <c r="CB2685" s="37">
        <f>IF(CA2685="", "", COUNTIF(CA$2649:CA$5288, "?"&amp;CA2685)+1+COUNTIF(CA$2649:CA2685, CA2685)-1)</f>
        <v>3</v>
      </c>
      <c r="CC2685" s="41" t="str">
        <f t="shared" si="575"/>
        <v>Ireland</v>
      </c>
      <c r="CE2685" s="41" t="str">
        <f t="shared" si="576"/>
        <v/>
      </c>
      <c r="CF2685" s="41" t="str">
        <f t="shared" si="577"/>
        <v/>
      </c>
      <c r="CG2685" s="41" t="str">
        <f t="shared" si="577"/>
        <v/>
      </c>
      <c r="CH2685" s="41" t="str">
        <f t="shared" ref="CH2685:CI2685" si="614">IF(CG2685="", "", IFERROR(REPLACE(CG2685, FIND("_", CG2685), 1, " "), CG2685))</f>
        <v/>
      </c>
      <c r="CI2685" s="41" t="str">
        <f t="shared" si="614"/>
        <v/>
      </c>
    </row>
    <row r="2686" spans="45:87" hidden="1" x14ac:dyDescent="0.25">
      <c r="AS2686" s="37">
        <v>38</v>
      </c>
      <c r="BA2686" s="41" t="str">
        <f t="shared" si="562"/>
        <v/>
      </c>
      <c r="BB2686" s="37" t="str">
        <f t="shared" si="563"/>
        <v/>
      </c>
      <c r="BG2686" s="41" t="str">
        <f t="shared" si="564"/>
        <v/>
      </c>
      <c r="BH2686" s="37" t="str">
        <f t="shared" si="565"/>
        <v/>
      </c>
      <c r="BM2686" s="41" t="str">
        <f t="shared" si="566"/>
        <v/>
      </c>
      <c r="BN2686" s="37" t="str">
        <f t="shared" si="609"/>
        <v/>
      </c>
      <c r="BQ2686" s="41" t="str">
        <f t="shared" si="567"/>
        <v/>
      </c>
      <c r="BS2686" s="41" t="str">
        <f t="shared" si="568"/>
        <v>Vietnam</v>
      </c>
      <c r="BT2686" s="30">
        <f t="shared" si="569"/>
        <v>92</v>
      </c>
      <c r="BU2686" s="41" t="str">
        <f>IF($BS2686="", "", IFERROR(INDEX('Country Name Replacement'!$C$11:$C$2650, MATCH($BS2686, 'Country Name Replacement'!$B$11:$B$2650, 0)), $BS2686))</f>
        <v>Vietnam</v>
      </c>
      <c r="BV2686" s="37">
        <f t="shared" si="570"/>
        <v>92</v>
      </c>
      <c r="BW2686" s="46" t="str">
        <f t="shared" si="571"/>
        <v>Israel</v>
      </c>
      <c r="BY2686" s="13" t="str">
        <f t="shared" si="572"/>
        <v>Key Management Solution â€“ Â£450 | Spreadsheet Solutions</v>
      </c>
      <c r="BZ2686" s="37">
        <f t="shared" si="573"/>
        <v>76</v>
      </c>
      <c r="CA2686" s="60">
        <f t="shared" si="574"/>
        <v>16</v>
      </c>
      <c r="CB2686" s="37">
        <f>IF(CA2686="", "", COUNTIF(CA$2649:CA$5288, "?"&amp;CA2686)+1+COUNTIF(CA$2649:CA2686, CA2686)-1)</f>
        <v>1</v>
      </c>
      <c r="CC2686" s="41" t="str">
        <f t="shared" si="575"/>
        <v>Israel</v>
      </c>
      <c r="CE2686" s="41" t="str">
        <f t="shared" si="576"/>
        <v/>
      </c>
      <c r="CF2686" s="41" t="str">
        <f t="shared" si="577"/>
        <v/>
      </c>
      <c r="CG2686" s="41" t="str">
        <f t="shared" si="577"/>
        <v/>
      </c>
      <c r="CH2686" s="41" t="str">
        <f t="shared" ref="CH2686:CI2686" si="615">IF(CG2686="", "", IFERROR(REPLACE(CG2686, FIND("_", CG2686), 1, " "), CG2686))</f>
        <v/>
      </c>
      <c r="CI2686" s="41" t="str">
        <f t="shared" si="615"/>
        <v/>
      </c>
    </row>
    <row r="2687" spans="45:87" hidden="1" x14ac:dyDescent="0.25">
      <c r="AS2687" s="37">
        <v>39</v>
      </c>
      <c r="BA2687" s="41" t="str">
        <f t="shared" si="562"/>
        <v/>
      </c>
      <c r="BB2687" s="37" t="str">
        <f t="shared" si="563"/>
        <v/>
      </c>
      <c r="BG2687" s="41" t="str">
        <f t="shared" si="564"/>
        <v/>
      </c>
      <c r="BH2687" s="37" t="str">
        <f t="shared" si="565"/>
        <v/>
      </c>
      <c r="BM2687" s="41" t="str">
        <f t="shared" si="566"/>
        <v/>
      </c>
      <c r="BN2687" s="37" t="str">
        <f t="shared" si="609"/>
        <v/>
      </c>
      <c r="BQ2687" s="41" t="str">
        <f t="shared" si="567"/>
        <v/>
      </c>
      <c r="BS2687" s="41" t="str">
        <f t="shared" si="568"/>
        <v>Albania</v>
      </c>
      <c r="BT2687" s="30">
        <f t="shared" si="569"/>
        <v>1</v>
      </c>
      <c r="BU2687" s="41" t="str">
        <f>IF($BS2687="", "", IFERROR(INDEX('Country Name Replacement'!$C$11:$C$2650, MATCH($BS2687, 'Country Name Replacement'!$B$11:$B$2650, 0)), $BS2687))</f>
        <v>Albania</v>
      </c>
      <c r="BV2687" s="37">
        <f t="shared" si="570"/>
        <v>1</v>
      </c>
      <c r="BW2687" s="46" t="str">
        <f t="shared" si="571"/>
        <v>Italy</v>
      </c>
      <c r="BY2687" s="13" t="str">
        <f t="shared" si="572"/>
        <v>Staff Absentee Schedule â€“ Â£180 | Spreadsheet Solutions</v>
      </c>
      <c r="BZ2687" s="37">
        <f t="shared" si="573"/>
        <v>137</v>
      </c>
      <c r="CA2687" s="60">
        <f t="shared" si="574"/>
        <v>27</v>
      </c>
      <c r="CB2687" s="37">
        <f>IF(CA2687="", "", COUNTIF(CA$2649:CA$5288, "?"&amp;CA2687)+1+COUNTIF(CA$2649:CA2687, CA2687)-1)</f>
        <v>2</v>
      </c>
      <c r="CC2687" s="41" t="str">
        <f t="shared" si="575"/>
        <v>Italy</v>
      </c>
      <c r="CE2687" s="41" t="str">
        <f t="shared" si="576"/>
        <v/>
      </c>
      <c r="CF2687" s="41" t="str">
        <f t="shared" si="577"/>
        <v/>
      </c>
      <c r="CG2687" s="41" t="str">
        <f t="shared" si="577"/>
        <v/>
      </c>
      <c r="CH2687" s="41" t="str">
        <f t="shared" ref="CH2687:CI2687" si="616">IF(CG2687="", "", IFERROR(REPLACE(CG2687, FIND("_", CG2687), 1, " "), CG2687))</f>
        <v/>
      </c>
      <c r="CI2687" s="41" t="str">
        <f t="shared" si="616"/>
        <v/>
      </c>
    </row>
    <row r="2688" spans="45:87" hidden="1" x14ac:dyDescent="0.25">
      <c r="AS2688" s="37">
        <v>40</v>
      </c>
      <c r="BA2688" s="41" t="str">
        <f t="shared" si="562"/>
        <v/>
      </c>
      <c r="BB2688" s="37" t="str">
        <f t="shared" si="563"/>
        <v/>
      </c>
      <c r="BG2688" s="41" t="str">
        <f t="shared" si="564"/>
        <v/>
      </c>
      <c r="BH2688" s="37" t="str">
        <f t="shared" si="565"/>
        <v/>
      </c>
      <c r="BM2688" s="41" t="str">
        <f t="shared" si="566"/>
        <v/>
      </c>
      <c r="BN2688" s="37" t="str">
        <f t="shared" si="609"/>
        <v/>
      </c>
      <c r="BQ2688" s="41" t="str">
        <f t="shared" si="567"/>
        <v/>
      </c>
      <c r="BS2688" s="41" t="str">
        <f t="shared" si="568"/>
        <v>Azerbaijan</v>
      </c>
      <c r="BT2688" s="30">
        <f t="shared" si="569"/>
        <v>5</v>
      </c>
      <c r="BU2688" s="41" t="str">
        <f>IF($BS2688="", "", IFERROR(INDEX('Country Name Replacement'!$C$11:$C$2650, MATCH($BS2688, 'Country Name Replacement'!$B$11:$B$2650, 0)), $BS2688))</f>
        <v>Azerbaijan</v>
      </c>
      <c r="BV2688" s="37">
        <f t="shared" si="570"/>
        <v>5</v>
      </c>
      <c r="BW2688" s="46" t="str">
        <f t="shared" si="571"/>
        <v>Jamaica</v>
      </c>
      <c r="BY2688" s="13" t="str">
        <f t="shared" si="572"/>
        <v>Staff Succession Database â€“ Â£320 | Spreadsheet Solutions</v>
      </c>
      <c r="BZ2688" s="37">
        <f t="shared" si="573"/>
        <v>138</v>
      </c>
      <c r="CA2688" s="60">
        <f t="shared" si="574"/>
        <v>25</v>
      </c>
      <c r="CB2688" s="37">
        <f>IF(CA2688="", "", COUNTIF(CA$2649:CA$5288, "?"&amp;CA2688)+1+COUNTIF(CA$2649:CA2688, CA2688)-1)</f>
        <v>1</v>
      </c>
      <c r="CC2688" s="41" t="str">
        <f t="shared" si="575"/>
        <v>Jamaica</v>
      </c>
      <c r="CE2688" s="41" t="str">
        <f t="shared" si="576"/>
        <v/>
      </c>
      <c r="CF2688" s="41" t="str">
        <f t="shared" si="577"/>
        <v/>
      </c>
      <c r="CG2688" s="41" t="str">
        <f t="shared" si="577"/>
        <v/>
      </c>
      <c r="CH2688" s="41" t="str">
        <f t="shared" ref="CH2688:CI2688" si="617">IF(CG2688="", "", IFERROR(REPLACE(CG2688, FIND("_", CG2688), 1, " "), CG2688))</f>
        <v/>
      </c>
      <c r="CI2688" s="41" t="str">
        <f t="shared" si="617"/>
        <v/>
      </c>
    </row>
    <row r="2689" spans="45:87" hidden="1" x14ac:dyDescent="0.25">
      <c r="AS2689" s="37">
        <v>41</v>
      </c>
      <c r="BA2689" s="41" t="str">
        <f t="shared" si="562"/>
        <v/>
      </c>
      <c r="BB2689" s="37" t="str">
        <f t="shared" si="563"/>
        <v/>
      </c>
      <c r="BG2689" s="41" t="str">
        <f t="shared" si="564"/>
        <v/>
      </c>
      <c r="BH2689" s="37" t="str">
        <f t="shared" si="565"/>
        <v/>
      </c>
      <c r="BM2689" s="41" t="str">
        <f t="shared" si="566"/>
        <v/>
      </c>
      <c r="BN2689" s="37" t="str">
        <f t="shared" si="609"/>
        <v/>
      </c>
      <c r="BQ2689" s="41" t="str">
        <f t="shared" si="567"/>
        <v/>
      </c>
      <c r="BS2689" s="41" t="str">
        <f t="shared" si="568"/>
        <v>Barbados</v>
      </c>
      <c r="BT2689" s="30">
        <f t="shared" si="569"/>
        <v>7</v>
      </c>
      <c r="BU2689" s="41" t="str">
        <f>IF($BS2689="", "", IFERROR(INDEX('Country Name Replacement'!$C$11:$C$2650, MATCH($BS2689, 'Country Name Replacement'!$B$11:$B$2650, 0)), $BS2689))</f>
        <v>Barbados</v>
      </c>
      <c r="BV2689" s="37">
        <f t="shared" si="570"/>
        <v>7</v>
      </c>
      <c r="BW2689" s="46" t="str">
        <f t="shared" si="571"/>
        <v>Japan</v>
      </c>
      <c r="BY2689" s="13" t="str">
        <f t="shared" si="572"/>
        <v>Financial Report &amp; Forecast â€“ Â£280 | Spreadsheet Solutions</v>
      </c>
      <c r="BZ2689" s="37">
        <f t="shared" si="573"/>
        <v>60</v>
      </c>
      <c r="CA2689" s="60">
        <f t="shared" si="574"/>
        <v>27</v>
      </c>
      <c r="CB2689" s="37">
        <f>IF(CA2689="", "", COUNTIF(CA$2649:CA$5288, "?"&amp;CA2689)+1+COUNTIF(CA$2649:CA2689, CA2689)-1)</f>
        <v>3</v>
      </c>
      <c r="CC2689" s="41" t="str">
        <f t="shared" si="575"/>
        <v>Japan</v>
      </c>
      <c r="CE2689" s="41" t="str">
        <f t="shared" si="576"/>
        <v/>
      </c>
      <c r="CF2689" s="41" t="str">
        <f t="shared" si="577"/>
        <v/>
      </c>
      <c r="CG2689" s="41" t="str">
        <f t="shared" si="577"/>
        <v/>
      </c>
      <c r="CH2689" s="41" t="str">
        <f t="shared" ref="CH2689:CI2689" si="618">IF(CG2689="", "", IFERROR(REPLACE(CG2689, FIND("_", CG2689), 1, " "), CG2689))</f>
        <v/>
      </c>
      <c r="CI2689" s="41" t="str">
        <f t="shared" si="618"/>
        <v/>
      </c>
    </row>
    <row r="2690" spans="45:87" hidden="1" x14ac:dyDescent="0.25">
      <c r="AS2690" s="37">
        <v>42</v>
      </c>
      <c r="BA2690" s="41" t="str">
        <f t="shared" si="562"/>
        <v/>
      </c>
      <c r="BB2690" s="37" t="str">
        <f t="shared" si="563"/>
        <v/>
      </c>
      <c r="BG2690" s="41" t="str">
        <f t="shared" si="564"/>
        <v/>
      </c>
      <c r="BH2690" s="37" t="str">
        <f t="shared" si="565"/>
        <v/>
      </c>
      <c r="BM2690" s="41" t="str">
        <f t="shared" si="566"/>
        <v/>
      </c>
      <c r="BN2690" s="37" t="str">
        <f t="shared" si="609"/>
        <v/>
      </c>
      <c r="BQ2690" s="41" t="str">
        <f t="shared" si="567"/>
        <v/>
      </c>
      <c r="BS2690" s="41" t="str">
        <f t="shared" si="568"/>
        <v>Belgium</v>
      </c>
      <c r="BT2690" s="30">
        <f t="shared" si="569"/>
        <v>8</v>
      </c>
      <c r="BU2690" s="41" t="str">
        <f>IF($BS2690="", "", IFERROR(INDEX('Country Name Replacement'!$C$11:$C$2650, MATCH($BS2690, 'Country Name Replacement'!$B$11:$B$2650, 0)), $BS2690))</f>
        <v>Belgium</v>
      </c>
      <c r="BV2690" s="37">
        <f t="shared" si="570"/>
        <v>8</v>
      </c>
      <c r="BW2690" s="46" t="str">
        <f t="shared" si="571"/>
        <v>Kazakhstan</v>
      </c>
      <c r="BY2690" s="13" t="str">
        <f t="shared" si="572"/>
        <v>LinkedIn Business Marketing Report â€“ Â£120 | Spreadsheet Solutions</v>
      </c>
      <c r="BZ2690" s="37">
        <f t="shared" si="573"/>
        <v>78</v>
      </c>
      <c r="CA2690" s="60">
        <f t="shared" si="574"/>
        <v>32</v>
      </c>
      <c r="CB2690" s="37">
        <f>IF(CA2690="", "", COUNTIF(CA$2649:CA$5288, "?"&amp;CA2690)+1+COUNTIF(CA$2649:CA2690, CA2690)-1)</f>
        <v>3</v>
      </c>
      <c r="CC2690" s="41" t="str">
        <f t="shared" si="575"/>
        <v>Kazakhstan</v>
      </c>
      <c r="CE2690" s="41" t="str">
        <f t="shared" si="576"/>
        <v/>
      </c>
      <c r="CF2690" s="41" t="str">
        <f t="shared" si="577"/>
        <v/>
      </c>
      <c r="CG2690" s="41" t="str">
        <f t="shared" si="577"/>
        <v/>
      </c>
      <c r="CH2690" s="41" t="str">
        <f t="shared" ref="CH2690:CI2690" si="619">IF(CG2690="", "", IFERROR(REPLACE(CG2690, FIND("_", CG2690), 1, " "), CG2690))</f>
        <v/>
      </c>
      <c r="CI2690" s="41" t="str">
        <f t="shared" si="619"/>
        <v/>
      </c>
    </row>
    <row r="2691" spans="45:87" hidden="1" x14ac:dyDescent="0.25">
      <c r="AS2691" s="37">
        <v>43</v>
      </c>
      <c r="BA2691" s="41" t="str">
        <f t="shared" si="562"/>
        <v/>
      </c>
      <c r="BB2691" s="37" t="str">
        <f t="shared" si="563"/>
        <v/>
      </c>
      <c r="BG2691" s="41" t="str">
        <f t="shared" si="564"/>
        <v/>
      </c>
      <c r="BH2691" s="37" t="str">
        <f t="shared" si="565"/>
        <v/>
      </c>
      <c r="BM2691" s="41" t="str">
        <f t="shared" si="566"/>
        <v/>
      </c>
      <c r="BN2691" s="37" t="str">
        <f t="shared" si="609"/>
        <v/>
      </c>
      <c r="BQ2691" s="41" t="str">
        <f t="shared" si="567"/>
        <v/>
      </c>
      <c r="BS2691" s="41" t="str">
        <f t="shared" si="568"/>
        <v>Botswana</v>
      </c>
      <c r="BT2691" s="30">
        <f t="shared" si="569"/>
        <v>12</v>
      </c>
      <c r="BU2691" s="41" t="str">
        <f>IF($BS2691="", "", IFERROR(INDEX('Country Name Replacement'!$C$11:$C$2650, MATCH($BS2691, 'Country Name Replacement'!$B$11:$B$2650, 0)), $BS2691))</f>
        <v>Botswana</v>
      </c>
      <c r="BV2691" s="37">
        <f t="shared" si="570"/>
        <v>12</v>
      </c>
      <c r="BW2691" s="46" t="str">
        <f t="shared" si="571"/>
        <v>Kenya</v>
      </c>
      <c r="BY2691" s="13" t="str">
        <f t="shared" si="572"/>
        <v>Milestone Payment Monitor â€“ Â£320 | Spreadsheet Solutions</v>
      </c>
      <c r="BZ2691" s="37">
        <f t="shared" si="573"/>
        <v>88</v>
      </c>
      <c r="CA2691" s="60">
        <f t="shared" si="574"/>
        <v>26</v>
      </c>
      <c r="CB2691" s="37">
        <f>IF(CA2691="", "", COUNTIF(CA$2649:CA$5288, "?"&amp;CA2691)+1+COUNTIF(CA$2649:CA2691, CA2691)-1)</f>
        <v>4</v>
      </c>
      <c r="CC2691" s="41" t="str">
        <f t="shared" si="575"/>
        <v>Kenya</v>
      </c>
      <c r="CE2691" s="41" t="str">
        <f t="shared" si="576"/>
        <v/>
      </c>
      <c r="CF2691" s="41" t="str">
        <f t="shared" si="577"/>
        <v/>
      </c>
      <c r="CG2691" s="41" t="str">
        <f t="shared" si="577"/>
        <v/>
      </c>
      <c r="CH2691" s="41" t="str">
        <f t="shared" ref="CH2691:CI2691" si="620">IF(CG2691="", "", IFERROR(REPLACE(CG2691, FIND("_", CG2691), 1, " "), CG2691))</f>
        <v/>
      </c>
      <c r="CI2691" s="41" t="str">
        <f t="shared" si="620"/>
        <v/>
      </c>
    </row>
    <row r="2692" spans="45:87" hidden="1" x14ac:dyDescent="0.25">
      <c r="AS2692" s="37">
        <v>44</v>
      </c>
      <c r="BA2692" s="41" t="str">
        <f t="shared" si="562"/>
        <v/>
      </c>
      <c r="BB2692" s="37" t="str">
        <f t="shared" si="563"/>
        <v/>
      </c>
      <c r="BG2692" s="41" t="str">
        <f t="shared" si="564"/>
        <v/>
      </c>
      <c r="BH2692" s="37" t="str">
        <f t="shared" si="565"/>
        <v/>
      </c>
      <c r="BM2692" s="41" t="str">
        <f t="shared" si="566"/>
        <v/>
      </c>
      <c r="BN2692" s="37" t="str">
        <f t="shared" si="609"/>
        <v/>
      </c>
      <c r="BQ2692" s="41" t="str">
        <f t="shared" si="567"/>
        <v/>
      </c>
      <c r="BS2692" s="41" t="str">
        <f t="shared" si="568"/>
        <v>Czechia</v>
      </c>
      <c r="BT2692" s="30">
        <f t="shared" si="569"/>
        <v>21</v>
      </c>
      <c r="BU2692" s="41" t="str">
        <f>IF($BS2692="", "", IFERROR(INDEX('Country Name Replacement'!$C$11:$C$2650, MATCH($BS2692, 'Country Name Replacement'!$B$11:$B$2650, 0)), $BS2692))</f>
        <v>Czechia</v>
      </c>
      <c r="BV2692" s="37">
        <f t="shared" si="570"/>
        <v>21</v>
      </c>
      <c r="BW2692" s="46" t="str">
        <f t="shared" si="571"/>
        <v>Lebanon</v>
      </c>
      <c r="BY2692" s="13" t="str">
        <f t="shared" si="572"/>
        <v>Re-occurring Service Reminder â€“ Â£420 | Spreadsheet Solutions</v>
      </c>
      <c r="BZ2692" s="37">
        <f t="shared" si="573"/>
        <v>122</v>
      </c>
      <c r="CA2692" s="60">
        <f t="shared" si="574"/>
        <v>26</v>
      </c>
      <c r="CB2692" s="37">
        <f>IF(CA2692="", "", COUNTIF(CA$2649:CA$5288, "?"&amp;CA2692)+1+COUNTIF(CA$2649:CA2692, CA2692)-1)</f>
        <v>5</v>
      </c>
      <c r="CC2692" s="41" t="str">
        <f t="shared" si="575"/>
        <v>Lebanon</v>
      </c>
      <c r="CE2692" s="41" t="str">
        <f t="shared" si="576"/>
        <v/>
      </c>
      <c r="CF2692" s="41" t="str">
        <f t="shared" si="577"/>
        <v/>
      </c>
      <c r="CG2692" s="41" t="str">
        <f t="shared" si="577"/>
        <v/>
      </c>
      <c r="CH2692" s="41" t="str">
        <f t="shared" ref="CH2692:CI2692" si="621">IF(CG2692="", "", IFERROR(REPLACE(CG2692, FIND("_", CG2692), 1, " "), CG2692))</f>
        <v/>
      </c>
      <c r="CI2692" s="41" t="str">
        <f t="shared" si="621"/>
        <v/>
      </c>
    </row>
    <row r="2693" spans="45:87" hidden="1" x14ac:dyDescent="0.25">
      <c r="AS2693" s="37">
        <v>45</v>
      </c>
      <c r="BA2693" s="41" t="str">
        <f t="shared" si="562"/>
        <v/>
      </c>
      <c r="BB2693" s="37" t="str">
        <f t="shared" si="563"/>
        <v/>
      </c>
      <c r="BG2693" s="41" t="str">
        <f t="shared" si="564"/>
        <v/>
      </c>
      <c r="BH2693" s="37" t="str">
        <f t="shared" si="565"/>
        <v/>
      </c>
      <c r="BM2693" s="41" t="str">
        <f t="shared" si="566"/>
        <v/>
      </c>
      <c r="BN2693" s="37" t="str">
        <f t="shared" si="609"/>
        <v/>
      </c>
      <c r="BQ2693" s="41" t="str">
        <f t="shared" si="567"/>
        <v/>
      </c>
      <c r="BS2693" s="41" t="str">
        <f t="shared" si="568"/>
        <v>El Salvador</v>
      </c>
      <c r="BT2693" s="30">
        <f t="shared" si="569"/>
        <v>23</v>
      </c>
      <c r="BU2693" s="41" t="str">
        <f>IF($BS2693="", "", IFERROR(INDEX('Country Name Replacement'!$C$11:$C$2650, MATCH($BS2693, 'Country Name Replacement'!$B$11:$B$2650, 0)), $BS2693))</f>
        <v>El Salvador</v>
      </c>
      <c r="BV2693" s="37">
        <f t="shared" si="570"/>
        <v>23</v>
      </c>
      <c r="BW2693" s="46" t="str">
        <f t="shared" si="571"/>
        <v>Liberia</v>
      </c>
      <c r="BY2693" s="13" t="str">
        <f t="shared" si="572"/>
        <v>Income &amp; Expense Report â€“ Â£150 | Spreadsheet Solutions</v>
      </c>
      <c r="BZ2693" s="37">
        <f t="shared" si="573"/>
        <v>72</v>
      </c>
      <c r="CA2693" s="60">
        <f t="shared" si="574"/>
        <v>20</v>
      </c>
      <c r="CB2693" s="37">
        <f>IF(CA2693="", "", COUNTIF(CA$2649:CA$5288, "?"&amp;CA2693)+1+COUNTIF(CA$2649:CA2693, CA2693)-1)</f>
        <v>1</v>
      </c>
      <c r="CC2693" s="41" t="str">
        <f t="shared" si="575"/>
        <v>Liberia</v>
      </c>
      <c r="CE2693" s="41" t="str">
        <f t="shared" si="576"/>
        <v/>
      </c>
      <c r="CF2693" s="41" t="str">
        <f t="shared" si="577"/>
        <v/>
      </c>
      <c r="CG2693" s="41" t="str">
        <f t="shared" si="577"/>
        <v/>
      </c>
      <c r="CH2693" s="41" t="str">
        <f t="shared" ref="CH2693:CI2693" si="622">IF(CG2693="", "", IFERROR(REPLACE(CG2693, FIND("_", CG2693), 1, " "), CG2693))</f>
        <v/>
      </c>
      <c r="CI2693" s="41" t="str">
        <f t="shared" si="622"/>
        <v/>
      </c>
    </row>
    <row r="2694" spans="45:87" hidden="1" x14ac:dyDescent="0.25">
      <c r="AS2694" s="37">
        <v>46</v>
      </c>
      <c r="BA2694" s="41" t="str">
        <f t="shared" si="562"/>
        <v/>
      </c>
      <c r="BB2694" s="37" t="str">
        <f t="shared" si="563"/>
        <v/>
      </c>
      <c r="BG2694" s="41" t="str">
        <f t="shared" si="564"/>
        <v/>
      </c>
      <c r="BH2694" s="37" t="str">
        <f t="shared" si="565"/>
        <v/>
      </c>
      <c r="BM2694" s="41" t="str">
        <f t="shared" si="566"/>
        <v/>
      </c>
      <c r="BN2694" s="37" t="str">
        <f t="shared" si="609"/>
        <v/>
      </c>
      <c r="BQ2694" s="41" t="str">
        <f t="shared" si="567"/>
        <v/>
      </c>
      <c r="BS2694" s="41" t="str">
        <f t="shared" si="568"/>
        <v>Guinea</v>
      </c>
      <c r="BT2694" s="30">
        <f t="shared" si="569"/>
        <v>30</v>
      </c>
      <c r="BU2694" s="41" t="str">
        <f>IF($BS2694="", "", IFERROR(INDEX('Country Name Replacement'!$C$11:$C$2650, MATCH($BS2694, 'Country Name Replacement'!$B$11:$B$2650, 0)), $BS2694))</f>
        <v>Guinea</v>
      </c>
      <c r="BV2694" s="37">
        <f t="shared" si="570"/>
        <v>30</v>
      </c>
      <c r="BW2694" s="46" t="str">
        <f t="shared" si="571"/>
        <v>Luxembourg</v>
      </c>
      <c r="BY2694" s="13" t="str">
        <f t="shared" si="572"/>
        <v>Resources | Spreadsheet Solutions</v>
      </c>
      <c r="BZ2694" s="37">
        <f t="shared" si="573"/>
        <v>124</v>
      </c>
      <c r="CA2694" s="60">
        <f t="shared" si="574"/>
        <v>34</v>
      </c>
      <c r="CB2694" s="37">
        <f>IF(CA2694="", "", COUNTIF(CA$2649:CA$5288, "?"&amp;CA2694)+1+COUNTIF(CA$2649:CA2694, CA2694)-1)</f>
        <v>1</v>
      </c>
      <c r="CC2694" s="41" t="str">
        <f t="shared" si="575"/>
        <v>Luxembourg</v>
      </c>
      <c r="CE2694" s="41" t="str">
        <f t="shared" si="576"/>
        <v/>
      </c>
      <c r="CF2694" s="41" t="str">
        <f t="shared" si="577"/>
        <v/>
      </c>
      <c r="CG2694" s="41" t="str">
        <f t="shared" si="577"/>
        <v/>
      </c>
      <c r="CH2694" s="41" t="str">
        <f t="shared" ref="CH2694:CI2694" si="623">IF(CG2694="", "", IFERROR(REPLACE(CG2694, FIND("_", CG2694), 1, " "), CG2694))</f>
        <v/>
      </c>
      <c r="CI2694" s="41" t="str">
        <f t="shared" si="623"/>
        <v/>
      </c>
    </row>
    <row r="2695" spans="45:87" hidden="1" x14ac:dyDescent="0.25">
      <c r="AS2695" s="37">
        <v>47</v>
      </c>
      <c r="BA2695" s="41" t="str">
        <f t="shared" si="562"/>
        <v/>
      </c>
      <c r="BB2695" s="37" t="str">
        <f t="shared" si="563"/>
        <v/>
      </c>
      <c r="BG2695" s="41" t="str">
        <f t="shared" si="564"/>
        <v/>
      </c>
      <c r="BH2695" s="37" t="str">
        <f t="shared" si="565"/>
        <v/>
      </c>
      <c r="BM2695" s="41" t="str">
        <f t="shared" si="566"/>
        <v/>
      </c>
      <c r="BN2695" s="37" t="str">
        <f t="shared" si="609"/>
        <v/>
      </c>
      <c r="BQ2695" s="41" t="str">
        <f t="shared" si="567"/>
        <v/>
      </c>
      <c r="BS2695" s="41" t="str">
        <f t="shared" si="568"/>
        <v>Mali</v>
      </c>
      <c r="BT2695" s="30">
        <f t="shared" si="569"/>
        <v>48</v>
      </c>
      <c r="BU2695" s="41" t="str">
        <f>IF($BS2695="", "", IFERROR(INDEX('Country Name Replacement'!$C$11:$C$2650, MATCH($BS2695, 'Country Name Replacement'!$B$11:$B$2650, 0)), $BS2695))</f>
        <v>Mali</v>
      </c>
      <c r="BV2695" s="37">
        <f t="shared" si="570"/>
        <v>48</v>
      </c>
      <c r="BW2695" s="46" t="str">
        <f t="shared" si="571"/>
        <v>Malaysia</v>
      </c>
      <c r="BY2695" s="13" t="str">
        <f t="shared" si="572"/>
        <v>Social Media Marketing Report â€“ Â£120 | Spreadsheet Solutions</v>
      </c>
      <c r="BZ2695" s="37">
        <f t="shared" si="573"/>
        <v>134</v>
      </c>
      <c r="CA2695" s="60">
        <f t="shared" si="574"/>
        <v>26</v>
      </c>
      <c r="CB2695" s="37">
        <f>IF(CA2695="", "", COUNTIF(CA$2649:CA$5288, "?"&amp;CA2695)+1+COUNTIF(CA$2649:CA2695, CA2695)-1)</f>
        <v>6</v>
      </c>
      <c r="CC2695" s="41" t="str">
        <f t="shared" si="575"/>
        <v>Malaysia</v>
      </c>
      <c r="CE2695" s="41" t="str">
        <f t="shared" si="576"/>
        <v/>
      </c>
      <c r="CF2695" s="41" t="str">
        <f t="shared" si="577"/>
        <v/>
      </c>
      <c r="CG2695" s="41" t="str">
        <f t="shared" si="577"/>
        <v/>
      </c>
      <c r="CH2695" s="41" t="str">
        <f t="shared" ref="CH2695:CI2695" si="624">IF(CG2695="", "", IFERROR(REPLACE(CG2695, FIND("_", CG2695), 1, " "), CG2695))</f>
        <v/>
      </c>
      <c r="CI2695" s="41" t="str">
        <f t="shared" si="624"/>
        <v/>
      </c>
    </row>
    <row r="2696" spans="45:87" hidden="1" x14ac:dyDescent="0.25">
      <c r="AS2696" s="37">
        <v>48</v>
      </c>
      <c r="BA2696" s="41" t="str">
        <f t="shared" si="562"/>
        <v/>
      </c>
      <c r="BB2696" s="37" t="str">
        <f t="shared" si="563"/>
        <v/>
      </c>
      <c r="BG2696" s="41" t="str">
        <f t="shared" si="564"/>
        <v/>
      </c>
      <c r="BH2696" s="37" t="str">
        <f t="shared" si="565"/>
        <v/>
      </c>
      <c r="BM2696" s="41" t="str">
        <f t="shared" si="566"/>
        <v/>
      </c>
      <c r="BN2696" s="37" t="str">
        <f t="shared" si="609"/>
        <v/>
      </c>
      <c r="BQ2696" s="41" t="str">
        <f t="shared" si="567"/>
        <v/>
      </c>
      <c r="BS2696" s="41" t="str">
        <f t="shared" si="568"/>
        <v>Mozambique</v>
      </c>
      <c r="BT2696" s="30">
        <f t="shared" si="569"/>
        <v>52</v>
      </c>
      <c r="BU2696" s="41" t="str">
        <f>IF($BS2696="", "", IFERROR(INDEX('Country Name Replacement'!$C$11:$C$2650, MATCH($BS2696, 'Country Name Replacement'!$B$11:$B$2650, 0)), $BS2696))</f>
        <v>Mozambique</v>
      </c>
      <c r="BV2696" s="37">
        <f t="shared" si="570"/>
        <v>52</v>
      </c>
      <c r="BW2696" s="46" t="str">
        <f t="shared" si="571"/>
        <v>Mali</v>
      </c>
      <c r="BY2696" s="13" t="str">
        <f t="shared" si="572"/>
        <v>Constant Staff Appraisal â€“ Â£300 | Spreadsheet Solutions</v>
      </c>
      <c r="BZ2696" s="37">
        <f t="shared" si="573"/>
        <v>38</v>
      </c>
      <c r="CA2696" s="60">
        <f t="shared" si="574"/>
        <v>28</v>
      </c>
      <c r="CB2696" s="37">
        <f>IF(CA2696="", "", COUNTIF(CA$2649:CA$5288, "?"&amp;CA2696)+1+COUNTIF(CA$2649:CA2696, CA2696)-1)</f>
        <v>1</v>
      </c>
      <c r="CC2696" s="41" t="str">
        <f t="shared" si="575"/>
        <v>Mali</v>
      </c>
      <c r="CE2696" s="41" t="str">
        <f t="shared" si="576"/>
        <v/>
      </c>
      <c r="CF2696" s="41" t="str">
        <f t="shared" si="577"/>
        <v/>
      </c>
      <c r="CG2696" s="41" t="str">
        <f t="shared" si="577"/>
        <v/>
      </c>
      <c r="CH2696" s="41" t="str">
        <f t="shared" ref="CH2696:CI2696" si="625">IF(CG2696="", "", IFERROR(REPLACE(CG2696, FIND("_", CG2696), 1, " "), CG2696))</f>
        <v/>
      </c>
      <c r="CI2696" s="41" t="str">
        <f t="shared" si="625"/>
        <v/>
      </c>
    </row>
    <row r="2697" spans="45:87" hidden="1" x14ac:dyDescent="0.25">
      <c r="AS2697" s="37">
        <v>49</v>
      </c>
      <c r="BA2697" s="41" t="str">
        <f t="shared" si="562"/>
        <v/>
      </c>
      <c r="BB2697" s="37" t="str">
        <f t="shared" si="563"/>
        <v/>
      </c>
      <c r="BG2697" s="41" t="str">
        <f t="shared" si="564"/>
        <v/>
      </c>
      <c r="BH2697" s="37" t="str">
        <f t="shared" si="565"/>
        <v/>
      </c>
      <c r="BM2697" s="41" t="str">
        <f t="shared" si="566"/>
        <v/>
      </c>
      <c r="BN2697" s="37" t="str">
        <f t="shared" si="609"/>
        <v/>
      </c>
      <c r="BQ2697" s="41" t="str">
        <f t="shared" si="567"/>
        <v/>
      </c>
      <c r="BS2697" s="41" t="str">
        <f t="shared" si="568"/>
        <v>Nepal</v>
      </c>
      <c r="BT2697" s="30">
        <f t="shared" si="569"/>
        <v>54</v>
      </c>
      <c r="BU2697" s="41" t="str">
        <f>IF($BS2697="", "", IFERROR(INDEX('Country Name Replacement'!$C$11:$C$2650, MATCH($BS2697, 'Country Name Replacement'!$B$11:$B$2650, 0)), $BS2697))</f>
        <v>Nepal</v>
      </c>
      <c r="BV2697" s="37">
        <f t="shared" si="570"/>
        <v>54</v>
      </c>
      <c r="BW2697" s="46" t="str">
        <f t="shared" si="571"/>
        <v>Marshall Islands</v>
      </c>
      <c r="BY2697" s="13" t="str">
        <f t="shared" si="572"/>
        <v>How much should I charge per hour? | Spreadsheet Solutions</v>
      </c>
      <c r="BZ2697" s="37">
        <f t="shared" si="573"/>
        <v>69</v>
      </c>
      <c r="CA2697" s="60">
        <f t="shared" si="574"/>
        <v>19</v>
      </c>
      <c r="CB2697" s="37">
        <f>IF(CA2697="", "", COUNTIF(CA$2649:CA$5288, "?"&amp;CA2697)+1+COUNTIF(CA$2649:CA2697, CA2697)-1)</f>
        <v>1</v>
      </c>
      <c r="CC2697" s="41" t="str">
        <f t="shared" si="575"/>
        <v>Marshall Islands</v>
      </c>
      <c r="CE2697" s="41" t="str">
        <f t="shared" si="576"/>
        <v/>
      </c>
      <c r="CF2697" s="41" t="str">
        <f t="shared" si="577"/>
        <v/>
      </c>
      <c r="CG2697" s="41" t="str">
        <f t="shared" si="577"/>
        <v/>
      </c>
      <c r="CH2697" s="41" t="str">
        <f t="shared" ref="CH2697:CI2697" si="626">IF(CG2697="", "", IFERROR(REPLACE(CG2697, FIND("_", CG2697), 1, " "), CG2697))</f>
        <v/>
      </c>
      <c r="CI2697" s="41" t="str">
        <f t="shared" si="626"/>
        <v/>
      </c>
    </row>
    <row r="2698" spans="45:87" hidden="1" x14ac:dyDescent="0.25">
      <c r="AS2698" s="37">
        <v>50</v>
      </c>
      <c r="BA2698" s="41" t="str">
        <f t="shared" si="562"/>
        <v/>
      </c>
      <c r="BB2698" s="37" t="str">
        <f t="shared" si="563"/>
        <v/>
      </c>
      <c r="BG2698" s="41" t="str">
        <f t="shared" si="564"/>
        <v/>
      </c>
      <c r="BH2698" s="37" t="str">
        <f t="shared" si="565"/>
        <v/>
      </c>
      <c r="BM2698" s="41" t="str">
        <f t="shared" si="566"/>
        <v/>
      </c>
      <c r="BN2698" s="37" t="str">
        <f t="shared" si="609"/>
        <v/>
      </c>
      <c r="BQ2698" s="41" t="str">
        <f t="shared" si="567"/>
        <v/>
      </c>
      <c r="BS2698" s="41" t="str">
        <f t="shared" si="568"/>
        <v>New Zealand</v>
      </c>
      <c r="BT2698" s="30">
        <f t="shared" si="569"/>
        <v>56</v>
      </c>
      <c r="BU2698" s="41" t="str">
        <f>IF($BS2698="", "", IFERROR(INDEX('Country Name Replacement'!$C$11:$C$2650, MATCH($BS2698, 'Country Name Replacement'!$B$11:$B$2650, 0)), $BS2698))</f>
        <v>New Zealand</v>
      </c>
      <c r="BV2698" s="37">
        <f t="shared" si="570"/>
        <v>56</v>
      </c>
      <c r="BW2698" s="46" t="str">
        <f t="shared" si="571"/>
        <v>Mexico</v>
      </c>
      <c r="BY2698" s="13" t="str">
        <f t="shared" si="572"/>
        <v>LinkedIn Follow Up Schedule â€“ Â£250 | Spreadsheet Solutions</v>
      </c>
      <c r="BZ2698" s="37">
        <f t="shared" si="573"/>
        <v>79</v>
      </c>
      <c r="CA2698" s="60">
        <f t="shared" si="574"/>
        <v>27</v>
      </c>
      <c r="CB2698" s="37">
        <f>IF(CA2698="", "", COUNTIF(CA$2649:CA$5288, "?"&amp;CA2698)+1+COUNTIF(CA$2649:CA2698, CA2698)-1)</f>
        <v>4</v>
      </c>
      <c r="CC2698" s="41" t="str">
        <f t="shared" si="575"/>
        <v>Mexico</v>
      </c>
      <c r="CE2698" s="41" t="str">
        <f t="shared" si="576"/>
        <v/>
      </c>
      <c r="CF2698" s="41" t="str">
        <f t="shared" si="577"/>
        <v/>
      </c>
      <c r="CG2698" s="41" t="str">
        <f t="shared" si="577"/>
        <v/>
      </c>
      <c r="CH2698" s="41" t="str">
        <f t="shared" ref="CH2698:CI2698" si="627">IF(CG2698="", "", IFERROR(REPLACE(CG2698, FIND("_", CG2698), 1, " "), CG2698))</f>
        <v/>
      </c>
      <c r="CI2698" s="41" t="str">
        <f t="shared" si="627"/>
        <v/>
      </c>
    </row>
    <row r="2699" spans="45:87" hidden="1" x14ac:dyDescent="0.25">
      <c r="AS2699" s="37">
        <v>51</v>
      </c>
      <c r="BA2699" s="41" t="str">
        <f t="shared" si="562"/>
        <v/>
      </c>
      <c r="BB2699" s="37" t="str">
        <f t="shared" si="563"/>
        <v/>
      </c>
      <c r="BG2699" s="41" t="str">
        <f t="shared" si="564"/>
        <v/>
      </c>
      <c r="BH2699" s="37" t="str">
        <f t="shared" si="565"/>
        <v/>
      </c>
      <c r="BM2699" s="41" t="str">
        <f t="shared" si="566"/>
        <v/>
      </c>
      <c r="BN2699" s="37" t="str">
        <f t="shared" si="609"/>
        <v/>
      </c>
      <c r="BQ2699" s="41" t="str">
        <f t="shared" si="567"/>
        <v/>
      </c>
      <c r="BS2699" s="41" t="str">
        <f t="shared" si="568"/>
        <v>Nigeria</v>
      </c>
      <c r="BT2699" s="30">
        <f t="shared" si="569"/>
        <v>57</v>
      </c>
      <c r="BU2699" s="41" t="str">
        <f>IF($BS2699="", "", IFERROR(INDEX('Country Name Replacement'!$C$11:$C$2650, MATCH($BS2699, 'Country Name Replacement'!$B$11:$B$2650, 0)), $BS2699))</f>
        <v>Nigeria</v>
      </c>
      <c r="BV2699" s="37">
        <f t="shared" si="570"/>
        <v>57</v>
      </c>
      <c r="BW2699" s="46" t="str">
        <f t="shared" si="571"/>
        <v>Morocco</v>
      </c>
      <c r="BY2699" s="13" t="str">
        <f t="shared" si="572"/>
        <v>Sign up for our Newsletter | Spreadsheet Solutions</v>
      </c>
      <c r="BZ2699" s="37">
        <f t="shared" si="573"/>
        <v>129</v>
      </c>
      <c r="CA2699" s="60">
        <f t="shared" si="574"/>
        <v>29</v>
      </c>
      <c r="CB2699" s="37">
        <f>IF(CA2699="", "", COUNTIF(CA$2649:CA$5288, "?"&amp;CA2699)+1+COUNTIF(CA$2649:CA2699, CA2699)-1)</f>
        <v>2</v>
      </c>
      <c r="CC2699" s="41" t="str">
        <f t="shared" si="575"/>
        <v>Morocco</v>
      </c>
      <c r="CE2699" s="41" t="str">
        <f t="shared" si="576"/>
        <v/>
      </c>
      <c r="CF2699" s="41" t="str">
        <f t="shared" si="577"/>
        <v/>
      </c>
      <c r="CG2699" s="41" t="str">
        <f t="shared" si="577"/>
        <v/>
      </c>
      <c r="CH2699" s="41" t="str">
        <f t="shared" ref="CH2699:CI2699" si="628">IF(CG2699="", "", IFERROR(REPLACE(CG2699, FIND("_", CG2699), 1, " "), CG2699))</f>
        <v/>
      </c>
      <c r="CI2699" s="41" t="str">
        <f t="shared" si="628"/>
        <v/>
      </c>
    </row>
    <row r="2700" spans="45:87" hidden="1" x14ac:dyDescent="0.25">
      <c r="AS2700" s="37">
        <v>52</v>
      </c>
      <c r="BA2700" s="41" t="str">
        <f t="shared" si="562"/>
        <v/>
      </c>
      <c r="BB2700" s="37" t="str">
        <f t="shared" si="563"/>
        <v/>
      </c>
      <c r="BG2700" s="41" t="str">
        <f t="shared" si="564"/>
        <v/>
      </c>
      <c r="BH2700" s="37" t="str">
        <f t="shared" si="565"/>
        <v/>
      </c>
      <c r="BM2700" s="41" t="str">
        <f t="shared" si="566"/>
        <v/>
      </c>
      <c r="BN2700" s="37" t="str">
        <f t="shared" si="609"/>
        <v/>
      </c>
      <c r="BQ2700" s="41" t="str">
        <f t="shared" si="567"/>
        <v/>
      </c>
      <c r="BS2700" s="41" t="str">
        <f t="shared" si="568"/>
        <v>Russia</v>
      </c>
      <c r="BT2700" s="30">
        <f t="shared" si="569"/>
        <v>67</v>
      </c>
      <c r="BU2700" s="41" t="str">
        <f>IF($BS2700="", "", IFERROR(INDEX('Country Name Replacement'!$C$11:$C$2650, MATCH($BS2700, 'Country Name Replacement'!$B$11:$B$2650, 0)), $BS2700))</f>
        <v>Russia</v>
      </c>
      <c r="BV2700" s="37">
        <f t="shared" si="570"/>
        <v>67</v>
      </c>
      <c r="BW2700" s="46" t="str">
        <f t="shared" si="571"/>
        <v>Mozambique</v>
      </c>
      <c r="BY2700" s="13" t="str">
        <f t="shared" si="572"/>
        <v>5 Reasons You May Need Better Spreadsheets | Spreadsheet Solutions</v>
      </c>
      <c r="BZ2700" s="37">
        <f t="shared" si="573"/>
        <v>3</v>
      </c>
      <c r="CA2700" s="60">
        <f t="shared" si="574"/>
        <v>9</v>
      </c>
      <c r="CB2700" s="37">
        <f>IF(CA2700="", "", COUNTIF(CA$2649:CA$5288, "?"&amp;CA2700)+1+COUNTIF(CA$2649:CA2700, CA2700)-1)</f>
        <v>1</v>
      </c>
      <c r="CC2700" s="41" t="str">
        <f t="shared" si="575"/>
        <v>Mozambique</v>
      </c>
      <c r="CE2700" s="41" t="str">
        <f t="shared" si="576"/>
        <v/>
      </c>
      <c r="CF2700" s="41" t="str">
        <f t="shared" si="577"/>
        <v/>
      </c>
      <c r="CG2700" s="41" t="str">
        <f t="shared" si="577"/>
        <v/>
      </c>
      <c r="CH2700" s="41" t="str">
        <f t="shared" ref="CH2700:CI2700" si="629">IF(CG2700="", "", IFERROR(REPLACE(CG2700, FIND("_", CG2700), 1, " "), CG2700))</f>
        <v/>
      </c>
      <c r="CI2700" s="41" t="str">
        <f t="shared" si="629"/>
        <v/>
      </c>
    </row>
    <row r="2701" spans="45:87" hidden="1" x14ac:dyDescent="0.25">
      <c r="AS2701" s="37">
        <v>53</v>
      </c>
      <c r="BA2701" s="41" t="str">
        <f t="shared" si="562"/>
        <v/>
      </c>
      <c r="BB2701" s="37" t="str">
        <f t="shared" si="563"/>
        <v/>
      </c>
      <c r="BG2701" s="41" t="str">
        <f t="shared" si="564"/>
        <v/>
      </c>
      <c r="BH2701" s="37" t="str">
        <f t="shared" si="565"/>
        <v/>
      </c>
      <c r="BM2701" s="41" t="str">
        <f t="shared" si="566"/>
        <v/>
      </c>
      <c r="BN2701" s="37" t="str">
        <f t="shared" si="609"/>
        <v/>
      </c>
      <c r="BQ2701" s="41" t="str">
        <f t="shared" si="567"/>
        <v/>
      </c>
      <c r="BS2701" s="41" t="str">
        <f t="shared" si="568"/>
        <v>Saudi Arabia</v>
      </c>
      <c r="BT2701" s="30">
        <f t="shared" si="569"/>
        <v>68</v>
      </c>
      <c r="BU2701" s="41" t="str">
        <f>IF($BS2701="", "", IFERROR(INDEX('Country Name Replacement'!$C$11:$C$2650, MATCH($BS2701, 'Country Name Replacement'!$B$11:$B$2650, 0)), $BS2701))</f>
        <v>Saudi Arabia</v>
      </c>
      <c r="BV2701" s="37">
        <f t="shared" si="570"/>
        <v>68</v>
      </c>
      <c r="BW2701" s="46" t="str">
        <f t="shared" si="571"/>
        <v>Myanmar (Burma)</v>
      </c>
      <c r="BY2701" s="13" t="str">
        <f t="shared" si="572"/>
        <v>Annual Cost Savings Calculator â€“ Â£25 | Spreadsheet Solutions</v>
      </c>
      <c r="BZ2701" s="37">
        <f t="shared" si="573"/>
        <v>12</v>
      </c>
      <c r="CA2701" s="60">
        <f t="shared" si="574"/>
        <v>20</v>
      </c>
      <c r="CB2701" s="37">
        <f>IF(CA2701="", "", COUNTIF(CA$2649:CA$5288, "?"&amp;CA2701)+1+COUNTIF(CA$2649:CA2701, CA2701)-1)</f>
        <v>2</v>
      </c>
      <c r="CC2701" s="41" t="str">
        <f t="shared" si="575"/>
        <v>Myanmar (Burma)</v>
      </c>
      <c r="CE2701" s="41" t="str">
        <f t="shared" si="576"/>
        <v/>
      </c>
      <c r="CF2701" s="41" t="str">
        <f t="shared" si="577"/>
        <v/>
      </c>
      <c r="CG2701" s="41" t="str">
        <f t="shared" si="577"/>
        <v/>
      </c>
      <c r="CH2701" s="41" t="str">
        <f t="shared" ref="CH2701:CI2701" si="630">IF(CG2701="", "", IFERROR(REPLACE(CG2701, FIND("_", CG2701), 1, " "), CG2701))</f>
        <v/>
      </c>
      <c r="CI2701" s="41" t="str">
        <f t="shared" si="630"/>
        <v/>
      </c>
    </row>
    <row r="2702" spans="45:87" hidden="1" x14ac:dyDescent="0.25">
      <c r="AS2702" s="37">
        <v>54</v>
      </c>
      <c r="BA2702" s="41" t="str">
        <f t="shared" si="562"/>
        <v/>
      </c>
      <c r="BB2702" s="37" t="str">
        <f t="shared" si="563"/>
        <v/>
      </c>
      <c r="BG2702" s="41" t="str">
        <f t="shared" si="564"/>
        <v/>
      </c>
      <c r="BH2702" s="37" t="str">
        <f t="shared" si="565"/>
        <v/>
      </c>
      <c r="BM2702" s="41" t="str">
        <f t="shared" si="566"/>
        <v/>
      </c>
      <c r="BN2702" s="37" t="str">
        <f t="shared" si="609"/>
        <v/>
      </c>
      <c r="BQ2702" s="41" t="str">
        <f t="shared" si="567"/>
        <v/>
      </c>
      <c r="BS2702" s="41" t="str">
        <f t="shared" si="568"/>
        <v>Slovakia</v>
      </c>
      <c r="BT2702" s="30">
        <f t="shared" si="569"/>
        <v>70</v>
      </c>
      <c r="BU2702" s="41" t="str">
        <f>IF($BS2702="", "", IFERROR(INDEX('Country Name Replacement'!$C$11:$C$2650, MATCH($BS2702, 'Country Name Replacement'!$B$11:$B$2650, 0)), $BS2702))</f>
        <v>Slovakia</v>
      </c>
      <c r="BV2702" s="37">
        <f t="shared" si="570"/>
        <v>70</v>
      </c>
      <c r="BW2702" s="46" t="str">
        <f t="shared" si="571"/>
        <v>Nepal</v>
      </c>
      <c r="BY2702" s="13" t="str">
        <f t="shared" si="572"/>
        <v>Crack the Code â€“ Free Military-style Puzzle Game | Spreadsheet Solutions</v>
      </c>
      <c r="BZ2702" s="37">
        <f t="shared" si="573"/>
        <v>43</v>
      </c>
      <c r="CA2702" s="60">
        <f t="shared" si="574"/>
        <v>12</v>
      </c>
      <c r="CB2702" s="37">
        <f>IF(CA2702="", "", COUNTIF(CA$2649:CA$5288, "?"&amp;CA2702)+1+COUNTIF(CA$2649:CA2702, CA2702)-1)</f>
        <v>1</v>
      </c>
      <c r="CC2702" s="41" t="str">
        <f t="shared" si="575"/>
        <v>Nepal</v>
      </c>
      <c r="CE2702" s="41" t="str">
        <f t="shared" si="576"/>
        <v/>
      </c>
      <c r="CF2702" s="41" t="str">
        <f t="shared" si="577"/>
        <v/>
      </c>
      <c r="CG2702" s="41" t="str">
        <f t="shared" si="577"/>
        <v/>
      </c>
      <c r="CH2702" s="41" t="str">
        <f t="shared" ref="CH2702:CI2702" si="631">IF(CG2702="", "", IFERROR(REPLACE(CG2702, FIND("_", CG2702), 1, " "), CG2702))</f>
        <v/>
      </c>
      <c r="CI2702" s="41" t="str">
        <f t="shared" si="631"/>
        <v/>
      </c>
    </row>
    <row r="2703" spans="45:87" hidden="1" x14ac:dyDescent="0.25">
      <c r="AS2703" s="37">
        <v>55</v>
      </c>
      <c r="BA2703" s="41" t="str">
        <f t="shared" si="562"/>
        <v/>
      </c>
      <c r="BB2703" s="37" t="str">
        <f t="shared" si="563"/>
        <v/>
      </c>
      <c r="BG2703" s="41" t="str">
        <f t="shared" si="564"/>
        <v/>
      </c>
      <c r="BH2703" s="37" t="str">
        <f t="shared" si="565"/>
        <v/>
      </c>
      <c r="BM2703" s="41" t="str">
        <f t="shared" si="566"/>
        <v/>
      </c>
      <c r="BN2703" s="37" t="str">
        <f t="shared" si="609"/>
        <v/>
      </c>
      <c r="BQ2703" s="41" t="str">
        <f t="shared" si="567"/>
        <v/>
      </c>
      <c r="BS2703" s="41" t="str">
        <f t="shared" si="568"/>
        <v>Somalia</v>
      </c>
      <c r="BT2703" s="30">
        <f t="shared" si="569"/>
        <v>71</v>
      </c>
      <c r="BU2703" s="41" t="str">
        <f>IF($BS2703="", "", IFERROR(INDEX('Country Name Replacement'!$C$11:$C$2650, MATCH($BS2703, 'Country Name Replacement'!$B$11:$B$2650, 0)), $BS2703))</f>
        <v>Somalia</v>
      </c>
      <c r="BV2703" s="37">
        <f t="shared" si="570"/>
        <v>71</v>
      </c>
      <c r="BW2703" s="46" t="str">
        <f t="shared" si="571"/>
        <v>Netherlands</v>
      </c>
      <c r="BY2703" s="13" t="str">
        <f t="shared" si="572"/>
        <v>Testimonials | Spreadsheet Solutions</v>
      </c>
      <c r="BZ2703" s="37">
        <f t="shared" si="573"/>
        <v>145</v>
      </c>
      <c r="CA2703" s="60">
        <f t="shared" si="574"/>
        <v>25</v>
      </c>
      <c r="CB2703" s="37">
        <f>IF(CA2703="", "", COUNTIF(CA$2649:CA$5288, "?"&amp;CA2703)+1+COUNTIF(CA$2649:CA2703, CA2703)-1)</f>
        <v>2</v>
      </c>
      <c r="CC2703" s="41" t="str">
        <f t="shared" si="575"/>
        <v>Netherlands</v>
      </c>
      <c r="CE2703" s="41" t="str">
        <f t="shared" si="576"/>
        <v/>
      </c>
      <c r="CF2703" s="41" t="str">
        <f t="shared" si="577"/>
        <v/>
      </c>
      <c r="CG2703" s="41" t="str">
        <f t="shared" si="577"/>
        <v/>
      </c>
      <c r="CH2703" s="41" t="str">
        <f t="shared" ref="CH2703:CI2703" si="632">IF(CG2703="", "", IFERROR(REPLACE(CG2703, FIND("_", CG2703), 1, " "), CG2703))</f>
        <v/>
      </c>
      <c r="CI2703" s="41" t="str">
        <f t="shared" si="632"/>
        <v/>
      </c>
    </row>
    <row r="2704" spans="45:87" hidden="1" x14ac:dyDescent="0.25">
      <c r="AS2704" s="37">
        <v>56</v>
      </c>
      <c r="BA2704" s="41" t="str">
        <f t="shared" si="562"/>
        <v/>
      </c>
      <c r="BB2704" s="37" t="str">
        <f t="shared" si="563"/>
        <v/>
      </c>
      <c r="BG2704" s="41" t="str">
        <f t="shared" si="564"/>
        <v/>
      </c>
      <c r="BH2704" s="37" t="str">
        <f t="shared" si="565"/>
        <v/>
      </c>
      <c r="BM2704" s="41" t="str">
        <f t="shared" si="566"/>
        <v/>
      </c>
      <c r="BN2704" s="37" t="str">
        <f t="shared" si="609"/>
        <v/>
      </c>
      <c r="BQ2704" s="41" t="str">
        <f t="shared" si="567"/>
        <v/>
      </c>
      <c r="BS2704" s="41" t="str">
        <f t="shared" si="568"/>
        <v>St. Kitts &amp; Nevis</v>
      </c>
      <c r="BT2704" s="30">
        <f t="shared" si="569"/>
        <v>76</v>
      </c>
      <c r="BU2704" s="41" t="str">
        <f>IF($BS2704="", "", IFERROR(INDEX('Country Name Replacement'!$C$11:$C$2650, MATCH($BS2704, 'Country Name Replacement'!$B$11:$B$2650, 0)), $BS2704))</f>
        <v>St. Kitts &amp; Nevis</v>
      </c>
      <c r="BV2704" s="37">
        <f t="shared" si="570"/>
        <v>76</v>
      </c>
      <c r="BW2704" s="46" t="str">
        <f t="shared" si="571"/>
        <v>New Zealand</v>
      </c>
      <c r="BY2704" s="13" t="str">
        <f t="shared" si="572"/>
        <v>Networking ROI Calculator â€“ Â£35 | Spreadsheet Solutions</v>
      </c>
      <c r="BZ2704" s="37">
        <f t="shared" si="573"/>
        <v>92</v>
      </c>
      <c r="CA2704" s="60">
        <f t="shared" si="574"/>
        <v>27</v>
      </c>
      <c r="CB2704" s="37">
        <f>IF(CA2704="", "", COUNTIF(CA$2649:CA$5288, "?"&amp;CA2704)+1+COUNTIF(CA$2649:CA2704, CA2704)-1)</f>
        <v>5</v>
      </c>
      <c r="CC2704" s="41" t="str">
        <f t="shared" si="575"/>
        <v>New Zealand</v>
      </c>
      <c r="CE2704" s="41" t="str">
        <f t="shared" si="576"/>
        <v/>
      </c>
      <c r="CF2704" s="41" t="str">
        <f t="shared" si="577"/>
        <v/>
      </c>
      <c r="CG2704" s="41" t="str">
        <f t="shared" si="577"/>
        <v/>
      </c>
      <c r="CH2704" s="41" t="str">
        <f t="shared" ref="CH2704:CI2704" si="633">IF(CG2704="", "", IFERROR(REPLACE(CG2704, FIND("_", CG2704), 1, " "), CG2704))</f>
        <v/>
      </c>
      <c r="CI2704" s="41" t="str">
        <f t="shared" si="633"/>
        <v/>
      </c>
    </row>
    <row r="2705" spans="45:87" hidden="1" x14ac:dyDescent="0.25">
      <c r="AS2705" s="37">
        <v>57</v>
      </c>
      <c r="BA2705" s="41" t="str">
        <f t="shared" si="562"/>
        <v/>
      </c>
      <c r="BB2705" s="37" t="str">
        <f t="shared" si="563"/>
        <v/>
      </c>
      <c r="BG2705" s="41" t="str">
        <f t="shared" si="564"/>
        <v/>
      </c>
      <c r="BH2705" s="37" t="str">
        <f t="shared" si="565"/>
        <v/>
      </c>
      <c r="BM2705" s="41" t="str">
        <f t="shared" si="566"/>
        <v/>
      </c>
      <c r="BN2705" s="37" t="str">
        <f t="shared" si="609"/>
        <v/>
      </c>
      <c r="BQ2705" s="41" t="str">
        <f t="shared" si="567"/>
        <v/>
      </c>
      <c r="BS2705" s="41" t="str">
        <f t="shared" si="568"/>
        <v>Taiwan</v>
      </c>
      <c r="BT2705" s="30">
        <f t="shared" si="569"/>
        <v>82</v>
      </c>
      <c r="BU2705" s="41" t="str">
        <f>IF($BS2705="", "", IFERROR(INDEX('Country Name Replacement'!$C$11:$C$2650, MATCH($BS2705, 'Country Name Replacement'!$B$11:$B$2650, 0)), $BS2705))</f>
        <v>Taiwan</v>
      </c>
      <c r="BV2705" s="37">
        <f t="shared" si="570"/>
        <v>81</v>
      </c>
      <c r="BW2705" s="46" t="str">
        <f t="shared" si="571"/>
        <v>Nigeria</v>
      </c>
      <c r="BY2705" s="13" t="str">
        <f t="shared" si="572"/>
        <v>Annual Leave Schedule â€“ Â£220 | Spreadsheet Solutions</v>
      </c>
      <c r="BZ2705" s="37">
        <f t="shared" si="573"/>
        <v>14</v>
      </c>
      <c r="CA2705" s="60">
        <f t="shared" si="574"/>
        <v>9</v>
      </c>
      <c r="CB2705" s="37">
        <f>IF(CA2705="", "", COUNTIF(CA$2649:CA$5288, "?"&amp;CA2705)+1+COUNTIF(CA$2649:CA2705, CA2705)-1)</f>
        <v>2</v>
      </c>
      <c r="CC2705" s="41" t="str">
        <f t="shared" si="575"/>
        <v>Nigeria</v>
      </c>
      <c r="CE2705" s="41" t="str">
        <f t="shared" si="576"/>
        <v/>
      </c>
      <c r="CF2705" s="41" t="str">
        <f t="shared" si="577"/>
        <v/>
      </c>
      <c r="CG2705" s="41" t="str">
        <f t="shared" si="577"/>
        <v/>
      </c>
      <c r="CH2705" s="41" t="str">
        <f t="shared" ref="CH2705:CI2705" si="634">IF(CG2705="", "", IFERROR(REPLACE(CG2705, FIND("_", CG2705), 1, " "), CG2705))</f>
        <v/>
      </c>
      <c r="CI2705" s="41" t="str">
        <f t="shared" si="634"/>
        <v/>
      </c>
    </row>
    <row r="2706" spans="45:87" hidden="1" x14ac:dyDescent="0.25">
      <c r="AS2706" s="37">
        <v>58</v>
      </c>
      <c r="BA2706" s="41" t="str">
        <f t="shared" si="562"/>
        <v/>
      </c>
      <c r="BB2706" s="37" t="str">
        <f t="shared" si="563"/>
        <v/>
      </c>
      <c r="BG2706" s="41" t="str">
        <f t="shared" si="564"/>
        <v/>
      </c>
      <c r="BH2706" s="37" t="str">
        <f t="shared" si="565"/>
        <v/>
      </c>
      <c r="BM2706" s="41" t="str">
        <f t="shared" si="566"/>
        <v/>
      </c>
      <c r="BN2706" s="37" t="str">
        <f t="shared" si="609"/>
        <v/>
      </c>
      <c r="BQ2706" s="41" t="str">
        <f t="shared" si="567"/>
        <v/>
      </c>
      <c r="BS2706" s="41" t="str">
        <f t="shared" si="568"/>
        <v>Tanzania</v>
      </c>
      <c r="BT2706" s="30">
        <f t="shared" si="569"/>
        <v>83</v>
      </c>
      <c r="BU2706" s="41" t="str">
        <f>IF($BS2706="", "", IFERROR(INDEX('Country Name Replacement'!$C$11:$C$2650, MATCH($BS2706, 'Country Name Replacement'!$B$11:$B$2650, 0)), $BS2706))</f>
        <v>Tanzania</v>
      </c>
      <c r="BV2706" s="37">
        <f t="shared" si="570"/>
        <v>82</v>
      </c>
      <c r="BW2706" s="46" t="str">
        <f t="shared" si="571"/>
        <v>Norway</v>
      </c>
      <c r="BY2706" s="13" t="str">
        <f t="shared" si="572"/>
        <v>Selection Range | Spreadsheet Solutions</v>
      </c>
      <c r="BZ2706" s="37">
        <f t="shared" si="573"/>
        <v>127</v>
      </c>
      <c r="CA2706" s="60">
        <f t="shared" si="574"/>
        <v>44</v>
      </c>
      <c r="CB2706" s="37">
        <f>IF(CA2706="", "", COUNTIF(CA$2649:CA$5288, "?"&amp;CA2706)+1+COUNTIF(CA$2649:CA2706, CA2706)-1)</f>
        <v>1</v>
      </c>
      <c r="CC2706" s="41" t="str">
        <f t="shared" si="575"/>
        <v>Norway</v>
      </c>
      <c r="CE2706" s="41" t="str">
        <f t="shared" si="576"/>
        <v/>
      </c>
      <c r="CF2706" s="41" t="str">
        <f t="shared" si="577"/>
        <v/>
      </c>
      <c r="CG2706" s="41" t="str">
        <f t="shared" si="577"/>
        <v/>
      </c>
      <c r="CH2706" s="41" t="str">
        <f t="shared" ref="CH2706:CI2706" si="635">IF(CG2706="", "", IFERROR(REPLACE(CG2706, FIND("_", CG2706), 1, " "), CG2706))</f>
        <v/>
      </c>
      <c r="CI2706" s="41" t="str">
        <f t="shared" si="635"/>
        <v/>
      </c>
    </row>
    <row r="2707" spans="45:87" hidden="1" x14ac:dyDescent="0.25">
      <c r="AS2707" s="37">
        <v>59</v>
      </c>
      <c r="BA2707" s="41" t="str">
        <f t="shared" si="562"/>
        <v/>
      </c>
      <c r="BB2707" s="37" t="str">
        <f t="shared" si="563"/>
        <v/>
      </c>
      <c r="BG2707" s="41" t="str">
        <f t="shared" si="564"/>
        <v/>
      </c>
      <c r="BH2707" s="37" t="str">
        <f t="shared" si="565"/>
        <v/>
      </c>
      <c r="BM2707" s="41" t="str">
        <f t="shared" si="566"/>
        <v/>
      </c>
      <c r="BN2707" s="37" t="str">
        <f t="shared" si="609"/>
        <v/>
      </c>
      <c r="BQ2707" s="41" t="str">
        <f t="shared" si="567"/>
        <v/>
      </c>
      <c r="BS2707" s="41" t="str">
        <f t="shared" si="568"/>
        <v>Trinidad &amp; Tobago</v>
      </c>
      <c r="BT2707" s="30">
        <f t="shared" si="569"/>
        <v>85</v>
      </c>
      <c r="BU2707" s="41" t="str">
        <f>IF($BS2707="", "", IFERROR(INDEX('Country Name Replacement'!$C$11:$C$2650, MATCH($BS2707, 'Country Name Replacement'!$B$11:$B$2650, 0)), $BS2707))</f>
        <v>Trinidad &amp; Tobago</v>
      </c>
      <c r="BV2707" s="37">
        <f t="shared" si="570"/>
        <v>84</v>
      </c>
      <c r="BW2707" s="46" t="str">
        <f t="shared" si="571"/>
        <v>Pakistan</v>
      </c>
      <c r="BY2707" s="13" t="str">
        <f t="shared" si="572"/>
        <v>Find Out More | Spreadsheet Solutions</v>
      </c>
      <c r="BZ2707" s="37">
        <f t="shared" si="573"/>
        <v>61</v>
      </c>
      <c r="CA2707" s="60">
        <f t="shared" si="574"/>
        <v>39</v>
      </c>
      <c r="CB2707" s="37">
        <f>IF(CA2707="", "", COUNTIF(CA$2649:CA$5288, "?"&amp;CA2707)+1+COUNTIF(CA$2649:CA2707, CA2707)-1)</f>
        <v>2</v>
      </c>
      <c r="CC2707" s="41" t="str">
        <f t="shared" si="575"/>
        <v>Pakistan</v>
      </c>
      <c r="CE2707" s="41" t="str">
        <f t="shared" si="576"/>
        <v/>
      </c>
      <c r="CF2707" s="41" t="str">
        <f t="shared" si="577"/>
        <v/>
      </c>
      <c r="CG2707" s="41" t="str">
        <f t="shared" si="577"/>
        <v/>
      </c>
      <c r="CH2707" s="41" t="str">
        <f t="shared" ref="CH2707:CI2707" si="636">IF(CG2707="", "", IFERROR(REPLACE(CG2707, FIND("_", CG2707), 1, " "), CG2707))</f>
        <v/>
      </c>
      <c r="CI2707" s="41" t="str">
        <f t="shared" si="636"/>
        <v/>
      </c>
    </row>
    <row r="2708" spans="45:87" hidden="1" x14ac:dyDescent="0.25">
      <c r="AS2708" s="37">
        <v>60</v>
      </c>
      <c r="BA2708" s="41" t="str">
        <f t="shared" si="562"/>
        <v/>
      </c>
      <c r="BB2708" s="37" t="str">
        <f t="shared" si="563"/>
        <v/>
      </c>
      <c r="BG2708" s="41" t="str">
        <f t="shared" si="564"/>
        <v/>
      </c>
      <c r="BH2708" s="37" t="str">
        <f t="shared" si="565"/>
        <v/>
      </c>
      <c r="BM2708" s="41" t="str">
        <f t="shared" si="566"/>
        <v/>
      </c>
      <c r="BN2708" s="37" t="str">
        <f t="shared" si="609"/>
        <v/>
      </c>
      <c r="BQ2708" s="41" t="str">
        <f t="shared" si="567"/>
        <v/>
      </c>
      <c r="BS2708" s="41" t="str">
        <f t="shared" si="568"/>
        <v>Tunisia</v>
      </c>
      <c r="BT2708" s="30">
        <f t="shared" si="569"/>
        <v>86</v>
      </c>
      <c r="BU2708" s="41" t="str">
        <f>IF($BS2708="", "", IFERROR(INDEX('Country Name Replacement'!$C$11:$C$2650, MATCH($BS2708, 'Country Name Replacement'!$B$11:$B$2650, 0)), $BS2708))</f>
        <v>Tunisia</v>
      </c>
      <c r="BV2708" s="37">
        <f t="shared" si="570"/>
        <v>85</v>
      </c>
      <c r="BW2708" s="46" t="str">
        <f t="shared" si="571"/>
        <v>Peru</v>
      </c>
      <c r="BY2708" s="13" t="str">
        <f t="shared" si="572"/>
        <v>Management Dashboards â€“ Traffic Lights for Your Business | Spreadsheet Solutions</v>
      </c>
      <c r="BZ2708" s="37">
        <f t="shared" si="573"/>
        <v>83</v>
      </c>
      <c r="CA2708" s="60">
        <f t="shared" si="574"/>
        <v>20</v>
      </c>
      <c r="CB2708" s="37">
        <f>IF(CA2708="", "", COUNTIF(CA$2649:CA$5288, "?"&amp;CA2708)+1+COUNTIF(CA$2649:CA2708, CA2708)-1)</f>
        <v>3</v>
      </c>
      <c r="CC2708" s="41" t="str">
        <f t="shared" si="575"/>
        <v>Peru</v>
      </c>
      <c r="CE2708" s="41" t="str">
        <f t="shared" si="576"/>
        <v/>
      </c>
      <c r="CF2708" s="41" t="str">
        <f t="shared" si="577"/>
        <v/>
      </c>
      <c r="CG2708" s="41" t="str">
        <f t="shared" si="577"/>
        <v/>
      </c>
      <c r="CH2708" s="41" t="str">
        <f t="shared" ref="CH2708:CI2708" si="637">IF(CG2708="", "", IFERROR(REPLACE(CG2708, FIND("_", CG2708), 1, " "), CG2708))</f>
        <v/>
      </c>
      <c r="CI2708" s="41" t="str">
        <f t="shared" si="637"/>
        <v/>
      </c>
    </row>
    <row r="2709" spans="45:87" hidden="1" x14ac:dyDescent="0.25">
      <c r="AS2709" s="37">
        <v>61</v>
      </c>
      <c r="BA2709" s="41" t="str">
        <f t="shared" si="562"/>
        <v/>
      </c>
      <c r="BB2709" s="37" t="str">
        <f t="shared" si="563"/>
        <v/>
      </c>
      <c r="BG2709" s="41" t="str">
        <f t="shared" si="564"/>
        <v/>
      </c>
      <c r="BH2709" s="37" t="str">
        <f t="shared" si="565"/>
        <v/>
      </c>
      <c r="BM2709" s="41" t="str">
        <f t="shared" si="566"/>
        <v/>
      </c>
      <c r="BN2709" s="37" t="str">
        <f t="shared" si="609"/>
        <v/>
      </c>
      <c r="BQ2709" s="41" t="str">
        <f t="shared" si="567"/>
        <v/>
      </c>
      <c r="BS2709" s="41" t="str">
        <f t="shared" si="568"/>
        <v>Ukraine</v>
      </c>
      <c r="BT2709" s="30">
        <f t="shared" si="569"/>
        <v>88</v>
      </c>
      <c r="BU2709" s="41" t="str">
        <f>IF($BS2709="", "", IFERROR(INDEX('Country Name Replacement'!$C$11:$C$2650, MATCH($BS2709, 'Country Name Replacement'!$B$11:$B$2650, 0)), $BS2709))</f>
        <v>Ukraine</v>
      </c>
      <c r="BV2709" s="37">
        <f t="shared" si="570"/>
        <v>88</v>
      </c>
      <c r="BW2709" s="46" t="str">
        <f t="shared" si="571"/>
        <v>Philippines</v>
      </c>
      <c r="BY2709" s="13" t="str">
        <f t="shared" si="572"/>
        <v>Meet the Team | Spreadsheet Solutions</v>
      </c>
      <c r="BZ2709" s="37">
        <f t="shared" si="573"/>
        <v>86</v>
      </c>
      <c r="CA2709" s="60">
        <f t="shared" si="574"/>
        <v>49</v>
      </c>
      <c r="CB2709" s="37">
        <f>IF(CA2709="", "", COUNTIF(CA$2649:CA$5288, "?"&amp;CA2709)+1+COUNTIF(CA$2649:CA2709, CA2709)-1)</f>
        <v>1</v>
      </c>
      <c r="CC2709" s="41" t="str">
        <f t="shared" si="575"/>
        <v>Philippines</v>
      </c>
      <c r="CE2709" s="41" t="str">
        <f t="shared" si="576"/>
        <v/>
      </c>
      <c r="CF2709" s="41" t="str">
        <f t="shared" si="577"/>
        <v/>
      </c>
      <c r="CG2709" s="41" t="str">
        <f t="shared" si="577"/>
        <v/>
      </c>
      <c r="CH2709" s="41" t="str">
        <f t="shared" ref="CH2709:CI2709" si="638">IF(CG2709="", "", IFERROR(REPLACE(CG2709, FIND("_", CG2709), 1, " "), CG2709))</f>
        <v/>
      </c>
      <c r="CI2709" s="41" t="str">
        <f t="shared" si="638"/>
        <v/>
      </c>
    </row>
    <row r="2710" spans="45:87" hidden="1" x14ac:dyDescent="0.25">
      <c r="AS2710" s="37">
        <v>62</v>
      </c>
      <c r="BA2710" s="41" t="str">
        <f t="shared" si="562"/>
        <v/>
      </c>
      <c r="BB2710" s="37" t="str">
        <f t="shared" si="563"/>
        <v/>
      </c>
      <c r="BG2710" s="41" t="str">
        <f t="shared" si="564"/>
        <v/>
      </c>
      <c r="BH2710" s="37" t="str">
        <f t="shared" si="565"/>
        <v/>
      </c>
      <c r="BM2710" s="41" t="str">
        <f t="shared" si="566"/>
        <v/>
      </c>
      <c r="BN2710" s="37" t="str">
        <f t="shared" si="609"/>
        <v/>
      </c>
      <c r="BQ2710" s="41" t="str">
        <f t="shared" si="567"/>
        <v/>
      </c>
      <c r="BS2710" s="41" t="str">
        <f t="shared" si="568"/>
        <v>United Arab Emirates</v>
      </c>
      <c r="BT2710" s="30">
        <f t="shared" si="569"/>
        <v>89</v>
      </c>
      <c r="BU2710" s="41" t="str">
        <f>IF($BS2710="", "", IFERROR(INDEX('Country Name Replacement'!$C$11:$C$2650, MATCH($BS2710, 'Country Name Replacement'!$B$11:$B$2650, 0)), $BS2710))</f>
        <v>United Arab Emirates</v>
      </c>
      <c r="BV2710" s="37">
        <f t="shared" si="570"/>
        <v>89</v>
      </c>
      <c r="BW2710" s="46" t="str">
        <f t="shared" si="571"/>
        <v>Poland</v>
      </c>
      <c r="BY2710" s="13" t="str">
        <f t="shared" si="572"/>
        <v>House Hunting Report â€“ Â£35 | Spreadsheet Solutions</v>
      </c>
      <c r="BZ2710" s="37">
        <f t="shared" si="573"/>
        <v>68</v>
      </c>
      <c r="CA2710" s="60">
        <f t="shared" si="574"/>
        <v>12</v>
      </c>
      <c r="CB2710" s="37">
        <f>IF(CA2710="", "", COUNTIF(CA$2649:CA$5288, "?"&amp;CA2710)+1+COUNTIF(CA$2649:CA2710, CA2710)-1)</f>
        <v>2</v>
      </c>
      <c r="CC2710" s="41" t="str">
        <f t="shared" si="575"/>
        <v>Poland</v>
      </c>
      <c r="CE2710" s="41" t="str">
        <f t="shared" si="576"/>
        <v/>
      </c>
      <c r="CF2710" s="41" t="str">
        <f t="shared" si="577"/>
        <v/>
      </c>
      <c r="CG2710" s="41" t="str">
        <f t="shared" si="577"/>
        <v/>
      </c>
      <c r="CH2710" s="41" t="str">
        <f t="shared" ref="CH2710:CI2710" si="639">IF(CG2710="", "", IFERROR(REPLACE(CG2710, FIND("_", CG2710), 1, " "), CG2710))</f>
        <v/>
      </c>
      <c r="CI2710" s="41" t="str">
        <f t="shared" si="639"/>
        <v/>
      </c>
    </row>
    <row r="2711" spans="45:87" hidden="1" x14ac:dyDescent="0.25">
      <c r="AS2711" s="37">
        <v>63</v>
      </c>
      <c r="BA2711" s="41" t="str">
        <f t="shared" si="562"/>
        <v/>
      </c>
      <c r="BB2711" s="37" t="str">
        <f t="shared" si="563"/>
        <v/>
      </c>
      <c r="BG2711" s="41" t="str">
        <f t="shared" si="564"/>
        <v/>
      </c>
      <c r="BH2711" s="37" t="str">
        <f t="shared" si="565"/>
        <v/>
      </c>
      <c r="BM2711" s="41" t="str">
        <f t="shared" si="566"/>
        <v/>
      </c>
      <c r="BN2711" s="37" t="str">
        <f t="shared" si="609"/>
        <v/>
      </c>
      <c r="BQ2711" s="41" t="str">
        <f t="shared" si="567"/>
        <v/>
      </c>
      <c r="BS2711" s="41" t="str">
        <f t="shared" si="568"/>
        <v>Yemen</v>
      </c>
      <c r="BT2711" s="30">
        <f t="shared" si="569"/>
        <v>93</v>
      </c>
      <c r="BU2711" s="41" t="str">
        <f>IF($BS2711="", "", IFERROR(INDEX('Country Name Replacement'!$C$11:$C$2650, MATCH($BS2711, 'Country Name Replacement'!$B$11:$B$2650, 0)), $BS2711))</f>
        <v>Yemen</v>
      </c>
      <c r="BV2711" s="37">
        <f t="shared" si="570"/>
        <v>93</v>
      </c>
      <c r="BW2711" s="46" t="str">
        <f t="shared" si="571"/>
        <v>Portugal</v>
      </c>
      <c r="BY2711" s="13" t="str">
        <f t="shared" si="572"/>
        <v>Order Form â€“ Sales Breakdown Report | Spreadsheet Solutions</v>
      </c>
      <c r="BZ2711" s="37">
        <f t="shared" si="573"/>
        <v>97</v>
      </c>
      <c r="CA2711" s="60">
        <f t="shared" si="574"/>
        <v>5</v>
      </c>
      <c r="CB2711" s="37">
        <f>IF(CA2711="", "", COUNTIF(CA$2649:CA$5288, "?"&amp;CA2711)+1+COUNTIF(CA$2649:CA2711, CA2711)-1)</f>
        <v>1</v>
      </c>
      <c r="CC2711" s="41" t="str">
        <f t="shared" si="575"/>
        <v>Portugal</v>
      </c>
      <c r="CE2711" s="41" t="str">
        <f t="shared" si="576"/>
        <v/>
      </c>
      <c r="CF2711" s="41" t="str">
        <f t="shared" si="577"/>
        <v/>
      </c>
      <c r="CG2711" s="41" t="str">
        <f t="shared" si="577"/>
        <v/>
      </c>
      <c r="CH2711" s="41" t="str">
        <f t="shared" ref="CH2711:CI2711" si="640">IF(CG2711="", "", IFERROR(REPLACE(CG2711, FIND("_", CG2711), 1, " "), CG2711))</f>
        <v/>
      </c>
      <c r="CI2711" s="41" t="str">
        <f t="shared" si="640"/>
        <v/>
      </c>
    </row>
    <row r="2712" spans="45:87" hidden="1" x14ac:dyDescent="0.25">
      <c r="AS2712" s="37">
        <v>64</v>
      </c>
      <c r="BA2712" s="41" t="str">
        <f t="shared" si="562"/>
        <v/>
      </c>
      <c r="BB2712" s="37" t="str">
        <f t="shared" si="563"/>
        <v/>
      </c>
      <c r="BG2712" s="41" t="str">
        <f t="shared" si="564"/>
        <v/>
      </c>
      <c r="BH2712" s="37" t="str">
        <f t="shared" si="565"/>
        <v/>
      </c>
      <c r="BM2712" s="41" t="str">
        <f t="shared" si="566"/>
        <v/>
      </c>
      <c r="BN2712" s="37" t="str">
        <f t="shared" si="609"/>
        <v/>
      </c>
      <c r="BQ2712" s="41" t="str">
        <f t="shared" si="567"/>
        <v/>
      </c>
      <c r="BS2712" s="41" t="str">
        <f t="shared" si="568"/>
        <v>Greece</v>
      </c>
      <c r="BT2712" s="30">
        <f t="shared" si="569"/>
        <v>28</v>
      </c>
      <c r="BU2712" s="41" t="str">
        <f>IF($BS2712="", "", IFERROR(INDEX('Country Name Replacement'!$C$11:$C$2650, MATCH($BS2712, 'Country Name Replacement'!$B$11:$B$2650, 0)), $BS2712))</f>
        <v>Greece</v>
      </c>
      <c r="BV2712" s="37">
        <f t="shared" si="570"/>
        <v>28</v>
      </c>
      <c r="BW2712" s="46" t="str">
        <f t="shared" si="571"/>
        <v>Puerto Rico</v>
      </c>
      <c r="BY2712" s="13" t="str">
        <f t="shared" si="572"/>
        <v>Purchase Price Comparison â€“ Â£240 | Spreadsheet Solutions</v>
      </c>
      <c r="BZ2712" s="37">
        <f t="shared" si="573"/>
        <v>114</v>
      </c>
      <c r="CA2712" s="60">
        <f t="shared" si="574"/>
        <v>8</v>
      </c>
      <c r="CB2712" s="37">
        <f>IF(CA2712="", "", COUNTIF(CA$2649:CA$5288, "?"&amp;CA2712)+1+COUNTIF(CA$2649:CA2712, CA2712)-1)</f>
        <v>1</v>
      </c>
      <c r="CC2712" s="41" t="str">
        <f t="shared" si="575"/>
        <v>Puerto Rico</v>
      </c>
      <c r="CE2712" s="41" t="str">
        <f t="shared" si="576"/>
        <v/>
      </c>
      <c r="CF2712" s="41" t="str">
        <f t="shared" si="577"/>
        <v/>
      </c>
      <c r="CG2712" s="41" t="str">
        <f t="shared" si="577"/>
        <v/>
      </c>
      <c r="CH2712" s="41" t="str">
        <f t="shared" ref="CH2712:CI2712" si="641">IF(CG2712="", "", IFERROR(REPLACE(CG2712, FIND("_", CG2712), 1, " "), CG2712))</f>
        <v/>
      </c>
      <c r="CI2712" s="41" t="str">
        <f t="shared" si="641"/>
        <v/>
      </c>
    </row>
    <row r="2713" spans="45:87" hidden="1" x14ac:dyDescent="0.25">
      <c r="AS2713" s="37">
        <v>65</v>
      </c>
      <c r="BA2713" s="41" t="str">
        <f t="shared" si="562"/>
        <v/>
      </c>
      <c r="BB2713" s="37" t="str">
        <f t="shared" si="563"/>
        <v/>
      </c>
      <c r="BG2713" s="41" t="str">
        <f t="shared" si="564"/>
        <v/>
      </c>
      <c r="BH2713" s="37" t="str">
        <f t="shared" si="565"/>
        <v/>
      </c>
      <c r="BM2713" s="41" t="str">
        <f t="shared" si="566"/>
        <v/>
      </c>
      <c r="BN2713" s="37" t="str">
        <f t="shared" ref="BN2713:BN2744" si="642">IF(BM2713="", "", COUNTIF(BM$2649:BM$2828, "&lt;"&amp;BM2713)+1-BN$2647)</f>
        <v/>
      </c>
      <c r="BQ2713" s="41" t="str">
        <f t="shared" si="567"/>
        <v/>
      </c>
      <c r="BS2713" s="41" t="str">
        <f t="shared" si="568"/>
        <v>Hungary</v>
      </c>
      <c r="BT2713" s="30">
        <f t="shared" si="569"/>
        <v>32</v>
      </c>
      <c r="BU2713" s="41" t="str">
        <f>IF($BS2713="", "", IFERROR(INDEX('Country Name Replacement'!$C$11:$C$2650, MATCH($BS2713, 'Country Name Replacement'!$B$11:$B$2650, 0)), $BS2713))</f>
        <v>Hungary</v>
      </c>
      <c r="BV2713" s="37">
        <f t="shared" si="570"/>
        <v>32</v>
      </c>
      <c r="BW2713" s="46" t="str">
        <f t="shared" si="571"/>
        <v>Qatar</v>
      </c>
      <c r="BY2713" s="13" t="str">
        <f t="shared" si="572"/>
        <v>Job Application Tracker â€“ Â£25 | Spreadsheet Solutions</v>
      </c>
      <c r="BZ2713" s="37">
        <f t="shared" si="573"/>
        <v>74</v>
      </c>
      <c r="CA2713" s="60">
        <f t="shared" si="574"/>
        <v>13</v>
      </c>
      <c r="CB2713" s="37">
        <f>IF(CA2713="", "", COUNTIF(CA$2649:CA$5288, "?"&amp;CA2713)+1+COUNTIF(CA$2649:CA2713, CA2713)-1)</f>
        <v>1</v>
      </c>
      <c r="CC2713" s="41" t="str">
        <f t="shared" si="575"/>
        <v>Qatar</v>
      </c>
      <c r="CE2713" s="41" t="str">
        <f t="shared" si="576"/>
        <v/>
      </c>
      <c r="CF2713" s="41" t="str">
        <f t="shared" si="577"/>
        <v/>
      </c>
      <c r="CG2713" s="41" t="str">
        <f t="shared" si="577"/>
        <v/>
      </c>
      <c r="CH2713" s="41" t="str">
        <f t="shared" ref="CH2713:CI2713" si="643">IF(CG2713="", "", IFERROR(REPLACE(CG2713, FIND("_", CG2713), 1, " "), CG2713))</f>
        <v/>
      </c>
      <c r="CI2713" s="41" t="str">
        <f t="shared" si="643"/>
        <v/>
      </c>
    </row>
    <row r="2714" spans="45:87" hidden="1" x14ac:dyDescent="0.25">
      <c r="AS2714" s="37">
        <v>66</v>
      </c>
      <c r="BA2714" s="41" t="str">
        <f t="shared" ref="BA2714:BA2768" si="644">IFERROR(INDEX(BA$7:BA$126, MATCH($AS2714, BC$7:BC$126, 0)), "")</f>
        <v/>
      </c>
      <c r="BB2714" s="37" t="str">
        <f t="shared" ref="BB2714:BB2768" si="645">IF(BA2714="", "", COUNTIF(BA$2649:BA$2768, "&lt;"&amp;BA2714)+1-BB$2647)</f>
        <v/>
      </c>
      <c r="BG2714" s="41" t="str">
        <f t="shared" ref="BG2714:BG2768" si="646">IFERROR(INDEX(BG$7:BG$126, MATCH($AS2714, BI$7:BI$126, 0)), "")</f>
        <v/>
      </c>
      <c r="BH2714" s="37" t="str">
        <f t="shared" ref="BH2714:BH2768" si="647">IF(BG2714="", "", COUNTIF(BG$2649:BG$2768, "&lt;"&amp;BG2714)+1-BH$2647)</f>
        <v/>
      </c>
      <c r="BM2714" s="41" t="str">
        <f t="shared" ref="BM2714:BM2768" si="648">IFERROR(INDEX(BM$7:BM$186, MATCH($AS2714, BO$7:BO$186, 0)), "")</f>
        <v/>
      </c>
      <c r="BN2714" s="37" t="str">
        <f t="shared" si="642"/>
        <v/>
      </c>
      <c r="BQ2714" s="41" t="str">
        <f t="shared" ref="BQ2714:BQ2777" si="649">PROPER($CI2714)</f>
        <v/>
      </c>
      <c r="BS2714" s="41" t="str">
        <f t="shared" ref="BS2714:BS2777" si="650">IFERROR(INDEX(BS$7:BS$2646, MATCH($AS2714, BU$7:BU$2646, 0)), "")</f>
        <v>Austria</v>
      </c>
      <c r="BT2714" s="30">
        <f t="shared" ref="BT2714:BT2777" si="651">IF(BS2714="", "", COUNTIF(BS$2649:BS$5288, "&lt;"&amp;BS2714)+1-BT$2647)</f>
        <v>4</v>
      </c>
      <c r="BU2714" s="41" t="str">
        <f>IF($BS2714="", "", IFERROR(INDEX('Country Name Replacement'!$C$11:$C$2650, MATCH($BS2714, 'Country Name Replacement'!$B$11:$B$2650, 0)), $BS2714))</f>
        <v>Austria</v>
      </c>
      <c r="BV2714" s="37">
        <f t="shared" ref="BV2714:BV2777" si="652">IF(BU2714="", "", COUNTIF(BU$2649:BU$5288, "&lt;"&amp;BU2714)+1-BV$2647)</f>
        <v>4</v>
      </c>
      <c r="BW2714" s="46" t="str">
        <f t="shared" ref="BW2714:BW2777" si="653">IFERROR(INDEX(BU$2649:BU$5288, MATCH($AS2714, BV$2649:BV$2828, 0)), "")</f>
        <v>Romania</v>
      </c>
      <c r="BY2714" s="13" t="str">
        <f t="shared" ref="BY2714:BY2777" si="654">IFERROR(INDEX(BY$7:BY$2646, MATCH($AS2714, CA$7:CA$2646, 0)), "")</f>
        <v>Pros and Cons of Using Spreadsheets | Spreadsheet Solutions</v>
      </c>
      <c r="BZ2714" s="37">
        <f t="shared" ref="BZ2714:BZ2777" si="655">IF(BY2714="", "", COUNTIF(BY$2649:BY$5288, "&lt;"&amp;BY2714)+1-BZ$2647)</f>
        <v>113</v>
      </c>
      <c r="CA2714" s="60">
        <f t="shared" ref="CA2714:CA2777" si="656">IF(BY2714="", "", SUMIF($BY$7:$BY$2646, BY2714, $BZ$7:$BZ$2646))</f>
        <v>6</v>
      </c>
      <c r="CB2714" s="37">
        <f>IF(CA2714="", "", COUNTIF(CA$2649:CA$5288, "?"&amp;CA2714)+1+COUNTIF(CA$2649:CA2714, CA2714)-1)</f>
        <v>1</v>
      </c>
      <c r="CC2714" s="41" t="str">
        <f t="shared" ref="CC2714:CC2777" si="657">IFERROR(INDEX(BS$2649:BS$5288, MATCH($AS2714, BV$2649:BV$2828, 0)), "")</f>
        <v>Romania</v>
      </c>
      <c r="CE2714" s="41" t="str">
        <f t="shared" ref="CE2714:CE2777" si="658">IF($BM2714="", "", IFERROR(REPLACE($BM2714, FIND("_", $BM2714), 1, " "), $BM2714))</f>
        <v/>
      </c>
      <c r="CF2714" s="41" t="str">
        <f t="shared" ref="CF2714:CG2777" si="659">IF(CE2714="", "", IFERROR(REPLACE(CE2714, FIND("_", CE2714), 1, " "), CE2714))</f>
        <v/>
      </c>
      <c r="CG2714" s="41" t="str">
        <f t="shared" si="659"/>
        <v/>
      </c>
      <c r="CH2714" s="41" t="str">
        <f t="shared" ref="CH2714:CI2714" si="660">IF(CG2714="", "", IFERROR(REPLACE(CG2714, FIND("_", CG2714), 1, " "), CG2714))</f>
        <v/>
      </c>
      <c r="CI2714" s="41" t="str">
        <f t="shared" si="660"/>
        <v/>
      </c>
    </row>
    <row r="2715" spans="45:87" hidden="1" x14ac:dyDescent="0.25">
      <c r="AS2715" s="37">
        <v>67</v>
      </c>
      <c r="BA2715" s="41" t="str">
        <f t="shared" si="644"/>
        <v/>
      </c>
      <c r="BB2715" s="37" t="str">
        <f t="shared" si="645"/>
        <v/>
      </c>
      <c r="BG2715" s="41" t="str">
        <f t="shared" si="646"/>
        <v/>
      </c>
      <c r="BH2715" s="37" t="str">
        <f t="shared" si="647"/>
        <v/>
      </c>
      <c r="BM2715" s="41" t="str">
        <f t="shared" si="648"/>
        <v/>
      </c>
      <c r="BN2715" s="37" t="str">
        <f t="shared" si="642"/>
        <v/>
      </c>
      <c r="BQ2715" s="41" t="str">
        <f t="shared" si="649"/>
        <v/>
      </c>
      <c r="BS2715" s="41" t="str">
        <f t="shared" si="650"/>
        <v>Grenada</v>
      </c>
      <c r="BT2715" s="30">
        <f t="shared" si="651"/>
        <v>29</v>
      </c>
      <c r="BU2715" s="41" t="str">
        <f>IF($BS2715="", "", IFERROR(INDEX('Country Name Replacement'!$C$11:$C$2650, MATCH($BS2715, 'Country Name Replacement'!$B$11:$B$2650, 0)), $BS2715))</f>
        <v>Grenada</v>
      </c>
      <c r="BV2715" s="37">
        <f t="shared" si="652"/>
        <v>29</v>
      </c>
      <c r="BW2715" s="46" t="str">
        <f t="shared" si="653"/>
        <v>Russia</v>
      </c>
      <c r="BY2715" s="13" t="str">
        <f t="shared" si="654"/>
        <v>Social Media Analysis | Spreadsheet Solutions</v>
      </c>
      <c r="BZ2715" s="37">
        <f t="shared" si="655"/>
        <v>133</v>
      </c>
      <c r="CA2715" s="60">
        <f t="shared" si="656"/>
        <v>10</v>
      </c>
      <c r="CB2715" s="37">
        <f>IF(CA2715="", "", COUNTIF(CA$2649:CA$5288, "?"&amp;CA2715)+1+COUNTIF(CA$2649:CA2715, CA2715)-1)</f>
        <v>1</v>
      </c>
      <c r="CC2715" s="41" t="str">
        <f t="shared" si="657"/>
        <v>Russia</v>
      </c>
      <c r="CE2715" s="41" t="str">
        <f t="shared" si="658"/>
        <v/>
      </c>
      <c r="CF2715" s="41" t="str">
        <f t="shared" si="659"/>
        <v/>
      </c>
      <c r="CG2715" s="41" t="str">
        <f t="shared" si="659"/>
        <v/>
      </c>
      <c r="CH2715" s="41" t="str">
        <f t="shared" ref="CH2715:CI2715" si="661">IF(CG2715="", "", IFERROR(REPLACE(CG2715, FIND("_", CG2715), 1, " "), CG2715))</f>
        <v/>
      </c>
      <c r="CI2715" s="41" t="str">
        <f t="shared" si="661"/>
        <v/>
      </c>
    </row>
    <row r="2716" spans="45:87" hidden="1" x14ac:dyDescent="0.25">
      <c r="AS2716" s="37">
        <v>68</v>
      </c>
      <c r="BA2716" s="41" t="str">
        <f t="shared" si="644"/>
        <v/>
      </c>
      <c r="BB2716" s="37" t="str">
        <f t="shared" si="645"/>
        <v/>
      </c>
      <c r="BG2716" s="41" t="str">
        <f t="shared" si="646"/>
        <v/>
      </c>
      <c r="BH2716" s="37" t="str">
        <f t="shared" si="647"/>
        <v/>
      </c>
      <c r="BM2716" s="41" t="str">
        <f t="shared" si="648"/>
        <v/>
      </c>
      <c r="BN2716" s="37" t="str">
        <f t="shared" si="642"/>
        <v/>
      </c>
      <c r="BQ2716" s="41" t="str">
        <f t="shared" si="649"/>
        <v/>
      </c>
      <c r="BS2716" s="41" t="str">
        <f t="shared" si="650"/>
        <v>Iraq</v>
      </c>
      <c r="BT2716" s="30">
        <f t="shared" si="651"/>
        <v>36</v>
      </c>
      <c r="BU2716" s="41" t="str">
        <f>IF($BS2716="", "", IFERROR(INDEX('Country Name Replacement'!$C$11:$C$2650, MATCH($BS2716, 'Country Name Replacement'!$B$11:$B$2650, 0)), $BS2716))</f>
        <v>Iraq</v>
      </c>
      <c r="BV2716" s="37">
        <f t="shared" si="652"/>
        <v>36</v>
      </c>
      <c r="BW2716" s="46" t="str">
        <f t="shared" si="653"/>
        <v>Saudi Arabia</v>
      </c>
      <c r="BY2716" s="13" t="str">
        <f t="shared" si="654"/>
        <v>About Our Cookies | Spreadsheet Solutions</v>
      </c>
      <c r="BZ2716" s="37">
        <f t="shared" si="655"/>
        <v>7</v>
      </c>
      <c r="CA2716" s="60">
        <f t="shared" si="656"/>
        <v>8</v>
      </c>
      <c r="CB2716" s="37">
        <f>IF(CA2716="", "", COUNTIF(CA$2649:CA$5288, "?"&amp;CA2716)+1+COUNTIF(CA$2649:CA2716, CA2716)-1)</f>
        <v>2</v>
      </c>
      <c r="CC2716" s="41" t="str">
        <f t="shared" si="657"/>
        <v>Saudi Arabia</v>
      </c>
      <c r="CE2716" s="41" t="str">
        <f t="shared" si="658"/>
        <v/>
      </c>
      <c r="CF2716" s="41" t="str">
        <f t="shared" si="659"/>
        <v/>
      </c>
      <c r="CG2716" s="41" t="str">
        <f t="shared" si="659"/>
        <v/>
      </c>
      <c r="CH2716" s="41" t="str">
        <f t="shared" ref="CH2716:CI2716" si="662">IF(CG2716="", "", IFERROR(REPLACE(CG2716, FIND("_", CG2716), 1, " "), CG2716))</f>
        <v/>
      </c>
      <c r="CI2716" s="41" t="str">
        <f t="shared" si="662"/>
        <v/>
      </c>
    </row>
    <row r="2717" spans="45:87" hidden="1" x14ac:dyDescent="0.25">
      <c r="AS2717" s="37">
        <v>69</v>
      </c>
      <c r="BA2717" s="41" t="str">
        <f t="shared" si="644"/>
        <v/>
      </c>
      <c r="BB2717" s="37" t="str">
        <f t="shared" si="645"/>
        <v/>
      </c>
      <c r="BG2717" s="41" t="str">
        <f t="shared" si="646"/>
        <v/>
      </c>
      <c r="BH2717" s="37" t="str">
        <f t="shared" si="647"/>
        <v/>
      </c>
      <c r="BM2717" s="41" t="str">
        <f t="shared" si="648"/>
        <v/>
      </c>
      <c r="BN2717" s="37" t="str">
        <f t="shared" si="642"/>
        <v/>
      </c>
      <c r="BQ2717" s="41" t="str">
        <f t="shared" si="649"/>
        <v/>
      </c>
      <c r="BS2717" s="41" t="str">
        <f t="shared" si="650"/>
        <v>Italy</v>
      </c>
      <c r="BT2717" s="30">
        <f t="shared" si="651"/>
        <v>39</v>
      </c>
      <c r="BU2717" s="41" t="str">
        <f>IF($BS2717="", "", IFERROR(INDEX('Country Name Replacement'!$C$11:$C$2650, MATCH($BS2717, 'Country Name Replacement'!$B$11:$B$2650, 0)), $BS2717))</f>
        <v>Italy</v>
      </c>
      <c r="BV2717" s="37">
        <f t="shared" si="652"/>
        <v>39</v>
      </c>
      <c r="BW2717" s="46" t="str">
        <f t="shared" si="653"/>
        <v>Singapore</v>
      </c>
      <c r="BY2717" s="13" t="str">
        <f t="shared" si="654"/>
        <v>Articles | Spreadsheet Solutions</v>
      </c>
      <c r="BZ2717" s="37">
        <f t="shared" si="655"/>
        <v>18</v>
      </c>
      <c r="CA2717" s="60">
        <f t="shared" si="656"/>
        <v>11</v>
      </c>
      <c r="CB2717" s="37">
        <f>IF(CA2717="", "", COUNTIF(CA$2649:CA$5288, "?"&amp;CA2717)+1+COUNTIF(CA$2649:CA2717, CA2717)-1)</f>
        <v>1</v>
      </c>
      <c r="CC2717" s="41" t="str">
        <f t="shared" si="657"/>
        <v>Singapore</v>
      </c>
      <c r="CE2717" s="41" t="str">
        <f t="shared" si="658"/>
        <v/>
      </c>
      <c r="CF2717" s="41" t="str">
        <f t="shared" si="659"/>
        <v/>
      </c>
      <c r="CG2717" s="41" t="str">
        <f t="shared" si="659"/>
        <v/>
      </c>
      <c r="CH2717" s="41" t="str">
        <f t="shared" ref="CH2717:CI2717" si="663">IF(CG2717="", "", IFERROR(REPLACE(CG2717, FIND("_", CG2717), 1, " "), CG2717))</f>
        <v/>
      </c>
      <c r="CI2717" s="41" t="str">
        <f t="shared" si="663"/>
        <v/>
      </c>
    </row>
    <row r="2718" spans="45:87" hidden="1" x14ac:dyDescent="0.25">
      <c r="AS2718" s="37">
        <v>70</v>
      </c>
      <c r="BA2718" s="41" t="str">
        <f t="shared" si="644"/>
        <v/>
      </c>
      <c r="BB2718" s="37" t="str">
        <f t="shared" si="645"/>
        <v/>
      </c>
      <c r="BG2718" s="41" t="str">
        <f t="shared" si="646"/>
        <v/>
      </c>
      <c r="BH2718" s="37" t="str">
        <f t="shared" si="647"/>
        <v/>
      </c>
      <c r="BM2718" s="41" t="str">
        <f t="shared" si="648"/>
        <v/>
      </c>
      <c r="BN2718" s="37" t="str">
        <f t="shared" si="642"/>
        <v/>
      </c>
      <c r="BQ2718" s="41" t="str">
        <f t="shared" si="649"/>
        <v/>
      </c>
      <c r="BS2718" s="41" t="str">
        <f t="shared" si="650"/>
        <v>Switzerland</v>
      </c>
      <c r="BT2718" s="30">
        <f t="shared" si="651"/>
        <v>80</v>
      </c>
      <c r="BU2718" s="41" t="str">
        <f>IF($BS2718="", "", IFERROR(INDEX('Country Name Replacement'!$C$11:$C$2650, MATCH($BS2718, 'Country Name Replacement'!$B$11:$B$2650, 0)), $BS2718))</f>
        <v>Switzerland</v>
      </c>
      <c r="BV2718" s="37">
        <f t="shared" si="652"/>
        <v>80</v>
      </c>
      <c r="BW2718" s="46" t="str">
        <f t="shared" si="653"/>
        <v>Slovakia</v>
      </c>
      <c r="BY2718" s="13" t="str">
        <f t="shared" si="654"/>
        <v>Client Sales Database â€“ Â£190 | Spreadsheet Solutions</v>
      </c>
      <c r="BZ2718" s="37">
        <f t="shared" si="655"/>
        <v>35</v>
      </c>
      <c r="CA2718" s="60">
        <f t="shared" si="656"/>
        <v>6</v>
      </c>
      <c r="CB2718" s="37">
        <f>IF(CA2718="", "", COUNTIF(CA$2649:CA$5288, "?"&amp;CA2718)+1+COUNTIF(CA$2649:CA2718, CA2718)-1)</f>
        <v>2</v>
      </c>
      <c r="CC2718" s="41" t="str">
        <f t="shared" si="657"/>
        <v>Slovakia</v>
      </c>
      <c r="CE2718" s="41" t="str">
        <f t="shared" si="658"/>
        <v/>
      </c>
      <c r="CF2718" s="41" t="str">
        <f t="shared" si="659"/>
        <v/>
      </c>
      <c r="CG2718" s="41" t="str">
        <f t="shared" si="659"/>
        <v/>
      </c>
      <c r="CH2718" s="41" t="str">
        <f t="shared" ref="CH2718:CI2718" si="664">IF(CG2718="", "", IFERROR(REPLACE(CG2718, FIND("_", CG2718), 1, " "), CG2718))</f>
        <v/>
      </c>
      <c r="CI2718" s="41" t="str">
        <f t="shared" si="664"/>
        <v/>
      </c>
    </row>
    <row r="2719" spans="45:87" hidden="1" x14ac:dyDescent="0.25">
      <c r="AS2719" s="37">
        <v>71</v>
      </c>
      <c r="BA2719" s="41" t="str">
        <f t="shared" si="644"/>
        <v/>
      </c>
      <c r="BB2719" s="37" t="str">
        <f t="shared" si="645"/>
        <v/>
      </c>
      <c r="BG2719" s="41" t="str">
        <f t="shared" si="646"/>
        <v/>
      </c>
      <c r="BH2719" s="37" t="str">
        <f t="shared" si="647"/>
        <v/>
      </c>
      <c r="BM2719" s="41" t="str">
        <f t="shared" si="648"/>
        <v/>
      </c>
      <c r="BN2719" s="37" t="str">
        <f t="shared" si="642"/>
        <v/>
      </c>
      <c r="BQ2719" s="41" t="str">
        <f t="shared" si="649"/>
        <v/>
      </c>
      <c r="BS2719" s="41" t="str">
        <f t="shared" si="650"/>
        <v>TÃ¼rkiye</v>
      </c>
      <c r="BT2719" s="30">
        <f t="shared" si="651"/>
        <v>81</v>
      </c>
      <c r="BU2719" s="41" t="str">
        <f>IF($BS2719="", "", IFERROR(INDEX('Country Name Replacement'!$C$11:$C$2650, MATCH($BS2719, 'Country Name Replacement'!$B$11:$B$2650, 0)), $BS2719))</f>
        <v>Turkey</v>
      </c>
      <c r="BV2719" s="37">
        <f t="shared" si="652"/>
        <v>86</v>
      </c>
      <c r="BW2719" s="46" t="str">
        <f t="shared" si="653"/>
        <v>Somalia</v>
      </c>
      <c r="BY2719" s="13" t="str">
        <f t="shared" si="654"/>
        <v>Consultant Commission Calculator â€“ Â£220 | Spreadsheet Solutions</v>
      </c>
      <c r="BZ2719" s="37">
        <f t="shared" si="655"/>
        <v>39</v>
      </c>
      <c r="CA2719" s="60">
        <f t="shared" si="656"/>
        <v>7</v>
      </c>
      <c r="CB2719" s="37">
        <f>IF(CA2719="", "", COUNTIF(CA$2649:CA$5288, "?"&amp;CA2719)+1+COUNTIF(CA$2649:CA2719, CA2719)-1)</f>
        <v>1</v>
      </c>
      <c r="CC2719" s="41" t="str">
        <f t="shared" si="657"/>
        <v>Somalia</v>
      </c>
      <c r="CE2719" s="41" t="str">
        <f t="shared" si="658"/>
        <v/>
      </c>
      <c r="CF2719" s="41" t="str">
        <f t="shared" si="659"/>
        <v/>
      </c>
      <c r="CG2719" s="41" t="str">
        <f t="shared" si="659"/>
        <v/>
      </c>
      <c r="CH2719" s="41" t="str">
        <f t="shared" ref="CH2719:CI2719" si="665">IF(CG2719="", "", IFERROR(REPLACE(CG2719, FIND("_", CG2719), 1, " "), CG2719))</f>
        <v/>
      </c>
      <c r="CI2719" s="41" t="str">
        <f t="shared" si="665"/>
        <v/>
      </c>
    </row>
    <row r="2720" spans="45:87" hidden="1" x14ac:dyDescent="0.25">
      <c r="AS2720" s="37">
        <v>72</v>
      </c>
      <c r="BA2720" s="41" t="str">
        <f t="shared" si="644"/>
        <v/>
      </c>
      <c r="BB2720" s="37" t="str">
        <f t="shared" si="645"/>
        <v/>
      </c>
      <c r="BG2720" s="41" t="str">
        <f t="shared" si="646"/>
        <v/>
      </c>
      <c r="BH2720" s="37" t="str">
        <f t="shared" si="647"/>
        <v/>
      </c>
      <c r="BM2720" s="41" t="str">
        <f t="shared" si="648"/>
        <v/>
      </c>
      <c r="BN2720" s="37" t="str">
        <f t="shared" si="642"/>
        <v/>
      </c>
      <c r="BQ2720" s="41" t="str">
        <f t="shared" si="649"/>
        <v/>
      </c>
      <c r="BS2720" s="41" t="str">
        <f t="shared" si="650"/>
        <v>Uganda</v>
      </c>
      <c r="BT2720" s="30">
        <f t="shared" si="651"/>
        <v>87</v>
      </c>
      <c r="BU2720" s="41" t="str">
        <f>IF($BS2720="", "", IFERROR(INDEX('Country Name Replacement'!$C$11:$C$2650, MATCH($BS2720, 'Country Name Replacement'!$B$11:$B$2650, 0)), $BS2720))</f>
        <v>Uganda</v>
      </c>
      <c r="BV2720" s="37">
        <f t="shared" si="652"/>
        <v>87</v>
      </c>
      <c r="BW2720" s="46" t="str">
        <f t="shared" si="653"/>
        <v>South Africa</v>
      </c>
      <c r="BY2720" s="13" t="str">
        <f t="shared" si="654"/>
        <v>FAQ | Spreadsheet Solutions</v>
      </c>
      <c r="BZ2720" s="37">
        <f t="shared" si="655"/>
        <v>58</v>
      </c>
      <c r="CA2720" s="60">
        <f t="shared" si="656"/>
        <v>15</v>
      </c>
      <c r="CB2720" s="37">
        <f>IF(CA2720="", "", COUNTIF(CA$2649:CA$5288, "?"&amp;CA2720)+1+COUNTIF(CA$2649:CA2720, CA2720)-1)</f>
        <v>1</v>
      </c>
      <c r="CC2720" s="41" t="str">
        <f t="shared" si="657"/>
        <v>South Africa</v>
      </c>
      <c r="CE2720" s="41" t="str">
        <f t="shared" si="658"/>
        <v/>
      </c>
      <c r="CF2720" s="41" t="str">
        <f t="shared" si="659"/>
        <v/>
      </c>
      <c r="CG2720" s="41" t="str">
        <f t="shared" si="659"/>
        <v/>
      </c>
      <c r="CH2720" s="41" t="str">
        <f t="shared" ref="CH2720:CI2720" si="666">IF(CG2720="", "", IFERROR(REPLACE(CG2720, FIND("_", CG2720), 1, " "), CG2720))</f>
        <v/>
      </c>
      <c r="CI2720" s="41" t="str">
        <f t="shared" si="666"/>
        <v/>
      </c>
    </row>
    <row r="2721" spans="45:87" hidden="1" x14ac:dyDescent="0.25">
      <c r="AS2721" s="37">
        <v>73</v>
      </c>
      <c r="BA2721" s="41" t="str">
        <f t="shared" si="644"/>
        <v/>
      </c>
      <c r="BB2721" s="37" t="str">
        <f t="shared" si="645"/>
        <v/>
      </c>
      <c r="BG2721" s="41" t="str">
        <f t="shared" si="646"/>
        <v/>
      </c>
      <c r="BH2721" s="37" t="str">
        <f t="shared" si="647"/>
        <v/>
      </c>
      <c r="BM2721" s="41" t="str">
        <f t="shared" si="648"/>
        <v/>
      </c>
      <c r="BN2721" s="37" t="str">
        <f t="shared" si="642"/>
        <v/>
      </c>
      <c r="BQ2721" s="41" t="str">
        <f t="shared" si="649"/>
        <v/>
      </c>
      <c r="BS2721" s="41" t="str">
        <f t="shared" si="650"/>
        <v>Belize</v>
      </c>
      <c r="BT2721" s="30">
        <f t="shared" si="651"/>
        <v>9</v>
      </c>
      <c r="BU2721" s="41" t="str">
        <f>IF($BS2721="", "", IFERROR(INDEX('Country Name Replacement'!$C$11:$C$2650, MATCH($BS2721, 'Country Name Replacement'!$B$11:$B$2650, 0)), $BS2721))</f>
        <v>Belize</v>
      </c>
      <c r="BV2721" s="37">
        <f t="shared" si="652"/>
        <v>9</v>
      </c>
      <c r="BW2721" s="46" t="str">
        <f t="shared" si="653"/>
        <v>South Korea</v>
      </c>
      <c r="BY2721" s="13" t="str">
        <f t="shared" si="654"/>
        <v>Florist Recipe &amp; Stem Count â€“ Â£35 | Spreadsheet Solutions</v>
      </c>
      <c r="BZ2721" s="37">
        <f t="shared" si="655"/>
        <v>62</v>
      </c>
      <c r="CA2721" s="60">
        <f t="shared" si="656"/>
        <v>13</v>
      </c>
      <c r="CB2721" s="37">
        <f>IF(CA2721="", "", COUNTIF(CA$2649:CA$5288, "?"&amp;CA2721)+1+COUNTIF(CA$2649:CA2721, CA2721)-1)</f>
        <v>2</v>
      </c>
      <c r="CC2721" s="41" t="str">
        <f t="shared" si="657"/>
        <v>South Korea</v>
      </c>
      <c r="CE2721" s="41" t="str">
        <f t="shared" si="658"/>
        <v/>
      </c>
      <c r="CF2721" s="41" t="str">
        <f t="shared" si="659"/>
        <v/>
      </c>
      <c r="CG2721" s="41" t="str">
        <f t="shared" si="659"/>
        <v/>
      </c>
      <c r="CH2721" s="41" t="str">
        <f t="shared" ref="CH2721:CI2721" si="667">IF(CG2721="", "", IFERROR(REPLACE(CG2721, FIND("_", CG2721), 1, " "), CG2721))</f>
        <v/>
      </c>
      <c r="CI2721" s="41" t="str">
        <f t="shared" si="667"/>
        <v/>
      </c>
    </row>
    <row r="2722" spans="45:87" hidden="1" x14ac:dyDescent="0.25">
      <c r="AS2722" s="37">
        <v>74</v>
      </c>
      <c r="BA2722" s="41" t="str">
        <f t="shared" si="644"/>
        <v/>
      </c>
      <c r="BB2722" s="37" t="str">
        <f t="shared" si="645"/>
        <v/>
      </c>
      <c r="BG2722" s="41" t="str">
        <f t="shared" si="646"/>
        <v/>
      </c>
      <c r="BH2722" s="37" t="str">
        <f t="shared" si="647"/>
        <v/>
      </c>
      <c r="BM2722" s="41" t="str">
        <f t="shared" si="648"/>
        <v/>
      </c>
      <c r="BN2722" s="37" t="str">
        <f t="shared" si="642"/>
        <v/>
      </c>
      <c r="BQ2722" s="41" t="str">
        <f t="shared" si="649"/>
        <v/>
      </c>
      <c r="BS2722" s="41" t="str">
        <f t="shared" si="650"/>
        <v>Bosnia &amp; Herzegovina</v>
      </c>
      <c r="BT2722" s="30">
        <f t="shared" si="651"/>
        <v>11</v>
      </c>
      <c r="BU2722" s="41" t="str">
        <f>IF($BS2722="", "", IFERROR(INDEX('Country Name Replacement'!$C$11:$C$2650, MATCH($BS2722, 'Country Name Replacement'!$B$11:$B$2650, 0)), $BS2722))</f>
        <v>Bosnia &amp; Herzegovina</v>
      </c>
      <c r="BV2722" s="37">
        <f t="shared" si="652"/>
        <v>11</v>
      </c>
      <c r="BW2722" s="46" t="str">
        <f t="shared" si="653"/>
        <v>Spain</v>
      </c>
      <c r="BY2722" s="13" t="str">
        <f t="shared" si="654"/>
        <v>Monthly Sales Tracker -Â£35 | Spreadsheet Solutions</v>
      </c>
      <c r="BZ2722" s="37">
        <f t="shared" si="655"/>
        <v>89</v>
      </c>
      <c r="CA2722" s="60">
        <f t="shared" si="656"/>
        <v>9</v>
      </c>
      <c r="CB2722" s="37">
        <f>IF(CA2722="", "", COUNTIF(CA$2649:CA$5288, "?"&amp;CA2722)+1+COUNTIF(CA$2649:CA2722, CA2722)-1)</f>
        <v>3</v>
      </c>
      <c r="CC2722" s="41" t="str">
        <f t="shared" si="657"/>
        <v>Spain</v>
      </c>
      <c r="CE2722" s="41" t="str">
        <f t="shared" si="658"/>
        <v/>
      </c>
      <c r="CF2722" s="41" t="str">
        <f t="shared" si="659"/>
        <v/>
      </c>
      <c r="CG2722" s="41" t="str">
        <f t="shared" si="659"/>
        <v/>
      </c>
      <c r="CH2722" s="41" t="str">
        <f t="shared" ref="CH2722:CI2722" si="668">IF(CG2722="", "", IFERROR(REPLACE(CG2722, FIND("_", CG2722), 1, " "), CG2722))</f>
        <v/>
      </c>
      <c r="CI2722" s="41" t="str">
        <f t="shared" si="668"/>
        <v/>
      </c>
    </row>
    <row r="2723" spans="45:87" hidden="1" x14ac:dyDescent="0.25">
      <c r="AS2723" s="37">
        <v>75</v>
      </c>
      <c r="BA2723" s="41" t="str">
        <f t="shared" si="644"/>
        <v/>
      </c>
      <c r="BB2723" s="37" t="str">
        <f t="shared" si="645"/>
        <v/>
      </c>
      <c r="BG2723" s="41" t="str">
        <f t="shared" si="646"/>
        <v/>
      </c>
      <c r="BH2723" s="37" t="str">
        <f t="shared" si="647"/>
        <v/>
      </c>
      <c r="BM2723" s="41" t="str">
        <f t="shared" si="648"/>
        <v/>
      </c>
      <c r="BN2723" s="37" t="str">
        <f t="shared" si="642"/>
        <v/>
      </c>
      <c r="BQ2723" s="41" t="str">
        <f t="shared" si="649"/>
        <v/>
      </c>
      <c r="BS2723" s="41" t="str">
        <f t="shared" si="650"/>
        <v>Bulgaria</v>
      </c>
      <c r="BT2723" s="30">
        <f t="shared" si="651"/>
        <v>14</v>
      </c>
      <c r="BU2723" s="41" t="str">
        <f>IF($BS2723="", "", IFERROR(INDEX('Country Name Replacement'!$C$11:$C$2650, MATCH($BS2723, 'Country Name Replacement'!$B$11:$B$2650, 0)), $BS2723))</f>
        <v>Bulgaria</v>
      </c>
      <c r="BV2723" s="37">
        <f t="shared" si="652"/>
        <v>14</v>
      </c>
      <c r="BW2723" s="46" t="str">
        <f t="shared" si="653"/>
        <v>Sri Lanka</v>
      </c>
      <c r="BY2723" s="13" t="str">
        <f t="shared" si="654"/>
        <v>Product Costing &amp; Materials List â€“ Â£450 | Spreadsheet Solutions</v>
      </c>
      <c r="BZ2723" s="37">
        <f t="shared" si="655"/>
        <v>107</v>
      </c>
      <c r="CA2723" s="60">
        <f t="shared" si="656"/>
        <v>8</v>
      </c>
      <c r="CB2723" s="37">
        <f>IF(CA2723="", "", COUNTIF(CA$2649:CA$5288, "?"&amp;CA2723)+1+COUNTIF(CA$2649:CA2723, CA2723)-1)</f>
        <v>3</v>
      </c>
      <c r="CC2723" s="41" t="str">
        <f t="shared" si="657"/>
        <v>Sri Lanka</v>
      </c>
      <c r="CE2723" s="41" t="str">
        <f t="shared" si="658"/>
        <v/>
      </c>
      <c r="CF2723" s="41" t="str">
        <f t="shared" si="659"/>
        <v/>
      </c>
      <c r="CG2723" s="41" t="str">
        <f t="shared" si="659"/>
        <v/>
      </c>
      <c r="CH2723" s="41" t="str">
        <f t="shared" ref="CH2723:CI2723" si="669">IF(CG2723="", "", IFERROR(REPLACE(CG2723, FIND("_", CG2723), 1, " "), CG2723))</f>
        <v/>
      </c>
      <c r="CI2723" s="41" t="str">
        <f t="shared" si="669"/>
        <v/>
      </c>
    </row>
    <row r="2724" spans="45:87" hidden="1" x14ac:dyDescent="0.25">
      <c r="AS2724" s="37">
        <v>76</v>
      </c>
      <c r="BA2724" s="41" t="str">
        <f t="shared" si="644"/>
        <v/>
      </c>
      <c r="BB2724" s="37" t="str">
        <f t="shared" si="645"/>
        <v/>
      </c>
      <c r="BG2724" s="41" t="str">
        <f t="shared" si="646"/>
        <v/>
      </c>
      <c r="BH2724" s="37" t="str">
        <f t="shared" si="647"/>
        <v/>
      </c>
      <c r="BM2724" s="41" t="str">
        <f t="shared" si="648"/>
        <v/>
      </c>
      <c r="BN2724" s="37" t="str">
        <f t="shared" si="642"/>
        <v/>
      </c>
      <c r="BQ2724" s="41" t="str">
        <f t="shared" si="649"/>
        <v/>
      </c>
      <c r="BS2724" s="41" t="str">
        <f t="shared" si="650"/>
        <v>Colombia</v>
      </c>
      <c r="BT2724" s="30">
        <f t="shared" si="651"/>
        <v>17</v>
      </c>
      <c r="BU2724" s="41" t="str">
        <f>IF($BS2724="", "", IFERROR(INDEX('Country Name Replacement'!$C$11:$C$2650, MATCH($BS2724, 'Country Name Replacement'!$B$11:$B$2650, 0)), $BS2724))</f>
        <v>Colombia</v>
      </c>
      <c r="BV2724" s="37">
        <f t="shared" si="652"/>
        <v>17</v>
      </c>
      <c r="BW2724" s="46" t="str">
        <f t="shared" si="653"/>
        <v>St. Kitts &amp; Nevis</v>
      </c>
      <c r="BY2724" s="13" t="str">
        <f t="shared" si="654"/>
        <v>What People Want for their Businesses, and How Spreadsheets Help | Spreadsheet Solutions</v>
      </c>
      <c r="BZ2724" s="37">
        <f t="shared" si="655"/>
        <v>155</v>
      </c>
      <c r="CA2724" s="60">
        <f t="shared" si="656"/>
        <v>3</v>
      </c>
      <c r="CB2724" s="37">
        <f>IF(CA2724="", "", COUNTIF(CA$2649:CA$5288, "?"&amp;CA2724)+1+COUNTIF(CA$2649:CA2724, CA2724)-1)</f>
        <v>1</v>
      </c>
      <c r="CC2724" s="41" t="str">
        <f t="shared" si="657"/>
        <v>St. Kitts &amp; Nevis</v>
      </c>
      <c r="CE2724" s="41" t="str">
        <f t="shared" si="658"/>
        <v/>
      </c>
      <c r="CF2724" s="41" t="str">
        <f t="shared" si="659"/>
        <v/>
      </c>
      <c r="CG2724" s="41" t="str">
        <f t="shared" si="659"/>
        <v/>
      </c>
      <c r="CH2724" s="41" t="str">
        <f t="shared" ref="CH2724:CI2724" si="670">IF(CG2724="", "", IFERROR(REPLACE(CG2724, FIND("_", CG2724), 1, " "), CG2724))</f>
        <v/>
      </c>
      <c r="CI2724" s="41" t="str">
        <f t="shared" si="670"/>
        <v/>
      </c>
    </row>
    <row r="2725" spans="45:87" hidden="1" x14ac:dyDescent="0.25">
      <c r="AS2725" s="37">
        <v>77</v>
      </c>
      <c r="BA2725" s="41" t="str">
        <f t="shared" si="644"/>
        <v/>
      </c>
      <c r="BB2725" s="37" t="str">
        <f t="shared" si="645"/>
        <v/>
      </c>
      <c r="BG2725" s="41" t="str">
        <f t="shared" si="646"/>
        <v/>
      </c>
      <c r="BH2725" s="37" t="str">
        <f t="shared" si="647"/>
        <v/>
      </c>
      <c r="BM2725" s="41" t="str">
        <f t="shared" si="648"/>
        <v/>
      </c>
      <c r="BN2725" s="37" t="str">
        <f t="shared" si="642"/>
        <v/>
      </c>
      <c r="BQ2725" s="41" t="str">
        <f t="shared" si="649"/>
        <v/>
      </c>
      <c r="BS2725" s="41" t="str">
        <f t="shared" si="650"/>
        <v>Congo - Kinshasa</v>
      </c>
      <c r="BT2725" s="30">
        <f t="shared" si="651"/>
        <v>18</v>
      </c>
      <c r="BU2725" s="41" t="str">
        <f>IF($BS2725="", "", IFERROR(INDEX('Country Name Replacement'!$C$11:$C$2650, MATCH($BS2725, 'Country Name Replacement'!$B$11:$B$2650, 0)), $BS2725))</f>
        <v>Congo - Kinshasa</v>
      </c>
      <c r="BV2725" s="37">
        <f t="shared" si="652"/>
        <v>18</v>
      </c>
      <c r="BW2725" s="46" t="str">
        <f t="shared" si="653"/>
        <v>Sudan</v>
      </c>
      <c r="BY2725" s="13" t="str">
        <f t="shared" si="654"/>
        <v>5 Misconceptions of Microsoft Excel | Spreadsheet Solutions</v>
      </c>
      <c r="BZ2725" s="37">
        <f t="shared" si="655"/>
        <v>2</v>
      </c>
      <c r="CA2725" s="60">
        <f t="shared" si="656"/>
        <v>18</v>
      </c>
      <c r="CB2725" s="37">
        <f>IF(CA2725="", "", COUNTIF(CA$2649:CA$5288, "?"&amp;CA2725)+1+COUNTIF(CA$2649:CA2725, CA2725)-1)</f>
        <v>1</v>
      </c>
      <c r="CC2725" s="41" t="str">
        <f t="shared" si="657"/>
        <v>Sudan</v>
      </c>
      <c r="CE2725" s="41" t="str">
        <f t="shared" si="658"/>
        <v/>
      </c>
      <c r="CF2725" s="41" t="str">
        <f t="shared" si="659"/>
        <v/>
      </c>
      <c r="CG2725" s="41" t="str">
        <f t="shared" si="659"/>
        <v/>
      </c>
      <c r="CH2725" s="41" t="str">
        <f t="shared" ref="CH2725:CI2725" si="671">IF(CG2725="", "", IFERROR(REPLACE(CG2725, FIND("_", CG2725), 1, " "), CG2725))</f>
        <v/>
      </c>
      <c r="CI2725" s="41" t="str">
        <f t="shared" si="671"/>
        <v/>
      </c>
    </row>
    <row r="2726" spans="45:87" hidden="1" x14ac:dyDescent="0.25">
      <c r="AS2726" s="37">
        <v>78</v>
      </c>
      <c r="BA2726" s="41" t="str">
        <f t="shared" si="644"/>
        <v/>
      </c>
      <c r="BB2726" s="37" t="str">
        <f t="shared" si="645"/>
        <v/>
      </c>
      <c r="BG2726" s="41" t="str">
        <f t="shared" si="646"/>
        <v/>
      </c>
      <c r="BH2726" s="37" t="str">
        <f t="shared" si="647"/>
        <v/>
      </c>
      <c r="BM2726" s="41" t="str">
        <f t="shared" si="648"/>
        <v/>
      </c>
      <c r="BN2726" s="37" t="str">
        <f t="shared" si="642"/>
        <v/>
      </c>
      <c r="BQ2726" s="41" t="str">
        <f t="shared" si="649"/>
        <v/>
      </c>
      <c r="BS2726" s="41" t="str">
        <f t="shared" si="650"/>
        <v>Ghana</v>
      </c>
      <c r="BT2726" s="30">
        <f t="shared" si="651"/>
        <v>27</v>
      </c>
      <c r="BU2726" s="41" t="str">
        <f>IF($BS2726="", "", IFERROR(INDEX('Country Name Replacement'!$C$11:$C$2650, MATCH($BS2726, 'Country Name Replacement'!$B$11:$B$2650, 0)), $BS2726))</f>
        <v>Ghana</v>
      </c>
      <c r="BV2726" s="37">
        <f t="shared" si="652"/>
        <v>27</v>
      </c>
      <c r="BW2726" s="46" t="str">
        <f t="shared" si="653"/>
        <v>Suriname</v>
      </c>
      <c r="BY2726" s="13" t="str">
        <f t="shared" si="654"/>
        <v>50 Business Solutions Using Spreadsheets â€“ Free eBook | Spreadsheet Solutions</v>
      </c>
      <c r="BZ2726" s="37">
        <f t="shared" si="655"/>
        <v>4</v>
      </c>
      <c r="CA2726" s="60">
        <f t="shared" si="656"/>
        <v>8</v>
      </c>
      <c r="CB2726" s="37">
        <f>IF(CA2726="", "", COUNTIF(CA$2649:CA$5288, "?"&amp;CA2726)+1+COUNTIF(CA$2649:CA2726, CA2726)-1)</f>
        <v>4</v>
      </c>
      <c r="CC2726" s="41" t="str">
        <f t="shared" si="657"/>
        <v>Suriname</v>
      </c>
      <c r="CE2726" s="41" t="str">
        <f t="shared" si="658"/>
        <v/>
      </c>
      <c r="CF2726" s="41" t="str">
        <f t="shared" si="659"/>
        <v/>
      </c>
      <c r="CG2726" s="41" t="str">
        <f t="shared" si="659"/>
        <v/>
      </c>
      <c r="CH2726" s="41" t="str">
        <f t="shared" ref="CH2726:CI2726" si="672">IF(CG2726="", "", IFERROR(REPLACE(CG2726, FIND("_", CG2726), 1, " "), CG2726))</f>
        <v/>
      </c>
      <c r="CI2726" s="41" t="str">
        <f t="shared" si="672"/>
        <v/>
      </c>
    </row>
    <row r="2727" spans="45:87" hidden="1" x14ac:dyDescent="0.25">
      <c r="AS2727" s="37">
        <v>79</v>
      </c>
      <c r="BA2727" s="41" t="str">
        <f t="shared" si="644"/>
        <v/>
      </c>
      <c r="BB2727" s="37" t="str">
        <f t="shared" si="645"/>
        <v/>
      </c>
      <c r="BG2727" s="41" t="str">
        <f t="shared" si="646"/>
        <v/>
      </c>
      <c r="BH2727" s="37" t="str">
        <f t="shared" si="647"/>
        <v/>
      </c>
      <c r="BM2727" s="41" t="str">
        <f t="shared" si="648"/>
        <v/>
      </c>
      <c r="BN2727" s="37" t="str">
        <f t="shared" si="642"/>
        <v/>
      </c>
      <c r="BQ2727" s="41" t="str">
        <f t="shared" si="649"/>
        <v/>
      </c>
      <c r="BS2727" s="41" t="str">
        <f t="shared" si="650"/>
        <v>Israel</v>
      </c>
      <c r="BT2727" s="30">
        <f t="shared" si="651"/>
        <v>38</v>
      </c>
      <c r="BU2727" s="41" t="str">
        <f>IF($BS2727="", "", IFERROR(INDEX('Country Name Replacement'!$C$11:$C$2650, MATCH($BS2727, 'Country Name Replacement'!$B$11:$B$2650, 0)), $BS2727))</f>
        <v>Israel</v>
      </c>
      <c r="BV2727" s="37">
        <f t="shared" si="652"/>
        <v>38</v>
      </c>
      <c r="BW2727" s="46" t="str">
        <f t="shared" si="653"/>
        <v>Sweden</v>
      </c>
      <c r="BY2727" s="13" t="str">
        <f t="shared" si="654"/>
        <v>A Step by Step Guide to Making Better Spreadsheets | Spreadsheet Solutions</v>
      </c>
      <c r="BZ2727" s="37">
        <f t="shared" si="655"/>
        <v>6</v>
      </c>
      <c r="CA2727" s="60">
        <f t="shared" si="656"/>
        <v>3</v>
      </c>
      <c r="CB2727" s="37">
        <f>IF(CA2727="", "", COUNTIF(CA$2649:CA$5288, "?"&amp;CA2727)+1+COUNTIF(CA$2649:CA2727, CA2727)-1)</f>
        <v>2</v>
      </c>
      <c r="CC2727" s="41" t="str">
        <f t="shared" si="657"/>
        <v>Sweden</v>
      </c>
      <c r="CE2727" s="41" t="str">
        <f t="shared" si="658"/>
        <v/>
      </c>
      <c r="CF2727" s="41" t="str">
        <f t="shared" si="659"/>
        <v/>
      </c>
      <c r="CG2727" s="41" t="str">
        <f t="shared" si="659"/>
        <v/>
      </c>
      <c r="CH2727" s="41" t="str">
        <f t="shared" ref="CH2727:CI2727" si="673">IF(CG2727="", "", IFERROR(REPLACE(CG2727, FIND("_", CG2727), 1, " "), CG2727))</f>
        <v/>
      </c>
      <c r="CI2727" s="41" t="str">
        <f t="shared" si="673"/>
        <v/>
      </c>
    </row>
    <row r="2728" spans="45:87" hidden="1" x14ac:dyDescent="0.25">
      <c r="AS2728" s="37">
        <v>80</v>
      </c>
      <c r="BA2728" s="41" t="str">
        <f t="shared" si="644"/>
        <v/>
      </c>
      <c r="BB2728" s="37" t="str">
        <f t="shared" si="645"/>
        <v/>
      </c>
      <c r="BG2728" s="41" t="str">
        <f t="shared" si="646"/>
        <v/>
      </c>
      <c r="BH2728" s="37" t="str">
        <f t="shared" si="647"/>
        <v/>
      </c>
      <c r="BM2728" s="41" t="str">
        <f t="shared" si="648"/>
        <v/>
      </c>
      <c r="BN2728" s="37" t="str">
        <f t="shared" si="642"/>
        <v/>
      </c>
      <c r="BQ2728" s="41" t="str">
        <f t="shared" si="649"/>
        <v/>
      </c>
      <c r="BS2728" s="41" t="str">
        <f t="shared" si="650"/>
        <v>Kenya</v>
      </c>
      <c r="BT2728" s="30">
        <f t="shared" si="651"/>
        <v>43</v>
      </c>
      <c r="BU2728" s="41" t="str">
        <f>IF($BS2728="", "", IFERROR(INDEX('Country Name Replacement'!$C$11:$C$2650, MATCH($BS2728, 'Country Name Replacement'!$B$11:$B$2650, 0)), $BS2728))</f>
        <v>Kenya</v>
      </c>
      <c r="BV2728" s="37">
        <f t="shared" si="652"/>
        <v>43</v>
      </c>
      <c r="BW2728" s="46" t="str">
        <f t="shared" si="653"/>
        <v>Switzerland</v>
      </c>
      <c r="BY2728" s="13" t="str">
        <f t="shared" si="654"/>
        <v>Admin Services | Spreadsheet Solutions</v>
      </c>
      <c r="BZ2728" s="37">
        <f t="shared" si="655"/>
        <v>11</v>
      </c>
      <c r="CA2728" s="60">
        <f t="shared" si="656"/>
        <v>15</v>
      </c>
      <c r="CB2728" s="37">
        <f>IF(CA2728="", "", COUNTIF(CA$2649:CA$5288, "?"&amp;CA2728)+1+COUNTIF(CA$2649:CA2728, CA2728)-1)</f>
        <v>2</v>
      </c>
      <c r="CC2728" s="41" t="str">
        <f t="shared" si="657"/>
        <v>Switzerland</v>
      </c>
      <c r="CE2728" s="41" t="str">
        <f t="shared" si="658"/>
        <v/>
      </c>
      <c r="CF2728" s="41" t="str">
        <f t="shared" si="659"/>
        <v/>
      </c>
      <c r="CG2728" s="41" t="str">
        <f t="shared" si="659"/>
        <v/>
      </c>
      <c r="CH2728" s="41" t="str">
        <f t="shared" ref="CH2728:CI2728" si="674">IF(CG2728="", "", IFERROR(REPLACE(CG2728, FIND("_", CG2728), 1, " "), CG2728))</f>
        <v/>
      </c>
      <c r="CI2728" s="41" t="str">
        <f t="shared" si="674"/>
        <v/>
      </c>
    </row>
    <row r="2729" spans="45:87" hidden="1" x14ac:dyDescent="0.25">
      <c r="AS2729" s="37">
        <v>81</v>
      </c>
      <c r="BA2729" s="41" t="str">
        <f t="shared" si="644"/>
        <v/>
      </c>
      <c r="BB2729" s="37" t="str">
        <f t="shared" si="645"/>
        <v/>
      </c>
      <c r="BG2729" s="41" t="str">
        <f t="shared" si="646"/>
        <v/>
      </c>
      <c r="BH2729" s="37" t="str">
        <f t="shared" si="647"/>
        <v/>
      </c>
      <c r="BM2729" s="41" t="str">
        <f t="shared" si="648"/>
        <v/>
      </c>
      <c r="BN2729" s="37" t="str">
        <f t="shared" si="642"/>
        <v/>
      </c>
      <c r="BQ2729" s="41" t="str">
        <f t="shared" si="649"/>
        <v/>
      </c>
      <c r="BS2729" s="41" t="str">
        <f t="shared" si="650"/>
        <v>Lebanon</v>
      </c>
      <c r="BT2729" s="30">
        <f t="shared" si="651"/>
        <v>44</v>
      </c>
      <c r="BU2729" s="41" t="str">
        <f>IF($BS2729="", "", IFERROR(INDEX('Country Name Replacement'!$C$11:$C$2650, MATCH($BS2729, 'Country Name Replacement'!$B$11:$B$2650, 0)), $BS2729))</f>
        <v>Lebanon</v>
      </c>
      <c r="BV2729" s="37">
        <f t="shared" si="652"/>
        <v>44</v>
      </c>
      <c r="BW2729" s="46" t="str">
        <f t="shared" si="653"/>
        <v>Taiwan</v>
      </c>
      <c r="BY2729" s="13" t="str">
        <f t="shared" si="654"/>
        <v>Energy Usage Report â€“ Â£325 | Spreadsheet Solutions</v>
      </c>
      <c r="BZ2729" s="37">
        <f t="shared" si="655"/>
        <v>51</v>
      </c>
      <c r="CA2729" s="60">
        <f t="shared" si="656"/>
        <v>7</v>
      </c>
      <c r="CB2729" s="37">
        <f>IF(CA2729="", "", COUNTIF(CA$2649:CA$5288, "?"&amp;CA2729)+1+COUNTIF(CA$2649:CA2729, CA2729)-1)</f>
        <v>2</v>
      </c>
      <c r="CC2729" s="41" t="str">
        <f t="shared" si="657"/>
        <v>Taiwan</v>
      </c>
      <c r="CE2729" s="41" t="str">
        <f t="shared" si="658"/>
        <v/>
      </c>
      <c r="CF2729" s="41" t="str">
        <f t="shared" si="659"/>
        <v/>
      </c>
      <c r="CG2729" s="41" t="str">
        <f t="shared" si="659"/>
        <v/>
      </c>
      <c r="CH2729" s="41" t="str">
        <f t="shared" ref="CH2729:CI2729" si="675">IF(CG2729="", "", IFERROR(REPLACE(CG2729, FIND("_", CG2729), 1, " "), CG2729))</f>
        <v/>
      </c>
      <c r="CI2729" s="41" t="str">
        <f t="shared" si="675"/>
        <v/>
      </c>
    </row>
    <row r="2730" spans="45:87" hidden="1" x14ac:dyDescent="0.25">
      <c r="AS2730" s="37">
        <v>82</v>
      </c>
      <c r="BA2730" s="41" t="str">
        <f t="shared" si="644"/>
        <v/>
      </c>
      <c r="BB2730" s="37" t="str">
        <f t="shared" si="645"/>
        <v/>
      </c>
      <c r="BG2730" s="41" t="str">
        <f t="shared" si="646"/>
        <v/>
      </c>
      <c r="BH2730" s="37" t="str">
        <f t="shared" si="647"/>
        <v/>
      </c>
      <c r="BM2730" s="41" t="str">
        <f t="shared" si="648"/>
        <v/>
      </c>
      <c r="BN2730" s="37" t="str">
        <f t="shared" si="642"/>
        <v/>
      </c>
      <c r="BQ2730" s="41" t="str">
        <f t="shared" si="649"/>
        <v/>
      </c>
      <c r="BS2730" s="41" t="str">
        <f t="shared" si="650"/>
        <v>Marshall Islands</v>
      </c>
      <c r="BT2730" s="30">
        <f t="shared" si="651"/>
        <v>49</v>
      </c>
      <c r="BU2730" s="41" t="str">
        <f>IF($BS2730="", "", IFERROR(INDEX('Country Name Replacement'!$C$11:$C$2650, MATCH($BS2730, 'Country Name Replacement'!$B$11:$B$2650, 0)), $BS2730))</f>
        <v>Marshall Islands</v>
      </c>
      <c r="BV2730" s="37">
        <f t="shared" si="652"/>
        <v>49</v>
      </c>
      <c r="BW2730" s="46" t="str">
        <f t="shared" si="653"/>
        <v>Tanzania</v>
      </c>
      <c r="BY2730" s="13" t="str">
        <f t="shared" si="654"/>
        <v>GDPR Policy | Spreadsheet Solutions</v>
      </c>
      <c r="BZ2730" s="37">
        <f t="shared" si="655"/>
        <v>67</v>
      </c>
      <c r="CA2730" s="60">
        <f t="shared" si="656"/>
        <v>6</v>
      </c>
      <c r="CB2730" s="37">
        <f>IF(CA2730="", "", COUNTIF(CA$2649:CA$5288, "?"&amp;CA2730)+1+COUNTIF(CA$2649:CA2730, CA2730)-1)</f>
        <v>3</v>
      </c>
      <c r="CC2730" s="41" t="str">
        <f t="shared" si="657"/>
        <v>Tanzania</v>
      </c>
      <c r="CE2730" s="41" t="str">
        <f t="shared" si="658"/>
        <v/>
      </c>
      <c r="CF2730" s="41" t="str">
        <f t="shared" si="659"/>
        <v/>
      </c>
      <c r="CG2730" s="41" t="str">
        <f t="shared" si="659"/>
        <v/>
      </c>
      <c r="CH2730" s="41" t="str">
        <f t="shared" ref="CH2730:CI2730" si="676">IF(CG2730="", "", IFERROR(REPLACE(CG2730, FIND("_", CG2730), 1, " "), CG2730))</f>
        <v/>
      </c>
      <c r="CI2730" s="41" t="str">
        <f t="shared" si="676"/>
        <v/>
      </c>
    </row>
    <row r="2731" spans="45:87" hidden="1" x14ac:dyDescent="0.25">
      <c r="AS2731" s="37">
        <v>83</v>
      </c>
      <c r="BA2731" s="41" t="str">
        <f t="shared" si="644"/>
        <v/>
      </c>
      <c r="BB2731" s="37" t="str">
        <f t="shared" si="645"/>
        <v/>
      </c>
      <c r="BG2731" s="41" t="str">
        <f t="shared" si="646"/>
        <v/>
      </c>
      <c r="BH2731" s="37" t="str">
        <f t="shared" si="647"/>
        <v/>
      </c>
      <c r="BM2731" s="41" t="str">
        <f t="shared" si="648"/>
        <v/>
      </c>
      <c r="BN2731" s="37" t="str">
        <f t="shared" si="642"/>
        <v/>
      </c>
      <c r="BQ2731" s="41" t="str">
        <f t="shared" si="649"/>
        <v/>
      </c>
      <c r="BS2731" s="41" t="str">
        <f t="shared" si="650"/>
        <v>Peru</v>
      </c>
      <c r="BT2731" s="30">
        <f t="shared" si="651"/>
        <v>60</v>
      </c>
      <c r="BU2731" s="41" t="str">
        <f>IF($BS2731="", "", IFERROR(INDEX('Country Name Replacement'!$C$11:$C$2650, MATCH($BS2731, 'Country Name Replacement'!$B$11:$B$2650, 0)), $BS2731))</f>
        <v>Peru</v>
      </c>
      <c r="BV2731" s="37">
        <f t="shared" si="652"/>
        <v>60</v>
      </c>
      <c r="BW2731" s="46" t="str">
        <f t="shared" si="653"/>
        <v>Thailand</v>
      </c>
      <c r="BY2731" s="13" t="str">
        <f t="shared" si="654"/>
        <v>How To Be Successful on LinkedIn | Spreadsheet Solutions</v>
      </c>
      <c r="BZ2731" s="37">
        <f t="shared" si="655"/>
        <v>70</v>
      </c>
      <c r="CA2731" s="60">
        <f t="shared" si="656"/>
        <v>43</v>
      </c>
      <c r="CB2731" s="37">
        <f>IF(CA2731="", "", COUNTIF(CA$2649:CA$5288, "?"&amp;CA2731)+1+COUNTIF(CA$2649:CA2731, CA2731)-1)</f>
        <v>3</v>
      </c>
      <c r="CC2731" s="41" t="str">
        <f t="shared" si="657"/>
        <v>Thailand</v>
      </c>
      <c r="CE2731" s="41" t="str">
        <f t="shared" si="658"/>
        <v/>
      </c>
      <c r="CF2731" s="41" t="str">
        <f t="shared" si="659"/>
        <v/>
      </c>
      <c r="CG2731" s="41" t="str">
        <f t="shared" si="659"/>
        <v/>
      </c>
      <c r="CH2731" s="41" t="str">
        <f t="shared" ref="CH2731:CI2731" si="677">IF(CG2731="", "", IFERROR(REPLACE(CG2731, FIND("_", CG2731), 1, " "), CG2731))</f>
        <v/>
      </c>
      <c r="CI2731" s="41" t="str">
        <f t="shared" si="677"/>
        <v/>
      </c>
    </row>
    <row r="2732" spans="45:87" hidden="1" x14ac:dyDescent="0.25">
      <c r="AS2732" s="37">
        <v>84</v>
      </c>
      <c r="BA2732" s="41" t="str">
        <f t="shared" si="644"/>
        <v/>
      </c>
      <c r="BB2732" s="37" t="str">
        <f t="shared" si="645"/>
        <v/>
      </c>
      <c r="BG2732" s="41" t="str">
        <f t="shared" si="646"/>
        <v/>
      </c>
      <c r="BH2732" s="37" t="str">
        <f t="shared" si="647"/>
        <v/>
      </c>
      <c r="BM2732" s="41" t="str">
        <f t="shared" si="648"/>
        <v/>
      </c>
      <c r="BN2732" s="37" t="str">
        <f t="shared" si="642"/>
        <v/>
      </c>
      <c r="BQ2732" s="41" t="str">
        <f t="shared" si="649"/>
        <v/>
      </c>
      <c r="BS2732" s="41" t="str">
        <f t="shared" si="650"/>
        <v>Sudan</v>
      </c>
      <c r="BT2732" s="30">
        <f t="shared" si="651"/>
        <v>77</v>
      </c>
      <c r="BU2732" s="41" t="str">
        <f>IF($BS2732="", "", IFERROR(INDEX('Country Name Replacement'!$C$11:$C$2650, MATCH($BS2732, 'Country Name Replacement'!$B$11:$B$2650, 0)), $BS2732))</f>
        <v>Sudan</v>
      </c>
      <c r="BV2732" s="37">
        <f t="shared" si="652"/>
        <v>77</v>
      </c>
      <c r="BW2732" s="46" t="str">
        <f t="shared" si="653"/>
        <v>Trinidad &amp; Tobago</v>
      </c>
      <c r="BY2732" s="13" t="str">
        <f t="shared" si="654"/>
        <v>Order Form â€“ Client Follow-Up Schedule | Spreadsheet Solutions</v>
      </c>
      <c r="BZ2732" s="37">
        <f t="shared" si="655"/>
        <v>93</v>
      </c>
      <c r="CA2732" s="60">
        <f t="shared" si="656"/>
        <v>5</v>
      </c>
      <c r="CB2732" s="37">
        <f>IF(CA2732="", "", COUNTIF(CA$2649:CA$5288, "?"&amp;CA2732)+1+COUNTIF(CA$2649:CA2732, CA2732)-1)</f>
        <v>2</v>
      </c>
      <c r="CC2732" s="41" t="str">
        <f t="shared" si="657"/>
        <v>Trinidad &amp; Tobago</v>
      </c>
      <c r="CE2732" s="41" t="str">
        <f t="shared" si="658"/>
        <v/>
      </c>
      <c r="CF2732" s="41" t="str">
        <f t="shared" si="659"/>
        <v/>
      </c>
      <c r="CG2732" s="41" t="str">
        <f t="shared" si="659"/>
        <v/>
      </c>
      <c r="CH2732" s="41" t="str">
        <f t="shared" ref="CH2732:CI2732" si="678">IF(CG2732="", "", IFERROR(REPLACE(CG2732, FIND("_", CG2732), 1, " "), CG2732))</f>
        <v/>
      </c>
      <c r="CI2732" s="41" t="str">
        <f t="shared" si="678"/>
        <v/>
      </c>
    </row>
    <row r="2733" spans="45:87" hidden="1" x14ac:dyDescent="0.25">
      <c r="AS2733" s="37">
        <v>85</v>
      </c>
      <c r="BA2733" s="41" t="str">
        <f t="shared" si="644"/>
        <v/>
      </c>
      <c r="BB2733" s="37" t="str">
        <f t="shared" si="645"/>
        <v/>
      </c>
      <c r="BG2733" s="41" t="str">
        <f t="shared" si="646"/>
        <v/>
      </c>
      <c r="BH2733" s="37" t="str">
        <f t="shared" si="647"/>
        <v/>
      </c>
      <c r="BM2733" s="41" t="str">
        <f t="shared" si="648"/>
        <v/>
      </c>
      <c r="BN2733" s="37" t="str">
        <f t="shared" si="642"/>
        <v/>
      </c>
      <c r="BQ2733" s="41" t="str">
        <f t="shared" si="649"/>
        <v/>
      </c>
      <c r="BS2733" s="41" t="str">
        <f t="shared" si="650"/>
        <v>Suriname</v>
      </c>
      <c r="BT2733" s="30">
        <f t="shared" si="651"/>
        <v>78</v>
      </c>
      <c r="BU2733" s="41" t="str">
        <f>IF($BS2733="", "", IFERROR(INDEX('Country Name Replacement'!$C$11:$C$2650, MATCH($BS2733, 'Country Name Replacement'!$B$11:$B$2650, 0)), $BS2733))</f>
        <v>Suriname</v>
      </c>
      <c r="BV2733" s="37">
        <f t="shared" si="652"/>
        <v>78</v>
      </c>
      <c r="BW2733" s="46" t="str">
        <f t="shared" si="653"/>
        <v>Tunisia</v>
      </c>
      <c r="BY2733" s="13" t="str">
        <f t="shared" si="654"/>
        <v>Privacy Policy | Spreadsheet Solutions</v>
      </c>
      <c r="BZ2733" s="37">
        <f t="shared" si="655"/>
        <v>104</v>
      </c>
      <c r="CA2733" s="60">
        <f t="shared" si="656"/>
        <v>7</v>
      </c>
      <c r="CB2733" s="37">
        <f>IF(CA2733="", "", COUNTIF(CA$2649:CA$5288, "?"&amp;CA2733)+1+COUNTIF(CA$2649:CA2733, CA2733)-1)</f>
        <v>3</v>
      </c>
      <c r="CC2733" s="41" t="str">
        <f t="shared" si="657"/>
        <v>Tunisia</v>
      </c>
      <c r="CE2733" s="41" t="str">
        <f t="shared" si="658"/>
        <v/>
      </c>
      <c r="CF2733" s="41" t="str">
        <f t="shared" si="659"/>
        <v/>
      </c>
      <c r="CG2733" s="41" t="str">
        <f t="shared" si="659"/>
        <v/>
      </c>
      <c r="CH2733" s="41" t="str">
        <f t="shared" ref="CH2733:CI2733" si="679">IF(CG2733="", "", IFERROR(REPLACE(CG2733, FIND("_", CG2733), 1, " "), CG2733))</f>
        <v/>
      </c>
      <c r="CI2733" s="41" t="str">
        <f t="shared" si="679"/>
        <v/>
      </c>
    </row>
    <row r="2734" spans="45:87" hidden="1" x14ac:dyDescent="0.25">
      <c r="AS2734" s="37">
        <v>86</v>
      </c>
      <c r="BA2734" s="41" t="str">
        <f t="shared" si="644"/>
        <v/>
      </c>
      <c r="BB2734" s="37" t="str">
        <f t="shared" si="645"/>
        <v/>
      </c>
      <c r="BG2734" s="41" t="str">
        <f t="shared" si="646"/>
        <v/>
      </c>
      <c r="BH2734" s="37" t="str">
        <f t="shared" si="647"/>
        <v/>
      </c>
      <c r="BM2734" s="41" t="str">
        <f t="shared" si="648"/>
        <v/>
      </c>
      <c r="BN2734" s="37" t="str">
        <f t="shared" si="642"/>
        <v/>
      </c>
      <c r="BQ2734" s="41" t="str">
        <f t="shared" si="649"/>
        <v/>
      </c>
      <c r="BS2734" s="41" t="str">
        <f t="shared" si="650"/>
        <v>Zimbabwe</v>
      </c>
      <c r="BT2734" s="30">
        <f t="shared" si="651"/>
        <v>95</v>
      </c>
      <c r="BU2734" s="41" t="str">
        <f>IF($BS2734="", "", IFERROR(INDEX('Country Name Replacement'!$C$11:$C$2650, MATCH($BS2734, 'Country Name Replacement'!$B$11:$B$2650, 0)), $BS2734))</f>
        <v>Zimbabwe</v>
      </c>
      <c r="BV2734" s="37">
        <f t="shared" si="652"/>
        <v>95</v>
      </c>
      <c r="BW2734" s="46" t="str">
        <f t="shared" si="653"/>
        <v>Turkey</v>
      </c>
      <c r="BY2734" s="13" t="str">
        <f t="shared" si="654"/>
        <v>Project Costs &amp; Profit Dashboard â€“ Â£80 â€“ Â£200 | Spreadsheet Solutions</v>
      </c>
      <c r="BZ2734" s="37">
        <f t="shared" si="655"/>
        <v>110</v>
      </c>
      <c r="CA2734" s="60">
        <f t="shared" si="656"/>
        <v>8</v>
      </c>
      <c r="CB2734" s="37">
        <f>IF(CA2734="", "", COUNTIF(CA$2649:CA$5288, "?"&amp;CA2734)+1+COUNTIF(CA$2649:CA2734, CA2734)-1)</f>
        <v>5</v>
      </c>
      <c r="CC2734" s="41" t="str">
        <f t="shared" si="657"/>
        <v>TÃ¼rkiye</v>
      </c>
      <c r="CE2734" s="41" t="str">
        <f t="shared" si="658"/>
        <v/>
      </c>
      <c r="CF2734" s="41" t="str">
        <f t="shared" si="659"/>
        <v/>
      </c>
      <c r="CG2734" s="41" t="str">
        <f t="shared" si="659"/>
        <v/>
      </c>
      <c r="CH2734" s="41" t="str">
        <f t="shared" ref="CH2734:CI2734" si="680">IF(CG2734="", "", IFERROR(REPLACE(CG2734, FIND("_", CG2734), 1, " "), CG2734))</f>
        <v/>
      </c>
      <c r="CI2734" s="41" t="str">
        <f t="shared" si="680"/>
        <v/>
      </c>
    </row>
    <row r="2735" spans="45:87" hidden="1" x14ac:dyDescent="0.25">
      <c r="AS2735" s="37">
        <v>87</v>
      </c>
      <c r="BA2735" s="41" t="str">
        <f t="shared" si="644"/>
        <v/>
      </c>
      <c r="BB2735" s="37" t="str">
        <f t="shared" si="645"/>
        <v/>
      </c>
      <c r="BG2735" s="41" t="str">
        <f t="shared" si="646"/>
        <v/>
      </c>
      <c r="BH2735" s="37" t="str">
        <f t="shared" si="647"/>
        <v/>
      </c>
      <c r="BM2735" s="41" t="str">
        <f t="shared" si="648"/>
        <v/>
      </c>
      <c r="BN2735" s="37" t="str">
        <f t="shared" si="642"/>
        <v/>
      </c>
      <c r="BQ2735" s="41" t="str">
        <f t="shared" si="649"/>
        <v/>
      </c>
      <c r="BS2735" s="41" t="str">
        <f t="shared" si="650"/>
        <v>Morocco</v>
      </c>
      <c r="BT2735" s="30">
        <f t="shared" si="651"/>
        <v>51</v>
      </c>
      <c r="BU2735" s="41" t="str">
        <f>IF($BS2735="", "", IFERROR(INDEX('Country Name Replacement'!$C$11:$C$2650, MATCH($BS2735, 'Country Name Replacement'!$B$11:$B$2650, 0)), $BS2735))</f>
        <v>Morocco</v>
      </c>
      <c r="BV2735" s="37">
        <f t="shared" si="652"/>
        <v>51</v>
      </c>
      <c r="BW2735" s="46" t="str">
        <f t="shared" si="653"/>
        <v>Uganda</v>
      </c>
      <c r="BY2735" s="13" t="str">
        <f t="shared" si="654"/>
        <v>Project Expense Tracker â€“ Â£25 | Spreadsheet Solutions</v>
      </c>
      <c r="BZ2735" s="37">
        <f t="shared" si="655"/>
        <v>111</v>
      </c>
      <c r="CA2735" s="60">
        <f t="shared" si="656"/>
        <v>2</v>
      </c>
      <c r="CB2735" s="37">
        <f>IF(CA2735="", "", COUNTIF(CA$2649:CA$5288, "?"&amp;CA2735)+1+COUNTIF(CA$2649:CA2735, CA2735)-1)</f>
        <v>1</v>
      </c>
      <c r="CC2735" s="41" t="str">
        <f t="shared" si="657"/>
        <v>Uganda</v>
      </c>
      <c r="CE2735" s="41" t="str">
        <f t="shared" si="658"/>
        <v/>
      </c>
      <c r="CF2735" s="41" t="str">
        <f t="shared" si="659"/>
        <v/>
      </c>
      <c r="CG2735" s="41" t="str">
        <f t="shared" si="659"/>
        <v/>
      </c>
      <c r="CH2735" s="41" t="str">
        <f t="shared" ref="CH2735:CI2735" si="681">IF(CG2735="", "", IFERROR(REPLACE(CG2735, FIND("_", CG2735), 1, " "), CG2735))</f>
        <v/>
      </c>
      <c r="CI2735" s="41" t="str">
        <f t="shared" si="681"/>
        <v/>
      </c>
    </row>
    <row r="2736" spans="45:87" hidden="1" x14ac:dyDescent="0.25">
      <c r="AS2736" s="37">
        <v>88</v>
      </c>
      <c r="BA2736" s="41" t="str">
        <f t="shared" si="644"/>
        <v/>
      </c>
      <c r="BB2736" s="37" t="str">
        <f t="shared" si="645"/>
        <v/>
      </c>
      <c r="BG2736" s="41" t="str">
        <f t="shared" si="646"/>
        <v/>
      </c>
      <c r="BH2736" s="37" t="str">
        <f t="shared" si="647"/>
        <v/>
      </c>
      <c r="BM2736" s="41" t="str">
        <f t="shared" si="648"/>
        <v/>
      </c>
      <c r="BN2736" s="37" t="str">
        <f t="shared" si="642"/>
        <v/>
      </c>
      <c r="BQ2736" s="41" t="str">
        <f t="shared" si="649"/>
        <v/>
      </c>
      <c r="BS2736" s="41" t="str">
        <f t="shared" si="650"/>
        <v>Argentina</v>
      </c>
      <c r="BT2736" s="30">
        <f t="shared" si="651"/>
        <v>2</v>
      </c>
      <c r="BU2736" s="41" t="str">
        <f>IF($BS2736="", "", IFERROR(INDEX('Country Name Replacement'!$C$11:$C$2650, MATCH($BS2736, 'Country Name Replacement'!$B$11:$B$2650, 0)), $BS2736))</f>
        <v>Argentina</v>
      </c>
      <c r="BV2736" s="37">
        <f t="shared" si="652"/>
        <v>2</v>
      </c>
      <c r="BW2736" s="46" t="str">
        <f t="shared" si="653"/>
        <v>Ukraine</v>
      </c>
      <c r="BY2736" s="13" t="str">
        <f t="shared" si="654"/>
        <v>Project Programme Manager â€“ Â£350 | Spreadsheet Solutions</v>
      </c>
      <c r="BZ2736" s="37">
        <f t="shared" si="655"/>
        <v>112</v>
      </c>
      <c r="CA2736" s="60">
        <f t="shared" si="656"/>
        <v>5</v>
      </c>
      <c r="CB2736" s="37">
        <f>IF(CA2736="", "", COUNTIF(CA$2649:CA$5288, "?"&amp;CA2736)+1+COUNTIF(CA$2649:CA2736, CA2736)-1)</f>
        <v>3</v>
      </c>
      <c r="CC2736" s="41" t="str">
        <f t="shared" si="657"/>
        <v>Ukraine</v>
      </c>
      <c r="CE2736" s="41" t="str">
        <f t="shared" si="658"/>
        <v/>
      </c>
      <c r="CF2736" s="41" t="str">
        <f t="shared" si="659"/>
        <v/>
      </c>
      <c r="CG2736" s="41" t="str">
        <f t="shared" si="659"/>
        <v/>
      </c>
      <c r="CH2736" s="41" t="str">
        <f t="shared" ref="CH2736:CI2736" si="682">IF(CG2736="", "", IFERROR(REPLACE(CG2736, FIND("_", CG2736), 1, " "), CG2736))</f>
        <v/>
      </c>
      <c r="CI2736" s="41" t="str">
        <f t="shared" si="682"/>
        <v/>
      </c>
    </row>
    <row r="2737" spans="45:87" hidden="1" x14ac:dyDescent="0.25">
      <c r="AS2737" s="37">
        <v>89</v>
      </c>
      <c r="BA2737" s="41" t="str">
        <f t="shared" si="644"/>
        <v/>
      </c>
      <c r="BB2737" s="37" t="str">
        <f t="shared" si="645"/>
        <v/>
      </c>
      <c r="BG2737" s="41" t="str">
        <f t="shared" si="646"/>
        <v/>
      </c>
      <c r="BH2737" s="37" t="str">
        <f t="shared" si="647"/>
        <v/>
      </c>
      <c r="BM2737" s="41" t="str">
        <f t="shared" si="648"/>
        <v/>
      </c>
      <c r="BN2737" s="37" t="str">
        <f t="shared" si="642"/>
        <v/>
      </c>
      <c r="BQ2737" s="41" t="str">
        <f t="shared" si="649"/>
        <v/>
      </c>
      <c r="BS2737" s="41" t="str">
        <f t="shared" si="650"/>
        <v>Bolivia</v>
      </c>
      <c r="BT2737" s="30">
        <f t="shared" si="651"/>
        <v>10</v>
      </c>
      <c r="BU2737" s="41" t="str">
        <f>IF($BS2737="", "", IFERROR(INDEX('Country Name Replacement'!$C$11:$C$2650, MATCH($BS2737, 'Country Name Replacement'!$B$11:$B$2650, 0)), $BS2737))</f>
        <v>Bolivia</v>
      </c>
      <c r="BV2737" s="37">
        <f t="shared" si="652"/>
        <v>10</v>
      </c>
      <c r="BW2737" s="46" t="str">
        <f t="shared" si="653"/>
        <v>United Arab Emirates</v>
      </c>
      <c r="BY2737" s="13" t="str">
        <f t="shared" si="654"/>
        <v>Sales Breakdown Report â€“ Â£240 | Spreadsheet Solutions</v>
      </c>
      <c r="BZ2737" s="37">
        <f t="shared" si="655"/>
        <v>126</v>
      </c>
      <c r="CA2737" s="60">
        <f t="shared" si="656"/>
        <v>6</v>
      </c>
      <c r="CB2737" s="37">
        <f>IF(CA2737="", "", COUNTIF(CA$2649:CA$5288, "?"&amp;CA2737)+1+COUNTIF(CA$2649:CA2737, CA2737)-1)</f>
        <v>4</v>
      </c>
      <c r="CC2737" s="41" t="str">
        <f t="shared" si="657"/>
        <v>United Arab Emirates</v>
      </c>
      <c r="CE2737" s="41" t="str">
        <f t="shared" si="658"/>
        <v/>
      </c>
      <c r="CF2737" s="41" t="str">
        <f t="shared" si="659"/>
        <v/>
      </c>
      <c r="CG2737" s="41" t="str">
        <f t="shared" si="659"/>
        <v/>
      </c>
      <c r="CH2737" s="41" t="str">
        <f t="shared" ref="CH2737:CI2737" si="683">IF(CG2737="", "", IFERROR(REPLACE(CG2737, FIND("_", CG2737), 1, " "), CG2737))</f>
        <v/>
      </c>
      <c r="CI2737" s="41" t="str">
        <f t="shared" si="683"/>
        <v/>
      </c>
    </row>
    <row r="2738" spans="45:87" hidden="1" x14ac:dyDescent="0.25">
      <c r="AS2738" s="37">
        <v>90</v>
      </c>
      <c r="BA2738" s="41" t="str">
        <f t="shared" si="644"/>
        <v/>
      </c>
      <c r="BB2738" s="37" t="str">
        <f t="shared" si="645"/>
        <v/>
      </c>
      <c r="BG2738" s="41" t="str">
        <f t="shared" si="646"/>
        <v/>
      </c>
      <c r="BH2738" s="37" t="str">
        <f t="shared" si="647"/>
        <v/>
      </c>
      <c r="BM2738" s="41" t="str">
        <f t="shared" si="648"/>
        <v/>
      </c>
      <c r="BN2738" s="37" t="str">
        <f t="shared" si="642"/>
        <v/>
      </c>
      <c r="BQ2738" s="41" t="str">
        <f t="shared" si="649"/>
        <v/>
      </c>
      <c r="BS2738" s="41" t="str">
        <f t="shared" si="650"/>
        <v>Cyprus</v>
      </c>
      <c r="BT2738" s="30">
        <f t="shared" si="651"/>
        <v>20</v>
      </c>
      <c r="BU2738" s="41" t="str">
        <f>IF($BS2738="", "", IFERROR(INDEX('Country Name Replacement'!$C$11:$C$2650, MATCH($BS2738, 'Country Name Replacement'!$B$11:$B$2650, 0)), $BS2738))</f>
        <v>Cyprus</v>
      </c>
      <c r="BV2738" s="37">
        <f t="shared" si="652"/>
        <v>20</v>
      </c>
      <c r="BW2738" s="46" t="str">
        <f t="shared" si="653"/>
        <v>United Kingdom</v>
      </c>
      <c r="BY2738" s="13" t="str">
        <f t="shared" si="654"/>
        <v>Staff Succession Planner â€“ Â£360 | Spreadsheet Solutions</v>
      </c>
      <c r="BZ2738" s="37">
        <f t="shared" si="655"/>
        <v>139</v>
      </c>
      <c r="CA2738" s="60">
        <f t="shared" si="656"/>
        <v>4</v>
      </c>
      <c r="CB2738" s="37">
        <f>IF(CA2738="", "", COUNTIF(CA$2649:CA$5288, "?"&amp;CA2738)+1+COUNTIF(CA$2649:CA2738, CA2738)-1)</f>
        <v>1</v>
      </c>
      <c r="CC2738" s="41" t="str">
        <f t="shared" si="657"/>
        <v>United Kingdom</v>
      </c>
      <c r="CE2738" s="41" t="str">
        <f t="shared" si="658"/>
        <v/>
      </c>
      <c r="CF2738" s="41" t="str">
        <f t="shared" si="659"/>
        <v/>
      </c>
      <c r="CG2738" s="41" t="str">
        <f t="shared" si="659"/>
        <v/>
      </c>
      <c r="CH2738" s="41" t="str">
        <f t="shared" ref="CH2738:CI2738" si="684">IF(CG2738="", "", IFERROR(REPLACE(CG2738, FIND("_", CG2738), 1, " "), CG2738))</f>
        <v/>
      </c>
      <c r="CI2738" s="41" t="str">
        <f t="shared" si="684"/>
        <v/>
      </c>
    </row>
    <row r="2739" spans="45:87" hidden="1" x14ac:dyDescent="0.25">
      <c r="AS2739" s="37">
        <v>91</v>
      </c>
      <c r="BA2739" s="41" t="str">
        <f t="shared" si="644"/>
        <v/>
      </c>
      <c r="BB2739" s="37" t="str">
        <f t="shared" si="645"/>
        <v/>
      </c>
      <c r="BG2739" s="41" t="str">
        <f t="shared" si="646"/>
        <v/>
      </c>
      <c r="BH2739" s="37" t="str">
        <f t="shared" si="647"/>
        <v/>
      </c>
      <c r="BM2739" s="41" t="str">
        <f t="shared" si="648"/>
        <v/>
      </c>
      <c r="BN2739" s="37" t="str">
        <f t="shared" si="642"/>
        <v/>
      </c>
      <c r="BQ2739" s="41" t="str">
        <f t="shared" si="649"/>
        <v/>
      </c>
      <c r="BS2739" s="41" t="str">
        <f t="shared" si="650"/>
        <v>Jamaica</v>
      </c>
      <c r="BT2739" s="30">
        <f t="shared" si="651"/>
        <v>40</v>
      </c>
      <c r="BU2739" s="41" t="str">
        <f>IF($BS2739="", "", IFERROR(INDEX('Country Name Replacement'!$C$11:$C$2650, MATCH($BS2739, 'Country Name Replacement'!$B$11:$B$2650, 0)), $BS2739))</f>
        <v>Jamaica</v>
      </c>
      <c r="BV2739" s="37">
        <f t="shared" si="652"/>
        <v>40</v>
      </c>
      <c r="BW2739" s="46" t="str">
        <f t="shared" si="653"/>
        <v>United States</v>
      </c>
      <c r="BY2739" s="13" t="str">
        <f t="shared" si="654"/>
        <v>Voucher Code Database â€“ Â£120 | Spreadsheet Solutions</v>
      </c>
      <c r="BZ2739" s="37">
        <f t="shared" si="655"/>
        <v>152</v>
      </c>
      <c r="CA2739" s="60">
        <f t="shared" si="656"/>
        <v>2</v>
      </c>
      <c r="CB2739" s="37">
        <f>IF(CA2739="", "", COUNTIF(CA$2649:CA$5288, "?"&amp;CA2739)+1+COUNTIF(CA$2649:CA2739, CA2739)-1)</f>
        <v>2</v>
      </c>
      <c r="CC2739" s="41" t="str">
        <f t="shared" si="657"/>
        <v>United States</v>
      </c>
      <c r="CE2739" s="41" t="str">
        <f t="shared" si="658"/>
        <v/>
      </c>
      <c r="CF2739" s="41" t="str">
        <f t="shared" si="659"/>
        <v/>
      </c>
      <c r="CG2739" s="41" t="str">
        <f t="shared" si="659"/>
        <v/>
      </c>
      <c r="CH2739" s="41" t="str">
        <f t="shared" ref="CH2739:CI2739" si="685">IF(CG2739="", "", IFERROR(REPLACE(CG2739, FIND("_", CG2739), 1, " "), CG2739))</f>
        <v/>
      </c>
      <c r="CI2739" s="41" t="str">
        <f t="shared" si="685"/>
        <v/>
      </c>
    </row>
    <row r="2740" spans="45:87" hidden="1" x14ac:dyDescent="0.25">
      <c r="AS2740" s="37">
        <v>92</v>
      </c>
      <c r="BA2740" s="41" t="str">
        <f t="shared" si="644"/>
        <v/>
      </c>
      <c r="BB2740" s="37" t="str">
        <f t="shared" si="645"/>
        <v/>
      </c>
      <c r="BG2740" s="41" t="str">
        <f t="shared" si="646"/>
        <v/>
      </c>
      <c r="BH2740" s="37" t="str">
        <f t="shared" si="647"/>
        <v/>
      </c>
      <c r="BM2740" s="41" t="str">
        <f t="shared" si="648"/>
        <v/>
      </c>
      <c r="BN2740" s="37" t="str">
        <f t="shared" si="642"/>
        <v/>
      </c>
      <c r="BQ2740" s="41" t="str">
        <f t="shared" si="649"/>
        <v/>
      </c>
      <c r="BS2740" s="41" t="str">
        <f t="shared" si="650"/>
        <v>Kazakhstan</v>
      </c>
      <c r="BT2740" s="30">
        <f t="shared" si="651"/>
        <v>42</v>
      </c>
      <c r="BU2740" s="41" t="str">
        <f>IF($BS2740="", "", IFERROR(INDEX('Country Name Replacement'!$C$11:$C$2650, MATCH($BS2740, 'Country Name Replacement'!$B$11:$B$2650, 0)), $BS2740))</f>
        <v>Kazakhstan</v>
      </c>
      <c r="BV2740" s="37">
        <f t="shared" si="652"/>
        <v>42</v>
      </c>
      <c r="BW2740" s="46" t="str">
        <f t="shared" si="653"/>
        <v>Vietnam</v>
      </c>
      <c r="BY2740" s="13" t="str">
        <f t="shared" si="654"/>
        <v>What To Expect | Spreadsheet Solutions</v>
      </c>
      <c r="BZ2740" s="37">
        <f t="shared" si="655"/>
        <v>156</v>
      </c>
      <c r="CA2740" s="60">
        <f t="shared" si="656"/>
        <v>4</v>
      </c>
      <c r="CB2740" s="37">
        <f>IF(CA2740="", "", COUNTIF(CA$2649:CA$5288, "?"&amp;CA2740)+1+COUNTIF(CA$2649:CA2740, CA2740)-1)</f>
        <v>2</v>
      </c>
      <c r="CC2740" s="41" t="str">
        <f t="shared" si="657"/>
        <v>Vietnam</v>
      </c>
      <c r="CE2740" s="41" t="str">
        <f t="shared" si="658"/>
        <v/>
      </c>
      <c r="CF2740" s="41" t="str">
        <f t="shared" si="659"/>
        <v/>
      </c>
      <c r="CG2740" s="41" t="str">
        <f t="shared" si="659"/>
        <v/>
      </c>
      <c r="CH2740" s="41" t="str">
        <f t="shared" ref="CH2740:CI2740" si="686">IF(CG2740="", "", IFERROR(REPLACE(CG2740, FIND("_", CG2740), 1, " "), CG2740))</f>
        <v/>
      </c>
      <c r="CI2740" s="41" t="str">
        <f t="shared" si="686"/>
        <v/>
      </c>
    </row>
    <row r="2741" spans="45:87" hidden="1" x14ac:dyDescent="0.25">
      <c r="AS2741" s="37">
        <v>93</v>
      </c>
      <c r="BA2741" s="41" t="str">
        <f t="shared" si="644"/>
        <v/>
      </c>
      <c r="BB2741" s="37" t="str">
        <f t="shared" si="645"/>
        <v/>
      </c>
      <c r="BG2741" s="41" t="str">
        <f t="shared" si="646"/>
        <v/>
      </c>
      <c r="BH2741" s="37" t="str">
        <f t="shared" si="647"/>
        <v/>
      </c>
      <c r="BM2741" s="41" t="str">
        <f t="shared" si="648"/>
        <v/>
      </c>
      <c r="BN2741" s="37" t="str">
        <f t="shared" si="642"/>
        <v/>
      </c>
      <c r="BQ2741" s="41" t="str">
        <f t="shared" si="649"/>
        <v/>
      </c>
      <c r="BS2741" s="41" t="str">
        <f t="shared" si="650"/>
        <v>Liberia</v>
      </c>
      <c r="BT2741" s="30">
        <f t="shared" si="651"/>
        <v>45</v>
      </c>
      <c r="BU2741" s="41" t="str">
        <f>IF($BS2741="", "", IFERROR(INDEX('Country Name Replacement'!$C$11:$C$2650, MATCH($BS2741, 'Country Name Replacement'!$B$11:$B$2650, 0)), $BS2741))</f>
        <v>Liberia</v>
      </c>
      <c r="BV2741" s="37">
        <f t="shared" si="652"/>
        <v>45</v>
      </c>
      <c r="BW2741" s="46" t="str">
        <f t="shared" si="653"/>
        <v>Yemen</v>
      </c>
      <c r="BY2741" s="13" t="str">
        <f t="shared" si="654"/>
        <v>Why I Love Spreadsheets | Spreadsheet Solutions</v>
      </c>
      <c r="BZ2741" s="37">
        <f t="shared" si="655"/>
        <v>157</v>
      </c>
      <c r="CA2741" s="60">
        <f t="shared" si="656"/>
        <v>4</v>
      </c>
      <c r="CB2741" s="37">
        <f>IF(CA2741="", "", COUNTIF(CA$2649:CA$5288, "?"&amp;CA2741)+1+COUNTIF(CA$2649:CA2741, CA2741)-1)</f>
        <v>3</v>
      </c>
      <c r="CC2741" s="41" t="str">
        <f t="shared" si="657"/>
        <v>Yemen</v>
      </c>
      <c r="CE2741" s="41" t="str">
        <f t="shared" si="658"/>
        <v/>
      </c>
      <c r="CF2741" s="41" t="str">
        <f t="shared" si="659"/>
        <v/>
      </c>
      <c r="CG2741" s="41" t="str">
        <f t="shared" si="659"/>
        <v/>
      </c>
      <c r="CH2741" s="41" t="str">
        <f t="shared" ref="CH2741:CI2741" si="687">IF(CG2741="", "", IFERROR(REPLACE(CG2741, FIND("_", CG2741), 1, " "), CG2741))</f>
        <v/>
      </c>
      <c r="CI2741" s="41" t="str">
        <f t="shared" si="687"/>
        <v/>
      </c>
    </row>
    <row r="2742" spans="45:87" hidden="1" x14ac:dyDescent="0.25">
      <c r="AS2742" s="37">
        <v>94</v>
      </c>
      <c r="BA2742" s="41" t="str">
        <f t="shared" si="644"/>
        <v/>
      </c>
      <c r="BB2742" s="37" t="str">
        <f t="shared" si="645"/>
        <v/>
      </c>
      <c r="BG2742" s="41" t="str">
        <f t="shared" si="646"/>
        <v/>
      </c>
      <c r="BH2742" s="37" t="str">
        <f t="shared" si="647"/>
        <v/>
      </c>
      <c r="BM2742" s="41" t="str">
        <f t="shared" si="648"/>
        <v/>
      </c>
      <c r="BN2742" s="37" t="str">
        <f t="shared" si="642"/>
        <v/>
      </c>
      <c r="BQ2742" s="41" t="str">
        <f t="shared" si="649"/>
        <v/>
      </c>
      <c r="BS2742" s="41" t="str">
        <f t="shared" si="650"/>
        <v>Puerto Rico</v>
      </c>
      <c r="BT2742" s="30">
        <f t="shared" si="651"/>
        <v>64</v>
      </c>
      <c r="BU2742" s="41" t="str">
        <f>IF($BS2742="", "", IFERROR(INDEX('Country Name Replacement'!$C$11:$C$2650, MATCH($BS2742, 'Country Name Replacement'!$B$11:$B$2650, 0)), $BS2742))</f>
        <v>Puerto Rico</v>
      </c>
      <c r="BV2742" s="37">
        <f t="shared" si="652"/>
        <v>64</v>
      </c>
      <c r="BW2742" s="46" t="str">
        <f t="shared" si="653"/>
        <v>Zambia</v>
      </c>
      <c r="BY2742" s="13" t="str">
        <f t="shared" si="654"/>
        <v>Why Your Business Needs a Bespoke Spreadsheet | Spreadsheet Solutions</v>
      </c>
      <c r="BZ2742" s="37">
        <f t="shared" si="655"/>
        <v>162</v>
      </c>
      <c r="CA2742" s="60">
        <f t="shared" si="656"/>
        <v>7</v>
      </c>
      <c r="CB2742" s="37">
        <f>IF(CA2742="", "", COUNTIF(CA$2649:CA$5288, "?"&amp;CA2742)+1+COUNTIF(CA$2649:CA2742, CA2742)-1)</f>
        <v>4</v>
      </c>
      <c r="CC2742" s="41" t="str">
        <f t="shared" si="657"/>
        <v>Zambia</v>
      </c>
      <c r="CE2742" s="41" t="str">
        <f t="shared" si="658"/>
        <v/>
      </c>
      <c r="CF2742" s="41" t="str">
        <f t="shared" si="659"/>
        <v/>
      </c>
      <c r="CG2742" s="41" t="str">
        <f t="shared" si="659"/>
        <v/>
      </c>
      <c r="CH2742" s="41" t="str">
        <f t="shared" ref="CH2742:CI2742" si="688">IF(CG2742="", "", IFERROR(REPLACE(CG2742, FIND("_", CG2742), 1, " "), CG2742))</f>
        <v/>
      </c>
      <c r="CI2742" s="41" t="str">
        <f t="shared" si="688"/>
        <v/>
      </c>
    </row>
    <row r="2743" spans="45:87" hidden="1" x14ac:dyDescent="0.25">
      <c r="AS2743" s="37">
        <v>95</v>
      </c>
      <c r="BA2743" s="41" t="str">
        <f t="shared" si="644"/>
        <v/>
      </c>
      <c r="BB2743" s="37" t="str">
        <f t="shared" si="645"/>
        <v/>
      </c>
      <c r="BG2743" s="41" t="str">
        <f t="shared" si="646"/>
        <v/>
      </c>
      <c r="BH2743" s="37" t="str">
        <f t="shared" si="647"/>
        <v/>
      </c>
      <c r="BM2743" s="41" t="str">
        <f t="shared" si="648"/>
        <v/>
      </c>
      <c r="BN2743" s="37" t="str">
        <f t="shared" si="642"/>
        <v/>
      </c>
      <c r="BQ2743" s="41" t="str">
        <f t="shared" si="649"/>
        <v/>
      </c>
      <c r="BS2743" s="41" t="str">
        <f t="shared" si="650"/>
        <v>Zambia</v>
      </c>
      <c r="BT2743" s="30">
        <f t="shared" si="651"/>
        <v>94</v>
      </c>
      <c r="BU2743" s="41" t="str">
        <f>IF($BS2743="", "", IFERROR(INDEX('Country Name Replacement'!$C$11:$C$2650, MATCH($BS2743, 'Country Name Replacement'!$B$11:$B$2650, 0)), $BS2743))</f>
        <v>Zambia</v>
      </c>
      <c r="BV2743" s="37">
        <f t="shared" si="652"/>
        <v>94</v>
      </c>
      <c r="BW2743" s="46" t="str">
        <f t="shared" si="653"/>
        <v>Zimbabwe</v>
      </c>
      <c r="BY2743" s="13" t="str">
        <f t="shared" si="654"/>
        <v>eBooks &amp; PDFs | Spreadsheet Solutions</v>
      </c>
      <c r="BZ2743" s="37">
        <f t="shared" si="655"/>
        <v>50</v>
      </c>
      <c r="CA2743" s="60">
        <f t="shared" si="656"/>
        <v>5</v>
      </c>
      <c r="CB2743" s="37">
        <f>IF(CA2743="", "", COUNTIF(CA$2649:CA$5288, "?"&amp;CA2743)+1+COUNTIF(CA$2649:CA2743, CA2743)-1)</f>
        <v>4</v>
      </c>
      <c r="CC2743" s="41" t="str">
        <f t="shared" si="657"/>
        <v>Zimbabwe</v>
      </c>
      <c r="CE2743" s="41" t="str">
        <f t="shared" si="658"/>
        <v/>
      </c>
      <c r="CF2743" s="41" t="str">
        <f t="shared" si="659"/>
        <v/>
      </c>
      <c r="CG2743" s="41" t="str">
        <f t="shared" si="659"/>
        <v/>
      </c>
      <c r="CH2743" s="41" t="str">
        <f t="shared" ref="CH2743:CI2743" si="689">IF(CG2743="", "", IFERROR(REPLACE(CG2743, FIND("_", CG2743), 1, " "), CG2743))</f>
        <v/>
      </c>
      <c r="CI2743" s="41" t="str">
        <f t="shared" si="689"/>
        <v/>
      </c>
    </row>
    <row r="2744" spans="45:87" hidden="1" x14ac:dyDescent="0.25">
      <c r="AS2744" s="37">
        <v>96</v>
      </c>
      <c r="BA2744" s="41" t="str">
        <f t="shared" si="644"/>
        <v/>
      </c>
      <c r="BB2744" s="37" t="str">
        <f t="shared" si="645"/>
        <v/>
      </c>
      <c r="BG2744" s="41" t="str">
        <f t="shared" si="646"/>
        <v/>
      </c>
      <c r="BH2744" s="37" t="str">
        <f t="shared" si="647"/>
        <v/>
      </c>
      <c r="BM2744" s="41" t="str">
        <f t="shared" si="648"/>
        <v/>
      </c>
      <c r="BN2744" s="37" t="str">
        <f t="shared" si="642"/>
        <v/>
      </c>
      <c r="BQ2744" s="41" t="str">
        <f t="shared" si="649"/>
        <v/>
      </c>
      <c r="BS2744" s="41" t="str">
        <f t="shared" si="650"/>
        <v/>
      </c>
      <c r="BT2744" s="30" t="str">
        <f t="shared" si="651"/>
        <v/>
      </c>
      <c r="BU2744" s="41" t="str">
        <f>IF($BS2744="", "", IFERROR(INDEX('Country Name Replacement'!$C$11:$C$2650, MATCH($BS2744, 'Country Name Replacement'!$B$11:$B$2650, 0)), $BS2744))</f>
        <v/>
      </c>
      <c r="BV2744" s="37" t="str">
        <f t="shared" si="652"/>
        <v/>
      </c>
      <c r="BW2744" s="46" t="str">
        <f t="shared" si="653"/>
        <v/>
      </c>
      <c r="BY2744" s="13" t="str">
        <f t="shared" si="654"/>
        <v>Adjustable Budget Cashflow â€“ Â£25 | Spreadsheet Solutions</v>
      </c>
      <c r="BZ2744" s="37">
        <f t="shared" si="655"/>
        <v>10</v>
      </c>
      <c r="CA2744" s="60">
        <f t="shared" si="656"/>
        <v>3</v>
      </c>
      <c r="CB2744" s="37">
        <f>IF(CA2744="", "", COUNTIF(CA$2649:CA$5288, "?"&amp;CA2744)+1+COUNTIF(CA$2649:CA2744, CA2744)-1)</f>
        <v>3</v>
      </c>
      <c r="CC2744" s="41" t="str">
        <f t="shared" si="657"/>
        <v/>
      </c>
      <c r="CE2744" s="41" t="str">
        <f t="shared" si="658"/>
        <v/>
      </c>
      <c r="CF2744" s="41" t="str">
        <f t="shared" si="659"/>
        <v/>
      </c>
      <c r="CG2744" s="41" t="str">
        <f t="shared" si="659"/>
        <v/>
      </c>
      <c r="CH2744" s="41" t="str">
        <f t="shared" ref="CH2744:CI2744" si="690">IF(CG2744="", "", IFERROR(REPLACE(CG2744, FIND("_", CG2744), 1, " "), CG2744))</f>
        <v/>
      </c>
      <c r="CI2744" s="41" t="str">
        <f t="shared" si="690"/>
        <v/>
      </c>
    </row>
    <row r="2745" spans="45:87" hidden="1" x14ac:dyDescent="0.25">
      <c r="AS2745" s="37">
        <v>97</v>
      </c>
      <c r="BA2745" s="41" t="str">
        <f t="shared" si="644"/>
        <v/>
      </c>
      <c r="BB2745" s="37" t="str">
        <f t="shared" si="645"/>
        <v/>
      </c>
      <c r="BG2745" s="41" t="str">
        <f t="shared" si="646"/>
        <v/>
      </c>
      <c r="BH2745" s="37" t="str">
        <f t="shared" si="647"/>
        <v/>
      </c>
      <c r="BM2745" s="41" t="str">
        <f t="shared" si="648"/>
        <v/>
      </c>
      <c r="BN2745" s="37" t="str">
        <f t="shared" ref="BN2745:BN2776" si="691">IF(BM2745="", "", COUNTIF(BM$2649:BM$2828, "&lt;"&amp;BM2745)+1-BN$2647)</f>
        <v/>
      </c>
      <c r="BQ2745" s="41" t="str">
        <f t="shared" si="649"/>
        <v/>
      </c>
      <c r="BS2745" s="41" t="str">
        <f t="shared" si="650"/>
        <v/>
      </c>
      <c r="BT2745" s="30" t="str">
        <f t="shared" si="651"/>
        <v/>
      </c>
      <c r="BU2745" s="41" t="str">
        <f>IF($BS2745="", "", IFERROR(INDEX('Country Name Replacement'!$C$11:$C$2650, MATCH($BS2745, 'Country Name Replacement'!$B$11:$B$2650, 0)), $BS2745))</f>
        <v/>
      </c>
      <c r="BV2745" s="37" t="str">
        <f t="shared" si="652"/>
        <v/>
      </c>
      <c r="BW2745" s="46" t="str">
        <f t="shared" si="653"/>
        <v/>
      </c>
      <c r="BY2745" s="13" t="str">
        <f t="shared" si="654"/>
        <v>Archives | Spreadsheet Solutions</v>
      </c>
      <c r="BZ2745" s="37">
        <f t="shared" si="655"/>
        <v>17</v>
      </c>
      <c r="CA2745" s="60">
        <f t="shared" si="656"/>
        <v>1</v>
      </c>
      <c r="CB2745" s="37">
        <f>IF(CA2745="", "", COUNTIF(CA$2649:CA$5288, "?"&amp;CA2745)+1+COUNTIF(CA$2649:CA2745, CA2745)-1)</f>
        <v>1</v>
      </c>
      <c r="CC2745" s="41" t="str">
        <f t="shared" si="657"/>
        <v/>
      </c>
      <c r="CE2745" s="41" t="str">
        <f t="shared" si="658"/>
        <v/>
      </c>
      <c r="CF2745" s="41" t="str">
        <f t="shared" si="659"/>
        <v/>
      </c>
      <c r="CG2745" s="41" t="str">
        <f t="shared" si="659"/>
        <v/>
      </c>
      <c r="CH2745" s="41" t="str">
        <f t="shared" ref="CH2745:CI2745" si="692">IF(CG2745="", "", IFERROR(REPLACE(CG2745, FIND("_", CG2745), 1, " "), CG2745))</f>
        <v/>
      </c>
      <c r="CI2745" s="41" t="str">
        <f t="shared" si="692"/>
        <v/>
      </c>
    </row>
    <row r="2746" spans="45:87" hidden="1" x14ac:dyDescent="0.25">
      <c r="AS2746" s="37">
        <v>98</v>
      </c>
      <c r="BA2746" s="41" t="str">
        <f t="shared" si="644"/>
        <v/>
      </c>
      <c r="BB2746" s="37" t="str">
        <f t="shared" si="645"/>
        <v/>
      </c>
      <c r="BG2746" s="41" t="str">
        <f t="shared" si="646"/>
        <v/>
      </c>
      <c r="BH2746" s="37" t="str">
        <f t="shared" si="647"/>
        <v/>
      </c>
      <c r="BM2746" s="41" t="str">
        <f t="shared" si="648"/>
        <v/>
      </c>
      <c r="BN2746" s="37" t="str">
        <f t="shared" si="691"/>
        <v/>
      </c>
      <c r="BQ2746" s="41" t="str">
        <f t="shared" si="649"/>
        <v/>
      </c>
      <c r="BS2746" s="41" t="str">
        <f t="shared" si="650"/>
        <v/>
      </c>
      <c r="BT2746" s="30" t="str">
        <f t="shared" si="651"/>
        <v/>
      </c>
      <c r="BU2746" s="41" t="str">
        <f>IF($BS2746="", "", IFERROR(INDEX('Country Name Replacement'!$C$11:$C$2650, MATCH($BS2746, 'Country Name Replacement'!$B$11:$B$2650, 0)), $BS2746))</f>
        <v/>
      </c>
      <c r="BV2746" s="37" t="str">
        <f t="shared" si="652"/>
        <v/>
      </c>
      <c r="BW2746" s="46" t="str">
        <f t="shared" si="653"/>
        <v/>
      </c>
      <c r="BY2746" s="13" t="str">
        <f t="shared" si="654"/>
        <v>Basic Sole Trader Accounts â€“ Â£35 | Spreadsheet Solutions</v>
      </c>
      <c r="BZ2746" s="37">
        <f t="shared" si="655"/>
        <v>22</v>
      </c>
      <c r="CA2746" s="60">
        <f t="shared" si="656"/>
        <v>6</v>
      </c>
      <c r="CB2746" s="37">
        <f>IF(CA2746="", "", COUNTIF(CA$2649:CA$5288, "?"&amp;CA2746)+1+COUNTIF(CA$2649:CA2746, CA2746)-1)</f>
        <v>5</v>
      </c>
      <c r="CC2746" s="41" t="str">
        <f t="shared" si="657"/>
        <v/>
      </c>
      <c r="CE2746" s="41" t="str">
        <f t="shared" si="658"/>
        <v/>
      </c>
      <c r="CF2746" s="41" t="str">
        <f t="shared" si="659"/>
        <v/>
      </c>
      <c r="CG2746" s="41" t="str">
        <f t="shared" si="659"/>
        <v/>
      </c>
      <c r="CH2746" s="41" t="str">
        <f t="shared" ref="CH2746:CI2746" si="693">IF(CG2746="", "", IFERROR(REPLACE(CG2746, FIND("_", CG2746), 1, " "), CG2746))</f>
        <v/>
      </c>
      <c r="CI2746" s="41" t="str">
        <f t="shared" si="693"/>
        <v/>
      </c>
    </row>
    <row r="2747" spans="45:87" hidden="1" x14ac:dyDescent="0.25">
      <c r="AS2747" s="37">
        <v>99</v>
      </c>
      <c r="BA2747" s="41" t="str">
        <f t="shared" si="644"/>
        <v/>
      </c>
      <c r="BB2747" s="37" t="str">
        <f t="shared" si="645"/>
        <v/>
      </c>
      <c r="BG2747" s="41" t="str">
        <f t="shared" si="646"/>
        <v/>
      </c>
      <c r="BH2747" s="37" t="str">
        <f t="shared" si="647"/>
        <v/>
      </c>
      <c r="BM2747" s="41" t="str">
        <f t="shared" si="648"/>
        <v/>
      </c>
      <c r="BN2747" s="37" t="str">
        <f t="shared" si="691"/>
        <v/>
      </c>
      <c r="BQ2747" s="41" t="str">
        <f t="shared" si="649"/>
        <v/>
      </c>
      <c r="BS2747" s="41" t="str">
        <f t="shared" si="650"/>
        <v/>
      </c>
      <c r="BT2747" s="30" t="str">
        <f t="shared" si="651"/>
        <v/>
      </c>
      <c r="BU2747" s="41" t="str">
        <f>IF($BS2747="", "", IFERROR(INDEX('Country Name Replacement'!$C$11:$C$2650, MATCH($BS2747, 'Country Name Replacement'!$B$11:$B$2650, 0)), $BS2747))</f>
        <v/>
      </c>
      <c r="BV2747" s="37" t="str">
        <f t="shared" si="652"/>
        <v/>
      </c>
      <c r="BW2747" s="46" t="str">
        <f t="shared" si="653"/>
        <v/>
      </c>
      <c r="BY2747" s="13" t="str">
        <f t="shared" si="654"/>
        <v>CRM for Virtual Assistants â€“ Â£320 | Spreadsheet Solutions</v>
      </c>
      <c r="BZ2747" s="37">
        <f t="shared" si="655"/>
        <v>44</v>
      </c>
      <c r="CA2747" s="60">
        <f t="shared" si="656"/>
        <v>2</v>
      </c>
      <c r="CB2747" s="37">
        <f>IF(CA2747="", "", COUNTIF(CA$2649:CA$5288, "?"&amp;CA2747)+1+COUNTIF(CA$2649:CA2747, CA2747)-1)</f>
        <v>3</v>
      </c>
      <c r="CC2747" s="41" t="str">
        <f t="shared" si="657"/>
        <v/>
      </c>
      <c r="CE2747" s="41" t="str">
        <f t="shared" si="658"/>
        <v/>
      </c>
      <c r="CF2747" s="41" t="str">
        <f t="shared" si="659"/>
        <v/>
      </c>
      <c r="CG2747" s="41" t="str">
        <f t="shared" si="659"/>
        <v/>
      </c>
      <c r="CH2747" s="41" t="str">
        <f t="shared" ref="CH2747:CI2747" si="694">IF(CG2747="", "", IFERROR(REPLACE(CG2747, FIND("_", CG2747), 1, " "), CG2747))</f>
        <v/>
      </c>
      <c r="CI2747" s="41" t="str">
        <f t="shared" si="694"/>
        <v/>
      </c>
    </row>
    <row r="2748" spans="45:87" hidden="1" x14ac:dyDescent="0.25">
      <c r="AS2748" s="37">
        <v>100</v>
      </c>
      <c r="BA2748" s="41" t="str">
        <f t="shared" si="644"/>
        <v/>
      </c>
      <c r="BB2748" s="37" t="str">
        <f t="shared" si="645"/>
        <v/>
      </c>
      <c r="BG2748" s="41" t="str">
        <f t="shared" si="646"/>
        <v/>
      </c>
      <c r="BH2748" s="37" t="str">
        <f t="shared" si="647"/>
        <v/>
      </c>
      <c r="BM2748" s="41" t="str">
        <f t="shared" si="648"/>
        <v/>
      </c>
      <c r="BN2748" s="37" t="str">
        <f t="shared" si="691"/>
        <v/>
      </c>
      <c r="BQ2748" s="41" t="str">
        <f t="shared" si="649"/>
        <v/>
      </c>
      <c r="BS2748" s="41" t="str">
        <f t="shared" si="650"/>
        <v/>
      </c>
      <c r="BT2748" s="30" t="str">
        <f t="shared" si="651"/>
        <v/>
      </c>
      <c r="BU2748" s="41" t="str">
        <f>IF($BS2748="", "", IFERROR(INDEX('Country Name Replacement'!$C$11:$C$2650, MATCH($BS2748, 'Country Name Replacement'!$B$11:$B$2650, 0)), $BS2748))</f>
        <v/>
      </c>
      <c r="BV2748" s="37" t="str">
        <f t="shared" si="652"/>
        <v/>
      </c>
      <c r="BW2748" s="46" t="str">
        <f t="shared" si="653"/>
        <v/>
      </c>
      <c r="BY2748" s="13" t="str">
        <f t="shared" si="654"/>
        <v>Can Your Spreadsheets be Improved? | Spreadsheet Solutions</v>
      </c>
      <c r="BZ2748" s="37">
        <f t="shared" si="655"/>
        <v>29</v>
      </c>
      <c r="CA2748" s="60">
        <f t="shared" si="656"/>
        <v>3</v>
      </c>
      <c r="CB2748" s="37">
        <f>IF(CA2748="", "", COUNTIF(CA$2649:CA$5288, "?"&amp;CA2748)+1+COUNTIF(CA$2649:CA2748, CA2748)-1)</f>
        <v>4</v>
      </c>
      <c r="CC2748" s="41" t="str">
        <f t="shared" si="657"/>
        <v/>
      </c>
      <c r="CE2748" s="41" t="str">
        <f t="shared" si="658"/>
        <v/>
      </c>
      <c r="CF2748" s="41" t="str">
        <f t="shared" si="659"/>
        <v/>
      </c>
      <c r="CG2748" s="41" t="str">
        <f t="shared" si="659"/>
        <v/>
      </c>
      <c r="CH2748" s="41" t="str">
        <f t="shared" ref="CH2748:CI2748" si="695">IF(CG2748="", "", IFERROR(REPLACE(CG2748, FIND("_", CG2748), 1, " "), CG2748))</f>
        <v/>
      </c>
      <c r="CI2748" s="41" t="str">
        <f t="shared" si="695"/>
        <v/>
      </c>
    </row>
    <row r="2749" spans="45:87" hidden="1" x14ac:dyDescent="0.25">
      <c r="AS2749" s="37">
        <v>101</v>
      </c>
      <c r="BA2749" s="41" t="str">
        <f t="shared" si="644"/>
        <v/>
      </c>
      <c r="BB2749" s="37" t="str">
        <f t="shared" si="645"/>
        <v/>
      </c>
      <c r="BG2749" s="41" t="str">
        <f t="shared" si="646"/>
        <v/>
      </c>
      <c r="BH2749" s="37" t="str">
        <f t="shared" si="647"/>
        <v/>
      </c>
      <c r="BM2749" s="41" t="str">
        <f t="shared" si="648"/>
        <v/>
      </c>
      <c r="BN2749" s="37" t="str">
        <f t="shared" si="691"/>
        <v/>
      </c>
      <c r="BQ2749" s="41" t="str">
        <f t="shared" si="649"/>
        <v/>
      </c>
      <c r="BS2749" s="41" t="str">
        <f t="shared" si="650"/>
        <v/>
      </c>
      <c r="BT2749" s="30" t="str">
        <f t="shared" si="651"/>
        <v/>
      </c>
      <c r="BU2749" s="41" t="str">
        <f>IF($BS2749="", "", IFERROR(INDEX('Country Name Replacement'!$C$11:$C$2650, MATCH($BS2749, 'Country Name Replacement'!$B$11:$B$2650, 0)), $BS2749))</f>
        <v/>
      </c>
      <c r="BV2749" s="37" t="str">
        <f t="shared" si="652"/>
        <v/>
      </c>
      <c r="BW2749" s="46" t="str">
        <f t="shared" si="653"/>
        <v/>
      </c>
      <c r="BY2749" s="13" t="str">
        <f t="shared" si="654"/>
        <v>Cash Flow Forecast â€“ Â£25 | Spreadsheet Solutions</v>
      </c>
      <c r="BZ2749" s="37">
        <f t="shared" si="655"/>
        <v>31</v>
      </c>
      <c r="CA2749" s="60">
        <f t="shared" si="656"/>
        <v>5</v>
      </c>
      <c r="CB2749" s="37">
        <f>IF(CA2749="", "", COUNTIF(CA$2649:CA$5288, "?"&amp;CA2749)+1+COUNTIF(CA$2649:CA2749, CA2749)-1)</f>
        <v>5</v>
      </c>
      <c r="CC2749" s="41" t="str">
        <f t="shared" si="657"/>
        <v/>
      </c>
      <c r="CE2749" s="41" t="str">
        <f t="shared" si="658"/>
        <v/>
      </c>
      <c r="CF2749" s="41" t="str">
        <f t="shared" si="659"/>
        <v/>
      </c>
      <c r="CG2749" s="41" t="str">
        <f t="shared" si="659"/>
        <v/>
      </c>
      <c r="CH2749" s="41" t="str">
        <f t="shared" ref="CH2749:CI2749" si="696">IF(CG2749="", "", IFERROR(REPLACE(CG2749, FIND("_", CG2749), 1, " "), CG2749))</f>
        <v/>
      </c>
      <c r="CI2749" s="41" t="str">
        <f t="shared" si="696"/>
        <v/>
      </c>
    </row>
    <row r="2750" spans="45:87" hidden="1" x14ac:dyDescent="0.25">
      <c r="AS2750" s="37">
        <v>102</v>
      </c>
      <c r="BA2750" s="41" t="str">
        <f t="shared" si="644"/>
        <v/>
      </c>
      <c r="BB2750" s="37" t="str">
        <f t="shared" si="645"/>
        <v/>
      </c>
      <c r="BG2750" s="41" t="str">
        <f t="shared" si="646"/>
        <v/>
      </c>
      <c r="BH2750" s="37" t="str">
        <f t="shared" si="647"/>
        <v/>
      </c>
      <c r="BM2750" s="41" t="str">
        <f t="shared" si="648"/>
        <v/>
      </c>
      <c r="BN2750" s="37" t="str">
        <f t="shared" si="691"/>
        <v/>
      </c>
      <c r="BQ2750" s="41" t="str">
        <f t="shared" si="649"/>
        <v/>
      </c>
      <c r="BS2750" s="41" t="str">
        <f t="shared" si="650"/>
        <v/>
      </c>
      <c r="BT2750" s="30" t="str">
        <f t="shared" si="651"/>
        <v/>
      </c>
      <c r="BU2750" s="41" t="str">
        <f>IF($BS2750="", "", IFERROR(INDEX('Country Name Replacement'!$C$11:$C$2650, MATCH($BS2750, 'Country Name Replacement'!$B$11:$B$2650, 0)), $BS2750))</f>
        <v/>
      </c>
      <c r="BV2750" s="37" t="str">
        <f t="shared" si="652"/>
        <v/>
      </c>
      <c r="BW2750" s="46" t="str">
        <f t="shared" si="653"/>
        <v/>
      </c>
      <c r="BY2750" s="13" t="str">
        <f t="shared" si="654"/>
        <v>Client Feedback Videos | Spreadsheet Solutions</v>
      </c>
      <c r="BZ2750" s="37">
        <f t="shared" si="655"/>
        <v>33</v>
      </c>
      <c r="CA2750" s="60">
        <f t="shared" si="656"/>
        <v>3</v>
      </c>
      <c r="CB2750" s="37">
        <f>IF(CA2750="", "", COUNTIF(CA$2649:CA$5288, "?"&amp;CA2750)+1+COUNTIF(CA$2649:CA2750, CA2750)-1)</f>
        <v>5</v>
      </c>
      <c r="CC2750" s="41" t="str">
        <f t="shared" si="657"/>
        <v/>
      </c>
      <c r="CE2750" s="41" t="str">
        <f t="shared" si="658"/>
        <v/>
      </c>
      <c r="CF2750" s="41" t="str">
        <f t="shared" si="659"/>
        <v/>
      </c>
      <c r="CG2750" s="41" t="str">
        <f t="shared" si="659"/>
        <v/>
      </c>
      <c r="CH2750" s="41" t="str">
        <f t="shared" ref="CH2750:CI2750" si="697">IF(CG2750="", "", IFERROR(REPLACE(CG2750, FIND("_", CG2750), 1, " "), CG2750))</f>
        <v/>
      </c>
      <c r="CI2750" s="41" t="str">
        <f t="shared" si="697"/>
        <v/>
      </c>
    </row>
    <row r="2751" spans="45:87" hidden="1" x14ac:dyDescent="0.25">
      <c r="AS2751" s="37">
        <v>103</v>
      </c>
      <c r="BA2751" s="41" t="str">
        <f t="shared" si="644"/>
        <v/>
      </c>
      <c r="BB2751" s="37" t="str">
        <f t="shared" si="645"/>
        <v/>
      </c>
      <c r="BG2751" s="41" t="str">
        <f t="shared" si="646"/>
        <v/>
      </c>
      <c r="BH2751" s="37" t="str">
        <f t="shared" si="647"/>
        <v/>
      </c>
      <c r="BM2751" s="41" t="str">
        <f t="shared" si="648"/>
        <v/>
      </c>
      <c r="BN2751" s="37" t="str">
        <f t="shared" si="691"/>
        <v/>
      </c>
      <c r="BQ2751" s="41" t="str">
        <f t="shared" si="649"/>
        <v/>
      </c>
      <c r="BS2751" s="41" t="str">
        <f t="shared" si="650"/>
        <v/>
      </c>
      <c r="BT2751" s="30" t="str">
        <f t="shared" si="651"/>
        <v/>
      </c>
      <c r="BU2751" s="41" t="str">
        <f>IF($BS2751="", "", IFERROR(INDEX('Country Name Replacement'!$C$11:$C$2650, MATCH($BS2751, 'Country Name Replacement'!$B$11:$B$2650, 0)), $BS2751))</f>
        <v/>
      </c>
      <c r="BV2751" s="37" t="str">
        <f t="shared" si="652"/>
        <v/>
      </c>
      <c r="BW2751" s="46" t="str">
        <f t="shared" si="653"/>
        <v/>
      </c>
      <c r="BY2751" s="13" t="str">
        <f t="shared" si="654"/>
        <v>Cold Calling Log &amp; Report â€“ Â£35 | Spreadsheet Solutions</v>
      </c>
      <c r="BZ2751" s="37">
        <f t="shared" si="655"/>
        <v>37</v>
      </c>
      <c r="CA2751" s="60">
        <f t="shared" si="656"/>
        <v>1</v>
      </c>
      <c r="CB2751" s="37">
        <f>IF(CA2751="", "", COUNTIF(CA$2649:CA$5288, "?"&amp;CA2751)+1+COUNTIF(CA$2649:CA2751, CA2751)-1)</f>
        <v>2</v>
      </c>
      <c r="CC2751" s="41" t="str">
        <f t="shared" si="657"/>
        <v/>
      </c>
      <c r="CE2751" s="41" t="str">
        <f t="shared" si="658"/>
        <v/>
      </c>
      <c r="CF2751" s="41" t="str">
        <f t="shared" si="659"/>
        <v/>
      </c>
      <c r="CG2751" s="41" t="str">
        <f t="shared" si="659"/>
        <v/>
      </c>
      <c r="CH2751" s="41" t="str">
        <f t="shared" ref="CH2751:CI2751" si="698">IF(CG2751="", "", IFERROR(REPLACE(CG2751, FIND("_", CG2751), 1, " "), CG2751))</f>
        <v/>
      </c>
      <c r="CI2751" s="41" t="str">
        <f t="shared" si="698"/>
        <v/>
      </c>
    </row>
    <row r="2752" spans="45:87" hidden="1" x14ac:dyDescent="0.25">
      <c r="AS2752" s="37">
        <v>104</v>
      </c>
      <c r="BA2752" s="41" t="str">
        <f t="shared" si="644"/>
        <v/>
      </c>
      <c r="BB2752" s="37" t="str">
        <f t="shared" si="645"/>
        <v/>
      </c>
      <c r="BG2752" s="41" t="str">
        <f t="shared" si="646"/>
        <v/>
      </c>
      <c r="BH2752" s="37" t="str">
        <f t="shared" si="647"/>
        <v/>
      </c>
      <c r="BM2752" s="41" t="str">
        <f t="shared" si="648"/>
        <v/>
      </c>
      <c r="BN2752" s="37" t="str">
        <f t="shared" si="691"/>
        <v/>
      </c>
      <c r="BQ2752" s="41" t="str">
        <f t="shared" si="649"/>
        <v/>
      </c>
      <c r="BS2752" s="41" t="str">
        <f t="shared" si="650"/>
        <v/>
      </c>
      <c r="BT2752" s="30" t="str">
        <f t="shared" si="651"/>
        <v/>
      </c>
      <c r="BU2752" s="41" t="str">
        <f>IF($BS2752="", "", IFERROR(INDEX('Country Name Replacement'!$C$11:$C$2650, MATCH($BS2752, 'Country Name Replacement'!$B$11:$B$2650, 0)), $BS2752))</f>
        <v/>
      </c>
      <c r="BV2752" s="37" t="str">
        <f t="shared" si="652"/>
        <v/>
      </c>
      <c r="BW2752" s="46" t="str">
        <f t="shared" si="653"/>
        <v/>
      </c>
      <c r="BY2752" s="13" t="str">
        <f t="shared" si="654"/>
        <v>Consultant Time Sheet â€“ Â£210 | Spreadsheet Solutions</v>
      </c>
      <c r="BZ2752" s="37">
        <f t="shared" si="655"/>
        <v>40</v>
      </c>
      <c r="CA2752" s="60">
        <f t="shared" si="656"/>
        <v>7</v>
      </c>
      <c r="CB2752" s="37">
        <f>IF(CA2752="", "", COUNTIF(CA$2649:CA$5288, "?"&amp;CA2752)+1+COUNTIF(CA$2649:CA2752, CA2752)-1)</f>
        <v>5</v>
      </c>
      <c r="CC2752" s="41" t="str">
        <f t="shared" si="657"/>
        <v/>
      </c>
      <c r="CE2752" s="41" t="str">
        <f t="shared" si="658"/>
        <v/>
      </c>
      <c r="CF2752" s="41" t="str">
        <f t="shared" si="659"/>
        <v/>
      </c>
      <c r="CG2752" s="41" t="str">
        <f t="shared" si="659"/>
        <v/>
      </c>
      <c r="CH2752" s="41" t="str">
        <f t="shared" ref="CH2752:CI2752" si="699">IF(CG2752="", "", IFERROR(REPLACE(CG2752, FIND("_", CG2752), 1, " "), CG2752))</f>
        <v/>
      </c>
      <c r="CI2752" s="41" t="str">
        <f t="shared" si="699"/>
        <v/>
      </c>
    </row>
    <row r="2753" spans="45:87" hidden="1" x14ac:dyDescent="0.25">
      <c r="AS2753" s="37">
        <v>105</v>
      </c>
      <c r="BA2753" s="41" t="str">
        <f t="shared" si="644"/>
        <v/>
      </c>
      <c r="BB2753" s="37" t="str">
        <f t="shared" si="645"/>
        <v/>
      </c>
      <c r="BG2753" s="41" t="str">
        <f t="shared" si="646"/>
        <v/>
      </c>
      <c r="BH2753" s="37" t="str">
        <f t="shared" si="647"/>
        <v/>
      </c>
      <c r="BM2753" s="41" t="str">
        <f t="shared" si="648"/>
        <v/>
      </c>
      <c r="BN2753" s="37" t="str">
        <f t="shared" si="691"/>
        <v/>
      </c>
      <c r="BQ2753" s="41" t="str">
        <f t="shared" si="649"/>
        <v/>
      </c>
      <c r="BS2753" s="41" t="str">
        <f t="shared" si="650"/>
        <v/>
      </c>
      <c r="BT2753" s="30" t="str">
        <f t="shared" si="651"/>
        <v/>
      </c>
      <c r="BU2753" s="41" t="str">
        <f>IF($BS2753="", "", IFERROR(INDEX('Country Name Replacement'!$C$11:$C$2650, MATCH($BS2753, 'Country Name Replacement'!$B$11:$B$2650, 0)), $BS2753))</f>
        <v/>
      </c>
      <c r="BV2753" s="37" t="str">
        <f t="shared" si="652"/>
        <v/>
      </c>
      <c r="BW2753" s="46" t="str">
        <f t="shared" si="653"/>
        <v/>
      </c>
      <c r="BY2753" s="13" t="str">
        <f t="shared" si="654"/>
        <v>Could a Spreadsheet be Used to Securely Store Passwords? | Spreadsheet Solutions</v>
      </c>
      <c r="BZ2753" s="37">
        <f t="shared" si="655"/>
        <v>42</v>
      </c>
      <c r="CA2753" s="60">
        <f t="shared" si="656"/>
        <v>2</v>
      </c>
      <c r="CB2753" s="37">
        <f>IF(CA2753="", "", COUNTIF(CA$2649:CA$5288, "?"&amp;CA2753)+1+COUNTIF(CA$2649:CA2753, CA2753)-1)</f>
        <v>4</v>
      </c>
      <c r="CC2753" s="41" t="str">
        <f t="shared" si="657"/>
        <v/>
      </c>
      <c r="CE2753" s="41" t="str">
        <f t="shared" si="658"/>
        <v/>
      </c>
      <c r="CF2753" s="41" t="str">
        <f t="shared" si="659"/>
        <v/>
      </c>
      <c r="CG2753" s="41" t="str">
        <f t="shared" si="659"/>
        <v/>
      </c>
      <c r="CH2753" s="41" t="str">
        <f t="shared" ref="CH2753:CI2753" si="700">IF(CG2753="", "", IFERROR(REPLACE(CG2753, FIND("_", CG2753), 1, " "), CG2753))</f>
        <v/>
      </c>
      <c r="CI2753" s="41" t="str">
        <f t="shared" si="700"/>
        <v/>
      </c>
    </row>
    <row r="2754" spans="45:87" hidden="1" x14ac:dyDescent="0.25">
      <c r="AS2754" s="37">
        <v>106</v>
      </c>
      <c r="BA2754" s="41" t="str">
        <f t="shared" si="644"/>
        <v/>
      </c>
      <c r="BB2754" s="37" t="str">
        <f t="shared" si="645"/>
        <v/>
      </c>
      <c r="BG2754" s="41" t="str">
        <f t="shared" si="646"/>
        <v/>
      </c>
      <c r="BH2754" s="37" t="str">
        <f t="shared" si="647"/>
        <v/>
      </c>
      <c r="BM2754" s="41" t="str">
        <f t="shared" si="648"/>
        <v/>
      </c>
      <c r="BN2754" s="37" t="str">
        <f t="shared" si="691"/>
        <v/>
      </c>
      <c r="BQ2754" s="41" t="str">
        <f t="shared" si="649"/>
        <v/>
      </c>
      <c r="BS2754" s="41" t="str">
        <f t="shared" si="650"/>
        <v/>
      </c>
      <c r="BT2754" s="30" t="str">
        <f t="shared" si="651"/>
        <v/>
      </c>
      <c r="BU2754" s="41" t="str">
        <f>IF($BS2754="", "", IFERROR(INDEX('Country Name Replacement'!$C$11:$C$2650, MATCH($BS2754, 'Country Name Replacement'!$B$11:$B$2650, 0)), $BS2754))</f>
        <v/>
      </c>
      <c r="BV2754" s="37" t="str">
        <f t="shared" si="652"/>
        <v/>
      </c>
      <c r="BW2754" s="46" t="str">
        <f t="shared" si="653"/>
        <v/>
      </c>
      <c r="BY2754" s="13" t="str">
        <f t="shared" si="654"/>
        <v>Event Stock Management Calculator â€“ Â£220 | Spreadsheet Solutions</v>
      </c>
      <c r="BZ2754" s="37">
        <f t="shared" si="655"/>
        <v>54</v>
      </c>
      <c r="CA2754" s="60">
        <f t="shared" si="656"/>
        <v>2</v>
      </c>
      <c r="CB2754" s="37">
        <f>IF(CA2754="", "", COUNTIF(CA$2649:CA$5288, "?"&amp;CA2754)+1+COUNTIF(CA$2649:CA2754, CA2754)-1)</f>
        <v>5</v>
      </c>
      <c r="CC2754" s="41" t="str">
        <f t="shared" si="657"/>
        <v/>
      </c>
      <c r="CE2754" s="41" t="str">
        <f t="shared" si="658"/>
        <v/>
      </c>
      <c r="CF2754" s="41" t="str">
        <f t="shared" si="659"/>
        <v/>
      </c>
      <c r="CG2754" s="41" t="str">
        <f t="shared" si="659"/>
        <v/>
      </c>
      <c r="CH2754" s="41" t="str">
        <f t="shared" ref="CH2754:CI2754" si="701">IF(CG2754="", "", IFERROR(REPLACE(CG2754, FIND("_", CG2754), 1, " "), CG2754))</f>
        <v/>
      </c>
      <c r="CI2754" s="41" t="str">
        <f t="shared" si="701"/>
        <v/>
      </c>
    </row>
    <row r="2755" spans="45:87" hidden="1" x14ac:dyDescent="0.25">
      <c r="AS2755" s="37">
        <v>107</v>
      </c>
      <c r="BA2755" s="41" t="str">
        <f t="shared" si="644"/>
        <v/>
      </c>
      <c r="BB2755" s="37" t="str">
        <f t="shared" si="645"/>
        <v/>
      </c>
      <c r="BG2755" s="41" t="str">
        <f t="shared" si="646"/>
        <v/>
      </c>
      <c r="BH2755" s="37" t="str">
        <f t="shared" si="647"/>
        <v/>
      </c>
      <c r="BM2755" s="41" t="str">
        <f t="shared" si="648"/>
        <v/>
      </c>
      <c r="BN2755" s="37" t="str">
        <f t="shared" si="691"/>
        <v/>
      </c>
      <c r="BQ2755" s="41" t="str">
        <f t="shared" si="649"/>
        <v/>
      </c>
      <c r="BS2755" s="41" t="str">
        <f t="shared" si="650"/>
        <v/>
      </c>
      <c r="BT2755" s="30" t="str">
        <f t="shared" si="651"/>
        <v/>
      </c>
      <c r="BU2755" s="41" t="str">
        <f>IF($BS2755="", "", IFERROR(INDEX('Country Name Replacement'!$C$11:$C$2650, MATCH($BS2755, 'Country Name Replacement'!$B$11:$B$2650, 0)), $BS2755))</f>
        <v/>
      </c>
      <c r="BV2755" s="37" t="str">
        <f t="shared" si="652"/>
        <v/>
      </c>
      <c r="BW2755" s="46" t="str">
        <f t="shared" si="653"/>
        <v/>
      </c>
      <c r="BY2755" s="13" t="str">
        <f t="shared" si="654"/>
        <v>Excel Your Tweets â€“ Â£96 | Spreadsheet Solutions</v>
      </c>
      <c r="BZ2755" s="37">
        <f t="shared" si="655"/>
        <v>57</v>
      </c>
      <c r="CA2755" s="60">
        <f t="shared" si="656"/>
        <v>1</v>
      </c>
      <c r="CB2755" s="37">
        <f>IF(CA2755="", "", COUNTIF(CA$2649:CA$5288, "?"&amp;CA2755)+1+COUNTIF(CA$2649:CA2755, CA2755)-1)</f>
        <v>3</v>
      </c>
      <c r="CC2755" s="41" t="str">
        <f t="shared" si="657"/>
        <v/>
      </c>
      <c r="CE2755" s="41" t="str">
        <f t="shared" si="658"/>
        <v/>
      </c>
      <c r="CF2755" s="41" t="str">
        <f t="shared" si="659"/>
        <v/>
      </c>
      <c r="CG2755" s="41" t="str">
        <f t="shared" si="659"/>
        <v/>
      </c>
      <c r="CH2755" s="41" t="str">
        <f t="shared" ref="CH2755:CI2755" si="702">IF(CG2755="", "", IFERROR(REPLACE(CG2755, FIND("_", CG2755), 1, " "), CG2755))</f>
        <v/>
      </c>
      <c r="CI2755" s="41" t="str">
        <f t="shared" si="702"/>
        <v/>
      </c>
    </row>
    <row r="2756" spans="45:87" hidden="1" x14ac:dyDescent="0.25">
      <c r="AS2756" s="37">
        <v>108</v>
      </c>
      <c r="BA2756" s="41" t="str">
        <f t="shared" si="644"/>
        <v/>
      </c>
      <c r="BB2756" s="37" t="str">
        <f t="shared" si="645"/>
        <v/>
      </c>
      <c r="BG2756" s="41" t="str">
        <f t="shared" si="646"/>
        <v/>
      </c>
      <c r="BH2756" s="37" t="str">
        <f t="shared" si="647"/>
        <v/>
      </c>
      <c r="BM2756" s="41" t="str">
        <f t="shared" si="648"/>
        <v/>
      </c>
      <c r="BN2756" s="37" t="str">
        <f t="shared" si="691"/>
        <v/>
      </c>
      <c r="BQ2756" s="41" t="str">
        <f t="shared" si="649"/>
        <v/>
      </c>
      <c r="BS2756" s="41" t="str">
        <f t="shared" si="650"/>
        <v/>
      </c>
      <c r="BT2756" s="30" t="str">
        <f t="shared" si="651"/>
        <v/>
      </c>
      <c r="BU2756" s="41" t="str">
        <f>IF($BS2756="", "", IFERROR(INDEX('Country Name Replacement'!$C$11:$C$2650, MATCH($BS2756, 'Country Name Replacement'!$B$11:$B$2650, 0)), $BS2756))</f>
        <v/>
      </c>
      <c r="BV2756" s="37" t="str">
        <f t="shared" si="652"/>
        <v/>
      </c>
      <c r="BW2756" s="46" t="str">
        <f t="shared" si="653"/>
        <v/>
      </c>
      <c r="BY2756" s="13" t="str">
        <f t="shared" si="654"/>
        <v>File Download Report â€“ Â£25 | Spreadsheet Solutions</v>
      </c>
      <c r="BZ2756" s="37">
        <f t="shared" si="655"/>
        <v>59</v>
      </c>
      <c r="CA2756" s="60">
        <f t="shared" si="656"/>
        <v>1</v>
      </c>
      <c r="CB2756" s="37">
        <f>IF(CA2756="", "", COUNTIF(CA$2649:CA$5288, "?"&amp;CA2756)+1+COUNTIF(CA$2649:CA2756, CA2756)-1)</f>
        <v>4</v>
      </c>
      <c r="CC2756" s="41" t="str">
        <f t="shared" si="657"/>
        <v/>
      </c>
      <c r="CE2756" s="41" t="str">
        <f t="shared" si="658"/>
        <v/>
      </c>
      <c r="CF2756" s="41" t="str">
        <f t="shared" si="659"/>
        <v/>
      </c>
      <c r="CG2756" s="41" t="str">
        <f t="shared" si="659"/>
        <v/>
      </c>
      <c r="CH2756" s="41" t="str">
        <f t="shared" ref="CH2756:CI2756" si="703">IF(CG2756="", "", IFERROR(REPLACE(CG2756, FIND("_", CG2756), 1, " "), CG2756))</f>
        <v/>
      </c>
      <c r="CI2756" s="41" t="str">
        <f t="shared" si="703"/>
        <v/>
      </c>
    </row>
    <row r="2757" spans="45:87" hidden="1" x14ac:dyDescent="0.25">
      <c r="AS2757" s="37">
        <v>109</v>
      </c>
      <c r="BA2757" s="41" t="str">
        <f t="shared" si="644"/>
        <v/>
      </c>
      <c r="BB2757" s="37" t="str">
        <f t="shared" si="645"/>
        <v/>
      </c>
      <c r="BG2757" s="41" t="str">
        <f t="shared" si="646"/>
        <v/>
      </c>
      <c r="BH2757" s="37" t="str">
        <f t="shared" si="647"/>
        <v/>
      </c>
      <c r="BM2757" s="41" t="str">
        <f t="shared" si="648"/>
        <v/>
      </c>
      <c r="BN2757" s="37" t="str">
        <f t="shared" si="691"/>
        <v/>
      </c>
      <c r="BQ2757" s="41" t="str">
        <f t="shared" si="649"/>
        <v/>
      </c>
      <c r="BS2757" s="41" t="str">
        <f t="shared" si="650"/>
        <v/>
      </c>
      <c r="BT2757" s="30" t="str">
        <f t="shared" si="651"/>
        <v/>
      </c>
      <c r="BU2757" s="41" t="str">
        <f>IF($BS2757="", "", IFERROR(INDEX('Country Name Replacement'!$C$11:$C$2650, MATCH($BS2757, 'Country Name Replacement'!$B$11:$B$2650, 0)), $BS2757))</f>
        <v/>
      </c>
      <c r="BV2757" s="37" t="str">
        <f t="shared" si="652"/>
        <v/>
      </c>
      <c r="BW2757" s="46" t="str">
        <f t="shared" si="653"/>
        <v/>
      </c>
      <c r="BY2757" s="13" t="str">
        <f t="shared" si="654"/>
        <v>Freelance Timesheet &amp; Invoice â€“ Â£295 | Spreadsheet Solutions</v>
      </c>
      <c r="BZ2757" s="37">
        <f t="shared" si="655"/>
        <v>65</v>
      </c>
      <c r="CA2757" s="60">
        <f t="shared" si="656"/>
        <v>3</v>
      </c>
      <c r="CB2757" s="37">
        <f>IF(CA2757="", "", COUNTIF(CA$2649:CA$5288, "?"&amp;CA2757)+1+COUNTIF(CA$2649:CA2757, CA2757)-1)</f>
        <v>6</v>
      </c>
      <c r="CC2757" s="41" t="str">
        <f t="shared" si="657"/>
        <v/>
      </c>
      <c r="CE2757" s="41" t="str">
        <f t="shared" si="658"/>
        <v/>
      </c>
      <c r="CF2757" s="41" t="str">
        <f t="shared" si="659"/>
        <v/>
      </c>
      <c r="CG2757" s="41" t="str">
        <f t="shared" si="659"/>
        <v/>
      </c>
      <c r="CH2757" s="41" t="str">
        <f t="shared" ref="CH2757:CI2757" si="704">IF(CG2757="", "", IFERROR(REPLACE(CG2757, FIND("_", CG2757), 1, " "), CG2757))</f>
        <v/>
      </c>
      <c r="CI2757" s="41" t="str">
        <f t="shared" si="704"/>
        <v/>
      </c>
    </row>
    <row r="2758" spans="45:87" hidden="1" x14ac:dyDescent="0.25">
      <c r="AS2758" s="37">
        <v>110</v>
      </c>
      <c r="BA2758" s="41" t="str">
        <f t="shared" si="644"/>
        <v/>
      </c>
      <c r="BB2758" s="37" t="str">
        <f t="shared" si="645"/>
        <v/>
      </c>
      <c r="BG2758" s="41" t="str">
        <f t="shared" si="646"/>
        <v/>
      </c>
      <c r="BH2758" s="37" t="str">
        <f t="shared" si="647"/>
        <v/>
      </c>
      <c r="BM2758" s="41" t="str">
        <f t="shared" si="648"/>
        <v/>
      </c>
      <c r="BN2758" s="37" t="str">
        <f t="shared" si="691"/>
        <v/>
      </c>
      <c r="BQ2758" s="41" t="str">
        <f t="shared" si="649"/>
        <v/>
      </c>
      <c r="BS2758" s="41" t="str">
        <f t="shared" si="650"/>
        <v/>
      </c>
      <c r="BT2758" s="30" t="str">
        <f t="shared" si="651"/>
        <v/>
      </c>
      <c r="BU2758" s="41" t="str">
        <f>IF($BS2758="", "", IFERROR(INDEX('Country Name Replacement'!$C$11:$C$2650, MATCH($BS2758, 'Country Name Replacement'!$B$11:$B$2650, 0)), $BS2758))</f>
        <v/>
      </c>
      <c r="BV2758" s="37" t="str">
        <f t="shared" si="652"/>
        <v/>
      </c>
      <c r="BW2758" s="46" t="str">
        <f t="shared" si="653"/>
        <v/>
      </c>
      <c r="BY2758" s="13" t="str">
        <f t="shared" si="654"/>
        <v>Lead Reminder &amp; Report â€“ Â£35 | Spreadsheet Solutions</v>
      </c>
      <c r="BZ2758" s="37">
        <f t="shared" si="655"/>
        <v>77</v>
      </c>
      <c r="CA2758" s="60">
        <f t="shared" si="656"/>
        <v>4</v>
      </c>
      <c r="CB2758" s="37">
        <f>IF(CA2758="", "", COUNTIF(CA$2649:CA$5288, "?"&amp;CA2758)+1+COUNTIF(CA$2649:CA2758, CA2758)-1)</f>
        <v>4</v>
      </c>
      <c r="CC2758" s="41" t="str">
        <f t="shared" si="657"/>
        <v/>
      </c>
      <c r="CE2758" s="41" t="str">
        <f t="shared" si="658"/>
        <v/>
      </c>
      <c r="CF2758" s="41" t="str">
        <f t="shared" si="659"/>
        <v/>
      </c>
      <c r="CG2758" s="41" t="str">
        <f t="shared" si="659"/>
        <v/>
      </c>
      <c r="CH2758" s="41" t="str">
        <f t="shared" ref="CH2758:CI2758" si="705">IF(CG2758="", "", IFERROR(REPLACE(CG2758, FIND("_", CG2758), 1, " "), CG2758))</f>
        <v/>
      </c>
      <c r="CI2758" s="41" t="str">
        <f t="shared" si="705"/>
        <v/>
      </c>
    </row>
    <row r="2759" spans="45:87" hidden="1" x14ac:dyDescent="0.25">
      <c r="AS2759" s="37">
        <v>111</v>
      </c>
      <c r="BA2759" s="41" t="str">
        <f t="shared" si="644"/>
        <v/>
      </c>
      <c r="BB2759" s="37" t="str">
        <f t="shared" si="645"/>
        <v/>
      </c>
      <c r="BG2759" s="41" t="str">
        <f t="shared" si="646"/>
        <v/>
      </c>
      <c r="BH2759" s="37" t="str">
        <f t="shared" si="647"/>
        <v/>
      </c>
      <c r="BM2759" s="41" t="str">
        <f t="shared" si="648"/>
        <v/>
      </c>
      <c r="BN2759" s="37" t="str">
        <f t="shared" si="691"/>
        <v/>
      </c>
      <c r="BQ2759" s="41" t="str">
        <f t="shared" si="649"/>
        <v/>
      </c>
      <c r="BS2759" s="41" t="str">
        <f t="shared" si="650"/>
        <v/>
      </c>
      <c r="BT2759" s="30" t="str">
        <f t="shared" si="651"/>
        <v/>
      </c>
      <c r="BU2759" s="41" t="str">
        <f>IF($BS2759="", "", IFERROR(INDEX('Country Name Replacement'!$C$11:$C$2650, MATCH($BS2759, 'Country Name Replacement'!$B$11:$B$2650, 0)), $BS2759))</f>
        <v/>
      </c>
      <c r="BV2759" s="37" t="str">
        <f t="shared" si="652"/>
        <v/>
      </c>
      <c r="BW2759" s="46" t="str">
        <f t="shared" si="653"/>
        <v/>
      </c>
      <c r="BY2759" s="13" t="str">
        <f t="shared" si="654"/>
        <v>LinkedIn Message Organiser â€“ Â£25 | Spreadsheet Solutions</v>
      </c>
      <c r="BZ2759" s="37">
        <f t="shared" si="655"/>
        <v>80</v>
      </c>
      <c r="CA2759" s="60">
        <f t="shared" si="656"/>
        <v>1</v>
      </c>
      <c r="CB2759" s="37">
        <f>IF(CA2759="", "", COUNTIF(CA$2649:CA$5288, "?"&amp;CA2759)+1+COUNTIF(CA$2649:CA2759, CA2759)-1)</f>
        <v>5</v>
      </c>
      <c r="CC2759" s="41" t="str">
        <f t="shared" si="657"/>
        <v/>
      </c>
      <c r="CE2759" s="41" t="str">
        <f t="shared" si="658"/>
        <v/>
      </c>
      <c r="CF2759" s="41" t="str">
        <f t="shared" si="659"/>
        <v/>
      </c>
      <c r="CG2759" s="41" t="str">
        <f t="shared" si="659"/>
        <v/>
      </c>
      <c r="CH2759" s="41" t="str">
        <f t="shared" ref="CH2759:CI2759" si="706">IF(CG2759="", "", IFERROR(REPLACE(CG2759, FIND("_", CG2759), 1, " "), CG2759))</f>
        <v/>
      </c>
      <c r="CI2759" s="41" t="str">
        <f t="shared" si="706"/>
        <v/>
      </c>
    </row>
    <row r="2760" spans="45:87" hidden="1" x14ac:dyDescent="0.25">
      <c r="AS2760" s="37">
        <v>112</v>
      </c>
      <c r="BA2760" s="41" t="str">
        <f t="shared" si="644"/>
        <v/>
      </c>
      <c r="BB2760" s="37" t="str">
        <f t="shared" si="645"/>
        <v/>
      </c>
      <c r="BG2760" s="41" t="str">
        <f t="shared" si="646"/>
        <v/>
      </c>
      <c r="BH2760" s="37" t="str">
        <f t="shared" si="647"/>
        <v/>
      </c>
      <c r="BM2760" s="41" t="str">
        <f t="shared" si="648"/>
        <v/>
      </c>
      <c r="BN2760" s="37" t="str">
        <f t="shared" si="691"/>
        <v/>
      </c>
      <c r="BQ2760" s="41" t="str">
        <f t="shared" si="649"/>
        <v/>
      </c>
      <c r="BS2760" s="41" t="str">
        <f t="shared" si="650"/>
        <v/>
      </c>
      <c r="BT2760" s="30" t="str">
        <f t="shared" si="651"/>
        <v/>
      </c>
      <c r="BU2760" s="41" t="str">
        <f>IF($BS2760="", "", IFERROR(INDEX('Country Name Replacement'!$C$11:$C$2650, MATCH($BS2760, 'Country Name Replacement'!$B$11:$B$2650, 0)), $BS2760))</f>
        <v/>
      </c>
      <c r="BV2760" s="37" t="str">
        <f t="shared" si="652"/>
        <v/>
      </c>
      <c r="BW2760" s="46" t="str">
        <f t="shared" si="653"/>
        <v/>
      </c>
      <c r="BY2760" s="13" t="str">
        <f t="shared" si="654"/>
        <v>Location Sales Report â€“ Â£25 | Spreadsheet Solutions</v>
      </c>
      <c r="BZ2760" s="37">
        <f t="shared" si="655"/>
        <v>81</v>
      </c>
      <c r="CA2760" s="60">
        <f t="shared" si="656"/>
        <v>1</v>
      </c>
      <c r="CB2760" s="37">
        <f>IF(CA2760="", "", COUNTIF(CA$2649:CA$5288, "?"&amp;CA2760)+1+COUNTIF(CA$2649:CA2760, CA2760)-1)</f>
        <v>6</v>
      </c>
      <c r="CC2760" s="41" t="str">
        <f t="shared" si="657"/>
        <v/>
      </c>
      <c r="CE2760" s="41" t="str">
        <f t="shared" si="658"/>
        <v/>
      </c>
      <c r="CF2760" s="41" t="str">
        <f t="shared" si="659"/>
        <v/>
      </c>
      <c r="CG2760" s="41" t="str">
        <f t="shared" si="659"/>
        <v/>
      </c>
      <c r="CH2760" s="41" t="str">
        <f t="shared" ref="CH2760:CI2760" si="707">IF(CG2760="", "", IFERROR(REPLACE(CG2760, FIND("_", CG2760), 1, " "), CG2760))</f>
        <v/>
      </c>
      <c r="CI2760" s="41" t="str">
        <f t="shared" si="707"/>
        <v/>
      </c>
    </row>
    <row r="2761" spans="45:87" hidden="1" x14ac:dyDescent="0.25">
      <c r="AS2761" s="37">
        <v>113</v>
      </c>
      <c r="BA2761" s="41" t="str">
        <f t="shared" si="644"/>
        <v/>
      </c>
      <c r="BB2761" s="37" t="str">
        <f t="shared" si="645"/>
        <v/>
      </c>
      <c r="BG2761" s="41" t="str">
        <f t="shared" si="646"/>
        <v/>
      </c>
      <c r="BH2761" s="37" t="str">
        <f t="shared" si="647"/>
        <v/>
      </c>
      <c r="BM2761" s="41" t="str">
        <f t="shared" si="648"/>
        <v/>
      </c>
      <c r="BN2761" s="37" t="str">
        <f t="shared" si="691"/>
        <v/>
      </c>
      <c r="BQ2761" s="41" t="str">
        <f t="shared" si="649"/>
        <v/>
      </c>
      <c r="BS2761" s="41" t="str">
        <f t="shared" si="650"/>
        <v/>
      </c>
      <c r="BT2761" s="30" t="str">
        <f t="shared" si="651"/>
        <v/>
      </c>
      <c r="BU2761" s="41" t="str">
        <f>IF($BS2761="", "", IFERROR(INDEX('Country Name Replacement'!$C$11:$C$2650, MATCH($BS2761, 'Country Name Replacement'!$B$11:$B$2650, 0)), $BS2761))</f>
        <v/>
      </c>
      <c r="BV2761" s="37" t="str">
        <f t="shared" si="652"/>
        <v/>
      </c>
      <c r="BW2761" s="46" t="str">
        <f t="shared" si="653"/>
        <v/>
      </c>
      <c r="BY2761" s="13" t="str">
        <f t="shared" si="654"/>
        <v>Lottery Number Checker â€“ Â£35 | Spreadsheet Solutions</v>
      </c>
      <c r="BZ2761" s="37">
        <f t="shared" si="655"/>
        <v>82</v>
      </c>
      <c r="CA2761" s="60">
        <f t="shared" si="656"/>
        <v>2</v>
      </c>
      <c r="CB2761" s="37">
        <f>IF(CA2761="", "", COUNTIF(CA$2649:CA$5288, "?"&amp;CA2761)+1+COUNTIF(CA$2649:CA2761, CA2761)-1)</f>
        <v>6</v>
      </c>
      <c r="CC2761" s="41" t="str">
        <f t="shared" si="657"/>
        <v/>
      </c>
      <c r="CE2761" s="41" t="str">
        <f t="shared" si="658"/>
        <v/>
      </c>
      <c r="CF2761" s="41" t="str">
        <f t="shared" si="659"/>
        <v/>
      </c>
      <c r="CG2761" s="41" t="str">
        <f t="shared" si="659"/>
        <v/>
      </c>
      <c r="CH2761" s="41" t="str">
        <f t="shared" ref="CH2761:CI2761" si="708">IF(CG2761="", "", IFERROR(REPLACE(CG2761, FIND("_", CG2761), 1, " "), CG2761))</f>
        <v/>
      </c>
      <c r="CI2761" s="41" t="str">
        <f t="shared" si="708"/>
        <v/>
      </c>
    </row>
    <row r="2762" spans="45:87" hidden="1" x14ac:dyDescent="0.25">
      <c r="AS2762" s="37">
        <v>114</v>
      </c>
      <c r="BA2762" s="41" t="str">
        <f t="shared" si="644"/>
        <v/>
      </c>
      <c r="BB2762" s="37" t="str">
        <f t="shared" si="645"/>
        <v/>
      </c>
      <c r="BG2762" s="41" t="str">
        <f t="shared" si="646"/>
        <v/>
      </c>
      <c r="BH2762" s="37" t="str">
        <f t="shared" si="647"/>
        <v/>
      </c>
      <c r="BM2762" s="41" t="str">
        <f t="shared" si="648"/>
        <v/>
      </c>
      <c r="BN2762" s="37" t="str">
        <f t="shared" si="691"/>
        <v/>
      </c>
      <c r="BQ2762" s="41" t="str">
        <f t="shared" si="649"/>
        <v/>
      </c>
      <c r="BS2762" s="41" t="str">
        <f t="shared" si="650"/>
        <v/>
      </c>
      <c r="BT2762" s="30" t="str">
        <f t="shared" si="651"/>
        <v/>
      </c>
      <c r="BU2762" s="41" t="str">
        <f>IF($BS2762="", "", IFERROR(INDEX('Country Name Replacement'!$C$11:$C$2650, MATCH($BS2762, 'Country Name Replacement'!$B$11:$B$2650, 0)), $BS2762))</f>
        <v/>
      </c>
      <c r="BV2762" s="37" t="str">
        <f t="shared" si="652"/>
        <v/>
      </c>
      <c r="BW2762" s="46" t="str">
        <f t="shared" si="653"/>
        <v/>
      </c>
      <c r="BY2762" s="13" t="str">
        <f t="shared" si="654"/>
        <v>Multiple Project Manager â€“ Â£220 | Spreadsheet Solutions</v>
      </c>
      <c r="BZ2762" s="37">
        <f t="shared" si="655"/>
        <v>90</v>
      </c>
      <c r="CA2762" s="60">
        <f t="shared" si="656"/>
        <v>4</v>
      </c>
      <c r="CB2762" s="37">
        <f>IF(CA2762="", "", COUNTIF(CA$2649:CA$5288, "?"&amp;CA2762)+1+COUNTIF(CA$2649:CA2762, CA2762)-1)</f>
        <v>5</v>
      </c>
      <c r="CC2762" s="41" t="str">
        <f t="shared" si="657"/>
        <v/>
      </c>
      <c r="CE2762" s="41" t="str">
        <f t="shared" si="658"/>
        <v/>
      </c>
      <c r="CF2762" s="41" t="str">
        <f t="shared" si="659"/>
        <v/>
      </c>
      <c r="CG2762" s="41" t="str">
        <f t="shared" si="659"/>
        <v/>
      </c>
      <c r="CH2762" s="41" t="str">
        <f t="shared" ref="CH2762:CI2762" si="709">IF(CG2762="", "", IFERROR(REPLACE(CG2762, FIND("_", CG2762), 1, " "), CG2762))</f>
        <v/>
      </c>
      <c r="CI2762" s="41" t="str">
        <f t="shared" si="709"/>
        <v/>
      </c>
    </row>
    <row r="2763" spans="45:87" hidden="1" x14ac:dyDescent="0.25">
      <c r="AS2763" s="37">
        <v>115</v>
      </c>
      <c r="BA2763" s="41" t="str">
        <f t="shared" si="644"/>
        <v/>
      </c>
      <c r="BB2763" s="37" t="str">
        <f t="shared" si="645"/>
        <v/>
      </c>
      <c r="BG2763" s="41" t="str">
        <f t="shared" si="646"/>
        <v/>
      </c>
      <c r="BH2763" s="37" t="str">
        <f t="shared" si="647"/>
        <v/>
      </c>
      <c r="BM2763" s="41" t="str">
        <f t="shared" si="648"/>
        <v/>
      </c>
      <c r="BN2763" s="37" t="str">
        <f t="shared" si="691"/>
        <v/>
      </c>
      <c r="BQ2763" s="41" t="str">
        <f t="shared" si="649"/>
        <v/>
      </c>
      <c r="BS2763" s="41" t="str">
        <f t="shared" si="650"/>
        <v/>
      </c>
      <c r="BT2763" s="30" t="str">
        <f t="shared" si="651"/>
        <v/>
      </c>
      <c r="BU2763" s="41" t="str">
        <f>IF($BS2763="", "", IFERROR(INDEX('Country Name Replacement'!$C$11:$C$2650, MATCH($BS2763, 'Country Name Replacement'!$B$11:$B$2650, 0)), $BS2763))</f>
        <v/>
      </c>
      <c r="BV2763" s="37" t="str">
        <f t="shared" si="652"/>
        <v/>
      </c>
      <c r="BW2763" s="46" t="str">
        <f t="shared" si="653"/>
        <v/>
      </c>
      <c r="BY2763" s="13" t="str">
        <f t="shared" si="654"/>
        <v>Personal Mileage Cost Calculator â€“ Â£35 | Spreadsheet Solutions</v>
      </c>
      <c r="BZ2763" s="37">
        <f t="shared" si="655"/>
        <v>100</v>
      </c>
      <c r="CA2763" s="60">
        <f t="shared" si="656"/>
        <v>1</v>
      </c>
      <c r="CB2763" s="37">
        <f>IF(CA2763="", "", COUNTIF(CA$2649:CA$5288, "?"&amp;CA2763)+1+COUNTIF(CA$2649:CA2763, CA2763)-1)</f>
        <v>7</v>
      </c>
      <c r="CC2763" s="41" t="str">
        <f t="shared" si="657"/>
        <v/>
      </c>
      <c r="CE2763" s="41" t="str">
        <f t="shared" si="658"/>
        <v/>
      </c>
      <c r="CF2763" s="41" t="str">
        <f t="shared" si="659"/>
        <v/>
      </c>
      <c r="CG2763" s="41" t="str">
        <f t="shared" si="659"/>
        <v/>
      </c>
      <c r="CH2763" s="41" t="str">
        <f t="shared" ref="CH2763:CI2763" si="710">IF(CG2763="", "", IFERROR(REPLACE(CG2763, FIND("_", CG2763), 1, " "), CG2763))</f>
        <v/>
      </c>
      <c r="CI2763" s="41" t="str">
        <f t="shared" si="710"/>
        <v/>
      </c>
    </row>
    <row r="2764" spans="45:87" hidden="1" x14ac:dyDescent="0.25">
      <c r="AS2764" s="37">
        <v>116</v>
      </c>
      <c r="BA2764" s="41" t="str">
        <f t="shared" si="644"/>
        <v/>
      </c>
      <c r="BB2764" s="37" t="str">
        <f t="shared" si="645"/>
        <v/>
      </c>
      <c r="BG2764" s="41" t="str">
        <f t="shared" si="646"/>
        <v/>
      </c>
      <c r="BH2764" s="37" t="str">
        <f t="shared" si="647"/>
        <v/>
      </c>
      <c r="BM2764" s="41" t="str">
        <f t="shared" si="648"/>
        <v/>
      </c>
      <c r="BN2764" s="37" t="str">
        <f t="shared" si="691"/>
        <v/>
      </c>
      <c r="BQ2764" s="41" t="str">
        <f t="shared" si="649"/>
        <v/>
      </c>
      <c r="BS2764" s="41" t="str">
        <f t="shared" si="650"/>
        <v/>
      </c>
      <c r="BT2764" s="30" t="str">
        <f t="shared" si="651"/>
        <v/>
      </c>
      <c r="BU2764" s="41" t="str">
        <f>IF($BS2764="", "", IFERROR(INDEX('Country Name Replacement'!$C$11:$C$2650, MATCH($BS2764, 'Country Name Replacement'!$B$11:$B$2650, 0)), $BS2764))</f>
        <v/>
      </c>
      <c r="BV2764" s="37" t="str">
        <f t="shared" si="652"/>
        <v/>
      </c>
      <c r="BW2764" s="46" t="str">
        <f t="shared" si="653"/>
        <v/>
      </c>
      <c r="BY2764" s="13" t="str">
        <f t="shared" si="654"/>
        <v>Processes, Results, and Spreadsheets | Spreadsheet Solutions</v>
      </c>
      <c r="BZ2764" s="37">
        <f t="shared" si="655"/>
        <v>105</v>
      </c>
      <c r="CA2764" s="60">
        <f t="shared" si="656"/>
        <v>2</v>
      </c>
      <c r="CB2764" s="37">
        <f>IF(CA2764="", "", COUNTIF(CA$2649:CA$5288, "?"&amp;CA2764)+1+COUNTIF(CA$2649:CA2764, CA2764)-1)</f>
        <v>7</v>
      </c>
      <c r="CC2764" s="41" t="str">
        <f t="shared" si="657"/>
        <v/>
      </c>
      <c r="CE2764" s="41" t="str">
        <f t="shared" si="658"/>
        <v/>
      </c>
      <c r="CF2764" s="41" t="str">
        <f t="shared" si="659"/>
        <v/>
      </c>
      <c r="CG2764" s="41" t="str">
        <f t="shared" si="659"/>
        <v/>
      </c>
      <c r="CH2764" s="41" t="str">
        <f t="shared" ref="CH2764:CI2764" si="711">IF(CG2764="", "", IFERROR(REPLACE(CG2764, FIND("_", CG2764), 1, " "), CG2764))</f>
        <v/>
      </c>
      <c r="CI2764" s="41" t="str">
        <f t="shared" si="711"/>
        <v/>
      </c>
    </row>
    <row r="2765" spans="45:87" hidden="1" x14ac:dyDescent="0.25">
      <c r="AS2765" s="37">
        <v>117</v>
      </c>
      <c r="BA2765" s="41" t="str">
        <f t="shared" si="644"/>
        <v/>
      </c>
      <c r="BB2765" s="37" t="str">
        <f t="shared" si="645"/>
        <v/>
      </c>
      <c r="BG2765" s="41" t="str">
        <f t="shared" si="646"/>
        <v/>
      </c>
      <c r="BH2765" s="37" t="str">
        <f t="shared" si="647"/>
        <v/>
      </c>
      <c r="BM2765" s="41" t="str">
        <f t="shared" si="648"/>
        <v/>
      </c>
      <c r="BN2765" s="37" t="str">
        <f t="shared" si="691"/>
        <v/>
      </c>
      <c r="BQ2765" s="41" t="str">
        <f t="shared" si="649"/>
        <v/>
      </c>
      <c r="BS2765" s="41" t="str">
        <f t="shared" si="650"/>
        <v/>
      </c>
      <c r="BT2765" s="30" t="str">
        <f t="shared" si="651"/>
        <v/>
      </c>
      <c r="BU2765" s="41" t="str">
        <f>IF($BS2765="", "", IFERROR(INDEX('Country Name Replacement'!$C$11:$C$2650, MATCH($BS2765, 'Country Name Replacement'!$B$11:$B$2650, 0)), $BS2765))</f>
        <v/>
      </c>
      <c r="BV2765" s="37" t="str">
        <f t="shared" si="652"/>
        <v/>
      </c>
      <c r="BW2765" s="46" t="str">
        <f t="shared" si="653"/>
        <v/>
      </c>
      <c r="BY2765" s="13" t="str">
        <f t="shared" si="654"/>
        <v>Product &amp; Invoice Database â€“ Â£220 | Spreadsheet Solutions</v>
      </c>
      <c r="BZ2765" s="37">
        <f t="shared" si="655"/>
        <v>106</v>
      </c>
      <c r="CA2765" s="60">
        <f t="shared" si="656"/>
        <v>1</v>
      </c>
      <c r="CB2765" s="37">
        <f>IF(CA2765="", "", COUNTIF(CA$2649:CA$5288, "?"&amp;CA2765)+1+COUNTIF(CA$2649:CA2765, CA2765)-1)</f>
        <v>8</v>
      </c>
      <c r="CC2765" s="41" t="str">
        <f t="shared" si="657"/>
        <v/>
      </c>
      <c r="CE2765" s="41" t="str">
        <f t="shared" si="658"/>
        <v/>
      </c>
      <c r="CF2765" s="41" t="str">
        <f t="shared" si="659"/>
        <v/>
      </c>
      <c r="CG2765" s="41" t="str">
        <f t="shared" si="659"/>
        <v/>
      </c>
      <c r="CH2765" s="41" t="str">
        <f t="shared" ref="CH2765:CI2765" si="712">IF(CG2765="", "", IFERROR(REPLACE(CG2765, FIND("_", CG2765), 1, " "), CG2765))</f>
        <v/>
      </c>
      <c r="CI2765" s="41" t="str">
        <f t="shared" si="712"/>
        <v/>
      </c>
    </row>
    <row r="2766" spans="45:87" hidden="1" x14ac:dyDescent="0.25">
      <c r="AS2766" s="37">
        <v>118</v>
      </c>
      <c r="BA2766" s="41" t="str">
        <f t="shared" si="644"/>
        <v/>
      </c>
      <c r="BB2766" s="37" t="str">
        <f t="shared" si="645"/>
        <v/>
      </c>
      <c r="BG2766" s="41" t="str">
        <f t="shared" si="646"/>
        <v/>
      </c>
      <c r="BH2766" s="37" t="str">
        <f t="shared" si="647"/>
        <v/>
      </c>
      <c r="BM2766" s="41" t="str">
        <f t="shared" si="648"/>
        <v/>
      </c>
      <c r="BN2766" s="37" t="str">
        <f t="shared" si="691"/>
        <v/>
      </c>
      <c r="BQ2766" s="41" t="str">
        <f t="shared" si="649"/>
        <v/>
      </c>
      <c r="BS2766" s="41" t="str">
        <f t="shared" si="650"/>
        <v/>
      </c>
      <c r="BT2766" s="30" t="str">
        <f t="shared" si="651"/>
        <v/>
      </c>
      <c r="BU2766" s="41" t="str">
        <f>IF($BS2766="", "", IFERROR(INDEX('Country Name Replacement'!$C$11:$C$2650, MATCH($BS2766, 'Country Name Replacement'!$B$11:$B$2650, 0)), $BS2766))</f>
        <v/>
      </c>
      <c r="BV2766" s="37" t="str">
        <f t="shared" si="652"/>
        <v/>
      </c>
      <c r="BW2766" s="46" t="str">
        <f t="shared" si="653"/>
        <v/>
      </c>
      <c r="BY2766" s="13" t="str">
        <f t="shared" si="654"/>
        <v>Product Validation Report â€“ Â£180 | Spreadsheet Solutions</v>
      </c>
      <c r="BZ2766" s="37">
        <f t="shared" si="655"/>
        <v>108</v>
      </c>
      <c r="CA2766" s="60">
        <f t="shared" si="656"/>
        <v>3</v>
      </c>
      <c r="CB2766" s="37">
        <f>IF(CA2766="", "", COUNTIF(CA$2649:CA$5288, "?"&amp;CA2766)+1+COUNTIF(CA$2649:CA2766, CA2766)-1)</f>
        <v>7</v>
      </c>
      <c r="CC2766" s="41" t="str">
        <f t="shared" si="657"/>
        <v/>
      </c>
      <c r="CE2766" s="41" t="str">
        <f t="shared" si="658"/>
        <v/>
      </c>
      <c r="CF2766" s="41" t="str">
        <f t="shared" si="659"/>
        <v/>
      </c>
      <c r="CG2766" s="41" t="str">
        <f t="shared" si="659"/>
        <v/>
      </c>
      <c r="CH2766" s="41" t="str">
        <f t="shared" ref="CH2766:CI2766" si="713">IF(CG2766="", "", IFERROR(REPLACE(CG2766, FIND("_", CG2766), 1, " "), CG2766))</f>
        <v/>
      </c>
      <c r="CI2766" s="41" t="str">
        <f t="shared" si="713"/>
        <v/>
      </c>
    </row>
    <row r="2767" spans="45:87" hidden="1" x14ac:dyDescent="0.25">
      <c r="AS2767" s="37">
        <v>119</v>
      </c>
      <c r="BA2767" s="41" t="str">
        <f t="shared" si="644"/>
        <v/>
      </c>
      <c r="BB2767" s="37" t="str">
        <f t="shared" si="645"/>
        <v/>
      </c>
      <c r="BG2767" s="41" t="str">
        <f t="shared" si="646"/>
        <v/>
      </c>
      <c r="BH2767" s="37" t="str">
        <f t="shared" si="647"/>
        <v/>
      </c>
      <c r="BM2767" s="41" t="str">
        <f t="shared" si="648"/>
        <v/>
      </c>
      <c r="BN2767" s="37" t="str">
        <f t="shared" si="691"/>
        <v/>
      </c>
      <c r="BQ2767" s="41" t="str">
        <f t="shared" si="649"/>
        <v/>
      </c>
      <c r="BS2767" s="41" t="str">
        <f t="shared" si="650"/>
        <v/>
      </c>
      <c r="BT2767" s="30" t="str">
        <f t="shared" si="651"/>
        <v/>
      </c>
      <c r="BU2767" s="41" t="str">
        <f>IF($BS2767="", "", IFERROR(INDEX('Country Name Replacement'!$C$11:$C$2650, MATCH($BS2767, 'Country Name Replacement'!$B$11:$B$2650, 0)), $BS2767))</f>
        <v/>
      </c>
      <c r="BV2767" s="37" t="str">
        <f t="shared" si="652"/>
        <v/>
      </c>
      <c r="BW2767" s="46" t="str">
        <f t="shared" si="653"/>
        <v/>
      </c>
      <c r="BY2767" s="13" t="str">
        <f t="shared" si="654"/>
        <v>Relationship Between Data and Dashboards | Spreadsheet Solutions</v>
      </c>
      <c r="BZ2767" s="37">
        <f t="shared" si="655"/>
        <v>118</v>
      </c>
      <c r="CA2767" s="60">
        <f t="shared" si="656"/>
        <v>2</v>
      </c>
      <c r="CB2767" s="37">
        <f>IF(CA2767="", "", COUNTIF(CA$2649:CA$5288, "?"&amp;CA2767)+1+COUNTIF(CA$2649:CA2767, CA2767)-1)</f>
        <v>8</v>
      </c>
      <c r="CC2767" s="41" t="str">
        <f t="shared" si="657"/>
        <v/>
      </c>
      <c r="CE2767" s="41" t="str">
        <f t="shared" si="658"/>
        <v/>
      </c>
      <c r="CF2767" s="41" t="str">
        <f t="shared" si="659"/>
        <v/>
      </c>
      <c r="CG2767" s="41" t="str">
        <f t="shared" si="659"/>
        <v/>
      </c>
      <c r="CH2767" s="41" t="str">
        <f t="shared" ref="CH2767:CI2767" si="714">IF(CG2767="", "", IFERROR(REPLACE(CG2767, FIND("_", CG2767), 1, " "), CG2767))</f>
        <v/>
      </c>
      <c r="CI2767" s="41" t="str">
        <f t="shared" si="714"/>
        <v/>
      </c>
    </row>
    <row r="2768" spans="45:87" hidden="1" x14ac:dyDescent="0.25">
      <c r="AS2768" s="37">
        <v>120</v>
      </c>
      <c r="BA2768" s="42" t="str">
        <f t="shared" si="644"/>
        <v/>
      </c>
      <c r="BB2768" s="38" t="str">
        <f t="shared" si="645"/>
        <v/>
      </c>
      <c r="BG2768" s="42" t="str">
        <f t="shared" si="646"/>
        <v/>
      </c>
      <c r="BH2768" s="38" t="str">
        <f t="shared" si="647"/>
        <v/>
      </c>
      <c r="BM2768" s="41" t="str">
        <f t="shared" si="648"/>
        <v/>
      </c>
      <c r="BN2768" s="37" t="str">
        <f t="shared" si="691"/>
        <v/>
      </c>
      <c r="BQ2768" s="41" t="str">
        <f t="shared" si="649"/>
        <v/>
      </c>
      <c r="BS2768" s="41" t="str">
        <f t="shared" si="650"/>
        <v/>
      </c>
      <c r="BT2768" s="30" t="str">
        <f t="shared" si="651"/>
        <v/>
      </c>
      <c r="BU2768" s="41" t="str">
        <f>IF($BS2768="", "", IFERROR(INDEX('Country Name Replacement'!$C$11:$C$2650, MATCH($BS2768, 'Country Name Replacement'!$B$11:$B$2650, 0)), $BS2768))</f>
        <v/>
      </c>
      <c r="BV2768" s="37" t="str">
        <f t="shared" si="652"/>
        <v/>
      </c>
      <c r="BW2768" s="46" t="str">
        <f t="shared" si="653"/>
        <v/>
      </c>
      <c r="BY2768" s="13" t="str">
        <f t="shared" si="654"/>
        <v>Renewal Reminder â€“ Â£35 | Spreadsheet Solutions</v>
      </c>
      <c r="BZ2768" s="37">
        <f t="shared" si="655"/>
        <v>120</v>
      </c>
      <c r="CA2768" s="60">
        <f t="shared" si="656"/>
        <v>2</v>
      </c>
      <c r="CB2768" s="37">
        <f>IF(CA2768="", "", COUNTIF(CA$2649:CA$5288, "?"&amp;CA2768)+1+COUNTIF(CA$2649:CA2768, CA2768)-1)</f>
        <v>9</v>
      </c>
      <c r="CC2768" s="41" t="str">
        <f t="shared" si="657"/>
        <v/>
      </c>
      <c r="CE2768" s="41" t="str">
        <f t="shared" si="658"/>
        <v/>
      </c>
      <c r="CF2768" s="41" t="str">
        <f t="shared" si="659"/>
        <v/>
      </c>
      <c r="CG2768" s="41" t="str">
        <f t="shared" si="659"/>
        <v/>
      </c>
      <c r="CH2768" s="41" t="str">
        <f t="shared" ref="CH2768:CI2768" si="715">IF(CG2768="", "", IFERROR(REPLACE(CG2768, FIND("_", CG2768), 1, " "), CG2768))</f>
        <v/>
      </c>
      <c r="CI2768" s="41" t="str">
        <f t="shared" si="715"/>
        <v/>
      </c>
    </row>
    <row r="2769" spans="45:87" hidden="1" x14ac:dyDescent="0.25">
      <c r="AS2769" s="37">
        <v>121</v>
      </c>
      <c r="BM2769" s="41" t="str">
        <f>IFERROR(INDEX(BM$7:BM$186, MATCH($AS2769, BO$7:BO$186, 0)), "")</f>
        <v/>
      </c>
      <c r="BN2769" s="37" t="str">
        <f t="shared" si="691"/>
        <v/>
      </c>
      <c r="BQ2769" s="41" t="str">
        <f t="shared" si="649"/>
        <v/>
      </c>
      <c r="BS2769" s="41" t="str">
        <f t="shared" si="650"/>
        <v/>
      </c>
      <c r="BT2769" s="30" t="str">
        <f t="shared" si="651"/>
        <v/>
      </c>
      <c r="BU2769" s="41" t="str">
        <f>IF($BS2769="", "", IFERROR(INDEX('Country Name Replacement'!$C$11:$C$2650, MATCH($BS2769, 'Country Name Replacement'!$B$11:$B$2650, 0)), $BS2769))</f>
        <v/>
      </c>
      <c r="BV2769" s="37" t="str">
        <f t="shared" si="652"/>
        <v/>
      </c>
      <c r="BW2769" s="46" t="str">
        <f t="shared" si="653"/>
        <v/>
      </c>
      <c r="BY2769" s="13" t="str">
        <f t="shared" si="654"/>
        <v>Staff Task Schedule â€“ Â£35 | Spreadsheet Solutions</v>
      </c>
      <c r="BZ2769" s="37">
        <f t="shared" si="655"/>
        <v>140</v>
      </c>
      <c r="CA2769" s="60">
        <f t="shared" si="656"/>
        <v>1</v>
      </c>
      <c r="CB2769" s="37">
        <f>IF(CA2769="", "", COUNTIF(CA$2649:CA$5288, "?"&amp;CA2769)+1+COUNTIF(CA$2649:CA2769, CA2769)-1)</f>
        <v>9</v>
      </c>
      <c r="CC2769" s="41" t="str">
        <f t="shared" si="657"/>
        <v/>
      </c>
      <c r="CE2769" s="41" t="str">
        <f t="shared" si="658"/>
        <v/>
      </c>
      <c r="CF2769" s="41" t="str">
        <f t="shared" si="659"/>
        <v/>
      </c>
      <c r="CG2769" s="41" t="str">
        <f t="shared" si="659"/>
        <v/>
      </c>
      <c r="CH2769" s="41" t="str">
        <f t="shared" ref="CH2769:CI2769" si="716">IF(CG2769="", "", IFERROR(REPLACE(CG2769, FIND("_", CG2769), 1, " "), CG2769))</f>
        <v/>
      </c>
      <c r="CI2769" s="41" t="str">
        <f t="shared" si="716"/>
        <v/>
      </c>
    </row>
    <row r="2770" spans="45:87" hidden="1" x14ac:dyDescent="0.25">
      <c r="AS2770" s="37">
        <v>122</v>
      </c>
      <c r="BM2770" s="41" t="str">
        <f t="shared" ref="BM2770:BM2828" si="717">IFERROR(INDEX(BM$7:BM$186, MATCH($AS2770, BO$7:BO$186, 0)), "")</f>
        <v/>
      </c>
      <c r="BN2770" s="37" t="str">
        <f t="shared" si="691"/>
        <v/>
      </c>
      <c r="BQ2770" s="41" t="str">
        <f t="shared" si="649"/>
        <v/>
      </c>
      <c r="BS2770" s="41" t="str">
        <f t="shared" si="650"/>
        <v/>
      </c>
      <c r="BT2770" s="30" t="str">
        <f t="shared" si="651"/>
        <v/>
      </c>
      <c r="BU2770" s="41" t="str">
        <f>IF($BS2770="", "", IFERROR(INDEX('Country Name Replacement'!$C$11:$C$2650, MATCH($BS2770, 'Country Name Replacement'!$B$11:$B$2650, 0)), $BS2770))</f>
        <v/>
      </c>
      <c r="BV2770" s="37" t="str">
        <f t="shared" si="652"/>
        <v/>
      </c>
      <c r="BW2770" s="46" t="str">
        <f t="shared" si="653"/>
        <v/>
      </c>
      <c r="BY2770" s="13" t="str">
        <f t="shared" si="654"/>
        <v>Surveys, Appraisals, Questionnaires, and Feedback using Excel | Spreadsheet Solutions</v>
      </c>
      <c r="BZ2770" s="37">
        <f t="shared" si="655"/>
        <v>142</v>
      </c>
      <c r="CA2770" s="60">
        <f t="shared" si="656"/>
        <v>4</v>
      </c>
      <c r="CB2770" s="37">
        <f>IF(CA2770="", "", COUNTIF(CA$2649:CA$5288, "?"&amp;CA2770)+1+COUNTIF(CA$2649:CA2770, CA2770)-1)</f>
        <v>6</v>
      </c>
      <c r="CC2770" s="41" t="str">
        <f t="shared" si="657"/>
        <v/>
      </c>
      <c r="CE2770" s="41" t="str">
        <f t="shared" si="658"/>
        <v/>
      </c>
      <c r="CF2770" s="41" t="str">
        <f t="shared" si="659"/>
        <v/>
      </c>
      <c r="CG2770" s="41" t="str">
        <f t="shared" si="659"/>
        <v/>
      </c>
      <c r="CH2770" s="41" t="str">
        <f t="shared" ref="CH2770:CI2770" si="718">IF(CG2770="", "", IFERROR(REPLACE(CG2770, FIND("_", CG2770), 1, " "), CG2770))</f>
        <v/>
      </c>
      <c r="CI2770" s="41" t="str">
        <f t="shared" si="718"/>
        <v/>
      </c>
    </row>
    <row r="2771" spans="45:87" hidden="1" x14ac:dyDescent="0.25">
      <c r="AS2771" s="37">
        <v>123</v>
      </c>
      <c r="BM2771" s="41" t="str">
        <f t="shared" si="717"/>
        <v/>
      </c>
      <c r="BN2771" s="37" t="str">
        <f t="shared" si="691"/>
        <v/>
      </c>
      <c r="BQ2771" s="41" t="str">
        <f t="shared" si="649"/>
        <v/>
      </c>
      <c r="BS2771" s="41" t="str">
        <f t="shared" si="650"/>
        <v/>
      </c>
      <c r="BT2771" s="30" t="str">
        <f t="shared" si="651"/>
        <v/>
      </c>
      <c r="BU2771" s="41" t="str">
        <f>IF($BS2771="", "", IFERROR(INDEX('Country Name Replacement'!$C$11:$C$2650, MATCH($BS2771, 'Country Name Replacement'!$B$11:$B$2650, 0)), $BS2771))</f>
        <v/>
      </c>
      <c r="BV2771" s="37" t="str">
        <f t="shared" si="652"/>
        <v/>
      </c>
      <c r="BW2771" s="46" t="str">
        <f t="shared" si="653"/>
        <v/>
      </c>
      <c r="BY2771" s="13" t="str">
        <f t="shared" si="654"/>
        <v>Task Calendar â€“ Â£25 | Spreadsheet Solutions</v>
      </c>
      <c r="BZ2771" s="37">
        <f t="shared" si="655"/>
        <v>143</v>
      </c>
      <c r="CA2771" s="60">
        <f t="shared" si="656"/>
        <v>8</v>
      </c>
      <c r="CB2771" s="37">
        <f>IF(CA2771="", "", COUNTIF(CA$2649:CA$5288, "?"&amp;CA2771)+1+COUNTIF(CA$2649:CA2771, CA2771)-1)</f>
        <v>6</v>
      </c>
      <c r="CC2771" s="41" t="str">
        <f t="shared" si="657"/>
        <v/>
      </c>
      <c r="CE2771" s="41" t="str">
        <f t="shared" si="658"/>
        <v/>
      </c>
      <c r="CF2771" s="41" t="str">
        <f t="shared" si="659"/>
        <v/>
      </c>
      <c r="CG2771" s="41" t="str">
        <f t="shared" si="659"/>
        <v/>
      </c>
      <c r="CH2771" s="41" t="str">
        <f t="shared" ref="CH2771:CI2771" si="719">IF(CG2771="", "", IFERROR(REPLACE(CG2771, FIND("_", CG2771), 1, " "), CG2771))</f>
        <v/>
      </c>
      <c r="CI2771" s="41" t="str">
        <f t="shared" si="719"/>
        <v/>
      </c>
    </row>
    <row r="2772" spans="45:87" hidden="1" x14ac:dyDescent="0.25">
      <c r="AS2772" s="37">
        <v>124</v>
      </c>
      <c r="BM2772" s="41" t="str">
        <f t="shared" si="717"/>
        <v/>
      </c>
      <c r="BN2772" s="37" t="str">
        <f t="shared" si="691"/>
        <v/>
      </c>
      <c r="BQ2772" s="41" t="str">
        <f t="shared" si="649"/>
        <v/>
      </c>
      <c r="BS2772" s="41" t="str">
        <f t="shared" si="650"/>
        <v/>
      </c>
      <c r="BT2772" s="30" t="str">
        <f t="shared" si="651"/>
        <v/>
      </c>
      <c r="BU2772" s="41" t="str">
        <f>IF($BS2772="", "", IFERROR(INDEX('Country Name Replacement'!$C$11:$C$2650, MATCH($BS2772, 'Country Name Replacement'!$B$11:$B$2650, 0)), $BS2772))</f>
        <v/>
      </c>
      <c r="BV2772" s="37" t="str">
        <f t="shared" si="652"/>
        <v/>
      </c>
      <c r="BW2772" s="46" t="str">
        <f t="shared" si="653"/>
        <v/>
      </c>
      <c r="BY2772" s="13" t="str">
        <f t="shared" si="654"/>
        <v>Uncategorized | Spreadsheet Solutions</v>
      </c>
      <c r="BZ2772" s="37">
        <f t="shared" si="655"/>
        <v>150</v>
      </c>
      <c r="CA2772" s="60">
        <f t="shared" si="656"/>
        <v>1</v>
      </c>
      <c r="CB2772" s="37">
        <f>IF(CA2772="", "", COUNTIF(CA$2649:CA$5288, "?"&amp;CA2772)+1+COUNTIF(CA$2649:CA2772, CA2772)-1)</f>
        <v>10</v>
      </c>
      <c r="CC2772" s="41" t="str">
        <f t="shared" si="657"/>
        <v/>
      </c>
      <c r="CE2772" s="41" t="str">
        <f t="shared" si="658"/>
        <v/>
      </c>
      <c r="CF2772" s="41" t="str">
        <f t="shared" si="659"/>
        <v/>
      </c>
      <c r="CG2772" s="41" t="str">
        <f t="shared" si="659"/>
        <v/>
      </c>
      <c r="CH2772" s="41" t="str">
        <f t="shared" ref="CH2772:CI2772" si="720">IF(CG2772="", "", IFERROR(REPLACE(CG2772, FIND("_", CG2772), 1, " "), CG2772))</f>
        <v/>
      </c>
      <c r="CI2772" s="41" t="str">
        <f t="shared" si="720"/>
        <v/>
      </c>
    </row>
    <row r="2773" spans="45:87" hidden="1" x14ac:dyDescent="0.25">
      <c r="AS2773" s="37">
        <v>125</v>
      </c>
      <c r="BM2773" s="41" t="str">
        <f t="shared" si="717"/>
        <v/>
      </c>
      <c r="BN2773" s="37" t="str">
        <f t="shared" si="691"/>
        <v/>
      </c>
      <c r="BQ2773" s="41" t="str">
        <f t="shared" si="649"/>
        <v/>
      </c>
      <c r="BS2773" s="41" t="str">
        <f t="shared" si="650"/>
        <v/>
      </c>
      <c r="BT2773" s="30" t="str">
        <f t="shared" si="651"/>
        <v/>
      </c>
      <c r="BU2773" s="41" t="str">
        <f>IF($BS2773="", "", IFERROR(INDEX('Country Name Replacement'!$C$11:$C$2650, MATCH($BS2773, 'Country Name Replacement'!$B$11:$B$2650, 0)), $BS2773))</f>
        <v/>
      </c>
      <c r="BV2773" s="37" t="str">
        <f t="shared" si="652"/>
        <v/>
      </c>
      <c r="BW2773" s="46" t="str">
        <f t="shared" si="653"/>
        <v/>
      </c>
      <c r="BY2773" s="13" t="str">
        <f t="shared" si="654"/>
        <v>Useful | Spreadsheet Solutions</v>
      </c>
      <c r="BZ2773" s="37">
        <f t="shared" si="655"/>
        <v>151</v>
      </c>
      <c r="CA2773" s="60">
        <f t="shared" si="656"/>
        <v>1</v>
      </c>
      <c r="CB2773" s="37">
        <f>IF(CA2773="", "", COUNTIF(CA$2649:CA$5288, "?"&amp;CA2773)+1+COUNTIF(CA$2649:CA2773, CA2773)-1)</f>
        <v>11</v>
      </c>
      <c r="CC2773" s="41" t="str">
        <f t="shared" si="657"/>
        <v/>
      </c>
      <c r="CE2773" s="41" t="str">
        <f t="shared" si="658"/>
        <v/>
      </c>
      <c r="CF2773" s="41" t="str">
        <f t="shared" si="659"/>
        <v/>
      </c>
      <c r="CG2773" s="41" t="str">
        <f t="shared" si="659"/>
        <v/>
      </c>
      <c r="CH2773" s="41" t="str">
        <f t="shared" ref="CH2773:CI2773" si="721">IF(CG2773="", "", IFERROR(REPLACE(CG2773, FIND("_", CG2773), 1, " "), CG2773))</f>
        <v/>
      </c>
      <c r="CI2773" s="41" t="str">
        <f t="shared" si="721"/>
        <v/>
      </c>
    </row>
    <row r="2774" spans="45:87" hidden="1" x14ac:dyDescent="0.25">
      <c r="AS2774" s="37">
        <v>126</v>
      </c>
      <c r="BM2774" s="41" t="str">
        <f t="shared" si="717"/>
        <v/>
      </c>
      <c r="BN2774" s="37" t="str">
        <f t="shared" si="691"/>
        <v/>
      </c>
      <c r="BQ2774" s="41" t="str">
        <f t="shared" si="649"/>
        <v/>
      </c>
      <c r="BS2774" s="41" t="str">
        <f t="shared" si="650"/>
        <v/>
      </c>
      <c r="BT2774" s="30" t="str">
        <f t="shared" si="651"/>
        <v/>
      </c>
      <c r="BU2774" s="41" t="str">
        <f>IF($BS2774="", "", IFERROR(INDEX('Country Name Replacement'!$C$11:$C$2650, MATCH($BS2774, 'Country Name Replacement'!$B$11:$B$2650, 0)), $BS2774))</f>
        <v/>
      </c>
      <c r="BV2774" s="37" t="str">
        <f t="shared" si="652"/>
        <v/>
      </c>
      <c r="BW2774" s="46" t="str">
        <f t="shared" si="653"/>
        <v/>
      </c>
      <c r="BY2774" s="13" t="str">
        <f t="shared" si="654"/>
        <v>Why Use Excel | Spreadsheet Solutions</v>
      </c>
      <c r="BZ2774" s="37">
        <f t="shared" si="655"/>
        <v>159</v>
      </c>
      <c r="CA2774" s="60">
        <f t="shared" si="656"/>
        <v>1</v>
      </c>
      <c r="CB2774" s="37">
        <f>IF(CA2774="", "", COUNTIF(CA$2649:CA$5288, "?"&amp;CA2774)+1+COUNTIF(CA$2649:CA2774, CA2774)-1)</f>
        <v>12</v>
      </c>
      <c r="CC2774" s="41" t="str">
        <f t="shared" si="657"/>
        <v/>
      </c>
      <c r="CE2774" s="41" t="str">
        <f t="shared" si="658"/>
        <v/>
      </c>
      <c r="CF2774" s="41" t="str">
        <f t="shared" si="659"/>
        <v/>
      </c>
      <c r="CG2774" s="41" t="str">
        <f t="shared" si="659"/>
        <v/>
      </c>
      <c r="CH2774" s="41" t="str">
        <f t="shared" ref="CH2774:CI2774" si="722">IF(CG2774="", "", IFERROR(REPLACE(CG2774, FIND("_", CG2774), 1, " "), CG2774))</f>
        <v/>
      </c>
      <c r="CI2774" s="41" t="str">
        <f t="shared" si="722"/>
        <v/>
      </c>
    </row>
    <row r="2775" spans="45:87" hidden="1" x14ac:dyDescent="0.25">
      <c r="AS2775" s="37">
        <v>127</v>
      </c>
      <c r="BM2775" s="41" t="str">
        <f t="shared" si="717"/>
        <v/>
      </c>
      <c r="BN2775" s="37" t="str">
        <f t="shared" si="691"/>
        <v/>
      </c>
      <c r="BQ2775" s="41" t="str">
        <f t="shared" si="649"/>
        <v/>
      </c>
      <c r="BS2775" s="41" t="str">
        <f t="shared" si="650"/>
        <v/>
      </c>
      <c r="BT2775" s="30" t="str">
        <f t="shared" si="651"/>
        <v/>
      </c>
      <c r="BU2775" s="41" t="str">
        <f>IF($BS2775="", "", IFERROR(INDEX('Country Name Replacement'!$C$11:$C$2650, MATCH($BS2775, 'Country Name Replacement'!$B$11:$B$2650, 0)), $BS2775))</f>
        <v/>
      </c>
      <c r="BV2775" s="37" t="str">
        <f t="shared" si="652"/>
        <v/>
      </c>
      <c r="BW2775" s="46" t="str">
        <f t="shared" si="653"/>
        <v/>
      </c>
      <c r="BY2775" s="13" t="str">
        <f t="shared" si="654"/>
        <v>Why You Want One of Our Spreadsheets | Spreadsheet Solutions</v>
      </c>
      <c r="BZ2775" s="37">
        <f t="shared" si="655"/>
        <v>161</v>
      </c>
      <c r="CA2775" s="60">
        <f t="shared" si="656"/>
        <v>7</v>
      </c>
      <c r="CB2775" s="37">
        <f>IF(CA2775="", "", COUNTIF(CA$2649:CA$5288, "?"&amp;CA2775)+1+COUNTIF(CA$2649:CA2775, CA2775)-1)</f>
        <v>6</v>
      </c>
      <c r="CC2775" s="41" t="str">
        <f t="shared" si="657"/>
        <v/>
      </c>
      <c r="CE2775" s="41" t="str">
        <f t="shared" si="658"/>
        <v/>
      </c>
      <c r="CF2775" s="41" t="str">
        <f t="shared" si="659"/>
        <v/>
      </c>
      <c r="CG2775" s="41" t="str">
        <f t="shared" si="659"/>
        <v/>
      </c>
      <c r="CH2775" s="41" t="str">
        <f t="shared" ref="CH2775:CI2775" si="723">IF(CG2775="", "", IFERROR(REPLACE(CG2775, FIND("_", CG2775), 1, " "), CG2775))</f>
        <v/>
      </c>
      <c r="CI2775" s="41" t="str">
        <f t="shared" si="723"/>
        <v/>
      </c>
    </row>
    <row r="2776" spans="45:87" hidden="1" x14ac:dyDescent="0.25">
      <c r="AS2776" s="37">
        <v>128</v>
      </c>
      <c r="BM2776" s="41" t="str">
        <f t="shared" si="717"/>
        <v/>
      </c>
      <c r="BN2776" s="37" t="str">
        <f t="shared" si="691"/>
        <v/>
      </c>
      <c r="BQ2776" s="41" t="str">
        <f t="shared" si="649"/>
        <v/>
      </c>
      <c r="BS2776" s="41" t="str">
        <f t="shared" si="650"/>
        <v/>
      </c>
      <c r="BT2776" s="30" t="str">
        <f t="shared" si="651"/>
        <v/>
      </c>
      <c r="BU2776" s="41" t="str">
        <f>IF($BS2776="", "", IFERROR(INDEX('Country Name Replacement'!$C$11:$C$2650, MATCH($BS2776, 'Country Name Replacement'!$B$11:$B$2650, 0)), $BS2776))</f>
        <v/>
      </c>
      <c r="BV2776" s="37" t="str">
        <f t="shared" si="652"/>
        <v/>
      </c>
      <c r="BW2776" s="46" t="str">
        <f t="shared" si="653"/>
        <v/>
      </c>
      <c r="BY2776" s="13" t="str">
        <f t="shared" si="654"/>
        <v>annual sales report | Spreadsheet Solutions</v>
      </c>
      <c r="BZ2776" s="37">
        <f t="shared" si="655"/>
        <v>16</v>
      </c>
      <c r="CA2776" s="60">
        <f t="shared" si="656"/>
        <v>1</v>
      </c>
      <c r="CB2776" s="37">
        <f>IF(CA2776="", "", COUNTIF(CA$2649:CA$5288, "?"&amp;CA2776)+1+COUNTIF(CA$2649:CA2776, CA2776)-1)</f>
        <v>13</v>
      </c>
      <c r="CC2776" s="41" t="str">
        <f t="shared" si="657"/>
        <v/>
      </c>
      <c r="CE2776" s="41" t="str">
        <f t="shared" si="658"/>
        <v/>
      </c>
      <c r="CF2776" s="41" t="str">
        <f t="shared" si="659"/>
        <v/>
      </c>
      <c r="CG2776" s="41" t="str">
        <f t="shared" si="659"/>
        <v/>
      </c>
      <c r="CH2776" s="41" t="str">
        <f t="shared" ref="CH2776:CI2776" si="724">IF(CG2776="", "", IFERROR(REPLACE(CG2776, FIND("_", CG2776), 1, " "), CG2776))</f>
        <v/>
      </c>
      <c r="CI2776" s="41" t="str">
        <f t="shared" si="724"/>
        <v/>
      </c>
    </row>
    <row r="2777" spans="45:87" hidden="1" x14ac:dyDescent="0.25">
      <c r="AS2777" s="37">
        <v>129</v>
      </c>
      <c r="BM2777" s="41" t="str">
        <f t="shared" si="717"/>
        <v/>
      </c>
      <c r="BN2777" s="37" t="str">
        <f t="shared" ref="BN2777:BN2808" si="725">IF(BM2777="", "", COUNTIF(BM$2649:BM$2828, "&lt;"&amp;BM2777)+1-BN$2647)</f>
        <v/>
      </c>
      <c r="BQ2777" s="41" t="str">
        <f t="shared" si="649"/>
        <v/>
      </c>
      <c r="BS2777" s="41" t="str">
        <f t="shared" si="650"/>
        <v/>
      </c>
      <c r="BT2777" s="30" t="str">
        <f t="shared" si="651"/>
        <v/>
      </c>
      <c r="BU2777" s="41" t="str">
        <f>IF($BS2777="", "", IFERROR(INDEX('Country Name Replacement'!$C$11:$C$2650, MATCH($BS2777, 'Country Name Replacement'!$B$11:$B$2650, 0)), $BS2777))</f>
        <v/>
      </c>
      <c r="BV2777" s="37" t="str">
        <f t="shared" si="652"/>
        <v/>
      </c>
      <c r="BW2777" s="46" t="str">
        <f t="shared" si="653"/>
        <v/>
      </c>
      <c r="BY2777" s="13" t="str">
        <f t="shared" si="654"/>
        <v>The Pros and Cons of Who Makes Your Spreadsheets | Spreadsheet Solutions</v>
      </c>
      <c r="BZ2777" s="37">
        <f t="shared" si="655"/>
        <v>146</v>
      </c>
      <c r="CA2777" s="60">
        <f t="shared" si="656"/>
        <v>4</v>
      </c>
      <c r="CB2777" s="37">
        <f>IF(CA2777="", "", COUNTIF(CA$2649:CA$5288, "?"&amp;CA2777)+1+COUNTIF(CA$2649:CA2777, CA2777)-1)</f>
        <v>7</v>
      </c>
      <c r="CC2777" s="41" t="str">
        <f t="shared" si="657"/>
        <v/>
      </c>
      <c r="CE2777" s="41" t="str">
        <f t="shared" si="658"/>
        <v/>
      </c>
      <c r="CF2777" s="41" t="str">
        <f t="shared" si="659"/>
        <v/>
      </c>
      <c r="CG2777" s="41" t="str">
        <f t="shared" si="659"/>
        <v/>
      </c>
      <c r="CH2777" s="41" t="str">
        <f t="shared" ref="CH2777:CI2777" si="726">IF(CG2777="", "", IFERROR(REPLACE(CG2777, FIND("_", CG2777), 1, " "), CG2777))</f>
        <v/>
      </c>
      <c r="CI2777" s="41" t="str">
        <f t="shared" si="726"/>
        <v/>
      </c>
    </row>
    <row r="2778" spans="45:87" hidden="1" x14ac:dyDescent="0.25">
      <c r="AS2778" s="37">
        <v>130</v>
      </c>
      <c r="BM2778" s="41" t="str">
        <f t="shared" si="717"/>
        <v/>
      </c>
      <c r="BN2778" s="37" t="str">
        <f t="shared" si="725"/>
        <v/>
      </c>
      <c r="BQ2778" s="41" t="str">
        <f t="shared" ref="BQ2778:BQ2828" si="727">PROPER($CI2778)</f>
        <v/>
      </c>
      <c r="BS2778" s="41" t="str">
        <f t="shared" ref="BS2778:BS2841" si="728">IFERROR(INDEX(BS$7:BS$2646, MATCH($AS2778, BU$7:BU$2646, 0)), "")</f>
        <v/>
      </c>
      <c r="BT2778" s="30" t="str">
        <f t="shared" ref="BT2778:BT2828" si="729">IF(BS2778="", "", COUNTIF(BS$2649:BS$5288, "&lt;"&amp;BS2778)+1-BT$2647)</f>
        <v/>
      </c>
      <c r="BU2778" s="41" t="str">
        <f>IF($BS2778="", "", IFERROR(INDEX('Country Name Replacement'!$C$11:$C$2650, MATCH($BS2778, 'Country Name Replacement'!$B$11:$B$2650, 0)), $BS2778))</f>
        <v/>
      </c>
      <c r="BV2778" s="37" t="str">
        <f t="shared" ref="BV2778:BV2841" si="730">IF(BU2778="", "", COUNTIF(BU$2649:BU$5288, "&lt;"&amp;BU2778)+1-BV$2647)</f>
        <v/>
      </c>
      <c r="BW2778" s="46" t="str">
        <f t="shared" ref="BW2778:BW2841" si="731">IFERROR(INDEX(BU$2649:BU$5288, MATCH($AS2778, BV$2649:BV$2828, 0)), "")</f>
        <v/>
      </c>
      <c r="BY2778" s="13" t="str">
        <f t="shared" ref="BY2778:BY2841" si="732">IFERROR(INDEX(BY$7:BY$2646, MATCH($AS2778, CA$7:CA$2646, 0)), "")</f>
        <v>Why You Should Outsource Your Spreadsheet Creation | Spreadsheet Solutions</v>
      </c>
      <c r="BZ2778" s="37">
        <f t="shared" ref="BZ2778:BZ2841" si="733">IF(BY2778="", "", COUNTIF(BY$2649:BY$5288, "&lt;"&amp;BY2778)+1-BZ$2647)</f>
        <v>160</v>
      </c>
      <c r="CA2778" s="60">
        <f t="shared" ref="CA2778:CA2841" si="734">IF(BY2778="", "", SUMIF($BY$7:$BY$2646, BY2778, $BZ$7:$BZ$2646))</f>
        <v>4</v>
      </c>
      <c r="CB2778" s="37">
        <f>IF(CA2778="", "", COUNTIF(CA$2649:CA$5288, "?"&amp;CA2778)+1+COUNTIF(CA$2649:CA2778, CA2778)-1)</f>
        <v>8</v>
      </c>
      <c r="CC2778" s="41" t="str">
        <f t="shared" ref="CC2778:CC2841" si="735">IFERROR(INDEX(BS$2649:BS$5288, MATCH($AS2778, BV$2649:BV$2828, 0)), "")</f>
        <v/>
      </c>
      <c r="CE2778" s="41" t="str">
        <f t="shared" ref="CE2778:CE2828" si="736">IF($BM2778="", "", IFERROR(REPLACE($BM2778, FIND("_", $BM2778), 1, " "), $BM2778))</f>
        <v/>
      </c>
      <c r="CF2778" s="41" t="str">
        <f t="shared" ref="CF2778:CG2828" si="737">IF(CE2778="", "", IFERROR(REPLACE(CE2778, FIND("_", CE2778), 1, " "), CE2778))</f>
        <v/>
      </c>
      <c r="CG2778" s="41" t="str">
        <f t="shared" si="737"/>
        <v/>
      </c>
      <c r="CH2778" s="41" t="str">
        <f t="shared" ref="CH2778:CI2778" si="738">IF(CG2778="", "", IFERROR(REPLACE(CG2778, FIND("_", CG2778), 1, " "), CG2778))</f>
        <v/>
      </c>
      <c r="CI2778" s="41" t="str">
        <f t="shared" si="738"/>
        <v/>
      </c>
    </row>
    <row r="2779" spans="45:87" hidden="1" x14ac:dyDescent="0.25">
      <c r="AS2779" s="37">
        <v>131</v>
      </c>
      <c r="BM2779" s="41" t="str">
        <f t="shared" si="717"/>
        <v/>
      </c>
      <c r="BN2779" s="37" t="str">
        <f t="shared" si="725"/>
        <v/>
      </c>
      <c r="BQ2779" s="41" t="str">
        <f t="shared" si="727"/>
        <v/>
      </c>
      <c r="BS2779" s="41" t="str">
        <f t="shared" si="728"/>
        <v/>
      </c>
      <c r="BT2779" s="30" t="str">
        <f t="shared" si="729"/>
        <v/>
      </c>
      <c r="BU2779" s="41" t="str">
        <f>IF($BS2779="", "", IFERROR(INDEX('Country Name Replacement'!$C$11:$C$2650, MATCH($BS2779, 'Country Name Replacement'!$B$11:$B$2650, 0)), $BS2779))</f>
        <v/>
      </c>
      <c r="BV2779" s="37" t="str">
        <f t="shared" si="730"/>
        <v/>
      </c>
      <c r="BW2779" s="46" t="str">
        <f t="shared" si="731"/>
        <v/>
      </c>
      <c r="BY2779" s="13" t="str">
        <f t="shared" si="732"/>
        <v>Between Jobs | Spreadsheet Solutions</v>
      </c>
      <c r="BZ2779" s="37">
        <f t="shared" si="733"/>
        <v>27</v>
      </c>
      <c r="CA2779" s="60">
        <f t="shared" si="734"/>
        <v>3</v>
      </c>
      <c r="CB2779" s="37">
        <f>IF(CA2779="", "", COUNTIF(CA$2649:CA$5288, "?"&amp;CA2779)+1+COUNTIF(CA$2649:CA2779, CA2779)-1)</f>
        <v>8</v>
      </c>
      <c r="CC2779" s="41" t="str">
        <f t="shared" si="735"/>
        <v/>
      </c>
      <c r="CE2779" s="41" t="str">
        <f t="shared" si="736"/>
        <v/>
      </c>
      <c r="CF2779" s="41" t="str">
        <f t="shared" si="737"/>
        <v/>
      </c>
      <c r="CG2779" s="41" t="str">
        <f t="shared" si="737"/>
        <v/>
      </c>
      <c r="CH2779" s="41" t="str">
        <f t="shared" ref="CH2779:CI2779" si="739">IF(CG2779="", "", IFERROR(REPLACE(CG2779, FIND("_", CG2779), 1, " "), CG2779))</f>
        <v/>
      </c>
      <c r="CI2779" s="41" t="str">
        <f t="shared" si="739"/>
        <v/>
      </c>
    </row>
    <row r="2780" spans="45:87" hidden="1" x14ac:dyDescent="0.25">
      <c r="AS2780" s="37">
        <v>132</v>
      </c>
      <c r="BM2780" s="41" t="str">
        <f t="shared" si="717"/>
        <v/>
      </c>
      <c r="BN2780" s="37" t="str">
        <f t="shared" si="725"/>
        <v/>
      </c>
      <c r="BQ2780" s="41" t="str">
        <f t="shared" si="727"/>
        <v/>
      </c>
      <c r="BS2780" s="41" t="str">
        <f t="shared" si="728"/>
        <v/>
      </c>
      <c r="BT2780" s="30" t="str">
        <f t="shared" si="729"/>
        <v/>
      </c>
      <c r="BU2780" s="41" t="str">
        <f>IF($BS2780="", "", IFERROR(INDEX('Country Name Replacement'!$C$11:$C$2650, MATCH($BS2780, 'Country Name Replacement'!$B$11:$B$2650, 0)), $BS2780))</f>
        <v/>
      </c>
      <c r="BV2780" s="37" t="str">
        <f t="shared" si="730"/>
        <v/>
      </c>
      <c r="BW2780" s="46" t="str">
        <f t="shared" si="731"/>
        <v/>
      </c>
      <c r="BY2780" s="13" t="str">
        <f t="shared" si="732"/>
        <v>Website Visitor Report â€“ Â£80 â€“ Â£280 | Spreadsheet Solutions</v>
      </c>
      <c r="BZ2780" s="37">
        <f t="shared" si="733"/>
        <v>154</v>
      </c>
      <c r="CA2780" s="60">
        <f t="shared" si="734"/>
        <v>3</v>
      </c>
      <c r="CB2780" s="37">
        <f>IF(CA2780="", "", COUNTIF(CA$2649:CA$5288, "?"&amp;CA2780)+1+COUNTIF(CA$2649:CA2780, CA2780)-1)</f>
        <v>9</v>
      </c>
      <c r="CC2780" s="41" t="str">
        <f t="shared" si="735"/>
        <v/>
      </c>
      <c r="CE2780" s="41" t="str">
        <f t="shared" si="736"/>
        <v/>
      </c>
      <c r="CF2780" s="41" t="str">
        <f t="shared" si="737"/>
        <v/>
      </c>
      <c r="CG2780" s="41" t="str">
        <f t="shared" si="737"/>
        <v/>
      </c>
      <c r="CH2780" s="41" t="str">
        <f t="shared" ref="CH2780:CI2780" si="740">IF(CG2780="", "", IFERROR(REPLACE(CG2780, FIND("_", CG2780), 1, " "), CG2780))</f>
        <v/>
      </c>
      <c r="CI2780" s="41" t="str">
        <f t="shared" si="740"/>
        <v/>
      </c>
    </row>
    <row r="2781" spans="45:87" hidden="1" x14ac:dyDescent="0.25">
      <c r="AS2781" s="37">
        <v>133</v>
      </c>
      <c r="BM2781" s="41" t="str">
        <f t="shared" si="717"/>
        <v/>
      </c>
      <c r="BN2781" s="37" t="str">
        <f t="shared" si="725"/>
        <v/>
      </c>
      <c r="BQ2781" s="41" t="str">
        <f t="shared" si="727"/>
        <v/>
      </c>
      <c r="BS2781" s="41" t="str">
        <f t="shared" si="728"/>
        <v/>
      </c>
      <c r="BT2781" s="30" t="str">
        <f t="shared" si="729"/>
        <v/>
      </c>
      <c r="BU2781" s="41" t="str">
        <f>IF($BS2781="", "", IFERROR(INDEX('Country Name Replacement'!$C$11:$C$2650, MATCH($BS2781, 'Country Name Replacement'!$B$11:$B$2650, 0)), $BS2781))</f>
        <v/>
      </c>
      <c r="BV2781" s="37" t="str">
        <f t="shared" si="730"/>
        <v/>
      </c>
      <c r="BW2781" s="46" t="str">
        <f t="shared" si="731"/>
        <v/>
      </c>
      <c r="BY2781" s="13" t="str">
        <f t="shared" si="732"/>
        <v>Cash Allocator Report â€“ Â£25 | Spreadsheet Solutions</v>
      </c>
      <c r="BZ2781" s="37">
        <f t="shared" si="733"/>
        <v>30</v>
      </c>
      <c r="CA2781" s="60">
        <f t="shared" si="734"/>
        <v>3</v>
      </c>
      <c r="CB2781" s="37">
        <f>IF(CA2781="", "", COUNTIF(CA$2649:CA$5288, "?"&amp;CA2781)+1+COUNTIF(CA$2649:CA2781, CA2781)-1)</f>
        <v>10</v>
      </c>
      <c r="CC2781" s="41" t="str">
        <f t="shared" si="735"/>
        <v/>
      </c>
      <c r="CE2781" s="41" t="str">
        <f t="shared" si="736"/>
        <v/>
      </c>
      <c r="CF2781" s="41" t="str">
        <f t="shared" si="737"/>
        <v/>
      </c>
      <c r="CG2781" s="41" t="str">
        <f t="shared" si="737"/>
        <v/>
      </c>
      <c r="CH2781" s="41" t="str">
        <f t="shared" ref="CH2781:CI2781" si="741">IF(CG2781="", "", IFERROR(REPLACE(CG2781, FIND("_", CG2781), 1, " "), CG2781))</f>
        <v/>
      </c>
      <c r="CI2781" s="41" t="str">
        <f t="shared" si="741"/>
        <v/>
      </c>
    </row>
    <row r="2782" spans="45:87" hidden="1" x14ac:dyDescent="0.25">
      <c r="AS2782" s="37">
        <v>134</v>
      </c>
      <c r="BM2782" s="41" t="str">
        <f t="shared" si="717"/>
        <v/>
      </c>
      <c r="BN2782" s="37" t="str">
        <f t="shared" si="725"/>
        <v/>
      </c>
      <c r="BQ2782" s="41" t="str">
        <f t="shared" si="727"/>
        <v/>
      </c>
      <c r="BS2782" s="41" t="str">
        <f t="shared" si="728"/>
        <v/>
      </c>
      <c r="BT2782" s="30" t="str">
        <f t="shared" si="729"/>
        <v/>
      </c>
      <c r="BU2782" s="41" t="str">
        <f>IF($BS2782="", "", IFERROR(INDEX('Country Name Replacement'!$C$11:$C$2650, MATCH($BS2782, 'Country Name Replacement'!$B$11:$B$2650, 0)), $BS2782))</f>
        <v/>
      </c>
      <c r="BV2782" s="37" t="str">
        <f t="shared" si="730"/>
        <v/>
      </c>
      <c r="BW2782" s="46" t="str">
        <f t="shared" si="731"/>
        <v/>
      </c>
      <c r="BY2782" s="13" t="str">
        <f t="shared" si="732"/>
        <v>Excel Mosaic Art â€“ Order Form | Spreadsheet Solutions</v>
      </c>
      <c r="BZ2782" s="37">
        <f t="shared" si="733"/>
        <v>56</v>
      </c>
      <c r="CA2782" s="60">
        <f t="shared" si="734"/>
        <v>3</v>
      </c>
      <c r="CB2782" s="37">
        <f>IF(CA2782="", "", COUNTIF(CA$2649:CA$5288, "?"&amp;CA2782)+1+COUNTIF(CA$2649:CA2782, CA2782)-1)</f>
        <v>11</v>
      </c>
      <c r="CC2782" s="41" t="str">
        <f t="shared" si="735"/>
        <v/>
      </c>
      <c r="CE2782" s="41" t="str">
        <f t="shared" si="736"/>
        <v/>
      </c>
      <c r="CF2782" s="41" t="str">
        <f t="shared" si="737"/>
        <v/>
      </c>
      <c r="CG2782" s="41" t="str">
        <f t="shared" si="737"/>
        <v/>
      </c>
      <c r="CH2782" s="41" t="str">
        <f t="shared" ref="CH2782:CI2782" si="742">IF(CG2782="", "", IFERROR(REPLACE(CG2782, FIND("_", CG2782), 1, " "), CG2782))</f>
        <v/>
      </c>
      <c r="CI2782" s="41" t="str">
        <f t="shared" si="742"/>
        <v/>
      </c>
    </row>
    <row r="2783" spans="45:87" hidden="1" x14ac:dyDescent="0.25">
      <c r="AS2783" s="37">
        <v>135</v>
      </c>
      <c r="BM2783" s="41" t="str">
        <f t="shared" si="717"/>
        <v/>
      </c>
      <c r="BN2783" s="37" t="str">
        <f t="shared" si="725"/>
        <v/>
      </c>
      <c r="BQ2783" s="41" t="str">
        <f t="shared" si="727"/>
        <v/>
      </c>
      <c r="BS2783" s="41" t="str">
        <f t="shared" si="728"/>
        <v/>
      </c>
      <c r="BT2783" s="30" t="str">
        <f t="shared" si="729"/>
        <v/>
      </c>
      <c r="BU2783" s="41" t="str">
        <f>IF($BS2783="", "", IFERROR(INDEX('Country Name Replacement'!$C$11:$C$2650, MATCH($BS2783, 'Country Name Replacement'!$B$11:$B$2650, 0)), $BS2783))</f>
        <v/>
      </c>
      <c r="BV2783" s="37" t="str">
        <f t="shared" si="730"/>
        <v/>
      </c>
      <c r="BW2783" s="46" t="str">
        <f t="shared" si="731"/>
        <v/>
      </c>
      <c r="BY2783" s="13" t="str">
        <f t="shared" si="732"/>
        <v>Marketing Campaign Report â€“ Â£35 | Spreadsheet Solutions</v>
      </c>
      <c r="BZ2783" s="37">
        <f t="shared" si="733"/>
        <v>84</v>
      </c>
      <c r="CA2783" s="60">
        <f t="shared" si="734"/>
        <v>2</v>
      </c>
      <c r="CB2783" s="37">
        <f>IF(CA2783="", "", COUNTIF(CA$2649:CA$5288, "?"&amp;CA2783)+1+COUNTIF(CA$2649:CA2783, CA2783)-1)</f>
        <v>10</v>
      </c>
      <c r="CC2783" s="41" t="str">
        <f t="shared" si="735"/>
        <v/>
      </c>
      <c r="CE2783" s="41" t="str">
        <f t="shared" si="736"/>
        <v/>
      </c>
      <c r="CF2783" s="41" t="str">
        <f t="shared" si="737"/>
        <v/>
      </c>
      <c r="CG2783" s="41" t="str">
        <f t="shared" si="737"/>
        <v/>
      </c>
      <c r="CH2783" s="41" t="str">
        <f t="shared" ref="CH2783:CI2783" si="743">IF(CG2783="", "", IFERROR(REPLACE(CG2783, FIND("_", CG2783), 1, " "), CG2783))</f>
        <v/>
      </c>
      <c r="CI2783" s="41" t="str">
        <f t="shared" si="743"/>
        <v/>
      </c>
    </row>
    <row r="2784" spans="45:87" hidden="1" x14ac:dyDescent="0.25">
      <c r="AS2784" s="37">
        <v>136</v>
      </c>
      <c r="BM2784" s="41" t="str">
        <f t="shared" si="717"/>
        <v/>
      </c>
      <c r="BN2784" s="37" t="str">
        <f t="shared" si="725"/>
        <v/>
      </c>
      <c r="BQ2784" s="41" t="str">
        <f t="shared" si="727"/>
        <v/>
      </c>
      <c r="BS2784" s="41" t="str">
        <f t="shared" si="728"/>
        <v/>
      </c>
      <c r="BT2784" s="30" t="str">
        <f t="shared" si="729"/>
        <v/>
      </c>
      <c r="BU2784" s="41" t="str">
        <f>IF($BS2784="", "", IFERROR(INDEX('Country Name Replacement'!$C$11:$C$2650, MATCH($BS2784, 'Country Name Replacement'!$B$11:$B$2650, 0)), $BS2784))</f>
        <v/>
      </c>
      <c r="BV2784" s="37" t="str">
        <f t="shared" si="730"/>
        <v/>
      </c>
      <c r="BW2784" s="46" t="str">
        <f t="shared" si="731"/>
        <v/>
      </c>
      <c r="BY2784" s="13" t="str">
        <f t="shared" si="732"/>
        <v>Trial Balance Financial Report â€“ Â£250 â€“ Â£420 | Spreadsheet Solutions</v>
      </c>
      <c r="BZ2784" s="37">
        <f t="shared" si="733"/>
        <v>149</v>
      </c>
      <c r="CA2784" s="60">
        <f t="shared" si="734"/>
        <v>2</v>
      </c>
      <c r="CB2784" s="37">
        <f>IF(CA2784="", "", COUNTIF(CA$2649:CA$5288, "?"&amp;CA2784)+1+COUNTIF(CA$2649:CA2784, CA2784)-1)</f>
        <v>11</v>
      </c>
      <c r="CC2784" s="41" t="str">
        <f t="shared" si="735"/>
        <v/>
      </c>
      <c r="CE2784" s="41" t="str">
        <f t="shared" si="736"/>
        <v/>
      </c>
      <c r="CF2784" s="41" t="str">
        <f t="shared" si="737"/>
        <v/>
      </c>
      <c r="CG2784" s="41" t="str">
        <f t="shared" si="737"/>
        <v/>
      </c>
      <c r="CH2784" s="41" t="str">
        <f t="shared" ref="CH2784:CI2784" si="744">IF(CG2784="", "", IFERROR(REPLACE(CG2784, FIND("_", CG2784), 1, " "), CG2784))</f>
        <v/>
      </c>
      <c r="CI2784" s="41" t="str">
        <f t="shared" si="744"/>
        <v/>
      </c>
    </row>
    <row r="2785" spans="45:87" hidden="1" x14ac:dyDescent="0.25">
      <c r="AS2785" s="37">
        <v>137</v>
      </c>
      <c r="BM2785" s="41" t="str">
        <f t="shared" si="717"/>
        <v/>
      </c>
      <c r="BN2785" s="37" t="str">
        <f t="shared" si="725"/>
        <v/>
      </c>
      <c r="BQ2785" s="41" t="str">
        <f t="shared" si="727"/>
        <v/>
      </c>
      <c r="BS2785" s="41" t="str">
        <f t="shared" si="728"/>
        <v/>
      </c>
      <c r="BT2785" s="30" t="str">
        <f t="shared" si="729"/>
        <v/>
      </c>
      <c r="BU2785" s="41" t="str">
        <f>IF($BS2785="", "", IFERROR(INDEX('Country Name Replacement'!$C$11:$C$2650, MATCH($BS2785, 'Country Name Replacement'!$B$11:$B$2650, 0)), $BS2785))</f>
        <v/>
      </c>
      <c r="BV2785" s="37" t="str">
        <f t="shared" si="730"/>
        <v/>
      </c>
      <c r="BW2785" s="46" t="str">
        <f t="shared" si="731"/>
        <v/>
      </c>
      <c r="BY2785" s="13" t="str">
        <f t="shared" si="732"/>
        <v>Annual Home Budget â€“ Â£35 | Spreadsheet Solutions</v>
      </c>
      <c r="BZ2785" s="37">
        <f t="shared" si="733"/>
        <v>13</v>
      </c>
      <c r="CA2785" s="60">
        <f t="shared" si="734"/>
        <v>1</v>
      </c>
      <c r="CB2785" s="37">
        <f>IF(CA2785="", "", COUNTIF(CA$2649:CA$5288, "?"&amp;CA2785)+1+COUNTIF(CA$2649:CA2785, CA2785)-1)</f>
        <v>14</v>
      </c>
      <c r="CC2785" s="41" t="str">
        <f t="shared" si="735"/>
        <v/>
      </c>
      <c r="CE2785" s="41" t="str">
        <f t="shared" si="736"/>
        <v/>
      </c>
      <c r="CF2785" s="41" t="str">
        <f t="shared" si="737"/>
        <v/>
      </c>
      <c r="CG2785" s="41" t="str">
        <f t="shared" si="737"/>
        <v/>
      </c>
      <c r="CH2785" s="41" t="str">
        <f t="shared" ref="CH2785:CI2785" si="745">IF(CG2785="", "", IFERROR(REPLACE(CG2785, FIND("_", CG2785), 1, " "), CG2785))</f>
        <v/>
      </c>
      <c r="CI2785" s="41" t="str">
        <f t="shared" si="745"/>
        <v/>
      </c>
    </row>
    <row r="2786" spans="45:87" hidden="1" x14ac:dyDescent="0.25">
      <c r="AS2786" s="37">
        <v>138</v>
      </c>
      <c r="BM2786" s="41" t="str">
        <f t="shared" si="717"/>
        <v/>
      </c>
      <c r="BN2786" s="37" t="str">
        <f t="shared" si="725"/>
        <v/>
      </c>
      <c r="BQ2786" s="41" t="str">
        <f t="shared" si="727"/>
        <v/>
      </c>
      <c r="BS2786" s="41" t="str">
        <f t="shared" si="728"/>
        <v/>
      </c>
      <c r="BT2786" s="30" t="str">
        <f t="shared" si="729"/>
        <v/>
      </c>
      <c r="BU2786" s="41" t="str">
        <f>IF($BS2786="", "", IFERROR(INDEX('Country Name Replacement'!$C$11:$C$2650, MATCH($BS2786, 'Country Name Replacement'!$B$11:$B$2650, 0)), $BS2786))</f>
        <v/>
      </c>
      <c r="BV2786" s="37" t="str">
        <f t="shared" si="730"/>
        <v/>
      </c>
      <c r="BW2786" s="46" t="str">
        <f t="shared" si="731"/>
        <v/>
      </c>
      <c r="BY2786" s="13" t="str">
        <f t="shared" si="732"/>
        <v>Annual Reminder â€“ Â£35 | Spreadsheet Solutions</v>
      </c>
      <c r="BZ2786" s="37">
        <f t="shared" si="733"/>
        <v>15</v>
      </c>
      <c r="CA2786" s="60">
        <f t="shared" si="734"/>
        <v>1</v>
      </c>
      <c r="CB2786" s="37">
        <f>IF(CA2786="", "", COUNTIF(CA$2649:CA$5288, "?"&amp;CA2786)+1+COUNTIF(CA$2649:CA2786, CA2786)-1)</f>
        <v>15</v>
      </c>
      <c r="CC2786" s="41" t="str">
        <f t="shared" si="735"/>
        <v/>
      </c>
      <c r="CE2786" s="41" t="str">
        <f t="shared" si="736"/>
        <v/>
      </c>
      <c r="CF2786" s="41" t="str">
        <f t="shared" si="737"/>
        <v/>
      </c>
      <c r="CG2786" s="41" t="str">
        <f t="shared" si="737"/>
        <v/>
      </c>
      <c r="CH2786" s="41" t="str">
        <f t="shared" ref="CH2786:CI2786" si="746">IF(CG2786="", "", IFERROR(REPLACE(CG2786, FIND("_", CG2786), 1, " "), CG2786))</f>
        <v/>
      </c>
      <c r="CI2786" s="41" t="str">
        <f t="shared" si="746"/>
        <v/>
      </c>
    </row>
    <row r="2787" spans="45:87" hidden="1" x14ac:dyDescent="0.25">
      <c r="AS2787" s="37">
        <v>139</v>
      </c>
      <c r="BM2787" s="41" t="str">
        <f t="shared" si="717"/>
        <v/>
      </c>
      <c r="BN2787" s="37" t="str">
        <f t="shared" si="725"/>
        <v/>
      </c>
      <c r="BQ2787" s="41" t="str">
        <f t="shared" si="727"/>
        <v/>
      </c>
      <c r="BS2787" s="41" t="str">
        <f t="shared" si="728"/>
        <v/>
      </c>
      <c r="BT2787" s="30" t="str">
        <f t="shared" si="729"/>
        <v/>
      </c>
      <c r="BU2787" s="41" t="str">
        <f>IF($BS2787="", "", IFERROR(INDEX('Country Name Replacement'!$C$11:$C$2650, MATCH($BS2787, 'Country Name Replacement'!$B$11:$B$2650, 0)), $BS2787))</f>
        <v/>
      </c>
      <c r="BV2787" s="37" t="str">
        <f t="shared" si="730"/>
        <v/>
      </c>
      <c r="BW2787" s="46" t="str">
        <f t="shared" si="731"/>
        <v/>
      </c>
      <c r="BY2787" s="13" t="str">
        <f t="shared" si="732"/>
        <v>Being Creative with Excel | Spreadsheet Solutions</v>
      </c>
      <c r="BZ2787" s="37">
        <f t="shared" si="733"/>
        <v>25</v>
      </c>
      <c r="CA2787" s="60">
        <f t="shared" si="734"/>
        <v>3</v>
      </c>
      <c r="CB2787" s="37">
        <f>IF(CA2787="", "", COUNTIF(CA$2649:CA$5288, "?"&amp;CA2787)+1+COUNTIF(CA$2649:CA2787, CA2787)-1)</f>
        <v>12</v>
      </c>
      <c r="CC2787" s="41" t="str">
        <f t="shared" si="735"/>
        <v/>
      </c>
      <c r="CE2787" s="41" t="str">
        <f t="shared" si="736"/>
        <v/>
      </c>
      <c r="CF2787" s="41" t="str">
        <f t="shared" si="737"/>
        <v/>
      </c>
      <c r="CG2787" s="41" t="str">
        <f t="shared" si="737"/>
        <v/>
      </c>
      <c r="CH2787" s="41" t="str">
        <f t="shared" ref="CH2787:CI2787" si="747">IF(CG2787="", "", IFERROR(REPLACE(CG2787, FIND("_", CG2787), 1, " "), CG2787))</f>
        <v/>
      </c>
      <c r="CI2787" s="41" t="str">
        <f t="shared" si="747"/>
        <v/>
      </c>
    </row>
    <row r="2788" spans="45:87" hidden="1" x14ac:dyDescent="0.25">
      <c r="AS2788" s="37">
        <v>140</v>
      </c>
      <c r="BM2788" s="41" t="str">
        <f t="shared" si="717"/>
        <v/>
      </c>
      <c r="BN2788" s="37" t="str">
        <f t="shared" si="725"/>
        <v/>
      </c>
      <c r="BQ2788" s="41" t="str">
        <f t="shared" si="727"/>
        <v/>
      </c>
      <c r="BS2788" s="41" t="str">
        <f t="shared" si="728"/>
        <v/>
      </c>
      <c r="BT2788" s="30" t="str">
        <f t="shared" si="729"/>
        <v/>
      </c>
      <c r="BU2788" s="41" t="str">
        <f>IF($BS2788="", "", IFERROR(INDEX('Country Name Replacement'!$C$11:$C$2650, MATCH($BS2788, 'Country Name Replacement'!$B$11:$B$2650, 0)), $BS2788))</f>
        <v/>
      </c>
      <c r="BV2788" s="37" t="str">
        <f t="shared" si="730"/>
        <v/>
      </c>
      <c r="BW2788" s="46" t="str">
        <f t="shared" si="731"/>
        <v/>
      </c>
      <c r="BY2788" s="13" t="str">
        <f t="shared" si="732"/>
        <v>Event Attendance Report â€“ Â£160 | Spreadsheet Solutions</v>
      </c>
      <c r="BZ2788" s="37">
        <f t="shared" si="733"/>
        <v>53</v>
      </c>
      <c r="CA2788" s="60">
        <f t="shared" si="734"/>
        <v>2</v>
      </c>
      <c r="CB2788" s="37">
        <f>IF(CA2788="", "", COUNTIF(CA$2649:CA$5288, "?"&amp;CA2788)+1+COUNTIF(CA$2649:CA2788, CA2788)-1)</f>
        <v>12</v>
      </c>
      <c r="CC2788" s="41" t="str">
        <f t="shared" si="735"/>
        <v/>
      </c>
      <c r="CE2788" s="41" t="str">
        <f t="shared" si="736"/>
        <v/>
      </c>
      <c r="CF2788" s="41" t="str">
        <f t="shared" si="737"/>
        <v/>
      </c>
      <c r="CG2788" s="41" t="str">
        <f t="shared" si="737"/>
        <v/>
      </c>
      <c r="CH2788" s="41" t="str">
        <f t="shared" ref="CH2788:CI2788" si="748">IF(CG2788="", "", IFERROR(REPLACE(CG2788, FIND("_", CG2788), 1, " "), CG2788))</f>
        <v/>
      </c>
      <c r="CI2788" s="41" t="str">
        <f t="shared" si="748"/>
        <v/>
      </c>
    </row>
    <row r="2789" spans="45:87" hidden="1" x14ac:dyDescent="0.25">
      <c r="AS2789" s="37">
        <v>141</v>
      </c>
      <c r="BM2789" s="41" t="str">
        <f t="shared" si="717"/>
        <v/>
      </c>
      <c r="BN2789" s="37" t="str">
        <f t="shared" si="725"/>
        <v/>
      </c>
      <c r="BQ2789" s="41" t="str">
        <f t="shared" si="727"/>
        <v/>
      </c>
      <c r="BS2789" s="41" t="str">
        <f t="shared" si="728"/>
        <v/>
      </c>
      <c r="BT2789" s="30" t="str">
        <f t="shared" si="729"/>
        <v/>
      </c>
      <c r="BU2789" s="41" t="str">
        <f>IF($BS2789="", "", IFERROR(INDEX('Country Name Replacement'!$C$11:$C$2650, MATCH($BS2789, 'Country Name Replacement'!$B$11:$B$2650, 0)), $BS2789))</f>
        <v/>
      </c>
      <c r="BV2789" s="37" t="str">
        <f t="shared" si="730"/>
        <v/>
      </c>
      <c r="BW2789" s="46" t="str">
        <f t="shared" si="731"/>
        <v/>
      </c>
      <c r="BY2789" s="13" t="str">
        <f t="shared" si="732"/>
        <v>Insurance Contents Valuation List â€“ Â£35 | Spreadsheet Solutions</v>
      </c>
      <c r="BZ2789" s="37">
        <f t="shared" si="733"/>
        <v>73</v>
      </c>
      <c r="CA2789" s="60">
        <f t="shared" si="734"/>
        <v>1</v>
      </c>
      <c r="CB2789" s="37">
        <f>IF(CA2789="", "", COUNTIF(CA$2649:CA$5288, "?"&amp;CA2789)+1+COUNTIF(CA$2649:CA2789, CA2789)-1)</f>
        <v>16</v>
      </c>
      <c r="CC2789" s="41" t="str">
        <f t="shared" si="735"/>
        <v/>
      </c>
      <c r="CE2789" s="41" t="str">
        <f t="shared" si="736"/>
        <v/>
      </c>
      <c r="CF2789" s="41" t="str">
        <f t="shared" si="737"/>
        <v/>
      </c>
      <c r="CG2789" s="41" t="str">
        <f t="shared" si="737"/>
        <v/>
      </c>
      <c r="CH2789" s="41" t="str">
        <f t="shared" ref="CH2789:CI2789" si="749">IF(CG2789="", "", IFERROR(REPLACE(CG2789, FIND("_", CG2789), 1, " "), CG2789))</f>
        <v/>
      </c>
      <c r="CI2789" s="41" t="str">
        <f t="shared" si="749"/>
        <v/>
      </c>
    </row>
    <row r="2790" spans="45:87" hidden="1" x14ac:dyDescent="0.25">
      <c r="AS2790" s="37">
        <v>142</v>
      </c>
      <c r="BM2790" s="41" t="str">
        <f t="shared" si="717"/>
        <v/>
      </c>
      <c r="BN2790" s="37" t="str">
        <f t="shared" si="725"/>
        <v/>
      </c>
      <c r="BQ2790" s="41" t="str">
        <f t="shared" si="727"/>
        <v/>
      </c>
      <c r="BS2790" s="41" t="str">
        <f t="shared" si="728"/>
        <v/>
      </c>
      <c r="BT2790" s="30" t="str">
        <f t="shared" si="729"/>
        <v/>
      </c>
      <c r="BU2790" s="41" t="str">
        <f>IF($BS2790="", "", IFERROR(INDEX('Country Name Replacement'!$C$11:$C$2650, MATCH($BS2790, 'Country Name Replacement'!$B$11:$B$2650, 0)), $BS2790))</f>
        <v/>
      </c>
      <c r="BV2790" s="37" t="str">
        <f t="shared" si="730"/>
        <v/>
      </c>
      <c r="BW2790" s="46" t="str">
        <f t="shared" si="731"/>
        <v/>
      </c>
      <c r="BY2790" s="13" t="str">
        <f t="shared" si="732"/>
        <v>Order Form â€“ Master Dashboard | Spreadsheet Solutions</v>
      </c>
      <c r="BZ2790" s="37">
        <f t="shared" si="733"/>
        <v>96</v>
      </c>
      <c r="CA2790" s="60">
        <f t="shared" si="734"/>
        <v>1</v>
      </c>
      <c r="CB2790" s="37">
        <f>IF(CA2790="", "", COUNTIF(CA$2649:CA$5288, "?"&amp;CA2790)+1+COUNTIF(CA$2649:CA2790, CA2790)-1)</f>
        <v>17</v>
      </c>
      <c r="CC2790" s="41" t="str">
        <f t="shared" si="735"/>
        <v/>
      </c>
      <c r="CE2790" s="41" t="str">
        <f t="shared" si="736"/>
        <v/>
      </c>
      <c r="CF2790" s="41" t="str">
        <f t="shared" si="737"/>
        <v/>
      </c>
      <c r="CG2790" s="41" t="str">
        <f t="shared" si="737"/>
        <v/>
      </c>
      <c r="CH2790" s="41" t="str">
        <f t="shared" ref="CH2790:CI2790" si="750">IF(CG2790="", "", IFERROR(REPLACE(CG2790, FIND("_", CG2790), 1, " "), CG2790))</f>
        <v/>
      </c>
      <c r="CI2790" s="41" t="str">
        <f t="shared" si="750"/>
        <v/>
      </c>
    </row>
    <row r="2791" spans="45:87" hidden="1" x14ac:dyDescent="0.25">
      <c r="AS2791" s="37">
        <v>143</v>
      </c>
      <c r="BM2791" s="41" t="str">
        <f t="shared" si="717"/>
        <v/>
      </c>
      <c r="BN2791" s="37" t="str">
        <f t="shared" si="725"/>
        <v/>
      </c>
      <c r="BQ2791" s="41" t="str">
        <f t="shared" si="727"/>
        <v/>
      </c>
      <c r="BS2791" s="41" t="str">
        <f t="shared" si="728"/>
        <v/>
      </c>
      <c r="BT2791" s="30" t="str">
        <f t="shared" si="729"/>
        <v/>
      </c>
      <c r="BU2791" s="41" t="str">
        <f>IF($BS2791="", "", IFERROR(INDEX('Country Name Replacement'!$C$11:$C$2650, MATCH($BS2791, 'Country Name Replacement'!$B$11:$B$2650, 0)), $BS2791))</f>
        <v/>
      </c>
      <c r="BV2791" s="37" t="str">
        <f t="shared" si="730"/>
        <v/>
      </c>
      <c r="BW2791" s="46" t="str">
        <f t="shared" si="731"/>
        <v/>
      </c>
      <c r="BY2791" s="13" t="str">
        <f t="shared" si="732"/>
        <v>Repetitive Task Checklist â€“ Â£25 | Spreadsheet Solutions</v>
      </c>
      <c r="BZ2791" s="37">
        <f t="shared" si="733"/>
        <v>123</v>
      </c>
      <c r="CA2791" s="60">
        <f t="shared" si="734"/>
        <v>1</v>
      </c>
      <c r="CB2791" s="37">
        <f>IF(CA2791="", "", COUNTIF(CA$2649:CA$5288, "?"&amp;CA2791)+1+COUNTIF(CA$2649:CA2791, CA2791)-1)</f>
        <v>18</v>
      </c>
      <c r="CC2791" s="41" t="str">
        <f t="shared" si="735"/>
        <v/>
      </c>
      <c r="CE2791" s="41" t="str">
        <f t="shared" si="736"/>
        <v/>
      </c>
      <c r="CF2791" s="41" t="str">
        <f t="shared" si="737"/>
        <v/>
      </c>
      <c r="CG2791" s="41" t="str">
        <f t="shared" si="737"/>
        <v/>
      </c>
      <c r="CH2791" s="41" t="str">
        <f t="shared" ref="CH2791:CI2791" si="751">IF(CG2791="", "", IFERROR(REPLACE(CG2791, FIND("_", CG2791), 1, " "), CG2791))</f>
        <v/>
      </c>
      <c r="CI2791" s="41" t="str">
        <f t="shared" si="751"/>
        <v/>
      </c>
    </row>
    <row r="2792" spans="45:87" hidden="1" x14ac:dyDescent="0.25">
      <c r="AS2792" s="37">
        <v>144</v>
      </c>
      <c r="BM2792" s="41" t="str">
        <f t="shared" si="717"/>
        <v/>
      </c>
      <c r="BN2792" s="37" t="str">
        <f t="shared" si="725"/>
        <v/>
      </c>
      <c r="BQ2792" s="41" t="str">
        <f t="shared" si="727"/>
        <v/>
      </c>
      <c r="BS2792" s="41" t="str">
        <f t="shared" si="728"/>
        <v/>
      </c>
      <c r="BT2792" s="30" t="str">
        <f t="shared" si="729"/>
        <v/>
      </c>
      <c r="BU2792" s="41" t="str">
        <f>IF($BS2792="", "", IFERROR(INDEX('Country Name Replacement'!$C$11:$C$2650, MATCH($BS2792, 'Country Name Replacement'!$B$11:$B$2650, 0)), $BS2792))</f>
        <v/>
      </c>
      <c r="BV2792" s="37" t="str">
        <f t="shared" si="730"/>
        <v/>
      </c>
      <c r="BW2792" s="46" t="str">
        <f t="shared" si="731"/>
        <v/>
      </c>
      <c r="BY2792" s="13" t="str">
        <f t="shared" si="732"/>
        <v>Self Employed Dashboard â€“ Â£50 to Â£220 | Spreadsheet Solutions</v>
      </c>
      <c r="BZ2792" s="37">
        <f t="shared" si="733"/>
        <v>128</v>
      </c>
      <c r="CA2792" s="60">
        <f t="shared" si="734"/>
        <v>1</v>
      </c>
      <c r="CB2792" s="37">
        <f>IF(CA2792="", "", COUNTIF(CA$2649:CA$5288, "?"&amp;CA2792)+1+COUNTIF(CA$2649:CA2792, CA2792)-1)</f>
        <v>19</v>
      </c>
      <c r="CC2792" s="41" t="str">
        <f t="shared" si="735"/>
        <v/>
      </c>
      <c r="CE2792" s="41" t="str">
        <f t="shared" si="736"/>
        <v/>
      </c>
      <c r="CF2792" s="41" t="str">
        <f t="shared" si="737"/>
        <v/>
      </c>
      <c r="CG2792" s="41" t="str">
        <f t="shared" si="737"/>
        <v/>
      </c>
      <c r="CH2792" s="41" t="str">
        <f t="shared" ref="CH2792:CI2792" si="752">IF(CG2792="", "", IFERROR(REPLACE(CG2792, FIND("_", CG2792), 1, " "), CG2792))</f>
        <v/>
      </c>
      <c r="CI2792" s="41" t="str">
        <f t="shared" si="752"/>
        <v/>
      </c>
    </row>
    <row r="2793" spans="45:87" hidden="1" x14ac:dyDescent="0.25">
      <c r="AS2793" s="37">
        <v>145</v>
      </c>
      <c r="BM2793" s="41" t="str">
        <f t="shared" si="717"/>
        <v/>
      </c>
      <c r="BN2793" s="37" t="str">
        <f t="shared" si="725"/>
        <v/>
      </c>
      <c r="BQ2793" s="41" t="str">
        <f t="shared" si="727"/>
        <v/>
      </c>
      <c r="BS2793" s="41" t="str">
        <f t="shared" si="728"/>
        <v/>
      </c>
      <c r="BT2793" s="30" t="str">
        <f t="shared" si="729"/>
        <v/>
      </c>
      <c r="BU2793" s="41" t="str">
        <f>IF($BS2793="", "", IFERROR(INDEX('Country Name Replacement'!$C$11:$C$2650, MATCH($BS2793, 'Country Name Replacement'!$B$11:$B$2650, 0)), $BS2793))</f>
        <v/>
      </c>
      <c r="BV2793" s="37" t="str">
        <f t="shared" si="730"/>
        <v/>
      </c>
      <c r="BW2793" s="46" t="str">
        <f t="shared" si="731"/>
        <v/>
      </c>
      <c r="BY2793" s="13" t="str">
        <f t="shared" si="732"/>
        <v>Simple Staff Appraisal â€“ Â£35 | Spreadsheet Solutions</v>
      </c>
      <c r="BZ2793" s="37">
        <f t="shared" si="733"/>
        <v>130</v>
      </c>
      <c r="CA2793" s="60">
        <f t="shared" si="734"/>
        <v>1</v>
      </c>
      <c r="CB2793" s="37">
        <f>IF(CA2793="", "", COUNTIF(CA$2649:CA$5288, "?"&amp;CA2793)+1+COUNTIF(CA$2649:CA2793, CA2793)-1)</f>
        <v>20</v>
      </c>
      <c r="CC2793" s="41" t="str">
        <f t="shared" si="735"/>
        <v/>
      </c>
      <c r="CE2793" s="41" t="str">
        <f t="shared" si="736"/>
        <v/>
      </c>
      <c r="CF2793" s="41" t="str">
        <f t="shared" si="737"/>
        <v/>
      </c>
      <c r="CG2793" s="41" t="str">
        <f t="shared" si="737"/>
        <v/>
      </c>
      <c r="CH2793" s="41" t="str">
        <f t="shared" ref="CH2793:CI2793" si="753">IF(CG2793="", "", IFERROR(REPLACE(CG2793, FIND("_", CG2793), 1, " "), CG2793))</f>
        <v/>
      </c>
      <c r="CI2793" s="41" t="str">
        <f t="shared" si="753"/>
        <v/>
      </c>
    </row>
    <row r="2794" spans="45:87" hidden="1" x14ac:dyDescent="0.25">
      <c r="AS2794" s="37">
        <v>146</v>
      </c>
      <c r="BM2794" s="41" t="str">
        <f t="shared" si="717"/>
        <v/>
      </c>
      <c r="BN2794" s="37" t="str">
        <f t="shared" si="725"/>
        <v/>
      </c>
      <c r="BQ2794" s="41" t="str">
        <f t="shared" si="727"/>
        <v/>
      </c>
      <c r="BS2794" s="41" t="str">
        <f t="shared" si="728"/>
        <v/>
      </c>
      <c r="BT2794" s="30" t="str">
        <f t="shared" si="729"/>
        <v/>
      </c>
      <c r="BU2794" s="41" t="str">
        <f>IF($BS2794="", "", IFERROR(INDEX('Country Name Replacement'!$C$11:$C$2650, MATCH($BS2794, 'Country Name Replacement'!$B$11:$B$2650, 0)), $BS2794))</f>
        <v/>
      </c>
      <c r="BV2794" s="37" t="str">
        <f t="shared" si="730"/>
        <v/>
      </c>
      <c r="BW2794" s="46" t="str">
        <f t="shared" si="731"/>
        <v/>
      </c>
      <c r="BY2794" s="13" t="str">
        <f t="shared" si="732"/>
        <v>Social Media v Website Visits â€“ Â£25 | Spreadsheet Solutions</v>
      </c>
      <c r="BZ2794" s="37">
        <f t="shared" si="733"/>
        <v>135</v>
      </c>
      <c r="CA2794" s="60">
        <f t="shared" si="734"/>
        <v>1</v>
      </c>
      <c r="CB2794" s="37">
        <f>IF(CA2794="", "", COUNTIF(CA$2649:CA$5288, "?"&amp;CA2794)+1+COUNTIF(CA$2649:CA2794, CA2794)-1)</f>
        <v>21</v>
      </c>
      <c r="CC2794" s="41" t="str">
        <f t="shared" si="735"/>
        <v/>
      </c>
      <c r="CE2794" s="41" t="str">
        <f t="shared" si="736"/>
        <v/>
      </c>
      <c r="CF2794" s="41" t="str">
        <f t="shared" si="737"/>
        <v/>
      </c>
      <c r="CG2794" s="41" t="str">
        <f t="shared" si="737"/>
        <v/>
      </c>
      <c r="CH2794" s="41" t="str">
        <f t="shared" ref="CH2794:CI2794" si="754">IF(CG2794="", "", IFERROR(REPLACE(CG2794, FIND("_", CG2794), 1, " "), CG2794))</f>
        <v/>
      </c>
      <c r="CI2794" s="41" t="str">
        <f t="shared" si="754"/>
        <v/>
      </c>
    </row>
    <row r="2795" spans="45:87" hidden="1" x14ac:dyDescent="0.25">
      <c r="AS2795" s="37">
        <v>147</v>
      </c>
      <c r="BM2795" s="41" t="str">
        <f t="shared" si="717"/>
        <v/>
      </c>
      <c r="BN2795" s="37" t="str">
        <f t="shared" si="725"/>
        <v/>
      </c>
      <c r="BQ2795" s="41" t="str">
        <f t="shared" si="727"/>
        <v/>
      </c>
      <c r="BS2795" s="41" t="str">
        <f t="shared" si="728"/>
        <v/>
      </c>
      <c r="BT2795" s="30" t="str">
        <f t="shared" si="729"/>
        <v/>
      </c>
      <c r="BU2795" s="41" t="str">
        <f>IF($BS2795="", "", IFERROR(INDEX('Country Name Replacement'!$C$11:$C$2650, MATCH($BS2795, 'Country Name Replacement'!$B$11:$B$2650, 0)), $BS2795))</f>
        <v/>
      </c>
      <c r="BV2795" s="37" t="str">
        <f t="shared" si="730"/>
        <v/>
      </c>
      <c r="BW2795" s="46" t="str">
        <f t="shared" si="731"/>
        <v/>
      </c>
      <c r="BY2795" s="13" t="str">
        <f t="shared" si="732"/>
        <v>Why People Still Use Spreadsheets | Spreadsheet Solutions</v>
      </c>
      <c r="BZ2795" s="37">
        <f t="shared" si="733"/>
        <v>158</v>
      </c>
      <c r="CA2795" s="60">
        <f t="shared" si="734"/>
        <v>1</v>
      </c>
      <c r="CB2795" s="37">
        <f>IF(CA2795="", "", COUNTIF(CA$2649:CA$5288, "?"&amp;CA2795)+1+COUNTIF(CA$2649:CA2795, CA2795)-1)</f>
        <v>22</v>
      </c>
      <c r="CC2795" s="41" t="str">
        <f t="shared" si="735"/>
        <v/>
      </c>
      <c r="CE2795" s="41" t="str">
        <f t="shared" si="736"/>
        <v/>
      </c>
      <c r="CF2795" s="41" t="str">
        <f t="shared" si="737"/>
        <v/>
      </c>
      <c r="CG2795" s="41" t="str">
        <f t="shared" si="737"/>
        <v/>
      </c>
      <c r="CH2795" s="41" t="str">
        <f t="shared" ref="CH2795:CI2795" si="755">IF(CG2795="", "", IFERROR(REPLACE(CG2795, FIND("_", CG2795), 1, " "), CG2795))</f>
        <v/>
      </c>
      <c r="CI2795" s="41" t="str">
        <f t="shared" si="755"/>
        <v/>
      </c>
    </row>
    <row r="2796" spans="45:87" hidden="1" x14ac:dyDescent="0.25">
      <c r="AS2796" s="37">
        <v>148</v>
      </c>
      <c r="BM2796" s="41" t="str">
        <f t="shared" si="717"/>
        <v/>
      </c>
      <c r="BN2796" s="37" t="str">
        <f t="shared" si="725"/>
        <v/>
      </c>
      <c r="BQ2796" s="41" t="str">
        <f t="shared" si="727"/>
        <v/>
      </c>
      <c r="BS2796" s="41" t="str">
        <f t="shared" si="728"/>
        <v/>
      </c>
      <c r="BT2796" s="30" t="str">
        <f t="shared" si="729"/>
        <v/>
      </c>
      <c r="BU2796" s="41" t="str">
        <f>IF($BS2796="", "", IFERROR(INDEX('Country Name Replacement'!$C$11:$C$2650, MATCH($BS2796, 'Country Name Replacement'!$B$11:$B$2650, 0)), $BS2796))</f>
        <v/>
      </c>
      <c r="BV2796" s="37" t="str">
        <f t="shared" si="730"/>
        <v/>
      </c>
      <c r="BW2796" s="46" t="str">
        <f t="shared" si="731"/>
        <v/>
      </c>
      <c r="BY2796" s="13" t="str">
        <f t="shared" si="732"/>
        <v>Dynamic Cashflow Forecast â€“ Â£100 | Spreadsheet Solutions</v>
      </c>
      <c r="BZ2796" s="37">
        <f t="shared" si="733"/>
        <v>49</v>
      </c>
      <c r="CA2796" s="60">
        <f t="shared" si="734"/>
        <v>17</v>
      </c>
      <c r="CB2796" s="37">
        <f>IF(CA2796="", "", COUNTIF(CA$2649:CA$5288, "?"&amp;CA2796)+1+COUNTIF(CA$2649:CA2796, CA2796)-1)</f>
        <v>1</v>
      </c>
      <c r="CC2796" s="41" t="str">
        <f t="shared" si="735"/>
        <v/>
      </c>
      <c r="CE2796" s="41" t="str">
        <f t="shared" si="736"/>
        <v/>
      </c>
      <c r="CF2796" s="41" t="str">
        <f t="shared" si="737"/>
        <v/>
      </c>
      <c r="CG2796" s="41" t="str">
        <f t="shared" si="737"/>
        <v/>
      </c>
      <c r="CH2796" s="41" t="str">
        <f t="shared" ref="CH2796:CI2796" si="756">IF(CG2796="", "", IFERROR(REPLACE(CG2796, FIND("_", CG2796), 1, " "), CG2796))</f>
        <v/>
      </c>
      <c r="CI2796" s="41" t="str">
        <f t="shared" si="756"/>
        <v/>
      </c>
    </row>
    <row r="2797" spans="45:87" hidden="1" x14ac:dyDescent="0.25">
      <c r="AS2797" s="37">
        <v>149</v>
      </c>
      <c r="BM2797" s="41" t="str">
        <f t="shared" si="717"/>
        <v/>
      </c>
      <c r="BN2797" s="37" t="str">
        <f t="shared" si="725"/>
        <v/>
      </c>
      <c r="BQ2797" s="41" t="str">
        <f t="shared" si="727"/>
        <v/>
      </c>
      <c r="BS2797" s="41" t="str">
        <f t="shared" si="728"/>
        <v/>
      </c>
      <c r="BT2797" s="30" t="str">
        <f t="shared" si="729"/>
        <v/>
      </c>
      <c r="BU2797" s="41" t="str">
        <f>IF($BS2797="", "", IFERROR(INDEX('Country Name Replacement'!$C$11:$C$2650, MATCH($BS2797, 'Country Name Replacement'!$B$11:$B$2650, 0)), $BS2797))</f>
        <v/>
      </c>
      <c r="BV2797" s="37" t="str">
        <f t="shared" si="730"/>
        <v/>
      </c>
      <c r="BW2797" s="46" t="str">
        <f t="shared" si="731"/>
        <v/>
      </c>
      <c r="BY2797" s="13" t="str">
        <f t="shared" si="732"/>
        <v>Order Form â€“ Dynamic Cashflow Forecast | Spreadsheet Solutions</v>
      </c>
      <c r="BZ2797" s="37">
        <f t="shared" si="733"/>
        <v>94</v>
      </c>
      <c r="CA2797" s="60">
        <f t="shared" si="734"/>
        <v>4</v>
      </c>
      <c r="CB2797" s="37">
        <f>IF(CA2797="", "", COUNTIF(CA$2649:CA$5288, "?"&amp;CA2797)+1+COUNTIF(CA$2649:CA2797, CA2797)-1)</f>
        <v>9</v>
      </c>
      <c r="CC2797" s="41" t="str">
        <f t="shared" si="735"/>
        <v/>
      </c>
      <c r="CE2797" s="41" t="str">
        <f t="shared" si="736"/>
        <v/>
      </c>
      <c r="CF2797" s="41" t="str">
        <f t="shared" si="737"/>
        <v/>
      </c>
      <c r="CG2797" s="41" t="str">
        <f t="shared" si="737"/>
        <v/>
      </c>
      <c r="CH2797" s="41" t="str">
        <f t="shared" ref="CH2797:CI2797" si="757">IF(CG2797="", "", IFERROR(REPLACE(CG2797, FIND("_", CG2797), 1, " "), CG2797))</f>
        <v/>
      </c>
      <c r="CI2797" s="41" t="str">
        <f t="shared" si="757"/>
        <v/>
      </c>
    </row>
    <row r="2798" spans="45:87" hidden="1" x14ac:dyDescent="0.25">
      <c r="AS2798" s="37">
        <v>150</v>
      </c>
      <c r="BM2798" s="41" t="str">
        <f t="shared" si="717"/>
        <v/>
      </c>
      <c r="BN2798" s="37" t="str">
        <f t="shared" si="725"/>
        <v/>
      </c>
      <c r="BQ2798" s="41" t="str">
        <f t="shared" si="727"/>
        <v/>
      </c>
      <c r="BS2798" s="41" t="str">
        <f t="shared" si="728"/>
        <v/>
      </c>
      <c r="BT2798" s="30" t="str">
        <f t="shared" si="729"/>
        <v/>
      </c>
      <c r="BU2798" s="41" t="str">
        <f>IF($BS2798="", "", IFERROR(INDEX('Country Name Replacement'!$C$11:$C$2650, MATCH($BS2798, 'Country Name Replacement'!$B$11:$B$2650, 0)), $BS2798))</f>
        <v/>
      </c>
      <c r="BV2798" s="37" t="str">
        <f t="shared" si="730"/>
        <v/>
      </c>
      <c r="BW2798" s="46" t="str">
        <f t="shared" si="731"/>
        <v/>
      </c>
      <c r="BY2798" s="13" t="str">
        <f t="shared" si="732"/>
        <v>Basic Time Allocator â€“ Â£35 | Spreadsheet Solutions</v>
      </c>
      <c r="BZ2798" s="37">
        <f t="shared" si="733"/>
        <v>24</v>
      </c>
      <c r="CA2798" s="60">
        <f t="shared" si="734"/>
        <v>3</v>
      </c>
      <c r="CB2798" s="37">
        <f>IF(CA2798="", "", COUNTIF(CA$2649:CA$5288, "?"&amp;CA2798)+1+COUNTIF(CA$2649:CA2798, CA2798)-1)</f>
        <v>13</v>
      </c>
      <c r="CC2798" s="41" t="str">
        <f t="shared" si="735"/>
        <v/>
      </c>
      <c r="CE2798" s="41" t="str">
        <f t="shared" si="736"/>
        <v/>
      </c>
      <c r="CF2798" s="41" t="str">
        <f t="shared" si="737"/>
        <v/>
      </c>
      <c r="CG2798" s="41" t="str">
        <f t="shared" si="737"/>
        <v/>
      </c>
      <c r="CH2798" s="41" t="str">
        <f t="shared" ref="CH2798:CI2798" si="758">IF(CG2798="", "", IFERROR(REPLACE(CG2798, FIND("_", CG2798), 1, " "), CG2798))</f>
        <v/>
      </c>
      <c r="CI2798" s="41" t="str">
        <f t="shared" si="758"/>
        <v/>
      </c>
    </row>
    <row r="2799" spans="45:87" hidden="1" x14ac:dyDescent="0.25">
      <c r="AS2799" s="37">
        <v>151</v>
      </c>
      <c r="BM2799" s="41" t="str">
        <f t="shared" si="717"/>
        <v/>
      </c>
      <c r="BN2799" s="37" t="str">
        <f t="shared" si="725"/>
        <v/>
      </c>
      <c r="BQ2799" s="41" t="str">
        <f t="shared" si="727"/>
        <v/>
      </c>
      <c r="BS2799" s="41" t="str">
        <f t="shared" si="728"/>
        <v/>
      </c>
      <c r="BT2799" s="30" t="str">
        <f t="shared" si="729"/>
        <v/>
      </c>
      <c r="BU2799" s="41" t="str">
        <f>IF($BS2799="", "", IFERROR(INDEX('Country Name Replacement'!$C$11:$C$2650, MATCH($BS2799, 'Country Name Replacement'!$B$11:$B$2650, 0)), $BS2799))</f>
        <v/>
      </c>
      <c r="BV2799" s="37" t="str">
        <f t="shared" si="730"/>
        <v/>
      </c>
      <c r="BW2799" s="46" t="str">
        <f t="shared" si="731"/>
        <v/>
      </c>
      <c r="BY2799" s="13" t="str">
        <f t="shared" si="732"/>
        <v>Dynamic Cashflow Forecast | Spreadsheet Solutions</v>
      </c>
      <c r="BZ2799" s="37">
        <f t="shared" si="733"/>
        <v>48</v>
      </c>
      <c r="CA2799" s="60">
        <f t="shared" si="734"/>
        <v>2</v>
      </c>
      <c r="CB2799" s="37">
        <f>IF(CA2799="", "", COUNTIF(CA$2649:CA$5288, "?"&amp;CA2799)+1+COUNTIF(CA$2649:CA2799, CA2799)-1)</f>
        <v>13</v>
      </c>
      <c r="CC2799" s="41" t="str">
        <f t="shared" si="735"/>
        <v/>
      </c>
      <c r="CE2799" s="41" t="str">
        <f t="shared" si="736"/>
        <v/>
      </c>
      <c r="CF2799" s="41" t="str">
        <f t="shared" si="737"/>
        <v/>
      </c>
      <c r="CG2799" s="41" t="str">
        <f t="shared" si="737"/>
        <v/>
      </c>
      <c r="CH2799" s="41" t="str">
        <f t="shared" ref="CH2799:CI2799" si="759">IF(CG2799="", "", IFERROR(REPLACE(CG2799, FIND("_", CG2799), 1, " "), CG2799))</f>
        <v/>
      </c>
      <c r="CI2799" s="41" t="str">
        <f t="shared" si="759"/>
        <v/>
      </c>
    </row>
    <row r="2800" spans="45:87" hidden="1" x14ac:dyDescent="0.25">
      <c r="AS2800" s="37">
        <v>152</v>
      </c>
      <c r="BM2800" s="41" t="str">
        <f t="shared" si="717"/>
        <v/>
      </c>
      <c r="BN2800" s="37" t="str">
        <f t="shared" si="725"/>
        <v/>
      </c>
      <c r="BQ2800" s="41" t="str">
        <f t="shared" si="727"/>
        <v/>
      </c>
      <c r="BS2800" s="41" t="str">
        <f t="shared" si="728"/>
        <v/>
      </c>
      <c r="BT2800" s="30" t="str">
        <f t="shared" si="729"/>
        <v/>
      </c>
      <c r="BU2800" s="41" t="str">
        <f>IF($BS2800="", "", IFERROR(INDEX('Country Name Replacement'!$C$11:$C$2650, MATCH($BS2800, 'Country Name Replacement'!$B$11:$B$2650, 0)), $BS2800))</f>
        <v/>
      </c>
      <c r="BV2800" s="37" t="str">
        <f t="shared" si="730"/>
        <v/>
      </c>
      <c r="BW2800" s="46" t="str">
        <f t="shared" si="731"/>
        <v/>
      </c>
      <c r="BY2800" s="13" t="str">
        <f t="shared" si="732"/>
        <v>Our Solutions to 10 Reasons Given for Not Using Spreadsheets | Spreadsheet Solutions</v>
      </c>
      <c r="BZ2800" s="37">
        <f t="shared" si="733"/>
        <v>98</v>
      </c>
      <c r="CA2800" s="60">
        <f t="shared" si="734"/>
        <v>2</v>
      </c>
      <c r="CB2800" s="37">
        <f>IF(CA2800="", "", COUNTIF(CA$2649:CA$5288, "?"&amp;CA2800)+1+COUNTIF(CA$2649:CA2800, CA2800)-1)</f>
        <v>14</v>
      </c>
      <c r="CC2800" s="41" t="str">
        <f t="shared" si="735"/>
        <v/>
      </c>
      <c r="CE2800" s="41" t="str">
        <f t="shared" si="736"/>
        <v/>
      </c>
      <c r="CF2800" s="41" t="str">
        <f t="shared" si="737"/>
        <v/>
      </c>
      <c r="CG2800" s="41" t="str">
        <f t="shared" si="737"/>
        <v/>
      </c>
      <c r="CH2800" s="41" t="str">
        <f t="shared" ref="CH2800:CI2800" si="760">IF(CG2800="", "", IFERROR(REPLACE(CG2800, FIND("_", CG2800), 1, " "), CG2800))</f>
        <v/>
      </c>
      <c r="CI2800" s="41" t="str">
        <f t="shared" si="760"/>
        <v/>
      </c>
    </row>
    <row r="2801" spans="45:87" hidden="1" x14ac:dyDescent="0.25">
      <c r="AS2801" s="37">
        <v>153</v>
      </c>
      <c r="BM2801" s="41" t="str">
        <f t="shared" si="717"/>
        <v/>
      </c>
      <c r="BN2801" s="37" t="str">
        <f t="shared" si="725"/>
        <v/>
      </c>
      <c r="BQ2801" s="41" t="str">
        <f t="shared" si="727"/>
        <v/>
      </c>
      <c r="BS2801" s="41" t="str">
        <f t="shared" si="728"/>
        <v/>
      </c>
      <c r="BT2801" s="30" t="str">
        <f t="shared" si="729"/>
        <v/>
      </c>
      <c r="BU2801" s="41" t="str">
        <f>IF($BS2801="", "", IFERROR(INDEX('Country Name Replacement'!$C$11:$C$2650, MATCH($BS2801, 'Country Name Replacement'!$B$11:$B$2650, 0)), $BS2801))</f>
        <v/>
      </c>
      <c r="BV2801" s="37" t="str">
        <f t="shared" si="730"/>
        <v/>
      </c>
      <c r="BW2801" s="46" t="str">
        <f t="shared" si="731"/>
        <v/>
      </c>
      <c r="BY2801" s="13" t="str">
        <f t="shared" si="732"/>
        <v>Basic Business Plan Budget â€“ Â£35 | Spreadsheet Solutions</v>
      </c>
      <c r="BZ2801" s="37">
        <f t="shared" si="733"/>
        <v>20</v>
      </c>
      <c r="CA2801" s="60">
        <f t="shared" si="734"/>
        <v>1</v>
      </c>
      <c r="CB2801" s="37">
        <f>IF(CA2801="", "", COUNTIF(CA$2649:CA$5288, "?"&amp;CA2801)+1+COUNTIF(CA$2649:CA2801, CA2801)-1)</f>
        <v>23</v>
      </c>
      <c r="CC2801" s="41" t="str">
        <f t="shared" si="735"/>
        <v/>
      </c>
      <c r="CE2801" s="41" t="str">
        <f t="shared" si="736"/>
        <v/>
      </c>
      <c r="CF2801" s="41" t="str">
        <f t="shared" si="737"/>
        <v/>
      </c>
      <c r="CG2801" s="41" t="str">
        <f t="shared" si="737"/>
        <v/>
      </c>
      <c r="CH2801" s="41" t="str">
        <f t="shared" ref="CH2801:CI2801" si="761">IF(CG2801="", "", IFERROR(REPLACE(CG2801, FIND("_", CG2801), 1, " "), CG2801))</f>
        <v/>
      </c>
      <c r="CI2801" s="41" t="str">
        <f t="shared" si="761"/>
        <v/>
      </c>
    </row>
    <row r="2802" spans="45:87" hidden="1" x14ac:dyDescent="0.25">
      <c r="AS2802" s="37">
        <v>154</v>
      </c>
      <c r="BM2802" s="41" t="str">
        <f t="shared" si="717"/>
        <v/>
      </c>
      <c r="BN2802" s="37" t="str">
        <f t="shared" si="725"/>
        <v/>
      </c>
      <c r="BQ2802" s="41" t="str">
        <f t="shared" si="727"/>
        <v/>
      </c>
      <c r="BS2802" s="41" t="str">
        <f t="shared" si="728"/>
        <v/>
      </c>
      <c r="BT2802" s="30" t="str">
        <f t="shared" si="729"/>
        <v/>
      </c>
      <c r="BU2802" s="41" t="str">
        <f>IF($BS2802="", "", IFERROR(INDEX('Country Name Replacement'!$C$11:$C$2650, MATCH($BS2802, 'Country Name Replacement'!$B$11:$B$2650, 0)), $BS2802))</f>
        <v/>
      </c>
      <c r="BV2802" s="37" t="str">
        <f t="shared" si="730"/>
        <v/>
      </c>
      <c r="BW2802" s="46" t="str">
        <f t="shared" si="731"/>
        <v/>
      </c>
      <c r="BY2802" s="13" t="str">
        <f t="shared" si="732"/>
        <v>Basic Range Order Form | Spreadsheet Solutions</v>
      </c>
      <c r="BZ2802" s="37">
        <f t="shared" si="733"/>
        <v>21</v>
      </c>
      <c r="CA2802" s="60">
        <f t="shared" si="734"/>
        <v>1</v>
      </c>
      <c r="CB2802" s="37">
        <f>IF(CA2802="", "", COUNTIF(CA$2649:CA$5288, "?"&amp;CA2802)+1+COUNTIF(CA$2649:CA2802, CA2802)-1)</f>
        <v>24</v>
      </c>
      <c r="CC2802" s="41" t="str">
        <f t="shared" si="735"/>
        <v/>
      </c>
      <c r="CE2802" s="41" t="str">
        <f t="shared" si="736"/>
        <v/>
      </c>
      <c r="CF2802" s="41" t="str">
        <f t="shared" si="737"/>
        <v/>
      </c>
      <c r="CG2802" s="41" t="str">
        <f t="shared" si="737"/>
        <v/>
      </c>
      <c r="CH2802" s="41" t="str">
        <f t="shared" ref="CH2802:CI2802" si="762">IF(CG2802="", "", IFERROR(REPLACE(CG2802, FIND("_", CG2802), 1, " "), CG2802))</f>
        <v/>
      </c>
      <c r="CI2802" s="41" t="str">
        <f t="shared" si="762"/>
        <v/>
      </c>
    </row>
    <row r="2803" spans="45:87" hidden="1" x14ac:dyDescent="0.25">
      <c r="AS2803" s="37">
        <v>155</v>
      </c>
      <c r="BM2803" s="41" t="str">
        <f t="shared" si="717"/>
        <v/>
      </c>
      <c r="BN2803" s="37" t="str">
        <f t="shared" si="725"/>
        <v/>
      </c>
      <c r="BQ2803" s="41" t="str">
        <f t="shared" si="727"/>
        <v/>
      </c>
      <c r="BS2803" s="41" t="str">
        <f t="shared" si="728"/>
        <v/>
      </c>
      <c r="BT2803" s="30" t="str">
        <f t="shared" si="729"/>
        <v/>
      </c>
      <c r="BU2803" s="41" t="str">
        <f>IF($BS2803="", "", IFERROR(INDEX('Country Name Replacement'!$C$11:$C$2650, MATCH($BS2803, 'Country Name Replacement'!$B$11:$B$2650, 0)), $BS2803))</f>
        <v/>
      </c>
      <c r="BV2803" s="37" t="str">
        <f t="shared" si="730"/>
        <v/>
      </c>
      <c r="BW2803" s="46" t="str">
        <f t="shared" si="731"/>
        <v/>
      </c>
      <c r="BY2803" s="13" t="str">
        <f t="shared" si="732"/>
        <v>Direct Marketing Success Dashboard â€“ Â£210 | Spreadsheet Solutions</v>
      </c>
      <c r="BZ2803" s="37">
        <f t="shared" si="733"/>
        <v>46</v>
      </c>
      <c r="CA2803" s="60">
        <f t="shared" si="734"/>
        <v>1</v>
      </c>
      <c r="CB2803" s="37">
        <f>IF(CA2803="", "", COUNTIF(CA$2649:CA$5288, "?"&amp;CA2803)+1+COUNTIF(CA$2649:CA2803, CA2803)-1)</f>
        <v>25</v>
      </c>
      <c r="CC2803" s="41" t="str">
        <f t="shared" si="735"/>
        <v/>
      </c>
      <c r="CE2803" s="41" t="str">
        <f t="shared" si="736"/>
        <v/>
      </c>
      <c r="CF2803" s="41" t="str">
        <f t="shared" si="737"/>
        <v/>
      </c>
      <c r="CG2803" s="41" t="str">
        <f t="shared" si="737"/>
        <v/>
      </c>
      <c r="CH2803" s="41" t="str">
        <f t="shared" ref="CH2803:CI2803" si="763">IF(CG2803="", "", IFERROR(REPLACE(CG2803, FIND("_", CG2803), 1, " "), CG2803))</f>
        <v/>
      </c>
      <c r="CI2803" s="41" t="str">
        <f t="shared" si="763"/>
        <v/>
      </c>
    </row>
    <row r="2804" spans="45:87" hidden="1" x14ac:dyDescent="0.25">
      <c r="AS2804" s="37">
        <v>156</v>
      </c>
      <c r="BM2804" s="41" t="str">
        <f t="shared" si="717"/>
        <v/>
      </c>
      <c r="BN2804" s="37" t="str">
        <f t="shared" si="725"/>
        <v/>
      </c>
      <c r="BQ2804" s="41" t="str">
        <f t="shared" si="727"/>
        <v/>
      </c>
      <c r="BS2804" s="41" t="str">
        <f t="shared" si="728"/>
        <v/>
      </c>
      <c r="BT2804" s="30" t="str">
        <f t="shared" si="729"/>
        <v/>
      </c>
      <c r="BU2804" s="41" t="str">
        <f>IF($BS2804="", "", IFERROR(INDEX('Country Name Replacement'!$C$11:$C$2650, MATCH($BS2804, 'Country Name Replacement'!$B$11:$B$2650, 0)), $BS2804))</f>
        <v/>
      </c>
      <c r="BV2804" s="37" t="str">
        <f t="shared" si="730"/>
        <v/>
      </c>
      <c r="BW2804" s="46" t="str">
        <f t="shared" si="731"/>
        <v/>
      </c>
      <c r="BY2804" s="13" t="str">
        <f t="shared" si="732"/>
        <v>Flow Questionnaire â€“ Â£35 | Spreadsheet Solutions</v>
      </c>
      <c r="BZ2804" s="37">
        <f t="shared" si="733"/>
        <v>63</v>
      </c>
      <c r="CA2804" s="60">
        <f t="shared" si="734"/>
        <v>1</v>
      </c>
      <c r="CB2804" s="37">
        <f>IF(CA2804="", "", COUNTIF(CA$2649:CA$5288, "?"&amp;CA2804)+1+COUNTIF(CA$2649:CA2804, CA2804)-1)</f>
        <v>26</v>
      </c>
      <c r="CC2804" s="41" t="str">
        <f t="shared" si="735"/>
        <v/>
      </c>
      <c r="CE2804" s="41" t="str">
        <f t="shared" si="736"/>
        <v/>
      </c>
      <c r="CF2804" s="41" t="str">
        <f t="shared" si="737"/>
        <v/>
      </c>
      <c r="CG2804" s="41" t="str">
        <f t="shared" si="737"/>
        <v/>
      </c>
      <c r="CH2804" s="41" t="str">
        <f t="shared" ref="CH2804:CI2804" si="764">IF(CG2804="", "", IFERROR(REPLACE(CG2804, FIND("_", CG2804), 1, " "), CG2804))</f>
        <v/>
      </c>
      <c r="CI2804" s="41" t="str">
        <f t="shared" si="764"/>
        <v/>
      </c>
    </row>
    <row r="2805" spans="45:87" hidden="1" x14ac:dyDescent="0.25">
      <c r="AS2805" s="37">
        <v>157</v>
      </c>
      <c r="BM2805" s="41" t="str">
        <f t="shared" si="717"/>
        <v/>
      </c>
      <c r="BN2805" s="37" t="str">
        <f t="shared" si="725"/>
        <v/>
      </c>
      <c r="BQ2805" s="41" t="str">
        <f t="shared" si="727"/>
        <v/>
      </c>
      <c r="BS2805" s="41" t="str">
        <f t="shared" si="728"/>
        <v/>
      </c>
      <c r="BT2805" s="30" t="str">
        <f t="shared" si="729"/>
        <v/>
      </c>
      <c r="BU2805" s="41" t="str">
        <f>IF($BS2805="", "", IFERROR(INDEX('Country Name Replacement'!$C$11:$C$2650, MATCH($BS2805, 'Country Name Replacement'!$B$11:$B$2650, 0)), $BS2805))</f>
        <v/>
      </c>
      <c r="BV2805" s="37" t="str">
        <f t="shared" si="730"/>
        <v/>
      </c>
      <c r="BW2805" s="46" t="str">
        <f t="shared" si="731"/>
        <v/>
      </c>
      <c r="BY2805" s="13" t="str">
        <f t="shared" si="732"/>
        <v>Mileage for Business Use â€“ Â£25 | Spreadsheet Solutions</v>
      </c>
      <c r="BZ2805" s="37">
        <f t="shared" si="733"/>
        <v>87</v>
      </c>
      <c r="CA2805" s="60">
        <f t="shared" si="734"/>
        <v>1</v>
      </c>
      <c r="CB2805" s="37">
        <f>IF(CA2805="", "", COUNTIF(CA$2649:CA$5288, "?"&amp;CA2805)+1+COUNTIF(CA$2649:CA2805, CA2805)-1)</f>
        <v>27</v>
      </c>
      <c r="CC2805" s="41" t="str">
        <f t="shared" si="735"/>
        <v/>
      </c>
      <c r="CE2805" s="41" t="str">
        <f t="shared" si="736"/>
        <v/>
      </c>
      <c r="CF2805" s="41" t="str">
        <f t="shared" si="737"/>
        <v/>
      </c>
      <c r="CG2805" s="41" t="str">
        <f t="shared" si="737"/>
        <v/>
      </c>
      <c r="CH2805" s="41" t="str">
        <f t="shared" ref="CH2805:CI2805" si="765">IF(CG2805="", "", IFERROR(REPLACE(CG2805, FIND("_", CG2805), 1, " "), CG2805))</f>
        <v/>
      </c>
      <c r="CI2805" s="41" t="str">
        <f t="shared" si="765"/>
        <v/>
      </c>
    </row>
    <row r="2806" spans="45:87" hidden="1" x14ac:dyDescent="0.25">
      <c r="AS2806" s="37">
        <v>158</v>
      </c>
      <c r="BM2806" s="41" t="str">
        <f t="shared" si="717"/>
        <v/>
      </c>
      <c r="BN2806" s="37" t="str">
        <f t="shared" si="725"/>
        <v/>
      </c>
      <c r="BQ2806" s="41" t="str">
        <f t="shared" si="727"/>
        <v/>
      </c>
      <c r="BS2806" s="41" t="str">
        <f t="shared" si="728"/>
        <v/>
      </c>
      <c r="BT2806" s="30" t="str">
        <f t="shared" si="729"/>
        <v/>
      </c>
      <c r="BU2806" s="41" t="str">
        <f>IF($BS2806="", "", IFERROR(INDEX('Country Name Replacement'!$C$11:$C$2650, MATCH($BS2806, 'Country Name Replacement'!$B$11:$B$2650, 0)), $BS2806))</f>
        <v/>
      </c>
      <c r="BV2806" s="37" t="str">
        <f t="shared" si="730"/>
        <v/>
      </c>
      <c r="BW2806" s="46" t="str">
        <f t="shared" si="731"/>
        <v/>
      </c>
      <c r="BY2806" s="13" t="str">
        <f t="shared" si="732"/>
        <v>Order Form â€“ Estate Agent â€“ Buyer Property Matcher | Spreadsheet Solutions</v>
      </c>
      <c r="BZ2806" s="37">
        <f t="shared" si="733"/>
        <v>95</v>
      </c>
      <c r="CA2806" s="60">
        <f t="shared" si="734"/>
        <v>1</v>
      </c>
      <c r="CB2806" s="37">
        <f>IF(CA2806="", "", COUNTIF(CA$2649:CA$5288, "?"&amp;CA2806)+1+COUNTIF(CA$2649:CA2806, CA2806)-1)</f>
        <v>28</v>
      </c>
      <c r="CC2806" s="41" t="str">
        <f t="shared" si="735"/>
        <v/>
      </c>
      <c r="CE2806" s="41" t="str">
        <f t="shared" si="736"/>
        <v/>
      </c>
      <c r="CF2806" s="41" t="str">
        <f t="shared" si="737"/>
        <v/>
      </c>
      <c r="CG2806" s="41" t="str">
        <f t="shared" si="737"/>
        <v/>
      </c>
      <c r="CH2806" s="41" t="str">
        <f t="shared" ref="CH2806:CI2806" si="766">IF(CG2806="", "", IFERROR(REPLACE(CG2806, FIND("_", CG2806), 1, " "), CG2806))</f>
        <v/>
      </c>
      <c r="CI2806" s="41" t="str">
        <f t="shared" si="766"/>
        <v/>
      </c>
    </row>
    <row r="2807" spans="45:87" hidden="1" x14ac:dyDescent="0.25">
      <c r="AS2807" s="37">
        <v>159</v>
      </c>
      <c r="BM2807" s="41" t="str">
        <f t="shared" si="717"/>
        <v/>
      </c>
      <c r="BN2807" s="37" t="str">
        <f t="shared" si="725"/>
        <v/>
      </c>
      <c r="BQ2807" s="41" t="str">
        <f t="shared" si="727"/>
        <v/>
      </c>
      <c r="BS2807" s="41" t="str">
        <f t="shared" si="728"/>
        <v/>
      </c>
      <c r="BT2807" s="30" t="str">
        <f t="shared" si="729"/>
        <v/>
      </c>
      <c r="BU2807" s="41" t="str">
        <f>IF($BS2807="", "", IFERROR(INDEX('Country Name Replacement'!$C$11:$C$2650, MATCH($BS2807, 'Country Name Replacement'!$B$11:$B$2650, 0)), $BS2807))</f>
        <v/>
      </c>
      <c r="BV2807" s="37" t="str">
        <f t="shared" si="730"/>
        <v/>
      </c>
      <c r="BW2807" s="46" t="str">
        <f t="shared" si="731"/>
        <v/>
      </c>
      <c r="BY2807" s="13" t="str">
        <f t="shared" si="732"/>
        <v>Platform Price Calculator â€“ Â£35 | Spreadsheet Solutions</v>
      </c>
      <c r="BZ2807" s="37">
        <f t="shared" si="733"/>
        <v>103</v>
      </c>
      <c r="CA2807" s="60">
        <f t="shared" si="734"/>
        <v>1</v>
      </c>
      <c r="CB2807" s="37">
        <f>IF(CA2807="", "", COUNTIF(CA$2649:CA$5288, "?"&amp;CA2807)+1+COUNTIF(CA$2649:CA2807, CA2807)-1)</f>
        <v>29</v>
      </c>
      <c r="CC2807" s="41" t="str">
        <f t="shared" si="735"/>
        <v/>
      </c>
      <c r="CE2807" s="41" t="str">
        <f t="shared" si="736"/>
        <v/>
      </c>
      <c r="CF2807" s="41" t="str">
        <f t="shared" si="737"/>
        <v/>
      </c>
      <c r="CG2807" s="41" t="str">
        <f t="shared" si="737"/>
        <v/>
      </c>
      <c r="CH2807" s="41" t="str">
        <f t="shared" ref="CH2807:CI2807" si="767">IF(CG2807="", "", IFERROR(REPLACE(CG2807, FIND("_", CG2807), 1, " "), CG2807))</f>
        <v/>
      </c>
      <c r="CI2807" s="41" t="str">
        <f t="shared" si="767"/>
        <v/>
      </c>
    </row>
    <row r="2808" spans="45:87" hidden="1" x14ac:dyDescent="0.25">
      <c r="AS2808" s="37">
        <v>160</v>
      </c>
      <c r="BM2808" s="41" t="str">
        <f t="shared" si="717"/>
        <v/>
      </c>
      <c r="BN2808" s="37" t="str">
        <f t="shared" si="725"/>
        <v/>
      </c>
      <c r="BQ2808" s="41" t="str">
        <f t="shared" si="727"/>
        <v/>
      </c>
      <c r="BS2808" s="41" t="str">
        <f t="shared" si="728"/>
        <v/>
      </c>
      <c r="BT2808" s="30" t="str">
        <f t="shared" si="729"/>
        <v/>
      </c>
      <c r="BU2808" s="41" t="str">
        <f>IF($BS2808="", "", IFERROR(INDEX('Country Name Replacement'!$C$11:$C$2650, MATCH($BS2808, 'Country Name Replacement'!$B$11:$B$2650, 0)), $BS2808))</f>
        <v/>
      </c>
      <c r="BV2808" s="37" t="str">
        <f t="shared" si="730"/>
        <v/>
      </c>
      <c r="BW2808" s="46" t="str">
        <f t="shared" si="731"/>
        <v/>
      </c>
      <c r="BY2808" s="13" t="str">
        <f t="shared" si="732"/>
        <v>Simple Stock Manager â€“ Â£35 | Spreadsheet Solutions</v>
      </c>
      <c r="BZ2808" s="37">
        <f t="shared" si="733"/>
        <v>131</v>
      </c>
      <c r="CA2808" s="60">
        <f t="shared" si="734"/>
        <v>1</v>
      </c>
      <c r="CB2808" s="37">
        <f>IF(CA2808="", "", COUNTIF(CA$2649:CA$5288, "?"&amp;CA2808)+1+COUNTIF(CA$2649:CA2808, CA2808)-1)</f>
        <v>30</v>
      </c>
      <c r="CC2808" s="41" t="str">
        <f t="shared" si="735"/>
        <v/>
      </c>
      <c r="CE2808" s="41" t="str">
        <f t="shared" si="736"/>
        <v/>
      </c>
      <c r="CF2808" s="41" t="str">
        <f t="shared" si="737"/>
        <v/>
      </c>
      <c r="CG2808" s="41" t="str">
        <f t="shared" si="737"/>
        <v/>
      </c>
      <c r="CH2808" s="41" t="str">
        <f t="shared" ref="CH2808:CI2808" si="768">IF(CG2808="", "", IFERROR(REPLACE(CG2808, FIND("_", CG2808), 1, " "), CG2808))</f>
        <v/>
      </c>
      <c r="CI2808" s="41" t="str">
        <f t="shared" si="768"/>
        <v/>
      </c>
    </row>
    <row r="2809" spans="45:87" hidden="1" x14ac:dyDescent="0.25">
      <c r="AS2809" s="37">
        <v>161</v>
      </c>
      <c r="BM2809" s="41" t="str">
        <f t="shared" si="717"/>
        <v/>
      </c>
      <c r="BN2809" s="37" t="str">
        <f t="shared" ref="BN2809:BN2828" si="769">IF(BM2809="", "", COUNTIF(BM$2649:BM$2828, "&lt;"&amp;BM2809)+1-BN$2647)</f>
        <v/>
      </c>
      <c r="BQ2809" s="41" t="str">
        <f t="shared" si="727"/>
        <v/>
      </c>
      <c r="BS2809" s="41" t="str">
        <f t="shared" si="728"/>
        <v/>
      </c>
      <c r="BT2809" s="30" t="str">
        <f t="shared" si="729"/>
        <v/>
      </c>
      <c r="BU2809" s="41" t="str">
        <f>IF($BS2809="", "", IFERROR(INDEX('Country Name Replacement'!$C$11:$C$2650, MATCH($BS2809, 'Country Name Replacement'!$B$11:$B$2650, 0)), $BS2809))</f>
        <v/>
      </c>
      <c r="BV2809" s="37" t="str">
        <f t="shared" si="730"/>
        <v/>
      </c>
      <c r="BW2809" s="46" t="str">
        <f t="shared" si="731"/>
        <v/>
      </c>
      <c r="BY2809" s="13" t="str">
        <f t="shared" si="732"/>
        <v>Time &amp; Expense Tracker -Â£35 | Spreadsheet Solutions</v>
      </c>
      <c r="BZ2809" s="37">
        <f t="shared" si="733"/>
        <v>147</v>
      </c>
      <c r="CA2809" s="60">
        <f t="shared" si="734"/>
        <v>1</v>
      </c>
      <c r="CB2809" s="37">
        <f>IF(CA2809="", "", COUNTIF(CA$2649:CA$5288, "?"&amp;CA2809)+1+COUNTIF(CA$2649:CA2809, CA2809)-1)</f>
        <v>31</v>
      </c>
      <c r="CC2809" s="41" t="str">
        <f t="shared" si="735"/>
        <v/>
      </c>
      <c r="CE2809" s="41" t="str">
        <f t="shared" si="736"/>
        <v/>
      </c>
      <c r="CF2809" s="41" t="str">
        <f t="shared" si="737"/>
        <v/>
      </c>
      <c r="CG2809" s="41" t="str">
        <f t="shared" si="737"/>
        <v/>
      </c>
      <c r="CH2809" s="41" t="str">
        <f t="shared" ref="CH2809:CI2809" si="770">IF(CG2809="", "", IFERROR(REPLACE(CG2809, FIND("_", CG2809), 1, " "), CG2809))</f>
        <v/>
      </c>
      <c r="CI2809" s="41" t="str">
        <f t="shared" si="770"/>
        <v/>
      </c>
    </row>
    <row r="2810" spans="45:87" hidden="1" x14ac:dyDescent="0.25">
      <c r="AS2810" s="37">
        <v>162</v>
      </c>
      <c r="BM2810" s="41" t="str">
        <f t="shared" si="717"/>
        <v/>
      </c>
      <c r="BN2810" s="37" t="str">
        <f t="shared" si="769"/>
        <v/>
      </c>
      <c r="BQ2810" s="41" t="str">
        <f t="shared" si="727"/>
        <v/>
      </c>
      <c r="BS2810" s="41" t="str">
        <f t="shared" si="728"/>
        <v/>
      </c>
      <c r="BT2810" s="30" t="str">
        <f t="shared" si="729"/>
        <v/>
      </c>
      <c r="BU2810" s="41" t="str">
        <f>IF($BS2810="", "", IFERROR(INDEX('Country Name Replacement'!$C$11:$C$2650, MATCH($BS2810, 'Country Name Replacement'!$B$11:$B$2650, 0)), $BS2810))</f>
        <v/>
      </c>
      <c r="BV2810" s="37" t="str">
        <f t="shared" si="730"/>
        <v/>
      </c>
      <c r="BW2810" s="46" t="str">
        <f t="shared" si="731"/>
        <v/>
      </c>
      <c r="BY2810" s="13" t="str">
        <f t="shared" si="732"/>
        <v>Website Content Manager â€“ Â£35 | Spreadsheet Solutions</v>
      </c>
      <c r="BZ2810" s="37">
        <f t="shared" si="733"/>
        <v>153</v>
      </c>
      <c r="CA2810" s="60">
        <f t="shared" si="734"/>
        <v>1</v>
      </c>
      <c r="CB2810" s="37">
        <f>IF(CA2810="", "", COUNTIF(CA$2649:CA$5288, "?"&amp;CA2810)+1+COUNTIF(CA$2649:CA2810, CA2810)-1)</f>
        <v>32</v>
      </c>
      <c r="CC2810" s="41" t="str">
        <f t="shared" si="735"/>
        <v/>
      </c>
      <c r="CE2810" s="41" t="str">
        <f t="shared" si="736"/>
        <v/>
      </c>
      <c r="CF2810" s="41" t="str">
        <f t="shared" si="737"/>
        <v/>
      </c>
      <c r="CG2810" s="41" t="str">
        <f t="shared" si="737"/>
        <v/>
      </c>
      <c r="CH2810" s="41" t="str">
        <f t="shared" ref="CH2810:CI2810" si="771">IF(CG2810="", "", IFERROR(REPLACE(CG2810, FIND("_", CG2810), 1, " "), CG2810))</f>
        <v/>
      </c>
      <c r="CI2810" s="41" t="str">
        <f t="shared" si="771"/>
        <v/>
      </c>
    </row>
    <row r="2811" spans="45:87" hidden="1" x14ac:dyDescent="0.25">
      <c r="AS2811" s="37">
        <v>163</v>
      </c>
      <c r="BM2811" s="41" t="str">
        <f t="shared" si="717"/>
        <v/>
      </c>
      <c r="BN2811" s="37" t="str">
        <f t="shared" si="769"/>
        <v/>
      </c>
      <c r="BQ2811" s="41" t="str">
        <f t="shared" si="727"/>
        <v/>
      </c>
      <c r="BS2811" s="41" t="str">
        <f t="shared" si="728"/>
        <v/>
      </c>
      <c r="BT2811" s="30" t="str">
        <f t="shared" si="729"/>
        <v/>
      </c>
      <c r="BU2811" s="41" t="str">
        <f>IF($BS2811="", "", IFERROR(INDEX('Country Name Replacement'!$C$11:$C$2650, MATCH($BS2811, 'Country Name Replacement'!$B$11:$B$2650, 0)), $BS2811))</f>
        <v/>
      </c>
      <c r="BV2811" s="37" t="str">
        <f t="shared" si="730"/>
        <v/>
      </c>
      <c r="BW2811" s="46" t="str">
        <f t="shared" si="731"/>
        <v/>
      </c>
      <c r="BY2811" s="13" t="str">
        <f t="shared" si="732"/>
        <v/>
      </c>
      <c r="BZ2811" s="37" t="str">
        <f t="shared" si="733"/>
        <v/>
      </c>
      <c r="CA2811" s="60" t="str">
        <f t="shared" si="734"/>
        <v/>
      </c>
      <c r="CB2811" s="37" t="str">
        <f>IF(CA2811="", "", COUNTIF(CA$2649:CA$5288, "?"&amp;CA2811)+1+COUNTIF(CA$2649:CA2811, CA2811)-1)</f>
        <v/>
      </c>
      <c r="CC2811" s="41" t="str">
        <f t="shared" si="735"/>
        <v/>
      </c>
      <c r="CE2811" s="41" t="str">
        <f t="shared" si="736"/>
        <v/>
      </c>
      <c r="CF2811" s="41" t="str">
        <f t="shared" si="737"/>
        <v/>
      </c>
      <c r="CG2811" s="41" t="str">
        <f t="shared" si="737"/>
        <v/>
      </c>
      <c r="CH2811" s="41" t="str">
        <f t="shared" ref="CH2811:CI2811" si="772">IF(CG2811="", "", IFERROR(REPLACE(CG2811, FIND("_", CG2811), 1, " "), CG2811))</f>
        <v/>
      </c>
      <c r="CI2811" s="41" t="str">
        <f t="shared" si="772"/>
        <v/>
      </c>
    </row>
    <row r="2812" spans="45:87" hidden="1" x14ac:dyDescent="0.25">
      <c r="AS2812" s="37">
        <v>164</v>
      </c>
      <c r="BM2812" s="41" t="str">
        <f t="shared" si="717"/>
        <v/>
      </c>
      <c r="BN2812" s="37" t="str">
        <f t="shared" si="769"/>
        <v/>
      </c>
      <c r="BQ2812" s="41" t="str">
        <f t="shared" si="727"/>
        <v/>
      </c>
      <c r="BS2812" s="41" t="str">
        <f t="shared" si="728"/>
        <v/>
      </c>
      <c r="BT2812" s="30" t="str">
        <f t="shared" si="729"/>
        <v/>
      </c>
      <c r="BU2812" s="41" t="str">
        <f>IF($BS2812="", "", IFERROR(INDEX('Country Name Replacement'!$C$11:$C$2650, MATCH($BS2812, 'Country Name Replacement'!$B$11:$B$2650, 0)), $BS2812))</f>
        <v/>
      </c>
      <c r="BV2812" s="37" t="str">
        <f t="shared" si="730"/>
        <v/>
      </c>
      <c r="BW2812" s="46" t="str">
        <f t="shared" si="731"/>
        <v/>
      </c>
      <c r="BY2812" s="13" t="str">
        <f t="shared" si="732"/>
        <v/>
      </c>
      <c r="BZ2812" s="37" t="str">
        <f t="shared" si="733"/>
        <v/>
      </c>
      <c r="CA2812" s="60" t="str">
        <f t="shared" si="734"/>
        <v/>
      </c>
      <c r="CB2812" s="37" t="str">
        <f>IF(CA2812="", "", COUNTIF(CA$2649:CA$5288, "?"&amp;CA2812)+1+COUNTIF(CA$2649:CA2812, CA2812)-1)</f>
        <v/>
      </c>
      <c r="CC2812" s="41" t="str">
        <f t="shared" si="735"/>
        <v/>
      </c>
      <c r="CE2812" s="41" t="str">
        <f t="shared" si="736"/>
        <v/>
      </c>
      <c r="CF2812" s="41" t="str">
        <f t="shared" si="737"/>
        <v/>
      </c>
      <c r="CG2812" s="41" t="str">
        <f t="shared" si="737"/>
        <v/>
      </c>
      <c r="CH2812" s="41" t="str">
        <f t="shared" ref="CH2812:CI2812" si="773">IF(CG2812="", "", IFERROR(REPLACE(CG2812, FIND("_", CG2812), 1, " "), CG2812))</f>
        <v/>
      </c>
      <c r="CI2812" s="41" t="str">
        <f t="shared" si="773"/>
        <v/>
      </c>
    </row>
    <row r="2813" spans="45:87" hidden="1" x14ac:dyDescent="0.25">
      <c r="AS2813" s="37">
        <v>165</v>
      </c>
      <c r="BM2813" s="41" t="str">
        <f t="shared" si="717"/>
        <v/>
      </c>
      <c r="BN2813" s="37" t="str">
        <f t="shared" si="769"/>
        <v/>
      </c>
      <c r="BQ2813" s="41" t="str">
        <f t="shared" si="727"/>
        <v/>
      </c>
      <c r="BS2813" s="41" t="str">
        <f t="shared" si="728"/>
        <v/>
      </c>
      <c r="BT2813" s="30" t="str">
        <f t="shared" si="729"/>
        <v/>
      </c>
      <c r="BU2813" s="41" t="str">
        <f>IF($BS2813="", "", IFERROR(INDEX('Country Name Replacement'!$C$11:$C$2650, MATCH($BS2813, 'Country Name Replacement'!$B$11:$B$2650, 0)), $BS2813))</f>
        <v/>
      </c>
      <c r="BV2813" s="37" t="str">
        <f t="shared" si="730"/>
        <v/>
      </c>
      <c r="BW2813" s="46" t="str">
        <f t="shared" si="731"/>
        <v/>
      </c>
      <c r="BY2813" s="13" t="str">
        <f t="shared" si="732"/>
        <v/>
      </c>
      <c r="BZ2813" s="37" t="str">
        <f t="shared" si="733"/>
        <v/>
      </c>
      <c r="CA2813" s="60" t="str">
        <f t="shared" si="734"/>
        <v/>
      </c>
      <c r="CB2813" s="37" t="str">
        <f>IF(CA2813="", "", COUNTIF(CA$2649:CA$5288, "?"&amp;CA2813)+1+COUNTIF(CA$2649:CA2813, CA2813)-1)</f>
        <v/>
      </c>
      <c r="CC2813" s="41" t="str">
        <f t="shared" si="735"/>
        <v/>
      </c>
      <c r="CE2813" s="41" t="str">
        <f t="shared" si="736"/>
        <v/>
      </c>
      <c r="CF2813" s="41" t="str">
        <f t="shared" si="737"/>
        <v/>
      </c>
      <c r="CG2813" s="41" t="str">
        <f t="shared" si="737"/>
        <v/>
      </c>
      <c r="CH2813" s="41" t="str">
        <f t="shared" ref="CH2813:CI2813" si="774">IF(CG2813="", "", IFERROR(REPLACE(CG2813, FIND("_", CG2813), 1, " "), CG2813))</f>
        <v/>
      </c>
      <c r="CI2813" s="41" t="str">
        <f t="shared" si="774"/>
        <v/>
      </c>
    </row>
    <row r="2814" spans="45:87" hidden="1" x14ac:dyDescent="0.25">
      <c r="AS2814" s="37">
        <v>166</v>
      </c>
      <c r="BM2814" s="41" t="str">
        <f t="shared" si="717"/>
        <v/>
      </c>
      <c r="BN2814" s="37" t="str">
        <f t="shared" si="769"/>
        <v/>
      </c>
      <c r="BQ2814" s="41" t="str">
        <f t="shared" si="727"/>
        <v/>
      </c>
      <c r="BS2814" s="41" t="str">
        <f t="shared" si="728"/>
        <v/>
      </c>
      <c r="BT2814" s="30" t="str">
        <f t="shared" si="729"/>
        <v/>
      </c>
      <c r="BU2814" s="41" t="str">
        <f>IF($BS2814="", "", IFERROR(INDEX('Country Name Replacement'!$C$11:$C$2650, MATCH($BS2814, 'Country Name Replacement'!$B$11:$B$2650, 0)), $BS2814))</f>
        <v/>
      </c>
      <c r="BV2814" s="37" t="str">
        <f t="shared" si="730"/>
        <v/>
      </c>
      <c r="BW2814" s="46" t="str">
        <f t="shared" si="731"/>
        <v/>
      </c>
      <c r="BY2814" s="13" t="str">
        <f t="shared" si="732"/>
        <v/>
      </c>
      <c r="BZ2814" s="37" t="str">
        <f t="shared" si="733"/>
        <v/>
      </c>
      <c r="CA2814" s="60" t="str">
        <f t="shared" si="734"/>
        <v/>
      </c>
      <c r="CB2814" s="37" t="str">
        <f>IF(CA2814="", "", COUNTIF(CA$2649:CA$5288, "?"&amp;CA2814)+1+COUNTIF(CA$2649:CA2814, CA2814)-1)</f>
        <v/>
      </c>
      <c r="CC2814" s="41" t="str">
        <f t="shared" si="735"/>
        <v/>
      </c>
      <c r="CE2814" s="41" t="str">
        <f t="shared" si="736"/>
        <v/>
      </c>
      <c r="CF2814" s="41" t="str">
        <f t="shared" si="737"/>
        <v/>
      </c>
      <c r="CG2814" s="41" t="str">
        <f t="shared" si="737"/>
        <v/>
      </c>
      <c r="CH2814" s="41" t="str">
        <f t="shared" ref="CH2814:CI2814" si="775">IF(CG2814="", "", IFERROR(REPLACE(CG2814, FIND("_", CG2814), 1, " "), CG2814))</f>
        <v/>
      </c>
      <c r="CI2814" s="41" t="str">
        <f t="shared" si="775"/>
        <v/>
      </c>
    </row>
    <row r="2815" spans="45:87" hidden="1" x14ac:dyDescent="0.25">
      <c r="AS2815" s="37">
        <v>167</v>
      </c>
      <c r="BM2815" s="41" t="str">
        <f t="shared" si="717"/>
        <v/>
      </c>
      <c r="BN2815" s="37" t="str">
        <f t="shared" si="769"/>
        <v/>
      </c>
      <c r="BQ2815" s="41" t="str">
        <f t="shared" si="727"/>
        <v/>
      </c>
      <c r="BS2815" s="41" t="str">
        <f t="shared" si="728"/>
        <v/>
      </c>
      <c r="BT2815" s="30" t="str">
        <f t="shared" si="729"/>
        <v/>
      </c>
      <c r="BU2815" s="41" t="str">
        <f>IF($BS2815="", "", IFERROR(INDEX('Country Name Replacement'!$C$11:$C$2650, MATCH($BS2815, 'Country Name Replacement'!$B$11:$B$2650, 0)), $BS2815))</f>
        <v/>
      </c>
      <c r="BV2815" s="37" t="str">
        <f t="shared" si="730"/>
        <v/>
      </c>
      <c r="BW2815" s="46" t="str">
        <f t="shared" si="731"/>
        <v/>
      </c>
      <c r="BY2815" s="13" t="str">
        <f t="shared" si="732"/>
        <v/>
      </c>
      <c r="BZ2815" s="37" t="str">
        <f t="shared" si="733"/>
        <v/>
      </c>
      <c r="CA2815" s="60" t="str">
        <f t="shared" si="734"/>
        <v/>
      </c>
      <c r="CB2815" s="37" t="str">
        <f>IF(CA2815="", "", COUNTIF(CA$2649:CA$5288, "?"&amp;CA2815)+1+COUNTIF(CA$2649:CA2815, CA2815)-1)</f>
        <v/>
      </c>
      <c r="CC2815" s="41" t="str">
        <f t="shared" si="735"/>
        <v/>
      </c>
      <c r="CE2815" s="41" t="str">
        <f t="shared" si="736"/>
        <v/>
      </c>
      <c r="CF2815" s="41" t="str">
        <f t="shared" si="737"/>
        <v/>
      </c>
      <c r="CG2815" s="41" t="str">
        <f t="shared" si="737"/>
        <v/>
      </c>
      <c r="CH2815" s="41" t="str">
        <f t="shared" ref="CH2815:CI2815" si="776">IF(CG2815="", "", IFERROR(REPLACE(CG2815, FIND("_", CG2815), 1, " "), CG2815))</f>
        <v/>
      </c>
      <c r="CI2815" s="41" t="str">
        <f t="shared" si="776"/>
        <v/>
      </c>
    </row>
    <row r="2816" spans="45:87" hidden="1" x14ac:dyDescent="0.25">
      <c r="AS2816" s="37">
        <v>168</v>
      </c>
      <c r="BM2816" s="41" t="str">
        <f t="shared" si="717"/>
        <v/>
      </c>
      <c r="BN2816" s="37" t="str">
        <f t="shared" si="769"/>
        <v/>
      </c>
      <c r="BQ2816" s="41" t="str">
        <f t="shared" si="727"/>
        <v/>
      </c>
      <c r="BS2816" s="41" t="str">
        <f t="shared" si="728"/>
        <v/>
      </c>
      <c r="BT2816" s="30" t="str">
        <f t="shared" si="729"/>
        <v/>
      </c>
      <c r="BU2816" s="41" t="str">
        <f>IF($BS2816="", "", IFERROR(INDEX('Country Name Replacement'!$C$11:$C$2650, MATCH($BS2816, 'Country Name Replacement'!$B$11:$B$2650, 0)), $BS2816))</f>
        <v/>
      </c>
      <c r="BV2816" s="37" t="str">
        <f t="shared" si="730"/>
        <v/>
      </c>
      <c r="BW2816" s="46" t="str">
        <f t="shared" si="731"/>
        <v/>
      </c>
      <c r="BY2816" s="13" t="str">
        <f t="shared" si="732"/>
        <v/>
      </c>
      <c r="BZ2816" s="37" t="str">
        <f t="shared" si="733"/>
        <v/>
      </c>
      <c r="CA2816" s="60" t="str">
        <f t="shared" si="734"/>
        <v/>
      </c>
      <c r="CB2816" s="37" t="str">
        <f>IF(CA2816="", "", COUNTIF(CA$2649:CA$5288, "?"&amp;CA2816)+1+COUNTIF(CA$2649:CA2816, CA2816)-1)</f>
        <v/>
      </c>
      <c r="CC2816" s="41" t="str">
        <f t="shared" si="735"/>
        <v/>
      </c>
      <c r="CE2816" s="41" t="str">
        <f t="shared" si="736"/>
        <v/>
      </c>
      <c r="CF2816" s="41" t="str">
        <f t="shared" si="737"/>
        <v/>
      </c>
      <c r="CG2816" s="41" t="str">
        <f t="shared" si="737"/>
        <v/>
      </c>
      <c r="CH2816" s="41" t="str">
        <f t="shared" ref="CH2816:CI2816" si="777">IF(CG2816="", "", IFERROR(REPLACE(CG2816, FIND("_", CG2816), 1, " "), CG2816))</f>
        <v/>
      </c>
      <c r="CI2816" s="41" t="str">
        <f t="shared" si="777"/>
        <v/>
      </c>
    </row>
    <row r="2817" spans="45:87" hidden="1" x14ac:dyDescent="0.25">
      <c r="AS2817" s="37">
        <v>169</v>
      </c>
      <c r="BM2817" s="41" t="str">
        <f t="shared" si="717"/>
        <v/>
      </c>
      <c r="BN2817" s="37" t="str">
        <f t="shared" si="769"/>
        <v/>
      </c>
      <c r="BQ2817" s="41" t="str">
        <f t="shared" si="727"/>
        <v/>
      </c>
      <c r="BS2817" s="41" t="str">
        <f t="shared" si="728"/>
        <v/>
      </c>
      <c r="BT2817" s="30" t="str">
        <f t="shared" si="729"/>
        <v/>
      </c>
      <c r="BU2817" s="41" t="str">
        <f>IF($BS2817="", "", IFERROR(INDEX('Country Name Replacement'!$C$11:$C$2650, MATCH($BS2817, 'Country Name Replacement'!$B$11:$B$2650, 0)), $BS2817))</f>
        <v/>
      </c>
      <c r="BV2817" s="37" t="str">
        <f t="shared" si="730"/>
        <v/>
      </c>
      <c r="BW2817" s="46" t="str">
        <f t="shared" si="731"/>
        <v/>
      </c>
      <c r="BY2817" s="13" t="str">
        <f t="shared" si="732"/>
        <v/>
      </c>
      <c r="BZ2817" s="37" t="str">
        <f t="shared" si="733"/>
        <v/>
      </c>
      <c r="CA2817" s="60" t="str">
        <f t="shared" si="734"/>
        <v/>
      </c>
      <c r="CB2817" s="37" t="str">
        <f>IF(CA2817="", "", COUNTIF(CA$2649:CA$5288, "?"&amp;CA2817)+1+COUNTIF(CA$2649:CA2817, CA2817)-1)</f>
        <v/>
      </c>
      <c r="CC2817" s="41" t="str">
        <f t="shared" si="735"/>
        <v/>
      </c>
      <c r="CE2817" s="41" t="str">
        <f t="shared" si="736"/>
        <v/>
      </c>
      <c r="CF2817" s="41" t="str">
        <f t="shared" si="737"/>
        <v/>
      </c>
      <c r="CG2817" s="41" t="str">
        <f t="shared" si="737"/>
        <v/>
      </c>
      <c r="CH2817" s="41" t="str">
        <f t="shared" ref="CH2817:CI2817" si="778">IF(CG2817="", "", IFERROR(REPLACE(CG2817, FIND("_", CG2817), 1, " "), CG2817))</f>
        <v/>
      </c>
      <c r="CI2817" s="41" t="str">
        <f t="shared" si="778"/>
        <v/>
      </c>
    </row>
    <row r="2818" spans="45:87" hidden="1" x14ac:dyDescent="0.25">
      <c r="AS2818" s="37">
        <v>170</v>
      </c>
      <c r="BM2818" s="41" t="str">
        <f t="shared" si="717"/>
        <v/>
      </c>
      <c r="BN2818" s="37" t="str">
        <f t="shared" si="769"/>
        <v/>
      </c>
      <c r="BQ2818" s="41" t="str">
        <f t="shared" si="727"/>
        <v/>
      </c>
      <c r="BS2818" s="41" t="str">
        <f t="shared" si="728"/>
        <v/>
      </c>
      <c r="BT2818" s="30" t="str">
        <f t="shared" si="729"/>
        <v/>
      </c>
      <c r="BU2818" s="41" t="str">
        <f>IF($BS2818="", "", IFERROR(INDEX('Country Name Replacement'!$C$11:$C$2650, MATCH($BS2818, 'Country Name Replacement'!$B$11:$B$2650, 0)), $BS2818))</f>
        <v/>
      </c>
      <c r="BV2818" s="37" t="str">
        <f t="shared" si="730"/>
        <v/>
      </c>
      <c r="BW2818" s="46" t="str">
        <f t="shared" si="731"/>
        <v/>
      </c>
      <c r="BY2818" s="13" t="str">
        <f t="shared" si="732"/>
        <v/>
      </c>
      <c r="BZ2818" s="37" t="str">
        <f t="shared" si="733"/>
        <v/>
      </c>
      <c r="CA2818" s="60" t="str">
        <f t="shared" si="734"/>
        <v/>
      </c>
      <c r="CB2818" s="37" t="str">
        <f>IF(CA2818="", "", COUNTIF(CA$2649:CA$5288, "?"&amp;CA2818)+1+COUNTIF(CA$2649:CA2818, CA2818)-1)</f>
        <v/>
      </c>
      <c r="CC2818" s="41" t="str">
        <f t="shared" si="735"/>
        <v/>
      </c>
      <c r="CE2818" s="41" t="str">
        <f t="shared" si="736"/>
        <v/>
      </c>
      <c r="CF2818" s="41" t="str">
        <f t="shared" si="737"/>
        <v/>
      </c>
      <c r="CG2818" s="41" t="str">
        <f t="shared" si="737"/>
        <v/>
      </c>
      <c r="CH2818" s="41" t="str">
        <f t="shared" ref="CH2818:CI2818" si="779">IF(CG2818="", "", IFERROR(REPLACE(CG2818, FIND("_", CG2818), 1, " "), CG2818))</f>
        <v/>
      </c>
      <c r="CI2818" s="41" t="str">
        <f t="shared" si="779"/>
        <v/>
      </c>
    </row>
    <row r="2819" spans="45:87" hidden="1" x14ac:dyDescent="0.25">
      <c r="AS2819" s="37">
        <v>171</v>
      </c>
      <c r="BM2819" s="41" t="str">
        <f t="shared" si="717"/>
        <v/>
      </c>
      <c r="BN2819" s="37" t="str">
        <f t="shared" si="769"/>
        <v/>
      </c>
      <c r="BQ2819" s="41" t="str">
        <f t="shared" si="727"/>
        <v/>
      </c>
      <c r="BS2819" s="41" t="str">
        <f t="shared" si="728"/>
        <v/>
      </c>
      <c r="BT2819" s="30" t="str">
        <f t="shared" si="729"/>
        <v/>
      </c>
      <c r="BU2819" s="41" t="str">
        <f>IF($BS2819="", "", IFERROR(INDEX('Country Name Replacement'!$C$11:$C$2650, MATCH($BS2819, 'Country Name Replacement'!$B$11:$B$2650, 0)), $BS2819))</f>
        <v/>
      </c>
      <c r="BV2819" s="37" t="str">
        <f t="shared" si="730"/>
        <v/>
      </c>
      <c r="BW2819" s="46" t="str">
        <f t="shared" si="731"/>
        <v/>
      </c>
      <c r="BY2819" s="13" t="str">
        <f t="shared" si="732"/>
        <v/>
      </c>
      <c r="BZ2819" s="37" t="str">
        <f t="shared" si="733"/>
        <v/>
      </c>
      <c r="CA2819" s="60" t="str">
        <f t="shared" si="734"/>
        <v/>
      </c>
      <c r="CB2819" s="37" t="str">
        <f>IF(CA2819="", "", COUNTIF(CA$2649:CA$5288, "?"&amp;CA2819)+1+COUNTIF(CA$2649:CA2819, CA2819)-1)</f>
        <v/>
      </c>
      <c r="CC2819" s="41" t="str">
        <f t="shared" si="735"/>
        <v/>
      </c>
      <c r="CE2819" s="41" t="str">
        <f t="shared" si="736"/>
        <v/>
      </c>
      <c r="CF2819" s="41" t="str">
        <f t="shared" si="737"/>
        <v/>
      </c>
      <c r="CG2819" s="41" t="str">
        <f t="shared" si="737"/>
        <v/>
      </c>
      <c r="CH2819" s="41" t="str">
        <f t="shared" ref="CH2819:CI2819" si="780">IF(CG2819="", "", IFERROR(REPLACE(CG2819, FIND("_", CG2819), 1, " "), CG2819))</f>
        <v/>
      </c>
      <c r="CI2819" s="41" t="str">
        <f t="shared" si="780"/>
        <v/>
      </c>
    </row>
    <row r="2820" spans="45:87" hidden="1" x14ac:dyDescent="0.25">
      <c r="AS2820" s="37">
        <v>172</v>
      </c>
      <c r="BM2820" s="41" t="str">
        <f t="shared" si="717"/>
        <v/>
      </c>
      <c r="BN2820" s="37" t="str">
        <f t="shared" si="769"/>
        <v/>
      </c>
      <c r="BQ2820" s="41" t="str">
        <f t="shared" si="727"/>
        <v/>
      </c>
      <c r="BS2820" s="41" t="str">
        <f t="shared" si="728"/>
        <v/>
      </c>
      <c r="BT2820" s="30" t="str">
        <f t="shared" si="729"/>
        <v/>
      </c>
      <c r="BU2820" s="41" t="str">
        <f>IF($BS2820="", "", IFERROR(INDEX('Country Name Replacement'!$C$11:$C$2650, MATCH($BS2820, 'Country Name Replacement'!$B$11:$B$2650, 0)), $BS2820))</f>
        <v/>
      </c>
      <c r="BV2820" s="37" t="str">
        <f t="shared" si="730"/>
        <v/>
      </c>
      <c r="BW2820" s="46" t="str">
        <f t="shared" si="731"/>
        <v/>
      </c>
      <c r="BY2820" s="13" t="str">
        <f t="shared" si="732"/>
        <v/>
      </c>
      <c r="BZ2820" s="37" t="str">
        <f t="shared" si="733"/>
        <v/>
      </c>
      <c r="CA2820" s="60" t="str">
        <f t="shared" si="734"/>
        <v/>
      </c>
      <c r="CB2820" s="37" t="str">
        <f>IF(CA2820="", "", COUNTIF(CA$2649:CA$5288, "?"&amp;CA2820)+1+COUNTIF(CA$2649:CA2820, CA2820)-1)</f>
        <v/>
      </c>
      <c r="CC2820" s="41" t="str">
        <f t="shared" si="735"/>
        <v/>
      </c>
      <c r="CE2820" s="41" t="str">
        <f t="shared" si="736"/>
        <v/>
      </c>
      <c r="CF2820" s="41" t="str">
        <f t="shared" si="737"/>
        <v/>
      </c>
      <c r="CG2820" s="41" t="str">
        <f t="shared" si="737"/>
        <v/>
      </c>
      <c r="CH2820" s="41" t="str">
        <f t="shared" ref="CH2820:CI2820" si="781">IF(CG2820="", "", IFERROR(REPLACE(CG2820, FIND("_", CG2820), 1, " "), CG2820))</f>
        <v/>
      </c>
      <c r="CI2820" s="41" t="str">
        <f t="shared" si="781"/>
        <v/>
      </c>
    </row>
    <row r="2821" spans="45:87" hidden="1" x14ac:dyDescent="0.25">
      <c r="AS2821" s="37">
        <v>173</v>
      </c>
      <c r="BM2821" s="41" t="str">
        <f t="shared" si="717"/>
        <v/>
      </c>
      <c r="BN2821" s="37" t="str">
        <f t="shared" si="769"/>
        <v/>
      </c>
      <c r="BQ2821" s="41" t="str">
        <f t="shared" si="727"/>
        <v/>
      </c>
      <c r="BS2821" s="41" t="str">
        <f t="shared" si="728"/>
        <v/>
      </c>
      <c r="BT2821" s="30" t="str">
        <f t="shared" si="729"/>
        <v/>
      </c>
      <c r="BU2821" s="41" t="str">
        <f>IF($BS2821="", "", IFERROR(INDEX('Country Name Replacement'!$C$11:$C$2650, MATCH($BS2821, 'Country Name Replacement'!$B$11:$B$2650, 0)), $BS2821))</f>
        <v/>
      </c>
      <c r="BV2821" s="37" t="str">
        <f t="shared" si="730"/>
        <v/>
      </c>
      <c r="BW2821" s="46" t="str">
        <f t="shared" si="731"/>
        <v/>
      </c>
      <c r="BY2821" s="13" t="str">
        <f t="shared" si="732"/>
        <v/>
      </c>
      <c r="BZ2821" s="37" t="str">
        <f t="shared" si="733"/>
        <v/>
      </c>
      <c r="CA2821" s="60" t="str">
        <f t="shared" si="734"/>
        <v/>
      </c>
      <c r="CB2821" s="37" t="str">
        <f>IF(CA2821="", "", COUNTIF(CA$2649:CA$5288, "?"&amp;CA2821)+1+COUNTIF(CA$2649:CA2821, CA2821)-1)</f>
        <v/>
      </c>
      <c r="CC2821" s="41" t="str">
        <f t="shared" si="735"/>
        <v/>
      </c>
      <c r="CE2821" s="41" t="str">
        <f t="shared" si="736"/>
        <v/>
      </c>
      <c r="CF2821" s="41" t="str">
        <f t="shared" si="737"/>
        <v/>
      </c>
      <c r="CG2821" s="41" t="str">
        <f t="shared" si="737"/>
        <v/>
      </c>
      <c r="CH2821" s="41" t="str">
        <f t="shared" ref="CH2821:CI2821" si="782">IF(CG2821="", "", IFERROR(REPLACE(CG2821, FIND("_", CG2821), 1, " "), CG2821))</f>
        <v/>
      </c>
      <c r="CI2821" s="41" t="str">
        <f t="shared" si="782"/>
        <v/>
      </c>
    </row>
    <row r="2822" spans="45:87" hidden="1" x14ac:dyDescent="0.25">
      <c r="AS2822" s="37">
        <v>174</v>
      </c>
      <c r="BM2822" s="41" t="str">
        <f t="shared" si="717"/>
        <v/>
      </c>
      <c r="BN2822" s="37" t="str">
        <f t="shared" si="769"/>
        <v/>
      </c>
      <c r="BQ2822" s="41" t="str">
        <f t="shared" si="727"/>
        <v/>
      </c>
      <c r="BS2822" s="41" t="str">
        <f t="shared" si="728"/>
        <v/>
      </c>
      <c r="BT2822" s="30" t="str">
        <f t="shared" si="729"/>
        <v/>
      </c>
      <c r="BU2822" s="41" t="str">
        <f>IF($BS2822="", "", IFERROR(INDEX('Country Name Replacement'!$C$11:$C$2650, MATCH($BS2822, 'Country Name Replacement'!$B$11:$B$2650, 0)), $BS2822))</f>
        <v/>
      </c>
      <c r="BV2822" s="37" t="str">
        <f t="shared" si="730"/>
        <v/>
      </c>
      <c r="BW2822" s="46" t="str">
        <f t="shared" si="731"/>
        <v/>
      </c>
      <c r="BY2822" s="13" t="str">
        <f t="shared" si="732"/>
        <v/>
      </c>
      <c r="BZ2822" s="37" t="str">
        <f t="shared" si="733"/>
        <v/>
      </c>
      <c r="CA2822" s="60" t="str">
        <f t="shared" si="734"/>
        <v/>
      </c>
      <c r="CB2822" s="37" t="str">
        <f>IF(CA2822="", "", COUNTIF(CA$2649:CA$5288, "?"&amp;CA2822)+1+COUNTIF(CA$2649:CA2822, CA2822)-1)</f>
        <v/>
      </c>
      <c r="CC2822" s="41" t="str">
        <f t="shared" si="735"/>
        <v/>
      </c>
      <c r="CE2822" s="41" t="str">
        <f t="shared" si="736"/>
        <v/>
      </c>
      <c r="CF2822" s="41" t="str">
        <f t="shared" si="737"/>
        <v/>
      </c>
      <c r="CG2822" s="41" t="str">
        <f t="shared" si="737"/>
        <v/>
      </c>
      <c r="CH2822" s="41" t="str">
        <f t="shared" ref="CH2822:CI2822" si="783">IF(CG2822="", "", IFERROR(REPLACE(CG2822, FIND("_", CG2822), 1, " "), CG2822))</f>
        <v/>
      </c>
      <c r="CI2822" s="41" t="str">
        <f t="shared" si="783"/>
        <v/>
      </c>
    </row>
    <row r="2823" spans="45:87" hidden="1" x14ac:dyDescent="0.25">
      <c r="AS2823" s="37">
        <v>175</v>
      </c>
      <c r="BM2823" s="41" t="str">
        <f t="shared" si="717"/>
        <v/>
      </c>
      <c r="BN2823" s="37" t="str">
        <f t="shared" si="769"/>
        <v/>
      </c>
      <c r="BQ2823" s="41" t="str">
        <f t="shared" si="727"/>
        <v/>
      </c>
      <c r="BS2823" s="41" t="str">
        <f t="shared" si="728"/>
        <v/>
      </c>
      <c r="BT2823" s="30" t="str">
        <f t="shared" si="729"/>
        <v/>
      </c>
      <c r="BU2823" s="41" t="str">
        <f>IF($BS2823="", "", IFERROR(INDEX('Country Name Replacement'!$C$11:$C$2650, MATCH($BS2823, 'Country Name Replacement'!$B$11:$B$2650, 0)), $BS2823))</f>
        <v/>
      </c>
      <c r="BV2823" s="37" t="str">
        <f t="shared" si="730"/>
        <v/>
      </c>
      <c r="BW2823" s="46" t="str">
        <f t="shared" si="731"/>
        <v/>
      </c>
      <c r="BY2823" s="13" t="str">
        <f t="shared" si="732"/>
        <v/>
      </c>
      <c r="BZ2823" s="37" t="str">
        <f t="shared" si="733"/>
        <v/>
      </c>
      <c r="CA2823" s="60" t="str">
        <f t="shared" si="734"/>
        <v/>
      </c>
      <c r="CB2823" s="37" t="str">
        <f>IF(CA2823="", "", COUNTIF(CA$2649:CA$5288, "?"&amp;CA2823)+1+COUNTIF(CA$2649:CA2823, CA2823)-1)</f>
        <v/>
      </c>
      <c r="CC2823" s="41" t="str">
        <f t="shared" si="735"/>
        <v/>
      </c>
      <c r="CE2823" s="41" t="str">
        <f t="shared" si="736"/>
        <v/>
      </c>
      <c r="CF2823" s="41" t="str">
        <f t="shared" si="737"/>
        <v/>
      </c>
      <c r="CG2823" s="41" t="str">
        <f t="shared" si="737"/>
        <v/>
      </c>
      <c r="CH2823" s="41" t="str">
        <f t="shared" ref="CH2823:CI2823" si="784">IF(CG2823="", "", IFERROR(REPLACE(CG2823, FIND("_", CG2823), 1, " "), CG2823))</f>
        <v/>
      </c>
      <c r="CI2823" s="41" t="str">
        <f t="shared" si="784"/>
        <v/>
      </c>
    </row>
    <row r="2824" spans="45:87" hidden="1" x14ac:dyDescent="0.25">
      <c r="AS2824" s="37">
        <v>176</v>
      </c>
      <c r="BM2824" s="41" t="str">
        <f t="shared" si="717"/>
        <v/>
      </c>
      <c r="BN2824" s="37" t="str">
        <f t="shared" si="769"/>
        <v/>
      </c>
      <c r="BQ2824" s="41" t="str">
        <f t="shared" si="727"/>
        <v/>
      </c>
      <c r="BS2824" s="41" t="str">
        <f t="shared" si="728"/>
        <v/>
      </c>
      <c r="BT2824" s="30" t="str">
        <f t="shared" si="729"/>
        <v/>
      </c>
      <c r="BU2824" s="41" t="str">
        <f>IF($BS2824="", "", IFERROR(INDEX('Country Name Replacement'!$C$11:$C$2650, MATCH($BS2824, 'Country Name Replacement'!$B$11:$B$2650, 0)), $BS2824))</f>
        <v/>
      </c>
      <c r="BV2824" s="37" t="str">
        <f t="shared" si="730"/>
        <v/>
      </c>
      <c r="BW2824" s="46" t="str">
        <f t="shared" si="731"/>
        <v/>
      </c>
      <c r="BY2824" s="13" t="str">
        <f t="shared" si="732"/>
        <v/>
      </c>
      <c r="BZ2824" s="37" t="str">
        <f t="shared" si="733"/>
        <v/>
      </c>
      <c r="CA2824" s="60" t="str">
        <f t="shared" si="734"/>
        <v/>
      </c>
      <c r="CB2824" s="37" t="str">
        <f>IF(CA2824="", "", COUNTIF(CA$2649:CA$5288, "?"&amp;CA2824)+1+COUNTIF(CA$2649:CA2824, CA2824)-1)</f>
        <v/>
      </c>
      <c r="CC2824" s="41" t="str">
        <f t="shared" si="735"/>
        <v/>
      </c>
      <c r="CE2824" s="41" t="str">
        <f t="shared" si="736"/>
        <v/>
      </c>
      <c r="CF2824" s="41" t="str">
        <f t="shared" si="737"/>
        <v/>
      </c>
      <c r="CG2824" s="41" t="str">
        <f t="shared" si="737"/>
        <v/>
      </c>
      <c r="CH2824" s="41" t="str">
        <f t="shared" ref="CH2824:CI2824" si="785">IF(CG2824="", "", IFERROR(REPLACE(CG2824, FIND("_", CG2824), 1, " "), CG2824))</f>
        <v/>
      </c>
      <c r="CI2824" s="41" t="str">
        <f t="shared" si="785"/>
        <v/>
      </c>
    </row>
    <row r="2825" spans="45:87" hidden="1" x14ac:dyDescent="0.25">
      <c r="AS2825" s="37">
        <v>177</v>
      </c>
      <c r="BM2825" s="41" t="str">
        <f t="shared" si="717"/>
        <v/>
      </c>
      <c r="BN2825" s="37" t="str">
        <f t="shared" si="769"/>
        <v/>
      </c>
      <c r="BQ2825" s="41" t="str">
        <f t="shared" si="727"/>
        <v/>
      </c>
      <c r="BS2825" s="41" t="str">
        <f t="shared" si="728"/>
        <v/>
      </c>
      <c r="BT2825" s="30" t="str">
        <f t="shared" si="729"/>
        <v/>
      </c>
      <c r="BU2825" s="41" t="str">
        <f>IF($BS2825="", "", IFERROR(INDEX('Country Name Replacement'!$C$11:$C$2650, MATCH($BS2825, 'Country Name Replacement'!$B$11:$B$2650, 0)), $BS2825))</f>
        <v/>
      </c>
      <c r="BV2825" s="37" t="str">
        <f t="shared" si="730"/>
        <v/>
      </c>
      <c r="BW2825" s="46" t="str">
        <f t="shared" si="731"/>
        <v/>
      </c>
      <c r="BY2825" s="13" t="str">
        <f t="shared" si="732"/>
        <v/>
      </c>
      <c r="BZ2825" s="37" t="str">
        <f t="shared" si="733"/>
        <v/>
      </c>
      <c r="CA2825" s="60" t="str">
        <f t="shared" si="734"/>
        <v/>
      </c>
      <c r="CB2825" s="37" t="str">
        <f>IF(CA2825="", "", COUNTIF(CA$2649:CA$5288, "?"&amp;CA2825)+1+COUNTIF(CA$2649:CA2825, CA2825)-1)</f>
        <v/>
      </c>
      <c r="CC2825" s="41" t="str">
        <f t="shared" si="735"/>
        <v/>
      </c>
      <c r="CE2825" s="41" t="str">
        <f t="shared" si="736"/>
        <v/>
      </c>
      <c r="CF2825" s="41" t="str">
        <f t="shared" si="737"/>
        <v/>
      </c>
      <c r="CG2825" s="41" t="str">
        <f t="shared" si="737"/>
        <v/>
      </c>
      <c r="CH2825" s="41" t="str">
        <f t="shared" ref="CH2825:CI2825" si="786">IF(CG2825="", "", IFERROR(REPLACE(CG2825, FIND("_", CG2825), 1, " "), CG2825))</f>
        <v/>
      </c>
      <c r="CI2825" s="41" t="str">
        <f t="shared" si="786"/>
        <v/>
      </c>
    </row>
    <row r="2826" spans="45:87" hidden="1" x14ac:dyDescent="0.25">
      <c r="AS2826" s="37">
        <v>178</v>
      </c>
      <c r="BM2826" s="41" t="str">
        <f t="shared" si="717"/>
        <v/>
      </c>
      <c r="BN2826" s="37" t="str">
        <f t="shared" si="769"/>
        <v/>
      </c>
      <c r="BQ2826" s="41" t="str">
        <f t="shared" si="727"/>
        <v/>
      </c>
      <c r="BS2826" s="41" t="str">
        <f t="shared" si="728"/>
        <v/>
      </c>
      <c r="BT2826" s="30" t="str">
        <f t="shared" si="729"/>
        <v/>
      </c>
      <c r="BU2826" s="41" t="str">
        <f>IF($BS2826="", "", IFERROR(INDEX('Country Name Replacement'!$C$11:$C$2650, MATCH($BS2826, 'Country Name Replacement'!$B$11:$B$2650, 0)), $BS2826))</f>
        <v/>
      </c>
      <c r="BV2826" s="37" t="str">
        <f t="shared" si="730"/>
        <v/>
      </c>
      <c r="BW2826" s="46" t="str">
        <f t="shared" si="731"/>
        <v/>
      </c>
      <c r="BY2826" s="13" t="str">
        <f t="shared" si="732"/>
        <v/>
      </c>
      <c r="BZ2826" s="37" t="str">
        <f t="shared" si="733"/>
        <v/>
      </c>
      <c r="CA2826" s="60" t="str">
        <f t="shared" si="734"/>
        <v/>
      </c>
      <c r="CB2826" s="37" t="str">
        <f>IF(CA2826="", "", COUNTIF(CA$2649:CA$5288, "?"&amp;CA2826)+1+COUNTIF(CA$2649:CA2826, CA2826)-1)</f>
        <v/>
      </c>
      <c r="CC2826" s="41" t="str">
        <f t="shared" si="735"/>
        <v/>
      </c>
      <c r="CE2826" s="41" t="str">
        <f t="shared" si="736"/>
        <v/>
      </c>
      <c r="CF2826" s="41" t="str">
        <f t="shared" si="737"/>
        <v/>
      </c>
      <c r="CG2826" s="41" t="str">
        <f t="shared" si="737"/>
        <v/>
      </c>
      <c r="CH2826" s="41" t="str">
        <f t="shared" ref="CH2826:CI2826" si="787">IF(CG2826="", "", IFERROR(REPLACE(CG2826, FIND("_", CG2826), 1, " "), CG2826))</f>
        <v/>
      </c>
      <c r="CI2826" s="41" t="str">
        <f t="shared" si="787"/>
        <v/>
      </c>
    </row>
    <row r="2827" spans="45:87" hidden="1" x14ac:dyDescent="0.25">
      <c r="AS2827" s="37">
        <v>179</v>
      </c>
      <c r="BM2827" s="41" t="str">
        <f t="shared" si="717"/>
        <v/>
      </c>
      <c r="BN2827" s="37" t="str">
        <f t="shared" si="769"/>
        <v/>
      </c>
      <c r="BQ2827" s="41" t="str">
        <f t="shared" si="727"/>
        <v/>
      </c>
      <c r="BS2827" s="41" t="str">
        <f t="shared" si="728"/>
        <v/>
      </c>
      <c r="BT2827" s="30" t="str">
        <f t="shared" si="729"/>
        <v/>
      </c>
      <c r="BU2827" s="41" t="str">
        <f>IF($BS2827="", "", IFERROR(INDEX('Country Name Replacement'!$C$11:$C$2650, MATCH($BS2827, 'Country Name Replacement'!$B$11:$B$2650, 0)), $BS2827))</f>
        <v/>
      </c>
      <c r="BV2827" s="37" t="str">
        <f t="shared" si="730"/>
        <v/>
      </c>
      <c r="BW2827" s="46" t="str">
        <f t="shared" si="731"/>
        <v/>
      </c>
      <c r="BY2827" s="13" t="str">
        <f t="shared" si="732"/>
        <v/>
      </c>
      <c r="BZ2827" s="37" t="str">
        <f t="shared" si="733"/>
        <v/>
      </c>
      <c r="CA2827" s="60" t="str">
        <f t="shared" si="734"/>
        <v/>
      </c>
      <c r="CB2827" s="37" t="str">
        <f>IF(CA2827="", "", COUNTIF(CA$2649:CA$5288, "?"&amp;CA2827)+1+COUNTIF(CA$2649:CA2827, CA2827)-1)</f>
        <v/>
      </c>
      <c r="CC2827" s="41" t="str">
        <f t="shared" si="735"/>
        <v/>
      </c>
      <c r="CE2827" s="41" t="str">
        <f t="shared" si="736"/>
        <v/>
      </c>
      <c r="CF2827" s="41" t="str">
        <f t="shared" si="737"/>
        <v/>
      </c>
      <c r="CG2827" s="41" t="str">
        <f t="shared" si="737"/>
        <v/>
      </c>
      <c r="CH2827" s="41" t="str">
        <f t="shared" ref="CH2827:CI2827" si="788">IF(CG2827="", "", IFERROR(REPLACE(CG2827, FIND("_", CG2827), 1, " "), CG2827))</f>
        <v/>
      </c>
      <c r="CI2827" s="41" t="str">
        <f t="shared" si="788"/>
        <v/>
      </c>
    </row>
    <row r="2828" spans="45:87" hidden="1" x14ac:dyDescent="0.25">
      <c r="AS2828" s="37">
        <v>180</v>
      </c>
      <c r="BM2828" s="42" t="str">
        <f t="shared" si="717"/>
        <v/>
      </c>
      <c r="BN2828" s="38" t="str">
        <f t="shared" si="769"/>
        <v/>
      </c>
      <c r="BQ2828" s="42" t="str">
        <f t="shared" si="727"/>
        <v/>
      </c>
      <c r="BS2828" s="41" t="str">
        <f t="shared" si="728"/>
        <v/>
      </c>
      <c r="BT2828" s="31" t="str">
        <f t="shared" si="729"/>
        <v/>
      </c>
      <c r="BU2828" s="41" t="str">
        <f>IF($BS2828="", "", IFERROR(INDEX('Country Name Replacement'!$C$11:$C$2650, MATCH($BS2828, 'Country Name Replacement'!$B$11:$B$2650, 0)), $BS2828))</f>
        <v/>
      </c>
      <c r="BV2828" s="37" t="str">
        <f t="shared" si="730"/>
        <v/>
      </c>
      <c r="BW2828" s="46" t="str">
        <f t="shared" si="731"/>
        <v/>
      </c>
      <c r="BY2828" s="13" t="str">
        <f t="shared" si="732"/>
        <v/>
      </c>
      <c r="BZ2828" s="37" t="str">
        <f t="shared" si="733"/>
        <v/>
      </c>
      <c r="CA2828" s="60" t="str">
        <f t="shared" si="734"/>
        <v/>
      </c>
      <c r="CB2828" s="37" t="str">
        <f>IF(CA2828="", "", COUNTIF(CA$2649:CA$5288, "?"&amp;CA2828)+1+COUNTIF(CA$2649:CA2828, CA2828)-1)</f>
        <v/>
      </c>
      <c r="CC2828" s="41" t="str">
        <f t="shared" si="735"/>
        <v/>
      </c>
      <c r="CE2828" s="42" t="str">
        <f t="shared" si="736"/>
        <v/>
      </c>
      <c r="CF2828" s="42" t="str">
        <f t="shared" si="737"/>
        <v/>
      </c>
      <c r="CG2828" s="42" t="str">
        <f t="shared" si="737"/>
        <v/>
      </c>
      <c r="CH2828" s="42" t="str">
        <f t="shared" ref="CH2828:CI2828" si="789">IF(CG2828="", "", IFERROR(REPLACE(CG2828, FIND("_", CG2828), 1, " "), CG2828))</f>
        <v/>
      </c>
      <c r="CI2828" s="42" t="str">
        <f t="shared" si="789"/>
        <v/>
      </c>
    </row>
    <row r="2829" spans="45:87" hidden="1" x14ac:dyDescent="0.25">
      <c r="AS2829" s="37">
        <v>181</v>
      </c>
      <c r="BS2829" s="41" t="str">
        <f t="shared" si="728"/>
        <v/>
      </c>
      <c r="BU2829" s="41" t="str">
        <f>IF($BS2829="", "", IFERROR(INDEX('Country Name Replacement'!$C$11:$C$2650, MATCH($BS2829, 'Country Name Replacement'!$B$11:$B$2650, 0)), $BS2829))</f>
        <v/>
      </c>
      <c r="BV2829" s="37" t="str">
        <f t="shared" si="730"/>
        <v/>
      </c>
      <c r="BW2829" s="46" t="str">
        <f t="shared" si="731"/>
        <v/>
      </c>
      <c r="BY2829" s="13" t="str">
        <f t="shared" si="732"/>
        <v/>
      </c>
      <c r="BZ2829" s="37" t="str">
        <f t="shared" si="733"/>
        <v/>
      </c>
      <c r="CA2829" s="60" t="str">
        <f t="shared" si="734"/>
        <v/>
      </c>
      <c r="CB2829" s="37" t="str">
        <f>IF(CA2829="", "", COUNTIF(CA$2649:CA$5288, "?"&amp;CA2829)+1+COUNTIF(CA$2649:CA2829, CA2829)-1)</f>
        <v/>
      </c>
      <c r="CC2829" s="41" t="str">
        <f t="shared" si="735"/>
        <v/>
      </c>
    </row>
    <row r="2830" spans="45:87" hidden="1" x14ac:dyDescent="0.25">
      <c r="AS2830" s="37">
        <v>182</v>
      </c>
      <c r="BS2830" s="41" t="str">
        <f t="shared" si="728"/>
        <v/>
      </c>
      <c r="BU2830" s="41" t="str">
        <f>IF($BS2830="", "", IFERROR(INDEX('Country Name Replacement'!$C$11:$C$2650, MATCH($BS2830, 'Country Name Replacement'!$B$11:$B$2650, 0)), $BS2830))</f>
        <v/>
      </c>
      <c r="BV2830" s="37" t="str">
        <f t="shared" si="730"/>
        <v/>
      </c>
      <c r="BW2830" s="46" t="str">
        <f t="shared" si="731"/>
        <v/>
      </c>
      <c r="BY2830" s="13" t="str">
        <f t="shared" si="732"/>
        <v/>
      </c>
      <c r="BZ2830" s="37" t="str">
        <f t="shared" si="733"/>
        <v/>
      </c>
      <c r="CA2830" s="60" t="str">
        <f t="shared" si="734"/>
        <v/>
      </c>
      <c r="CB2830" s="37" t="str">
        <f>IF(CA2830="", "", COUNTIF(CA$2649:CA$5288, "?"&amp;CA2830)+1+COUNTIF(CA$2649:CA2830, CA2830)-1)</f>
        <v/>
      </c>
      <c r="CC2830" s="41" t="str">
        <f t="shared" si="735"/>
        <v/>
      </c>
    </row>
    <row r="2831" spans="45:87" hidden="1" x14ac:dyDescent="0.25">
      <c r="AS2831" s="37">
        <v>183</v>
      </c>
      <c r="BS2831" s="41" t="str">
        <f t="shared" si="728"/>
        <v/>
      </c>
      <c r="BU2831" s="41" t="str">
        <f>IF($BS2831="", "", IFERROR(INDEX('Country Name Replacement'!$C$11:$C$2650, MATCH($BS2831, 'Country Name Replacement'!$B$11:$B$2650, 0)), $BS2831))</f>
        <v/>
      </c>
      <c r="BV2831" s="37" t="str">
        <f t="shared" si="730"/>
        <v/>
      </c>
      <c r="BW2831" s="46" t="str">
        <f t="shared" si="731"/>
        <v/>
      </c>
      <c r="BY2831" s="13" t="str">
        <f t="shared" si="732"/>
        <v/>
      </c>
      <c r="BZ2831" s="37" t="str">
        <f t="shared" si="733"/>
        <v/>
      </c>
      <c r="CA2831" s="60" t="str">
        <f t="shared" si="734"/>
        <v/>
      </c>
      <c r="CB2831" s="37" t="str">
        <f>IF(CA2831="", "", COUNTIF(CA$2649:CA$5288, "?"&amp;CA2831)+1+COUNTIF(CA$2649:CA2831, CA2831)-1)</f>
        <v/>
      </c>
      <c r="CC2831" s="41" t="str">
        <f t="shared" si="735"/>
        <v/>
      </c>
    </row>
    <row r="2832" spans="45:87" hidden="1" x14ac:dyDescent="0.25">
      <c r="AS2832" s="37">
        <v>184</v>
      </c>
      <c r="BS2832" s="41" t="str">
        <f t="shared" si="728"/>
        <v/>
      </c>
      <c r="BU2832" s="41" t="str">
        <f>IF($BS2832="", "", IFERROR(INDEX('Country Name Replacement'!$C$11:$C$2650, MATCH($BS2832, 'Country Name Replacement'!$B$11:$B$2650, 0)), $BS2832))</f>
        <v/>
      </c>
      <c r="BV2832" s="37" t="str">
        <f t="shared" si="730"/>
        <v/>
      </c>
      <c r="BW2832" s="46" t="str">
        <f t="shared" si="731"/>
        <v/>
      </c>
      <c r="BY2832" s="13" t="str">
        <f t="shared" si="732"/>
        <v/>
      </c>
      <c r="BZ2832" s="37" t="str">
        <f t="shared" si="733"/>
        <v/>
      </c>
      <c r="CA2832" s="60" t="str">
        <f t="shared" si="734"/>
        <v/>
      </c>
      <c r="CB2832" s="37" t="str">
        <f>IF(CA2832="", "", COUNTIF(CA$2649:CA$5288, "?"&amp;CA2832)+1+COUNTIF(CA$2649:CA2832, CA2832)-1)</f>
        <v/>
      </c>
      <c r="CC2832" s="41" t="str">
        <f t="shared" si="735"/>
        <v/>
      </c>
    </row>
    <row r="2833" spans="45:81" hidden="1" x14ac:dyDescent="0.25">
      <c r="AS2833" s="37">
        <v>185</v>
      </c>
      <c r="BS2833" s="41" t="str">
        <f t="shared" si="728"/>
        <v/>
      </c>
      <c r="BU2833" s="41" t="str">
        <f>IF($BS2833="", "", IFERROR(INDEX('Country Name Replacement'!$C$11:$C$2650, MATCH($BS2833, 'Country Name Replacement'!$B$11:$B$2650, 0)), $BS2833))</f>
        <v/>
      </c>
      <c r="BV2833" s="37" t="str">
        <f t="shared" si="730"/>
        <v/>
      </c>
      <c r="BW2833" s="46" t="str">
        <f t="shared" si="731"/>
        <v/>
      </c>
      <c r="BY2833" s="13" t="str">
        <f t="shared" si="732"/>
        <v/>
      </c>
      <c r="BZ2833" s="37" t="str">
        <f t="shared" si="733"/>
        <v/>
      </c>
      <c r="CA2833" s="60" t="str">
        <f t="shared" si="734"/>
        <v/>
      </c>
      <c r="CB2833" s="37" t="str">
        <f>IF(CA2833="", "", COUNTIF(CA$2649:CA$5288, "?"&amp;CA2833)+1+COUNTIF(CA$2649:CA2833, CA2833)-1)</f>
        <v/>
      </c>
      <c r="CC2833" s="41" t="str">
        <f t="shared" si="735"/>
        <v/>
      </c>
    </row>
    <row r="2834" spans="45:81" hidden="1" x14ac:dyDescent="0.25">
      <c r="AS2834" s="37">
        <v>186</v>
      </c>
      <c r="BS2834" s="41" t="str">
        <f t="shared" si="728"/>
        <v/>
      </c>
      <c r="BU2834" s="41" t="str">
        <f>IF($BS2834="", "", IFERROR(INDEX('Country Name Replacement'!$C$11:$C$2650, MATCH($BS2834, 'Country Name Replacement'!$B$11:$B$2650, 0)), $BS2834))</f>
        <v/>
      </c>
      <c r="BV2834" s="37" t="str">
        <f t="shared" si="730"/>
        <v/>
      </c>
      <c r="BW2834" s="46" t="str">
        <f t="shared" si="731"/>
        <v/>
      </c>
      <c r="BY2834" s="13" t="str">
        <f t="shared" si="732"/>
        <v/>
      </c>
      <c r="BZ2834" s="37" t="str">
        <f t="shared" si="733"/>
        <v/>
      </c>
      <c r="CA2834" s="60" t="str">
        <f t="shared" si="734"/>
        <v/>
      </c>
      <c r="CB2834" s="37" t="str">
        <f>IF(CA2834="", "", COUNTIF(CA$2649:CA$5288, "?"&amp;CA2834)+1+COUNTIF(CA$2649:CA2834, CA2834)-1)</f>
        <v/>
      </c>
      <c r="CC2834" s="41" t="str">
        <f t="shared" si="735"/>
        <v/>
      </c>
    </row>
    <row r="2835" spans="45:81" hidden="1" x14ac:dyDescent="0.25">
      <c r="AS2835" s="37">
        <v>187</v>
      </c>
      <c r="BS2835" s="41" t="str">
        <f t="shared" si="728"/>
        <v/>
      </c>
      <c r="BU2835" s="41" t="str">
        <f>IF($BS2835="", "", IFERROR(INDEX('Country Name Replacement'!$C$11:$C$2650, MATCH($BS2835, 'Country Name Replacement'!$B$11:$B$2650, 0)), $BS2835))</f>
        <v/>
      </c>
      <c r="BV2835" s="37" t="str">
        <f t="shared" si="730"/>
        <v/>
      </c>
      <c r="BW2835" s="46" t="str">
        <f t="shared" si="731"/>
        <v/>
      </c>
      <c r="BY2835" s="13" t="str">
        <f t="shared" si="732"/>
        <v/>
      </c>
      <c r="BZ2835" s="37" t="str">
        <f t="shared" si="733"/>
        <v/>
      </c>
      <c r="CA2835" s="60" t="str">
        <f t="shared" si="734"/>
        <v/>
      </c>
      <c r="CB2835" s="37" t="str">
        <f>IF(CA2835="", "", COUNTIF(CA$2649:CA$5288, "?"&amp;CA2835)+1+COUNTIF(CA$2649:CA2835, CA2835)-1)</f>
        <v/>
      </c>
      <c r="CC2835" s="41" t="str">
        <f t="shared" si="735"/>
        <v/>
      </c>
    </row>
    <row r="2836" spans="45:81" hidden="1" x14ac:dyDescent="0.25">
      <c r="AS2836" s="37">
        <v>188</v>
      </c>
      <c r="BS2836" s="41" t="str">
        <f t="shared" si="728"/>
        <v/>
      </c>
      <c r="BU2836" s="41" t="str">
        <f>IF($BS2836="", "", IFERROR(INDEX('Country Name Replacement'!$C$11:$C$2650, MATCH($BS2836, 'Country Name Replacement'!$B$11:$B$2650, 0)), $BS2836))</f>
        <v/>
      </c>
      <c r="BV2836" s="37" t="str">
        <f t="shared" si="730"/>
        <v/>
      </c>
      <c r="BW2836" s="46" t="str">
        <f t="shared" si="731"/>
        <v/>
      </c>
      <c r="BY2836" s="13" t="str">
        <f t="shared" si="732"/>
        <v/>
      </c>
      <c r="BZ2836" s="37" t="str">
        <f t="shared" si="733"/>
        <v/>
      </c>
      <c r="CA2836" s="60" t="str">
        <f t="shared" si="734"/>
        <v/>
      </c>
      <c r="CB2836" s="37" t="str">
        <f>IF(CA2836="", "", COUNTIF(CA$2649:CA$5288, "?"&amp;CA2836)+1+COUNTIF(CA$2649:CA2836, CA2836)-1)</f>
        <v/>
      </c>
      <c r="CC2836" s="41" t="str">
        <f t="shared" si="735"/>
        <v/>
      </c>
    </row>
    <row r="2837" spans="45:81" hidden="1" x14ac:dyDescent="0.25">
      <c r="AS2837" s="37">
        <v>189</v>
      </c>
      <c r="BS2837" s="41" t="str">
        <f t="shared" si="728"/>
        <v/>
      </c>
      <c r="BU2837" s="41" t="str">
        <f>IF($BS2837="", "", IFERROR(INDEX('Country Name Replacement'!$C$11:$C$2650, MATCH($BS2837, 'Country Name Replacement'!$B$11:$B$2650, 0)), $BS2837))</f>
        <v/>
      </c>
      <c r="BV2837" s="37" t="str">
        <f t="shared" si="730"/>
        <v/>
      </c>
      <c r="BW2837" s="46" t="str">
        <f t="shared" si="731"/>
        <v/>
      </c>
      <c r="BY2837" s="13" t="str">
        <f t="shared" si="732"/>
        <v/>
      </c>
      <c r="BZ2837" s="37" t="str">
        <f t="shared" si="733"/>
        <v/>
      </c>
      <c r="CA2837" s="60" t="str">
        <f t="shared" si="734"/>
        <v/>
      </c>
      <c r="CB2837" s="37" t="str">
        <f>IF(CA2837="", "", COUNTIF(CA$2649:CA$5288, "?"&amp;CA2837)+1+COUNTIF(CA$2649:CA2837, CA2837)-1)</f>
        <v/>
      </c>
      <c r="CC2837" s="41" t="str">
        <f t="shared" si="735"/>
        <v/>
      </c>
    </row>
    <row r="2838" spans="45:81" hidden="1" x14ac:dyDescent="0.25">
      <c r="AS2838" s="37">
        <v>190</v>
      </c>
      <c r="BS2838" s="41" t="str">
        <f t="shared" si="728"/>
        <v/>
      </c>
      <c r="BU2838" s="41" t="str">
        <f>IF($BS2838="", "", IFERROR(INDEX('Country Name Replacement'!$C$11:$C$2650, MATCH($BS2838, 'Country Name Replacement'!$B$11:$B$2650, 0)), $BS2838))</f>
        <v/>
      </c>
      <c r="BV2838" s="37" t="str">
        <f t="shared" si="730"/>
        <v/>
      </c>
      <c r="BW2838" s="46" t="str">
        <f t="shared" si="731"/>
        <v/>
      </c>
      <c r="BY2838" s="13" t="str">
        <f t="shared" si="732"/>
        <v/>
      </c>
      <c r="BZ2838" s="37" t="str">
        <f t="shared" si="733"/>
        <v/>
      </c>
      <c r="CA2838" s="60" t="str">
        <f t="shared" si="734"/>
        <v/>
      </c>
      <c r="CB2838" s="37" t="str">
        <f>IF(CA2838="", "", COUNTIF(CA$2649:CA$5288, "?"&amp;CA2838)+1+COUNTIF(CA$2649:CA2838, CA2838)-1)</f>
        <v/>
      </c>
      <c r="CC2838" s="41" t="str">
        <f t="shared" si="735"/>
        <v/>
      </c>
    </row>
    <row r="2839" spans="45:81" hidden="1" x14ac:dyDescent="0.25">
      <c r="AS2839" s="37">
        <v>191</v>
      </c>
      <c r="BS2839" s="41" t="str">
        <f t="shared" si="728"/>
        <v/>
      </c>
      <c r="BU2839" s="41" t="str">
        <f>IF($BS2839="", "", IFERROR(INDEX('Country Name Replacement'!$C$11:$C$2650, MATCH($BS2839, 'Country Name Replacement'!$B$11:$B$2650, 0)), $BS2839))</f>
        <v/>
      </c>
      <c r="BV2839" s="37" t="str">
        <f t="shared" si="730"/>
        <v/>
      </c>
      <c r="BW2839" s="46" t="str">
        <f t="shared" si="731"/>
        <v/>
      </c>
      <c r="BY2839" s="13" t="str">
        <f t="shared" si="732"/>
        <v/>
      </c>
      <c r="BZ2839" s="37" t="str">
        <f t="shared" si="733"/>
        <v/>
      </c>
      <c r="CA2839" s="60" t="str">
        <f t="shared" si="734"/>
        <v/>
      </c>
      <c r="CB2839" s="37" t="str">
        <f>IF(CA2839="", "", COUNTIF(CA$2649:CA$5288, "?"&amp;CA2839)+1+COUNTIF(CA$2649:CA2839, CA2839)-1)</f>
        <v/>
      </c>
      <c r="CC2839" s="41" t="str">
        <f t="shared" si="735"/>
        <v/>
      </c>
    </row>
    <row r="2840" spans="45:81" hidden="1" x14ac:dyDescent="0.25">
      <c r="AS2840" s="37">
        <v>192</v>
      </c>
      <c r="BS2840" s="41" t="str">
        <f t="shared" si="728"/>
        <v/>
      </c>
      <c r="BU2840" s="41" t="str">
        <f>IF($BS2840="", "", IFERROR(INDEX('Country Name Replacement'!$C$11:$C$2650, MATCH($BS2840, 'Country Name Replacement'!$B$11:$B$2650, 0)), $BS2840))</f>
        <v/>
      </c>
      <c r="BV2840" s="37" t="str">
        <f t="shared" si="730"/>
        <v/>
      </c>
      <c r="BW2840" s="46" t="str">
        <f t="shared" si="731"/>
        <v/>
      </c>
      <c r="BY2840" s="13" t="str">
        <f t="shared" si="732"/>
        <v/>
      </c>
      <c r="BZ2840" s="37" t="str">
        <f t="shared" si="733"/>
        <v/>
      </c>
      <c r="CA2840" s="60" t="str">
        <f t="shared" si="734"/>
        <v/>
      </c>
      <c r="CB2840" s="37" t="str">
        <f>IF(CA2840="", "", COUNTIF(CA$2649:CA$5288, "?"&amp;CA2840)+1+COUNTIF(CA$2649:CA2840, CA2840)-1)</f>
        <v/>
      </c>
      <c r="CC2840" s="41" t="str">
        <f t="shared" si="735"/>
        <v/>
      </c>
    </row>
    <row r="2841" spans="45:81" hidden="1" x14ac:dyDescent="0.25">
      <c r="AS2841" s="37">
        <v>193</v>
      </c>
      <c r="BS2841" s="41" t="str">
        <f t="shared" si="728"/>
        <v/>
      </c>
      <c r="BU2841" s="41" t="str">
        <f>IF($BS2841="", "", IFERROR(INDEX('Country Name Replacement'!$C$11:$C$2650, MATCH($BS2841, 'Country Name Replacement'!$B$11:$B$2650, 0)), $BS2841))</f>
        <v/>
      </c>
      <c r="BV2841" s="37" t="str">
        <f t="shared" si="730"/>
        <v/>
      </c>
      <c r="BW2841" s="46" t="str">
        <f t="shared" si="731"/>
        <v/>
      </c>
      <c r="BY2841" s="13" t="str">
        <f t="shared" si="732"/>
        <v/>
      </c>
      <c r="BZ2841" s="37" t="str">
        <f t="shared" si="733"/>
        <v/>
      </c>
      <c r="CA2841" s="60" t="str">
        <f t="shared" si="734"/>
        <v/>
      </c>
      <c r="CB2841" s="37" t="str">
        <f>IF(CA2841="", "", COUNTIF(CA$2649:CA$5288, "?"&amp;CA2841)+1+COUNTIF(CA$2649:CA2841, CA2841)-1)</f>
        <v/>
      </c>
      <c r="CC2841" s="41" t="str">
        <f t="shared" si="735"/>
        <v/>
      </c>
    </row>
    <row r="2842" spans="45:81" hidden="1" x14ac:dyDescent="0.25">
      <c r="AS2842" s="37">
        <v>194</v>
      </c>
      <c r="BS2842" s="41" t="str">
        <f t="shared" ref="BS2842:BS2905" si="790">IFERROR(INDEX(BS$7:BS$2646, MATCH($AS2842, BU$7:BU$2646, 0)), "")</f>
        <v/>
      </c>
      <c r="BU2842" s="41" t="str">
        <f>IF($BS2842="", "", IFERROR(INDEX('Country Name Replacement'!$C$11:$C$2650, MATCH($BS2842, 'Country Name Replacement'!$B$11:$B$2650, 0)), $BS2842))</f>
        <v/>
      </c>
      <c r="BV2842" s="37" t="str">
        <f t="shared" ref="BV2842:BV2905" si="791">IF(BU2842="", "", COUNTIF(BU$2649:BU$5288, "&lt;"&amp;BU2842)+1-BV$2647)</f>
        <v/>
      </c>
      <c r="BW2842" s="46" t="str">
        <f t="shared" ref="BW2842:BW2905" si="792">IFERROR(INDEX(BU$2649:BU$5288, MATCH($AS2842, BV$2649:BV$2828, 0)), "")</f>
        <v/>
      </c>
      <c r="BY2842" s="13" t="str">
        <f t="shared" ref="BY2842:BY2905" si="793">IFERROR(INDEX(BY$7:BY$2646, MATCH($AS2842, CA$7:CA$2646, 0)), "")</f>
        <v/>
      </c>
      <c r="BZ2842" s="37" t="str">
        <f t="shared" ref="BZ2842:BZ2905" si="794">IF(BY2842="", "", COUNTIF(BY$2649:BY$5288, "&lt;"&amp;BY2842)+1-BZ$2647)</f>
        <v/>
      </c>
      <c r="CA2842" s="60" t="str">
        <f t="shared" ref="CA2842:CA2905" si="795">IF(BY2842="", "", SUMIF($BY$7:$BY$2646, BY2842, $BZ$7:$BZ$2646))</f>
        <v/>
      </c>
      <c r="CB2842" s="37" t="str">
        <f>IF(CA2842="", "", COUNTIF(CA$2649:CA$5288, "?"&amp;CA2842)+1+COUNTIF(CA$2649:CA2842, CA2842)-1)</f>
        <v/>
      </c>
      <c r="CC2842" s="41" t="str">
        <f t="shared" ref="CC2842:CC2905" si="796">IFERROR(INDEX(BS$2649:BS$5288, MATCH($AS2842, BV$2649:BV$2828, 0)), "")</f>
        <v/>
      </c>
    </row>
    <row r="2843" spans="45:81" hidden="1" x14ac:dyDescent="0.25">
      <c r="AS2843" s="37">
        <v>195</v>
      </c>
      <c r="BS2843" s="41" t="str">
        <f t="shared" si="790"/>
        <v/>
      </c>
      <c r="BU2843" s="41" t="str">
        <f>IF($BS2843="", "", IFERROR(INDEX('Country Name Replacement'!$C$11:$C$2650, MATCH($BS2843, 'Country Name Replacement'!$B$11:$B$2650, 0)), $BS2843))</f>
        <v/>
      </c>
      <c r="BV2843" s="37" t="str">
        <f t="shared" si="791"/>
        <v/>
      </c>
      <c r="BW2843" s="46" t="str">
        <f t="shared" si="792"/>
        <v/>
      </c>
      <c r="BY2843" s="13" t="str">
        <f t="shared" si="793"/>
        <v/>
      </c>
      <c r="BZ2843" s="37" t="str">
        <f t="shared" si="794"/>
        <v/>
      </c>
      <c r="CA2843" s="60" t="str">
        <f t="shared" si="795"/>
        <v/>
      </c>
      <c r="CB2843" s="37" t="str">
        <f>IF(CA2843="", "", COUNTIF(CA$2649:CA$5288, "?"&amp;CA2843)+1+COUNTIF(CA$2649:CA2843, CA2843)-1)</f>
        <v/>
      </c>
      <c r="CC2843" s="41" t="str">
        <f t="shared" si="796"/>
        <v/>
      </c>
    </row>
    <row r="2844" spans="45:81" hidden="1" x14ac:dyDescent="0.25">
      <c r="AS2844" s="37">
        <v>196</v>
      </c>
      <c r="BS2844" s="41" t="str">
        <f t="shared" si="790"/>
        <v/>
      </c>
      <c r="BU2844" s="41" t="str">
        <f>IF($BS2844="", "", IFERROR(INDEX('Country Name Replacement'!$C$11:$C$2650, MATCH($BS2844, 'Country Name Replacement'!$B$11:$B$2650, 0)), $BS2844))</f>
        <v/>
      </c>
      <c r="BV2844" s="37" t="str">
        <f t="shared" si="791"/>
        <v/>
      </c>
      <c r="BW2844" s="46" t="str">
        <f t="shared" si="792"/>
        <v/>
      </c>
      <c r="BY2844" s="13" t="str">
        <f t="shared" si="793"/>
        <v/>
      </c>
      <c r="BZ2844" s="37" t="str">
        <f t="shared" si="794"/>
        <v/>
      </c>
      <c r="CA2844" s="60" t="str">
        <f t="shared" si="795"/>
        <v/>
      </c>
      <c r="CB2844" s="37" t="str">
        <f>IF(CA2844="", "", COUNTIF(CA$2649:CA$5288, "?"&amp;CA2844)+1+COUNTIF(CA$2649:CA2844, CA2844)-1)</f>
        <v/>
      </c>
      <c r="CC2844" s="41" t="str">
        <f t="shared" si="796"/>
        <v/>
      </c>
    </row>
    <row r="2845" spans="45:81" hidden="1" x14ac:dyDescent="0.25">
      <c r="AS2845" s="37">
        <v>197</v>
      </c>
      <c r="BS2845" s="41" t="str">
        <f t="shared" si="790"/>
        <v/>
      </c>
      <c r="BU2845" s="41" t="str">
        <f>IF($BS2845="", "", IFERROR(INDEX('Country Name Replacement'!$C$11:$C$2650, MATCH($BS2845, 'Country Name Replacement'!$B$11:$B$2650, 0)), $BS2845))</f>
        <v/>
      </c>
      <c r="BV2845" s="37" t="str">
        <f t="shared" si="791"/>
        <v/>
      </c>
      <c r="BW2845" s="46" t="str">
        <f t="shared" si="792"/>
        <v/>
      </c>
      <c r="BY2845" s="13" t="str">
        <f t="shared" si="793"/>
        <v/>
      </c>
      <c r="BZ2845" s="37" t="str">
        <f t="shared" si="794"/>
        <v/>
      </c>
      <c r="CA2845" s="60" t="str">
        <f t="shared" si="795"/>
        <v/>
      </c>
      <c r="CB2845" s="37" t="str">
        <f>IF(CA2845="", "", COUNTIF(CA$2649:CA$5288, "?"&amp;CA2845)+1+COUNTIF(CA$2649:CA2845, CA2845)-1)</f>
        <v/>
      </c>
      <c r="CC2845" s="41" t="str">
        <f t="shared" si="796"/>
        <v/>
      </c>
    </row>
    <row r="2846" spans="45:81" hidden="1" x14ac:dyDescent="0.25">
      <c r="AS2846" s="37">
        <v>198</v>
      </c>
      <c r="BS2846" s="41" t="str">
        <f t="shared" si="790"/>
        <v/>
      </c>
      <c r="BU2846" s="41" t="str">
        <f>IF($BS2846="", "", IFERROR(INDEX('Country Name Replacement'!$C$11:$C$2650, MATCH($BS2846, 'Country Name Replacement'!$B$11:$B$2650, 0)), $BS2846))</f>
        <v/>
      </c>
      <c r="BV2846" s="37" t="str">
        <f t="shared" si="791"/>
        <v/>
      </c>
      <c r="BW2846" s="46" t="str">
        <f t="shared" si="792"/>
        <v/>
      </c>
      <c r="BY2846" s="13" t="str">
        <f t="shared" si="793"/>
        <v/>
      </c>
      <c r="BZ2846" s="37" t="str">
        <f t="shared" si="794"/>
        <v/>
      </c>
      <c r="CA2846" s="60" t="str">
        <f t="shared" si="795"/>
        <v/>
      </c>
      <c r="CB2846" s="37" t="str">
        <f>IF(CA2846="", "", COUNTIF(CA$2649:CA$5288, "?"&amp;CA2846)+1+COUNTIF(CA$2649:CA2846, CA2846)-1)</f>
        <v/>
      </c>
      <c r="CC2846" s="41" t="str">
        <f t="shared" si="796"/>
        <v/>
      </c>
    </row>
    <row r="2847" spans="45:81" hidden="1" x14ac:dyDescent="0.25">
      <c r="AS2847" s="37">
        <v>199</v>
      </c>
      <c r="BS2847" s="41" t="str">
        <f t="shared" si="790"/>
        <v/>
      </c>
      <c r="BU2847" s="41" t="str">
        <f>IF($BS2847="", "", IFERROR(INDEX('Country Name Replacement'!$C$11:$C$2650, MATCH($BS2847, 'Country Name Replacement'!$B$11:$B$2650, 0)), $BS2847))</f>
        <v/>
      </c>
      <c r="BV2847" s="37" t="str">
        <f t="shared" si="791"/>
        <v/>
      </c>
      <c r="BW2847" s="46" t="str">
        <f t="shared" si="792"/>
        <v/>
      </c>
      <c r="BY2847" s="13" t="str">
        <f t="shared" si="793"/>
        <v/>
      </c>
      <c r="BZ2847" s="37" t="str">
        <f t="shared" si="794"/>
        <v/>
      </c>
      <c r="CA2847" s="60" t="str">
        <f t="shared" si="795"/>
        <v/>
      </c>
      <c r="CB2847" s="37" t="str">
        <f>IF(CA2847="", "", COUNTIF(CA$2649:CA$5288, "?"&amp;CA2847)+1+COUNTIF(CA$2649:CA2847, CA2847)-1)</f>
        <v/>
      </c>
      <c r="CC2847" s="41" t="str">
        <f t="shared" si="796"/>
        <v/>
      </c>
    </row>
    <row r="2848" spans="45:81" hidden="1" x14ac:dyDescent="0.25">
      <c r="AS2848" s="37">
        <v>200</v>
      </c>
      <c r="BS2848" s="41" t="str">
        <f t="shared" si="790"/>
        <v/>
      </c>
      <c r="BU2848" s="41" t="str">
        <f>IF($BS2848="", "", IFERROR(INDEX('Country Name Replacement'!$C$11:$C$2650, MATCH($BS2848, 'Country Name Replacement'!$B$11:$B$2650, 0)), $BS2848))</f>
        <v/>
      </c>
      <c r="BV2848" s="37" t="str">
        <f t="shared" si="791"/>
        <v/>
      </c>
      <c r="BW2848" s="46" t="str">
        <f t="shared" si="792"/>
        <v/>
      </c>
      <c r="BY2848" s="13" t="str">
        <f t="shared" si="793"/>
        <v/>
      </c>
      <c r="BZ2848" s="37" t="str">
        <f t="shared" si="794"/>
        <v/>
      </c>
      <c r="CA2848" s="60" t="str">
        <f t="shared" si="795"/>
        <v/>
      </c>
      <c r="CB2848" s="37" t="str">
        <f>IF(CA2848="", "", COUNTIF(CA$2649:CA$5288, "?"&amp;CA2848)+1+COUNTIF(CA$2649:CA2848, CA2848)-1)</f>
        <v/>
      </c>
      <c r="CC2848" s="41" t="str">
        <f t="shared" si="796"/>
        <v/>
      </c>
    </row>
    <row r="2849" spans="45:81" hidden="1" x14ac:dyDescent="0.25">
      <c r="AS2849" s="37">
        <v>201</v>
      </c>
      <c r="BS2849" s="41" t="str">
        <f t="shared" si="790"/>
        <v/>
      </c>
      <c r="BU2849" s="41" t="str">
        <f>IF($BS2849="", "", IFERROR(INDEX('Country Name Replacement'!$C$11:$C$2650, MATCH($BS2849, 'Country Name Replacement'!$B$11:$B$2650, 0)), $BS2849))</f>
        <v/>
      </c>
      <c r="BV2849" s="37" t="str">
        <f t="shared" si="791"/>
        <v/>
      </c>
      <c r="BW2849" s="46" t="str">
        <f t="shared" si="792"/>
        <v/>
      </c>
      <c r="BY2849" s="13" t="str">
        <f t="shared" si="793"/>
        <v/>
      </c>
      <c r="BZ2849" s="37" t="str">
        <f t="shared" si="794"/>
        <v/>
      </c>
      <c r="CA2849" s="60" t="str">
        <f t="shared" si="795"/>
        <v/>
      </c>
      <c r="CB2849" s="37" t="str">
        <f>IF(CA2849="", "", COUNTIF(CA$2649:CA$5288, "?"&amp;CA2849)+1+COUNTIF(CA$2649:CA2849, CA2849)-1)</f>
        <v/>
      </c>
      <c r="CC2849" s="41" t="str">
        <f t="shared" si="796"/>
        <v/>
      </c>
    </row>
    <row r="2850" spans="45:81" hidden="1" x14ac:dyDescent="0.25">
      <c r="AS2850" s="37">
        <v>202</v>
      </c>
      <c r="BS2850" s="41" t="str">
        <f t="shared" si="790"/>
        <v/>
      </c>
      <c r="BU2850" s="41" t="str">
        <f>IF($BS2850="", "", IFERROR(INDEX('Country Name Replacement'!$C$11:$C$2650, MATCH($BS2850, 'Country Name Replacement'!$B$11:$B$2650, 0)), $BS2850))</f>
        <v/>
      </c>
      <c r="BV2850" s="37" t="str">
        <f t="shared" si="791"/>
        <v/>
      </c>
      <c r="BW2850" s="46" t="str">
        <f t="shared" si="792"/>
        <v/>
      </c>
      <c r="BY2850" s="13" t="str">
        <f t="shared" si="793"/>
        <v/>
      </c>
      <c r="BZ2850" s="37" t="str">
        <f t="shared" si="794"/>
        <v/>
      </c>
      <c r="CA2850" s="60" t="str">
        <f t="shared" si="795"/>
        <v/>
      </c>
      <c r="CB2850" s="37" t="str">
        <f>IF(CA2850="", "", COUNTIF(CA$2649:CA$5288, "?"&amp;CA2850)+1+COUNTIF(CA$2649:CA2850, CA2850)-1)</f>
        <v/>
      </c>
      <c r="CC2850" s="41" t="str">
        <f t="shared" si="796"/>
        <v/>
      </c>
    </row>
    <row r="2851" spans="45:81" hidden="1" x14ac:dyDescent="0.25">
      <c r="AS2851" s="37">
        <v>203</v>
      </c>
      <c r="BS2851" s="41" t="str">
        <f t="shared" si="790"/>
        <v/>
      </c>
      <c r="BU2851" s="41" t="str">
        <f>IF($BS2851="", "", IFERROR(INDEX('Country Name Replacement'!$C$11:$C$2650, MATCH($BS2851, 'Country Name Replacement'!$B$11:$B$2650, 0)), $BS2851))</f>
        <v/>
      </c>
      <c r="BV2851" s="37" t="str">
        <f t="shared" si="791"/>
        <v/>
      </c>
      <c r="BW2851" s="46" t="str">
        <f t="shared" si="792"/>
        <v/>
      </c>
      <c r="BY2851" s="13" t="str">
        <f t="shared" si="793"/>
        <v/>
      </c>
      <c r="BZ2851" s="37" t="str">
        <f t="shared" si="794"/>
        <v/>
      </c>
      <c r="CA2851" s="60" t="str">
        <f t="shared" si="795"/>
        <v/>
      </c>
      <c r="CB2851" s="37" t="str">
        <f>IF(CA2851="", "", COUNTIF(CA$2649:CA$5288, "?"&amp;CA2851)+1+COUNTIF(CA$2649:CA2851, CA2851)-1)</f>
        <v/>
      </c>
      <c r="CC2851" s="41" t="str">
        <f t="shared" si="796"/>
        <v/>
      </c>
    </row>
    <row r="2852" spans="45:81" hidden="1" x14ac:dyDescent="0.25">
      <c r="AS2852" s="37">
        <v>204</v>
      </c>
      <c r="BS2852" s="41" t="str">
        <f t="shared" si="790"/>
        <v/>
      </c>
      <c r="BU2852" s="41" t="str">
        <f>IF($BS2852="", "", IFERROR(INDEX('Country Name Replacement'!$C$11:$C$2650, MATCH($BS2852, 'Country Name Replacement'!$B$11:$B$2650, 0)), $BS2852))</f>
        <v/>
      </c>
      <c r="BV2852" s="37" t="str">
        <f t="shared" si="791"/>
        <v/>
      </c>
      <c r="BW2852" s="46" t="str">
        <f t="shared" si="792"/>
        <v/>
      </c>
      <c r="BY2852" s="13" t="str">
        <f t="shared" si="793"/>
        <v/>
      </c>
      <c r="BZ2852" s="37" t="str">
        <f t="shared" si="794"/>
        <v/>
      </c>
      <c r="CA2852" s="60" t="str">
        <f t="shared" si="795"/>
        <v/>
      </c>
      <c r="CB2852" s="37" t="str">
        <f>IF(CA2852="", "", COUNTIF(CA$2649:CA$5288, "?"&amp;CA2852)+1+COUNTIF(CA$2649:CA2852, CA2852)-1)</f>
        <v/>
      </c>
      <c r="CC2852" s="41" t="str">
        <f t="shared" si="796"/>
        <v/>
      </c>
    </row>
    <row r="2853" spans="45:81" hidden="1" x14ac:dyDescent="0.25">
      <c r="AS2853" s="37">
        <v>205</v>
      </c>
      <c r="BS2853" s="41" t="str">
        <f t="shared" si="790"/>
        <v/>
      </c>
      <c r="BU2853" s="41" t="str">
        <f>IF($BS2853="", "", IFERROR(INDEX('Country Name Replacement'!$C$11:$C$2650, MATCH($BS2853, 'Country Name Replacement'!$B$11:$B$2650, 0)), $BS2853))</f>
        <v/>
      </c>
      <c r="BV2853" s="37" t="str">
        <f t="shared" si="791"/>
        <v/>
      </c>
      <c r="BW2853" s="46" t="str">
        <f t="shared" si="792"/>
        <v/>
      </c>
      <c r="BY2853" s="13" t="str">
        <f t="shared" si="793"/>
        <v/>
      </c>
      <c r="BZ2853" s="37" t="str">
        <f t="shared" si="794"/>
        <v/>
      </c>
      <c r="CA2853" s="60" t="str">
        <f t="shared" si="795"/>
        <v/>
      </c>
      <c r="CB2853" s="37" t="str">
        <f>IF(CA2853="", "", COUNTIF(CA$2649:CA$5288, "?"&amp;CA2853)+1+COUNTIF(CA$2649:CA2853, CA2853)-1)</f>
        <v/>
      </c>
      <c r="CC2853" s="41" t="str">
        <f t="shared" si="796"/>
        <v/>
      </c>
    </row>
    <row r="2854" spans="45:81" hidden="1" x14ac:dyDescent="0.25">
      <c r="AS2854" s="37">
        <v>206</v>
      </c>
      <c r="BS2854" s="41" t="str">
        <f t="shared" si="790"/>
        <v/>
      </c>
      <c r="BU2854" s="41" t="str">
        <f>IF($BS2854="", "", IFERROR(INDEX('Country Name Replacement'!$C$11:$C$2650, MATCH($BS2854, 'Country Name Replacement'!$B$11:$B$2650, 0)), $BS2854))</f>
        <v/>
      </c>
      <c r="BV2854" s="37" t="str">
        <f t="shared" si="791"/>
        <v/>
      </c>
      <c r="BW2854" s="46" t="str">
        <f t="shared" si="792"/>
        <v/>
      </c>
      <c r="BY2854" s="13" t="str">
        <f t="shared" si="793"/>
        <v/>
      </c>
      <c r="BZ2854" s="37" t="str">
        <f t="shared" si="794"/>
        <v/>
      </c>
      <c r="CA2854" s="60" t="str">
        <f t="shared" si="795"/>
        <v/>
      </c>
      <c r="CB2854" s="37" t="str">
        <f>IF(CA2854="", "", COUNTIF(CA$2649:CA$5288, "?"&amp;CA2854)+1+COUNTIF(CA$2649:CA2854, CA2854)-1)</f>
        <v/>
      </c>
      <c r="CC2854" s="41" t="str">
        <f t="shared" si="796"/>
        <v/>
      </c>
    </row>
    <row r="2855" spans="45:81" hidden="1" x14ac:dyDescent="0.25">
      <c r="AS2855" s="37">
        <v>207</v>
      </c>
      <c r="BS2855" s="41" t="str">
        <f t="shared" si="790"/>
        <v/>
      </c>
      <c r="BU2855" s="41" t="str">
        <f>IF($BS2855="", "", IFERROR(INDEX('Country Name Replacement'!$C$11:$C$2650, MATCH($BS2855, 'Country Name Replacement'!$B$11:$B$2650, 0)), $BS2855))</f>
        <v/>
      </c>
      <c r="BV2855" s="37" t="str">
        <f t="shared" si="791"/>
        <v/>
      </c>
      <c r="BW2855" s="46" t="str">
        <f t="shared" si="792"/>
        <v/>
      </c>
      <c r="BY2855" s="13" t="str">
        <f t="shared" si="793"/>
        <v/>
      </c>
      <c r="BZ2855" s="37" t="str">
        <f t="shared" si="794"/>
        <v/>
      </c>
      <c r="CA2855" s="60" t="str">
        <f t="shared" si="795"/>
        <v/>
      </c>
      <c r="CB2855" s="37" t="str">
        <f>IF(CA2855="", "", COUNTIF(CA$2649:CA$5288, "?"&amp;CA2855)+1+COUNTIF(CA$2649:CA2855, CA2855)-1)</f>
        <v/>
      </c>
      <c r="CC2855" s="41" t="str">
        <f t="shared" si="796"/>
        <v/>
      </c>
    </row>
    <row r="2856" spans="45:81" hidden="1" x14ac:dyDescent="0.25">
      <c r="AS2856" s="37">
        <v>208</v>
      </c>
      <c r="BS2856" s="41" t="str">
        <f t="shared" si="790"/>
        <v/>
      </c>
      <c r="BU2856" s="41" t="str">
        <f>IF($BS2856="", "", IFERROR(INDEX('Country Name Replacement'!$C$11:$C$2650, MATCH($BS2856, 'Country Name Replacement'!$B$11:$B$2650, 0)), $BS2856))</f>
        <v/>
      </c>
      <c r="BV2856" s="37" t="str">
        <f t="shared" si="791"/>
        <v/>
      </c>
      <c r="BW2856" s="46" t="str">
        <f t="shared" si="792"/>
        <v/>
      </c>
      <c r="BY2856" s="13" t="str">
        <f t="shared" si="793"/>
        <v/>
      </c>
      <c r="BZ2856" s="37" t="str">
        <f t="shared" si="794"/>
        <v/>
      </c>
      <c r="CA2856" s="60" t="str">
        <f t="shared" si="795"/>
        <v/>
      </c>
      <c r="CB2856" s="37" t="str">
        <f>IF(CA2856="", "", COUNTIF(CA$2649:CA$5288, "?"&amp;CA2856)+1+COUNTIF(CA$2649:CA2856, CA2856)-1)</f>
        <v/>
      </c>
      <c r="CC2856" s="41" t="str">
        <f t="shared" si="796"/>
        <v/>
      </c>
    </row>
    <row r="2857" spans="45:81" hidden="1" x14ac:dyDescent="0.25">
      <c r="AS2857" s="37">
        <v>209</v>
      </c>
      <c r="BS2857" s="41" t="str">
        <f t="shared" si="790"/>
        <v/>
      </c>
      <c r="BU2857" s="41" t="str">
        <f>IF($BS2857="", "", IFERROR(INDEX('Country Name Replacement'!$C$11:$C$2650, MATCH($BS2857, 'Country Name Replacement'!$B$11:$B$2650, 0)), $BS2857))</f>
        <v/>
      </c>
      <c r="BV2857" s="37" t="str">
        <f t="shared" si="791"/>
        <v/>
      </c>
      <c r="BW2857" s="46" t="str">
        <f t="shared" si="792"/>
        <v/>
      </c>
      <c r="BY2857" s="13" t="str">
        <f t="shared" si="793"/>
        <v/>
      </c>
      <c r="BZ2857" s="37" t="str">
        <f t="shared" si="794"/>
        <v/>
      </c>
      <c r="CA2857" s="60" t="str">
        <f t="shared" si="795"/>
        <v/>
      </c>
      <c r="CB2857" s="37" t="str">
        <f>IF(CA2857="", "", COUNTIF(CA$2649:CA$5288, "?"&amp;CA2857)+1+COUNTIF(CA$2649:CA2857, CA2857)-1)</f>
        <v/>
      </c>
      <c r="CC2857" s="41" t="str">
        <f t="shared" si="796"/>
        <v/>
      </c>
    </row>
    <row r="2858" spans="45:81" hidden="1" x14ac:dyDescent="0.25">
      <c r="AS2858" s="37">
        <v>210</v>
      </c>
      <c r="BS2858" s="41" t="str">
        <f t="shared" si="790"/>
        <v/>
      </c>
      <c r="BU2858" s="41" t="str">
        <f>IF($BS2858="", "", IFERROR(INDEX('Country Name Replacement'!$C$11:$C$2650, MATCH($BS2858, 'Country Name Replacement'!$B$11:$B$2650, 0)), $BS2858))</f>
        <v/>
      </c>
      <c r="BV2858" s="37" t="str">
        <f t="shared" si="791"/>
        <v/>
      </c>
      <c r="BW2858" s="46" t="str">
        <f t="shared" si="792"/>
        <v/>
      </c>
      <c r="BY2858" s="13" t="str">
        <f t="shared" si="793"/>
        <v/>
      </c>
      <c r="BZ2858" s="37" t="str">
        <f t="shared" si="794"/>
        <v/>
      </c>
      <c r="CA2858" s="60" t="str">
        <f t="shared" si="795"/>
        <v/>
      </c>
      <c r="CB2858" s="37" t="str">
        <f>IF(CA2858="", "", COUNTIF(CA$2649:CA$5288, "?"&amp;CA2858)+1+COUNTIF(CA$2649:CA2858, CA2858)-1)</f>
        <v/>
      </c>
      <c r="CC2858" s="41" t="str">
        <f t="shared" si="796"/>
        <v/>
      </c>
    </row>
    <row r="2859" spans="45:81" hidden="1" x14ac:dyDescent="0.25">
      <c r="AS2859" s="37">
        <v>211</v>
      </c>
      <c r="BS2859" s="41" t="str">
        <f t="shared" si="790"/>
        <v/>
      </c>
      <c r="BU2859" s="41" t="str">
        <f>IF($BS2859="", "", IFERROR(INDEX('Country Name Replacement'!$C$11:$C$2650, MATCH($BS2859, 'Country Name Replacement'!$B$11:$B$2650, 0)), $BS2859))</f>
        <v/>
      </c>
      <c r="BV2859" s="37" t="str">
        <f t="shared" si="791"/>
        <v/>
      </c>
      <c r="BW2859" s="46" t="str">
        <f t="shared" si="792"/>
        <v/>
      </c>
      <c r="BY2859" s="13" t="str">
        <f t="shared" si="793"/>
        <v/>
      </c>
      <c r="BZ2859" s="37" t="str">
        <f t="shared" si="794"/>
        <v/>
      </c>
      <c r="CA2859" s="60" t="str">
        <f t="shared" si="795"/>
        <v/>
      </c>
      <c r="CB2859" s="37" t="str">
        <f>IF(CA2859="", "", COUNTIF(CA$2649:CA$5288, "?"&amp;CA2859)+1+COUNTIF(CA$2649:CA2859, CA2859)-1)</f>
        <v/>
      </c>
      <c r="CC2859" s="41" t="str">
        <f t="shared" si="796"/>
        <v/>
      </c>
    </row>
    <row r="2860" spans="45:81" hidden="1" x14ac:dyDescent="0.25">
      <c r="AS2860" s="37">
        <v>212</v>
      </c>
      <c r="BS2860" s="41" t="str">
        <f t="shared" si="790"/>
        <v/>
      </c>
      <c r="BU2860" s="41" t="str">
        <f>IF($BS2860="", "", IFERROR(INDEX('Country Name Replacement'!$C$11:$C$2650, MATCH($BS2860, 'Country Name Replacement'!$B$11:$B$2650, 0)), $BS2860))</f>
        <v/>
      </c>
      <c r="BV2860" s="37" t="str">
        <f t="shared" si="791"/>
        <v/>
      </c>
      <c r="BW2860" s="46" t="str">
        <f t="shared" si="792"/>
        <v/>
      </c>
      <c r="BY2860" s="13" t="str">
        <f t="shared" si="793"/>
        <v/>
      </c>
      <c r="BZ2860" s="37" t="str">
        <f t="shared" si="794"/>
        <v/>
      </c>
      <c r="CA2860" s="60" t="str">
        <f t="shared" si="795"/>
        <v/>
      </c>
      <c r="CB2860" s="37" t="str">
        <f>IF(CA2860="", "", COUNTIF(CA$2649:CA$5288, "?"&amp;CA2860)+1+COUNTIF(CA$2649:CA2860, CA2860)-1)</f>
        <v/>
      </c>
      <c r="CC2860" s="41" t="str">
        <f t="shared" si="796"/>
        <v/>
      </c>
    </row>
    <row r="2861" spans="45:81" hidden="1" x14ac:dyDescent="0.25">
      <c r="AS2861" s="37">
        <v>213</v>
      </c>
      <c r="BS2861" s="41" t="str">
        <f t="shared" si="790"/>
        <v/>
      </c>
      <c r="BU2861" s="41" t="str">
        <f>IF($BS2861="", "", IFERROR(INDEX('Country Name Replacement'!$C$11:$C$2650, MATCH($BS2861, 'Country Name Replacement'!$B$11:$B$2650, 0)), $BS2861))</f>
        <v/>
      </c>
      <c r="BV2861" s="37" t="str">
        <f t="shared" si="791"/>
        <v/>
      </c>
      <c r="BW2861" s="46" t="str">
        <f t="shared" si="792"/>
        <v/>
      </c>
      <c r="BY2861" s="13" t="str">
        <f t="shared" si="793"/>
        <v/>
      </c>
      <c r="BZ2861" s="37" t="str">
        <f t="shared" si="794"/>
        <v/>
      </c>
      <c r="CA2861" s="60" t="str">
        <f t="shared" si="795"/>
        <v/>
      </c>
      <c r="CB2861" s="37" t="str">
        <f>IF(CA2861="", "", COUNTIF(CA$2649:CA$5288, "?"&amp;CA2861)+1+COUNTIF(CA$2649:CA2861, CA2861)-1)</f>
        <v/>
      </c>
      <c r="CC2861" s="41" t="str">
        <f t="shared" si="796"/>
        <v/>
      </c>
    </row>
    <row r="2862" spans="45:81" hidden="1" x14ac:dyDescent="0.25">
      <c r="AS2862" s="37">
        <v>214</v>
      </c>
      <c r="BS2862" s="41" t="str">
        <f t="shared" si="790"/>
        <v/>
      </c>
      <c r="BU2862" s="41" t="str">
        <f>IF($BS2862="", "", IFERROR(INDEX('Country Name Replacement'!$C$11:$C$2650, MATCH($BS2862, 'Country Name Replacement'!$B$11:$B$2650, 0)), $BS2862))</f>
        <v/>
      </c>
      <c r="BV2862" s="37" t="str">
        <f t="shared" si="791"/>
        <v/>
      </c>
      <c r="BW2862" s="46" t="str">
        <f t="shared" si="792"/>
        <v/>
      </c>
      <c r="BY2862" s="13" t="str">
        <f t="shared" si="793"/>
        <v/>
      </c>
      <c r="BZ2862" s="37" t="str">
        <f t="shared" si="794"/>
        <v/>
      </c>
      <c r="CA2862" s="60" t="str">
        <f t="shared" si="795"/>
        <v/>
      </c>
      <c r="CB2862" s="37" t="str">
        <f>IF(CA2862="", "", COUNTIF(CA$2649:CA$5288, "?"&amp;CA2862)+1+COUNTIF(CA$2649:CA2862, CA2862)-1)</f>
        <v/>
      </c>
      <c r="CC2862" s="41" t="str">
        <f t="shared" si="796"/>
        <v/>
      </c>
    </row>
    <row r="2863" spans="45:81" hidden="1" x14ac:dyDescent="0.25">
      <c r="AS2863" s="37">
        <v>215</v>
      </c>
      <c r="BS2863" s="41" t="str">
        <f t="shared" si="790"/>
        <v/>
      </c>
      <c r="BU2863" s="41" t="str">
        <f>IF($BS2863="", "", IFERROR(INDEX('Country Name Replacement'!$C$11:$C$2650, MATCH($BS2863, 'Country Name Replacement'!$B$11:$B$2650, 0)), $BS2863))</f>
        <v/>
      </c>
      <c r="BV2863" s="37" t="str">
        <f t="shared" si="791"/>
        <v/>
      </c>
      <c r="BW2863" s="46" t="str">
        <f t="shared" si="792"/>
        <v/>
      </c>
      <c r="BY2863" s="13" t="str">
        <f t="shared" si="793"/>
        <v/>
      </c>
      <c r="BZ2863" s="37" t="str">
        <f t="shared" si="794"/>
        <v/>
      </c>
      <c r="CA2863" s="60" t="str">
        <f t="shared" si="795"/>
        <v/>
      </c>
      <c r="CB2863" s="37" t="str">
        <f>IF(CA2863="", "", COUNTIF(CA$2649:CA$5288, "?"&amp;CA2863)+1+COUNTIF(CA$2649:CA2863, CA2863)-1)</f>
        <v/>
      </c>
      <c r="CC2863" s="41" t="str">
        <f t="shared" si="796"/>
        <v/>
      </c>
    </row>
    <row r="2864" spans="45:81" hidden="1" x14ac:dyDescent="0.25">
      <c r="AS2864" s="37">
        <v>216</v>
      </c>
      <c r="BS2864" s="41" t="str">
        <f t="shared" si="790"/>
        <v/>
      </c>
      <c r="BU2864" s="41" t="str">
        <f>IF($BS2864="", "", IFERROR(INDEX('Country Name Replacement'!$C$11:$C$2650, MATCH($BS2864, 'Country Name Replacement'!$B$11:$B$2650, 0)), $BS2864))</f>
        <v/>
      </c>
      <c r="BV2864" s="37" t="str">
        <f t="shared" si="791"/>
        <v/>
      </c>
      <c r="BW2864" s="46" t="str">
        <f t="shared" si="792"/>
        <v/>
      </c>
      <c r="BY2864" s="13" t="str">
        <f t="shared" si="793"/>
        <v/>
      </c>
      <c r="BZ2864" s="37" t="str">
        <f t="shared" si="794"/>
        <v/>
      </c>
      <c r="CA2864" s="60" t="str">
        <f t="shared" si="795"/>
        <v/>
      </c>
      <c r="CB2864" s="37" t="str">
        <f>IF(CA2864="", "", COUNTIF(CA$2649:CA$5288, "?"&amp;CA2864)+1+COUNTIF(CA$2649:CA2864, CA2864)-1)</f>
        <v/>
      </c>
      <c r="CC2864" s="41" t="str">
        <f t="shared" si="796"/>
        <v/>
      </c>
    </row>
    <row r="2865" spans="45:81" hidden="1" x14ac:dyDescent="0.25">
      <c r="AS2865" s="37">
        <v>217</v>
      </c>
      <c r="BS2865" s="41" t="str">
        <f t="shared" si="790"/>
        <v/>
      </c>
      <c r="BU2865" s="41" t="str">
        <f>IF($BS2865="", "", IFERROR(INDEX('Country Name Replacement'!$C$11:$C$2650, MATCH($BS2865, 'Country Name Replacement'!$B$11:$B$2650, 0)), $BS2865))</f>
        <v/>
      </c>
      <c r="BV2865" s="37" t="str">
        <f t="shared" si="791"/>
        <v/>
      </c>
      <c r="BW2865" s="46" t="str">
        <f t="shared" si="792"/>
        <v/>
      </c>
      <c r="BY2865" s="13" t="str">
        <f t="shared" si="793"/>
        <v/>
      </c>
      <c r="BZ2865" s="37" t="str">
        <f t="shared" si="794"/>
        <v/>
      </c>
      <c r="CA2865" s="60" t="str">
        <f t="shared" si="795"/>
        <v/>
      </c>
      <c r="CB2865" s="37" t="str">
        <f>IF(CA2865="", "", COUNTIF(CA$2649:CA$5288, "?"&amp;CA2865)+1+COUNTIF(CA$2649:CA2865, CA2865)-1)</f>
        <v/>
      </c>
      <c r="CC2865" s="41" t="str">
        <f t="shared" si="796"/>
        <v/>
      </c>
    </row>
    <row r="2866" spans="45:81" hidden="1" x14ac:dyDescent="0.25">
      <c r="AS2866" s="37">
        <v>218</v>
      </c>
      <c r="BS2866" s="41" t="str">
        <f t="shared" si="790"/>
        <v/>
      </c>
      <c r="BU2866" s="41" t="str">
        <f>IF($BS2866="", "", IFERROR(INDEX('Country Name Replacement'!$C$11:$C$2650, MATCH($BS2866, 'Country Name Replacement'!$B$11:$B$2650, 0)), $BS2866))</f>
        <v/>
      </c>
      <c r="BV2866" s="37" t="str">
        <f t="shared" si="791"/>
        <v/>
      </c>
      <c r="BW2866" s="46" t="str">
        <f t="shared" si="792"/>
        <v/>
      </c>
      <c r="BY2866" s="13" t="str">
        <f t="shared" si="793"/>
        <v/>
      </c>
      <c r="BZ2866" s="37" t="str">
        <f t="shared" si="794"/>
        <v/>
      </c>
      <c r="CA2866" s="60" t="str">
        <f t="shared" si="795"/>
        <v/>
      </c>
      <c r="CB2866" s="37" t="str">
        <f>IF(CA2866="", "", COUNTIF(CA$2649:CA$5288, "?"&amp;CA2866)+1+COUNTIF(CA$2649:CA2866, CA2866)-1)</f>
        <v/>
      </c>
      <c r="CC2866" s="41" t="str">
        <f t="shared" si="796"/>
        <v/>
      </c>
    </row>
    <row r="2867" spans="45:81" hidden="1" x14ac:dyDescent="0.25">
      <c r="AS2867" s="37">
        <v>219</v>
      </c>
      <c r="BS2867" s="41" t="str">
        <f t="shared" si="790"/>
        <v/>
      </c>
      <c r="BU2867" s="41" t="str">
        <f>IF($BS2867="", "", IFERROR(INDEX('Country Name Replacement'!$C$11:$C$2650, MATCH($BS2867, 'Country Name Replacement'!$B$11:$B$2650, 0)), $BS2867))</f>
        <v/>
      </c>
      <c r="BV2867" s="37" t="str">
        <f t="shared" si="791"/>
        <v/>
      </c>
      <c r="BW2867" s="46" t="str">
        <f t="shared" si="792"/>
        <v/>
      </c>
      <c r="BY2867" s="13" t="str">
        <f t="shared" si="793"/>
        <v/>
      </c>
      <c r="BZ2867" s="37" t="str">
        <f t="shared" si="794"/>
        <v/>
      </c>
      <c r="CA2867" s="60" t="str">
        <f t="shared" si="795"/>
        <v/>
      </c>
      <c r="CB2867" s="37" t="str">
        <f>IF(CA2867="", "", COUNTIF(CA$2649:CA$5288, "?"&amp;CA2867)+1+COUNTIF(CA$2649:CA2867, CA2867)-1)</f>
        <v/>
      </c>
      <c r="CC2867" s="41" t="str">
        <f t="shared" si="796"/>
        <v/>
      </c>
    </row>
    <row r="2868" spans="45:81" hidden="1" x14ac:dyDescent="0.25">
      <c r="AS2868" s="37">
        <v>220</v>
      </c>
      <c r="BS2868" s="41" t="str">
        <f t="shared" si="790"/>
        <v/>
      </c>
      <c r="BU2868" s="41" t="str">
        <f>IF($BS2868="", "", IFERROR(INDEX('Country Name Replacement'!$C$11:$C$2650, MATCH($BS2868, 'Country Name Replacement'!$B$11:$B$2650, 0)), $BS2868))</f>
        <v/>
      </c>
      <c r="BV2868" s="37" t="str">
        <f t="shared" si="791"/>
        <v/>
      </c>
      <c r="BW2868" s="46" t="str">
        <f t="shared" si="792"/>
        <v/>
      </c>
      <c r="BY2868" s="13" t="str">
        <f t="shared" si="793"/>
        <v/>
      </c>
      <c r="BZ2868" s="37" t="str">
        <f t="shared" si="794"/>
        <v/>
      </c>
      <c r="CA2868" s="60" t="str">
        <f t="shared" si="795"/>
        <v/>
      </c>
      <c r="CB2868" s="37" t="str">
        <f>IF(CA2868="", "", COUNTIF(CA$2649:CA$5288, "?"&amp;CA2868)+1+COUNTIF(CA$2649:CA2868, CA2868)-1)</f>
        <v/>
      </c>
      <c r="CC2868" s="41" t="str">
        <f t="shared" si="796"/>
        <v/>
      </c>
    </row>
    <row r="2869" spans="45:81" hidden="1" x14ac:dyDescent="0.25">
      <c r="AS2869" s="37">
        <v>221</v>
      </c>
      <c r="BS2869" s="41" t="str">
        <f t="shared" si="790"/>
        <v/>
      </c>
      <c r="BU2869" s="41" t="str">
        <f>IF($BS2869="", "", IFERROR(INDEX('Country Name Replacement'!$C$11:$C$2650, MATCH($BS2869, 'Country Name Replacement'!$B$11:$B$2650, 0)), $BS2869))</f>
        <v/>
      </c>
      <c r="BV2869" s="37" t="str">
        <f t="shared" si="791"/>
        <v/>
      </c>
      <c r="BW2869" s="46" t="str">
        <f t="shared" si="792"/>
        <v/>
      </c>
      <c r="BY2869" s="13" t="str">
        <f t="shared" si="793"/>
        <v/>
      </c>
      <c r="BZ2869" s="37" t="str">
        <f t="shared" si="794"/>
        <v/>
      </c>
      <c r="CA2869" s="60" t="str">
        <f t="shared" si="795"/>
        <v/>
      </c>
      <c r="CB2869" s="37" t="str">
        <f>IF(CA2869="", "", COUNTIF(CA$2649:CA$5288, "?"&amp;CA2869)+1+COUNTIF(CA$2649:CA2869, CA2869)-1)</f>
        <v/>
      </c>
      <c r="CC2869" s="41" t="str">
        <f t="shared" si="796"/>
        <v/>
      </c>
    </row>
    <row r="2870" spans="45:81" hidden="1" x14ac:dyDescent="0.25">
      <c r="AS2870" s="37">
        <v>222</v>
      </c>
      <c r="BS2870" s="41" t="str">
        <f t="shared" si="790"/>
        <v/>
      </c>
      <c r="BU2870" s="41" t="str">
        <f>IF($BS2870="", "", IFERROR(INDEX('Country Name Replacement'!$C$11:$C$2650, MATCH($BS2870, 'Country Name Replacement'!$B$11:$B$2650, 0)), $BS2870))</f>
        <v/>
      </c>
      <c r="BV2870" s="37" t="str">
        <f t="shared" si="791"/>
        <v/>
      </c>
      <c r="BW2870" s="46" t="str">
        <f t="shared" si="792"/>
        <v/>
      </c>
      <c r="BY2870" s="13" t="str">
        <f t="shared" si="793"/>
        <v/>
      </c>
      <c r="BZ2870" s="37" t="str">
        <f t="shared" si="794"/>
        <v/>
      </c>
      <c r="CA2870" s="60" t="str">
        <f t="shared" si="795"/>
        <v/>
      </c>
      <c r="CB2870" s="37" t="str">
        <f>IF(CA2870="", "", COUNTIF(CA$2649:CA$5288, "?"&amp;CA2870)+1+COUNTIF(CA$2649:CA2870, CA2870)-1)</f>
        <v/>
      </c>
      <c r="CC2870" s="41" t="str">
        <f t="shared" si="796"/>
        <v/>
      </c>
    </row>
    <row r="2871" spans="45:81" hidden="1" x14ac:dyDescent="0.25">
      <c r="AS2871" s="37">
        <v>223</v>
      </c>
      <c r="BS2871" s="41" t="str">
        <f t="shared" si="790"/>
        <v/>
      </c>
      <c r="BU2871" s="41" t="str">
        <f>IF($BS2871="", "", IFERROR(INDEX('Country Name Replacement'!$C$11:$C$2650, MATCH($BS2871, 'Country Name Replacement'!$B$11:$B$2650, 0)), $BS2871))</f>
        <v/>
      </c>
      <c r="BV2871" s="37" t="str">
        <f t="shared" si="791"/>
        <v/>
      </c>
      <c r="BW2871" s="46" t="str">
        <f t="shared" si="792"/>
        <v/>
      </c>
      <c r="BY2871" s="13" t="str">
        <f t="shared" si="793"/>
        <v/>
      </c>
      <c r="BZ2871" s="37" t="str">
        <f t="shared" si="794"/>
        <v/>
      </c>
      <c r="CA2871" s="60" t="str">
        <f t="shared" si="795"/>
        <v/>
      </c>
      <c r="CB2871" s="37" t="str">
        <f>IF(CA2871="", "", COUNTIF(CA$2649:CA$5288, "?"&amp;CA2871)+1+COUNTIF(CA$2649:CA2871, CA2871)-1)</f>
        <v/>
      </c>
      <c r="CC2871" s="41" t="str">
        <f t="shared" si="796"/>
        <v/>
      </c>
    </row>
    <row r="2872" spans="45:81" hidden="1" x14ac:dyDescent="0.25">
      <c r="AS2872" s="37">
        <v>224</v>
      </c>
      <c r="BS2872" s="41" t="str">
        <f t="shared" si="790"/>
        <v/>
      </c>
      <c r="BU2872" s="41" t="str">
        <f>IF($BS2872="", "", IFERROR(INDEX('Country Name Replacement'!$C$11:$C$2650, MATCH($BS2872, 'Country Name Replacement'!$B$11:$B$2650, 0)), $BS2872))</f>
        <v/>
      </c>
      <c r="BV2872" s="37" t="str">
        <f t="shared" si="791"/>
        <v/>
      </c>
      <c r="BW2872" s="46" t="str">
        <f t="shared" si="792"/>
        <v/>
      </c>
      <c r="BY2872" s="13" t="str">
        <f t="shared" si="793"/>
        <v/>
      </c>
      <c r="BZ2872" s="37" t="str">
        <f t="shared" si="794"/>
        <v/>
      </c>
      <c r="CA2872" s="60" t="str">
        <f t="shared" si="795"/>
        <v/>
      </c>
      <c r="CB2872" s="37" t="str">
        <f>IF(CA2872="", "", COUNTIF(CA$2649:CA$5288, "?"&amp;CA2872)+1+COUNTIF(CA$2649:CA2872, CA2872)-1)</f>
        <v/>
      </c>
      <c r="CC2872" s="41" t="str">
        <f t="shared" si="796"/>
        <v/>
      </c>
    </row>
    <row r="2873" spans="45:81" hidden="1" x14ac:dyDescent="0.25">
      <c r="AS2873" s="37">
        <v>225</v>
      </c>
      <c r="BS2873" s="41" t="str">
        <f t="shared" si="790"/>
        <v/>
      </c>
      <c r="BU2873" s="41" t="str">
        <f>IF($BS2873="", "", IFERROR(INDEX('Country Name Replacement'!$C$11:$C$2650, MATCH($BS2873, 'Country Name Replacement'!$B$11:$B$2650, 0)), $BS2873))</f>
        <v/>
      </c>
      <c r="BV2873" s="37" t="str">
        <f t="shared" si="791"/>
        <v/>
      </c>
      <c r="BW2873" s="46" t="str">
        <f t="shared" si="792"/>
        <v/>
      </c>
      <c r="BY2873" s="13" t="str">
        <f t="shared" si="793"/>
        <v/>
      </c>
      <c r="BZ2873" s="37" t="str">
        <f t="shared" si="794"/>
        <v/>
      </c>
      <c r="CA2873" s="60" t="str">
        <f t="shared" si="795"/>
        <v/>
      </c>
      <c r="CB2873" s="37" t="str">
        <f>IF(CA2873="", "", COUNTIF(CA$2649:CA$5288, "?"&amp;CA2873)+1+COUNTIF(CA$2649:CA2873, CA2873)-1)</f>
        <v/>
      </c>
      <c r="CC2873" s="41" t="str">
        <f t="shared" si="796"/>
        <v/>
      </c>
    </row>
    <row r="2874" spans="45:81" hidden="1" x14ac:dyDescent="0.25">
      <c r="AS2874" s="37">
        <v>226</v>
      </c>
      <c r="BS2874" s="41" t="str">
        <f t="shared" si="790"/>
        <v/>
      </c>
      <c r="BU2874" s="41" t="str">
        <f>IF($BS2874="", "", IFERROR(INDEX('Country Name Replacement'!$C$11:$C$2650, MATCH($BS2874, 'Country Name Replacement'!$B$11:$B$2650, 0)), $BS2874))</f>
        <v/>
      </c>
      <c r="BV2874" s="37" t="str">
        <f t="shared" si="791"/>
        <v/>
      </c>
      <c r="BW2874" s="46" t="str">
        <f t="shared" si="792"/>
        <v/>
      </c>
      <c r="BY2874" s="13" t="str">
        <f t="shared" si="793"/>
        <v/>
      </c>
      <c r="BZ2874" s="37" t="str">
        <f t="shared" si="794"/>
        <v/>
      </c>
      <c r="CA2874" s="60" t="str">
        <f t="shared" si="795"/>
        <v/>
      </c>
      <c r="CB2874" s="37" t="str">
        <f>IF(CA2874="", "", COUNTIF(CA$2649:CA$5288, "?"&amp;CA2874)+1+COUNTIF(CA$2649:CA2874, CA2874)-1)</f>
        <v/>
      </c>
      <c r="CC2874" s="41" t="str">
        <f t="shared" si="796"/>
        <v/>
      </c>
    </row>
    <row r="2875" spans="45:81" hidden="1" x14ac:dyDescent="0.25">
      <c r="AS2875" s="37">
        <v>227</v>
      </c>
      <c r="BS2875" s="41" t="str">
        <f t="shared" si="790"/>
        <v/>
      </c>
      <c r="BU2875" s="41" t="str">
        <f>IF($BS2875="", "", IFERROR(INDEX('Country Name Replacement'!$C$11:$C$2650, MATCH($BS2875, 'Country Name Replacement'!$B$11:$B$2650, 0)), $BS2875))</f>
        <v/>
      </c>
      <c r="BV2875" s="37" t="str">
        <f t="shared" si="791"/>
        <v/>
      </c>
      <c r="BW2875" s="46" t="str">
        <f t="shared" si="792"/>
        <v/>
      </c>
      <c r="BY2875" s="13" t="str">
        <f t="shared" si="793"/>
        <v/>
      </c>
      <c r="BZ2875" s="37" t="str">
        <f t="shared" si="794"/>
        <v/>
      </c>
      <c r="CA2875" s="60" t="str">
        <f t="shared" si="795"/>
        <v/>
      </c>
      <c r="CB2875" s="37" t="str">
        <f>IF(CA2875="", "", COUNTIF(CA$2649:CA$5288, "?"&amp;CA2875)+1+COUNTIF(CA$2649:CA2875, CA2875)-1)</f>
        <v/>
      </c>
      <c r="CC2875" s="41" t="str">
        <f t="shared" si="796"/>
        <v/>
      </c>
    </row>
    <row r="2876" spans="45:81" hidden="1" x14ac:dyDescent="0.25">
      <c r="AS2876" s="37">
        <v>228</v>
      </c>
      <c r="BS2876" s="41" t="str">
        <f t="shared" si="790"/>
        <v/>
      </c>
      <c r="BU2876" s="41" t="str">
        <f>IF($BS2876="", "", IFERROR(INDEX('Country Name Replacement'!$C$11:$C$2650, MATCH($BS2876, 'Country Name Replacement'!$B$11:$B$2650, 0)), $BS2876))</f>
        <v/>
      </c>
      <c r="BV2876" s="37" t="str">
        <f t="shared" si="791"/>
        <v/>
      </c>
      <c r="BW2876" s="46" t="str">
        <f t="shared" si="792"/>
        <v/>
      </c>
      <c r="BY2876" s="13" t="str">
        <f t="shared" si="793"/>
        <v/>
      </c>
      <c r="BZ2876" s="37" t="str">
        <f t="shared" si="794"/>
        <v/>
      </c>
      <c r="CA2876" s="60" t="str">
        <f t="shared" si="795"/>
        <v/>
      </c>
      <c r="CB2876" s="37" t="str">
        <f>IF(CA2876="", "", COUNTIF(CA$2649:CA$5288, "?"&amp;CA2876)+1+COUNTIF(CA$2649:CA2876, CA2876)-1)</f>
        <v/>
      </c>
      <c r="CC2876" s="41" t="str">
        <f t="shared" si="796"/>
        <v/>
      </c>
    </row>
    <row r="2877" spans="45:81" hidden="1" x14ac:dyDescent="0.25">
      <c r="AS2877" s="37">
        <v>229</v>
      </c>
      <c r="BS2877" s="41" t="str">
        <f t="shared" si="790"/>
        <v/>
      </c>
      <c r="BU2877" s="41" t="str">
        <f>IF($BS2877="", "", IFERROR(INDEX('Country Name Replacement'!$C$11:$C$2650, MATCH($BS2877, 'Country Name Replacement'!$B$11:$B$2650, 0)), $BS2877))</f>
        <v/>
      </c>
      <c r="BV2877" s="37" t="str">
        <f t="shared" si="791"/>
        <v/>
      </c>
      <c r="BW2877" s="46" t="str">
        <f t="shared" si="792"/>
        <v/>
      </c>
      <c r="BY2877" s="13" t="str">
        <f t="shared" si="793"/>
        <v/>
      </c>
      <c r="BZ2877" s="37" t="str">
        <f t="shared" si="794"/>
        <v/>
      </c>
      <c r="CA2877" s="60" t="str">
        <f t="shared" si="795"/>
        <v/>
      </c>
      <c r="CB2877" s="37" t="str">
        <f>IF(CA2877="", "", COUNTIF(CA$2649:CA$5288, "?"&amp;CA2877)+1+COUNTIF(CA$2649:CA2877, CA2877)-1)</f>
        <v/>
      </c>
      <c r="CC2877" s="41" t="str">
        <f t="shared" si="796"/>
        <v/>
      </c>
    </row>
    <row r="2878" spans="45:81" hidden="1" x14ac:dyDescent="0.25">
      <c r="AS2878" s="37">
        <v>230</v>
      </c>
      <c r="BS2878" s="41" t="str">
        <f t="shared" si="790"/>
        <v/>
      </c>
      <c r="BU2878" s="41" t="str">
        <f>IF($BS2878="", "", IFERROR(INDEX('Country Name Replacement'!$C$11:$C$2650, MATCH($BS2878, 'Country Name Replacement'!$B$11:$B$2650, 0)), $BS2878))</f>
        <v/>
      </c>
      <c r="BV2878" s="37" t="str">
        <f t="shared" si="791"/>
        <v/>
      </c>
      <c r="BW2878" s="46" t="str">
        <f t="shared" si="792"/>
        <v/>
      </c>
      <c r="BY2878" s="13" t="str">
        <f t="shared" si="793"/>
        <v/>
      </c>
      <c r="BZ2878" s="37" t="str">
        <f t="shared" si="794"/>
        <v/>
      </c>
      <c r="CA2878" s="60" t="str">
        <f t="shared" si="795"/>
        <v/>
      </c>
      <c r="CB2878" s="37" t="str">
        <f>IF(CA2878="", "", COUNTIF(CA$2649:CA$5288, "?"&amp;CA2878)+1+COUNTIF(CA$2649:CA2878, CA2878)-1)</f>
        <v/>
      </c>
      <c r="CC2878" s="41" t="str">
        <f t="shared" si="796"/>
        <v/>
      </c>
    </row>
    <row r="2879" spans="45:81" hidden="1" x14ac:dyDescent="0.25">
      <c r="AS2879" s="37">
        <v>231</v>
      </c>
      <c r="BS2879" s="41" t="str">
        <f t="shared" si="790"/>
        <v/>
      </c>
      <c r="BU2879" s="41" t="str">
        <f>IF($BS2879="", "", IFERROR(INDEX('Country Name Replacement'!$C$11:$C$2650, MATCH($BS2879, 'Country Name Replacement'!$B$11:$B$2650, 0)), $BS2879))</f>
        <v/>
      </c>
      <c r="BV2879" s="37" t="str">
        <f t="shared" si="791"/>
        <v/>
      </c>
      <c r="BW2879" s="46" t="str">
        <f t="shared" si="792"/>
        <v/>
      </c>
      <c r="BY2879" s="13" t="str">
        <f t="shared" si="793"/>
        <v/>
      </c>
      <c r="BZ2879" s="37" t="str">
        <f t="shared" si="794"/>
        <v/>
      </c>
      <c r="CA2879" s="60" t="str">
        <f t="shared" si="795"/>
        <v/>
      </c>
      <c r="CB2879" s="37" t="str">
        <f>IF(CA2879="", "", COUNTIF(CA$2649:CA$5288, "?"&amp;CA2879)+1+COUNTIF(CA$2649:CA2879, CA2879)-1)</f>
        <v/>
      </c>
      <c r="CC2879" s="41" t="str">
        <f t="shared" si="796"/>
        <v/>
      </c>
    </row>
    <row r="2880" spans="45:81" hidden="1" x14ac:dyDescent="0.25">
      <c r="AS2880" s="37">
        <v>232</v>
      </c>
      <c r="BS2880" s="41" t="str">
        <f t="shared" si="790"/>
        <v/>
      </c>
      <c r="BU2880" s="41" t="str">
        <f>IF($BS2880="", "", IFERROR(INDEX('Country Name Replacement'!$C$11:$C$2650, MATCH($BS2880, 'Country Name Replacement'!$B$11:$B$2650, 0)), $BS2880))</f>
        <v/>
      </c>
      <c r="BV2880" s="37" t="str">
        <f t="shared" si="791"/>
        <v/>
      </c>
      <c r="BW2880" s="46" t="str">
        <f t="shared" si="792"/>
        <v/>
      </c>
      <c r="BY2880" s="13" t="str">
        <f t="shared" si="793"/>
        <v/>
      </c>
      <c r="BZ2880" s="37" t="str">
        <f t="shared" si="794"/>
        <v/>
      </c>
      <c r="CA2880" s="60" t="str">
        <f t="shared" si="795"/>
        <v/>
      </c>
      <c r="CB2880" s="37" t="str">
        <f>IF(CA2880="", "", COUNTIF(CA$2649:CA$5288, "?"&amp;CA2880)+1+COUNTIF(CA$2649:CA2880, CA2880)-1)</f>
        <v/>
      </c>
      <c r="CC2880" s="41" t="str">
        <f t="shared" si="796"/>
        <v/>
      </c>
    </row>
    <row r="2881" spans="45:81" hidden="1" x14ac:dyDescent="0.25">
      <c r="AS2881" s="37">
        <v>233</v>
      </c>
      <c r="BS2881" s="41" t="str">
        <f t="shared" si="790"/>
        <v/>
      </c>
      <c r="BU2881" s="41" t="str">
        <f>IF($BS2881="", "", IFERROR(INDEX('Country Name Replacement'!$C$11:$C$2650, MATCH($BS2881, 'Country Name Replacement'!$B$11:$B$2650, 0)), $BS2881))</f>
        <v/>
      </c>
      <c r="BV2881" s="37" t="str">
        <f t="shared" si="791"/>
        <v/>
      </c>
      <c r="BW2881" s="46" t="str">
        <f t="shared" si="792"/>
        <v/>
      </c>
      <c r="BY2881" s="13" t="str">
        <f t="shared" si="793"/>
        <v/>
      </c>
      <c r="BZ2881" s="37" t="str">
        <f t="shared" si="794"/>
        <v/>
      </c>
      <c r="CA2881" s="60" t="str">
        <f t="shared" si="795"/>
        <v/>
      </c>
      <c r="CB2881" s="37" t="str">
        <f>IF(CA2881="", "", COUNTIF(CA$2649:CA$5288, "?"&amp;CA2881)+1+COUNTIF(CA$2649:CA2881, CA2881)-1)</f>
        <v/>
      </c>
      <c r="CC2881" s="41" t="str">
        <f t="shared" si="796"/>
        <v/>
      </c>
    </row>
    <row r="2882" spans="45:81" hidden="1" x14ac:dyDescent="0.25">
      <c r="AS2882" s="37">
        <v>234</v>
      </c>
      <c r="BS2882" s="41" t="str">
        <f t="shared" si="790"/>
        <v/>
      </c>
      <c r="BU2882" s="41" t="str">
        <f>IF($BS2882="", "", IFERROR(INDEX('Country Name Replacement'!$C$11:$C$2650, MATCH($BS2882, 'Country Name Replacement'!$B$11:$B$2650, 0)), $BS2882))</f>
        <v/>
      </c>
      <c r="BV2882" s="37" t="str">
        <f t="shared" si="791"/>
        <v/>
      </c>
      <c r="BW2882" s="46" t="str">
        <f t="shared" si="792"/>
        <v/>
      </c>
      <c r="BY2882" s="13" t="str">
        <f t="shared" si="793"/>
        <v/>
      </c>
      <c r="BZ2882" s="37" t="str">
        <f t="shared" si="794"/>
        <v/>
      </c>
      <c r="CA2882" s="60" t="str">
        <f t="shared" si="795"/>
        <v/>
      </c>
      <c r="CB2882" s="37" t="str">
        <f>IF(CA2882="", "", COUNTIF(CA$2649:CA$5288, "?"&amp;CA2882)+1+COUNTIF(CA$2649:CA2882, CA2882)-1)</f>
        <v/>
      </c>
      <c r="CC2882" s="41" t="str">
        <f t="shared" si="796"/>
        <v/>
      </c>
    </row>
    <row r="2883" spans="45:81" hidden="1" x14ac:dyDescent="0.25">
      <c r="AS2883" s="37">
        <v>235</v>
      </c>
      <c r="BS2883" s="41" t="str">
        <f t="shared" si="790"/>
        <v/>
      </c>
      <c r="BU2883" s="41" t="str">
        <f>IF($BS2883="", "", IFERROR(INDEX('Country Name Replacement'!$C$11:$C$2650, MATCH($BS2883, 'Country Name Replacement'!$B$11:$B$2650, 0)), $BS2883))</f>
        <v/>
      </c>
      <c r="BV2883" s="37" t="str">
        <f t="shared" si="791"/>
        <v/>
      </c>
      <c r="BW2883" s="46" t="str">
        <f t="shared" si="792"/>
        <v/>
      </c>
      <c r="BY2883" s="13" t="str">
        <f t="shared" si="793"/>
        <v/>
      </c>
      <c r="BZ2883" s="37" t="str">
        <f t="shared" si="794"/>
        <v/>
      </c>
      <c r="CA2883" s="60" t="str">
        <f t="shared" si="795"/>
        <v/>
      </c>
      <c r="CB2883" s="37" t="str">
        <f>IF(CA2883="", "", COUNTIF(CA$2649:CA$5288, "?"&amp;CA2883)+1+COUNTIF(CA$2649:CA2883, CA2883)-1)</f>
        <v/>
      </c>
      <c r="CC2883" s="41" t="str">
        <f t="shared" si="796"/>
        <v/>
      </c>
    </row>
    <row r="2884" spans="45:81" hidden="1" x14ac:dyDescent="0.25">
      <c r="AS2884" s="37">
        <v>236</v>
      </c>
      <c r="BS2884" s="41" t="str">
        <f t="shared" si="790"/>
        <v/>
      </c>
      <c r="BU2884" s="41" t="str">
        <f>IF($BS2884="", "", IFERROR(INDEX('Country Name Replacement'!$C$11:$C$2650, MATCH($BS2884, 'Country Name Replacement'!$B$11:$B$2650, 0)), $BS2884))</f>
        <v/>
      </c>
      <c r="BV2884" s="37" t="str">
        <f t="shared" si="791"/>
        <v/>
      </c>
      <c r="BW2884" s="46" t="str">
        <f t="shared" si="792"/>
        <v/>
      </c>
      <c r="BY2884" s="13" t="str">
        <f t="shared" si="793"/>
        <v/>
      </c>
      <c r="BZ2884" s="37" t="str">
        <f t="shared" si="794"/>
        <v/>
      </c>
      <c r="CA2884" s="60" t="str">
        <f t="shared" si="795"/>
        <v/>
      </c>
      <c r="CB2884" s="37" t="str">
        <f>IF(CA2884="", "", COUNTIF(CA$2649:CA$5288, "?"&amp;CA2884)+1+COUNTIF(CA$2649:CA2884, CA2884)-1)</f>
        <v/>
      </c>
      <c r="CC2884" s="41" t="str">
        <f t="shared" si="796"/>
        <v/>
      </c>
    </row>
    <row r="2885" spans="45:81" hidden="1" x14ac:dyDescent="0.25">
      <c r="AS2885" s="37">
        <v>237</v>
      </c>
      <c r="BS2885" s="41" t="str">
        <f t="shared" si="790"/>
        <v/>
      </c>
      <c r="BU2885" s="41" t="str">
        <f>IF($BS2885="", "", IFERROR(INDEX('Country Name Replacement'!$C$11:$C$2650, MATCH($BS2885, 'Country Name Replacement'!$B$11:$B$2650, 0)), $BS2885))</f>
        <v/>
      </c>
      <c r="BV2885" s="37" t="str">
        <f t="shared" si="791"/>
        <v/>
      </c>
      <c r="BW2885" s="46" t="str">
        <f t="shared" si="792"/>
        <v/>
      </c>
      <c r="BY2885" s="13" t="str">
        <f t="shared" si="793"/>
        <v/>
      </c>
      <c r="BZ2885" s="37" t="str">
        <f t="shared" si="794"/>
        <v/>
      </c>
      <c r="CA2885" s="60" t="str">
        <f t="shared" si="795"/>
        <v/>
      </c>
      <c r="CB2885" s="37" t="str">
        <f>IF(CA2885="", "", COUNTIF(CA$2649:CA$5288, "?"&amp;CA2885)+1+COUNTIF(CA$2649:CA2885, CA2885)-1)</f>
        <v/>
      </c>
      <c r="CC2885" s="41" t="str">
        <f t="shared" si="796"/>
        <v/>
      </c>
    </row>
    <row r="2886" spans="45:81" hidden="1" x14ac:dyDescent="0.25">
      <c r="AS2886" s="37">
        <v>238</v>
      </c>
      <c r="BS2886" s="41" t="str">
        <f t="shared" si="790"/>
        <v/>
      </c>
      <c r="BU2886" s="41" t="str">
        <f>IF($BS2886="", "", IFERROR(INDEX('Country Name Replacement'!$C$11:$C$2650, MATCH($BS2886, 'Country Name Replacement'!$B$11:$B$2650, 0)), $BS2886))</f>
        <v/>
      </c>
      <c r="BV2886" s="37" t="str">
        <f t="shared" si="791"/>
        <v/>
      </c>
      <c r="BW2886" s="46" t="str">
        <f t="shared" si="792"/>
        <v/>
      </c>
      <c r="BY2886" s="13" t="str">
        <f t="shared" si="793"/>
        <v/>
      </c>
      <c r="BZ2886" s="37" t="str">
        <f t="shared" si="794"/>
        <v/>
      </c>
      <c r="CA2886" s="60" t="str">
        <f t="shared" si="795"/>
        <v/>
      </c>
      <c r="CB2886" s="37" t="str">
        <f>IF(CA2886="", "", COUNTIF(CA$2649:CA$5288, "?"&amp;CA2886)+1+COUNTIF(CA$2649:CA2886, CA2886)-1)</f>
        <v/>
      </c>
      <c r="CC2886" s="41" t="str">
        <f t="shared" si="796"/>
        <v/>
      </c>
    </row>
    <row r="2887" spans="45:81" hidden="1" x14ac:dyDescent="0.25">
      <c r="AS2887" s="37">
        <v>239</v>
      </c>
      <c r="BS2887" s="41" t="str">
        <f t="shared" si="790"/>
        <v/>
      </c>
      <c r="BU2887" s="41" t="str">
        <f>IF($BS2887="", "", IFERROR(INDEX('Country Name Replacement'!$C$11:$C$2650, MATCH($BS2887, 'Country Name Replacement'!$B$11:$B$2650, 0)), $BS2887))</f>
        <v/>
      </c>
      <c r="BV2887" s="37" t="str">
        <f t="shared" si="791"/>
        <v/>
      </c>
      <c r="BW2887" s="46" t="str">
        <f t="shared" si="792"/>
        <v/>
      </c>
      <c r="BY2887" s="13" t="str">
        <f t="shared" si="793"/>
        <v/>
      </c>
      <c r="BZ2887" s="37" t="str">
        <f t="shared" si="794"/>
        <v/>
      </c>
      <c r="CA2887" s="60" t="str">
        <f t="shared" si="795"/>
        <v/>
      </c>
      <c r="CB2887" s="37" t="str">
        <f>IF(CA2887="", "", COUNTIF(CA$2649:CA$5288, "?"&amp;CA2887)+1+COUNTIF(CA$2649:CA2887, CA2887)-1)</f>
        <v/>
      </c>
      <c r="CC2887" s="41" t="str">
        <f t="shared" si="796"/>
        <v/>
      </c>
    </row>
    <row r="2888" spans="45:81" hidden="1" x14ac:dyDescent="0.25">
      <c r="AS2888" s="37">
        <v>240</v>
      </c>
      <c r="BS2888" s="41" t="str">
        <f t="shared" si="790"/>
        <v/>
      </c>
      <c r="BU2888" s="41" t="str">
        <f>IF($BS2888="", "", IFERROR(INDEX('Country Name Replacement'!$C$11:$C$2650, MATCH($BS2888, 'Country Name Replacement'!$B$11:$B$2650, 0)), $BS2888))</f>
        <v/>
      </c>
      <c r="BV2888" s="37" t="str">
        <f t="shared" si="791"/>
        <v/>
      </c>
      <c r="BW2888" s="46" t="str">
        <f t="shared" si="792"/>
        <v/>
      </c>
      <c r="BY2888" s="13" t="str">
        <f t="shared" si="793"/>
        <v/>
      </c>
      <c r="BZ2888" s="37" t="str">
        <f t="shared" si="794"/>
        <v/>
      </c>
      <c r="CA2888" s="60" t="str">
        <f t="shared" si="795"/>
        <v/>
      </c>
      <c r="CB2888" s="37" t="str">
        <f>IF(CA2888="", "", COUNTIF(CA$2649:CA$5288, "?"&amp;CA2888)+1+COUNTIF(CA$2649:CA2888, CA2888)-1)</f>
        <v/>
      </c>
      <c r="CC2888" s="41" t="str">
        <f t="shared" si="796"/>
        <v/>
      </c>
    </row>
    <row r="2889" spans="45:81" hidden="1" x14ac:dyDescent="0.25">
      <c r="AS2889" s="37">
        <v>241</v>
      </c>
      <c r="BS2889" s="41" t="str">
        <f t="shared" si="790"/>
        <v/>
      </c>
      <c r="BU2889" s="41" t="str">
        <f>IF($BS2889="", "", IFERROR(INDEX('Country Name Replacement'!$C$11:$C$2650, MATCH($BS2889, 'Country Name Replacement'!$B$11:$B$2650, 0)), $BS2889))</f>
        <v/>
      </c>
      <c r="BV2889" s="37" t="str">
        <f t="shared" si="791"/>
        <v/>
      </c>
      <c r="BW2889" s="46" t="str">
        <f t="shared" si="792"/>
        <v/>
      </c>
      <c r="BY2889" s="13" t="str">
        <f t="shared" si="793"/>
        <v/>
      </c>
      <c r="BZ2889" s="37" t="str">
        <f t="shared" si="794"/>
        <v/>
      </c>
      <c r="CA2889" s="60" t="str">
        <f t="shared" si="795"/>
        <v/>
      </c>
      <c r="CB2889" s="37" t="str">
        <f>IF(CA2889="", "", COUNTIF(CA$2649:CA$5288, "?"&amp;CA2889)+1+COUNTIF(CA$2649:CA2889, CA2889)-1)</f>
        <v/>
      </c>
      <c r="CC2889" s="41" t="str">
        <f t="shared" si="796"/>
        <v/>
      </c>
    </row>
    <row r="2890" spans="45:81" hidden="1" x14ac:dyDescent="0.25">
      <c r="AS2890" s="37">
        <v>242</v>
      </c>
      <c r="BS2890" s="41" t="str">
        <f t="shared" si="790"/>
        <v/>
      </c>
      <c r="BU2890" s="41" t="str">
        <f>IF($BS2890="", "", IFERROR(INDEX('Country Name Replacement'!$C$11:$C$2650, MATCH($BS2890, 'Country Name Replacement'!$B$11:$B$2650, 0)), $BS2890))</f>
        <v/>
      </c>
      <c r="BV2890" s="37" t="str">
        <f t="shared" si="791"/>
        <v/>
      </c>
      <c r="BW2890" s="46" t="str">
        <f t="shared" si="792"/>
        <v/>
      </c>
      <c r="BY2890" s="13" t="str">
        <f t="shared" si="793"/>
        <v/>
      </c>
      <c r="BZ2890" s="37" t="str">
        <f t="shared" si="794"/>
        <v/>
      </c>
      <c r="CA2890" s="60" t="str">
        <f t="shared" si="795"/>
        <v/>
      </c>
      <c r="CB2890" s="37" t="str">
        <f>IF(CA2890="", "", COUNTIF(CA$2649:CA$5288, "?"&amp;CA2890)+1+COUNTIF(CA$2649:CA2890, CA2890)-1)</f>
        <v/>
      </c>
      <c r="CC2890" s="41" t="str">
        <f t="shared" si="796"/>
        <v/>
      </c>
    </row>
    <row r="2891" spans="45:81" hidden="1" x14ac:dyDescent="0.25">
      <c r="AS2891" s="37">
        <v>243</v>
      </c>
      <c r="BS2891" s="41" t="str">
        <f t="shared" si="790"/>
        <v/>
      </c>
      <c r="BU2891" s="41" t="str">
        <f>IF($BS2891="", "", IFERROR(INDEX('Country Name Replacement'!$C$11:$C$2650, MATCH($BS2891, 'Country Name Replacement'!$B$11:$B$2650, 0)), $BS2891))</f>
        <v/>
      </c>
      <c r="BV2891" s="37" t="str">
        <f t="shared" si="791"/>
        <v/>
      </c>
      <c r="BW2891" s="46" t="str">
        <f t="shared" si="792"/>
        <v/>
      </c>
      <c r="BY2891" s="13" t="str">
        <f t="shared" si="793"/>
        <v/>
      </c>
      <c r="BZ2891" s="37" t="str">
        <f t="shared" si="794"/>
        <v/>
      </c>
      <c r="CA2891" s="60" t="str">
        <f t="shared" si="795"/>
        <v/>
      </c>
      <c r="CB2891" s="37" t="str">
        <f>IF(CA2891="", "", COUNTIF(CA$2649:CA$5288, "?"&amp;CA2891)+1+COUNTIF(CA$2649:CA2891, CA2891)-1)</f>
        <v/>
      </c>
      <c r="CC2891" s="41" t="str">
        <f t="shared" si="796"/>
        <v/>
      </c>
    </row>
    <row r="2892" spans="45:81" hidden="1" x14ac:dyDescent="0.25">
      <c r="AS2892" s="37">
        <v>244</v>
      </c>
      <c r="BS2892" s="41" t="str">
        <f t="shared" si="790"/>
        <v/>
      </c>
      <c r="BU2892" s="41" t="str">
        <f>IF($BS2892="", "", IFERROR(INDEX('Country Name Replacement'!$C$11:$C$2650, MATCH($BS2892, 'Country Name Replacement'!$B$11:$B$2650, 0)), $BS2892))</f>
        <v/>
      </c>
      <c r="BV2892" s="37" t="str">
        <f t="shared" si="791"/>
        <v/>
      </c>
      <c r="BW2892" s="46" t="str">
        <f t="shared" si="792"/>
        <v/>
      </c>
      <c r="BY2892" s="13" t="str">
        <f t="shared" si="793"/>
        <v/>
      </c>
      <c r="BZ2892" s="37" t="str">
        <f t="shared" si="794"/>
        <v/>
      </c>
      <c r="CA2892" s="60" t="str">
        <f t="shared" si="795"/>
        <v/>
      </c>
      <c r="CB2892" s="37" t="str">
        <f>IF(CA2892="", "", COUNTIF(CA$2649:CA$5288, "?"&amp;CA2892)+1+COUNTIF(CA$2649:CA2892, CA2892)-1)</f>
        <v/>
      </c>
      <c r="CC2892" s="41" t="str">
        <f t="shared" si="796"/>
        <v/>
      </c>
    </row>
    <row r="2893" spans="45:81" hidden="1" x14ac:dyDescent="0.25">
      <c r="AS2893" s="37">
        <v>245</v>
      </c>
      <c r="BS2893" s="41" t="str">
        <f t="shared" si="790"/>
        <v/>
      </c>
      <c r="BU2893" s="41" t="str">
        <f>IF($BS2893="", "", IFERROR(INDEX('Country Name Replacement'!$C$11:$C$2650, MATCH($BS2893, 'Country Name Replacement'!$B$11:$B$2650, 0)), $BS2893))</f>
        <v/>
      </c>
      <c r="BV2893" s="37" t="str">
        <f t="shared" si="791"/>
        <v/>
      </c>
      <c r="BW2893" s="46" t="str">
        <f t="shared" si="792"/>
        <v/>
      </c>
      <c r="BY2893" s="13" t="str">
        <f t="shared" si="793"/>
        <v/>
      </c>
      <c r="BZ2893" s="37" t="str">
        <f t="shared" si="794"/>
        <v/>
      </c>
      <c r="CA2893" s="60" t="str">
        <f t="shared" si="795"/>
        <v/>
      </c>
      <c r="CB2893" s="37" t="str">
        <f>IF(CA2893="", "", COUNTIF(CA$2649:CA$5288, "?"&amp;CA2893)+1+COUNTIF(CA$2649:CA2893, CA2893)-1)</f>
        <v/>
      </c>
      <c r="CC2893" s="41" t="str">
        <f t="shared" si="796"/>
        <v/>
      </c>
    </row>
    <row r="2894" spans="45:81" hidden="1" x14ac:dyDescent="0.25">
      <c r="AS2894" s="37">
        <v>246</v>
      </c>
      <c r="BS2894" s="41" t="str">
        <f t="shared" si="790"/>
        <v/>
      </c>
      <c r="BU2894" s="41" t="str">
        <f>IF($BS2894="", "", IFERROR(INDEX('Country Name Replacement'!$C$11:$C$2650, MATCH($BS2894, 'Country Name Replacement'!$B$11:$B$2650, 0)), $BS2894))</f>
        <v/>
      </c>
      <c r="BV2894" s="37" t="str">
        <f t="shared" si="791"/>
        <v/>
      </c>
      <c r="BW2894" s="46" t="str">
        <f t="shared" si="792"/>
        <v/>
      </c>
      <c r="BY2894" s="13" t="str">
        <f t="shared" si="793"/>
        <v/>
      </c>
      <c r="BZ2894" s="37" t="str">
        <f t="shared" si="794"/>
        <v/>
      </c>
      <c r="CA2894" s="60" t="str">
        <f t="shared" si="795"/>
        <v/>
      </c>
      <c r="CB2894" s="37" t="str">
        <f>IF(CA2894="", "", COUNTIF(CA$2649:CA$5288, "?"&amp;CA2894)+1+COUNTIF(CA$2649:CA2894, CA2894)-1)</f>
        <v/>
      </c>
      <c r="CC2894" s="41" t="str">
        <f t="shared" si="796"/>
        <v/>
      </c>
    </row>
    <row r="2895" spans="45:81" hidden="1" x14ac:dyDescent="0.25">
      <c r="AS2895" s="37">
        <v>247</v>
      </c>
      <c r="BS2895" s="41" t="str">
        <f t="shared" si="790"/>
        <v/>
      </c>
      <c r="BU2895" s="41" t="str">
        <f>IF($BS2895="", "", IFERROR(INDEX('Country Name Replacement'!$C$11:$C$2650, MATCH($BS2895, 'Country Name Replacement'!$B$11:$B$2650, 0)), $BS2895))</f>
        <v/>
      </c>
      <c r="BV2895" s="37" t="str">
        <f t="shared" si="791"/>
        <v/>
      </c>
      <c r="BW2895" s="46" t="str">
        <f t="shared" si="792"/>
        <v/>
      </c>
      <c r="BY2895" s="13" t="str">
        <f t="shared" si="793"/>
        <v/>
      </c>
      <c r="BZ2895" s="37" t="str">
        <f t="shared" si="794"/>
        <v/>
      </c>
      <c r="CA2895" s="60" t="str">
        <f t="shared" si="795"/>
        <v/>
      </c>
      <c r="CB2895" s="37" t="str">
        <f>IF(CA2895="", "", COUNTIF(CA$2649:CA$5288, "?"&amp;CA2895)+1+COUNTIF(CA$2649:CA2895, CA2895)-1)</f>
        <v/>
      </c>
      <c r="CC2895" s="41" t="str">
        <f t="shared" si="796"/>
        <v/>
      </c>
    </row>
    <row r="2896" spans="45:81" hidden="1" x14ac:dyDescent="0.25">
      <c r="AS2896" s="37">
        <v>248</v>
      </c>
      <c r="BS2896" s="41" t="str">
        <f t="shared" si="790"/>
        <v/>
      </c>
      <c r="BU2896" s="41" t="str">
        <f>IF($BS2896="", "", IFERROR(INDEX('Country Name Replacement'!$C$11:$C$2650, MATCH($BS2896, 'Country Name Replacement'!$B$11:$B$2650, 0)), $BS2896))</f>
        <v/>
      </c>
      <c r="BV2896" s="37" t="str">
        <f t="shared" si="791"/>
        <v/>
      </c>
      <c r="BW2896" s="46" t="str">
        <f t="shared" si="792"/>
        <v/>
      </c>
      <c r="BY2896" s="13" t="str">
        <f t="shared" si="793"/>
        <v/>
      </c>
      <c r="BZ2896" s="37" t="str">
        <f t="shared" si="794"/>
        <v/>
      </c>
      <c r="CA2896" s="60" t="str">
        <f t="shared" si="795"/>
        <v/>
      </c>
      <c r="CB2896" s="37" t="str">
        <f>IF(CA2896="", "", COUNTIF(CA$2649:CA$5288, "?"&amp;CA2896)+1+COUNTIF(CA$2649:CA2896, CA2896)-1)</f>
        <v/>
      </c>
      <c r="CC2896" s="41" t="str">
        <f t="shared" si="796"/>
        <v/>
      </c>
    </row>
    <row r="2897" spans="45:81" hidden="1" x14ac:dyDescent="0.25">
      <c r="AS2897" s="37">
        <v>249</v>
      </c>
      <c r="BS2897" s="41" t="str">
        <f t="shared" si="790"/>
        <v/>
      </c>
      <c r="BU2897" s="41" t="str">
        <f>IF($BS2897="", "", IFERROR(INDEX('Country Name Replacement'!$C$11:$C$2650, MATCH($BS2897, 'Country Name Replacement'!$B$11:$B$2650, 0)), $BS2897))</f>
        <v/>
      </c>
      <c r="BV2897" s="37" t="str">
        <f t="shared" si="791"/>
        <v/>
      </c>
      <c r="BW2897" s="46" t="str">
        <f t="shared" si="792"/>
        <v/>
      </c>
      <c r="BY2897" s="13" t="str">
        <f t="shared" si="793"/>
        <v/>
      </c>
      <c r="BZ2897" s="37" t="str">
        <f t="shared" si="794"/>
        <v/>
      </c>
      <c r="CA2897" s="60" t="str">
        <f t="shared" si="795"/>
        <v/>
      </c>
      <c r="CB2897" s="37" t="str">
        <f>IF(CA2897="", "", COUNTIF(CA$2649:CA$5288, "?"&amp;CA2897)+1+COUNTIF(CA$2649:CA2897, CA2897)-1)</f>
        <v/>
      </c>
      <c r="CC2897" s="41" t="str">
        <f t="shared" si="796"/>
        <v/>
      </c>
    </row>
    <row r="2898" spans="45:81" hidden="1" x14ac:dyDescent="0.25">
      <c r="AS2898" s="37">
        <v>250</v>
      </c>
      <c r="BS2898" s="41" t="str">
        <f t="shared" si="790"/>
        <v/>
      </c>
      <c r="BU2898" s="41" t="str">
        <f>IF($BS2898="", "", IFERROR(INDEX('Country Name Replacement'!$C$11:$C$2650, MATCH($BS2898, 'Country Name Replacement'!$B$11:$B$2650, 0)), $BS2898))</f>
        <v/>
      </c>
      <c r="BV2898" s="37" t="str">
        <f t="shared" si="791"/>
        <v/>
      </c>
      <c r="BW2898" s="46" t="str">
        <f t="shared" si="792"/>
        <v/>
      </c>
      <c r="BY2898" s="13" t="str">
        <f t="shared" si="793"/>
        <v/>
      </c>
      <c r="BZ2898" s="37" t="str">
        <f t="shared" si="794"/>
        <v/>
      </c>
      <c r="CA2898" s="60" t="str">
        <f t="shared" si="795"/>
        <v/>
      </c>
      <c r="CB2898" s="37" t="str">
        <f>IF(CA2898="", "", COUNTIF(CA$2649:CA$5288, "?"&amp;CA2898)+1+COUNTIF(CA$2649:CA2898, CA2898)-1)</f>
        <v/>
      </c>
      <c r="CC2898" s="41" t="str">
        <f t="shared" si="796"/>
        <v/>
      </c>
    </row>
    <row r="2899" spans="45:81" hidden="1" x14ac:dyDescent="0.25">
      <c r="AS2899" s="37">
        <v>251</v>
      </c>
      <c r="BS2899" s="41" t="str">
        <f t="shared" si="790"/>
        <v/>
      </c>
      <c r="BU2899" s="41" t="str">
        <f>IF($BS2899="", "", IFERROR(INDEX('Country Name Replacement'!$C$11:$C$2650, MATCH($BS2899, 'Country Name Replacement'!$B$11:$B$2650, 0)), $BS2899))</f>
        <v/>
      </c>
      <c r="BV2899" s="37" t="str">
        <f t="shared" si="791"/>
        <v/>
      </c>
      <c r="BW2899" s="46" t="str">
        <f t="shared" si="792"/>
        <v/>
      </c>
      <c r="BY2899" s="13" t="str">
        <f t="shared" si="793"/>
        <v/>
      </c>
      <c r="BZ2899" s="37" t="str">
        <f t="shared" si="794"/>
        <v/>
      </c>
      <c r="CA2899" s="60" t="str">
        <f t="shared" si="795"/>
        <v/>
      </c>
      <c r="CB2899" s="37" t="str">
        <f>IF(CA2899="", "", COUNTIF(CA$2649:CA$5288, "?"&amp;CA2899)+1+COUNTIF(CA$2649:CA2899, CA2899)-1)</f>
        <v/>
      </c>
      <c r="CC2899" s="41" t="str">
        <f t="shared" si="796"/>
        <v/>
      </c>
    </row>
    <row r="2900" spans="45:81" hidden="1" x14ac:dyDescent="0.25">
      <c r="AS2900" s="37">
        <v>252</v>
      </c>
      <c r="BS2900" s="41" t="str">
        <f t="shared" si="790"/>
        <v/>
      </c>
      <c r="BU2900" s="41" t="str">
        <f>IF($BS2900="", "", IFERROR(INDEX('Country Name Replacement'!$C$11:$C$2650, MATCH($BS2900, 'Country Name Replacement'!$B$11:$B$2650, 0)), $BS2900))</f>
        <v/>
      </c>
      <c r="BV2900" s="37" t="str">
        <f t="shared" si="791"/>
        <v/>
      </c>
      <c r="BW2900" s="46" t="str">
        <f t="shared" si="792"/>
        <v/>
      </c>
      <c r="BY2900" s="13" t="str">
        <f t="shared" si="793"/>
        <v/>
      </c>
      <c r="BZ2900" s="37" t="str">
        <f t="shared" si="794"/>
        <v/>
      </c>
      <c r="CA2900" s="60" t="str">
        <f t="shared" si="795"/>
        <v/>
      </c>
      <c r="CB2900" s="37" t="str">
        <f>IF(CA2900="", "", COUNTIF(CA$2649:CA$5288, "?"&amp;CA2900)+1+COUNTIF(CA$2649:CA2900, CA2900)-1)</f>
        <v/>
      </c>
      <c r="CC2900" s="41" t="str">
        <f t="shared" si="796"/>
        <v/>
      </c>
    </row>
    <row r="2901" spans="45:81" hidden="1" x14ac:dyDescent="0.25">
      <c r="AS2901" s="37">
        <v>253</v>
      </c>
      <c r="BS2901" s="41" t="str">
        <f t="shared" si="790"/>
        <v/>
      </c>
      <c r="BU2901" s="41" t="str">
        <f>IF($BS2901="", "", IFERROR(INDEX('Country Name Replacement'!$C$11:$C$2650, MATCH($BS2901, 'Country Name Replacement'!$B$11:$B$2650, 0)), $BS2901))</f>
        <v/>
      </c>
      <c r="BV2901" s="37" t="str">
        <f t="shared" si="791"/>
        <v/>
      </c>
      <c r="BW2901" s="46" t="str">
        <f t="shared" si="792"/>
        <v/>
      </c>
      <c r="BY2901" s="13" t="str">
        <f t="shared" si="793"/>
        <v/>
      </c>
      <c r="BZ2901" s="37" t="str">
        <f t="shared" si="794"/>
        <v/>
      </c>
      <c r="CA2901" s="60" t="str">
        <f t="shared" si="795"/>
        <v/>
      </c>
      <c r="CB2901" s="37" t="str">
        <f>IF(CA2901="", "", COUNTIF(CA$2649:CA$5288, "?"&amp;CA2901)+1+COUNTIF(CA$2649:CA2901, CA2901)-1)</f>
        <v/>
      </c>
      <c r="CC2901" s="41" t="str">
        <f t="shared" si="796"/>
        <v/>
      </c>
    </row>
    <row r="2902" spans="45:81" hidden="1" x14ac:dyDescent="0.25">
      <c r="AS2902" s="37">
        <v>254</v>
      </c>
      <c r="BS2902" s="41" t="str">
        <f t="shared" si="790"/>
        <v/>
      </c>
      <c r="BU2902" s="41" t="str">
        <f>IF($BS2902="", "", IFERROR(INDEX('Country Name Replacement'!$C$11:$C$2650, MATCH($BS2902, 'Country Name Replacement'!$B$11:$B$2650, 0)), $BS2902))</f>
        <v/>
      </c>
      <c r="BV2902" s="37" t="str">
        <f t="shared" si="791"/>
        <v/>
      </c>
      <c r="BW2902" s="46" t="str">
        <f t="shared" si="792"/>
        <v/>
      </c>
      <c r="BY2902" s="13" t="str">
        <f t="shared" si="793"/>
        <v/>
      </c>
      <c r="BZ2902" s="37" t="str">
        <f t="shared" si="794"/>
        <v/>
      </c>
      <c r="CA2902" s="60" t="str">
        <f t="shared" si="795"/>
        <v/>
      </c>
      <c r="CB2902" s="37" t="str">
        <f>IF(CA2902="", "", COUNTIF(CA$2649:CA$5288, "?"&amp;CA2902)+1+COUNTIF(CA$2649:CA2902, CA2902)-1)</f>
        <v/>
      </c>
      <c r="CC2902" s="41" t="str">
        <f t="shared" si="796"/>
        <v/>
      </c>
    </row>
    <row r="2903" spans="45:81" hidden="1" x14ac:dyDescent="0.25">
      <c r="AS2903" s="37">
        <v>255</v>
      </c>
      <c r="BS2903" s="41" t="str">
        <f t="shared" si="790"/>
        <v/>
      </c>
      <c r="BU2903" s="41" t="str">
        <f>IF($BS2903="", "", IFERROR(INDEX('Country Name Replacement'!$C$11:$C$2650, MATCH($BS2903, 'Country Name Replacement'!$B$11:$B$2650, 0)), $BS2903))</f>
        <v/>
      </c>
      <c r="BV2903" s="37" t="str">
        <f t="shared" si="791"/>
        <v/>
      </c>
      <c r="BW2903" s="46" t="str">
        <f t="shared" si="792"/>
        <v/>
      </c>
      <c r="BY2903" s="13" t="str">
        <f t="shared" si="793"/>
        <v/>
      </c>
      <c r="BZ2903" s="37" t="str">
        <f t="shared" si="794"/>
        <v/>
      </c>
      <c r="CA2903" s="60" t="str">
        <f t="shared" si="795"/>
        <v/>
      </c>
      <c r="CB2903" s="37" t="str">
        <f>IF(CA2903="", "", COUNTIF(CA$2649:CA$5288, "?"&amp;CA2903)+1+COUNTIF(CA$2649:CA2903, CA2903)-1)</f>
        <v/>
      </c>
      <c r="CC2903" s="41" t="str">
        <f t="shared" si="796"/>
        <v/>
      </c>
    </row>
    <row r="2904" spans="45:81" hidden="1" x14ac:dyDescent="0.25">
      <c r="AS2904" s="37">
        <v>256</v>
      </c>
      <c r="BS2904" s="41" t="str">
        <f t="shared" si="790"/>
        <v/>
      </c>
      <c r="BU2904" s="41" t="str">
        <f>IF($BS2904="", "", IFERROR(INDEX('Country Name Replacement'!$C$11:$C$2650, MATCH($BS2904, 'Country Name Replacement'!$B$11:$B$2650, 0)), $BS2904))</f>
        <v/>
      </c>
      <c r="BV2904" s="37" t="str">
        <f t="shared" si="791"/>
        <v/>
      </c>
      <c r="BW2904" s="46" t="str">
        <f t="shared" si="792"/>
        <v/>
      </c>
      <c r="BY2904" s="13" t="str">
        <f t="shared" si="793"/>
        <v/>
      </c>
      <c r="BZ2904" s="37" t="str">
        <f t="shared" si="794"/>
        <v/>
      </c>
      <c r="CA2904" s="60" t="str">
        <f t="shared" si="795"/>
        <v/>
      </c>
      <c r="CB2904" s="37" t="str">
        <f>IF(CA2904="", "", COUNTIF(CA$2649:CA$5288, "?"&amp;CA2904)+1+COUNTIF(CA$2649:CA2904, CA2904)-1)</f>
        <v/>
      </c>
      <c r="CC2904" s="41" t="str">
        <f t="shared" si="796"/>
        <v/>
      </c>
    </row>
    <row r="2905" spans="45:81" hidden="1" x14ac:dyDescent="0.25">
      <c r="AS2905" s="37">
        <v>257</v>
      </c>
      <c r="BS2905" s="41" t="str">
        <f t="shared" si="790"/>
        <v/>
      </c>
      <c r="BU2905" s="41" t="str">
        <f>IF($BS2905="", "", IFERROR(INDEX('Country Name Replacement'!$C$11:$C$2650, MATCH($BS2905, 'Country Name Replacement'!$B$11:$B$2650, 0)), $BS2905))</f>
        <v/>
      </c>
      <c r="BV2905" s="37" t="str">
        <f t="shared" si="791"/>
        <v/>
      </c>
      <c r="BW2905" s="46" t="str">
        <f t="shared" si="792"/>
        <v/>
      </c>
      <c r="BY2905" s="13" t="str">
        <f t="shared" si="793"/>
        <v/>
      </c>
      <c r="BZ2905" s="37" t="str">
        <f t="shared" si="794"/>
        <v/>
      </c>
      <c r="CA2905" s="60" t="str">
        <f t="shared" si="795"/>
        <v/>
      </c>
      <c r="CB2905" s="37" t="str">
        <f>IF(CA2905="", "", COUNTIF(CA$2649:CA$5288, "?"&amp;CA2905)+1+COUNTIF(CA$2649:CA2905, CA2905)-1)</f>
        <v/>
      </c>
      <c r="CC2905" s="41" t="str">
        <f t="shared" si="796"/>
        <v/>
      </c>
    </row>
    <row r="2906" spans="45:81" hidden="1" x14ac:dyDescent="0.25">
      <c r="AS2906" s="37">
        <v>258</v>
      </c>
      <c r="BS2906" s="41" t="str">
        <f t="shared" ref="BS2906:BS2969" si="797">IFERROR(INDEX(BS$7:BS$2646, MATCH($AS2906, BU$7:BU$2646, 0)), "")</f>
        <v/>
      </c>
      <c r="BU2906" s="41" t="str">
        <f>IF($BS2906="", "", IFERROR(INDEX('Country Name Replacement'!$C$11:$C$2650, MATCH($BS2906, 'Country Name Replacement'!$B$11:$B$2650, 0)), $BS2906))</f>
        <v/>
      </c>
      <c r="BV2906" s="37" t="str">
        <f t="shared" ref="BV2906:BV2969" si="798">IF(BU2906="", "", COUNTIF(BU$2649:BU$5288, "&lt;"&amp;BU2906)+1-BV$2647)</f>
        <v/>
      </c>
      <c r="BW2906" s="46" t="str">
        <f t="shared" ref="BW2906:BW2969" si="799">IFERROR(INDEX(BU$2649:BU$5288, MATCH($AS2906, BV$2649:BV$2828, 0)), "")</f>
        <v/>
      </c>
      <c r="BY2906" s="13" t="str">
        <f t="shared" ref="BY2906:BY2969" si="800">IFERROR(INDEX(BY$7:BY$2646, MATCH($AS2906, CA$7:CA$2646, 0)), "")</f>
        <v/>
      </c>
      <c r="BZ2906" s="37" t="str">
        <f t="shared" ref="BZ2906:BZ2969" si="801">IF(BY2906="", "", COUNTIF(BY$2649:BY$5288, "&lt;"&amp;BY2906)+1-BZ$2647)</f>
        <v/>
      </c>
      <c r="CA2906" s="60" t="str">
        <f t="shared" ref="CA2906:CA2969" si="802">IF(BY2906="", "", SUMIF($BY$7:$BY$2646, BY2906, $BZ$7:$BZ$2646))</f>
        <v/>
      </c>
      <c r="CB2906" s="37" t="str">
        <f>IF(CA2906="", "", COUNTIF(CA$2649:CA$5288, "?"&amp;CA2906)+1+COUNTIF(CA$2649:CA2906, CA2906)-1)</f>
        <v/>
      </c>
      <c r="CC2906" s="41" t="str">
        <f t="shared" ref="CC2906:CC2969" si="803">IFERROR(INDEX(BS$2649:BS$5288, MATCH($AS2906, BV$2649:BV$2828, 0)), "")</f>
        <v/>
      </c>
    </row>
    <row r="2907" spans="45:81" hidden="1" x14ac:dyDescent="0.25">
      <c r="AS2907" s="37">
        <v>259</v>
      </c>
      <c r="BS2907" s="41" t="str">
        <f t="shared" si="797"/>
        <v/>
      </c>
      <c r="BU2907" s="41" t="str">
        <f>IF($BS2907="", "", IFERROR(INDEX('Country Name Replacement'!$C$11:$C$2650, MATCH($BS2907, 'Country Name Replacement'!$B$11:$B$2650, 0)), $BS2907))</f>
        <v/>
      </c>
      <c r="BV2907" s="37" t="str">
        <f t="shared" si="798"/>
        <v/>
      </c>
      <c r="BW2907" s="46" t="str">
        <f t="shared" si="799"/>
        <v/>
      </c>
      <c r="BY2907" s="13" t="str">
        <f t="shared" si="800"/>
        <v/>
      </c>
      <c r="BZ2907" s="37" t="str">
        <f t="shared" si="801"/>
        <v/>
      </c>
      <c r="CA2907" s="60" t="str">
        <f t="shared" si="802"/>
        <v/>
      </c>
      <c r="CB2907" s="37" t="str">
        <f>IF(CA2907="", "", COUNTIF(CA$2649:CA$5288, "?"&amp;CA2907)+1+COUNTIF(CA$2649:CA2907, CA2907)-1)</f>
        <v/>
      </c>
      <c r="CC2907" s="41" t="str">
        <f t="shared" si="803"/>
        <v/>
      </c>
    </row>
    <row r="2908" spans="45:81" hidden="1" x14ac:dyDescent="0.25">
      <c r="AS2908" s="37">
        <v>260</v>
      </c>
      <c r="BS2908" s="41" t="str">
        <f t="shared" si="797"/>
        <v/>
      </c>
      <c r="BU2908" s="41" t="str">
        <f>IF($BS2908="", "", IFERROR(INDEX('Country Name Replacement'!$C$11:$C$2650, MATCH($BS2908, 'Country Name Replacement'!$B$11:$B$2650, 0)), $BS2908))</f>
        <v/>
      </c>
      <c r="BV2908" s="37" t="str">
        <f t="shared" si="798"/>
        <v/>
      </c>
      <c r="BW2908" s="46" t="str">
        <f t="shared" si="799"/>
        <v/>
      </c>
      <c r="BY2908" s="13" t="str">
        <f t="shared" si="800"/>
        <v/>
      </c>
      <c r="BZ2908" s="37" t="str">
        <f t="shared" si="801"/>
        <v/>
      </c>
      <c r="CA2908" s="60" t="str">
        <f t="shared" si="802"/>
        <v/>
      </c>
      <c r="CB2908" s="37" t="str">
        <f>IF(CA2908="", "", COUNTIF(CA$2649:CA$5288, "?"&amp;CA2908)+1+COUNTIF(CA$2649:CA2908, CA2908)-1)</f>
        <v/>
      </c>
      <c r="CC2908" s="41" t="str">
        <f t="shared" si="803"/>
        <v/>
      </c>
    </row>
    <row r="2909" spans="45:81" hidden="1" x14ac:dyDescent="0.25">
      <c r="AS2909" s="37">
        <v>261</v>
      </c>
      <c r="BS2909" s="41" t="str">
        <f t="shared" si="797"/>
        <v/>
      </c>
      <c r="BU2909" s="41" t="str">
        <f>IF($BS2909="", "", IFERROR(INDEX('Country Name Replacement'!$C$11:$C$2650, MATCH($BS2909, 'Country Name Replacement'!$B$11:$B$2650, 0)), $BS2909))</f>
        <v/>
      </c>
      <c r="BV2909" s="37" t="str">
        <f t="shared" si="798"/>
        <v/>
      </c>
      <c r="BW2909" s="46" t="str">
        <f t="shared" si="799"/>
        <v/>
      </c>
      <c r="BY2909" s="13" t="str">
        <f t="shared" si="800"/>
        <v/>
      </c>
      <c r="BZ2909" s="37" t="str">
        <f t="shared" si="801"/>
        <v/>
      </c>
      <c r="CA2909" s="60" t="str">
        <f t="shared" si="802"/>
        <v/>
      </c>
      <c r="CB2909" s="37" t="str">
        <f>IF(CA2909="", "", COUNTIF(CA$2649:CA$5288, "?"&amp;CA2909)+1+COUNTIF(CA$2649:CA2909, CA2909)-1)</f>
        <v/>
      </c>
      <c r="CC2909" s="41" t="str">
        <f t="shared" si="803"/>
        <v/>
      </c>
    </row>
    <row r="2910" spans="45:81" hidden="1" x14ac:dyDescent="0.25">
      <c r="AS2910" s="37">
        <v>262</v>
      </c>
      <c r="BS2910" s="41" t="str">
        <f t="shared" si="797"/>
        <v/>
      </c>
      <c r="BU2910" s="41" t="str">
        <f>IF($BS2910="", "", IFERROR(INDEX('Country Name Replacement'!$C$11:$C$2650, MATCH($BS2910, 'Country Name Replacement'!$B$11:$B$2650, 0)), $BS2910))</f>
        <v/>
      </c>
      <c r="BV2910" s="37" t="str">
        <f t="shared" si="798"/>
        <v/>
      </c>
      <c r="BW2910" s="46" t="str">
        <f t="shared" si="799"/>
        <v/>
      </c>
      <c r="BY2910" s="13" t="str">
        <f t="shared" si="800"/>
        <v/>
      </c>
      <c r="BZ2910" s="37" t="str">
        <f t="shared" si="801"/>
        <v/>
      </c>
      <c r="CA2910" s="60" t="str">
        <f t="shared" si="802"/>
        <v/>
      </c>
      <c r="CB2910" s="37" t="str">
        <f>IF(CA2910="", "", COUNTIF(CA$2649:CA$5288, "?"&amp;CA2910)+1+COUNTIF(CA$2649:CA2910, CA2910)-1)</f>
        <v/>
      </c>
      <c r="CC2910" s="41" t="str">
        <f t="shared" si="803"/>
        <v/>
      </c>
    </row>
    <row r="2911" spans="45:81" hidden="1" x14ac:dyDescent="0.25">
      <c r="AS2911" s="37">
        <v>263</v>
      </c>
      <c r="BS2911" s="41" t="str">
        <f t="shared" si="797"/>
        <v/>
      </c>
      <c r="BU2911" s="41" t="str">
        <f>IF($BS2911="", "", IFERROR(INDEX('Country Name Replacement'!$C$11:$C$2650, MATCH($BS2911, 'Country Name Replacement'!$B$11:$B$2650, 0)), $BS2911))</f>
        <v/>
      </c>
      <c r="BV2911" s="37" t="str">
        <f t="shared" si="798"/>
        <v/>
      </c>
      <c r="BW2911" s="46" t="str">
        <f t="shared" si="799"/>
        <v/>
      </c>
      <c r="BY2911" s="13" t="str">
        <f t="shared" si="800"/>
        <v/>
      </c>
      <c r="BZ2911" s="37" t="str">
        <f t="shared" si="801"/>
        <v/>
      </c>
      <c r="CA2911" s="60" t="str">
        <f t="shared" si="802"/>
        <v/>
      </c>
      <c r="CB2911" s="37" t="str">
        <f>IF(CA2911="", "", COUNTIF(CA$2649:CA$5288, "?"&amp;CA2911)+1+COUNTIF(CA$2649:CA2911, CA2911)-1)</f>
        <v/>
      </c>
      <c r="CC2911" s="41" t="str">
        <f t="shared" si="803"/>
        <v/>
      </c>
    </row>
    <row r="2912" spans="45:81" hidden="1" x14ac:dyDescent="0.25">
      <c r="AS2912" s="37">
        <v>264</v>
      </c>
      <c r="BS2912" s="41" t="str">
        <f t="shared" si="797"/>
        <v/>
      </c>
      <c r="BU2912" s="41" t="str">
        <f>IF($BS2912="", "", IFERROR(INDEX('Country Name Replacement'!$C$11:$C$2650, MATCH($BS2912, 'Country Name Replacement'!$B$11:$B$2650, 0)), $BS2912))</f>
        <v/>
      </c>
      <c r="BV2912" s="37" t="str">
        <f t="shared" si="798"/>
        <v/>
      </c>
      <c r="BW2912" s="46" t="str">
        <f t="shared" si="799"/>
        <v/>
      </c>
      <c r="BY2912" s="13" t="str">
        <f t="shared" si="800"/>
        <v/>
      </c>
      <c r="BZ2912" s="37" t="str">
        <f t="shared" si="801"/>
        <v/>
      </c>
      <c r="CA2912" s="60" t="str">
        <f t="shared" si="802"/>
        <v/>
      </c>
      <c r="CB2912" s="37" t="str">
        <f>IF(CA2912="", "", COUNTIF(CA$2649:CA$5288, "?"&amp;CA2912)+1+COUNTIF(CA$2649:CA2912, CA2912)-1)</f>
        <v/>
      </c>
      <c r="CC2912" s="41" t="str">
        <f t="shared" si="803"/>
        <v/>
      </c>
    </row>
    <row r="2913" spans="45:81" hidden="1" x14ac:dyDescent="0.25">
      <c r="AS2913" s="37">
        <v>265</v>
      </c>
      <c r="BS2913" s="41" t="str">
        <f t="shared" si="797"/>
        <v/>
      </c>
      <c r="BU2913" s="41" t="str">
        <f>IF($BS2913="", "", IFERROR(INDEX('Country Name Replacement'!$C$11:$C$2650, MATCH($BS2913, 'Country Name Replacement'!$B$11:$B$2650, 0)), $BS2913))</f>
        <v/>
      </c>
      <c r="BV2913" s="37" t="str">
        <f t="shared" si="798"/>
        <v/>
      </c>
      <c r="BW2913" s="46" t="str">
        <f t="shared" si="799"/>
        <v/>
      </c>
      <c r="BY2913" s="13" t="str">
        <f t="shared" si="800"/>
        <v/>
      </c>
      <c r="BZ2913" s="37" t="str">
        <f t="shared" si="801"/>
        <v/>
      </c>
      <c r="CA2913" s="60" t="str">
        <f t="shared" si="802"/>
        <v/>
      </c>
      <c r="CB2913" s="37" t="str">
        <f>IF(CA2913="", "", COUNTIF(CA$2649:CA$5288, "?"&amp;CA2913)+1+COUNTIF(CA$2649:CA2913, CA2913)-1)</f>
        <v/>
      </c>
      <c r="CC2913" s="41" t="str">
        <f t="shared" si="803"/>
        <v/>
      </c>
    </row>
    <row r="2914" spans="45:81" hidden="1" x14ac:dyDescent="0.25">
      <c r="AS2914" s="37">
        <v>266</v>
      </c>
      <c r="BS2914" s="41" t="str">
        <f t="shared" si="797"/>
        <v/>
      </c>
      <c r="BU2914" s="41" t="str">
        <f>IF($BS2914="", "", IFERROR(INDEX('Country Name Replacement'!$C$11:$C$2650, MATCH($BS2914, 'Country Name Replacement'!$B$11:$B$2650, 0)), $BS2914))</f>
        <v/>
      </c>
      <c r="BV2914" s="37" t="str">
        <f t="shared" si="798"/>
        <v/>
      </c>
      <c r="BW2914" s="46" t="str">
        <f t="shared" si="799"/>
        <v/>
      </c>
      <c r="BY2914" s="13" t="str">
        <f t="shared" si="800"/>
        <v/>
      </c>
      <c r="BZ2914" s="37" t="str">
        <f t="shared" si="801"/>
        <v/>
      </c>
      <c r="CA2914" s="60" t="str">
        <f t="shared" si="802"/>
        <v/>
      </c>
      <c r="CB2914" s="37" t="str">
        <f>IF(CA2914="", "", COUNTIF(CA$2649:CA$5288, "?"&amp;CA2914)+1+COUNTIF(CA$2649:CA2914, CA2914)-1)</f>
        <v/>
      </c>
      <c r="CC2914" s="41" t="str">
        <f t="shared" si="803"/>
        <v/>
      </c>
    </row>
    <row r="2915" spans="45:81" hidden="1" x14ac:dyDescent="0.25">
      <c r="AS2915" s="37">
        <v>267</v>
      </c>
      <c r="BS2915" s="41" t="str">
        <f t="shared" si="797"/>
        <v/>
      </c>
      <c r="BU2915" s="41" t="str">
        <f>IF($BS2915="", "", IFERROR(INDEX('Country Name Replacement'!$C$11:$C$2650, MATCH($BS2915, 'Country Name Replacement'!$B$11:$B$2650, 0)), $BS2915))</f>
        <v/>
      </c>
      <c r="BV2915" s="37" t="str">
        <f t="shared" si="798"/>
        <v/>
      </c>
      <c r="BW2915" s="46" t="str">
        <f t="shared" si="799"/>
        <v/>
      </c>
      <c r="BY2915" s="13" t="str">
        <f t="shared" si="800"/>
        <v/>
      </c>
      <c r="BZ2915" s="37" t="str">
        <f t="shared" si="801"/>
        <v/>
      </c>
      <c r="CA2915" s="60" t="str">
        <f t="shared" si="802"/>
        <v/>
      </c>
      <c r="CB2915" s="37" t="str">
        <f>IF(CA2915="", "", COUNTIF(CA$2649:CA$5288, "?"&amp;CA2915)+1+COUNTIF(CA$2649:CA2915, CA2915)-1)</f>
        <v/>
      </c>
      <c r="CC2915" s="41" t="str">
        <f t="shared" si="803"/>
        <v/>
      </c>
    </row>
    <row r="2916" spans="45:81" hidden="1" x14ac:dyDescent="0.25">
      <c r="AS2916" s="37">
        <v>268</v>
      </c>
      <c r="BS2916" s="41" t="str">
        <f t="shared" si="797"/>
        <v/>
      </c>
      <c r="BU2916" s="41" t="str">
        <f>IF($BS2916="", "", IFERROR(INDEX('Country Name Replacement'!$C$11:$C$2650, MATCH($BS2916, 'Country Name Replacement'!$B$11:$B$2650, 0)), $BS2916))</f>
        <v/>
      </c>
      <c r="BV2916" s="37" t="str">
        <f t="shared" si="798"/>
        <v/>
      </c>
      <c r="BW2916" s="46" t="str">
        <f t="shared" si="799"/>
        <v/>
      </c>
      <c r="BY2916" s="13" t="str">
        <f t="shared" si="800"/>
        <v/>
      </c>
      <c r="BZ2916" s="37" t="str">
        <f t="shared" si="801"/>
        <v/>
      </c>
      <c r="CA2916" s="60" t="str">
        <f t="shared" si="802"/>
        <v/>
      </c>
      <c r="CB2916" s="37" t="str">
        <f>IF(CA2916="", "", COUNTIF(CA$2649:CA$5288, "?"&amp;CA2916)+1+COUNTIF(CA$2649:CA2916, CA2916)-1)</f>
        <v/>
      </c>
      <c r="CC2916" s="41" t="str">
        <f t="shared" si="803"/>
        <v/>
      </c>
    </row>
    <row r="2917" spans="45:81" hidden="1" x14ac:dyDescent="0.25">
      <c r="AS2917" s="37">
        <v>269</v>
      </c>
      <c r="BS2917" s="41" t="str">
        <f t="shared" si="797"/>
        <v/>
      </c>
      <c r="BU2917" s="41" t="str">
        <f>IF($BS2917="", "", IFERROR(INDEX('Country Name Replacement'!$C$11:$C$2650, MATCH($BS2917, 'Country Name Replacement'!$B$11:$B$2650, 0)), $BS2917))</f>
        <v/>
      </c>
      <c r="BV2917" s="37" t="str">
        <f t="shared" si="798"/>
        <v/>
      </c>
      <c r="BW2917" s="46" t="str">
        <f t="shared" si="799"/>
        <v/>
      </c>
      <c r="BY2917" s="13" t="str">
        <f t="shared" si="800"/>
        <v/>
      </c>
      <c r="BZ2917" s="37" t="str">
        <f t="shared" si="801"/>
        <v/>
      </c>
      <c r="CA2917" s="60" t="str">
        <f t="shared" si="802"/>
        <v/>
      </c>
      <c r="CB2917" s="37" t="str">
        <f>IF(CA2917="", "", COUNTIF(CA$2649:CA$5288, "?"&amp;CA2917)+1+COUNTIF(CA$2649:CA2917, CA2917)-1)</f>
        <v/>
      </c>
      <c r="CC2917" s="41" t="str">
        <f t="shared" si="803"/>
        <v/>
      </c>
    </row>
    <row r="2918" spans="45:81" hidden="1" x14ac:dyDescent="0.25">
      <c r="AS2918" s="37">
        <v>270</v>
      </c>
      <c r="BS2918" s="41" t="str">
        <f t="shared" si="797"/>
        <v/>
      </c>
      <c r="BU2918" s="41" t="str">
        <f>IF($BS2918="", "", IFERROR(INDEX('Country Name Replacement'!$C$11:$C$2650, MATCH($BS2918, 'Country Name Replacement'!$B$11:$B$2650, 0)), $BS2918))</f>
        <v/>
      </c>
      <c r="BV2918" s="37" t="str">
        <f t="shared" si="798"/>
        <v/>
      </c>
      <c r="BW2918" s="46" t="str">
        <f t="shared" si="799"/>
        <v/>
      </c>
      <c r="BY2918" s="13" t="str">
        <f t="shared" si="800"/>
        <v/>
      </c>
      <c r="BZ2918" s="37" t="str">
        <f t="shared" si="801"/>
        <v/>
      </c>
      <c r="CA2918" s="60" t="str">
        <f t="shared" si="802"/>
        <v/>
      </c>
      <c r="CB2918" s="37" t="str">
        <f>IF(CA2918="", "", COUNTIF(CA$2649:CA$5288, "?"&amp;CA2918)+1+COUNTIF(CA$2649:CA2918, CA2918)-1)</f>
        <v/>
      </c>
      <c r="CC2918" s="41" t="str">
        <f t="shared" si="803"/>
        <v/>
      </c>
    </row>
    <row r="2919" spans="45:81" hidden="1" x14ac:dyDescent="0.25">
      <c r="AS2919" s="37">
        <v>271</v>
      </c>
      <c r="BS2919" s="41" t="str">
        <f t="shared" si="797"/>
        <v/>
      </c>
      <c r="BU2919" s="41" t="str">
        <f>IF($BS2919="", "", IFERROR(INDEX('Country Name Replacement'!$C$11:$C$2650, MATCH($BS2919, 'Country Name Replacement'!$B$11:$B$2650, 0)), $BS2919))</f>
        <v/>
      </c>
      <c r="BV2919" s="37" t="str">
        <f t="shared" si="798"/>
        <v/>
      </c>
      <c r="BW2919" s="46" t="str">
        <f t="shared" si="799"/>
        <v/>
      </c>
      <c r="BY2919" s="13" t="str">
        <f t="shared" si="800"/>
        <v/>
      </c>
      <c r="BZ2919" s="37" t="str">
        <f t="shared" si="801"/>
        <v/>
      </c>
      <c r="CA2919" s="60" t="str">
        <f t="shared" si="802"/>
        <v/>
      </c>
      <c r="CB2919" s="37" t="str">
        <f>IF(CA2919="", "", COUNTIF(CA$2649:CA$5288, "?"&amp;CA2919)+1+COUNTIF(CA$2649:CA2919, CA2919)-1)</f>
        <v/>
      </c>
      <c r="CC2919" s="41" t="str">
        <f t="shared" si="803"/>
        <v/>
      </c>
    </row>
    <row r="2920" spans="45:81" hidden="1" x14ac:dyDescent="0.25">
      <c r="AS2920" s="37">
        <v>272</v>
      </c>
      <c r="BS2920" s="41" t="str">
        <f t="shared" si="797"/>
        <v/>
      </c>
      <c r="BU2920" s="41" t="str">
        <f>IF($BS2920="", "", IFERROR(INDEX('Country Name Replacement'!$C$11:$C$2650, MATCH($BS2920, 'Country Name Replacement'!$B$11:$B$2650, 0)), $BS2920))</f>
        <v/>
      </c>
      <c r="BV2920" s="37" t="str">
        <f t="shared" si="798"/>
        <v/>
      </c>
      <c r="BW2920" s="46" t="str">
        <f t="shared" si="799"/>
        <v/>
      </c>
      <c r="BY2920" s="13" t="str">
        <f t="shared" si="800"/>
        <v/>
      </c>
      <c r="BZ2920" s="37" t="str">
        <f t="shared" si="801"/>
        <v/>
      </c>
      <c r="CA2920" s="60" t="str">
        <f t="shared" si="802"/>
        <v/>
      </c>
      <c r="CB2920" s="37" t="str">
        <f>IF(CA2920="", "", COUNTIF(CA$2649:CA$5288, "?"&amp;CA2920)+1+COUNTIF(CA$2649:CA2920, CA2920)-1)</f>
        <v/>
      </c>
      <c r="CC2920" s="41" t="str">
        <f t="shared" si="803"/>
        <v/>
      </c>
    </row>
    <row r="2921" spans="45:81" hidden="1" x14ac:dyDescent="0.25">
      <c r="AS2921" s="37">
        <v>273</v>
      </c>
      <c r="BS2921" s="41" t="str">
        <f t="shared" si="797"/>
        <v/>
      </c>
      <c r="BU2921" s="41" t="str">
        <f>IF($BS2921="", "", IFERROR(INDEX('Country Name Replacement'!$C$11:$C$2650, MATCH($BS2921, 'Country Name Replacement'!$B$11:$B$2650, 0)), $BS2921))</f>
        <v/>
      </c>
      <c r="BV2921" s="37" t="str">
        <f t="shared" si="798"/>
        <v/>
      </c>
      <c r="BW2921" s="46" t="str">
        <f t="shared" si="799"/>
        <v/>
      </c>
      <c r="BY2921" s="13" t="str">
        <f t="shared" si="800"/>
        <v/>
      </c>
      <c r="BZ2921" s="37" t="str">
        <f t="shared" si="801"/>
        <v/>
      </c>
      <c r="CA2921" s="60" t="str">
        <f t="shared" si="802"/>
        <v/>
      </c>
      <c r="CB2921" s="37" t="str">
        <f>IF(CA2921="", "", COUNTIF(CA$2649:CA$5288, "?"&amp;CA2921)+1+COUNTIF(CA$2649:CA2921, CA2921)-1)</f>
        <v/>
      </c>
      <c r="CC2921" s="41" t="str">
        <f t="shared" si="803"/>
        <v/>
      </c>
    </row>
    <row r="2922" spans="45:81" hidden="1" x14ac:dyDescent="0.25">
      <c r="AS2922" s="37">
        <v>274</v>
      </c>
      <c r="BS2922" s="41" t="str">
        <f t="shared" si="797"/>
        <v/>
      </c>
      <c r="BU2922" s="41" t="str">
        <f>IF($BS2922="", "", IFERROR(INDEX('Country Name Replacement'!$C$11:$C$2650, MATCH($BS2922, 'Country Name Replacement'!$B$11:$B$2650, 0)), $BS2922))</f>
        <v/>
      </c>
      <c r="BV2922" s="37" t="str">
        <f t="shared" si="798"/>
        <v/>
      </c>
      <c r="BW2922" s="46" t="str">
        <f t="shared" si="799"/>
        <v/>
      </c>
      <c r="BY2922" s="13" t="str">
        <f t="shared" si="800"/>
        <v/>
      </c>
      <c r="BZ2922" s="37" t="str">
        <f t="shared" si="801"/>
        <v/>
      </c>
      <c r="CA2922" s="60" t="str">
        <f t="shared" si="802"/>
        <v/>
      </c>
      <c r="CB2922" s="37" t="str">
        <f>IF(CA2922="", "", COUNTIF(CA$2649:CA$5288, "?"&amp;CA2922)+1+COUNTIF(CA$2649:CA2922, CA2922)-1)</f>
        <v/>
      </c>
      <c r="CC2922" s="41" t="str">
        <f t="shared" si="803"/>
        <v/>
      </c>
    </row>
    <row r="2923" spans="45:81" hidden="1" x14ac:dyDescent="0.25">
      <c r="AS2923" s="37">
        <v>275</v>
      </c>
      <c r="BS2923" s="41" t="str">
        <f t="shared" si="797"/>
        <v/>
      </c>
      <c r="BU2923" s="41" t="str">
        <f>IF($BS2923="", "", IFERROR(INDEX('Country Name Replacement'!$C$11:$C$2650, MATCH($BS2923, 'Country Name Replacement'!$B$11:$B$2650, 0)), $BS2923))</f>
        <v/>
      </c>
      <c r="BV2923" s="37" t="str">
        <f t="shared" si="798"/>
        <v/>
      </c>
      <c r="BW2923" s="46" t="str">
        <f t="shared" si="799"/>
        <v/>
      </c>
      <c r="BY2923" s="13" t="str">
        <f t="shared" si="800"/>
        <v/>
      </c>
      <c r="BZ2923" s="37" t="str">
        <f t="shared" si="801"/>
        <v/>
      </c>
      <c r="CA2923" s="60" t="str">
        <f t="shared" si="802"/>
        <v/>
      </c>
      <c r="CB2923" s="37" t="str">
        <f>IF(CA2923="", "", COUNTIF(CA$2649:CA$5288, "?"&amp;CA2923)+1+COUNTIF(CA$2649:CA2923, CA2923)-1)</f>
        <v/>
      </c>
      <c r="CC2923" s="41" t="str">
        <f t="shared" si="803"/>
        <v/>
      </c>
    </row>
    <row r="2924" spans="45:81" hidden="1" x14ac:dyDescent="0.25">
      <c r="AS2924" s="37">
        <v>276</v>
      </c>
      <c r="BS2924" s="41" t="str">
        <f t="shared" si="797"/>
        <v/>
      </c>
      <c r="BU2924" s="41" t="str">
        <f>IF($BS2924="", "", IFERROR(INDEX('Country Name Replacement'!$C$11:$C$2650, MATCH($BS2924, 'Country Name Replacement'!$B$11:$B$2650, 0)), $BS2924))</f>
        <v/>
      </c>
      <c r="BV2924" s="37" t="str">
        <f t="shared" si="798"/>
        <v/>
      </c>
      <c r="BW2924" s="46" t="str">
        <f t="shared" si="799"/>
        <v/>
      </c>
      <c r="BY2924" s="13" t="str">
        <f t="shared" si="800"/>
        <v/>
      </c>
      <c r="BZ2924" s="37" t="str">
        <f t="shared" si="801"/>
        <v/>
      </c>
      <c r="CA2924" s="60" t="str">
        <f t="shared" si="802"/>
        <v/>
      </c>
      <c r="CB2924" s="37" t="str">
        <f>IF(CA2924="", "", COUNTIF(CA$2649:CA$5288, "?"&amp;CA2924)+1+COUNTIF(CA$2649:CA2924, CA2924)-1)</f>
        <v/>
      </c>
      <c r="CC2924" s="41" t="str">
        <f t="shared" si="803"/>
        <v/>
      </c>
    </row>
    <row r="2925" spans="45:81" hidden="1" x14ac:dyDescent="0.25">
      <c r="AS2925" s="37">
        <v>277</v>
      </c>
      <c r="BS2925" s="41" t="str">
        <f t="shared" si="797"/>
        <v/>
      </c>
      <c r="BU2925" s="41" t="str">
        <f>IF($BS2925="", "", IFERROR(INDEX('Country Name Replacement'!$C$11:$C$2650, MATCH($BS2925, 'Country Name Replacement'!$B$11:$B$2650, 0)), $BS2925))</f>
        <v/>
      </c>
      <c r="BV2925" s="37" t="str">
        <f t="shared" si="798"/>
        <v/>
      </c>
      <c r="BW2925" s="46" t="str">
        <f t="shared" si="799"/>
        <v/>
      </c>
      <c r="BY2925" s="13" t="str">
        <f t="shared" si="800"/>
        <v/>
      </c>
      <c r="BZ2925" s="37" t="str">
        <f t="shared" si="801"/>
        <v/>
      </c>
      <c r="CA2925" s="60" t="str">
        <f t="shared" si="802"/>
        <v/>
      </c>
      <c r="CB2925" s="37" t="str">
        <f>IF(CA2925="", "", COUNTIF(CA$2649:CA$5288, "?"&amp;CA2925)+1+COUNTIF(CA$2649:CA2925, CA2925)-1)</f>
        <v/>
      </c>
      <c r="CC2925" s="41" t="str">
        <f t="shared" si="803"/>
        <v/>
      </c>
    </row>
    <row r="2926" spans="45:81" hidden="1" x14ac:dyDescent="0.25">
      <c r="AS2926" s="37">
        <v>278</v>
      </c>
      <c r="BS2926" s="41" t="str">
        <f t="shared" si="797"/>
        <v/>
      </c>
      <c r="BU2926" s="41" t="str">
        <f>IF($BS2926="", "", IFERROR(INDEX('Country Name Replacement'!$C$11:$C$2650, MATCH($BS2926, 'Country Name Replacement'!$B$11:$B$2650, 0)), $BS2926))</f>
        <v/>
      </c>
      <c r="BV2926" s="37" t="str">
        <f t="shared" si="798"/>
        <v/>
      </c>
      <c r="BW2926" s="46" t="str">
        <f t="shared" si="799"/>
        <v/>
      </c>
      <c r="BY2926" s="13" t="str">
        <f t="shared" si="800"/>
        <v/>
      </c>
      <c r="BZ2926" s="37" t="str">
        <f t="shared" si="801"/>
        <v/>
      </c>
      <c r="CA2926" s="60" t="str">
        <f t="shared" si="802"/>
        <v/>
      </c>
      <c r="CB2926" s="37" t="str">
        <f>IF(CA2926="", "", COUNTIF(CA$2649:CA$5288, "?"&amp;CA2926)+1+COUNTIF(CA$2649:CA2926, CA2926)-1)</f>
        <v/>
      </c>
      <c r="CC2926" s="41" t="str">
        <f t="shared" si="803"/>
        <v/>
      </c>
    </row>
    <row r="2927" spans="45:81" hidden="1" x14ac:dyDescent="0.25">
      <c r="AS2927" s="37">
        <v>279</v>
      </c>
      <c r="BS2927" s="41" t="str">
        <f t="shared" si="797"/>
        <v/>
      </c>
      <c r="BU2927" s="41" t="str">
        <f>IF($BS2927="", "", IFERROR(INDEX('Country Name Replacement'!$C$11:$C$2650, MATCH($BS2927, 'Country Name Replacement'!$B$11:$B$2650, 0)), $BS2927))</f>
        <v/>
      </c>
      <c r="BV2927" s="37" t="str">
        <f t="shared" si="798"/>
        <v/>
      </c>
      <c r="BW2927" s="46" t="str">
        <f t="shared" si="799"/>
        <v/>
      </c>
      <c r="BY2927" s="13" t="str">
        <f t="shared" si="800"/>
        <v/>
      </c>
      <c r="BZ2927" s="37" t="str">
        <f t="shared" si="801"/>
        <v/>
      </c>
      <c r="CA2927" s="60" t="str">
        <f t="shared" si="802"/>
        <v/>
      </c>
      <c r="CB2927" s="37" t="str">
        <f>IF(CA2927="", "", COUNTIF(CA$2649:CA$5288, "?"&amp;CA2927)+1+COUNTIF(CA$2649:CA2927, CA2927)-1)</f>
        <v/>
      </c>
      <c r="CC2927" s="41" t="str">
        <f t="shared" si="803"/>
        <v/>
      </c>
    </row>
    <row r="2928" spans="45:81" hidden="1" x14ac:dyDescent="0.25">
      <c r="AS2928" s="37">
        <v>280</v>
      </c>
      <c r="BS2928" s="41" t="str">
        <f t="shared" si="797"/>
        <v/>
      </c>
      <c r="BU2928" s="41" t="str">
        <f>IF($BS2928="", "", IFERROR(INDEX('Country Name Replacement'!$C$11:$C$2650, MATCH($BS2928, 'Country Name Replacement'!$B$11:$B$2650, 0)), $BS2928))</f>
        <v/>
      </c>
      <c r="BV2928" s="37" t="str">
        <f t="shared" si="798"/>
        <v/>
      </c>
      <c r="BW2928" s="46" t="str">
        <f t="shared" si="799"/>
        <v/>
      </c>
      <c r="BY2928" s="13" t="str">
        <f t="shared" si="800"/>
        <v/>
      </c>
      <c r="BZ2928" s="37" t="str">
        <f t="shared" si="801"/>
        <v/>
      </c>
      <c r="CA2928" s="60" t="str">
        <f t="shared" si="802"/>
        <v/>
      </c>
      <c r="CB2928" s="37" t="str">
        <f>IF(CA2928="", "", COUNTIF(CA$2649:CA$5288, "?"&amp;CA2928)+1+COUNTIF(CA$2649:CA2928, CA2928)-1)</f>
        <v/>
      </c>
      <c r="CC2928" s="41" t="str">
        <f t="shared" si="803"/>
        <v/>
      </c>
    </row>
    <row r="2929" spans="45:81" hidden="1" x14ac:dyDescent="0.25">
      <c r="AS2929" s="37">
        <v>281</v>
      </c>
      <c r="BS2929" s="41" t="str">
        <f t="shared" si="797"/>
        <v/>
      </c>
      <c r="BU2929" s="41" t="str">
        <f>IF($BS2929="", "", IFERROR(INDEX('Country Name Replacement'!$C$11:$C$2650, MATCH($BS2929, 'Country Name Replacement'!$B$11:$B$2650, 0)), $BS2929))</f>
        <v/>
      </c>
      <c r="BV2929" s="37" t="str">
        <f t="shared" si="798"/>
        <v/>
      </c>
      <c r="BW2929" s="46" t="str">
        <f t="shared" si="799"/>
        <v/>
      </c>
      <c r="BY2929" s="13" t="str">
        <f t="shared" si="800"/>
        <v/>
      </c>
      <c r="BZ2929" s="37" t="str">
        <f t="shared" si="801"/>
        <v/>
      </c>
      <c r="CA2929" s="60" t="str">
        <f t="shared" si="802"/>
        <v/>
      </c>
      <c r="CB2929" s="37" t="str">
        <f>IF(CA2929="", "", COUNTIF(CA$2649:CA$5288, "?"&amp;CA2929)+1+COUNTIF(CA$2649:CA2929, CA2929)-1)</f>
        <v/>
      </c>
      <c r="CC2929" s="41" t="str">
        <f t="shared" si="803"/>
        <v/>
      </c>
    </row>
    <row r="2930" spans="45:81" hidden="1" x14ac:dyDescent="0.25">
      <c r="AS2930" s="37">
        <v>282</v>
      </c>
      <c r="BS2930" s="41" t="str">
        <f t="shared" si="797"/>
        <v/>
      </c>
      <c r="BU2930" s="41" t="str">
        <f>IF($BS2930="", "", IFERROR(INDEX('Country Name Replacement'!$C$11:$C$2650, MATCH($BS2930, 'Country Name Replacement'!$B$11:$B$2650, 0)), $BS2930))</f>
        <v/>
      </c>
      <c r="BV2930" s="37" t="str">
        <f t="shared" si="798"/>
        <v/>
      </c>
      <c r="BW2930" s="46" t="str">
        <f t="shared" si="799"/>
        <v/>
      </c>
      <c r="BY2930" s="13" t="str">
        <f t="shared" si="800"/>
        <v/>
      </c>
      <c r="BZ2930" s="37" t="str">
        <f t="shared" si="801"/>
        <v/>
      </c>
      <c r="CA2930" s="60" t="str">
        <f t="shared" si="802"/>
        <v/>
      </c>
      <c r="CB2930" s="37" t="str">
        <f>IF(CA2930="", "", COUNTIF(CA$2649:CA$5288, "?"&amp;CA2930)+1+COUNTIF(CA$2649:CA2930, CA2930)-1)</f>
        <v/>
      </c>
      <c r="CC2930" s="41" t="str">
        <f t="shared" si="803"/>
        <v/>
      </c>
    </row>
    <row r="2931" spans="45:81" hidden="1" x14ac:dyDescent="0.25">
      <c r="AS2931" s="37">
        <v>283</v>
      </c>
      <c r="BS2931" s="41" t="str">
        <f t="shared" si="797"/>
        <v/>
      </c>
      <c r="BU2931" s="41" t="str">
        <f>IF($BS2931="", "", IFERROR(INDEX('Country Name Replacement'!$C$11:$C$2650, MATCH($BS2931, 'Country Name Replacement'!$B$11:$B$2650, 0)), $BS2931))</f>
        <v/>
      </c>
      <c r="BV2931" s="37" t="str">
        <f t="shared" si="798"/>
        <v/>
      </c>
      <c r="BW2931" s="46" t="str">
        <f t="shared" si="799"/>
        <v/>
      </c>
      <c r="BY2931" s="13" t="str">
        <f t="shared" si="800"/>
        <v/>
      </c>
      <c r="BZ2931" s="37" t="str">
        <f t="shared" si="801"/>
        <v/>
      </c>
      <c r="CA2931" s="60" t="str">
        <f t="shared" si="802"/>
        <v/>
      </c>
      <c r="CB2931" s="37" t="str">
        <f>IF(CA2931="", "", COUNTIF(CA$2649:CA$5288, "?"&amp;CA2931)+1+COUNTIF(CA$2649:CA2931, CA2931)-1)</f>
        <v/>
      </c>
      <c r="CC2931" s="41" t="str">
        <f t="shared" si="803"/>
        <v/>
      </c>
    </row>
    <row r="2932" spans="45:81" hidden="1" x14ac:dyDescent="0.25">
      <c r="AS2932" s="37">
        <v>284</v>
      </c>
      <c r="BS2932" s="41" t="str">
        <f t="shared" si="797"/>
        <v/>
      </c>
      <c r="BU2932" s="41" t="str">
        <f>IF($BS2932="", "", IFERROR(INDEX('Country Name Replacement'!$C$11:$C$2650, MATCH($BS2932, 'Country Name Replacement'!$B$11:$B$2650, 0)), $BS2932))</f>
        <v/>
      </c>
      <c r="BV2932" s="37" t="str">
        <f t="shared" si="798"/>
        <v/>
      </c>
      <c r="BW2932" s="46" t="str">
        <f t="shared" si="799"/>
        <v/>
      </c>
      <c r="BY2932" s="13" t="str">
        <f t="shared" si="800"/>
        <v/>
      </c>
      <c r="BZ2932" s="37" t="str">
        <f t="shared" si="801"/>
        <v/>
      </c>
      <c r="CA2932" s="60" t="str">
        <f t="shared" si="802"/>
        <v/>
      </c>
      <c r="CB2932" s="37" t="str">
        <f>IF(CA2932="", "", COUNTIF(CA$2649:CA$5288, "?"&amp;CA2932)+1+COUNTIF(CA$2649:CA2932, CA2932)-1)</f>
        <v/>
      </c>
      <c r="CC2932" s="41" t="str">
        <f t="shared" si="803"/>
        <v/>
      </c>
    </row>
    <row r="2933" spans="45:81" hidden="1" x14ac:dyDescent="0.25">
      <c r="AS2933" s="37">
        <v>285</v>
      </c>
      <c r="BS2933" s="41" t="str">
        <f t="shared" si="797"/>
        <v/>
      </c>
      <c r="BU2933" s="41" t="str">
        <f>IF($BS2933="", "", IFERROR(INDEX('Country Name Replacement'!$C$11:$C$2650, MATCH($BS2933, 'Country Name Replacement'!$B$11:$B$2650, 0)), $BS2933))</f>
        <v/>
      </c>
      <c r="BV2933" s="37" t="str">
        <f t="shared" si="798"/>
        <v/>
      </c>
      <c r="BW2933" s="46" t="str">
        <f t="shared" si="799"/>
        <v/>
      </c>
      <c r="BY2933" s="13" t="str">
        <f t="shared" si="800"/>
        <v/>
      </c>
      <c r="BZ2933" s="37" t="str">
        <f t="shared" si="801"/>
        <v/>
      </c>
      <c r="CA2933" s="60" t="str">
        <f t="shared" si="802"/>
        <v/>
      </c>
      <c r="CB2933" s="37" t="str">
        <f>IF(CA2933="", "", COUNTIF(CA$2649:CA$5288, "?"&amp;CA2933)+1+COUNTIF(CA$2649:CA2933, CA2933)-1)</f>
        <v/>
      </c>
      <c r="CC2933" s="41" t="str">
        <f t="shared" si="803"/>
        <v/>
      </c>
    </row>
    <row r="2934" spans="45:81" hidden="1" x14ac:dyDescent="0.25">
      <c r="AS2934" s="37">
        <v>286</v>
      </c>
      <c r="BS2934" s="41" t="str">
        <f t="shared" si="797"/>
        <v/>
      </c>
      <c r="BU2934" s="41" t="str">
        <f>IF($BS2934="", "", IFERROR(INDEX('Country Name Replacement'!$C$11:$C$2650, MATCH($BS2934, 'Country Name Replacement'!$B$11:$B$2650, 0)), $BS2934))</f>
        <v/>
      </c>
      <c r="BV2934" s="37" t="str">
        <f t="shared" si="798"/>
        <v/>
      </c>
      <c r="BW2934" s="46" t="str">
        <f t="shared" si="799"/>
        <v/>
      </c>
      <c r="BY2934" s="13" t="str">
        <f t="shared" si="800"/>
        <v/>
      </c>
      <c r="BZ2934" s="37" t="str">
        <f t="shared" si="801"/>
        <v/>
      </c>
      <c r="CA2934" s="60" t="str">
        <f t="shared" si="802"/>
        <v/>
      </c>
      <c r="CB2934" s="37" t="str">
        <f>IF(CA2934="", "", COUNTIF(CA$2649:CA$5288, "?"&amp;CA2934)+1+COUNTIF(CA$2649:CA2934, CA2934)-1)</f>
        <v/>
      </c>
      <c r="CC2934" s="41" t="str">
        <f t="shared" si="803"/>
        <v/>
      </c>
    </row>
    <row r="2935" spans="45:81" hidden="1" x14ac:dyDescent="0.25">
      <c r="AS2935" s="37">
        <v>287</v>
      </c>
      <c r="BS2935" s="41" t="str">
        <f t="shared" si="797"/>
        <v/>
      </c>
      <c r="BU2935" s="41" t="str">
        <f>IF($BS2935="", "", IFERROR(INDEX('Country Name Replacement'!$C$11:$C$2650, MATCH($BS2935, 'Country Name Replacement'!$B$11:$B$2650, 0)), $BS2935))</f>
        <v/>
      </c>
      <c r="BV2935" s="37" t="str">
        <f t="shared" si="798"/>
        <v/>
      </c>
      <c r="BW2935" s="46" t="str">
        <f t="shared" si="799"/>
        <v/>
      </c>
      <c r="BY2935" s="13" t="str">
        <f t="shared" si="800"/>
        <v/>
      </c>
      <c r="BZ2935" s="37" t="str">
        <f t="shared" si="801"/>
        <v/>
      </c>
      <c r="CA2935" s="60" t="str">
        <f t="shared" si="802"/>
        <v/>
      </c>
      <c r="CB2935" s="37" t="str">
        <f>IF(CA2935="", "", COUNTIF(CA$2649:CA$5288, "?"&amp;CA2935)+1+COUNTIF(CA$2649:CA2935, CA2935)-1)</f>
        <v/>
      </c>
      <c r="CC2935" s="41" t="str">
        <f t="shared" si="803"/>
        <v/>
      </c>
    </row>
    <row r="2936" spans="45:81" hidden="1" x14ac:dyDescent="0.25">
      <c r="AS2936" s="37">
        <v>288</v>
      </c>
      <c r="BS2936" s="41" t="str">
        <f t="shared" si="797"/>
        <v/>
      </c>
      <c r="BU2936" s="41" t="str">
        <f>IF($BS2936="", "", IFERROR(INDEX('Country Name Replacement'!$C$11:$C$2650, MATCH($BS2936, 'Country Name Replacement'!$B$11:$B$2650, 0)), $BS2936))</f>
        <v/>
      </c>
      <c r="BV2936" s="37" t="str">
        <f t="shared" si="798"/>
        <v/>
      </c>
      <c r="BW2936" s="46" t="str">
        <f t="shared" si="799"/>
        <v/>
      </c>
      <c r="BY2936" s="13" t="str">
        <f t="shared" si="800"/>
        <v/>
      </c>
      <c r="BZ2936" s="37" t="str">
        <f t="shared" si="801"/>
        <v/>
      </c>
      <c r="CA2936" s="60" t="str">
        <f t="shared" si="802"/>
        <v/>
      </c>
      <c r="CB2936" s="37" t="str">
        <f>IF(CA2936="", "", COUNTIF(CA$2649:CA$5288, "?"&amp;CA2936)+1+COUNTIF(CA$2649:CA2936, CA2936)-1)</f>
        <v/>
      </c>
      <c r="CC2936" s="41" t="str">
        <f t="shared" si="803"/>
        <v/>
      </c>
    </row>
    <row r="2937" spans="45:81" hidden="1" x14ac:dyDescent="0.25">
      <c r="AS2937" s="37">
        <v>289</v>
      </c>
      <c r="BS2937" s="41" t="str">
        <f t="shared" si="797"/>
        <v/>
      </c>
      <c r="BU2937" s="41" t="str">
        <f>IF($BS2937="", "", IFERROR(INDEX('Country Name Replacement'!$C$11:$C$2650, MATCH($BS2937, 'Country Name Replacement'!$B$11:$B$2650, 0)), $BS2937))</f>
        <v/>
      </c>
      <c r="BV2937" s="37" t="str">
        <f t="shared" si="798"/>
        <v/>
      </c>
      <c r="BW2937" s="46" t="str">
        <f t="shared" si="799"/>
        <v/>
      </c>
      <c r="BY2937" s="13" t="str">
        <f t="shared" si="800"/>
        <v/>
      </c>
      <c r="BZ2937" s="37" t="str">
        <f t="shared" si="801"/>
        <v/>
      </c>
      <c r="CA2937" s="60" t="str">
        <f t="shared" si="802"/>
        <v/>
      </c>
      <c r="CB2937" s="37" t="str">
        <f>IF(CA2937="", "", COUNTIF(CA$2649:CA$5288, "?"&amp;CA2937)+1+COUNTIF(CA$2649:CA2937, CA2937)-1)</f>
        <v/>
      </c>
      <c r="CC2937" s="41" t="str">
        <f t="shared" si="803"/>
        <v/>
      </c>
    </row>
    <row r="2938" spans="45:81" hidden="1" x14ac:dyDescent="0.25">
      <c r="AS2938" s="37">
        <v>290</v>
      </c>
      <c r="BS2938" s="41" t="str">
        <f t="shared" si="797"/>
        <v/>
      </c>
      <c r="BU2938" s="41" t="str">
        <f>IF($BS2938="", "", IFERROR(INDEX('Country Name Replacement'!$C$11:$C$2650, MATCH($BS2938, 'Country Name Replacement'!$B$11:$B$2650, 0)), $BS2938))</f>
        <v/>
      </c>
      <c r="BV2938" s="37" t="str">
        <f t="shared" si="798"/>
        <v/>
      </c>
      <c r="BW2938" s="46" t="str">
        <f t="shared" si="799"/>
        <v/>
      </c>
      <c r="BY2938" s="13" t="str">
        <f t="shared" si="800"/>
        <v/>
      </c>
      <c r="BZ2938" s="37" t="str">
        <f t="shared" si="801"/>
        <v/>
      </c>
      <c r="CA2938" s="60" t="str">
        <f t="shared" si="802"/>
        <v/>
      </c>
      <c r="CB2938" s="37" t="str">
        <f>IF(CA2938="", "", COUNTIF(CA$2649:CA$5288, "?"&amp;CA2938)+1+COUNTIF(CA$2649:CA2938, CA2938)-1)</f>
        <v/>
      </c>
      <c r="CC2938" s="41" t="str">
        <f t="shared" si="803"/>
        <v/>
      </c>
    </row>
    <row r="2939" spans="45:81" hidden="1" x14ac:dyDescent="0.25">
      <c r="AS2939" s="37">
        <v>291</v>
      </c>
      <c r="BS2939" s="41" t="str">
        <f t="shared" si="797"/>
        <v/>
      </c>
      <c r="BU2939" s="41" t="str">
        <f>IF($BS2939="", "", IFERROR(INDEX('Country Name Replacement'!$C$11:$C$2650, MATCH($BS2939, 'Country Name Replacement'!$B$11:$B$2650, 0)), $BS2939))</f>
        <v/>
      </c>
      <c r="BV2939" s="37" t="str">
        <f t="shared" si="798"/>
        <v/>
      </c>
      <c r="BW2939" s="46" t="str">
        <f t="shared" si="799"/>
        <v/>
      </c>
      <c r="BY2939" s="13" t="str">
        <f t="shared" si="800"/>
        <v/>
      </c>
      <c r="BZ2939" s="37" t="str">
        <f t="shared" si="801"/>
        <v/>
      </c>
      <c r="CA2939" s="60" t="str">
        <f t="shared" si="802"/>
        <v/>
      </c>
      <c r="CB2939" s="37" t="str">
        <f>IF(CA2939="", "", COUNTIF(CA$2649:CA$5288, "?"&amp;CA2939)+1+COUNTIF(CA$2649:CA2939, CA2939)-1)</f>
        <v/>
      </c>
      <c r="CC2939" s="41" t="str">
        <f t="shared" si="803"/>
        <v/>
      </c>
    </row>
    <row r="2940" spans="45:81" hidden="1" x14ac:dyDescent="0.25">
      <c r="AS2940" s="37">
        <v>292</v>
      </c>
      <c r="BS2940" s="41" t="str">
        <f t="shared" si="797"/>
        <v/>
      </c>
      <c r="BU2940" s="41" t="str">
        <f>IF($BS2940="", "", IFERROR(INDEX('Country Name Replacement'!$C$11:$C$2650, MATCH($BS2940, 'Country Name Replacement'!$B$11:$B$2650, 0)), $BS2940))</f>
        <v/>
      </c>
      <c r="BV2940" s="37" t="str">
        <f t="shared" si="798"/>
        <v/>
      </c>
      <c r="BW2940" s="46" t="str">
        <f t="shared" si="799"/>
        <v/>
      </c>
      <c r="BY2940" s="13" t="str">
        <f t="shared" si="800"/>
        <v/>
      </c>
      <c r="BZ2940" s="37" t="str">
        <f t="shared" si="801"/>
        <v/>
      </c>
      <c r="CA2940" s="60" t="str">
        <f t="shared" si="802"/>
        <v/>
      </c>
      <c r="CB2940" s="37" t="str">
        <f>IF(CA2940="", "", COUNTIF(CA$2649:CA$5288, "?"&amp;CA2940)+1+COUNTIF(CA$2649:CA2940, CA2940)-1)</f>
        <v/>
      </c>
      <c r="CC2940" s="41" t="str">
        <f t="shared" si="803"/>
        <v/>
      </c>
    </row>
    <row r="2941" spans="45:81" hidden="1" x14ac:dyDescent="0.25">
      <c r="AS2941" s="37">
        <v>293</v>
      </c>
      <c r="BS2941" s="41" t="str">
        <f t="shared" si="797"/>
        <v/>
      </c>
      <c r="BU2941" s="41" t="str">
        <f>IF($BS2941="", "", IFERROR(INDEX('Country Name Replacement'!$C$11:$C$2650, MATCH($BS2941, 'Country Name Replacement'!$B$11:$B$2650, 0)), $BS2941))</f>
        <v/>
      </c>
      <c r="BV2941" s="37" t="str">
        <f t="shared" si="798"/>
        <v/>
      </c>
      <c r="BW2941" s="46" t="str">
        <f t="shared" si="799"/>
        <v/>
      </c>
      <c r="BY2941" s="13" t="str">
        <f t="shared" si="800"/>
        <v/>
      </c>
      <c r="BZ2941" s="37" t="str">
        <f t="shared" si="801"/>
        <v/>
      </c>
      <c r="CA2941" s="60" t="str">
        <f t="shared" si="802"/>
        <v/>
      </c>
      <c r="CB2941" s="37" t="str">
        <f>IF(CA2941="", "", COUNTIF(CA$2649:CA$5288, "?"&amp;CA2941)+1+COUNTIF(CA$2649:CA2941, CA2941)-1)</f>
        <v/>
      </c>
      <c r="CC2941" s="41" t="str">
        <f t="shared" si="803"/>
        <v/>
      </c>
    </row>
    <row r="2942" spans="45:81" hidden="1" x14ac:dyDescent="0.25">
      <c r="AS2942" s="37">
        <v>294</v>
      </c>
      <c r="BS2942" s="41" t="str">
        <f t="shared" si="797"/>
        <v/>
      </c>
      <c r="BU2942" s="41" t="str">
        <f>IF($BS2942="", "", IFERROR(INDEX('Country Name Replacement'!$C$11:$C$2650, MATCH($BS2942, 'Country Name Replacement'!$B$11:$B$2650, 0)), $BS2942))</f>
        <v/>
      </c>
      <c r="BV2942" s="37" t="str">
        <f t="shared" si="798"/>
        <v/>
      </c>
      <c r="BW2942" s="46" t="str">
        <f t="shared" si="799"/>
        <v/>
      </c>
      <c r="BY2942" s="13" t="str">
        <f t="shared" si="800"/>
        <v/>
      </c>
      <c r="BZ2942" s="37" t="str">
        <f t="shared" si="801"/>
        <v/>
      </c>
      <c r="CA2942" s="60" t="str">
        <f t="shared" si="802"/>
        <v/>
      </c>
      <c r="CB2942" s="37" t="str">
        <f>IF(CA2942="", "", COUNTIF(CA$2649:CA$5288, "?"&amp;CA2942)+1+COUNTIF(CA$2649:CA2942, CA2942)-1)</f>
        <v/>
      </c>
      <c r="CC2942" s="41" t="str">
        <f t="shared" si="803"/>
        <v/>
      </c>
    </row>
    <row r="2943" spans="45:81" hidden="1" x14ac:dyDescent="0.25">
      <c r="AS2943" s="37">
        <v>295</v>
      </c>
      <c r="BS2943" s="41" t="str">
        <f t="shared" si="797"/>
        <v/>
      </c>
      <c r="BU2943" s="41" t="str">
        <f>IF($BS2943="", "", IFERROR(INDEX('Country Name Replacement'!$C$11:$C$2650, MATCH($BS2943, 'Country Name Replacement'!$B$11:$B$2650, 0)), $BS2943))</f>
        <v/>
      </c>
      <c r="BV2943" s="37" t="str">
        <f t="shared" si="798"/>
        <v/>
      </c>
      <c r="BW2943" s="46" t="str">
        <f t="shared" si="799"/>
        <v/>
      </c>
      <c r="BY2943" s="13" t="str">
        <f t="shared" si="800"/>
        <v/>
      </c>
      <c r="BZ2943" s="37" t="str">
        <f t="shared" si="801"/>
        <v/>
      </c>
      <c r="CA2943" s="60" t="str">
        <f t="shared" si="802"/>
        <v/>
      </c>
      <c r="CB2943" s="37" t="str">
        <f>IF(CA2943="", "", COUNTIF(CA$2649:CA$5288, "?"&amp;CA2943)+1+COUNTIF(CA$2649:CA2943, CA2943)-1)</f>
        <v/>
      </c>
      <c r="CC2943" s="41" t="str">
        <f t="shared" si="803"/>
        <v/>
      </c>
    </row>
    <row r="2944" spans="45:81" hidden="1" x14ac:dyDescent="0.25">
      <c r="AS2944" s="37">
        <v>296</v>
      </c>
      <c r="BS2944" s="41" t="str">
        <f t="shared" si="797"/>
        <v/>
      </c>
      <c r="BU2944" s="41" t="str">
        <f>IF($BS2944="", "", IFERROR(INDEX('Country Name Replacement'!$C$11:$C$2650, MATCH($BS2944, 'Country Name Replacement'!$B$11:$B$2650, 0)), $BS2944))</f>
        <v/>
      </c>
      <c r="BV2944" s="37" t="str">
        <f t="shared" si="798"/>
        <v/>
      </c>
      <c r="BW2944" s="46" t="str">
        <f t="shared" si="799"/>
        <v/>
      </c>
      <c r="BY2944" s="13" t="str">
        <f t="shared" si="800"/>
        <v/>
      </c>
      <c r="BZ2944" s="37" t="str">
        <f t="shared" si="801"/>
        <v/>
      </c>
      <c r="CA2944" s="60" t="str">
        <f t="shared" si="802"/>
        <v/>
      </c>
      <c r="CB2944" s="37" t="str">
        <f>IF(CA2944="", "", COUNTIF(CA$2649:CA$5288, "?"&amp;CA2944)+1+COUNTIF(CA$2649:CA2944, CA2944)-1)</f>
        <v/>
      </c>
      <c r="CC2944" s="41" t="str">
        <f t="shared" si="803"/>
        <v/>
      </c>
    </row>
    <row r="2945" spans="45:81" hidden="1" x14ac:dyDescent="0.25">
      <c r="AS2945" s="37">
        <v>297</v>
      </c>
      <c r="BS2945" s="41" t="str">
        <f t="shared" si="797"/>
        <v/>
      </c>
      <c r="BU2945" s="41" t="str">
        <f>IF($BS2945="", "", IFERROR(INDEX('Country Name Replacement'!$C$11:$C$2650, MATCH($BS2945, 'Country Name Replacement'!$B$11:$B$2650, 0)), $BS2945))</f>
        <v/>
      </c>
      <c r="BV2945" s="37" t="str">
        <f t="shared" si="798"/>
        <v/>
      </c>
      <c r="BW2945" s="46" t="str">
        <f t="shared" si="799"/>
        <v/>
      </c>
      <c r="BY2945" s="13" t="str">
        <f t="shared" si="800"/>
        <v/>
      </c>
      <c r="BZ2945" s="37" t="str">
        <f t="shared" si="801"/>
        <v/>
      </c>
      <c r="CA2945" s="60" t="str">
        <f t="shared" si="802"/>
        <v/>
      </c>
      <c r="CB2945" s="37" t="str">
        <f>IF(CA2945="", "", COUNTIF(CA$2649:CA$5288, "?"&amp;CA2945)+1+COUNTIF(CA$2649:CA2945, CA2945)-1)</f>
        <v/>
      </c>
      <c r="CC2945" s="41" t="str">
        <f t="shared" si="803"/>
        <v/>
      </c>
    </row>
    <row r="2946" spans="45:81" hidden="1" x14ac:dyDescent="0.25">
      <c r="AS2946" s="37">
        <v>298</v>
      </c>
      <c r="BS2946" s="41" t="str">
        <f t="shared" si="797"/>
        <v/>
      </c>
      <c r="BU2946" s="41" t="str">
        <f>IF($BS2946="", "", IFERROR(INDEX('Country Name Replacement'!$C$11:$C$2650, MATCH($BS2946, 'Country Name Replacement'!$B$11:$B$2650, 0)), $BS2946))</f>
        <v/>
      </c>
      <c r="BV2946" s="37" t="str">
        <f t="shared" si="798"/>
        <v/>
      </c>
      <c r="BW2946" s="46" t="str">
        <f t="shared" si="799"/>
        <v/>
      </c>
      <c r="BY2946" s="13" t="str">
        <f t="shared" si="800"/>
        <v/>
      </c>
      <c r="BZ2946" s="37" t="str">
        <f t="shared" si="801"/>
        <v/>
      </c>
      <c r="CA2946" s="60" t="str">
        <f t="shared" si="802"/>
        <v/>
      </c>
      <c r="CB2946" s="37" t="str">
        <f>IF(CA2946="", "", COUNTIF(CA$2649:CA$5288, "?"&amp;CA2946)+1+COUNTIF(CA$2649:CA2946, CA2946)-1)</f>
        <v/>
      </c>
      <c r="CC2946" s="41" t="str">
        <f t="shared" si="803"/>
        <v/>
      </c>
    </row>
    <row r="2947" spans="45:81" hidden="1" x14ac:dyDescent="0.25">
      <c r="AS2947" s="37">
        <v>299</v>
      </c>
      <c r="BS2947" s="41" t="str">
        <f t="shared" si="797"/>
        <v/>
      </c>
      <c r="BU2947" s="41" t="str">
        <f>IF($BS2947="", "", IFERROR(INDEX('Country Name Replacement'!$C$11:$C$2650, MATCH($BS2947, 'Country Name Replacement'!$B$11:$B$2650, 0)), $BS2947))</f>
        <v/>
      </c>
      <c r="BV2947" s="37" t="str">
        <f t="shared" si="798"/>
        <v/>
      </c>
      <c r="BW2947" s="46" t="str">
        <f t="shared" si="799"/>
        <v/>
      </c>
      <c r="BY2947" s="13" t="str">
        <f t="shared" si="800"/>
        <v/>
      </c>
      <c r="BZ2947" s="37" t="str">
        <f t="shared" si="801"/>
        <v/>
      </c>
      <c r="CA2947" s="60" t="str">
        <f t="shared" si="802"/>
        <v/>
      </c>
      <c r="CB2947" s="37" t="str">
        <f>IF(CA2947="", "", COUNTIF(CA$2649:CA$5288, "?"&amp;CA2947)+1+COUNTIF(CA$2649:CA2947, CA2947)-1)</f>
        <v/>
      </c>
      <c r="CC2947" s="41" t="str">
        <f t="shared" si="803"/>
        <v/>
      </c>
    </row>
    <row r="2948" spans="45:81" hidden="1" x14ac:dyDescent="0.25">
      <c r="AS2948" s="37">
        <v>300</v>
      </c>
      <c r="BS2948" s="41" t="str">
        <f t="shared" si="797"/>
        <v/>
      </c>
      <c r="BU2948" s="41" t="str">
        <f>IF($BS2948="", "", IFERROR(INDEX('Country Name Replacement'!$C$11:$C$2650, MATCH($BS2948, 'Country Name Replacement'!$B$11:$B$2650, 0)), $BS2948))</f>
        <v/>
      </c>
      <c r="BV2948" s="37" t="str">
        <f t="shared" si="798"/>
        <v/>
      </c>
      <c r="BW2948" s="46" t="str">
        <f t="shared" si="799"/>
        <v/>
      </c>
      <c r="BY2948" s="13" t="str">
        <f t="shared" si="800"/>
        <v/>
      </c>
      <c r="BZ2948" s="37" t="str">
        <f t="shared" si="801"/>
        <v/>
      </c>
      <c r="CA2948" s="60" t="str">
        <f t="shared" si="802"/>
        <v/>
      </c>
      <c r="CB2948" s="37" t="str">
        <f>IF(CA2948="", "", COUNTIF(CA$2649:CA$5288, "?"&amp;CA2948)+1+COUNTIF(CA$2649:CA2948, CA2948)-1)</f>
        <v/>
      </c>
      <c r="CC2948" s="41" t="str">
        <f t="shared" si="803"/>
        <v/>
      </c>
    </row>
    <row r="2949" spans="45:81" hidden="1" x14ac:dyDescent="0.25">
      <c r="AS2949" s="37">
        <v>301</v>
      </c>
      <c r="BS2949" s="41" t="str">
        <f t="shared" si="797"/>
        <v/>
      </c>
      <c r="BU2949" s="41" t="str">
        <f>IF($BS2949="", "", IFERROR(INDEX('Country Name Replacement'!$C$11:$C$2650, MATCH($BS2949, 'Country Name Replacement'!$B$11:$B$2650, 0)), $BS2949))</f>
        <v/>
      </c>
      <c r="BV2949" s="37" t="str">
        <f t="shared" si="798"/>
        <v/>
      </c>
      <c r="BW2949" s="46" t="str">
        <f t="shared" si="799"/>
        <v/>
      </c>
      <c r="BY2949" s="13" t="str">
        <f t="shared" si="800"/>
        <v/>
      </c>
      <c r="BZ2949" s="37" t="str">
        <f t="shared" si="801"/>
        <v/>
      </c>
      <c r="CA2949" s="60" t="str">
        <f t="shared" si="802"/>
        <v/>
      </c>
      <c r="CB2949" s="37" t="str">
        <f>IF(CA2949="", "", COUNTIF(CA$2649:CA$5288, "?"&amp;CA2949)+1+COUNTIF(CA$2649:CA2949, CA2949)-1)</f>
        <v/>
      </c>
      <c r="CC2949" s="41" t="str">
        <f t="shared" si="803"/>
        <v/>
      </c>
    </row>
    <row r="2950" spans="45:81" hidden="1" x14ac:dyDescent="0.25">
      <c r="AS2950" s="37">
        <v>302</v>
      </c>
      <c r="BS2950" s="41" t="str">
        <f t="shared" si="797"/>
        <v/>
      </c>
      <c r="BU2950" s="41" t="str">
        <f>IF($BS2950="", "", IFERROR(INDEX('Country Name Replacement'!$C$11:$C$2650, MATCH($BS2950, 'Country Name Replacement'!$B$11:$B$2650, 0)), $BS2950))</f>
        <v/>
      </c>
      <c r="BV2950" s="37" t="str">
        <f t="shared" si="798"/>
        <v/>
      </c>
      <c r="BW2950" s="46" t="str">
        <f t="shared" si="799"/>
        <v/>
      </c>
      <c r="BY2950" s="13" t="str">
        <f t="shared" si="800"/>
        <v/>
      </c>
      <c r="BZ2950" s="37" t="str">
        <f t="shared" si="801"/>
        <v/>
      </c>
      <c r="CA2950" s="60" t="str">
        <f t="shared" si="802"/>
        <v/>
      </c>
      <c r="CB2950" s="37" t="str">
        <f>IF(CA2950="", "", COUNTIF(CA$2649:CA$5288, "?"&amp;CA2950)+1+COUNTIF(CA$2649:CA2950, CA2950)-1)</f>
        <v/>
      </c>
      <c r="CC2950" s="41" t="str">
        <f t="shared" si="803"/>
        <v/>
      </c>
    </row>
    <row r="2951" spans="45:81" hidden="1" x14ac:dyDescent="0.25">
      <c r="AS2951" s="37">
        <v>303</v>
      </c>
      <c r="BS2951" s="41" t="str">
        <f t="shared" si="797"/>
        <v/>
      </c>
      <c r="BU2951" s="41" t="str">
        <f>IF($BS2951="", "", IFERROR(INDEX('Country Name Replacement'!$C$11:$C$2650, MATCH($BS2951, 'Country Name Replacement'!$B$11:$B$2650, 0)), $BS2951))</f>
        <v/>
      </c>
      <c r="BV2951" s="37" t="str">
        <f t="shared" si="798"/>
        <v/>
      </c>
      <c r="BW2951" s="46" t="str">
        <f t="shared" si="799"/>
        <v/>
      </c>
      <c r="BY2951" s="13" t="str">
        <f t="shared" si="800"/>
        <v/>
      </c>
      <c r="BZ2951" s="37" t="str">
        <f t="shared" si="801"/>
        <v/>
      </c>
      <c r="CA2951" s="60" t="str">
        <f t="shared" si="802"/>
        <v/>
      </c>
      <c r="CB2951" s="37" t="str">
        <f>IF(CA2951="", "", COUNTIF(CA$2649:CA$5288, "?"&amp;CA2951)+1+COUNTIF(CA$2649:CA2951, CA2951)-1)</f>
        <v/>
      </c>
      <c r="CC2951" s="41" t="str">
        <f t="shared" si="803"/>
        <v/>
      </c>
    </row>
    <row r="2952" spans="45:81" hidden="1" x14ac:dyDescent="0.25">
      <c r="AS2952" s="37">
        <v>304</v>
      </c>
      <c r="BS2952" s="41" t="str">
        <f t="shared" si="797"/>
        <v/>
      </c>
      <c r="BU2952" s="41" t="str">
        <f>IF($BS2952="", "", IFERROR(INDEX('Country Name Replacement'!$C$11:$C$2650, MATCH($BS2952, 'Country Name Replacement'!$B$11:$B$2650, 0)), $BS2952))</f>
        <v/>
      </c>
      <c r="BV2952" s="37" t="str">
        <f t="shared" si="798"/>
        <v/>
      </c>
      <c r="BW2952" s="46" t="str">
        <f t="shared" si="799"/>
        <v/>
      </c>
      <c r="BY2952" s="13" t="str">
        <f t="shared" si="800"/>
        <v/>
      </c>
      <c r="BZ2952" s="37" t="str">
        <f t="shared" si="801"/>
        <v/>
      </c>
      <c r="CA2952" s="60" t="str">
        <f t="shared" si="802"/>
        <v/>
      </c>
      <c r="CB2952" s="37" t="str">
        <f>IF(CA2952="", "", COUNTIF(CA$2649:CA$5288, "?"&amp;CA2952)+1+COUNTIF(CA$2649:CA2952, CA2952)-1)</f>
        <v/>
      </c>
      <c r="CC2952" s="41" t="str">
        <f t="shared" si="803"/>
        <v/>
      </c>
    </row>
    <row r="2953" spans="45:81" hidden="1" x14ac:dyDescent="0.25">
      <c r="AS2953" s="37">
        <v>305</v>
      </c>
      <c r="BS2953" s="41" t="str">
        <f t="shared" si="797"/>
        <v/>
      </c>
      <c r="BU2953" s="41" t="str">
        <f>IF($BS2953="", "", IFERROR(INDEX('Country Name Replacement'!$C$11:$C$2650, MATCH($BS2953, 'Country Name Replacement'!$B$11:$B$2650, 0)), $BS2953))</f>
        <v/>
      </c>
      <c r="BV2953" s="37" t="str">
        <f t="shared" si="798"/>
        <v/>
      </c>
      <c r="BW2953" s="46" t="str">
        <f t="shared" si="799"/>
        <v/>
      </c>
      <c r="BY2953" s="13" t="str">
        <f t="shared" si="800"/>
        <v/>
      </c>
      <c r="BZ2953" s="37" t="str">
        <f t="shared" si="801"/>
        <v/>
      </c>
      <c r="CA2953" s="60" t="str">
        <f t="shared" si="802"/>
        <v/>
      </c>
      <c r="CB2953" s="37" t="str">
        <f>IF(CA2953="", "", COUNTIF(CA$2649:CA$5288, "?"&amp;CA2953)+1+COUNTIF(CA$2649:CA2953, CA2953)-1)</f>
        <v/>
      </c>
      <c r="CC2953" s="41" t="str">
        <f t="shared" si="803"/>
        <v/>
      </c>
    </row>
    <row r="2954" spans="45:81" hidden="1" x14ac:dyDescent="0.25">
      <c r="AS2954" s="37">
        <v>306</v>
      </c>
      <c r="BS2954" s="41" t="str">
        <f t="shared" si="797"/>
        <v/>
      </c>
      <c r="BU2954" s="41" t="str">
        <f>IF($BS2954="", "", IFERROR(INDEX('Country Name Replacement'!$C$11:$C$2650, MATCH($BS2954, 'Country Name Replacement'!$B$11:$B$2650, 0)), $BS2954))</f>
        <v/>
      </c>
      <c r="BV2954" s="37" t="str">
        <f t="shared" si="798"/>
        <v/>
      </c>
      <c r="BW2954" s="46" t="str">
        <f t="shared" si="799"/>
        <v/>
      </c>
      <c r="BY2954" s="13" t="str">
        <f t="shared" si="800"/>
        <v/>
      </c>
      <c r="BZ2954" s="37" t="str">
        <f t="shared" si="801"/>
        <v/>
      </c>
      <c r="CA2954" s="60" t="str">
        <f t="shared" si="802"/>
        <v/>
      </c>
      <c r="CB2954" s="37" t="str">
        <f>IF(CA2954="", "", COUNTIF(CA$2649:CA$5288, "?"&amp;CA2954)+1+COUNTIF(CA$2649:CA2954, CA2954)-1)</f>
        <v/>
      </c>
      <c r="CC2954" s="41" t="str">
        <f t="shared" si="803"/>
        <v/>
      </c>
    </row>
    <row r="2955" spans="45:81" hidden="1" x14ac:dyDescent="0.25">
      <c r="AS2955" s="37">
        <v>307</v>
      </c>
      <c r="BS2955" s="41" t="str">
        <f t="shared" si="797"/>
        <v/>
      </c>
      <c r="BU2955" s="41" t="str">
        <f>IF($BS2955="", "", IFERROR(INDEX('Country Name Replacement'!$C$11:$C$2650, MATCH($BS2955, 'Country Name Replacement'!$B$11:$B$2650, 0)), $BS2955))</f>
        <v/>
      </c>
      <c r="BV2955" s="37" t="str">
        <f t="shared" si="798"/>
        <v/>
      </c>
      <c r="BW2955" s="46" t="str">
        <f t="shared" si="799"/>
        <v/>
      </c>
      <c r="BY2955" s="13" t="str">
        <f t="shared" si="800"/>
        <v/>
      </c>
      <c r="BZ2955" s="37" t="str">
        <f t="shared" si="801"/>
        <v/>
      </c>
      <c r="CA2955" s="60" t="str">
        <f t="shared" si="802"/>
        <v/>
      </c>
      <c r="CB2955" s="37" t="str">
        <f>IF(CA2955="", "", COUNTIF(CA$2649:CA$5288, "?"&amp;CA2955)+1+COUNTIF(CA$2649:CA2955, CA2955)-1)</f>
        <v/>
      </c>
      <c r="CC2955" s="41" t="str">
        <f t="shared" si="803"/>
        <v/>
      </c>
    </row>
    <row r="2956" spans="45:81" hidden="1" x14ac:dyDescent="0.25">
      <c r="AS2956" s="37">
        <v>308</v>
      </c>
      <c r="BS2956" s="41" t="str">
        <f t="shared" si="797"/>
        <v/>
      </c>
      <c r="BU2956" s="41" t="str">
        <f>IF($BS2956="", "", IFERROR(INDEX('Country Name Replacement'!$C$11:$C$2650, MATCH($BS2956, 'Country Name Replacement'!$B$11:$B$2650, 0)), $BS2956))</f>
        <v/>
      </c>
      <c r="BV2956" s="37" t="str">
        <f t="shared" si="798"/>
        <v/>
      </c>
      <c r="BW2956" s="46" t="str">
        <f t="shared" si="799"/>
        <v/>
      </c>
      <c r="BY2956" s="13" t="str">
        <f t="shared" si="800"/>
        <v/>
      </c>
      <c r="BZ2956" s="37" t="str">
        <f t="shared" si="801"/>
        <v/>
      </c>
      <c r="CA2956" s="60" t="str">
        <f t="shared" si="802"/>
        <v/>
      </c>
      <c r="CB2956" s="37" t="str">
        <f>IF(CA2956="", "", COUNTIF(CA$2649:CA$5288, "?"&amp;CA2956)+1+COUNTIF(CA$2649:CA2956, CA2956)-1)</f>
        <v/>
      </c>
      <c r="CC2956" s="41" t="str">
        <f t="shared" si="803"/>
        <v/>
      </c>
    </row>
    <row r="2957" spans="45:81" hidden="1" x14ac:dyDescent="0.25">
      <c r="AS2957" s="37">
        <v>309</v>
      </c>
      <c r="BS2957" s="41" t="str">
        <f t="shared" si="797"/>
        <v/>
      </c>
      <c r="BU2957" s="41" t="str">
        <f>IF($BS2957="", "", IFERROR(INDEX('Country Name Replacement'!$C$11:$C$2650, MATCH($BS2957, 'Country Name Replacement'!$B$11:$B$2650, 0)), $BS2957))</f>
        <v/>
      </c>
      <c r="BV2957" s="37" t="str">
        <f t="shared" si="798"/>
        <v/>
      </c>
      <c r="BW2957" s="46" t="str">
        <f t="shared" si="799"/>
        <v/>
      </c>
      <c r="BY2957" s="13" t="str">
        <f t="shared" si="800"/>
        <v/>
      </c>
      <c r="BZ2957" s="37" t="str">
        <f t="shared" si="801"/>
        <v/>
      </c>
      <c r="CA2957" s="60" t="str">
        <f t="shared" si="802"/>
        <v/>
      </c>
      <c r="CB2957" s="37" t="str">
        <f>IF(CA2957="", "", COUNTIF(CA$2649:CA$5288, "?"&amp;CA2957)+1+COUNTIF(CA$2649:CA2957, CA2957)-1)</f>
        <v/>
      </c>
      <c r="CC2957" s="41" t="str">
        <f t="shared" si="803"/>
        <v/>
      </c>
    </row>
    <row r="2958" spans="45:81" hidden="1" x14ac:dyDescent="0.25">
      <c r="AS2958" s="37">
        <v>310</v>
      </c>
      <c r="BS2958" s="41" t="str">
        <f t="shared" si="797"/>
        <v/>
      </c>
      <c r="BU2958" s="41" t="str">
        <f>IF($BS2958="", "", IFERROR(INDEX('Country Name Replacement'!$C$11:$C$2650, MATCH($BS2958, 'Country Name Replacement'!$B$11:$B$2650, 0)), $BS2958))</f>
        <v/>
      </c>
      <c r="BV2958" s="37" t="str">
        <f t="shared" si="798"/>
        <v/>
      </c>
      <c r="BW2958" s="46" t="str">
        <f t="shared" si="799"/>
        <v/>
      </c>
      <c r="BY2958" s="13" t="str">
        <f t="shared" si="800"/>
        <v/>
      </c>
      <c r="BZ2958" s="37" t="str">
        <f t="shared" si="801"/>
        <v/>
      </c>
      <c r="CA2958" s="60" t="str">
        <f t="shared" si="802"/>
        <v/>
      </c>
      <c r="CB2958" s="37" t="str">
        <f>IF(CA2958="", "", COUNTIF(CA$2649:CA$5288, "?"&amp;CA2958)+1+COUNTIF(CA$2649:CA2958, CA2958)-1)</f>
        <v/>
      </c>
      <c r="CC2958" s="41" t="str">
        <f t="shared" si="803"/>
        <v/>
      </c>
    </row>
    <row r="2959" spans="45:81" hidden="1" x14ac:dyDescent="0.25">
      <c r="AS2959" s="37">
        <v>311</v>
      </c>
      <c r="BS2959" s="41" t="str">
        <f t="shared" si="797"/>
        <v/>
      </c>
      <c r="BU2959" s="41" t="str">
        <f>IF($BS2959="", "", IFERROR(INDEX('Country Name Replacement'!$C$11:$C$2650, MATCH($BS2959, 'Country Name Replacement'!$B$11:$B$2650, 0)), $BS2959))</f>
        <v/>
      </c>
      <c r="BV2959" s="37" t="str">
        <f t="shared" si="798"/>
        <v/>
      </c>
      <c r="BW2959" s="46" t="str">
        <f t="shared" si="799"/>
        <v/>
      </c>
      <c r="BY2959" s="13" t="str">
        <f t="shared" si="800"/>
        <v/>
      </c>
      <c r="BZ2959" s="37" t="str">
        <f t="shared" si="801"/>
        <v/>
      </c>
      <c r="CA2959" s="60" t="str">
        <f t="shared" si="802"/>
        <v/>
      </c>
      <c r="CB2959" s="37" t="str">
        <f>IF(CA2959="", "", COUNTIF(CA$2649:CA$5288, "?"&amp;CA2959)+1+COUNTIF(CA$2649:CA2959, CA2959)-1)</f>
        <v/>
      </c>
      <c r="CC2959" s="41" t="str">
        <f t="shared" si="803"/>
        <v/>
      </c>
    </row>
    <row r="2960" spans="45:81" hidden="1" x14ac:dyDescent="0.25">
      <c r="AS2960" s="37">
        <v>312</v>
      </c>
      <c r="BS2960" s="41" t="str">
        <f t="shared" si="797"/>
        <v/>
      </c>
      <c r="BU2960" s="41" t="str">
        <f>IF($BS2960="", "", IFERROR(INDEX('Country Name Replacement'!$C$11:$C$2650, MATCH($BS2960, 'Country Name Replacement'!$B$11:$B$2650, 0)), $BS2960))</f>
        <v/>
      </c>
      <c r="BV2960" s="37" t="str">
        <f t="shared" si="798"/>
        <v/>
      </c>
      <c r="BW2960" s="46" t="str">
        <f t="shared" si="799"/>
        <v/>
      </c>
      <c r="BY2960" s="13" t="str">
        <f t="shared" si="800"/>
        <v/>
      </c>
      <c r="BZ2960" s="37" t="str">
        <f t="shared" si="801"/>
        <v/>
      </c>
      <c r="CA2960" s="60" t="str">
        <f t="shared" si="802"/>
        <v/>
      </c>
      <c r="CB2960" s="37" t="str">
        <f>IF(CA2960="", "", COUNTIF(CA$2649:CA$5288, "?"&amp;CA2960)+1+COUNTIF(CA$2649:CA2960, CA2960)-1)</f>
        <v/>
      </c>
      <c r="CC2960" s="41" t="str">
        <f t="shared" si="803"/>
        <v/>
      </c>
    </row>
    <row r="2961" spans="45:81" hidden="1" x14ac:dyDescent="0.25">
      <c r="AS2961" s="37">
        <v>313</v>
      </c>
      <c r="BS2961" s="41" t="str">
        <f t="shared" si="797"/>
        <v/>
      </c>
      <c r="BU2961" s="41" t="str">
        <f>IF($BS2961="", "", IFERROR(INDEX('Country Name Replacement'!$C$11:$C$2650, MATCH($BS2961, 'Country Name Replacement'!$B$11:$B$2650, 0)), $BS2961))</f>
        <v/>
      </c>
      <c r="BV2961" s="37" t="str">
        <f t="shared" si="798"/>
        <v/>
      </c>
      <c r="BW2961" s="46" t="str">
        <f t="shared" si="799"/>
        <v/>
      </c>
      <c r="BY2961" s="13" t="str">
        <f t="shared" si="800"/>
        <v/>
      </c>
      <c r="BZ2961" s="37" t="str">
        <f t="shared" si="801"/>
        <v/>
      </c>
      <c r="CA2961" s="60" t="str">
        <f t="shared" si="802"/>
        <v/>
      </c>
      <c r="CB2961" s="37" t="str">
        <f>IF(CA2961="", "", COUNTIF(CA$2649:CA$5288, "?"&amp;CA2961)+1+COUNTIF(CA$2649:CA2961, CA2961)-1)</f>
        <v/>
      </c>
      <c r="CC2961" s="41" t="str">
        <f t="shared" si="803"/>
        <v/>
      </c>
    </row>
    <row r="2962" spans="45:81" hidden="1" x14ac:dyDescent="0.25">
      <c r="AS2962" s="37">
        <v>314</v>
      </c>
      <c r="BS2962" s="41" t="str">
        <f t="shared" si="797"/>
        <v/>
      </c>
      <c r="BU2962" s="41" t="str">
        <f>IF($BS2962="", "", IFERROR(INDEX('Country Name Replacement'!$C$11:$C$2650, MATCH($BS2962, 'Country Name Replacement'!$B$11:$B$2650, 0)), $BS2962))</f>
        <v/>
      </c>
      <c r="BV2962" s="37" t="str">
        <f t="shared" si="798"/>
        <v/>
      </c>
      <c r="BW2962" s="46" t="str">
        <f t="shared" si="799"/>
        <v/>
      </c>
      <c r="BY2962" s="13" t="str">
        <f t="shared" si="800"/>
        <v/>
      </c>
      <c r="BZ2962" s="37" t="str">
        <f t="shared" si="801"/>
        <v/>
      </c>
      <c r="CA2962" s="60" t="str">
        <f t="shared" si="802"/>
        <v/>
      </c>
      <c r="CB2962" s="37" t="str">
        <f>IF(CA2962="", "", COUNTIF(CA$2649:CA$5288, "?"&amp;CA2962)+1+COUNTIF(CA$2649:CA2962, CA2962)-1)</f>
        <v/>
      </c>
      <c r="CC2962" s="41" t="str">
        <f t="shared" si="803"/>
        <v/>
      </c>
    </row>
    <row r="2963" spans="45:81" hidden="1" x14ac:dyDescent="0.25">
      <c r="AS2963" s="37">
        <v>315</v>
      </c>
      <c r="BS2963" s="41" t="str">
        <f t="shared" si="797"/>
        <v/>
      </c>
      <c r="BU2963" s="41" t="str">
        <f>IF($BS2963="", "", IFERROR(INDEX('Country Name Replacement'!$C$11:$C$2650, MATCH($BS2963, 'Country Name Replacement'!$B$11:$B$2650, 0)), $BS2963))</f>
        <v/>
      </c>
      <c r="BV2963" s="37" t="str">
        <f t="shared" si="798"/>
        <v/>
      </c>
      <c r="BW2963" s="46" t="str">
        <f t="shared" si="799"/>
        <v/>
      </c>
      <c r="BY2963" s="13" t="str">
        <f t="shared" si="800"/>
        <v/>
      </c>
      <c r="BZ2963" s="37" t="str">
        <f t="shared" si="801"/>
        <v/>
      </c>
      <c r="CA2963" s="60" t="str">
        <f t="shared" si="802"/>
        <v/>
      </c>
      <c r="CB2963" s="37" t="str">
        <f>IF(CA2963="", "", COUNTIF(CA$2649:CA$5288, "?"&amp;CA2963)+1+COUNTIF(CA$2649:CA2963, CA2963)-1)</f>
        <v/>
      </c>
      <c r="CC2963" s="41" t="str">
        <f t="shared" si="803"/>
        <v/>
      </c>
    </row>
    <row r="2964" spans="45:81" hidden="1" x14ac:dyDescent="0.25">
      <c r="AS2964" s="37">
        <v>316</v>
      </c>
      <c r="BS2964" s="41" t="str">
        <f t="shared" si="797"/>
        <v/>
      </c>
      <c r="BU2964" s="41" t="str">
        <f>IF($BS2964="", "", IFERROR(INDEX('Country Name Replacement'!$C$11:$C$2650, MATCH($BS2964, 'Country Name Replacement'!$B$11:$B$2650, 0)), $BS2964))</f>
        <v/>
      </c>
      <c r="BV2964" s="37" t="str">
        <f t="shared" si="798"/>
        <v/>
      </c>
      <c r="BW2964" s="46" t="str">
        <f t="shared" si="799"/>
        <v/>
      </c>
      <c r="BY2964" s="13" t="str">
        <f t="shared" si="800"/>
        <v/>
      </c>
      <c r="BZ2964" s="37" t="str">
        <f t="shared" si="801"/>
        <v/>
      </c>
      <c r="CA2964" s="60" t="str">
        <f t="shared" si="802"/>
        <v/>
      </c>
      <c r="CB2964" s="37" t="str">
        <f>IF(CA2964="", "", COUNTIF(CA$2649:CA$5288, "?"&amp;CA2964)+1+COUNTIF(CA$2649:CA2964, CA2964)-1)</f>
        <v/>
      </c>
      <c r="CC2964" s="41" t="str">
        <f t="shared" si="803"/>
        <v/>
      </c>
    </row>
    <row r="2965" spans="45:81" hidden="1" x14ac:dyDescent="0.25">
      <c r="AS2965" s="37">
        <v>317</v>
      </c>
      <c r="BS2965" s="41" t="str">
        <f t="shared" si="797"/>
        <v/>
      </c>
      <c r="BU2965" s="41" t="str">
        <f>IF($BS2965="", "", IFERROR(INDEX('Country Name Replacement'!$C$11:$C$2650, MATCH($BS2965, 'Country Name Replacement'!$B$11:$B$2650, 0)), $BS2965))</f>
        <v/>
      </c>
      <c r="BV2965" s="37" t="str">
        <f t="shared" si="798"/>
        <v/>
      </c>
      <c r="BW2965" s="46" t="str">
        <f t="shared" si="799"/>
        <v/>
      </c>
      <c r="BY2965" s="13" t="str">
        <f t="shared" si="800"/>
        <v/>
      </c>
      <c r="BZ2965" s="37" t="str">
        <f t="shared" si="801"/>
        <v/>
      </c>
      <c r="CA2965" s="60" t="str">
        <f t="shared" si="802"/>
        <v/>
      </c>
      <c r="CB2965" s="37" t="str">
        <f>IF(CA2965="", "", COUNTIF(CA$2649:CA$5288, "?"&amp;CA2965)+1+COUNTIF(CA$2649:CA2965, CA2965)-1)</f>
        <v/>
      </c>
      <c r="CC2965" s="41" t="str">
        <f t="shared" si="803"/>
        <v/>
      </c>
    </row>
    <row r="2966" spans="45:81" hidden="1" x14ac:dyDescent="0.25">
      <c r="AS2966" s="37">
        <v>318</v>
      </c>
      <c r="BS2966" s="41" t="str">
        <f t="shared" si="797"/>
        <v/>
      </c>
      <c r="BU2966" s="41" t="str">
        <f>IF($BS2966="", "", IFERROR(INDEX('Country Name Replacement'!$C$11:$C$2650, MATCH($BS2966, 'Country Name Replacement'!$B$11:$B$2650, 0)), $BS2966))</f>
        <v/>
      </c>
      <c r="BV2966" s="37" t="str">
        <f t="shared" si="798"/>
        <v/>
      </c>
      <c r="BW2966" s="46" t="str">
        <f t="shared" si="799"/>
        <v/>
      </c>
      <c r="BY2966" s="13" t="str">
        <f t="shared" si="800"/>
        <v/>
      </c>
      <c r="BZ2966" s="37" t="str">
        <f t="shared" si="801"/>
        <v/>
      </c>
      <c r="CA2966" s="60" t="str">
        <f t="shared" si="802"/>
        <v/>
      </c>
      <c r="CB2966" s="37" t="str">
        <f>IF(CA2966="", "", COUNTIF(CA$2649:CA$5288, "?"&amp;CA2966)+1+COUNTIF(CA$2649:CA2966, CA2966)-1)</f>
        <v/>
      </c>
      <c r="CC2966" s="41" t="str">
        <f t="shared" si="803"/>
        <v/>
      </c>
    </row>
    <row r="2967" spans="45:81" hidden="1" x14ac:dyDescent="0.25">
      <c r="AS2967" s="37">
        <v>319</v>
      </c>
      <c r="BS2967" s="41" t="str">
        <f t="shared" si="797"/>
        <v/>
      </c>
      <c r="BU2967" s="41" t="str">
        <f>IF($BS2967="", "", IFERROR(INDEX('Country Name Replacement'!$C$11:$C$2650, MATCH($BS2967, 'Country Name Replacement'!$B$11:$B$2650, 0)), $BS2967))</f>
        <v/>
      </c>
      <c r="BV2967" s="37" t="str">
        <f t="shared" si="798"/>
        <v/>
      </c>
      <c r="BW2967" s="46" t="str">
        <f t="shared" si="799"/>
        <v/>
      </c>
      <c r="BY2967" s="13" t="str">
        <f t="shared" si="800"/>
        <v/>
      </c>
      <c r="BZ2967" s="37" t="str">
        <f t="shared" si="801"/>
        <v/>
      </c>
      <c r="CA2967" s="60" t="str">
        <f t="shared" si="802"/>
        <v/>
      </c>
      <c r="CB2967" s="37" t="str">
        <f>IF(CA2967="", "", COUNTIF(CA$2649:CA$5288, "?"&amp;CA2967)+1+COUNTIF(CA$2649:CA2967, CA2967)-1)</f>
        <v/>
      </c>
      <c r="CC2967" s="41" t="str">
        <f t="shared" si="803"/>
        <v/>
      </c>
    </row>
    <row r="2968" spans="45:81" hidden="1" x14ac:dyDescent="0.25">
      <c r="AS2968" s="37">
        <v>320</v>
      </c>
      <c r="BS2968" s="41" t="str">
        <f t="shared" si="797"/>
        <v/>
      </c>
      <c r="BU2968" s="41" t="str">
        <f>IF($BS2968="", "", IFERROR(INDEX('Country Name Replacement'!$C$11:$C$2650, MATCH($BS2968, 'Country Name Replacement'!$B$11:$B$2650, 0)), $BS2968))</f>
        <v/>
      </c>
      <c r="BV2968" s="37" t="str">
        <f t="shared" si="798"/>
        <v/>
      </c>
      <c r="BW2968" s="46" t="str">
        <f t="shared" si="799"/>
        <v/>
      </c>
      <c r="BY2968" s="13" t="str">
        <f t="shared" si="800"/>
        <v/>
      </c>
      <c r="BZ2968" s="37" t="str">
        <f t="shared" si="801"/>
        <v/>
      </c>
      <c r="CA2968" s="60" t="str">
        <f t="shared" si="802"/>
        <v/>
      </c>
      <c r="CB2968" s="37" t="str">
        <f>IF(CA2968="", "", COUNTIF(CA$2649:CA$5288, "?"&amp;CA2968)+1+COUNTIF(CA$2649:CA2968, CA2968)-1)</f>
        <v/>
      </c>
      <c r="CC2968" s="41" t="str">
        <f t="shared" si="803"/>
        <v/>
      </c>
    </row>
    <row r="2969" spans="45:81" hidden="1" x14ac:dyDescent="0.25">
      <c r="AS2969" s="37">
        <v>321</v>
      </c>
      <c r="BS2969" s="41" t="str">
        <f t="shared" si="797"/>
        <v/>
      </c>
      <c r="BU2969" s="41" t="str">
        <f>IF($BS2969="", "", IFERROR(INDEX('Country Name Replacement'!$C$11:$C$2650, MATCH($BS2969, 'Country Name Replacement'!$B$11:$B$2650, 0)), $BS2969))</f>
        <v/>
      </c>
      <c r="BV2969" s="37" t="str">
        <f t="shared" si="798"/>
        <v/>
      </c>
      <c r="BW2969" s="46" t="str">
        <f t="shared" si="799"/>
        <v/>
      </c>
      <c r="BY2969" s="13" t="str">
        <f t="shared" si="800"/>
        <v/>
      </c>
      <c r="BZ2969" s="37" t="str">
        <f t="shared" si="801"/>
        <v/>
      </c>
      <c r="CA2969" s="60" t="str">
        <f t="shared" si="802"/>
        <v/>
      </c>
      <c r="CB2969" s="37" t="str">
        <f>IF(CA2969="", "", COUNTIF(CA$2649:CA$5288, "?"&amp;CA2969)+1+COUNTIF(CA$2649:CA2969, CA2969)-1)</f>
        <v/>
      </c>
      <c r="CC2969" s="41" t="str">
        <f t="shared" si="803"/>
        <v/>
      </c>
    </row>
    <row r="2970" spans="45:81" hidden="1" x14ac:dyDescent="0.25">
      <c r="AS2970" s="37">
        <v>322</v>
      </c>
      <c r="BS2970" s="41" t="str">
        <f t="shared" ref="BS2970:BS3033" si="804">IFERROR(INDEX(BS$7:BS$2646, MATCH($AS2970, BU$7:BU$2646, 0)), "")</f>
        <v/>
      </c>
      <c r="BU2970" s="41" t="str">
        <f>IF($BS2970="", "", IFERROR(INDEX('Country Name Replacement'!$C$11:$C$2650, MATCH($BS2970, 'Country Name Replacement'!$B$11:$B$2650, 0)), $BS2970))</f>
        <v/>
      </c>
      <c r="BV2970" s="37" t="str">
        <f t="shared" ref="BV2970:BV3033" si="805">IF(BU2970="", "", COUNTIF(BU$2649:BU$5288, "&lt;"&amp;BU2970)+1-BV$2647)</f>
        <v/>
      </c>
      <c r="BW2970" s="46" t="str">
        <f t="shared" ref="BW2970:BW3033" si="806">IFERROR(INDEX(BU$2649:BU$5288, MATCH($AS2970, BV$2649:BV$2828, 0)), "")</f>
        <v/>
      </c>
      <c r="BY2970" s="13" t="str">
        <f t="shared" ref="BY2970:BY3033" si="807">IFERROR(INDEX(BY$7:BY$2646, MATCH($AS2970, CA$7:CA$2646, 0)), "")</f>
        <v/>
      </c>
      <c r="BZ2970" s="37" t="str">
        <f t="shared" ref="BZ2970:BZ3033" si="808">IF(BY2970="", "", COUNTIF(BY$2649:BY$5288, "&lt;"&amp;BY2970)+1-BZ$2647)</f>
        <v/>
      </c>
      <c r="CA2970" s="60" t="str">
        <f t="shared" ref="CA2970:CA3033" si="809">IF(BY2970="", "", SUMIF($BY$7:$BY$2646, BY2970, $BZ$7:$BZ$2646))</f>
        <v/>
      </c>
      <c r="CB2970" s="37" t="str">
        <f>IF(CA2970="", "", COUNTIF(CA$2649:CA$5288, "?"&amp;CA2970)+1+COUNTIF(CA$2649:CA2970, CA2970)-1)</f>
        <v/>
      </c>
      <c r="CC2970" s="41" t="str">
        <f t="shared" ref="CC2970:CC3033" si="810">IFERROR(INDEX(BS$2649:BS$5288, MATCH($AS2970, BV$2649:BV$2828, 0)), "")</f>
        <v/>
      </c>
    </row>
    <row r="2971" spans="45:81" hidden="1" x14ac:dyDescent="0.25">
      <c r="AS2971" s="37">
        <v>323</v>
      </c>
      <c r="BS2971" s="41" t="str">
        <f t="shared" si="804"/>
        <v/>
      </c>
      <c r="BU2971" s="41" t="str">
        <f>IF($BS2971="", "", IFERROR(INDEX('Country Name Replacement'!$C$11:$C$2650, MATCH($BS2971, 'Country Name Replacement'!$B$11:$B$2650, 0)), $BS2971))</f>
        <v/>
      </c>
      <c r="BV2971" s="37" t="str">
        <f t="shared" si="805"/>
        <v/>
      </c>
      <c r="BW2971" s="46" t="str">
        <f t="shared" si="806"/>
        <v/>
      </c>
      <c r="BY2971" s="13" t="str">
        <f t="shared" si="807"/>
        <v/>
      </c>
      <c r="BZ2971" s="37" t="str">
        <f t="shared" si="808"/>
        <v/>
      </c>
      <c r="CA2971" s="60" t="str">
        <f t="shared" si="809"/>
        <v/>
      </c>
      <c r="CB2971" s="37" t="str">
        <f>IF(CA2971="", "", COUNTIF(CA$2649:CA$5288, "?"&amp;CA2971)+1+COUNTIF(CA$2649:CA2971, CA2971)-1)</f>
        <v/>
      </c>
      <c r="CC2971" s="41" t="str">
        <f t="shared" si="810"/>
        <v/>
      </c>
    </row>
    <row r="2972" spans="45:81" hidden="1" x14ac:dyDescent="0.25">
      <c r="AS2972" s="37">
        <v>324</v>
      </c>
      <c r="BS2972" s="41" t="str">
        <f t="shared" si="804"/>
        <v/>
      </c>
      <c r="BU2972" s="41" t="str">
        <f>IF($BS2972="", "", IFERROR(INDEX('Country Name Replacement'!$C$11:$C$2650, MATCH($BS2972, 'Country Name Replacement'!$B$11:$B$2650, 0)), $BS2972))</f>
        <v/>
      </c>
      <c r="BV2972" s="37" t="str">
        <f t="shared" si="805"/>
        <v/>
      </c>
      <c r="BW2972" s="46" t="str">
        <f t="shared" si="806"/>
        <v/>
      </c>
      <c r="BY2972" s="13" t="str">
        <f t="shared" si="807"/>
        <v/>
      </c>
      <c r="BZ2972" s="37" t="str">
        <f t="shared" si="808"/>
        <v/>
      </c>
      <c r="CA2972" s="60" t="str">
        <f t="shared" si="809"/>
        <v/>
      </c>
      <c r="CB2972" s="37" t="str">
        <f>IF(CA2972="", "", COUNTIF(CA$2649:CA$5288, "?"&amp;CA2972)+1+COUNTIF(CA$2649:CA2972, CA2972)-1)</f>
        <v/>
      </c>
      <c r="CC2972" s="41" t="str">
        <f t="shared" si="810"/>
        <v/>
      </c>
    </row>
    <row r="2973" spans="45:81" hidden="1" x14ac:dyDescent="0.25">
      <c r="AS2973" s="37">
        <v>325</v>
      </c>
      <c r="BS2973" s="41" t="str">
        <f t="shared" si="804"/>
        <v/>
      </c>
      <c r="BU2973" s="41" t="str">
        <f>IF($BS2973="", "", IFERROR(INDEX('Country Name Replacement'!$C$11:$C$2650, MATCH($BS2973, 'Country Name Replacement'!$B$11:$B$2650, 0)), $BS2973))</f>
        <v/>
      </c>
      <c r="BV2973" s="37" t="str">
        <f t="shared" si="805"/>
        <v/>
      </c>
      <c r="BW2973" s="46" t="str">
        <f t="shared" si="806"/>
        <v/>
      </c>
      <c r="BY2973" s="13" t="str">
        <f t="shared" si="807"/>
        <v/>
      </c>
      <c r="BZ2973" s="37" t="str">
        <f t="shared" si="808"/>
        <v/>
      </c>
      <c r="CA2973" s="60" t="str">
        <f t="shared" si="809"/>
        <v/>
      </c>
      <c r="CB2973" s="37" t="str">
        <f>IF(CA2973="", "", COUNTIF(CA$2649:CA$5288, "?"&amp;CA2973)+1+COUNTIF(CA$2649:CA2973, CA2973)-1)</f>
        <v/>
      </c>
      <c r="CC2973" s="41" t="str">
        <f t="shared" si="810"/>
        <v/>
      </c>
    </row>
    <row r="2974" spans="45:81" hidden="1" x14ac:dyDescent="0.25">
      <c r="AS2974" s="37">
        <v>326</v>
      </c>
      <c r="BS2974" s="41" t="str">
        <f t="shared" si="804"/>
        <v/>
      </c>
      <c r="BU2974" s="41" t="str">
        <f>IF($BS2974="", "", IFERROR(INDEX('Country Name Replacement'!$C$11:$C$2650, MATCH($BS2974, 'Country Name Replacement'!$B$11:$B$2650, 0)), $BS2974))</f>
        <v/>
      </c>
      <c r="BV2974" s="37" t="str">
        <f t="shared" si="805"/>
        <v/>
      </c>
      <c r="BW2974" s="46" t="str">
        <f t="shared" si="806"/>
        <v/>
      </c>
      <c r="BY2974" s="13" t="str">
        <f t="shared" si="807"/>
        <v/>
      </c>
      <c r="BZ2974" s="37" t="str">
        <f t="shared" si="808"/>
        <v/>
      </c>
      <c r="CA2974" s="60" t="str">
        <f t="shared" si="809"/>
        <v/>
      </c>
      <c r="CB2974" s="37" t="str">
        <f>IF(CA2974="", "", COUNTIF(CA$2649:CA$5288, "?"&amp;CA2974)+1+COUNTIF(CA$2649:CA2974, CA2974)-1)</f>
        <v/>
      </c>
      <c r="CC2974" s="41" t="str">
        <f t="shared" si="810"/>
        <v/>
      </c>
    </row>
    <row r="2975" spans="45:81" hidden="1" x14ac:dyDescent="0.25">
      <c r="AS2975" s="37">
        <v>327</v>
      </c>
      <c r="BS2975" s="41" t="str">
        <f t="shared" si="804"/>
        <v/>
      </c>
      <c r="BU2975" s="41" t="str">
        <f>IF($BS2975="", "", IFERROR(INDEX('Country Name Replacement'!$C$11:$C$2650, MATCH($BS2975, 'Country Name Replacement'!$B$11:$B$2650, 0)), $BS2975))</f>
        <v/>
      </c>
      <c r="BV2975" s="37" t="str">
        <f t="shared" si="805"/>
        <v/>
      </c>
      <c r="BW2975" s="46" t="str">
        <f t="shared" si="806"/>
        <v/>
      </c>
      <c r="BY2975" s="13" t="str">
        <f t="shared" si="807"/>
        <v/>
      </c>
      <c r="BZ2975" s="37" t="str">
        <f t="shared" si="808"/>
        <v/>
      </c>
      <c r="CA2975" s="60" t="str">
        <f t="shared" si="809"/>
        <v/>
      </c>
      <c r="CB2975" s="37" t="str">
        <f>IF(CA2975="", "", COUNTIF(CA$2649:CA$5288, "?"&amp;CA2975)+1+COUNTIF(CA$2649:CA2975, CA2975)-1)</f>
        <v/>
      </c>
      <c r="CC2975" s="41" t="str">
        <f t="shared" si="810"/>
        <v/>
      </c>
    </row>
    <row r="2976" spans="45:81" hidden="1" x14ac:dyDescent="0.25">
      <c r="AS2976" s="37">
        <v>328</v>
      </c>
      <c r="BS2976" s="41" t="str">
        <f t="shared" si="804"/>
        <v/>
      </c>
      <c r="BU2976" s="41" t="str">
        <f>IF($BS2976="", "", IFERROR(INDEX('Country Name Replacement'!$C$11:$C$2650, MATCH($BS2976, 'Country Name Replacement'!$B$11:$B$2650, 0)), $BS2976))</f>
        <v/>
      </c>
      <c r="BV2976" s="37" t="str">
        <f t="shared" si="805"/>
        <v/>
      </c>
      <c r="BW2976" s="46" t="str">
        <f t="shared" si="806"/>
        <v/>
      </c>
      <c r="BY2976" s="13" t="str">
        <f t="shared" si="807"/>
        <v/>
      </c>
      <c r="BZ2976" s="37" t="str">
        <f t="shared" si="808"/>
        <v/>
      </c>
      <c r="CA2976" s="60" t="str">
        <f t="shared" si="809"/>
        <v/>
      </c>
      <c r="CB2976" s="37" t="str">
        <f>IF(CA2976="", "", COUNTIF(CA$2649:CA$5288, "?"&amp;CA2976)+1+COUNTIF(CA$2649:CA2976, CA2976)-1)</f>
        <v/>
      </c>
      <c r="CC2976" s="41" t="str">
        <f t="shared" si="810"/>
        <v/>
      </c>
    </row>
    <row r="2977" spans="45:81" hidden="1" x14ac:dyDescent="0.25">
      <c r="AS2977" s="37">
        <v>329</v>
      </c>
      <c r="BS2977" s="41" t="str">
        <f t="shared" si="804"/>
        <v/>
      </c>
      <c r="BU2977" s="41" t="str">
        <f>IF($BS2977="", "", IFERROR(INDEX('Country Name Replacement'!$C$11:$C$2650, MATCH($BS2977, 'Country Name Replacement'!$B$11:$B$2650, 0)), $BS2977))</f>
        <v/>
      </c>
      <c r="BV2977" s="37" t="str">
        <f t="shared" si="805"/>
        <v/>
      </c>
      <c r="BW2977" s="46" t="str">
        <f t="shared" si="806"/>
        <v/>
      </c>
      <c r="BY2977" s="13" t="str">
        <f t="shared" si="807"/>
        <v/>
      </c>
      <c r="BZ2977" s="37" t="str">
        <f t="shared" si="808"/>
        <v/>
      </c>
      <c r="CA2977" s="60" t="str">
        <f t="shared" si="809"/>
        <v/>
      </c>
      <c r="CB2977" s="37" t="str">
        <f>IF(CA2977="", "", COUNTIF(CA$2649:CA$5288, "?"&amp;CA2977)+1+COUNTIF(CA$2649:CA2977, CA2977)-1)</f>
        <v/>
      </c>
      <c r="CC2977" s="41" t="str">
        <f t="shared" si="810"/>
        <v/>
      </c>
    </row>
    <row r="2978" spans="45:81" hidden="1" x14ac:dyDescent="0.25">
      <c r="AS2978" s="37">
        <v>330</v>
      </c>
      <c r="BS2978" s="41" t="str">
        <f t="shared" si="804"/>
        <v/>
      </c>
      <c r="BU2978" s="41" t="str">
        <f>IF($BS2978="", "", IFERROR(INDEX('Country Name Replacement'!$C$11:$C$2650, MATCH($BS2978, 'Country Name Replacement'!$B$11:$B$2650, 0)), $BS2978))</f>
        <v/>
      </c>
      <c r="BV2978" s="37" t="str">
        <f t="shared" si="805"/>
        <v/>
      </c>
      <c r="BW2978" s="46" t="str">
        <f t="shared" si="806"/>
        <v/>
      </c>
      <c r="BY2978" s="13" t="str">
        <f t="shared" si="807"/>
        <v/>
      </c>
      <c r="BZ2978" s="37" t="str">
        <f t="shared" si="808"/>
        <v/>
      </c>
      <c r="CA2978" s="60" t="str">
        <f t="shared" si="809"/>
        <v/>
      </c>
      <c r="CB2978" s="37" t="str">
        <f>IF(CA2978="", "", COUNTIF(CA$2649:CA$5288, "?"&amp;CA2978)+1+COUNTIF(CA$2649:CA2978, CA2978)-1)</f>
        <v/>
      </c>
      <c r="CC2978" s="41" t="str">
        <f t="shared" si="810"/>
        <v/>
      </c>
    </row>
    <row r="2979" spans="45:81" hidden="1" x14ac:dyDescent="0.25">
      <c r="AS2979" s="37">
        <v>331</v>
      </c>
      <c r="BS2979" s="41" t="str">
        <f t="shared" si="804"/>
        <v/>
      </c>
      <c r="BU2979" s="41" t="str">
        <f>IF($BS2979="", "", IFERROR(INDEX('Country Name Replacement'!$C$11:$C$2650, MATCH($BS2979, 'Country Name Replacement'!$B$11:$B$2650, 0)), $BS2979))</f>
        <v/>
      </c>
      <c r="BV2979" s="37" t="str">
        <f t="shared" si="805"/>
        <v/>
      </c>
      <c r="BW2979" s="46" t="str">
        <f t="shared" si="806"/>
        <v/>
      </c>
      <c r="BY2979" s="13" t="str">
        <f t="shared" si="807"/>
        <v/>
      </c>
      <c r="BZ2979" s="37" t="str">
        <f t="shared" si="808"/>
        <v/>
      </c>
      <c r="CA2979" s="60" t="str">
        <f t="shared" si="809"/>
        <v/>
      </c>
      <c r="CB2979" s="37" t="str">
        <f>IF(CA2979="", "", COUNTIF(CA$2649:CA$5288, "?"&amp;CA2979)+1+COUNTIF(CA$2649:CA2979, CA2979)-1)</f>
        <v/>
      </c>
      <c r="CC2979" s="41" t="str">
        <f t="shared" si="810"/>
        <v/>
      </c>
    </row>
    <row r="2980" spans="45:81" hidden="1" x14ac:dyDescent="0.25">
      <c r="AS2980" s="37">
        <v>332</v>
      </c>
      <c r="BS2980" s="41" t="str">
        <f t="shared" si="804"/>
        <v/>
      </c>
      <c r="BU2980" s="41" t="str">
        <f>IF($BS2980="", "", IFERROR(INDEX('Country Name Replacement'!$C$11:$C$2650, MATCH($BS2980, 'Country Name Replacement'!$B$11:$B$2650, 0)), $BS2980))</f>
        <v/>
      </c>
      <c r="BV2980" s="37" t="str">
        <f t="shared" si="805"/>
        <v/>
      </c>
      <c r="BW2980" s="46" t="str">
        <f t="shared" si="806"/>
        <v/>
      </c>
      <c r="BY2980" s="13" t="str">
        <f t="shared" si="807"/>
        <v/>
      </c>
      <c r="BZ2980" s="37" t="str">
        <f t="shared" si="808"/>
        <v/>
      </c>
      <c r="CA2980" s="60" t="str">
        <f t="shared" si="809"/>
        <v/>
      </c>
      <c r="CB2980" s="37" t="str">
        <f>IF(CA2980="", "", COUNTIF(CA$2649:CA$5288, "?"&amp;CA2980)+1+COUNTIF(CA$2649:CA2980, CA2980)-1)</f>
        <v/>
      </c>
      <c r="CC2980" s="41" t="str">
        <f t="shared" si="810"/>
        <v/>
      </c>
    </row>
    <row r="2981" spans="45:81" hidden="1" x14ac:dyDescent="0.25">
      <c r="AS2981" s="37">
        <v>333</v>
      </c>
      <c r="BS2981" s="41" t="str">
        <f t="shared" si="804"/>
        <v/>
      </c>
      <c r="BU2981" s="41" t="str">
        <f>IF($BS2981="", "", IFERROR(INDEX('Country Name Replacement'!$C$11:$C$2650, MATCH($BS2981, 'Country Name Replacement'!$B$11:$B$2650, 0)), $BS2981))</f>
        <v/>
      </c>
      <c r="BV2981" s="37" t="str">
        <f t="shared" si="805"/>
        <v/>
      </c>
      <c r="BW2981" s="46" t="str">
        <f t="shared" si="806"/>
        <v/>
      </c>
      <c r="BY2981" s="13" t="str">
        <f t="shared" si="807"/>
        <v/>
      </c>
      <c r="BZ2981" s="37" t="str">
        <f t="shared" si="808"/>
        <v/>
      </c>
      <c r="CA2981" s="60" t="str">
        <f t="shared" si="809"/>
        <v/>
      </c>
      <c r="CB2981" s="37" t="str">
        <f>IF(CA2981="", "", COUNTIF(CA$2649:CA$5288, "?"&amp;CA2981)+1+COUNTIF(CA$2649:CA2981, CA2981)-1)</f>
        <v/>
      </c>
      <c r="CC2981" s="41" t="str">
        <f t="shared" si="810"/>
        <v/>
      </c>
    </row>
    <row r="2982" spans="45:81" hidden="1" x14ac:dyDescent="0.25">
      <c r="AS2982" s="37">
        <v>334</v>
      </c>
      <c r="BS2982" s="41" t="str">
        <f t="shared" si="804"/>
        <v/>
      </c>
      <c r="BU2982" s="41" t="str">
        <f>IF($BS2982="", "", IFERROR(INDEX('Country Name Replacement'!$C$11:$C$2650, MATCH($BS2982, 'Country Name Replacement'!$B$11:$B$2650, 0)), $BS2982))</f>
        <v/>
      </c>
      <c r="BV2982" s="37" t="str">
        <f t="shared" si="805"/>
        <v/>
      </c>
      <c r="BW2982" s="46" t="str">
        <f t="shared" si="806"/>
        <v/>
      </c>
      <c r="BY2982" s="13" t="str">
        <f t="shared" si="807"/>
        <v/>
      </c>
      <c r="BZ2982" s="37" t="str">
        <f t="shared" si="808"/>
        <v/>
      </c>
      <c r="CA2982" s="60" t="str">
        <f t="shared" si="809"/>
        <v/>
      </c>
      <c r="CB2982" s="37" t="str">
        <f>IF(CA2982="", "", COUNTIF(CA$2649:CA$5288, "?"&amp;CA2982)+1+COUNTIF(CA$2649:CA2982, CA2982)-1)</f>
        <v/>
      </c>
      <c r="CC2982" s="41" t="str">
        <f t="shared" si="810"/>
        <v/>
      </c>
    </row>
    <row r="2983" spans="45:81" hidden="1" x14ac:dyDescent="0.25">
      <c r="AS2983" s="37">
        <v>335</v>
      </c>
      <c r="BS2983" s="41" t="str">
        <f t="shared" si="804"/>
        <v/>
      </c>
      <c r="BU2983" s="41" t="str">
        <f>IF($BS2983="", "", IFERROR(INDEX('Country Name Replacement'!$C$11:$C$2650, MATCH($BS2983, 'Country Name Replacement'!$B$11:$B$2650, 0)), $BS2983))</f>
        <v/>
      </c>
      <c r="BV2983" s="37" t="str">
        <f t="shared" si="805"/>
        <v/>
      </c>
      <c r="BW2983" s="46" t="str">
        <f t="shared" si="806"/>
        <v/>
      </c>
      <c r="BY2983" s="13" t="str">
        <f t="shared" si="807"/>
        <v/>
      </c>
      <c r="BZ2983" s="37" t="str">
        <f t="shared" si="808"/>
        <v/>
      </c>
      <c r="CA2983" s="60" t="str">
        <f t="shared" si="809"/>
        <v/>
      </c>
      <c r="CB2983" s="37" t="str">
        <f>IF(CA2983="", "", COUNTIF(CA$2649:CA$5288, "?"&amp;CA2983)+1+COUNTIF(CA$2649:CA2983, CA2983)-1)</f>
        <v/>
      </c>
      <c r="CC2983" s="41" t="str">
        <f t="shared" si="810"/>
        <v/>
      </c>
    </row>
    <row r="2984" spans="45:81" hidden="1" x14ac:dyDescent="0.25">
      <c r="AS2984" s="37">
        <v>336</v>
      </c>
      <c r="BS2984" s="41" t="str">
        <f t="shared" si="804"/>
        <v/>
      </c>
      <c r="BU2984" s="41" t="str">
        <f>IF($BS2984="", "", IFERROR(INDEX('Country Name Replacement'!$C$11:$C$2650, MATCH($BS2984, 'Country Name Replacement'!$B$11:$B$2650, 0)), $BS2984))</f>
        <v/>
      </c>
      <c r="BV2984" s="37" t="str">
        <f t="shared" si="805"/>
        <v/>
      </c>
      <c r="BW2984" s="46" t="str">
        <f t="shared" si="806"/>
        <v/>
      </c>
      <c r="BY2984" s="13" t="str">
        <f t="shared" si="807"/>
        <v/>
      </c>
      <c r="BZ2984" s="37" t="str">
        <f t="shared" si="808"/>
        <v/>
      </c>
      <c r="CA2984" s="60" t="str">
        <f t="shared" si="809"/>
        <v/>
      </c>
      <c r="CB2984" s="37" t="str">
        <f>IF(CA2984="", "", COUNTIF(CA$2649:CA$5288, "?"&amp;CA2984)+1+COUNTIF(CA$2649:CA2984, CA2984)-1)</f>
        <v/>
      </c>
      <c r="CC2984" s="41" t="str">
        <f t="shared" si="810"/>
        <v/>
      </c>
    </row>
    <row r="2985" spans="45:81" hidden="1" x14ac:dyDescent="0.25">
      <c r="AS2985" s="37">
        <v>337</v>
      </c>
      <c r="BS2985" s="41" t="str">
        <f t="shared" si="804"/>
        <v/>
      </c>
      <c r="BU2985" s="41" t="str">
        <f>IF($BS2985="", "", IFERROR(INDEX('Country Name Replacement'!$C$11:$C$2650, MATCH($BS2985, 'Country Name Replacement'!$B$11:$B$2650, 0)), $BS2985))</f>
        <v/>
      </c>
      <c r="BV2985" s="37" t="str">
        <f t="shared" si="805"/>
        <v/>
      </c>
      <c r="BW2985" s="46" t="str">
        <f t="shared" si="806"/>
        <v/>
      </c>
      <c r="BY2985" s="13" t="str">
        <f t="shared" si="807"/>
        <v/>
      </c>
      <c r="BZ2985" s="37" t="str">
        <f t="shared" si="808"/>
        <v/>
      </c>
      <c r="CA2985" s="60" t="str">
        <f t="shared" si="809"/>
        <v/>
      </c>
      <c r="CB2985" s="37" t="str">
        <f>IF(CA2985="", "", COUNTIF(CA$2649:CA$5288, "?"&amp;CA2985)+1+COUNTIF(CA$2649:CA2985, CA2985)-1)</f>
        <v/>
      </c>
      <c r="CC2985" s="41" t="str">
        <f t="shared" si="810"/>
        <v/>
      </c>
    </row>
    <row r="2986" spans="45:81" hidden="1" x14ac:dyDescent="0.25">
      <c r="AS2986" s="37">
        <v>338</v>
      </c>
      <c r="BS2986" s="41" t="str">
        <f t="shared" si="804"/>
        <v/>
      </c>
      <c r="BU2986" s="41" t="str">
        <f>IF($BS2986="", "", IFERROR(INDEX('Country Name Replacement'!$C$11:$C$2650, MATCH($BS2986, 'Country Name Replacement'!$B$11:$B$2650, 0)), $BS2986))</f>
        <v/>
      </c>
      <c r="BV2986" s="37" t="str">
        <f t="shared" si="805"/>
        <v/>
      </c>
      <c r="BW2986" s="46" t="str">
        <f t="shared" si="806"/>
        <v/>
      </c>
      <c r="BY2986" s="13" t="str">
        <f t="shared" si="807"/>
        <v/>
      </c>
      <c r="BZ2986" s="37" t="str">
        <f t="shared" si="808"/>
        <v/>
      </c>
      <c r="CA2986" s="60" t="str">
        <f t="shared" si="809"/>
        <v/>
      </c>
      <c r="CB2986" s="37" t="str">
        <f>IF(CA2986="", "", COUNTIF(CA$2649:CA$5288, "?"&amp;CA2986)+1+COUNTIF(CA$2649:CA2986, CA2986)-1)</f>
        <v/>
      </c>
      <c r="CC2986" s="41" t="str">
        <f t="shared" si="810"/>
        <v/>
      </c>
    </row>
    <row r="2987" spans="45:81" hidden="1" x14ac:dyDescent="0.25">
      <c r="AS2987" s="37">
        <v>339</v>
      </c>
      <c r="BS2987" s="41" t="str">
        <f t="shared" si="804"/>
        <v/>
      </c>
      <c r="BU2987" s="41" t="str">
        <f>IF($BS2987="", "", IFERROR(INDEX('Country Name Replacement'!$C$11:$C$2650, MATCH($BS2987, 'Country Name Replacement'!$B$11:$B$2650, 0)), $BS2987))</f>
        <v/>
      </c>
      <c r="BV2987" s="37" t="str">
        <f t="shared" si="805"/>
        <v/>
      </c>
      <c r="BW2987" s="46" t="str">
        <f t="shared" si="806"/>
        <v/>
      </c>
      <c r="BY2987" s="13" t="str">
        <f t="shared" si="807"/>
        <v/>
      </c>
      <c r="BZ2987" s="37" t="str">
        <f t="shared" si="808"/>
        <v/>
      </c>
      <c r="CA2987" s="60" t="str">
        <f t="shared" si="809"/>
        <v/>
      </c>
      <c r="CB2987" s="37" t="str">
        <f>IF(CA2987="", "", COUNTIF(CA$2649:CA$5288, "?"&amp;CA2987)+1+COUNTIF(CA$2649:CA2987, CA2987)-1)</f>
        <v/>
      </c>
      <c r="CC2987" s="41" t="str">
        <f t="shared" si="810"/>
        <v/>
      </c>
    </row>
    <row r="2988" spans="45:81" hidden="1" x14ac:dyDescent="0.25">
      <c r="AS2988" s="37">
        <v>340</v>
      </c>
      <c r="BS2988" s="41" t="str">
        <f t="shared" si="804"/>
        <v/>
      </c>
      <c r="BU2988" s="41" t="str">
        <f>IF($BS2988="", "", IFERROR(INDEX('Country Name Replacement'!$C$11:$C$2650, MATCH($BS2988, 'Country Name Replacement'!$B$11:$B$2650, 0)), $BS2988))</f>
        <v/>
      </c>
      <c r="BV2988" s="37" t="str">
        <f t="shared" si="805"/>
        <v/>
      </c>
      <c r="BW2988" s="46" t="str">
        <f t="shared" si="806"/>
        <v/>
      </c>
      <c r="BY2988" s="13" t="str">
        <f t="shared" si="807"/>
        <v/>
      </c>
      <c r="BZ2988" s="37" t="str">
        <f t="shared" si="808"/>
        <v/>
      </c>
      <c r="CA2988" s="60" t="str">
        <f t="shared" si="809"/>
        <v/>
      </c>
      <c r="CB2988" s="37" t="str">
        <f>IF(CA2988="", "", COUNTIF(CA$2649:CA$5288, "?"&amp;CA2988)+1+COUNTIF(CA$2649:CA2988, CA2988)-1)</f>
        <v/>
      </c>
      <c r="CC2988" s="41" t="str">
        <f t="shared" si="810"/>
        <v/>
      </c>
    </row>
    <row r="2989" spans="45:81" hidden="1" x14ac:dyDescent="0.25">
      <c r="AS2989" s="37">
        <v>341</v>
      </c>
      <c r="BS2989" s="41" t="str">
        <f t="shared" si="804"/>
        <v/>
      </c>
      <c r="BU2989" s="41" t="str">
        <f>IF($BS2989="", "", IFERROR(INDEX('Country Name Replacement'!$C$11:$C$2650, MATCH($BS2989, 'Country Name Replacement'!$B$11:$B$2650, 0)), $BS2989))</f>
        <v/>
      </c>
      <c r="BV2989" s="37" t="str">
        <f t="shared" si="805"/>
        <v/>
      </c>
      <c r="BW2989" s="46" t="str">
        <f t="shared" si="806"/>
        <v/>
      </c>
      <c r="BY2989" s="13" t="str">
        <f t="shared" si="807"/>
        <v/>
      </c>
      <c r="BZ2989" s="37" t="str">
        <f t="shared" si="808"/>
        <v/>
      </c>
      <c r="CA2989" s="60" t="str">
        <f t="shared" si="809"/>
        <v/>
      </c>
      <c r="CB2989" s="37" t="str">
        <f>IF(CA2989="", "", COUNTIF(CA$2649:CA$5288, "?"&amp;CA2989)+1+COUNTIF(CA$2649:CA2989, CA2989)-1)</f>
        <v/>
      </c>
      <c r="CC2989" s="41" t="str">
        <f t="shared" si="810"/>
        <v/>
      </c>
    </row>
    <row r="2990" spans="45:81" hidden="1" x14ac:dyDescent="0.25">
      <c r="AS2990" s="37">
        <v>342</v>
      </c>
      <c r="BS2990" s="41" t="str">
        <f t="shared" si="804"/>
        <v/>
      </c>
      <c r="BU2990" s="41" t="str">
        <f>IF($BS2990="", "", IFERROR(INDEX('Country Name Replacement'!$C$11:$C$2650, MATCH($BS2990, 'Country Name Replacement'!$B$11:$B$2650, 0)), $BS2990))</f>
        <v/>
      </c>
      <c r="BV2990" s="37" t="str">
        <f t="shared" si="805"/>
        <v/>
      </c>
      <c r="BW2990" s="46" t="str">
        <f t="shared" si="806"/>
        <v/>
      </c>
      <c r="BY2990" s="13" t="str">
        <f t="shared" si="807"/>
        <v/>
      </c>
      <c r="BZ2990" s="37" t="str">
        <f t="shared" si="808"/>
        <v/>
      </c>
      <c r="CA2990" s="60" t="str">
        <f t="shared" si="809"/>
        <v/>
      </c>
      <c r="CB2990" s="37" t="str">
        <f>IF(CA2990="", "", COUNTIF(CA$2649:CA$5288, "?"&amp;CA2990)+1+COUNTIF(CA$2649:CA2990, CA2990)-1)</f>
        <v/>
      </c>
      <c r="CC2990" s="41" t="str">
        <f t="shared" si="810"/>
        <v/>
      </c>
    </row>
    <row r="2991" spans="45:81" hidden="1" x14ac:dyDescent="0.25">
      <c r="AS2991" s="37">
        <v>343</v>
      </c>
      <c r="BS2991" s="41" t="str">
        <f t="shared" si="804"/>
        <v/>
      </c>
      <c r="BU2991" s="41" t="str">
        <f>IF($BS2991="", "", IFERROR(INDEX('Country Name Replacement'!$C$11:$C$2650, MATCH($BS2991, 'Country Name Replacement'!$B$11:$B$2650, 0)), $BS2991))</f>
        <v/>
      </c>
      <c r="BV2991" s="37" t="str">
        <f t="shared" si="805"/>
        <v/>
      </c>
      <c r="BW2991" s="46" t="str">
        <f t="shared" si="806"/>
        <v/>
      </c>
      <c r="BY2991" s="13" t="str">
        <f t="shared" si="807"/>
        <v/>
      </c>
      <c r="BZ2991" s="37" t="str">
        <f t="shared" si="808"/>
        <v/>
      </c>
      <c r="CA2991" s="60" t="str">
        <f t="shared" si="809"/>
        <v/>
      </c>
      <c r="CB2991" s="37" t="str">
        <f>IF(CA2991="", "", COUNTIF(CA$2649:CA$5288, "?"&amp;CA2991)+1+COUNTIF(CA$2649:CA2991, CA2991)-1)</f>
        <v/>
      </c>
      <c r="CC2991" s="41" t="str">
        <f t="shared" si="810"/>
        <v/>
      </c>
    </row>
    <row r="2992" spans="45:81" hidden="1" x14ac:dyDescent="0.25">
      <c r="AS2992" s="37">
        <v>344</v>
      </c>
      <c r="BS2992" s="41" t="str">
        <f t="shared" si="804"/>
        <v/>
      </c>
      <c r="BU2992" s="41" t="str">
        <f>IF($BS2992="", "", IFERROR(INDEX('Country Name Replacement'!$C$11:$C$2650, MATCH($BS2992, 'Country Name Replacement'!$B$11:$B$2650, 0)), $BS2992))</f>
        <v/>
      </c>
      <c r="BV2992" s="37" t="str">
        <f t="shared" si="805"/>
        <v/>
      </c>
      <c r="BW2992" s="46" t="str">
        <f t="shared" si="806"/>
        <v/>
      </c>
      <c r="BY2992" s="13" t="str">
        <f t="shared" si="807"/>
        <v/>
      </c>
      <c r="BZ2992" s="37" t="str">
        <f t="shared" si="808"/>
        <v/>
      </c>
      <c r="CA2992" s="60" t="str">
        <f t="shared" si="809"/>
        <v/>
      </c>
      <c r="CB2992" s="37" t="str">
        <f>IF(CA2992="", "", COUNTIF(CA$2649:CA$5288, "?"&amp;CA2992)+1+COUNTIF(CA$2649:CA2992, CA2992)-1)</f>
        <v/>
      </c>
      <c r="CC2992" s="41" t="str">
        <f t="shared" si="810"/>
        <v/>
      </c>
    </row>
    <row r="2993" spans="45:81" hidden="1" x14ac:dyDescent="0.25">
      <c r="AS2993" s="37">
        <v>345</v>
      </c>
      <c r="BS2993" s="41" t="str">
        <f t="shared" si="804"/>
        <v/>
      </c>
      <c r="BU2993" s="41" t="str">
        <f>IF($BS2993="", "", IFERROR(INDEX('Country Name Replacement'!$C$11:$C$2650, MATCH($BS2993, 'Country Name Replacement'!$B$11:$B$2650, 0)), $BS2993))</f>
        <v/>
      </c>
      <c r="BV2993" s="37" t="str">
        <f t="shared" si="805"/>
        <v/>
      </c>
      <c r="BW2993" s="46" t="str">
        <f t="shared" si="806"/>
        <v/>
      </c>
      <c r="BY2993" s="13" t="str">
        <f t="shared" si="807"/>
        <v/>
      </c>
      <c r="BZ2993" s="37" t="str">
        <f t="shared" si="808"/>
        <v/>
      </c>
      <c r="CA2993" s="60" t="str">
        <f t="shared" si="809"/>
        <v/>
      </c>
      <c r="CB2993" s="37" t="str">
        <f>IF(CA2993="", "", COUNTIF(CA$2649:CA$5288, "?"&amp;CA2993)+1+COUNTIF(CA$2649:CA2993, CA2993)-1)</f>
        <v/>
      </c>
      <c r="CC2993" s="41" t="str">
        <f t="shared" si="810"/>
        <v/>
      </c>
    </row>
    <row r="2994" spans="45:81" hidden="1" x14ac:dyDescent="0.25">
      <c r="AS2994" s="37">
        <v>346</v>
      </c>
      <c r="BS2994" s="41" t="str">
        <f t="shared" si="804"/>
        <v/>
      </c>
      <c r="BU2994" s="41" t="str">
        <f>IF($BS2994="", "", IFERROR(INDEX('Country Name Replacement'!$C$11:$C$2650, MATCH($BS2994, 'Country Name Replacement'!$B$11:$B$2650, 0)), $BS2994))</f>
        <v/>
      </c>
      <c r="BV2994" s="37" t="str">
        <f t="shared" si="805"/>
        <v/>
      </c>
      <c r="BW2994" s="46" t="str">
        <f t="shared" si="806"/>
        <v/>
      </c>
      <c r="BY2994" s="13" t="str">
        <f t="shared" si="807"/>
        <v/>
      </c>
      <c r="BZ2994" s="37" t="str">
        <f t="shared" si="808"/>
        <v/>
      </c>
      <c r="CA2994" s="60" t="str">
        <f t="shared" si="809"/>
        <v/>
      </c>
      <c r="CB2994" s="37" t="str">
        <f>IF(CA2994="", "", COUNTIF(CA$2649:CA$5288, "?"&amp;CA2994)+1+COUNTIF(CA$2649:CA2994, CA2994)-1)</f>
        <v/>
      </c>
      <c r="CC2994" s="41" t="str">
        <f t="shared" si="810"/>
        <v/>
      </c>
    </row>
    <row r="2995" spans="45:81" hidden="1" x14ac:dyDescent="0.25">
      <c r="AS2995" s="37">
        <v>347</v>
      </c>
      <c r="BS2995" s="41" t="str">
        <f t="shared" si="804"/>
        <v/>
      </c>
      <c r="BU2995" s="41" t="str">
        <f>IF($BS2995="", "", IFERROR(INDEX('Country Name Replacement'!$C$11:$C$2650, MATCH($BS2995, 'Country Name Replacement'!$B$11:$B$2650, 0)), $BS2995))</f>
        <v/>
      </c>
      <c r="BV2995" s="37" t="str">
        <f t="shared" si="805"/>
        <v/>
      </c>
      <c r="BW2995" s="46" t="str">
        <f t="shared" si="806"/>
        <v/>
      </c>
      <c r="BY2995" s="13" t="str">
        <f t="shared" si="807"/>
        <v/>
      </c>
      <c r="BZ2995" s="37" t="str">
        <f t="shared" si="808"/>
        <v/>
      </c>
      <c r="CA2995" s="60" t="str">
        <f t="shared" si="809"/>
        <v/>
      </c>
      <c r="CB2995" s="37" t="str">
        <f>IF(CA2995="", "", COUNTIF(CA$2649:CA$5288, "?"&amp;CA2995)+1+COUNTIF(CA$2649:CA2995, CA2995)-1)</f>
        <v/>
      </c>
      <c r="CC2995" s="41" t="str">
        <f t="shared" si="810"/>
        <v/>
      </c>
    </row>
    <row r="2996" spans="45:81" hidden="1" x14ac:dyDescent="0.25">
      <c r="AS2996" s="37">
        <v>348</v>
      </c>
      <c r="BS2996" s="41" t="str">
        <f t="shared" si="804"/>
        <v/>
      </c>
      <c r="BU2996" s="41" t="str">
        <f>IF($BS2996="", "", IFERROR(INDEX('Country Name Replacement'!$C$11:$C$2650, MATCH($BS2996, 'Country Name Replacement'!$B$11:$B$2650, 0)), $BS2996))</f>
        <v/>
      </c>
      <c r="BV2996" s="37" t="str">
        <f t="shared" si="805"/>
        <v/>
      </c>
      <c r="BW2996" s="46" t="str">
        <f t="shared" si="806"/>
        <v/>
      </c>
      <c r="BY2996" s="13" t="str">
        <f t="shared" si="807"/>
        <v/>
      </c>
      <c r="BZ2996" s="37" t="str">
        <f t="shared" si="808"/>
        <v/>
      </c>
      <c r="CA2996" s="60" t="str">
        <f t="shared" si="809"/>
        <v/>
      </c>
      <c r="CB2996" s="37" t="str">
        <f>IF(CA2996="", "", COUNTIF(CA$2649:CA$5288, "?"&amp;CA2996)+1+COUNTIF(CA$2649:CA2996, CA2996)-1)</f>
        <v/>
      </c>
      <c r="CC2996" s="41" t="str">
        <f t="shared" si="810"/>
        <v/>
      </c>
    </row>
    <row r="2997" spans="45:81" hidden="1" x14ac:dyDescent="0.25">
      <c r="AS2997" s="37">
        <v>349</v>
      </c>
      <c r="BS2997" s="41" t="str">
        <f t="shared" si="804"/>
        <v/>
      </c>
      <c r="BU2997" s="41" t="str">
        <f>IF($BS2997="", "", IFERROR(INDEX('Country Name Replacement'!$C$11:$C$2650, MATCH($BS2997, 'Country Name Replacement'!$B$11:$B$2650, 0)), $BS2997))</f>
        <v/>
      </c>
      <c r="BV2997" s="37" t="str">
        <f t="shared" si="805"/>
        <v/>
      </c>
      <c r="BW2997" s="46" t="str">
        <f t="shared" si="806"/>
        <v/>
      </c>
      <c r="BY2997" s="13" t="str">
        <f t="shared" si="807"/>
        <v/>
      </c>
      <c r="BZ2997" s="37" t="str">
        <f t="shared" si="808"/>
        <v/>
      </c>
      <c r="CA2997" s="60" t="str">
        <f t="shared" si="809"/>
        <v/>
      </c>
      <c r="CB2997" s="37" t="str">
        <f>IF(CA2997="", "", COUNTIF(CA$2649:CA$5288, "?"&amp;CA2997)+1+COUNTIF(CA$2649:CA2997, CA2997)-1)</f>
        <v/>
      </c>
      <c r="CC2997" s="41" t="str">
        <f t="shared" si="810"/>
        <v/>
      </c>
    </row>
    <row r="2998" spans="45:81" hidden="1" x14ac:dyDescent="0.25">
      <c r="AS2998" s="37">
        <v>350</v>
      </c>
      <c r="BS2998" s="41" t="str">
        <f t="shared" si="804"/>
        <v/>
      </c>
      <c r="BU2998" s="41" t="str">
        <f>IF($BS2998="", "", IFERROR(INDEX('Country Name Replacement'!$C$11:$C$2650, MATCH($BS2998, 'Country Name Replacement'!$B$11:$B$2650, 0)), $BS2998))</f>
        <v/>
      </c>
      <c r="BV2998" s="37" t="str">
        <f t="shared" si="805"/>
        <v/>
      </c>
      <c r="BW2998" s="46" t="str">
        <f t="shared" si="806"/>
        <v/>
      </c>
      <c r="BY2998" s="13" t="str">
        <f t="shared" si="807"/>
        <v/>
      </c>
      <c r="BZ2998" s="37" t="str">
        <f t="shared" si="808"/>
        <v/>
      </c>
      <c r="CA2998" s="60" t="str">
        <f t="shared" si="809"/>
        <v/>
      </c>
      <c r="CB2998" s="37" t="str">
        <f>IF(CA2998="", "", COUNTIF(CA$2649:CA$5288, "?"&amp;CA2998)+1+COUNTIF(CA$2649:CA2998, CA2998)-1)</f>
        <v/>
      </c>
      <c r="CC2998" s="41" t="str">
        <f t="shared" si="810"/>
        <v/>
      </c>
    </row>
    <row r="2999" spans="45:81" hidden="1" x14ac:dyDescent="0.25">
      <c r="AS2999" s="37">
        <v>351</v>
      </c>
      <c r="BS2999" s="41" t="str">
        <f t="shared" si="804"/>
        <v/>
      </c>
      <c r="BU2999" s="41" t="str">
        <f>IF($BS2999="", "", IFERROR(INDEX('Country Name Replacement'!$C$11:$C$2650, MATCH($BS2999, 'Country Name Replacement'!$B$11:$B$2650, 0)), $BS2999))</f>
        <v/>
      </c>
      <c r="BV2999" s="37" t="str">
        <f t="shared" si="805"/>
        <v/>
      </c>
      <c r="BW2999" s="46" t="str">
        <f t="shared" si="806"/>
        <v/>
      </c>
      <c r="BY2999" s="13" t="str">
        <f t="shared" si="807"/>
        <v/>
      </c>
      <c r="BZ2999" s="37" t="str">
        <f t="shared" si="808"/>
        <v/>
      </c>
      <c r="CA2999" s="60" t="str">
        <f t="shared" si="809"/>
        <v/>
      </c>
      <c r="CB2999" s="37" t="str">
        <f>IF(CA2999="", "", COUNTIF(CA$2649:CA$5288, "?"&amp;CA2999)+1+COUNTIF(CA$2649:CA2999, CA2999)-1)</f>
        <v/>
      </c>
      <c r="CC2999" s="41" t="str">
        <f t="shared" si="810"/>
        <v/>
      </c>
    </row>
    <row r="3000" spans="45:81" hidden="1" x14ac:dyDescent="0.25">
      <c r="AS3000" s="37">
        <v>352</v>
      </c>
      <c r="BS3000" s="41" t="str">
        <f t="shared" si="804"/>
        <v/>
      </c>
      <c r="BU3000" s="41" t="str">
        <f>IF($BS3000="", "", IFERROR(INDEX('Country Name Replacement'!$C$11:$C$2650, MATCH($BS3000, 'Country Name Replacement'!$B$11:$B$2650, 0)), $BS3000))</f>
        <v/>
      </c>
      <c r="BV3000" s="37" t="str">
        <f t="shared" si="805"/>
        <v/>
      </c>
      <c r="BW3000" s="46" t="str">
        <f t="shared" si="806"/>
        <v/>
      </c>
      <c r="BY3000" s="13" t="str">
        <f t="shared" si="807"/>
        <v/>
      </c>
      <c r="BZ3000" s="37" t="str">
        <f t="shared" si="808"/>
        <v/>
      </c>
      <c r="CA3000" s="60" t="str">
        <f t="shared" si="809"/>
        <v/>
      </c>
      <c r="CB3000" s="37" t="str">
        <f>IF(CA3000="", "", COUNTIF(CA$2649:CA$5288, "?"&amp;CA3000)+1+COUNTIF(CA$2649:CA3000, CA3000)-1)</f>
        <v/>
      </c>
      <c r="CC3000" s="41" t="str">
        <f t="shared" si="810"/>
        <v/>
      </c>
    </row>
    <row r="3001" spans="45:81" hidden="1" x14ac:dyDescent="0.25">
      <c r="AS3001" s="37">
        <v>353</v>
      </c>
      <c r="BS3001" s="41" t="str">
        <f t="shared" si="804"/>
        <v/>
      </c>
      <c r="BU3001" s="41" t="str">
        <f>IF($BS3001="", "", IFERROR(INDEX('Country Name Replacement'!$C$11:$C$2650, MATCH($BS3001, 'Country Name Replacement'!$B$11:$B$2650, 0)), $BS3001))</f>
        <v/>
      </c>
      <c r="BV3001" s="37" t="str">
        <f t="shared" si="805"/>
        <v/>
      </c>
      <c r="BW3001" s="46" t="str">
        <f t="shared" si="806"/>
        <v/>
      </c>
      <c r="BY3001" s="13" t="str">
        <f t="shared" si="807"/>
        <v/>
      </c>
      <c r="BZ3001" s="37" t="str">
        <f t="shared" si="808"/>
        <v/>
      </c>
      <c r="CA3001" s="60" t="str">
        <f t="shared" si="809"/>
        <v/>
      </c>
      <c r="CB3001" s="37" t="str">
        <f>IF(CA3001="", "", COUNTIF(CA$2649:CA$5288, "?"&amp;CA3001)+1+COUNTIF(CA$2649:CA3001, CA3001)-1)</f>
        <v/>
      </c>
      <c r="CC3001" s="41" t="str">
        <f t="shared" si="810"/>
        <v/>
      </c>
    </row>
    <row r="3002" spans="45:81" hidden="1" x14ac:dyDescent="0.25">
      <c r="AS3002" s="37">
        <v>354</v>
      </c>
      <c r="BS3002" s="41" t="str">
        <f t="shared" si="804"/>
        <v/>
      </c>
      <c r="BU3002" s="41" t="str">
        <f>IF($BS3002="", "", IFERROR(INDEX('Country Name Replacement'!$C$11:$C$2650, MATCH($BS3002, 'Country Name Replacement'!$B$11:$B$2650, 0)), $BS3002))</f>
        <v/>
      </c>
      <c r="BV3002" s="37" t="str">
        <f t="shared" si="805"/>
        <v/>
      </c>
      <c r="BW3002" s="46" t="str">
        <f t="shared" si="806"/>
        <v/>
      </c>
      <c r="BY3002" s="13" t="str">
        <f t="shared" si="807"/>
        <v/>
      </c>
      <c r="BZ3002" s="37" t="str">
        <f t="shared" si="808"/>
        <v/>
      </c>
      <c r="CA3002" s="60" t="str">
        <f t="shared" si="809"/>
        <v/>
      </c>
      <c r="CB3002" s="37" t="str">
        <f>IF(CA3002="", "", COUNTIF(CA$2649:CA$5288, "?"&amp;CA3002)+1+COUNTIF(CA$2649:CA3002, CA3002)-1)</f>
        <v/>
      </c>
      <c r="CC3002" s="41" t="str">
        <f t="shared" si="810"/>
        <v/>
      </c>
    </row>
    <row r="3003" spans="45:81" hidden="1" x14ac:dyDescent="0.25">
      <c r="AS3003" s="37">
        <v>355</v>
      </c>
      <c r="BS3003" s="41" t="str">
        <f t="shared" si="804"/>
        <v/>
      </c>
      <c r="BU3003" s="41" t="str">
        <f>IF($BS3003="", "", IFERROR(INDEX('Country Name Replacement'!$C$11:$C$2650, MATCH($BS3003, 'Country Name Replacement'!$B$11:$B$2650, 0)), $BS3003))</f>
        <v/>
      </c>
      <c r="BV3003" s="37" t="str">
        <f t="shared" si="805"/>
        <v/>
      </c>
      <c r="BW3003" s="46" t="str">
        <f t="shared" si="806"/>
        <v/>
      </c>
      <c r="BY3003" s="13" t="str">
        <f t="shared" si="807"/>
        <v/>
      </c>
      <c r="BZ3003" s="37" t="str">
        <f t="shared" si="808"/>
        <v/>
      </c>
      <c r="CA3003" s="60" t="str">
        <f t="shared" si="809"/>
        <v/>
      </c>
      <c r="CB3003" s="37" t="str">
        <f>IF(CA3003="", "", COUNTIF(CA$2649:CA$5288, "?"&amp;CA3003)+1+COUNTIF(CA$2649:CA3003, CA3003)-1)</f>
        <v/>
      </c>
      <c r="CC3003" s="41" t="str">
        <f t="shared" si="810"/>
        <v/>
      </c>
    </row>
    <row r="3004" spans="45:81" hidden="1" x14ac:dyDescent="0.25">
      <c r="AS3004" s="37">
        <v>356</v>
      </c>
      <c r="BS3004" s="41" t="str">
        <f t="shared" si="804"/>
        <v/>
      </c>
      <c r="BU3004" s="41" t="str">
        <f>IF($BS3004="", "", IFERROR(INDEX('Country Name Replacement'!$C$11:$C$2650, MATCH($BS3004, 'Country Name Replacement'!$B$11:$B$2650, 0)), $BS3004))</f>
        <v/>
      </c>
      <c r="BV3004" s="37" t="str">
        <f t="shared" si="805"/>
        <v/>
      </c>
      <c r="BW3004" s="46" t="str">
        <f t="shared" si="806"/>
        <v/>
      </c>
      <c r="BY3004" s="13" t="str">
        <f t="shared" si="807"/>
        <v/>
      </c>
      <c r="BZ3004" s="37" t="str">
        <f t="shared" si="808"/>
        <v/>
      </c>
      <c r="CA3004" s="60" t="str">
        <f t="shared" si="809"/>
        <v/>
      </c>
      <c r="CB3004" s="37" t="str">
        <f>IF(CA3004="", "", COUNTIF(CA$2649:CA$5288, "?"&amp;CA3004)+1+COUNTIF(CA$2649:CA3004, CA3004)-1)</f>
        <v/>
      </c>
      <c r="CC3004" s="41" t="str">
        <f t="shared" si="810"/>
        <v/>
      </c>
    </row>
    <row r="3005" spans="45:81" hidden="1" x14ac:dyDescent="0.25">
      <c r="AS3005" s="37">
        <v>357</v>
      </c>
      <c r="BS3005" s="41" t="str">
        <f t="shared" si="804"/>
        <v/>
      </c>
      <c r="BU3005" s="41" t="str">
        <f>IF($BS3005="", "", IFERROR(INDEX('Country Name Replacement'!$C$11:$C$2650, MATCH($BS3005, 'Country Name Replacement'!$B$11:$B$2650, 0)), $BS3005))</f>
        <v/>
      </c>
      <c r="BV3005" s="37" t="str">
        <f t="shared" si="805"/>
        <v/>
      </c>
      <c r="BW3005" s="46" t="str">
        <f t="shared" si="806"/>
        <v/>
      </c>
      <c r="BY3005" s="13" t="str">
        <f t="shared" si="807"/>
        <v/>
      </c>
      <c r="BZ3005" s="37" t="str">
        <f t="shared" si="808"/>
        <v/>
      </c>
      <c r="CA3005" s="60" t="str">
        <f t="shared" si="809"/>
        <v/>
      </c>
      <c r="CB3005" s="37" t="str">
        <f>IF(CA3005="", "", COUNTIF(CA$2649:CA$5288, "?"&amp;CA3005)+1+COUNTIF(CA$2649:CA3005, CA3005)-1)</f>
        <v/>
      </c>
      <c r="CC3005" s="41" t="str">
        <f t="shared" si="810"/>
        <v/>
      </c>
    </row>
    <row r="3006" spans="45:81" hidden="1" x14ac:dyDescent="0.25">
      <c r="AS3006" s="37">
        <v>358</v>
      </c>
      <c r="BS3006" s="41" t="str">
        <f t="shared" si="804"/>
        <v/>
      </c>
      <c r="BU3006" s="41" t="str">
        <f>IF($BS3006="", "", IFERROR(INDEX('Country Name Replacement'!$C$11:$C$2650, MATCH($BS3006, 'Country Name Replacement'!$B$11:$B$2650, 0)), $BS3006))</f>
        <v/>
      </c>
      <c r="BV3006" s="37" t="str">
        <f t="shared" si="805"/>
        <v/>
      </c>
      <c r="BW3006" s="46" t="str">
        <f t="shared" si="806"/>
        <v/>
      </c>
      <c r="BY3006" s="13" t="str">
        <f t="shared" si="807"/>
        <v/>
      </c>
      <c r="BZ3006" s="37" t="str">
        <f t="shared" si="808"/>
        <v/>
      </c>
      <c r="CA3006" s="60" t="str">
        <f t="shared" si="809"/>
        <v/>
      </c>
      <c r="CB3006" s="37" t="str">
        <f>IF(CA3006="", "", COUNTIF(CA$2649:CA$5288, "?"&amp;CA3006)+1+COUNTIF(CA$2649:CA3006, CA3006)-1)</f>
        <v/>
      </c>
      <c r="CC3006" s="41" t="str">
        <f t="shared" si="810"/>
        <v/>
      </c>
    </row>
    <row r="3007" spans="45:81" hidden="1" x14ac:dyDescent="0.25">
      <c r="AS3007" s="37">
        <v>359</v>
      </c>
      <c r="BS3007" s="41" t="str">
        <f t="shared" si="804"/>
        <v/>
      </c>
      <c r="BU3007" s="41" t="str">
        <f>IF($BS3007="", "", IFERROR(INDEX('Country Name Replacement'!$C$11:$C$2650, MATCH($BS3007, 'Country Name Replacement'!$B$11:$B$2650, 0)), $BS3007))</f>
        <v/>
      </c>
      <c r="BV3007" s="37" t="str">
        <f t="shared" si="805"/>
        <v/>
      </c>
      <c r="BW3007" s="46" t="str">
        <f t="shared" si="806"/>
        <v/>
      </c>
      <c r="BY3007" s="13" t="str">
        <f t="shared" si="807"/>
        <v/>
      </c>
      <c r="BZ3007" s="37" t="str">
        <f t="shared" si="808"/>
        <v/>
      </c>
      <c r="CA3007" s="60" t="str">
        <f t="shared" si="809"/>
        <v/>
      </c>
      <c r="CB3007" s="37" t="str">
        <f>IF(CA3007="", "", COUNTIF(CA$2649:CA$5288, "?"&amp;CA3007)+1+COUNTIF(CA$2649:CA3007, CA3007)-1)</f>
        <v/>
      </c>
      <c r="CC3007" s="41" t="str">
        <f t="shared" si="810"/>
        <v/>
      </c>
    </row>
    <row r="3008" spans="45:81" hidden="1" x14ac:dyDescent="0.25">
      <c r="AS3008" s="37">
        <v>360</v>
      </c>
      <c r="BS3008" s="41" t="str">
        <f t="shared" si="804"/>
        <v/>
      </c>
      <c r="BU3008" s="41" t="str">
        <f>IF($BS3008="", "", IFERROR(INDEX('Country Name Replacement'!$C$11:$C$2650, MATCH($BS3008, 'Country Name Replacement'!$B$11:$B$2650, 0)), $BS3008))</f>
        <v/>
      </c>
      <c r="BV3008" s="37" t="str">
        <f t="shared" si="805"/>
        <v/>
      </c>
      <c r="BW3008" s="46" t="str">
        <f t="shared" si="806"/>
        <v/>
      </c>
      <c r="BY3008" s="13" t="str">
        <f t="shared" si="807"/>
        <v/>
      </c>
      <c r="BZ3008" s="37" t="str">
        <f t="shared" si="808"/>
        <v/>
      </c>
      <c r="CA3008" s="60" t="str">
        <f t="shared" si="809"/>
        <v/>
      </c>
      <c r="CB3008" s="37" t="str">
        <f>IF(CA3008="", "", COUNTIF(CA$2649:CA$5288, "?"&amp;CA3008)+1+COUNTIF(CA$2649:CA3008, CA3008)-1)</f>
        <v/>
      </c>
      <c r="CC3008" s="41" t="str">
        <f t="shared" si="810"/>
        <v/>
      </c>
    </row>
    <row r="3009" spans="45:81" hidden="1" x14ac:dyDescent="0.25">
      <c r="AS3009" s="37">
        <v>361</v>
      </c>
      <c r="BS3009" s="41" t="str">
        <f t="shared" si="804"/>
        <v/>
      </c>
      <c r="BU3009" s="41" t="str">
        <f>IF($BS3009="", "", IFERROR(INDEX('Country Name Replacement'!$C$11:$C$2650, MATCH($BS3009, 'Country Name Replacement'!$B$11:$B$2650, 0)), $BS3009))</f>
        <v/>
      </c>
      <c r="BV3009" s="37" t="str">
        <f t="shared" si="805"/>
        <v/>
      </c>
      <c r="BW3009" s="46" t="str">
        <f t="shared" si="806"/>
        <v/>
      </c>
      <c r="BY3009" s="13" t="str">
        <f t="shared" si="807"/>
        <v/>
      </c>
      <c r="BZ3009" s="37" t="str">
        <f t="shared" si="808"/>
        <v/>
      </c>
      <c r="CA3009" s="60" t="str">
        <f t="shared" si="809"/>
        <v/>
      </c>
      <c r="CB3009" s="37" t="str">
        <f>IF(CA3009="", "", COUNTIF(CA$2649:CA$5288, "?"&amp;CA3009)+1+COUNTIF(CA$2649:CA3009, CA3009)-1)</f>
        <v/>
      </c>
      <c r="CC3009" s="41" t="str">
        <f t="shared" si="810"/>
        <v/>
      </c>
    </row>
    <row r="3010" spans="45:81" hidden="1" x14ac:dyDescent="0.25">
      <c r="AS3010" s="37">
        <v>362</v>
      </c>
      <c r="BS3010" s="41" t="str">
        <f t="shared" si="804"/>
        <v/>
      </c>
      <c r="BU3010" s="41" t="str">
        <f>IF($BS3010="", "", IFERROR(INDEX('Country Name Replacement'!$C$11:$C$2650, MATCH($BS3010, 'Country Name Replacement'!$B$11:$B$2650, 0)), $BS3010))</f>
        <v/>
      </c>
      <c r="BV3010" s="37" t="str">
        <f t="shared" si="805"/>
        <v/>
      </c>
      <c r="BW3010" s="46" t="str">
        <f t="shared" si="806"/>
        <v/>
      </c>
      <c r="BY3010" s="13" t="str">
        <f t="shared" si="807"/>
        <v/>
      </c>
      <c r="BZ3010" s="37" t="str">
        <f t="shared" si="808"/>
        <v/>
      </c>
      <c r="CA3010" s="60" t="str">
        <f t="shared" si="809"/>
        <v/>
      </c>
      <c r="CB3010" s="37" t="str">
        <f>IF(CA3010="", "", COUNTIF(CA$2649:CA$5288, "?"&amp;CA3010)+1+COUNTIF(CA$2649:CA3010, CA3010)-1)</f>
        <v/>
      </c>
      <c r="CC3010" s="41" t="str">
        <f t="shared" si="810"/>
        <v/>
      </c>
    </row>
    <row r="3011" spans="45:81" hidden="1" x14ac:dyDescent="0.25">
      <c r="AS3011" s="37">
        <v>363</v>
      </c>
      <c r="BS3011" s="41" t="str">
        <f t="shared" si="804"/>
        <v/>
      </c>
      <c r="BU3011" s="41" t="str">
        <f>IF($BS3011="", "", IFERROR(INDEX('Country Name Replacement'!$C$11:$C$2650, MATCH($BS3011, 'Country Name Replacement'!$B$11:$B$2650, 0)), $BS3011))</f>
        <v/>
      </c>
      <c r="BV3011" s="37" t="str">
        <f t="shared" si="805"/>
        <v/>
      </c>
      <c r="BW3011" s="46" t="str">
        <f t="shared" si="806"/>
        <v/>
      </c>
      <c r="BY3011" s="13" t="str">
        <f t="shared" si="807"/>
        <v/>
      </c>
      <c r="BZ3011" s="37" t="str">
        <f t="shared" si="808"/>
        <v/>
      </c>
      <c r="CA3011" s="60" t="str">
        <f t="shared" si="809"/>
        <v/>
      </c>
      <c r="CB3011" s="37" t="str">
        <f>IF(CA3011="", "", COUNTIF(CA$2649:CA$5288, "?"&amp;CA3011)+1+COUNTIF(CA$2649:CA3011, CA3011)-1)</f>
        <v/>
      </c>
      <c r="CC3011" s="41" t="str">
        <f t="shared" si="810"/>
        <v/>
      </c>
    </row>
    <row r="3012" spans="45:81" hidden="1" x14ac:dyDescent="0.25">
      <c r="AS3012" s="37">
        <v>364</v>
      </c>
      <c r="BS3012" s="41" t="str">
        <f t="shared" si="804"/>
        <v/>
      </c>
      <c r="BU3012" s="41" t="str">
        <f>IF($BS3012="", "", IFERROR(INDEX('Country Name Replacement'!$C$11:$C$2650, MATCH($BS3012, 'Country Name Replacement'!$B$11:$B$2650, 0)), $BS3012))</f>
        <v/>
      </c>
      <c r="BV3012" s="37" t="str">
        <f t="shared" si="805"/>
        <v/>
      </c>
      <c r="BW3012" s="46" t="str">
        <f t="shared" si="806"/>
        <v/>
      </c>
      <c r="BY3012" s="13" t="str">
        <f t="shared" si="807"/>
        <v/>
      </c>
      <c r="BZ3012" s="37" t="str">
        <f t="shared" si="808"/>
        <v/>
      </c>
      <c r="CA3012" s="60" t="str">
        <f t="shared" si="809"/>
        <v/>
      </c>
      <c r="CB3012" s="37" t="str">
        <f>IF(CA3012="", "", COUNTIF(CA$2649:CA$5288, "?"&amp;CA3012)+1+COUNTIF(CA$2649:CA3012, CA3012)-1)</f>
        <v/>
      </c>
      <c r="CC3012" s="41" t="str">
        <f t="shared" si="810"/>
        <v/>
      </c>
    </row>
    <row r="3013" spans="45:81" hidden="1" x14ac:dyDescent="0.25">
      <c r="AS3013" s="37">
        <v>365</v>
      </c>
      <c r="BS3013" s="41" t="str">
        <f t="shared" si="804"/>
        <v/>
      </c>
      <c r="BU3013" s="41" t="str">
        <f>IF($BS3013="", "", IFERROR(INDEX('Country Name Replacement'!$C$11:$C$2650, MATCH($BS3013, 'Country Name Replacement'!$B$11:$B$2650, 0)), $BS3013))</f>
        <v/>
      </c>
      <c r="BV3013" s="37" t="str">
        <f t="shared" si="805"/>
        <v/>
      </c>
      <c r="BW3013" s="46" t="str">
        <f t="shared" si="806"/>
        <v/>
      </c>
      <c r="BY3013" s="13" t="str">
        <f t="shared" si="807"/>
        <v/>
      </c>
      <c r="BZ3013" s="37" t="str">
        <f t="shared" si="808"/>
        <v/>
      </c>
      <c r="CA3013" s="60" t="str">
        <f t="shared" si="809"/>
        <v/>
      </c>
      <c r="CB3013" s="37" t="str">
        <f>IF(CA3013="", "", COUNTIF(CA$2649:CA$5288, "?"&amp;CA3013)+1+COUNTIF(CA$2649:CA3013, CA3013)-1)</f>
        <v/>
      </c>
      <c r="CC3013" s="41" t="str">
        <f t="shared" si="810"/>
        <v/>
      </c>
    </row>
    <row r="3014" spans="45:81" hidden="1" x14ac:dyDescent="0.25">
      <c r="AS3014" s="37">
        <v>366</v>
      </c>
      <c r="BS3014" s="41" t="str">
        <f t="shared" si="804"/>
        <v/>
      </c>
      <c r="BU3014" s="41" t="str">
        <f>IF($BS3014="", "", IFERROR(INDEX('Country Name Replacement'!$C$11:$C$2650, MATCH($BS3014, 'Country Name Replacement'!$B$11:$B$2650, 0)), $BS3014))</f>
        <v/>
      </c>
      <c r="BV3014" s="37" t="str">
        <f t="shared" si="805"/>
        <v/>
      </c>
      <c r="BW3014" s="46" t="str">
        <f t="shared" si="806"/>
        <v/>
      </c>
      <c r="BY3014" s="13" t="str">
        <f t="shared" si="807"/>
        <v/>
      </c>
      <c r="BZ3014" s="37" t="str">
        <f t="shared" si="808"/>
        <v/>
      </c>
      <c r="CA3014" s="60" t="str">
        <f t="shared" si="809"/>
        <v/>
      </c>
      <c r="CB3014" s="37" t="str">
        <f>IF(CA3014="", "", COUNTIF(CA$2649:CA$5288, "?"&amp;CA3014)+1+COUNTIF(CA$2649:CA3014, CA3014)-1)</f>
        <v/>
      </c>
      <c r="CC3014" s="41" t="str">
        <f t="shared" si="810"/>
        <v/>
      </c>
    </row>
    <row r="3015" spans="45:81" hidden="1" x14ac:dyDescent="0.25">
      <c r="AS3015" s="37">
        <v>367</v>
      </c>
      <c r="BS3015" s="41" t="str">
        <f t="shared" si="804"/>
        <v/>
      </c>
      <c r="BU3015" s="41" t="str">
        <f>IF($BS3015="", "", IFERROR(INDEX('Country Name Replacement'!$C$11:$C$2650, MATCH($BS3015, 'Country Name Replacement'!$B$11:$B$2650, 0)), $BS3015))</f>
        <v/>
      </c>
      <c r="BV3015" s="37" t="str">
        <f t="shared" si="805"/>
        <v/>
      </c>
      <c r="BW3015" s="46" t="str">
        <f t="shared" si="806"/>
        <v/>
      </c>
      <c r="BY3015" s="13" t="str">
        <f t="shared" si="807"/>
        <v/>
      </c>
      <c r="BZ3015" s="37" t="str">
        <f t="shared" si="808"/>
        <v/>
      </c>
      <c r="CA3015" s="60" t="str">
        <f t="shared" si="809"/>
        <v/>
      </c>
      <c r="CB3015" s="37" t="str">
        <f>IF(CA3015="", "", COUNTIF(CA$2649:CA$5288, "?"&amp;CA3015)+1+COUNTIF(CA$2649:CA3015, CA3015)-1)</f>
        <v/>
      </c>
      <c r="CC3015" s="41" t="str">
        <f t="shared" si="810"/>
        <v/>
      </c>
    </row>
    <row r="3016" spans="45:81" hidden="1" x14ac:dyDescent="0.25">
      <c r="AS3016" s="37">
        <v>368</v>
      </c>
      <c r="BS3016" s="41" t="str">
        <f t="shared" si="804"/>
        <v/>
      </c>
      <c r="BU3016" s="41" t="str">
        <f>IF($BS3016="", "", IFERROR(INDEX('Country Name Replacement'!$C$11:$C$2650, MATCH($BS3016, 'Country Name Replacement'!$B$11:$B$2650, 0)), $BS3016))</f>
        <v/>
      </c>
      <c r="BV3016" s="37" t="str">
        <f t="shared" si="805"/>
        <v/>
      </c>
      <c r="BW3016" s="46" t="str">
        <f t="shared" si="806"/>
        <v/>
      </c>
      <c r="BY3016" s="13" t="str">
        <f t="shared" si="807"/>
        <v/>
      </c>
      <c r="BZ3016" s="37" t="str">
        <f t="shared" si="808"/>
        <v/>
      </c>
      <c r="CA3016" s="60" t="str">
        <f t="shared" si="809"/>
        <v/>
      </c>
      <c r="CB3016" s="37" t="str">
        <f>IF(CA3016="", "", COUNTIF(CA$2649:CA$5288, "?"&amp;CA3016)+1+COUNTIF(CA$2649:CA3016, CA3016)-1)</f>
        <v/>
      </c>
      <c r="CC3016" s="41" t="str">
        <f t="shared" si="810"/>
        <v/>
      </c>
    </row>
    <row r="3017" spans="45:81" hidden="1" x14ac:dyDescent="0.25">
      <c r="AS3017" s="37">
        <v>369</v>
      </c>
      <c r="BS3017" s="41" t="str">
        <f t="shared" si="804"/>
        <v/>
      </c>
      <c r="BU3017" s="41" t="str">
        <f>IF($BS3017="", "", IFERROR(INDEX('Country Name Replacement'!$C$11:$C$2650, MATCH($BS3017, 'Country Name Replacement'!$B$11:$B$2650, 0)), $BS3017))</f>
        <v/>
      </c>
      <c r="BV3017" s="37" t="str">
        <f t="shared" si="805"/>
        <v/>
      </c>
      <c r="BW3017" s="46" t="str">
        <f t="shared" si="806"/>
        <v/>
      </c>
      <c r="BY3017" s="13" t="str">
        <f t="shared" si="807"/>
        <v/>
      </c>
      <c r="BZ3017" s="37" t="str">
        <f t="shared" si="808"/>
        <v/>
      </c>
      <c r="CA3017" s="60" t="str">
        <f t="shared" si="809"/>
        <v/>
      </c>
      <c r="CB3017" s="37" t="str">
        <f>IF(CA3017="", "", COUNTIF(CA$2649:CA$5288, "?"&amp;CA3017)+1+COUNTIF(CA$2649:CA3017, CA3017)-1)</f>
        <v/>
      </c>
      <c r="CC3017" s="41" t="str">
        <f t="shared" si="810"/>
        <v/>
      </c>
    </row>
    <row r="3018" spans="45:81" hidden="1" x14ac:dyDescent="0.25">
      <c r="AS3018" s="37">
        <v>370</v>
      </c>
      <c r="BS3018" s="41" t="str">
        <f t="shared" si="804"/>
        <v/>
      </c>
      <c r="BU3018" s="41" t="str">
        <f>IF($BS3018="", "", IFERROR(INDEX('Country Name Replacement'!$C$11:$C$2650, MATCH($BS3018, 'Country Name Replacement'!$B$11:$B$2650, 0)), $BS3018))</f>
        <v/>
      </c>
      <c r="BV3018" s="37" t="str">
        <f t="shared" si="805"/>
        <v/>
      </c>
      <c r="BW3018" s="46" t="str">
        <f t="shared" si="806"/>
        <v/>
      </c>
      <c r="BY3018" s="13" t="str">
        <f t="shared" si="807"/>
        <v/>
      </c>
      <c r="BZ3018" s="37" t="str">
        <f t="shared" si="808"/>
        <v/>
      </c>
      <c r="CA3018" s="60" t="str">
        <f t="shared" si="809"/>
        <v/>
      </c>
      <c r="CB3018" s="37" t="str">
        <f>IF(CA3018="", "", COUNTIF(CA$2649:CA$5288, "?"&amp;CA3018)+1+COUNTIF(CA$2649:CA3018, CA3018)-1)</f>
        <v/>
      </c>
      <c r="CC3018" s="41" t="str">
        <f t="shared" si="810"/>
        <v/>
      </c>
    </row>
    <row r="3019" spans="45:81" hidden="1" x14ac:dyDescent="0.25">
      <c r="AS3019" s="37">
        <v>371</v>
      </c>
      <c r="BS3019" s="41" t="str">
        <f t="shared" si="804"/>
        <v/>
      </c>
      <c r="BU3019" s="41" t="str">
        <f>IF($BS3019="", "", IFERROR(INDEX('Country Name Replacement'!$C$11:$C$2650, MATCH($BS3019, 'Country Name Replacement'!$B$11:$B$2650, 0)), $BS3019))</f>
        <v/>
      </c>
      <c r="BV3019" s="37" t="str">
        <f t="shared" si="805"/>
        <v/>
      </c>
      <c r="BW3019" s="46" t="str">
        <f t="shared" si="806"/>
        <v/>
      </c>
      <c r="BY3019" s="13" t="str">
        <f t="shared" si="807"/>
        <v/>
      </c>
      <c r="BZ3019" s="37" t="str">
        <f t="shared" si="808"/>
        <v/>
      </c>
      <c r="CA3019" s="60" t="str">
        <f t="shared" si="809"/>
        <v/>
      </c>
      <c r="CB3019" s="37" t="str">
        <f>IF(CA3019="", "", COUNTIF(CA$2649:CA$5288, "?"&amp;CA3019)+1+COUNTIF(CA$2649:CA3019, CA3019)-1)</f>
        <v/>
      </c>
      <c r="CC3019" s="41" t="str">
        <f t="shared" si="810"/>
        <v/>
      </c>
    </row>
    <row r="3020" spans="45:81" hidden="1" x14ac:dyDescent="0.25">
      <c r="AS3020" s="37">
        <v>372</v>
      </c>
      <c r="BS3020" s="41" t="str">
        <f t="shared" si="804"/>
        <v/>
      </c>
      <c r="BU3020" s="41" t="str">
        <f>IF($BS3020="", "", IFERROR(INDEX('Country Name Replacement'!$C$11:$C$2650, MATCH($BS3020, 'Country Name Replacement'!$B$11:$B$2650, 0)), $BS3020))</f>
        <v/>
      </c>
      <c r="BV3020" s="37" t="str">
        <f t="shared" si="805"/>
        <v/>
      </c>
      <c r="BW3020" s="46" t="str">
        <f t="shared" si="806"/>
        <v/>
      </c>
      <c r="BY3020" s="13" t="str">
        <f t="shared" si="807"/>
        <v/>
      </c>
      <c r="BZ3020" s="37" t="str">
        <f t="shared" si="808"/>
        <v/>
      </c>
      <c r="CA3020" s="60" t="str">
        <f t="shared" si="809"/>
        <v/>
      </c>
      <c r="CB3020" s="37" t="str">
        <f>IF(CA3020="", "", COUNTIF(CA$2649:CA$5288, "?"&amp;CA3020)+1+COUNTIF(CA$2649:CA3020, CA3020)-1)</f>
        <v/>
      </c>
      <c r="CC3020" s="41" t="str">
        <f t="shared" si="810"/>
        <v/>
      </c>
    </row>
    <row r="3021" spans="45:81" hidden="1" x14ac:dyDescent="0.25">
      <c r="AS3021" s="37">
        <v>373</v>
      </c>
      <c r="BS3021" s="41" t="str">
        <f t="shared" si="804"/>
        <v/>
      </c>
      <c r="BU3021" s="41" t="str">
        <f>IF($BS3021="", "", IFERROR(INDEX('Country Name Replacement'!$C$11:$C$2650, MATCH($BS3021, 'Country Name Replacement'!$B$11:$B$2650, 0)), $BS3021))</f>
        <v/>
      </c>
      <c r="BV3021" s="37" t="str">
        <f t="shared" si="805"/>
        <v/>
      </c>
      <c r="BW3021" s="46" t="str">
        <f t="shared" si="806"/>
        <v/>
      </c>
      <c r="BY3021" s="13" t="str">
        <f t="shared" si="807"/>
        <v/>
      </c>
      <c r="BZ3021" s="37" t="str">
        <f t="shared" si="808"/>
        <v/>
      </c>
      <c r="CA3021" s="60" t="str">
        <f t="shared" si="809"/>
        <v/>
      </c>
      <c r="CB3021" s="37" t="str">
        <f>IF(CA3021="", "", COUNTIF(CA$2649:CA$5288, "?"&amp;CA3021)+1+COUNTIF(CA$2649:CA3021, CA3021)-1)</f>
        <v/>
      </c>
      <c r="CC3021" s="41" t="str">
        <f t="shared" si="810"/>
        <v/>
      </c>
    </row>
    <row r="3022" spans="45:81" hidden="1" x14ac:dyDescent="0.25">
      <c r="AS3022" s="37">
        <v>374</v>
      </c>
      <c r="BS3022" s="41" t="str">
        <f t="shared" si="804"/>
        <v/>
      </c>
      <c r="BU3022" s="41" t="str">
        <f>IF($BS3022="", "", IFERROR(INDEX('Country Name Replacement'!$C$11:$C$2650, MATCH($BS3022, 'Country Name Replacement'!$B$11:$B$2650, 0)), $BS3022))</f>
        <v/>
      </c>
      <c r="BV3022" s="37" t="str">
        <f t="shared" si="805"/>
        <v/>
      </c>
      <c r="BW3022" s="46" t="str">
        <f t="shared" si="806"/>
        <v/>
      </c>
      <c r="BY3022" s="13" t="str">
        <f t="shared" si="807"/>
        <v/>
      </c>
      <c r="BZ3022" s="37" t="str">
        <f t="shared" si="808"/>
        <v/>
      </c>
      <c r="CA3022" s="60" t="str">
        <f t="shared" si="809"/>
        <v/>
      </c>
      <c r="CB3022" s="37" t="str">
        <f>IF(CA3022="", "", COUNTIF(CA$2649:CA$5288, "?"&amp;CA3022)+1+COUNTIF(CA$2649:CA3022, CA3022)-1)</f>
        <v/>
      </c>
      <c r="CC3022" s="41" t="str">
        <f t="shared" si="810"/>
        <v/>
      </c>
    </row>
    <row r="3023" spans="45:81" hidden="1" x14ac:dyDescent="0.25">
      <c r="AS3023" s="37">
        <v>375</v>
      </c>
      <c r="BS3023" s="41" t="str">
        <f t="shared" si="804"/>
        <v/>
      </c>
      <c r="BU3023" s="41" t="str">
        <f>IF($BS3023="", "", IFERROR(INDEX('Country Name Replacement'!$C$11:$C$2650, MATCH($BS3023, 'Country Name Replacement'!$B$11:$B$2650, 0)), $BS3023))</f>
        <v/>
      </c>
      <c r="BV3023" s="37" t="str">
        <f t="shared" si="805"/>
        <v/>
      </c>
      <c r="BW3023" s="46" t="str">
        <f t="shared" si="806"/>
        <v/>
      </c>
      <c r="BY3023" s="13" t="str">
        <f t="shared" si="807"/>
        <v/>
      </c>
      <c r="BZ3023" s="37" t="str">
        <f t="shared" si="808"/>
        <v/>
      </c>
      <c r="CA3023" s="60" t="str">
        <f t="shared" si="809"/>
        <v/>
      </c>
      <c r="CB3023" s="37" t="str">
        <f>IF(CA3023="", "", COUNTIF(CA$2649:CA$5288, "?"&amp;CA3023)+1+COUNTIF(CA$2649:CA3023, CA3023)-1)</f>
        <v/>
      </c>
      <c r="CC3023" s="41" t="str">
        <f t="shared" si="810"/>
        <v/>
      </c>
    </row>
    <row r="3024" spans="45:81" hidden="1" x14ac:dyDescent="0.25">
      <c r="AS3024" s="37">
        <v>376</v>
      </c>
      <c r="BS3024" s="41" t="str">
        <f t="shared" si="804"/>
        <v/>
      </c>
      <c r="BU3024" s="41" t="str">
        <f>IF($BS3024="", "", IFERROR(INDEX('Country Name Replacement'!$C$11:$C$2650, MATCH($BS3024, 'Country Name Replacement'!$B$11:$B$2650, 0)), $BS3024))</f>
        <v/>
      </c>
      <c r="BV3024" s="37" t="str">
        <f t="shared" si="805"/>
        <v/>
      </c>
      <c r="BW3024" s="46" t="str">
        <f t="shared" si="806"/>
        <v/>
      </c>
      <c r="BY3024" s="13" t="str">
        <f t="shared" si="807"/>
        <v/>
      </c>
      <c r="BZ3024" s="37" t="str">
        <f t="shared" si="808"/>
        <v/>
      </c>
      <c r="CA3024" s="60" t="str">
        <f t="shared" si="809"/>
        <v/>
      </c>
      <c r="CB3024" s="37" t="str">
        <f>IF(CA3024="", "", COUNTIF(CA$2649:CA$5288, "?"&amp;CA3024)+1+COUNTIF(CA$2649:CA3024, CA3024)-1)</f>
        <v/>
      </c>
      <c r="CC3024" s="41" t="str">
        <f t="shared" si="810"/>
        <v/>
      </c>
    </row>
    <row r="3025" spans="45:81" hidden="1" x14ac:dyDescent="0.25">
      <c r="AS3025" s="37">
        <v>377</v>
      </c>
      <c r="BS3025" s="41" t="str">
        <f t="shared" si="804"/>
        <v/>
      </c>
      <c r="BU3025" s="41" t="str">
        <f>IF($BS3025="", "", IFERROR(INDEX('Country Name Replacement'!$C$11:$C$2650, MATCH($BS3025, 'Country Name Replacement'!$B$11:$B$2650, 0)), $BS3025))</f>
        <v/>
      </c>
      <c r="BV3025" s="37" t="str">
        <f t="shared" si="805"/>
        <v/>
      </c>
      <c r="BW3025" s="46" t="str">
        <f t="shared" si="806"/>
        <v/>
      </c>
      <c r="BY3025" s="13" t="str">
        <f t="shared" si="807"/>
        <v/>
      </c>
      <c r="BZ3025" s="37" t="str">
        <f t="shared" si="808"/>
        <v/>
      </c>
      <c r="CA3025" s="60" t="str">
        <f t="shared" si="809"/>
        <v/>
      </c>
      <c r="CB3025" s="37" t="str">
        <f>IF(CA3025="", "", COUNTIF(CA$2649:CA$5288, "?"&amp;CA3025)+1+COUNTIF(CA$2649:CA3025, CA3025)-1)</f>
        <v/>
      </c>
      <c r="CC3025" s="41" t="str">
        <f t="shared" si="810"/>
        <v/>
      </c>
    </row>
    <row r="3026" spans="45:81" hidden="1" x14ac:dyDescent="0.25">
      <c r="AS3026" s="37">
        <v>378</v>
      </c>
      <c r="BS3026" s="41" t="str">
        <f t="shared" si="804"/>
        <v/>
      </c>
      <c r="BU3026" s="41" t="str">
        <f>IF($BS3026="", "", IFERROR(INDEX('Country Name Replacement'!$C$11:$C$2650, MATCH($BS3026, 'Country Name Replacement'!$B$11:$B$2650, 0)), $BS3026))</f>
        <v/>
      </c>
      <c r="BV3026" s="37" t="str">
        <f t="shared" si="805"/>
        <v/>
      </c>
      <c r="BW3026" s="46" t="str">
        <f t="shared" si="806"/>
        <v/>
      </c>
      <c r="BY3026" s="13" t="str">
        <f t="shared" si="807"/>
        <v/>
      </c>
      <c r="BZ3026" s="37" t="str">
        <f t="shared" si="808"/>
        <v/>
      </c>
      <c r="CA3026" s="60" t="str">
        <f t="shared" si="809"/>
        <v/>
      </c>
      <c r="CB3026" s="37" t="str">
        <f>IF(CA3026="", "", COUNTIF(CA$2649:CA$5288, "?"&amp;CA3026)+1+COUNTIF(CA$2649:CA3026, CA3026)-1)</f>
        <v/>
      </c>
      <c r="CC3026" s="41" t="str">
        <f t="shared" si="810"/>
        <v/>
      </c>
    </row>
    <row r="3027" spans="45:81" hidden="1" x14ac:dyDescent="0.25">
      <c r="AS3027" s="37">
        <v>379</v>
      </c>
      <c r="BS3027" s="41" t="str">
        <f t="shared" si="804"/>
        <v/>
      </c>
      <c r="BU3027" s="41" t="str">
        <f>IF($BS3027="", "", IFERROR(INDEX('Country Name Replacement'!$C$11:$C$2650, MATCH($BS3027, 'Country Name Replacement'!$B$11:$B$2650, 0)), $BS3027))</f>
        <v/>
      </c>
      <c r="BV3027" s="37" t="str">
        <f t="shared" si="805"/>
        <v/>
      </c>
      <c r="BW3027" s="46" t="str">
        <f t="shared" si="806"/>
        <v/>
      </c>
      <c r="BY3027" s="13" t="str">
        <f t="shared" si="807"/>
        <v/>
      </c>
      <c r="BZ3027" s="37" t="str">
        <f t="shared" si="808"/>
        <v/>
      </c>
      <c r="CA3027" s="60" t="str">
        <f t="shared" si="809"/>
        <v/>
      </c>
      <c r="CB3027" s="37" t="str">
        <f>IF(CA3027="", "", COUNTIF(CA$2649:CA$5288, "?"&amp;CA3027)+1+COUNTIF(CA$2649:CA3027, CA3027)-1)</f>
        <v/>
      </c>
      <c r="CC3027" s="41" t="str">
        <f t="shared" si="810"/>
        <v/>
      </c>
    </row>
    <row r="3028" spans="45:81" hidden="1" x14ac:dyDescent="0.25">
      <c r="AS3028" s="37">
        <v>380</v>
      </c>
      <c r="BS3028" s="41" t="str">
        <f t="shared" si="804"/>
        <v/>
      </c>
      <c r="BU3028" s="41" t="str">
        <f>IF($BS3028="", "", IFERROR(INDEX('Country Name Replacement'!$C$11:$C$2650, MATCH($BS3028, 'Country Name Replacement'!$B$11:$B$2650, 0)), $BS3028))</f>
        <v/>
      </c>
      <c r="BV3028" s="37" t="str">
        <f t="shared" si="805"/>
        <v/>
      </c>
      <c r="BW3028" s="46" t="str">
        <f t="shared" si="806"/>
        <v/>
      </c>
      <c r="BY3028" s="13" t="str">
        <f t="shared" si="807"/>
        <v/>
      </c>
      <c r="BZ3028" s="37" t="str">
        <f t="shared" si="808"/>
        <v/>
      </c>
      <c r="CA3028" s="60" t="str">
        <f t="shared" si="809"/>
        <v/>
      </c>
      <c r="CB3028" s="37" t="str">
        <f>IF(CA3028="", "", COUNTIF(CA$2649:CA$5288, "?"&amp;CA3028)+1+COUNTIF(CA$2649:CA3028, CA3028)-1)</f>
        <v/>
      </c>
      <c r="CC3028" s="41" t="str">
        <f t="shared" si="810"/>
        <v/>
      </c>
    </row>
    <row r="3029" spans="45:81" hidden="1" x14ac:dyDescent="0.25">
      <c r="AS3029" s="37">
        <v>381</v>
      </c>
      <c r="BS3029" s="41" t="str">
        <f t="shared" si="804"/>
        <v/>
      </c>
      <c r="BU3029" s="41" t="str">
        <f>IF($BS3029="", "", IFERROR(INDEX('Country Name Replacement'!$C$11:$C$2650, MATCH($BS3029, 'Country Name Replacement'!$B$11:$B$2650, 0)), $BS3029))</f>
        <v/>
      </c>
      <c r="BV3029" s="37" t="str">
        <f t="shared" si="805"/>
        <v/>
      </c>
      <c r="BW3029" s="46" t="str">
        <f t="shared" si="806"/>
        <v/>
      </c>
      <c r="BY3029" s="13" t="str">
        <f t="shared" si="807"/>
        <v/>
      </c>
      <c r="BZ3029" s="37" t="str">
        <f t="shared" si="808"/>
        <v/>
      </c>
      <c r="CA3029" s="60" t="str">
        <f t="shared" si="809"/>
        <v/>
      </c>
      <c r="CB3029" s="37" t="str">
        <f>IF(CA3029="", "", COUNTIF(CA$2649:CA$5288, "?"&amp;CA3029)+1+COUNTIF(CA$2649:CA3029, CA3029)-1)</f>
        <v/>
      </c>
      <c r="CC3029" s="41" t="str">
        <f t="shared" si="810"/>
        <v/>
      </c>
    </row>
    <row r="3030" spans="45:81" hidden="1" x14ac:dyDescent="0.25">
      <c r="AS3030" s="37">
        <v>382</v>
      </c>
      <c r="BS3030" s="41" t="str">
        <f t="shared" si="804"/>
        <v/>
      </c>
      <c r="BU3030" s="41" t="str">
        <f>IF($BS3030="", "", IFERROR(INDEX('Country Name Replacement'!$C$11:$C$2650, MATCH($BS3030, 'Country Name Replacement'!$B$11:$B$2650, 0)), $BS3030))</f>
        <v/>
      </c>
      <c r="BV3030" s="37" t="str">
        <f t="shared" si="805"/>
        <v/>
      </c>
      <c r="BW3030" s="46" t="str">
        <f t="shared" si="806"/>
        <v/>
      </c>
      <c r="BY3030" s="13" t="str">
        <f t="shared" si="807"/>
        <v/>
      </c>
      <c r="BZ3030" s="37" t="str">
        <f t="shared" si="808"/>
        <v/>
      </c>
      <c r="CA3030" s="60" t="str">
        <f t="shared" si="809"/>
        <v/>
      </c>
      <c r="CB3030" s="37" t="str">
        <f>IF(CA3030="", "", COUNTIF(CA$2649:CA$5288, "?"&amp;CA3030)+1+COUNTIF(CA$2649:CA3030, CA3030)-1)</f>
        <v/>
      </c>
      <c r="CC3030" s="41" t="str">
        <f t="shared" si="810"/>
        <v/>
      </c>
    </row>
    <row r="3031" spans="45:81" hidden="1" x14ac:dyDescent="0.25">
      <c r="AS3031" s="37">
        <v>383</v>
      </c>
      <c r="BS3031" s="41" t="str">
        <f t="shared" si="804"/>
        <v/>
      </c>
      <c r="BU3031" s="41" t="str">
        <f>IF($BS3031="", "", IFERROR(INDEX('Country Name Replacement'!$C$11:$C$2650, MATCH($BS3031, 'Country Name Replacement'!$B$11:$B$2650, 0)), $BS3031))</f>
        <v/>
      </c>
      <c r="BV3031" s="37" t="str">
        <f t="shared" si="805"/>
        <v/>
      </c>
      <c r="BW3031" s="46" t="str">
        <f t="shared" si="806"/>
        <v/>
      </c>
      <c r="BY3031" s="13" t="str">
        <f t="shared" si="807"/>
        <v/>
      </c>
      <c r="BZ3031" s="37" t="str">
        <f t="shared" si="808"/>
        <v/>
      </c>
      <c r="CA3031" s="60" t="str">
        <f t="shared" si="809"/>
        <v/>
      </c>
      <c r="CB3031" s="37" t="str">
        <f>IF(CA3031="", "", COUNTIF(CA$2649:CA$5288, "?"&amp;CA3031)+1+COUNTIF(CA$2649:CA3031, CA3031)-1)</f>
        <v/>
      </c>
      <c r="CC3031" s="41" t="str">
        <f t="shared" si="810"/>
        <v/>
      </c>
    </row>
    <row r="3032" spans="45:81" hidden="1" x14ac:dyDescent="0.25">
      <c r="AS3032" s="37">
        <v>384</v>
      </c>
      <c r="BS3032" s="41" t="str">
        <f t="shared" si="804"/>
        <v/>
      </c>
      <c r="BU3032" s="41" t="str">
        <f>IF($BS3032="", "", IFERROR(INDEX('Country Name Replacement'!$C$11:$C$2650, MATCH($BS3032, 'Country Name Replacement'!$B$11:$B$2650, 0)), $BS3032))</f>
        <v/>
      </c>
      <c r="BV3032" s="37" t="str">
        <f t="shared" si="805"/>
        <v/>
      </c>
      <c r="BW3032" s="46" t="str">
        <f t="shared" si="806"/>
        <v/>
      </c>
      <c r="BY3032" s="13" t="str">
        <f t="shared" si="807"/>
        <v/>
      </c>
      <c r="BZ3032" s="37" t="str">
        <f t="shared" si="808"/>
        <v/>
      </c>
      <c r="CA3032" s="60" t="str">
        <f t="shared" si="809"/>
        <v/>
      </c>
      <c r="CB3032" s="37" t="str">
        <f>IF(CA3032="", "", COUNTIF(CA$2649:CA$5288, "?"&amp;CA3032)+1+COUNTIF(CA$2649:CA3032, CA3032)-1)</f>
        <v/>
      </c>
      <c r="CC3032" s="41" t="str">
        <f t="shared" si="810"/>
        <v/>
      </c>
    </row>
    <row r="3033" spans="45:81" hidden="1" x14ac:dyDescent="0.25">
      <c r="AS3033" s="37">
        <v>385</v>
      </c>
      <c r="BS3033" s="41" t="str">
        <f t="shared" si="804"/>
        <v/>
      </c>
      <c r="BU3033" s="41" t="str">
        <f>IF($BS3033="", "", IFERROR(INDEX('Country Name Replacement'!$C$11:$C$2650, MATCH($BS3033, 'Country Name Replacement'!$B$11:$B$2650, 0)), $BS3033))</f>
        <v/>
      </c>
      <c r="BV3033" s="37" t="str">
        <f t="shared" si="805"/>
        <v/>
      </c>
      <c r="BW3033" s="46" t="str">
        <f t="shared" si="806"/>
        <v/>
      </c>
      <c r="BY3033" s="13" t="str">
        <f t="shared" si="807"/>
        <v/>
      </c>
      <c r="BZ3033" s="37" t="str">
        <f t="shared" si="808"/>
        <v/>
      </c>
      <c r="CA3033" s="60" t="str">
        <f t="shared" si="809"/>
        <v/>
      </c>
      <c r="CB3033" s="37" t="str">
        <f>IF(CA3033="", "", COUNTIF(CA$2649:CA$5288, "?"&amp;CA3033)+1+COUNTIF(CA$2649:CA3033, CA3033)-1)</f>
        <v/>
      </c>
      <c r="CC3033" s="41" t="str">
        <f t="shared" si="810"/>
        <v/>
      </c>
    </row>
    <row r="3034" spans="45:81" hidden="1" x14ac:dyDescent="0.25">
      <c r="AS3034" s="37">
        <v>386</v>
      </c>
      <c r="BS3034" s="41" t="str">
        <f t="shared" ref="BS3034:BS3097" si="811">IFERROR(INDEX(BS$7:BS$2646, MATCH($AS3034, BU$7:BU$2646, 0)), "")</f>
        <v/>
      </c>
      <c r="BU3034" s="41" t="str">
        <f>IF($BS3034="", "", IFERROR(INDEX('Country Name Replacement'!$C$11:$C$2650, MATCH($BS3034, 'Country Name Replacement'!$B$11:$B$2650, 0)), $BS3034))</f>
        <v/>
      </c>
      <c r="BV3034" s="37" t="str">
        <f t="shared" ref="BV3034:BV3097" si="812">IF(BU3034="", "", COUNTIF(BU$2649:BU$5288, "&lt;"&amp;BU3034)+1-BV$2647)</f>
        <v/>
      </c>
      <c r="BW3034" s="46" t="str">
        <f t="shared" ref="BW3034:BW3097" si="813">IFERROR(INDEX(BU$2649:BU$5288, MATCH($AS3034, BV$2649:BV$2828, 0)), "")</f>
        <v/>
      </c>
      <c r="BY3034" s="13" t="str">
        <f t="shared" ref="BY3034:BY3097" si="814">IFERROR(INDEX(BY$7:BY$2646, MATCH($AS3034, CA$7:CA$2646, 0)), "")</f>
        <v/>
      </c>
      <c r="BZ3034" s="37" t="str">
        <f t="shared" ref="BZ3034:BZ3097" si="815">IF(BY3034="", "", COUNTIF(BY$2649:BY$5288, "&lt;"&amp;BY3034)+1-BZ$2647)</f>
        <v/>
      </c>
      <c r="CA3034" s="60" t="str">
        <f t="shared" ref="CA3034:CA3097" si="816">IF(BY3034="", "", SUMIF($BY$7:$BY$2646, BY3034, $BZ$7:$BZ$2646))</f>
        <v/>
      </c>
      <c r="CB3034" s="37" t="str">
        <f>IF(CA3034="", "", COUNTIF(CA$2649:CA$5288, "?"&amp;CA3034)+1+COUNTIF(CA$2649:CA3034, CA3034)-1)</f>
        <v/>
      </c>
      <c r="CC3034" s="41" t="str">
        <f t="shared" ref="CC3034:CC3097" si="817">IFERROR(INDEX(BS$2649:BS$5288, MATCH($AS3034, BV$2649:BV$2828, 0)), "")</f>
        <v/>
      </c>
    </row>
    <row r="3035" spans="45:81" hidden="1" x14ac:dyDescent="0.25">
      <c r="AS3035" s="37">
        <v>387</v>
      </c>
      <c r="BS3035" s="41" t="str">
        <f t="shared" si="811"/>
        <v/>
      </c>
      <c r="BU3035" s="41" t="str">
        <f>IF($BS3035="", "", IFERROR(INDEX('Country Name Replacement'!$C$11:$C$2650, MATCH($BS3035, 'Country Name Replacement'!$B$11:$B$2650, 0)), $BS3035))</f>
        <v/>
      </c>
      <c r="BV3035" s="37" t="str">
        <f t="shared" si="812"/>
        <v/>
      </c>
      <c r="BW3035" s="46" t="str">
        <f t="shared" si="813"/>
        <v/>
      </c>
      <c r="BY3035" s="13" t="str">
        <f t="shared" si="814"/>
        <v/>
      </c>
      <c r="BZ3035" s="37" t="str">
        <f t="shared" si="815"/>
        <v/>
      </c>
      <c r="CA3035" s="60" t="str">
        <f t="shared" si="816"/>
        <v/>
      </c>
      <c r="CB3035" s="37" t="str">
        <f>IF(CA3035="", "", COUNTIF(CA$2649:CA$5288, "?"&amp;CA3035)+1+COUNTIF(CA$2649:CA3035, CA3035)-1)</f>
        <v/>
      </c>
      <c r="CC3035" s="41" t="str">
        <f t="shared" si="817"/>
        <v/>
      </c>
    </row>
    <row r="3036" spans="45:81" hidden="1" x14ac:dyDescent="0.25">
      <c r="AS3036" s="37">
        <v>388</v>
      </c>
      <c r="BS3036" s="41" t="str">
        <f t="shared" si="811"/>
        <v/>
      </c>
      <c r="BU3036" s="41" t="str">
        <f>IF($BS3036="", "", IFERROR(INDEX('Country Name Replacement'!$C$11:$C$2650, MATCH($BS3036, 'Country Name Replacement'!$B$11:$B$2650, 0)), $BS3036))</f>
        <v/>
      </c>
      <c r="BV3036" s="37" t="str">
        <f t="shared" si="812"/>
        <v/>
      </c>
      <c r="BW3036" s="46" t="str">
        <f t="shared" si="813"/>
        <v/>
      </c>
      <c r="BY3036" s="13" t="str">
        <f t="shared" si="814"/>
        <v/>
      </c>
      <c r="BZ3036" s="37" t="str">
        <f t="shared" si="815"/>
        <v/>
      </c>
      <c r="CA3036" s="60" t="str">
        <f t="shared" si="816"/>
        <v/>
      </c>
      <c r="CB3036" s="37" t="str">
        <f>IF(CA3036="", "", COUNTIF(CA$2649:CA$5288, "?"&amp;CA3036)+1+COUNTIF(CA$2649:CA3036, CA3036)-1)</f>
        <v/>
      </c>
      <c r="CC3036" s="41" t="str">
        <f t="shared" si="817"/>
        <v/>
      </c>
    </row>
    <row r="3037" spans="45:81" hidden="1" x14ac:dyDescent="0.25">
      <c r="AS3037" s="37">
        <v>389</v>
      </c>
      <c r="BS3037" s="41" t="str">
        <f t="shared" si="811"/>
        <v/>
      </c>
      <c r="BU3037" s="41" t="str">
        <f>IF($BS3037="", "", IFERROR(INDEX('Country Name Replacement'!$C$11:$C$2650, MATCH($BS3037, 'Country Name Replacement'!$B$11:$B$2650, 0)), $BS3037))</f>
        <v/>
      </c>
      <c r="BV3037" s="37" t="str">
        <f t="shared" si="812"/>
        <v/>
      </c>
      <c r="BW3037" s="46" t="str">
        <f t="shared" si="813"/>
        <v/>
      </c>
      <c r="BY3037" s="13" t="str">
        <f t="shared" si="814"/>
        <v/>
      </c>
      <c r="BZ3037" s="37" t="str">
        <f t="shared" si="815"/>
        <v/>
      </c>
      <c r="CA3037" s="60" t="str">
        <f t="shared" si="816"/>
        <v/>
      </c>
      <c r="CB3037" s="37" t="str">
        <f>IF(CA3037="", "", COUNTIF(CA$2649:CA$5288, "?"&amp;CA3037)+1+COUNTIF(CA$2649:CA3037, CA3037)-1)</f>
        <v/>
      </c>
      <c r="CC3037" s="41" t="str">
        <f t="shared" si="817"/>
        <v/>
      </c>
    </row>
    <row r="3038" spans="45:81" hidden="1" x14ac:dyDescent="0.25">
      <c r="AS3038" s="37">
        <v>390</v>
      </c>
      <c r="BS3038" s="41" t="str">
        <f t="shared" si="811"/>
        <v/>
      </c>
      <c r="BU3038" s="41" t="str">
        <f>IF($BS3038="", "", IFERROR(INDEX('Country Name Replacement'!$C$11:$C$2650, MATCH($BS3038, 'Country Name Replacement'!$B$11:$B$2650, 0)), $BS3038))</f>
        <v/>
      </c>
      <c r="BV3038" s="37" t="str">
        <f t="shared" si="812"/>
        <v/>
      </c>
      <c r="BW3038" s="46" t="str">
        <f t="shared" si="813"/>
        <v/>
      </c>
      <c r="BY3038" s="13" t="str">
        <f t="shared" si="814"/>
        <v/>
      </c>
      <c r="BZ3038" s="37" t="str">
        <f t="shared" si="815"/>
        <v/>
      </c>
      <c r="CA3038" s="60" t="str">
        <f t="shared" si="816"/>
        <v/>
      </c>
      <c r="CB3038" s="37" t="str">
        <f>IF(CA3038="", "", COUNTIF(CA$2649:CA$5288, "?"&amp;CA3038)+1+COUNTIF(CA$2649:CA3038, CA3038)-1)</f>
        <v/>
      </c>
      <c r="CC3038" s="41" t="str">
        <f t="shared" si="817"/>
        <v/>
      </c>
    </row>
    <row r="3039" spans="45:81" hidden="1" x14ac:dyDescent="0.25">
      <c r="AS3039" s="37">
        <v>391</v>
      </c>
      <c r="BS3039" s="41" t="str">
        <f t="shared" si="811"/>
        <v/>
      </c>
      <c r="BU3039" s="41" t="str">
        <f>IF($BS3039="", "", IFERROR(INDEX('Country Name Replacement'!$C$11:$C$2650, MATCH($BS3039, 'Country Name Replacement'!$B$11:$B$2650, 0)), $BS3039))</f>
        <v/>
      </c>
      <c r="BV3039" s="37" t="str">
        <f t="shared" si="812"/>
        <v/>
      </c>
      <c r="BW3039" s="46" t="str">
        <f t="shared" si="813"/>
        <v/>
      </c>
      <c r="BY3039" s="13" t="str">
        <f t="shared" si="814"/>
        <v/>
      </c>
      <c r="BZ3039" s="37" t="str">
        <f t="shared" si="815"/>
        <v/>
      </c>
      <c r="CA3039" s="60" t="str">
        <f t="shared" si="816"/>
        <v/>
      </c>
      <c r="CB3039" s="37" t="str">
        <f>IF(CA3039="", "", COUNTIF(CA$2649:CA$5288, "?"&amp;CA3039)+1+COUNTIF(CA$2649:CA3039, CA3039)-1)</f>
        <v/>
      </c>
      <c r="CC3039" s="41" t="str">
        <f t="shared" si="817"/>
        <v/>
      </c>
    </row>
    <row r="3040" spans="45:81" hidden="1" x14ac:dyDescent="0.25">
      <c r="AS3040" s="37">
        <v>392</v>
      </c>
      <c r="BS3040" s="41" t="str">
        <f t="shared" si="811"/>
        <v/>
      </c>
      <c r="BU3040" s="41" t="str">
        <f>IF($BS3040="", "", IFERROR(INDEX('Country Name Replacement'!$C$11:$C$2650, MATCH($BS3040, 'Country Name Replacement'!$B$11:$B$2650, 0)), $BS3040))</f>
        <v/>
      </c>
      <c r="BV3040" s="37" t="str">
        <f t="shared" si="812"/>
        <v/>
      </c>
      <c r="BW3040" s="46" t="str">
        <f t="shared" si="813"/>
        <v/>
      </c>
      <c r="BY3040" s="13" t="str">
        <f t="shared" si="814"/>
        <v/>
      </c>
      <c r="BZ3040" s="37" t="str">
        <f t="shared" si="815"/>
        <v/>
      </c>
      <c r="CA3040" s="60" t="str">
        <f t="shared" si="816"/>
        <v/>
      </c>
      <c r="CB3040" s="37" t="str">
        <f>IF(CA3040="", "", COUNTIF(CA$2649:CA$5288, "?"&amp;CA3040)+1+COUNTIF(CA$2649:CA3040, CA3040)-1)</f>
        <v/>
      </c>
      <c r="CC3040" s="41" t="str">
        <f t="shared" si="817"/>
        <v/>
      </c>
    </row>
    <row r="3041" spans="45:81" hidden="1" x14ac:dyDescent="0.25">
      <c r="AS3041" s="37">
        <v>393</v>
      </c>
      <c r="BS3041" s="41" t="str">
        <f t="shared" si="811"/>
        <v/>
      </c>
      <c r="BU3041" s="41" t="str">
        <f>IF($BS3041="", "", IFERROR(INDEX('Country Name Replacement'!$C$11:$C$2650, MATCH($BS3041, 'Country Name Replacement'!$B$11:$B$2650, 0)), $BS3041))</f>
        <v/>
      </c>
      <c r="BV3041" s="37" t="str">
        <f t="shared" si="812"/>
        <v/>
      </c>
      <c r="BW3041" s="46" t="str">
        <f t="shared" si="813"/>
        <v/>
      </c>
      <c r="BY3041" s="13" t="str">
        <f t="shared" si="814"/>
        <v/>
      </c>
      <c r="BZ3041" s="37" t="str">
        <f t="shared" si="815"/>
        <v/>
      </c>
      <c r="CA3041" s="60" t="str">
        <f t="shared" si="816"/>
        <v/>
      </c>
      <c r="CB3041" s="37" t="str">
        <f>IF(CA3041="", "", COUNTIF(CA$2649:CA$5288, "?"&amp;CA3041)+1+COUNTIF(CA$2649:CA3041, CA3041)-1)</f>
        <v/>
      </c>
      <c r="CC3041" s="41" t="str">
        <f t="shared" si="817"/>
        <v/>
      </c>
    </row>
    <row r="3042" spans="45:81" hidden="1" x14ac:dyDescent="0.25">
      <c r="AS3042" s="37">
        <v>394</v>
      </c>
      <c r="BS3042" s="41" t="str">
        <f t="shared" si="811"/>
        <v/>
      </c>
      <c r="BU3042" s="41" t="str">
        <f>IF($BS3042="", "", IFERROR(INDEX('Country Name Replacement'!$C$11:$C$2650, MATCH($BS3042, 'Country Name Replacement'!$B$11:$B$2650, 0)), $BS3042))</f>
        <v/>
      </c>
      <c r="BV3042" s="37" t="str">
        <f t="shared" si="812"/>
        <v/>
      </c>
      <c r="BW3042" s="46" t="str">
        <f t="shared" si="813"/>
        <v/>
      </c>
      <c r="BY3042" s="13" t="str">
        <f t="shared" si="814"/>
        <v/>
      </c>
      <c r="BZ3042" s="37" t="str">
        <f t="shared" si="815"/>
        <v/>
      </c>
      <c r="CA3042" s="60" t="str">
        <f t="shared" si="816"/>
        <v/>
      </c>
      <c r="CB3042" s="37" t="str">
        <f>IF(CA3042="", "", COUNTIF(CA$2649:CA$5288, "?"&amp;CA3042)+1+COUNTIF(CA$2649:CA3042, CA3042)-1)</f>
        <v/>
      </c>
      <c r="CC3042" s="41" t="str">
        <f t="shared" si="817"/>
        <v/>
      </c>
    </row>
    <row r="3043" spans="45:81" hidden="1" x14ac:dyDescent="0.25">
      <c r="AS3043" s="37">
        <v>395</v>
      </c>
      <c r="BS3043" s="41" t="str">
        <f t="shared" si="811"/>
        <v/>
      </c>
      <c r="BU3043" s="41" t="str">
        <f>IF($BS3043="", "", IFERROR(INDEX('Country Name Replacement'!$C$11:$C$2650, MATCH($BS3043, 'Country Name Replacement'!$B$11:$B$2650, 0)), $BS3043))</f>
        <v/>
      </c>
      <c r="BV3043" s="37" t="str">
        <f t="shared" si="812"/>
        <v/>
      </c>
      <c r="BW3043" s="46" t="str">
        <f t="shared" si="813"/>
        <v/>
      </c>
      <c r="BY3043" s="13" t="str">
        <f t="shared" si="814"/>
        <v/>
      </c>
      <c r="BZ3043" s="37" t="str">
        <f t="shared" si="815"/>
        <v/>
      </c>
      <c r="CA3043" s="60" t="str">
        <f t="shared" si="816"/>
        <v/>
      </c>
      <c r="CB3043" s="37" t="str">
        <f>IF(CA3043="", "", COUNTIF(CA$2649:CA$5288, "?"&amp;CA3043)+1+COUNTIF(CA$2649:CA3043, CA3043)-1)</f>
        <v/>
      </c>
      <c r="CC3043" s="41" t="str">
        <f t="shared" si="817"/>
        <v/>
      </c>
    </row>
    <row r="3044" spans="45:81" hidden="1" x14ac:dyDescent="0.25">
      <c r="AS3044" s="37">
        <v>396</v>
      </c>
      <c r="BS3044" s="41" t="str">
        <f t="shared" si="811"/>
        <v/>
      </c>
      <c r="BU3044" s="41" t="str">
        <f>IF($BS3044="", "", IFERROR(INDEX('Country Name Replacement'!$C$11:$C$2650, MATCH($BS3044, 'Country Name Replacement'!$B$11:$B$2650, 0)), $BS3044))</f>
        <v/>
      </c>
      <c r="BV3044" s="37" t="str">
        <f t="shared" si="812"/>
        <v/>
      </c>
      <c r="BW3044" s="46" t="str">
        <f t="shared" si="813"/>
        <v/>
      </c>
      <c r="BY3044" s="13" t="str">
        <f t="shared" si="814"/>
        <v/>
      </c>
      <c r="BZ3044" s="37" t="str">
        <f t="shared" si="815"/>
        <v/>
      </c>
      <c r="CA3044" s="60" t="str">
        <f t="shared" si="816"/>
        <v/>
      </c>
      <c r="CB3044" s="37" t="str">
        <f>IF(CA3044="", "", COUNTIF(CA$2649:CA$5288, "?"&amp;CA3044)+1+COUNTIF(CA$2649:CA3044, CA3044)-1)</f>
        <v/>
      </c>
      <c r="CC3044" s="41" t="str">
        <f t="shared" si="817"/>
        <v/>
      </c>
    </row>
    <row r="3045" spans="45:81" hidden="1" x14ac:dyDescent="0.25">
      <c r="AS3045" s="37">
        <v>397</v>
      </c>
      <c r="BS3045" s="41" t="str">
        <f t="shared" si="811"/>
        <v/>
      </c>
      <c r="BU3045" s="41" t="str">
        <f>IF($BS3045="", "", IFERROR(INDEX('Country Name Replacement'!$C$11:$C$2650, MATCH($BS3045, 'Country Name Replacement'!$B$11:$B$2650, 0)), $BS3045))</f>
        <v/>
      </c>
      <c r="BV3045" s="37" t="str">
        <f t="shared" si="812"/>
        <v/>
      </c>
      <c r="BW3045" s="46" t="str">
        <f t="shared" si="813"/>
        <v/>
      </c>
      <c r="BY3045" s="13" t="str">
        <f t="shared" si="814"/>
        <v/>
      </c>
      <c r="BZ3045" s="37" t="str">
        <f t="shared" si="815"/>
        <v/>
      </c>
      <c r="CA3045" s="60" t="str">
        <f t="shared" si="816"/>
        <v/>
      </c>
      <c r="CB3045" s="37" t="str">
        <f>IF(CA3045="", "", COUNTIF(CA$2649:CA$5288, "?"&amp;CA3045)+1+COUNTIF(CA$2649:CA3045, CA3045)-1)</f>
        <v/>
      </c>
      <c r="CC3045" s="41" t="str">
        <f t="shared" si="817"/>
        <v/>
      </c>
    </row>
    <row r="3046" spans="45:81" hidden="1" x14ac:dyDescent="0.25">
      <c r="AS3046" s="37">
        <v>398</v>
      </c>
      <c r="BS3046" s="41" t="str">
        <f t="shared" si="811"/>
        <v/>
      </c>
      <c r="BU3046" s="41" t="str">
        <f>IF($BS3046="", "", IFERROR(INDEX('Country Name Replacement'!$C$11:$C$2650, MATCH($BS3046, 'Country Name Replacement'!$B$11:$B$2650, 0)), $BS3046))</f>
        <v/>
      </c>
      <c r="BV3046" s="37" t="str">
        <f t="shared" si="812"/>
        <v/>
      </c>
      <c r="BW3046" s="46" t="str">
        <f t="shared" si="813"/>
        <v/>
      </c>
      <c r="BY3046" s="13" t="str">
        <f t="shared" si="814"/>
        <v/>
      </c>
      <c r="BZ3046" s="37" t="str">
        <f t="shared" si="815"/>
        <v/>
      </c>
      <c r="CA3046" s="60" t="str">
        <f t="shared" si="816"/>
        <v/>
      </c>
      <c r="CB3046" s="37" t="str">
        <f>IF(CA3046="", "", COUNTIF(CA$2649:CA$5288, "?"&amp;CA3046)+1+COUNTIF(CA$2649:CA3046, CA3046)-1)</f>
        <v/>
      </c>
      <c r="CC3046" s="41" t="str">
        <f t="shared" si="817"/>
        <v/>
      </c>
    </row>
    <row r="3047" spans="45:81" hidden="1" x14ac:dyDescent="0.25">
      <c r="AS3047" s="37">
        <v>399</v>
      </c>
      <c r="BS3047" s="41" t="str">
        <f t="shared" si="811"/>
        <v/>
      </c>
      <c r="BU3047" s="41" t="str">
        <f>IF($BS3047="", "", IFERROR(INDEX('Country Name Replacement'!$C$11:$C$2650, MATCH($BS3047, 'Country Name Replacement'!$B$11:$B$2650, 0)), $BS3047))</f>
        <v/>
      </c>
      <c r="BV3047" s="37" t="str">
        <f t="shared" si="812"/>
        <v/>
      </c>
      <c r="BW3047" s="46" t="str">
        <f t="shared" si="813"/>
        <v/>
      </c>
      <c r="BY3047" s="13" t="str">
        <f t="shared" si="814"/>
        <v/>
      </c>
      <c r="BZ3047" s="37" t="str">
        <f t="shared" si="815"/>
        <v/>
      </c>
      <c r="CA3047" s="60" t="str">
        <f t="shared" si="816"/>
        <v/>
      </c>
      <c r="CB3047" s="37" t="str">
        <f>IF(CA3047="", "", COUNTIF(CA$2649:CA$5288, "?"&amp;CA3047)+1+COUNTIF(CA$2649:CA3047, CA3047)-1)</f>
        <v/>
      </c>
      <c r="CC3047" s="41" t="str">
        <f t="shared" si="817"/>
        <v/>
      </c>
    </row>
    <row r="3048" spans="45:81" hidden="1" x14ac:dyDescent="0.25">
      <c r="AS3048" s="37">
        <v>400</v>
      </c>
      <c r="BS3048" s="41" t="str">
        <f t="shared" si="811"/>
        <v/>
      </c>
      <c r="BU3048" s="41" t="str">
        <f>IF($BS3048="", "", IFERROR(INDEX('Country Name Replacement'!$C$11:$C$2650, MATCH($BS3048, 'Country Name Replacement'!$B$11:$B$2650, 0)), $BS3048))</f>
        <v/>
      </c>
      <c r="BV3048" s="37" t="str">
        <f t="shared" si="812"/>
        <v/>
      </c>
      <c r="BW3048" s="46" t="str">
        <f t="shared" si="813"/>
        <v/>
      </c>
      <c r="BY3048" s="13" t="str">
        <f t="shared" si="814"/>
        <v/>
      </c>
      <c r="BZ3048" s="37" t="str">
        <f t="shared" si="815"/>
        <v/>
      </c>
      <c r="CA3048" s="60" t="str">
        <f t="shared" si="816"/>
        <v/>
      </c>
      <c r="CB3048" s="37" t="str">
        <f>IF(CA3048="", "", COUNTIF(CA$2649:CA$5288, "?"&amp;CA3048)+1+COUNTIF(CA$2649:CA3048, CA3048)-1)</f>
        <v/>
      </c>
      <c r="CC3048" s="41" t="str">
        <f t="shared" si="817"/>
        <v/>
      </c>
    </row>
    <row r="3049" spans="45:81" hidden="1" x14ac:dyDescent="0.25">
      <c r="AS3049" s="37">
        <v>401</v>
      </c>
      <c r="BS3049" s="41" t="str">
        <f t="shared" si="811"/>
        <v/>
      </c>
      <c r="BU3049" s="41" t="str">
        <f>IF($BS3049="", "", IFERROR(INDEX('Country Name Replacement'!$C$11:$C$2650, MATCH($BS3049, 'Country Name Replacement'!$B$11:$B$2650, 0)), $BS3049))</f>
        <v/>
      </c>
      <c r="BV3049" s="37" t="str">
        <f t="shared" si="812"/>
        <v/>
      </c>
      <c r="BW3049" s="46" t="str">
        <f t="shared" si="813"/>
        <v/>
      </c>
      <c r="BY3049" s="13" t="str">
        <f t="shared" si="814"/>
        <v/>
      </c>
      <c r="BZ3049" s="37" t="str">
        <f t="shared" si="815"/>
        <v/>
      </c>
      <c r="CA3049" s="60" t="str">
        <f t="shared" si="816"/>
        <v/>
      </c>
      <c r="CB3049" s="37" t="str">
        <f>IF(CA3049="", "", COUNTIF(CA$2649:CA$5288, "?"&amp;CA3049)+1+COUNTIF(CA$2649:CA3049, CA3049)-1)</f>
        <v/>
      </c>
      <c r="CC3049" s="41" t="str">
        <f t="shared" si="817"/>
        <v/>
      </c>
    </row>
    <row r="3050" spans="45:81" hidden="1" x14ac:dyDescent="0.25">
      <c r="AS3050" s="37">
        <v>402</v>
      </c>
      <c r="BS3050" s="41" t="str">
        <f t="shared" si="811"/>
        <v/>
      </c>
      <c r="BU3050" s="41" t="str">
        <f>IF($BS3050="", "", IFERROR(INDEX('Country Name Replacement'!$C$11:$C$2650, MATCH($BS3050, 'Country Name Replacement'!$B$11:$B$2650, 0)), $BS3050))</f>
        <v/>
      </c>
      <c r="BV3050" s="37" t="str">
        <f t="shared" si="812"/>
        <v/>
      </c>
      <c r="BW3050" s="46" t="str">
        <f t="shared" si="813"/>
        <v/>
      </c>
      <c r="BY3050" s="13" t="str">
        <f t="shared" si="814"/>
        <v/>
      </c>
      <c r="BZ3050" s="37" t="str">
        <f t="shared" si="815"/>
        <v/>
      </c>
      <c r="CA3050" s="60" t="str">
        <f t="shared" si="816"/>
        <v/>
      </c>
      <c r="CB3050" s="37" t="str">
        <f>IF(CA3050="", "", COUNTIF(CA$2649:CA$5288, "?"&amp;CA3050)+1+COUNTIF(CA$2649:CA3050, CA3050)-1)</f>
        <v/>
      </c>
      <c r="CC3050" s="41" t="str">
        <f t="shared" si="817"/>
        <v/>
      </c>
    </row>
    <row r="3051" spans="45:81" hidden="1" x14ac:dyDescent="0.25">
      <c r="AS3051" s="37">
        <v>403</v>
      </c>
      <c r="BS3051" s="41" t="str">
        <f t="shared" si="811"/>
        <v/>
      </c>
      <c r="BU3051" s="41" t="str">
        <f>IF($BS3051="", "", IFERROR(INDEX('Country Name Replacement'!$C$11:$C$2650, MATCH($BS3051, 'Country Name Replacement'!$B$11:$B$2650, 0)), $BS3051))</f>
        <v/>
      </c>
      <c r="BV3051" s="37" t="str">
        <f t="shared" si="812"/>
        <v/>
      </c>
      <c r="BW3051" s="46" t="str">
        <f t="shared" si="813"/>
        <v/>
      </c>
      <c r="BY3051" s="13" t="str">
        <f t="shared" si="814"/>
        <v/>
      </c>
      <c r="BZ3051" s="37" t="str">
        <f t="shared" si="815"/>
        <v/>
      </c>
      <c r="CA3051" s="60" t="str">
        <f t="shared" si="816"/>
        <v/>
      </c>
      <c r="CB3051" s="37" t="str">
        <f>IF(CA3051="", "", COUNTIF(CA$2649:CA$5288, "?"&amp;CA3051)+1+COUNTIF(CA$2649:CA3051, CA3051)-1)</f>
        <v/>
      </c>
      <c r="CC3051" s="41" t="str">
        <f t="shared" si="817"/>
        <v/>
      </c>
    </row>
    <row r="3052" spans="45:81" hidden="1" x14ac:dyDescent="0.25">
      <c r="AS3052" s="37">
        <v>404</v>
      </c>
      <c r="BS3052" s="41" t="str">
        <f t="shared" si="811"/>
        <v/>
      </c>
      <c r="BU3052" s="41" t="str">
        <f>IF($BS3052="", "", IFERROR(INDEX('Country Name Replacement'!$C$11:$C$2650, MATCH($BS3052, 'Country Name Replacement'!$B$11:$B$2650, 0)), $BS3052))</f>
        <v/>
      </c>
      <c r="BV3052" s="37" t="str">
        <f t="shared" si="812"/>
        <v/>
      </c>
      <c r="BW3052" s="46" t="str">
        <f t="shared" si="813"/>
        <v/>
      </c>
      <c r="BY3052" s="13" t="str">
        <f t="shared" si="814"/>
        <v/>
      </c>
      <c r="BZ3052" s="37" t="str">
        <f t="shared" si="815"/>
        <v/>
      </c>
      <c r="CA3052" s="60" t="str">
        <f t="shared" si="816"/>
        <v/>
      </c>
      <c r="CB3052" s="37" t="str">
        <f>IF(CA3052="", "", COUNTIF(CA$2649:CA$5288, "?"&amp;CA3052)+1+COUNTIF(CA$2649:CA3052, CA3052)-1)</f>
        <v/>
      </c>
      <c r="CC3052" s="41" t="str">
        <f t="shared" si="817"/>
        <v/>
      </c>
    </row>
    <row r="3053" spans="45:81" hidden="1" x14ac:dyDescent="0.25">
      <c r="AS3053" s="37">
        <v>405</v>
      </c>
      <c r="BS3053" s="41" t="str">
        <f t="shared" si="811"/>
        <v/>
      </c>
      <c r="BU3053" s="41" t="str">
        <f>IF($BS3053="", "", IFERROR(INDEX('Country Name Replacement'!$C$11:$C$2650, MATCH($BS3053, 'Country Name Replacement'!$B$11:$B$2650, 0)), $BS3053))</f>
        <v/>
      </c>
      <c r="BV3053" s="37" t="str">
        <f t="shared" si="812"/>
        <v/>
      </c>
      <c r="BW3053" s="46" t="str">
        <f t="shared" si="813"/>
        <v/>
      </c>
      <c r="BY3053" s="13" t="str">
        <f t="shared" si="814"/>
        <v/>
      </c>
      <c r="BZ3053" s="37" t="str">
        <f t="shared" si="815"/>
        <v/>
      </c>
      <c r="CA3053" s="60" t="str">
        <f t="shared" si="816"/>
        <v/>
      </c>
      <c r="CB3053" s="37" t="str">
        <f>IF(CA3053="", "", COUNTIF(CA$2649:CA$5288, "?"&amp;CA3053)+1+COUNTIF(CA$2649:CA3053, CA3053)-1)</f>
        <v/>
      </c>
      <c r="CC3053" s="41" t="str">
        <f t="shared" si="817"/>
        <v/>
      </c>
    </row>
    <row r="3054" spans="45:81" hidden="1" x14ac:dyDescent="0.25">
      <c r="AS3054" s="37">
        <v>406</v>
      </c>
      <c r="BS3054" s="41" t="str">
        <f t="shared" si="811"/>
        <v/>
      </c>
      <c r="BU3054" s="41" t="str">
        <f>IF($BS3054="", "", IFERROR(INDEX('Country Name Replacement'!$C$11:$C$2650, MATCH($BS3054, 'Country Name Replacement'!$B$11:$B$2650, 0)), $BS3054))</f>
        <v/>
      </c>
      <c r="BV3054" s="37" t="str">
        <f t="shared" si="812"/>
        <v/>
      </c>
      <c r="BW3054" s="46" t="str">
        <f t="shared" si="813"/>
        <v/>
      </c>
      <c r="BY3054" s="13" t="str">
        <f t="shared" si="814"/>
        <v/>
      </c>
      <c r="BZ3054" s="37" t="str">
        <f t="shared" si="815"/>
        <v/>
      </c>
      <c r="CA3054" s="60" t="str">
        <f t="shared" si="816"/>
        <v/>
      </c>
      <c r="CB3054" s="37" t="str">
        <f>IF(CA3054="", "", COUNTIF(CA$2649:CA$5288, "?"&amp;CA3054)+1+COUNTIF(CA$2649:CA3054, CA3054)-1)</f>
        <v/>
      </c>
      <c r="CC3054" s="41" t="str">
        <f t="shared" si="817"/>
        <v/>
      </c>
    </row>
    <row r="3055" spans="45:81" hidden="1" x14ac:dyDescent="0.25">
      <c r="AS3055" s="37">
        <v>407</v>
      </c>
      <c r="BS3055" s="41" t="str">
        <f t="shared" si="811"/>
        <v/>
      </c>
      <c r="BU3055" s="41" t="str">
        <f>IF($BS3055="", "", IFERROR(INDEX('Country Name Replacement'!$C$11:$C$2650, MATCH($BS3055, 'Country Name Replacement'!$B$11:$B$2650, 0)), $BS3055))</f>
        <v/>
      </c>
      <c r="BV3055" s="37" t="str">
        <f t="shared" si="812"/>
        <v/>
      </c>
      <c r="BW3055" s="46" t="str">
        <f t="shared" si="813"/>
        <v/>
      </c>
      <c r="BY3055" s="13" t="str">
        <f t="shared" si="814"/>
        <v/>
      </c>
      <c r="BZ3055" s="37" t="str">
        <f t="shared" si="815"/>
        <v/>
      </c>
      <c r="CA3055" s="60" t="str">
        <f t="shared" si="816"/>
        <v/>
      </c>
      <c r="CB3055" s="37" t="str">
        <f>IF(CA3055="", "", COUNTIF(CA$2649:CA$5288, "?"&amp;CA3055)+1+COUNTIF(CA$2649:CA3055, CA3055)-1)</f>
        <v/>
      </c>
      <c r="CC3055" s="41" t="str">
        <f t="shared" si="817"/>
        <v/>
      </c>
    </row>
    <row r="3056" spans="45:81" hidden="1" x14ac:dyDescent="0.25">
      <c r="AS3056" s="37">
        <v>408</v>
      </c>
      <c r="BS3056" s="41" t="str">
        <f t="shared" si="811"/>
        <v/>
      </c>
      <c r="BU3056" s="41" t="str">
        <f>IF($BS3056="", "", IFERROR(INDEX('Country Name Replacement'!$C$11:$C$2650, MATCH($BS3056, 'Country Name Replacement'!$B$11:$B$2650, 0)), $BS3056))</f>
        <v/>
      </c>
      <c r="BV3056" s="37" t="str">
        <f t="shared" si="812"/>
        <v/>
      </c>
      <c r="BW3056" s="46" t="str">
        <f t="shared" si="813"/>
        <v/>
      </c>
      <c r="BY3056" s="13" t="str">
        <f t="shared" si="814"/>
        <v/>
      </c>
      <c r="BZ3056" s="37" t="str">
        <f t="shared" si="815"/>
        <v/>
      </c>
      <c r="CA3056" s="60" t="str">
        <f t="shared" si="816"/>
        <v/>
      </c>
      <c r="CB3056" s="37" t="str">
        <f>IF(CA3056="", "", COUNTIF(CA$2649:CA$5288, "?"&amp;CA3056)+1+COUNTIF(CA$2649:CA3056, CA3056)-1)</f>
        <v/>
      </c>
      <c r="CC3056" s="41" t="str">
        <f t="shared" si="817"/>
        <v/>
      </c>
    </row>
    <row r="3057" spans="45:81" hidden="1" x14ac:dyDescent="0.25">
      <c r="AS3057" s="37">
        <v>409</v>
      </c>
      <c r="BS3057" s="41" t="str">
        <f t="shared" si="811"/>
        <v/>
      </c>
      <c r="BU3057" s="41" t="str">
        <f>IF($BS3057="", "", IFERROR(INDEX('Country Name Replacement'!$C$11:$C$2650, MATCH($BS3057, 'Country Name Replacement'!$B$11:$B$2650, 0)), $BS3057))</f>
        <v/>
      </c>
      <c r="BV3057" s="37" t="str">
        <f t="shared" si="812"/>
        <v/>
      </c>
      <c r="BW3057" s="46" t="str">
        <f t="shared" si="813"/>
        <v/>
      </c>
      <c r="BY3057" s="13" t="str">
        <f t="shared" si="814"/>
        <v/>
      </c>
      <c r="BZ3057" s="37" t="str">
        <f t="shared" si="815"/>
        <v/>
      </c>
      <c r="CA3057" s="60" t="str">
        <f t="shared" si="816"/>
        <v/>
      </c>
      <c r="CB3057" s="37" t="str">
        <f>IF(CA3057="", "", COUNTIF(CA$2649:CA$5288, "?"&amp;CA3057)+1+COUNTIF(CA$2649:CA3057, CA3057)-1)</f>
        <v/>
      </c>
      <c r="CC3057" s="41" t="str">
        <f t="shared" si="817"/>
        <v/>
      </c>
    </row>
    <row r="3058" spans="45:81" hidden="1" x14ac:dyDescent="0.25">
      <c r="AS3058" s="37">
        <v>410</v>
      </c>
      <c r="BS3058" s="41" t="str">
        <f t="shared" si="811"/>
        <v/>
      </c>
      <c r="BU3058" s="41" t="str">
        <f>IF($BS3058="", "", IFERROR(INDEX('Country Name Replacement'!$C$11:$C$2650, MATCH($BS3058, 'Country Name Replacement'!$B$11:$B$2650, 0)), $BS3058))</f>
        <v/>
      </c>
      <c r="BV3058" s="37" t="str">
        <f t="shared" si="812"/>
        <v/>
      </c>
      <c r="BW3058" s="46" t="str">
        <f t="shared" si="813"/>
        <v/>
      </c>
      <c r="BY3058" s="13" t="str">
        <f t="shared" si="814"/>
        <v/>
      </c>
      <c r="BZ3058" s="37" t="str">
        <f t="shared" si="815"/>
        <v/>
      </c>
      <c r="CA3058" s="60" t="str">
        <f t="shared" si="816"/>
        <v/>
      </c>
      <c r="CB3058" s="37" t="str">
        <f>IF(CA3058="", "", COUNTIF(CA$2649:CA$5288, "?"&amp;CA3058)+1+COUNTIF(CA$2649:CA3058, CA3058)-1)</f>
        <v/>
      </c>
      <c r="CC3058" s="41" t="str">
        <f t="shared" si="817"/>
        <v/>
      </c>
    </row>
    <row r="3059" spans="45:81" hidden="1" x14ac:dyDescent="0.25">
      <c r="AS3059" s="37">
        <v>411</v>
      </c>
      <c r="BS3059" s="41" t="str">
        <f t="shared" si="811"/>
        <v/>
      </c>
      <c r="BU3059" s="41" t="str">
        <f>IF($BS3059="", "", IFERROR(INDEX('Country Name Replacement'!$C$11:$C$2650, MATCH($BS3059, 'Country Name Replacement'!$B$11:$B$2650, 0)), $BS3059))</f>
        <v/>
      </c>
      <c r="BV3059" s="37" t="str">
        <f t="shared" si="812"/>
        <v/>
      </c>
      <c r="BW3059" s="46" t="str">
        <f t="shared" si="813"/>
        <v/>
      </c>
      <c r="BY3059" s="13" t="str">
        <f t="shared" si="814"/>
        <v/>
      </c>
      <c r="BZ3059" s="37" t="str">
        <f t="shared" si="815"/>
        <v/>
      </c>
      <c r="CA3059" s="60" t="str">
        <f t="shared" si="816"/>
        <v/>
      </c>
      <c r="CB3059" s="37" t="str">
        <f>IF(CA3059="", "", COUNTIF(CA$2649:CA$5288, "?"&amp;CA3059)+1+COUNTIF(CA$2649:CA3059, CA3059)-1)</f>
        <v/>
      </c>
      <c r="CC3059" s="41" t="str">
        <f t="shared" si="817"/>
        <v/>
      </c>
    </row>
    <row r="3060" spans="45:81" hidden="1" x14ac:dyDescent="0.25">
      <c r="AS3060" s="37">
        <v>412</v>
      </c>
      <c r="BS3060" s="41" t="str">
        <f t="shared" si="811"/>
        <v/>
      </c>
      <c r="BU3060" s="41" t="str">
        <f>IF($BS3060="", "", IFERROR(INDEX('Country Name Replacement'!$C$11:$C$2650, MATCH($BS3060, 'Country Name Replacement'!$B$11:$B$2650, 0)), $BS3060))</f>
        <v/>
      </c>
      <c r="BV3060" s="37" t="str">
        <f t="shared" si="812"/>
        <v/>
      </c>
      <c r="BW3060" s="46" t="str">
        <f t="shared" si="813"/>
        <v/>
      </c>
      <c r="BY3060" s="13" t="str">
        <f t="shared" si="814"/>
        <v/>
      </c>
      <c r="BZ3060" s="37" t="str">
        <f t="shared" si="815"/>
        <v/>
      </c>
      <c r="CA3060" s="60" t="str">
        <f t="shared" si="816"/>
        <v/>
      </c>
      <c r="CB3060" s="37" t="str">
        <f>IF(CA3060="", "", COUNTIF(CA$2649:CA$5288, "?"&amp;CA3060)+1+COUNTIF(CA$2649:CA3060, CA3060)-1)</f>
        <v/>
      </c>
      <c r="CC3060" s="41" t="str">
        <f t="shared" si="817"/>
        <v/>
      </c>
    </row>
    <row r="3061" spans="45:81" hidden="1" x14ac:dyDescent="0.25">
      <c r="AS3061" s="37">
        <v>413</v>
      </c>
      <c r="BS3061" s="41" t="str">
        <f t="shared" si="811"/>
        <v/>
      </c>
      <c r="BU3061" s="41" t="str">
        <f>IF($BS3061="", "", IFERROR(INDEX('Country Name Replacement'!$C$11:$C$2650, MATCH($BS3061, 'Country Name Replacement'!$B$11:$B$2650, 0)), $BS3061))</f>
        <v/>
      </c>
      <c r="BV3061" s="37" t="str">
        <f t="shared" si="812"/>
        <v/>
      </c>
      <c r="BW3061" s="46" t="str">
        <f t="shared" si="813"/>
        <v/>
      </c>
      <c r="BY3061" s="13" t="str">
        <f t="shared" si="814"/>
        <v/>
      </c>
      <c r="BZ3061" s="37" t="str">
        <f t="shared" si="815"/>
        <v/>
      </c>
      <c r="CA3061" s="60" t="str">
        <f t="shared" si="816"/>
        <v/>
      </c>
      <c r="CB3061" s="37" t="str">
        <f>IF(CA3061="", "", COUNTIF(CA$2649:CA$5288, "?"&amp;CA3061)+1+COUNTIF(CA$2649:CA3061, CA3061)-1)</f>
        <v/>
      </c>
      <c r="CC3061" s="41" t="str">
        <f t="shared" si="817"/>
        <v/>
      </c>
    </row>
    <row r="3062" spans="45:81" hidden="1" x14ac:dyDescent="0.25">
      <c r="AS3062" s="37">
        <v>414</v>
      </c>
      <c r="BS3062" s="41" t="str">
        <f t="shared" si="811"/>
        <v/>
      </c>
      <c r="BU3062" s="41" t="str">
        <f>IF($BS3062="", "", IFERROR(INDEX('Country Name Replacement'!$C$11:$C$2650, MATCH($BS3062, 'Country Name Replacement'!$B$11:$B$2650, 0)), $BS3062))</f>
        <v/>
      </c>
      <c r="BV3062" s="37" t="str">
        <f t="shared" si="812"/>
        <v/>
      </c>
      <c r="BW3062" s="46" t="str">
        <f t="shared" si="813"/>
        <v/>
      </c>
      <c r="BY3062" s="13" t="str">
        <f t="shared" si="814"/>
        <v/>
      </c>
      <c r="BZ3062" s="37" t="str">
        <f t="shared" si="815"/>
        <v/>
      </c>
      <c r="CA3062" s="60" t="str">
        <f t="shared" si="816"/>
        <v/>
      </c>
      <c r="CB3062" s="37" t="str">
        <f>IF(CA3062="", "", COUNTIF(CA$2649:CA$5288, "?"&amp;CA3062)+1+COUNTIF(CA$2649:CA3062, CA3062)-1)</f>
        <v/>
      </c>
      <c r="CC3062" s="41" t="str">
        <f t="shared" si="817"/>
        <v/>
      </c>
    </row>
    <row r="3063" spans="45:81" hidden="1" x14ac:dyDescent="0.25">
      <c r="AS3063" s="37">
        <v>415</v>
      </c>
      <c r="BS3063" s="41" t="str">
        <f t="shared" si="811"/>
        <v/>
      </c>
      <c r="BU3063" s="41" t="str">
        <f>IF($BS3063="", "", IFERROR(INDEX('Country Name Replacement'!$C$11:$C$2650, MATCH($BS3063, 'Country Name Replacement'!$B$11:$B$2650, 0)), $BS3063))</f>
        <v/>
      </c>
      <c r="BV3063" s="37" t="str">
        <f t="shared" si="812"/>
        <v/>
      </c>
      <c r="BW3063" s="46" t="str">
        <f t="shared" si="813"/>
        <v/>
      </c>
      <c r="BY3063" s="13" t="str">
        <f t="shared" si="814"/>
        <v/>
      </c>
      <c r="BZ3063" s="37" t="str">
        <f t="shared" si="815"/>
        <v/>
      </c>
      <c r="CA3063" s="60" t="str">
        <f t="shared" si="816"/>
        <v/>
      </c>
      <c r="CB3063" s="37" t="str">
        <f>IF(CA3063="", "", COUNTIF(CA$2649:CA$5288, "?"&amp;CA3063)+1+COUNTIF(CA$2649:CA3063, CA3063)-1)</f>
        <v/>
      </c>
      <c r="CC3063" s="41" t="str">
        <f t="shared" si="817"/>
        <v/>
      </c>
    </row>
    <row r="3064" spans="45:81" hidden="1" x14ac:dyDescent="0.25">
      <c r="AS3064" s="37">
        <v>416</v>
      </c>
      <c r="BS3064" s="41" t="str">
        <f t="shared" si="811"/>
        <v/>
      </c>
      <c r="BU3064" s="41" t="str">
        <f>IF($BS3064="", "", IFERROR(INDEX('Country Name Replacement'!$C$11:$C$2650, MATCH($BS3064, 'Country Name Replacement'!$B$11:$B$2650, 0)), $BS3064))</f>
        <v/>
      </c>
      <c r="BV3064" s="37" t="str">
        <f t="shared" si="812"/>
        <v/>
      </c>
      <c r="BW3064" s="46" t="str">
        <f t="shared" si="813"/>
        <v/>
      </c>
      <c r="BY3064" s="13" t="str">
        <f t="shared" si="814"/>
        <v/>
      </c>
      <c r="BZ3064" s="37" t="str">
        <f t="shared" si="815"/>
        <v/>
      </c>
      <c r="CA3064" s="60" t="str">
        <f t="shared" si="816"/>
        <v/>
      </c>
      <c r="CB3064" s="37" t="str">
        <f>IF(CA3064="", "", COUNTIF(CA$2649:CA$5288, "?"&amp;CA3064)+1+COUNTIF(CA$2649:CA3064, CA3064)-1)</f>
        <v/>
      </c>
      <c r="CC3064" s="41" t="str">
        <f t="shared" si="817"/>
        <v/>
      </c>
    </row>
    <row r="3065" spans="45:81" hidden="1" x14ac:dyDescent="0.25">
      <c r="AS3065" s="37">
        <v>417</v>
      </c>
      <c r="BS3065" s="41" t="str">
        <f t="shared" si="811"/>
        <v/>
      </c>
      <c r="BU3065" s="41" t="str">
        <f>IF($BS3065="", "", IFERROR(INDEX('Country Name Replacement'!$C$11:$C$2650, MATCH($BS3065, 'Country Name Replacement'!$B$11:$B$2650, 0)), $BS3065))</f>
        <v/>
      </c>
      <c r="BV3065" s="37" t="str">
        <f t="shared" si="812"/>
        <v/>
      </c>
      <c r="BW3065" s="46" t="str">
        <f t="shared" si="813"/>
        <v/>
      </c>
      <c r="BY3065" s="13" t="str">
        <f t="shared" si="814"/>
        <v/>
      </c>
      <c r="BZ3065" s="37" t="str">
        <f t="shared" si="815"/>
        <v/>
      </c>
      <c r="CA3065" s="60" t="str">
        <f t="shared" si="816"/>
        <v/>
      </c>
      <c r="CB3065" s="37" t="str">
        <f>IF(CA3065="", "", COUNTIF(CA$2649:CA$5288, "?"&amp;CA3065)+1+COUNTIF(CA$2649:CA3065, CA3065)-1)</f>
        <v/>
      </c>
      <c r="CC3065" s="41" t="str">
        <f t="shared" si="817"/>
        <v/>
      </c>
    </row>
    <row r="3066" spans="45:81" hidden="1" x14ac:dyDescent="0.25">
      <c r="AS3066" s="37">
        <v>418</v>
      </c>
      <c r="BS3066" s="41" t="str">
        <f t="shared" si="811"/>
        <v/>
      </c>
      <c r="BU3066" s="41" t="str">
        <f>IF($BS3066="", "", IFERROR(INDEX('Country Name Replacement'!$C$11:$C$2650, MATCH($BS3066, 'Country Name Replacement'!$B$11:$B$2650, 0)), $BS3066))</f>
        <v/>
      </c>
      <c r="BV3066" s="37" t="str">
        <f t="shared" si="812"/>
        <v/>
      </c>
      <c r="BW3066" s="46" t="str">
        <f t="shared" si="813"/>
        <v/>
      </c>
      <c r="BY3066" s="13" t="str">
        <f t="shared" si="814"/>
        <v/>
      </c>
      <c r="BZ3066" s="37" t="str">
        <f t="shared" si="815"/>
        <v/>
      </c>
      <c r="CA3066" s="60" t="str">
        <f t="shared" si="816"/>
        <v/>
      </c>
      <c r="CB3066" s="37" t="str">
        <f>IF(CA3066="", "", COUNTIF(CA$2649:CA$5288, "?"&amp;CA3066)+1+COUNTIF(CA$2649:CA3066, CA3066)-1)</f>
        <v/>
      </c>
      <c r="CC3066" s="41" t="str">
        <f t="shared" si="817"/>
        <v/>
      </c>
    </row>
    <row r="3067" spans="45:81" hidden="1" x14ac:dyDescent="0.25">
      <c r="AS3067" s="37">
        <v>419</v>
      </c>
      <c r="BS3067" s="41" t="str">
        <f t="shared" si="811"/>
        <v/>
      </c>
      <c r="BU3067" s="41" t="str">
        <f>IF($BS3067="", "", IFERROR(INDEX('Country Name Replacement'!$C$11:$C$2650, MATCH($BS3067, 'Country Name Replacement'!$B$11:$B$2650, 0)), $BS3067))</f>
        <v/>
      </c>
      <c r="BV3067" s="37" t="str">
        <f t="shared" si="812"/>
        <v/>
      </c>
      <c r="BW3067" s="46" t="str">
        <f t="shared" si="813"/>
        <v/>
      </c>
      <c r="BY3067" s="13" t="str">
        <f t="shared" si="814"/>
        <v/>
      </c>
      <c r="BZ3067" s="37" t="str">
        <f t="shared" si="815"/>
        <v/>
      </c>
      <c r="CA3067" s="60" t="str">
        <f t="shared" si="816"/>
        <v/>
      </c>
      <c r="CB3067" s="37" t="str">
        <f>IF(CA3067="", "", COUNTIF(CA$2649:CA$5288, "?"&amp;CA3067)+1+COUNTIF(CA$2649:CA3067, CA3067)-1)</f>
        <v/>
      </c>
      <c r="CC3067" s="41" t="str">
        <f t="shared" si="817"/>
        <v/>
      </c>
    </row>
    <row r="3068" spans="45:81" hidden="1" x14ac:dyDescent="0.25">
      <c r="AS3068" s="37">
        <v>420</v>
      </c>
      <c r="BS3068" s="41" t="str">
        <f t="shared" si="811"/>
        <v/>
      </c>
      <c r="BU3068" s="41" t="str">
        <f>IF($BS3068="", "", IFERROR(INDEX('Country Name Replacement'!$C$11:$C$2650, MATCH($BS3068, 'Country Name Replacement'!$B$11:$B$2650, 0)), $BS3068))</f>
        <v/>
      </c>
      <c r="BV3068" s="37" t="str">
        <f t="shared" si="812"/>
        <v/>
      </c>
      <c r="BW3068" s="46" t="str">
        <f t="shared" si="813"/>
        <v/>
      </c>
      <c r="BY3068" s="13" t="str">
        <f t="shared" si="814"/>
        <v/>
      </c>
      <c r="BZ3068" s="37" t="str">
        <f t="shared" si="815"/>
        <v/>
      </c>
      <c r="CA3068" s="60" t="str">
        <f t="shared" si="816"/>
        <v/>
      </c>
      <c r="CB3068" s="37" t="str">
        <f>IF(CA3068="", "", COUNTIF(CA$2649:CA$5288, "?"&amp;CA3068)+1+COUNTIF(CA$2649:CA3068, CA3068)-1)</f>
        <v/>
      </c>
      <c r="CC3068" s="41" t="str">
        <f t="shared" si="817"/>
        <v/>
      </c>
    </row>
    <row r="3069" spans="45:81" hidden="1" x14ac:dyDescent="0.25">
      <c r="AS3069" s="37">
        <v>421</v>
      </c>
      <c r="BS3069" s="41" t="str">
        <f t="shared" si="811"/>
        <v/>
      </c>
      <c r="BU3069" s="41" t="str">
        <f>IF($BS3069="", "", IFERROR(INDEX('Country Name Replacement'!$C$11:$C$2650, MATCH($BS3069, 'Country Name Replacement'!$B$11:$B$2650, 0)), $BS3069))</f>
        <v/>
      </c>
      <c r="BV3069" s="37" t="str">
        <f t="shared" si="812"/>
        <v/>
      </c>
      <c r="BW3069" s="46" t="str">
        <f t="shared" si="813"/>
        <v/>
      </c>
      <c r="BY3069" s="13" t="str">
        <f t="shared" si="814"/>
        <v/>
      </c>
      <c r="BZ3069" s="37" t="str">
        <f t="shared" si="815"/>
        <v/>
      </c>
      <c r="CA3069" s="60" t="str">
        <f t="shared" si="816"/>
        <v/>
      </c>
      <c r="CB3069" s="37" t="str">
        <f>IF(CA3069="", "", COUNTIF(CA$2649:CA$5288, "?"&amp;CA3069)+1+COUNTIF(CA$2649:CA3069, CA3069)-1)</f>
        <v/>
      </c>
      <c r="CC3069" s="41" t="str">
        <f t="shared" si="817"/>
        <v/>
      </c>
    </row>
    <row r="3070" spans="45:81" hidden="1" x14ac:dyDescent="0.25">
      <c r="AS3070" s="37">
        <v>422</v>
      </c>
      <c r="BS3070" s="41" t="str">
        <f t="shared" si="811"/>
        <v/>
      </c>
      <c r="BU3070" s="41" t="str">
        <f>IF($BS3070="", "", IFERROR(INDEX('Country Name Replacement'!$C$11:$C$2650, MATCH($BS3070, 'Country Name Replacement'!$B$11:$B$2650, 0)), $BS3070))</f>
        <v/>
      </c>
      <c r="BV3070" s="37" t="str">
        <f t="shared" si="812"/>
        <v/>
      </c>
      <c r="BW3070" s="46" t="str">
        <f t="shared" si="813"/>
        <v/>
      </c>
      <c r="BY3070" s="13" t="str">
        <f t="shared" si="814"/>
        <v/>
      </c>
      <c r="BZ3070" s="37" t="str">
        <f t="shared" si="815"/>
        <v/>
      </c>
      <c r="CA3070" s="60" t="str">
        <f t="shared" si="816"/>
        <v/>
      </c>
      <c r="CB3070" s="37" t="str">
        <f>IF(CA3070="", "", COUNTIF(CA$2649:CA$5288, "?"&amp;CA3070)+1+COUNTIF(CA$2649:CA3070, CA3070)-1)</f>
        <v/>
      </c>
      <c r="CC3070" s="41" t="str">
        <f t="shared" si="817"/>
        <v/>
      </c>
    </row>
    <row r="3071" spans="45:81" hidden="1" x14ac:dyDescent="0.25">
      <c r="AS3071" s="37">
        <v>423</v>
      </c>
      <c r="BS3071" s="41" t="str">
        <f t="shared" si="811"/>
        <v/>
      </c>
      <c r="BU3071" s="41" t="str">
        <f>IF($BS3071="", "", IFERROR(INDEX('Country Name Replacement'!$C$11:$C$2650, MATCH($BS3071, 'Country Name Replacement'!$B$11:$B$2650, 0)), $BS3071))</f>
        <v/>
      </c>
      <c r="BV3071" s="37" t="str">
        <f t="shared" si="812"/>
        <v/>
      </c>
      <c r="BW3071" s="46" t="str">
        <f t="shared" si="813"/>
        <v/>
      </c>
      <c r="BY3071" s="13" t="str">
        <f t="shared" si="814"/>
        <v/>
      </c>
      <c r="BZ3071" s="37" t="str">
        <f t="shared" si="815"/>
        <v/>
      </c>
      <c r="CA3071" s="60" t="str">
        <f t="shared" si="816"/>
        <v/>
      </c>
      <c r="CB3071" s="37" t="str">
        <f>IF(CA3071="", "", COUNTIF(CA$2649:CA$5288, "?"&amp;CA3071)+1+COUNTIF(CA$2649:CA3071, CA3071)-1)</f>
        <v/>
      </c>
      <c r="CC3071" s="41" t="str">
        <f t="shared" si="817"/>
        <v/>
      </c>
    </row>
    <row r="3072" spans="45:81" hidden="1" x14ac:dyDescent="0.25">
      <c r="AS3072" s="37">
        <v>424</v>
      </c>
      <c r="BS3072" s="41" t="str">
        <f t="shared" si="811"/>
        <v/>
      </c>
      <c r="BU3072" s="41" t="str">
        <f>IF($BS3072="", "", IFERROR(INDEX('Country Name Replacement'!$C$11:$C$2650, MATCH($BS3072, 'Country Name Replacement'!$B$11:$B$2650, 0)), $BS3072))</f>
        <v/>
      </c>
      <c r="BV3072" s="37" t="str">
        <f t="shared" si="812"/>
        <v/>
      </c>
      <c r="BW3072" s="46" t="str">
        <f t="shared" si="813"/>
        <v/>
      </c>
      <c r="BY3072" s="13" t="str">
        <f t="shared" si="814"/>
        <v/>
      </c>
      <c r="BZ3072" s="37" t="str">
        <f t="shared" si="815"/>
        <v/>
      </c>
      <c r="CA3072" s="60" t="str">
        <f t="shared" si="816"/>
        <v/>
      </c>
      <c r="CB3072" s="37" t="str">
        <f>IF(CA3072="", "", COUNTIF(CA$2649:CA$5288, "?"&amp;CA3072)+1+COUNTIF(CA$2649:CA3072, CA3072)-1)</f>
        <v/>
      </c>
      <c r="CC3072" s="41" t="str">
        <f t="shared" si="817"/>
        <v/>
      </c>
    </row>
    <row r="3073" spans="45:81" hidden="1" x14ac:dyDescent="0.25">
      <c r="AS3073" s="37">
        <v>425</v>
      </c>
      <c r="BS3073" s="41" t="str">
        <f t="shared" si="811"/>
        <v/>
      </c>
      <c r="BU3073" s="41" t="str">
        <f>IF($BS3073="", "", IFERROR(INDEX('Country Name Replacement'!$C$11:$C$2650, MATCH($BS3073, 'Country Name Replacement'!$B$11:$B$2650, 0)), $BS3073))</f>
        <v/>
      </c>
      <c r="BV3073" s="37" t="str">
        <f t="shared" si="812"/>
        <v/>
      </c>
      <c r="BW3073" s="46" t="str">
        <f t="shared" si="813"/>
        <v/>
      </c>
      <c r="BY3073" s="13" t="str">
        <f t="shared" si="814"/>
        <v/>
      </c>
      <c r="BZ3073" s="37" t="str">
        <f t="shared" si="815"/>
        <v/>
      </c>
      <c r="CA3073" s="60" t="str">
        <f t="shared" si="816"/>
        <v/>
      </c>
      <c r="CB3073" s="37" t="str">
        <f>IF(CA3073="", "", COUNTIF(CA$2649:CA$5288, "?"&amp;CA3073)+1+COUNTIF(CA$2649:CA3073, CA3073)-1)</f>
        <v/>
      </c>
      <c r="CC3073" s="41" t="str">
        <f t="shared" si="817"/>
        <v/>
      </c>
    </row>
    <row r="3074" spans="45:81" hidden="1" x14ac:dyDescent="0.25">
      <c r="AS3074" s="37">
        <v>426</v>
      </c>
      <c r="BS3074" s="41" t="str">
        <f t="shared" si="811"/>
        <v/>
      </c>
      <c r="BU3074" s="41" t="str">
        <f>IF($BS3074="", "", IFERROR(INDEX('Country Name Replacement'!$C$11:$C$2650, MATCH($BS3074, 'Country Name Replacement'!$B$11:$B$2650, 0)), $BS3074))</f>
        <v/>
      </c>
      <c r="BV3074" s="37" t="str">
        <f t="shared" si="812"/>
        <v/>
      </c>
      <c r="BW3074" s="46" t="str">
        <f t="shared" si="813"/>
        <v/>
      </c>
      <c r="BY3074" s="13" t="str">
        <f t="shared" si="814"/>
        <v/>
      </c>
      <c r="BZ3074" s="37" t="str">
        <f t="shared" si="815"/>
        <v/>
      </c>
      <c r="CA3074" s="60" t="str">
        <f t="shared" si="816"/>
        <v/>
      </c>
      <c r="CB3074" s="37" t="str">
        <f>IF(CA3074="", "", COUNTIF(CA$2649:CA$5288, "?"&amp;CA3074)+1+COUNTIF(CA$2649:CA3074, CA3074)-1)</f>
        <v/>
      </c>
      <c r="CC3074" s="41" t="str">
        <f t="shared" si="817"/>
        <v/>
      </c>
    </row>
    <row r="3075" spans="45:81" hidden="1" x14ac:dyDescent="0.25">
      <c r="AS3075" s="37">
        <v>427</v>
      </c>
      <c r="BS3075" s="41" t="str">
        <f t="shared" si="811"/>
        <v/>
      </c>
      <c r="BU3075" s="41" t="str">
        <f>IF($BS3075="", "", IFERROR(INDEX('Country Name Replacement'!$C$11:$C$2650, MATCH($BS3075, 'Country Name Replacement'!$B$11:$B$2650, 0)), $BS3075))</f>
        <v/>
      </c>
      <c r="BV3075" s="37" t="str">
        <f t="shared" si="812"/>
        <v/>
      </c>
      <c r="BW3075" s="46" t="str">
        <f t="shared" si="813"/>
        <v/>
      </c>
      <c r="BY3075" s="13" t="str">
        <f t="shared" si="814"/>
        <v/>
      </c>
      <c r="BZ3075" s="37" t="str">
        <f t="shared" si="815"/>
        <v/>
      </c>
      <c r="CA3075" s="60" t="str">
        <f t="shared" si="816"/>
        <v/>
      </c>
      <c r="CB3075" s="37" t="str">
        <f>IF(CA3075="", "", COUNTIF(CA$2649:CA$5288, "?"&amp;CA3075)+1+COUNTIF(CA$2649:CA3075, CA3075)-1)</f>
        <v/>
      </c>
      <c r="CC3075" s="41" t="str">
        <f t="shared" si="817"/>
        <v/>
      </c>
    </row>
    <row r="3076" spans="45:81" hidden="1" x14ac:dyDescent="0.25">
      <c r="AS3076" s="37">
        <v>428</v>
      </c>
      <c r="BS3076" s="41" t="str">
        <f t="shared" si="811"/>
        <v/>
      </c>
      <c r="BU3076" s="41" t="str">
        <f>IF($BS3076="", "", IFERROR(INDEX('Country Name Replacement'!$C$11:$C$2650, MATCH($BS3076, 'Country Name Replacement'!$B$11:$B$2650, 0)), $BS3076))</f>
        <v/>
      </c>
      <c r="BV3076" s="37" t="str">
        <f t="shared" si="812"/>
        <v/>
      </c>
      <c r="BW3076" s="46" t="str">
        <f t="shared" si="813"/>
        <v/>
      </c>
      <c r="BY3076" s="13" t="str">
        <f t="shared" si="814"/>
        <v/>
      </c>
      <c r="BZ3076" s="37" t="str">
        <f t="shared" si="815"/>
        <v/>
      </c>
      <c r="CA3076" s="60" t="str">
        <f t="shared" si="816"/>
        <v/>
      </c>
      <c r="CB3076" s="37" t="str">
        <f>IF(CA3076="", "", COUNTIF(CA$2649:CA$5288, "?"&amp;CA3076)+1+COUNTIF(CA$2649:CA3076, CA3076)-1)</f>
        <v/>
      </c>
      <c r="CC3076" s="41" t="str">
        <f t="shared" si="817"/>
        <v/>
      </c>
    </row>
    <row r="3077" spans="45:81" hidden="1" x14ac:dyDescent="0.25">
      <c r="AS3077" s="37">
        <v>429</v>
      </c>
      <c r="BS3077" s="41" t="str">
        <f t="shared" si="811"/>
        <v/>
      </c>
      <c r="BU3077" s="41" t="str">
        <f>IF($BS3077="", "", IFERROR(INDEX('Country Name Replacement'!$C$11:$C$2650, MATCH($BS3077, 'Country Name Replacement'!$B$11:$B$2650, 0)), $BS3077))</f>
        <v/>
      </c>
      <c r="BV3077" s="37" t="str">
        <f t="shared" si="812"/>
        <v/>
      </c>
      <c r="BW3077" s="46" t="str">
        <f t="shared" si="813"/>
        <v/>
      </c>
      <c r="BY3077" s="13" t="str">
        <f t="shared" si="814"/>
        <v/>
      </c>
      <c r="BZ3077" s="37" t="str">
        <f t="shared" si="815"/>
        <v/>
      </c>
      <c r="CA3077" s="60" t="str">
        <f t="shared" si="816"/>
        <v/>
      </c>
      <c r="CB3077" s="37" t="str">
        <f>IF(CA3077="", "", COUNTIF(CA$2649:CA$5288, "?"&amp;CA3077)+1+COUNTIF(CA$2649:CA3077, CA3077)-1)</f>
        <v/>
      </c>
      <c r="CC3077" s="41" t="str">
        <f t="shared" si="817"/>
        <v/>
      </c>
    </row>
    <row r="3078" spans="45:81" hidden="1" x14ac:dyDescent="0.25">
      <c r="AS3078" s="37">
        <v>430</v>
      </c>
      <c r="BS3078" s="41" t="str">
        <f t="shared" si="811"/>
        <v/>
      </c>
      <c r="BU3078" s="41" t="str">
        <f>IF($BS3078="", "", IFERROR(INDEX('Country Name Replacement'!$C$11:$C$2650, MATCH($BS3078, 'Country Name Replacement'!$B$11:$B$2650, 0)), $BS3078))</f>
        <v/>
      </c>
      <c r="BV3078" s="37" t="str">
        <f t="shared" si="812"/>
        <v/>
      </c>
      <c r="BW3078" s="46" t="str">
        <f t="shared" si="813"/>
        <v/>
      </c>
      <c r="BY3078" s="13" t="str">
        <f t="shared" si="814"/>
        <v/>
      </c>
      <c r="BZ3078" s="37" t="str">
        <f t="shared" si="815"/>
        <v/>
      </c>
      <c r="CA3078" s="60" t="str">
        <f t="shared" si="816"/>
        <v/>
      </c>
      <c r="CB3078" s="37" t="str">
        <f>IF(CA3078="", "", COUNTIF(CA$2649:CA$5288, "?"&amp;CA3078)+1+COUNTIF(CA$2649:CA3078, CA3078)-1)</f>
        <v/>
      </c>
      <c r="CC3078" s="41" t="str">
        <f t="shared" si="817"/>
        <v/>
      </c>
    </row>
    <row r="3079" spans="45:81" hidden="1" x14ac:dyDescent="0.25">
      <c r="AS3079" s="37">
        <v>431</v>
      </c>
      <c r="BS3079" s="41" t="str">
        <f t="shared" si="811"/>
        <v/>
      </c>
      <c r="BU3079" s="41" t="str">
        <f>IF($BS3079="", "", IFERROR(INDEX('Country Name Replacement'!$C$11:$C$2650, MATCH($BS3079, 'Country Name Replacement'!$B$11:$B$2650, 0)), $BS3079))</f>
        <v/>
      </c>
      <c r="BV3079" s="37" t="str">
        <f t="shared" si="812"/>
        <v/>
      </c>
      <c r="BW3079" s="46" t="str">
        <f t="shared" si="813"/>
        <v/>
      </c>
      <c r="BY3079" s="13" t="str">
        <f t="shared" si="814"/>
        <v/>
      </c>
      <c r="BZ3079" s="37" t="str">
        <f t="shared" si="815"/>
        <v/>
      </c>
      <c r="CA3079" s="60" t="str">
        <f t="shared" si="816"/>
        <v/>
      </c>
      <c r="CB3079" s="37" t="str">
        <f>IF(CA3079="", "", COUNTIF(CA$2649:CA$5288, "?"&amp;CA3079)+1+COUNTIF(CA$2649:CA3079, CA3079)-1)</f>
        <v/>
      </c>
      <c r="CC3079" s="41" t="str">
        <f t="shared" si="817"/>
        <v/>
      </c>
    </row>
    <row r="3080" spans="45:81" hidden="1" x14ac:dyDescent="0.25">
      <c r="AS3080" s="37">
        <v>432</v>
      </c>
      <c r="BS3080" s="41" t="str">
        <f t="shared" si="811"/>
        <v/>
      </c>
      <c r="BU3080" s="41" t="str">
        <f>IF($BS3080="", "", IFERROR(INDEX('Country Name Replacement'!$C$11:$C$2650, MATCH($BS3080, 'Country Name Replacement'!$B$11:$B$2650, 0)), $BS3080))</f>
        <v/>
      </c>
      <c r="BV3080" s="37" t="str">
        <f t="shared" si="812"/>
        <v/>
      </c>
      <c r="BW3080" s="46" t="str">
        <f t="shared" si="813"/>
        <v/>
      </c>
      <c r="BY3080" s="13" t="str">
        <f t="shared" si="814"/>
        <v/>
      </c>
      <c r="BZ3080" s="37" t="str">
        <f t="shared" si="815"/>
        <v/>
      </c>
      <c r="CA3080" s="60" t="str">
        <f t="shared" si="816"/>
        <v/>
      </c>
      <c r="CB3080" s="37" t="str">
        <f>IF(CA3080="", "", COUNTIF(CA$2649:CA$5288, "?"&amp;CA3080)+1+COUNTIF(CA$2649:CA3080, CA3080)-1)</f>
        <v/>
      </c>
      <c r="CC3080" s="41" t="str">
        <f t="shared" si="817"/>
        <v/>
      </c>
    </row>
    <row r="3081" spans="45:81" hidden="1" x14ac:dyDescent="0.25">
      <c r="AS3081" s="37">
        <v>433</v>
      </c>
      <c r="BS3081" s="41" t="str">
        <f t="shared" si="811"/>
        <v/>
      </c>
      <c r="BU3081" s="41" t="str">
        <f>IF($BS3081="", "", IFERROR(INDEX('Country Name Replacement'!$C$11:$C$2650, MATCH($BS3081, 'Country Name Replacement'!$B$11:$B$2650, 0)), $BS3081))</f>
        <v/>
      </c>
      <c r="BV3081" s="37" t="str">
        <f t="shared" si="812"/>
        <v/>
      </c>
      <c r="BW3081" s="46" t="str">
        <f t="shared" si="813"/>
        <v/>
      </c>
      <c r="BY3081" s="13" t="str">
        <f t="shared" si="814"/>
        <v/>
      </c>
      <c r="BZ3081" s="37" t="str">
        <f t="shared" si="815"/>
        <v/>
      </c>
      <c r="CA3081" s="60" t="str">
        <f t="shared" si="816"/>
        <v/>
      </c>
      <c r="CB3081" s="37" t="str">
        <f>IF(CA3081="", "", COUNTIF(CA$2649:CA$5288, "?"&amp;CA3081)+1+COUNTIF(CA$2649:CA3081, CA3081)-1)</f>
        <v/>
      </c>
      <c r="CC3081" s="41" t="str">
        <f t="shared" si="817"/>
        <v/>
      </c>
    </row>
    <row r="3082" spans="45:81" hidden="1" x14ac:dyDescent="0.25">
      <c r="AS3082" s="37">
        <v>434</v>
      </c>
      <c r="BS3082" s="41" t="str">
        <f t="shared" si="811"/>
        <v/>
      </c>
      <c r="BU3082" s="41" t="str">
        <f>IF($BS3082="", "", IFERROR(INDEX('Country Name Replacement'!$C$11:$C$2650, MATCH($BS3082, 'Country Name Replacement'!$B$11:$B$2650, 0)), $BS3082))</f>
        <v/>
      </c>
      <c r="BV3082" s="37" t="str">
        <f t="shared" si="812"/>
        <v/>
      </c>
      <c r="BW3082" s="46" t="str">
        <f t="shared" si="813"/>
        <v/>
      </c>
      <c r="BY3082" s="13" t="str">
        <f t="shared" si="814"/>
        <v/>
      </c>
      <c r="BZ3082" s="37" t="str">
        <f t="shared" si="815"/>
        <v/>
      </c>
      <c r="CA3082" s="60" t="str">
        <f t="shared" si="816"/>
        <v/>
      </c>
      <c r="CB3082" s="37" t="str">
        <f>IF(CA3082="", "", COUNTIF(CA$2649:CA$5288, "?"&amp;CA3082)+1+COUNTIF(CA$2649:CA3082, CA3082)-1)</f>
        <v/>
      </c>
      <c r="CC3082" s="41" t="str">
        <f t="shared" si="817"/>
        <v/>
      </c>
    </row>
    <row r="3083" spans="45:81" hidden="1" x14ac:dyDescent="0.25">
      <c r="AS3083" s="37">
        <v>435</v>
      </c>
      <c r="BS3083" s="41" t="str">
        <f t="shared" si="811"/>
        <v/>
      </c>
      <c r="BU3083" s="41" t="str">
        <f>IF($BS3083="", "", IFERROR(INDEX('Country Name Replacement'!$C$11:$C$2650, MATCH($BS3083, 'Country Name Replacement'!$B$11:$B$2650, 0)), $BS3083))</f>
        <v/>
      </c>
      <c r="BV3083" s="37" t="str">
        <f t="shared" si="812"/>
        <v/>
      </c>
      <c r="BW3083" s="46" t="str">
        <f t="shared" si="813"/>
        <v/>
      </c>
      <c r="BY3083" s="13" t="str">
        <f t="shared" si="814"/>
        <v/>
      </c>
      <c r="BZ3083" s="37" t="str">
        <f t="shared" si="815"/>
        <v/>
      </c>
      <c r="CA3083" s="60" t="str">
        <f t="shared" si="816"/>
        <v/>
      </c>
      <c r="CB3083" s="37" t="str">
        <f>IF(CA3083="", "", COUNTIF(CA$2649:CA$5288, "?"&amp;CA3083)+1+COUNTIF(CA$2649:CA3083, CA3083)-1)</f>
        <v/>
      </c>
      <c r="CC3083" s="41" t="str">
        <f t="shared" si="817"/>
        <v/>
      </c>
    </row>
    <row r="3084" spans="45:81" hidden="1" x14ac:dyDescent="0.25">
      <c r="AS3084" s="37">
        <v>436</v>
      </c>
      <c r="BS3084" s="41" t="str">
        <f t="shared" si="811"/>
        <v/>
      </c>
      <c r="BU3084" s="41" t="str">
        <f>IF($BS3084="", "", IFERROR(INDEX('Country Name Replacement'!$C$11:$C$2650, MATCH($BS3084, 'Country Name Replacement'!$B$11:$B$2650, 0)), $BS3084))</f>
        <v/>
      </c>
      <c r="BV3084" s="37" t="str">
        <f t="shared" si="812"/>
        <v/>
      </c>
      <c r="BW3084" s="46" t="str">
        <f t="shared" si="813"/>
        <v/>
      </c>
      <c r="BY3084" s="13" t="str">
        <f t="shared" si="814"/>
        <v/>
      </c>
      <c r="BZ3084" s="37" t="str">
        <f t="shared" si="815"/>
        <v/>
      </c>
      <c r="CA3084" s="60" t="str">
        <f t="shared" si="816"/>
        <v/>
      </c>
      <c r="CB3084" s="37" t="str">
        <f>IF(CA3084="", "", COUNTIF(CA$2649:CA$5288, "?"&amp;CA3084)+1+COUNTIF(CA$2649:CA3084, CA3084)-1)</f>
        <v/>
      </c>
      <c r="CC3084" s="41" t="str">
        <f t="shared" si="817"/>
        <v/>
      </c>
    </row>
    <row r="3085" spans="45:81" hidden="1" x14ac:dyDescent="0.25">
      <c r="AS3085" s="37">
        <v>437</v>
      </c>
      <c r="BS3085" s="41" t="str">
        <f t="shared" si="811"/>
        <v/>
      </c>
      <c r="BU3085" s="41" t="str">
        <f>IF($BS3085="", "", IFERROR(INDEX('Country Name Replacement'!$C$11:$C$2650, MATCH($BS3085, 'Country Name Replacement'!$B$11:$B$2650, 0)), $BS3085))</f>
        <v/>
      </c>
      <c r="BV3085" s="37" t="str">
        <f t="shared" si="812"/>
        <v/>
      </c>
      <c r="BW3085" s="46" t="str">
        <f t="shared" si="813"/>
        <v/>
      </c>
      <c r="BY3085" s="13" t="str">
        <f t="shared" si="814"/>
        <v/>
      </c>
      <c r="BZ3085" s="37" t="str">
        <f t="shared" si="815"/>
        <v/>
      </c>
      <c r="CA3085" s="60" t="str">
        <f t="shared" si="816"/>
        <v/>
      </c>
      <c r="CB3085" s="37" t="str">
        <f>IF(CA3085="", "", COUNTIF(CA$2649:CA$5288, "?"&amp;CA3085)+1+COUNTIF(CA$2649:CA3085, CA3085)-1)</f>
        <v/>
      </c>
      <c r="CC3085" s="41" t="str">
        <f t="shared" si="817"/>
        <v/>
      </c>
    </row>
    <row r="3086" spans="45:81" hidden="1" x14ac:dyDescent="0.25">
      <c r="AS3086" s="37">
        <v>438</v>
      </c>
      <c r="BS3086" s="41" t="str">
        <f t="shared" si="811"/>
        <v/>
      </c>
      <c r="BU3086" s="41" t="str">
        <f>IF($BS3086="", "", IFERROR(INDEX('Country Name Replacement'!$C$11:$C$2650, MATCH($BS3086, 'Country Name Replacement'!$B$11:$B$2650, 0)), $BS3086))</f>
        <v/>
      </c>
      <c r="BV3086" s="37" t="str">
        <f t="shared" si="812"/>
        <v/>
      </c>
      <c r="BW3086" s="46" t="str">
        <f t="shared" si="813"/>
        <v/>
      </c>
      <c r="BY3086" s="13" t="str">
        <f t="shared" si="814"/>
        <v/>
      </c>
      <c r="BZ3086" s="37" t="str">
        <f t="shared" si="815"/>
        <v/>
      </c>
      <c r="CA3086" s="60" t="str">
        <f t="shared" si="816"/>
        <v/>
      </c>
      <c r="CB3086" s="37" t="str">
        <f>IF(CA3086="", "", COUNTIF(CA$2649:CA$5288, "?"&amp;CA3086)+1+COUNTIF(CA$2649:CA3086, CA3086)-1)</f>
        <v/>
      </c>
      <c r="CC3086" s="41" t="str">
        <f t="shared" si="817"/>
        <v/>
      </c>
    </row>
    <row r="3087" spans="45:81" hidden="1" x14ac:dyDescent="0.25">
      <c r="AS3087" s="37">
        <v>439</v>
      </c>
      <c r="BS3087" s="41" t="str">
        <f t="shared" si="811"/>
        <v/>
      </c>
      <c r="BU3087" s="41" t="str">
        <f>IF($BS3087="", "", IFERROR(INDEX('Country Name Replacement'!$C$11:$C$2650, MATCH($BS3087, 'Country Name Replacement'!$B$11:$B$2650, 0)), $BS3087))</f>
        <v/>
      </c>
      <c r="BV3087" s="37" t="str">
        <f t="shared" si="812"/>
        <v/>
      </c>
      <c r="BW3087" s="46" t="str">
        <f t="shared" si="813"/>
        <v/>
      </c>
      <c r="BY3087" s="13" t="str">
        <f t="shared" si="814"/>
        <v/>
      </c>
      <c r="BZ3087" s="37" t="str">
        <f t="shared" si="815"/>
        <v/>
      </c>
      <c r="CA3087" s="60" t="str">
        <f t="shared" si="816"/>
        <v/>
      </c>
      <c r="CB3087" s="37" t="str">
        <f>IF(CA3087="", "", COUNTIF(CA$2649:CA$5288, "?"&amp;CA3087)+1+COUNTIF(CA$2649:CA3087, CA3087)-1)</f>
        <v/>
      </c>
      <c r="CC3087" s="41" t="str">
        <f t="shared" si="817"/>
        <v/>
      </c>
    </row>
    <row r="3088" spans="45:81" hidden="1" x14ac:dyDescent="0.25">
      <c r="AS3088" s="37">
        <v>440</v>
      </c>
      <c r="BS3088" s="41" t="str">
        <f t="shared" si="811"/>
        <v/>
      </c>
      <c r="BU3088" s="41" t="str">
        <f>IF($BS3088="", "", IFERROR(INDEX('Country Name Replacement'!$C$11:$C$2650, MATCH($BS3088, 'Country Name Replacement'!$B$11:$B$2650, 0)), $BS3088))</f>
        <v/>
      </c>
      <c r="BV3088" s="37" t="str">
        <f t="shared" si="812"/>
        <v/>
      </c>
      <c r="BW3088" s="46" t="str">
        <f t="shared" si="813"/>
        <v/>
      </c>
      <c r="BY3088" s="13" t="str">
        <f t="shared" si="814"/>
        <v/>
      </c>
      <c r="BZ3088" s="37" t="str">
        <f t="shared" si="815"/>
        <v/>
      </c>
      <c r="CA3088" s="60" t="str">
        <f t="shared" si="816"/>
        <v/>
      </c>
      <c r="CB3088" s="37" t="str">
        <f>IF(CA3088="", "", COUNTIF(CA$2649:CA$5288, "?"&amp;CA3088)+1+COUNTIF(CA$2649:CA3088, CA3088)-1)</f>
        <v/>
      </c>
      <c r="CC3088" s="41" t="str">
        <f t="shared" si="817"/>
        <v/>
      </c>
    </row>
    <row r="3089" spans="45:81" hidden="1" x14ac:dyDescent="0.25">
      <c r="AS3089" s="37">
        <v>441</v>
      </c>
      <c r="BS3089" s="41" t="str">
        <f t="shared" si="811"/>
        <v/>
      </c>
      <c r="BU3089" s="41" t="str">
        <f>IF($BS3089="", "", IFERROR(INDEX('Country Name Replacement'!$C$11:$C$2650, MATCH($BS3089, 'Country Name Replacement'!$B$11:$B$2650, 0)), $BS3089))</f>
        <v/>
      </c>
      <c r="BV3089" s="37" t="str">
        <f t="shared" si="812"/>
        <v/>
      </c>
      <c r="BW3089" s="46" t="str">
        <f t="shared" si="813"/>
        <v/>
      </c>
      <c r="BY3089" s="13" t="str">
        <f t="shared" si="814"/>
        <v/>
      </c>
      <c r="BZ3089" s="37" t="str">
        <f t="shared" si="815"/>
        <v/>
      </c>
      <c r="CA3089" s="60" t="str">
        <f t="shared" si="816"/>
        <v/>
      </c>
      <c r="CB3089" s="37" t="str">
        <f>IF(CA3089="", "", COUNTIF(CA$2649:CA$5288, "?"&amp;CA3089)+1+COUNTIF(CA$2649:CA3089, CA3089)-1)</f>
        <v/>
      </c>
      <c r="CC3089" s="41" t="str">
        <f t="shared" si="817"/>
        <v/>
      </c>
    </row>
    <row r="3090" spans="45:81" hidden="1" x14ac:dyDescent="0.25">
      <c r="AS3090" s="37">
        <v>442</v>
      </c>
      <c r="BS3090" s="41" t="str">
        <f t="shared" si="811"/>
        <v/>
      </c>
      <c r="BU3090" s="41" t="str">
        <f>IF($BS3090="", "", IFERROR(INDEX('Country Name Replacement'!$C$11:$C$2650, MATCH($BS3090, 'Country Name Replacement'!$B$11:$B$2650, 0)), $BS3090))</f>
        <v/>
      </c>
      <c r="BV3090" s="37" t="str">
        <f t="shared" si="812"/>
        <v/>
      </c>
      <c r="BW3090" s="46" t="str">
        <f t="shared" si="813"/>
        <v/>
      </c>
      <c r="BY3090" s="13" t="str">
        <f t="shared" si="814"/>
        <v/>
      </c>
      <c r="BZ3090" s="37" t="str">
        <f t="shared" si="815"/>
        <v/>
      </c>
      <c r="CA3090" s="60" t="str">
        <f t="shared" si="816"/>
        <v/>
      </c>
      <c r="CB3090" s="37" t="str">
        <f>IF(CA3090="", "", COUNTIF(CA$2649:CA$5288, "?"&amp;CA3090)+1+COUNTIF(CA$2649:CA3090, CA3090)-1)</f>
        <v/>
      </c>
      <c r="CC3090" s="41" t="str">
        <f t="shared" si="817"/>
        <v/>
      </c>
    </row>
    <row r="3091" spans="45:81" hidden="1" x14ac:dyDescent="0.25">
      <c r="AS3091" s="37">
        <v>443</v>
      </c>
      <c r="BS3091" s="41" t="str">
        <f t="shared" si="811"/>
        <v/>
      </c>
      <c r="BU3091" s="41" t="str">
        <f>IF($BS3091="", "", IFERROR(INDEX('Country Name Replacement'!$C$11:$C$2650, MATCH($BS3091, 'Country Name Replacement'!$B$11:$B$2650, 0)), $BS3091))</f>
        <v/>
      </c>
      <c r="BV3091" s="37" t="str">
        <f t="shared" si="812"/>
        <v/>
      </c>
      <c r="BW3091" s="46" t="str">
        <f t="shared" si="813"/>
        <v/>
      </c>
      <c r="BY3091" s="13" t="str">
        <f t="shared" si="814"/>
        <v/>
      </c>
      <c r="BZ3091" s="37" t="str">
        <f t="shared" si="815"/>
        <v/>
      </c>
      <c r="CA3091" s="60" t="str">
        <f t="shared" si="816"/>
        <v/>
      </c>
      <c r="CB3091" s="37" t="str">
        <f>IF(CA3091="", "", COUNTIF(CA$2649:CA$5288, "?"&amp;CA3091)+1+COUNTIF(CA$2649:CA3091, CA3091)-1)</f>
        <v/>
      </c>
      <c r="CC3091" s="41" t="str">
        <f t="shared" si="817"/>
        <v/>
      </c>
    </row>
    <row r="3092" spans="45:81" hidden="1" x14ac:dyDescent="0.25">
      <c r="AS3092" s="37">
        <v>444</v>
      </c>
      <c r="BS3092" s="41" t="str">
        <f t="shared" si="811"/>
        <v/>
      </c>
      <c r="BU3092" s="41" t="str">
        <f>IF($BS3092="", "", IFERROR(INDEX('Country Name Replacement'!$C$11:$C$2650, MATCH($BS3092, 'Country Name Replacement'!$B$11:$B$2650, 0)), $BS3092))</f>
        <v/>
      </c>
      <c r="BV3092" s="37" t="str">
        <f t="shared" si="812"/>
        <v/>
      </c>
      <c r="BW3092" s="46" t="str">
        <f t="shared" si="813"/>
        <v/>
      </c>
      <c r="BY3092" s="13" t="str">
        <f t="shared" si="814"/>
        <v/>
      </c>
      <c r="BZ3092" s="37" t="str">
        <f t="shared" si="815"/>
        <v/>
      </c>
      <c r="CA3092" s="60" t="str">
        <f t="shared" si="816"/>
        <v/>
      </c>
      <c r="CB3092" s="37" t="str">
        <f>IF(CA3092="", "", COUNTIF(CA$2649:CA$5288, "?"&amp;CA3092)+1+COUNTIF(CA$2649:CA3092, CA3092)-1)</f>
        <v/>
      </c>
      <c r="CC3092" s="41" t="str">
        <f t="shared" si="817"/>
        <v/>
      </c>
    </row>
    <row r="3093" spans="45:81" hidden="1" x14ac:dyDescent="0.25">
      <c r="AS3093" s="37">
        <v>445</v>
      </c>
      <c r="BS3093" s="41" t="str">
        <f t="shared" si="811"/>
        <v/>
      </c>
      <c r="BU3093" s="41" t="str">
        <f>IF($BS3093="", "", IFERROR(INDEX('Country Name Replacement'!$C$11:$C$2650, MATCH($BS3093, 'Country Name Replacement'!$B$11:$B$2650, 0)), $BS3093))</f>
        <v/>
      </c>
      <c r="BV3093" s="37" t="str">
        <f t="shared" si="812"/>
        <v/>
      </c>
      <c r="BW3093" s="46" t="str">
        <f t="shared" si="813"/>
        <v/>
      </c>
      <c r="BY3093" s="13" t="str">
        <f t="shared" si="814"/>
        <v/>
      </c>
      <c r="BZ3093" s="37" t="str">
        <f t="shared" si="815"/>
        <v/>
      </c>
      <c r="CA3093" s="60" t="str">
        <f t="shared" si="816"/>
        <v/>
      </c>
      <c r="CB3093" s="37" t="str">
        <f>IF(CA3093="", "", COUNTIF(CA$2649:CA$5288, "?"&amp;CA3093)+1+COUNTIF(CA$2649:CA3093, CA3093)-1)</f>
        <v/>
      </c>
      <c r="CC3093" s="41" t="str">
        <f t="shared" si="817"/>
        <v/>
      </c>
    </row>
    <row r="3094" spans="45:81" hidden="1" x14ac:dyDescent="0.25">
      <c r="AS3094" s="37">
        <v>446</v>
      </c>
      <c r="BS3094" s="41" t="str">
        <f t="shared" si="811"/>
        <v/>
      </c>
      <c r="BU3094" s="41" t="str">
        <f>IF($BS3094="", "", IFERROR(INDEX('Country Name Replacement'!$C$11:$C$2650, MATCH($BS3094, 'Country Name Replacement'!$B$11:$B$2650, 0)), $BS3094))</f>
        <v/>
      </c>
      <c r="BV3094" s="37" t="str">
        <f t="shared" si="812"/>
        <v/>
      </c>
      <c r="BW3094" s="46" t="str">
        <f t="shared" si="813"/>
        <v/>
      </c>
      <c r="BY3094" s="13" t="str">
        <f t="shared" si="814"/>
        <v/>
      </c>
      <c r="BZ3094" s="37" t="str">
        <f t="shared" si="815"/>
        <v/>
      </c>
      <c r="CA3094" s="60" t="str">
        <f t="shared" si="816"/>
        <v/>
      </c>
      <c r="CB3094" s="37" t="str">
        <f>IF(CA3094="", "", COUNTIF(CA$2649:CA$5288, "?"&amp;CA3094)+1+COUNTIF(CA$2649:CA3094, CA3094)-1)</f>
        <v/>
      </c>
      <c r="CC3094" s="41" t="str">
        <f t="shared" si="817"/>
        <v/>
      </c>
    </row>
    <row r="3095" spans="45:81" hidden="1" x14ac:dyDescent="0.25">
      <c r="AS3095" s="37">
        <v>447</v>
      </c>
      <c r="BS3095" s="41" t="str">
        <f t="shared" si="811"/>
        <v/>
      </c>
      <c r="BU3095" s="41" t="str">
        <f>IF($BS3095="", "", IFERROR(INDEX('Country Name Replacement'!$C$11:$C$2650, MATCH($BS3095, 'Country Name Replacement'!$B$11:$B$2650, 0)), $BS3095))</f>
        <v/>
      </c>
      <c r="BV3095" s="37" t="str">
        <f t="shared" si="812"/>
        <v/>
      </c>
      <c r="BW3095" s="46" t="str">
        <f t="shared" si="813"/>
        <v/>
      </c>
      <c r="BY3095" s="13" t="str">
        <f t="shared" si="814"/>
        <v/>
      </c>
      <c r="BZ3095" s="37" t="str">
        <f t="shared" si="815"/>
        <v/>
      </c>
      <c r="CA3095" s="60" t="str">
        <f t="shared" si="816"/>
        <v/>
      </c>
      <c r="CB3095" s="37" t="str">
        <f>IF(CA3095="", "", COUNTIF(CA$2649:CA$5288, "?"&amp;CA3095)+1+COUNTIF(CA$2649:CA3095, CA3095)-1)</f>
        <v/>
      </c>
      <c r="CC3095" s="41" t="str">
        <f t="shared" si="817"/>
        <v/>
      </c>
    </row>
    <row r="3096" spans="45:81" hidden="1" x14ac:dyDescent="0.25">
      <c r="AS3096" s="37">
        <v>448</v>
      </c>
      <c r="BS3096" s="41" t="str">
        <f t="shared" si="811"/>
        <v/>
      </c>
      <c r="BU3096" s="41" t="str">
        <f>IF($BS3096="", "", IFERROR(INDEX('Country Name Replacement'!$C$11:$C$2650, MATCH($BS3096, 'Country Name Replacement'!$B$11:$B$2650, 0)), $BS3096))</f>
        <v/>
      </c>
      <c r="BV3096" s="37" t="str">
        <f t="shared" si="812"/>
        <v/>
      </c>
      <c r="BW3096" s="46" t="str">
        <f t="shared" si="813"/>
        <v/>
      </c>
      <c r="BY3096" s="13" t="str">
        <f t="shared" si="814"/>
        <v/>
      </c>
      <c r="BZ3096" s="37" t="str">
        <f t="shared" si="815"/>
        <v/>
      </c>
      <c r="CA3096" s="60" t="str">
        <f t="shared" si="816"/>
        <v/>
      </c>
      <c r="CB3096" s="37" t="str">
        <f>IF(CA3096="", "", COUNTIF(CA$2649:CA$5288, "?"&amp;CA3096)+1+COUNTIF(CA$2649:CA3096, CA3096)-1)</f>
        <v/>
      </c>
      <c r="CC3096" s="41" t="str">
        <f t="shared" si="817"/>
        <v/>
      </c>
    </row>
    <row r="3097" spans="45:81" hidden="1" x14ac:dyDescent="0.25">
      <c r="AS3097" s="37">
        <v>449</v>
      </c>
      <c r="BS3097" s="41" t="str">
        <f t="shared" si="811"/>
        <v/>
      </c>
      <c r="BU3097" s="41" t="str">
        <f>IF($BS3097="", "", IFERROR(INDEX('Country Name Replacement'!$C$11:$C$2650, MATCH($BS3097, 'Country Name Replacement'!$B$11:$B$2650, 0)), $BS3097))</f>
        <v/>
      </c>
      <c r="BV3097" s="37" t="str">
        <f t="shared" si="812"/>
        <v/>
      </c>
      <c r="BW3097" s="46" t="str">
        <f t="shared" si="813"/>
        <v/>
      </c>
      <c r="BY3097" s="13" t="str">
        <f t="shared" si="814"/>
        <v/>
      </c>
      <c r="BZ3097" s="37" t="str">
        <f t="shared" si="815"/>
        <v/>
      </c>
      <c r="CA3097" s="60" t="str">
        <f t="shared" si="816"/>
        <v/>
      </c>
      <c r="CB3097" s="37" t="str">
        <f>IF(CA3097="", "", COUNTIF(CA$2649:CA$5288, "?"&amp;CA3097)+1+COUNTIF(CA$2649:CA3097, CA3097)-1)</f>
        <v/>
      </c>
      <c r="CC3097" s="41" t="str">
        <f t="shared" si="817"/>
        <v/>
      </c>
    </row>
    <row r="3098" spans="45:81" hidden="1" x14ac:dyDescent="0.25">
      <c r="AS3098" s="37">
        <v>450</v>
      </c>
      <c r="BS3098" s="41" t="str">
        <f t="shared" ref="BS3098:BS3161" si="818">IFERROR(INDEX(BS$7:BS$2646, MATCH($AS3098, BU$7:BU$2646, 0)), "")</f>
        <v/>
      </c>
      <c r="BU3098" s="41" t="str">
        <f>IF($BS3098="", "", IFERROR(INDEX('Country Name Replacement'!$C$11:$C$2650, MATCH($BS3098, 'Country Name Replacement'!$B$11:$B$2650, 0)), $BS3098))</f>
        <v/>
      </c>
      <c r="BV3098" s="37" t="str">
        <f t="shared" ref="BV3098:BV3161" si="819">IF(BU3098="", "", COUNTIF(BU$2649:BU$5288, "&lt;"&amp;BU3098)+1-BV$2647)</f>
        <v/>
      </c>
      <c r="BW3098" s="46" t="str">
        <f t="shared" ref="BW3098:BW3161" si="820">IFERROR(INDEX(BU$2649:BU$5288, MATCH($AS3098, BV$2649:BV$2828, 0)), "")</f>
        <v/>
      </c>
      <c r="BY3098" s="13" t="str">
        <f t="shared" ref="BY3098:BY3161" si="821">IFERROR(INDEX(BY$7:BY$2646, MATCH($AS3098, CA$7:CA$2646, 0)), "")</f>
        <v/>
      </c>
      <c r="BZ3098" s="37" t="str">
        <f t="shared" ref="BZ3098:BZ3161" si="822">IF(BY3098="", "", COUNTIF(BY$2649:BY$5288, "&lt;"&amp;BY3098)+1-BZ$2647)</f>
        <v/>
      </c>
      <c r="CA3098" s="60" t="str">
        <f t="shared" ref="CA3098:CA3161" si="823">IF(BY3098="", "", SUMIF($BY$7:$BY$2646, BY3098, $BZ$7:$BZ$2646))</f>
        <v/>
      </c>
      <c r="CB3098" s="37" t="str">
        <f>IF(CA3098="", "", COUNTIF(CA$2649:CA$5288, "?"&amp;CA3098)+1+COUNTIF(CA$2649:CA3098, CA3098)-1)</f>
        <v/>
      </c>
      <c r="CC3098" s="41" t="str">
        <f t="shared" ref="CC3098:CC3161" si="824">IFERROR(INDEX(BS$2649:BS$5288, MATCH($AS3098, BV$2649:BV$2828, 0)), "")</f>
        <v/>
      </c>
    </row>
    <row r="3099" spans="45:81" hidden="1" x14ac:dyDescent="0.25">
      <c r="AS3099" s="37">
        <v>451</v>
      </c>
      <c r="BS3099" s="41" t="str">
        <f t="shared" si="818"/>
        <v/>
      </c>
      <c r="BU3099" s="41" t="str">
        <f>IF($BS3099="", "", IFERROR(INDEX('Country Name Replacement'!$C$11:$C$2650, MATCH($BS3099, 'Country Name Replacement'!$B$11:$B$2650, 0)), $BS3099))</f>
        <v/>
      </c>
      <c r="BV3099" s="37" t="str">
        <f t="shared" si="819"/>
        <v/>
      </c>
      <c r="BW3099" s="46" t="str">
        <f t="shared" si="820"/>
        <v/>
      </c>
      <c r="BY3099" s="13" t="str">
        <f t="shared" si="821"/>
        <v/>
      </c>
      <c r="BZ3099" s="37" t="str">
        <f t="shared" si="822"/>
        <v/>
      </c>
      <c r="CA3099" s="60" t="str">
        <f t="shared" si="823"/>
        <v/>
      </c>
      <c r="CB3099" s="37" t="str">
        <f>IF(CA3099="", "", COUNTIF(CA$2649:CA$5288, "?"&amp;CA3099)+1+COUNTIF(CA$2649:CA3099, CA3099)-1)</f>
        <v/>
      </c>
      <c r="CC3099" s="41" t="str">
        <f t="shared" si="824"/>
        <v/>
      </c>
    </row>
    <row r="3100" spans="45:81" hidden="1" x14ac:dyDescent="0.25">
      <c r="AS3100" s="37">
        <v>452</v>
      </c>
      <c r="BS3100" s="41" t="str">
        <f t="shared" si="818"/>
        <v/>
      </c>
      <c r="BU3100" s="41" t="str">
        <f>IF($BS3100="", "", IFERROR(INDEX('Country Name Replacement'!$C$11:$C$2650, MATCH($BS3100, 'Country Name Replacement'!$B$11:$B$2650, 0)), $BS3100))</f>
        <v/>
      </c>
      <c r="BV3100" s="37" t="str">
        <f t="shared" si="819"/>
        <v/>
      </c>
      <c r="BW3100" s="46" t="str">
        <f t="shared" si="820"/>
        <v/>
      </c>
      <c r="BY3100" s="13" t="str">
        <f t="shared" si="821"/>
        <v/>
      </c>
      <c r="BZ3100" s="37" t="str">
        <f t="shared" si="822"/>
        <v/>
      </c>
      <c r="CA3100" s="60" t="str">
        <f t="shared" si="823"/>
        <v/>
      </c>
      <c r="CB3100" s="37" t="str">
        <f>IF(CA3100="", "", COUNTIF(CA$2649:CA$5288, "?"&amp;CA3100)+1+COUNTIF(CA$2649:CA3100, CA3100)-1)</f>
        <v/>
      </c>
      <c r="CC3100" s="41" t="str">
        <f t="shared" si="824"/>
        <v/>
      </c>
    </row>
    <row r="3101" spans="45:81" hidden="1" x14ac:dyDescent="0.25">
      <c r="AS3101" s="37">
        <v>453</v>
      </c>
      <c r="BS3101" s="41" t="str">
        <f t="shared" si="818"/>
        <v/>
      </c>
      <c r="BU3101" s="41" t="str">
        <f>IF($BS3101="", "", IFERROR(INDEX('Country Name Replacement'!$C$11:$C$2650, MATCH($BS3101, 'Country Name Replacement'!$B$11:$B$2650, 0)), $BS3101))</f>
        <v/>
      </c>
      <c r="BV3101" s="37" t="str">
        <f t="shared" si="819"/>
        <v/>
      </c>
      <c r="BW3101" s="46" t="str">
        <f t="shared" si="820"/>
        <v/>
      </c>
      <c r="BY3101" s="13" t="str">
        <f t="shared" si="821"/>
        <v/>
      </c>
      <c r="BZ3101" s="37" t="str">
        <f t="shared" si="822"/>
        <v/>
      </c>
      <c r="CA3101" s="60" t="str">
        <f t="shared" si="823"/>
        <v/>
      </c>
      <c r="CB3101" s="37" t="str">
        <f>IF(CA3101="", "", COUNTIF(CA$2649:CA$5288, "?"&amp;CA3101)+1+COUNTIF(CA$2649:CA3101, CA3101)-1)</f>
        <v/>
      </c>
      <c r="CC3101" s="41" t="str">
        <f t="shared" si="824"/>
        <v/>
      </c>
    </row>
    <row r="3102" spans="45:81" hidden="1" x14ac:dyDescent="0.25">
      <c r="AS3102" s="37">
        <v>454</v>
      </c>
      <c r="BS3102" s="41" t="str">
        <f t="shared" si="818"/>
        <v/>
      </c>
      <c r="BU3102" s="41" t="str">
        <f>IF($BS3102="", "", IFERROR(INDEX('Country Name Replacement'!$C$11:$C$2650, MATCH($BS3102, 'Country Name Replacement'!$B$11:$B$2650, 0)), $BS3102))</f>
        <v/>
      </c>
      <c r="BV3102" s="37" t="str">
        <f t="shared" si="819"/>
        <v/>
      </c>
      <c r="BW3102" s="46" t="str">
        <f t="shared" si="820"/>
        <v/>
      </c>
      <c r="BY3102" s="13" t="str">
        <f t="shared" si="821"/>
        <v/>
      </c>
      <c r="BZ3102" s="37" t="str">
        <f t="shared" si="822"/>
        <v/>
      </c>
      <c r="CA3102" s="60" t="str">
        <f t="shared" si="823"/>
        <v/>
      </c>
      <c r="CB3102" s="37" t="str">
        <f>IF(CA3102="", "", COUNTIF(CA$2649:CA$5288, "?"&amp;CA3102)+1+COUNTIF(CA$2649:CA3102, CA3102)-1)</f>
        <v/>
      </c>
      <c r="CC3102" s="41" t="str">
        <f t="shared" si="824"/>
        <v/>
      </c>
    </row>
    <row r="3103" spans="45:81" hidden="1" x14ac:dyDescent="0.25">
      <c r="AS3103" s="37">
        <v>455</v>
      </c>
      <c r="BS3103" s="41" t="str">
        <f t="shared" si="818"/>
        <v/>
      </c>
      <c r="BU3103" s="41" t="str">
        <f>IF($BS3103="", "", IFERROR(INDEX('Country Name Replacement'!$C$11:$C$2650, MATCH($BS3103, 'Country Name Replacement'!$B$11:$B$2650, 0)), $BS3103))</f>
        <v/>
      </c>
      <c r="BV3103" s="37" t="str">
        <f t="shared" si="819"/>
        <v/>
      </c>
      <c r="BW3103" s="46" t="str">
        <f t="shared" si="820"/>
        <v/>
      </c>
      <c r="BY3103" s="13" t="str">
        <f t="shared" si="821"/>
        <v/>
      </c>
      <c r="BZ3103" s="37" t="str">
        <f t="shared" si="822"/>
        <v/>
      </c>
      <c r="CA3103" s="60" t="str">
        <f t="shared" si="823"/>
        <v/>
      </c>
      <c r="CB3103" s="37" t="str">
        <f>IF(CA3103="", "", COUNTIF(CA$2649:CA$5288, "?"&amp;CA3103)+1+COUNTIF(CA$2649:CA3103, CA3103)-1)</f>
        <v/>
      </c>
      <c r="CC3103" s="41" t="str">
        <f t="shared" si="824"/>
        <v/>
      </c>
    </row>
    <row r="3104" spans="45:81" hidden="1" x14ac:dyDescent="0.25">
      <c r="AS3104" s="37">
        <v>456</v>
      </c>
      <c r="BS3104" s="41" t="str">
        <f t="shared" si="818"/>
        <v/>
      </c>
      <c r="BU3104" s="41" t="str">
        <f>IF($BS3104="", "", IFERROR(INDEX('Country Name Replacement'!$C$11:$C$2650, MATCH($BS3104, 'Country Name Replacement'!$B$11:$B$2650, 0)), $BS3104))</f>
        <v/>
      </c>
      <c r="BV3104" s="37" t="str">
        <f t="shared" si="819"/>
        <v/>
      </c>
      <c r="BW3104" s="46" t="str">
        <f t="shared" si="820"/>
        <v/>
      </c>
      <c r="BY3104" s="13" t="str">
        <f t="shared" si="821"/>
        <v/>
      </c>
      <c r="BZ3104" s="37" t="str">
        <f t="shared" si="822"/>
        <v/>
      </c>
      <c r="CA3104" s="60" t="str">
        <f t="shared" si="823"/>
        <v/>
      </c>
      <c r="CB3104" s="37" t="str">
        <f>IF(CA3104="", "", COUNTIF(CA$2649:CA$5288, "?"&amp;CA3104)+1+COUNTIF(CA$2649:CA3104, CA3104)-1)</f>
        <v/>
      </c>
      <c r="CC3104" s="41" t="str">
        <f t="shared" si="824"/>
        <v/>
      </c>
    </row>
    <row r="3105" spans="45:81" hidden="1" x14ac:dyDescent="0.25">
      <c r="AS3105" s="37">
        <v>457</v>
      </c>
      <c r="BS3105" s="41" t="str">
        <f t="shared" si="818"/>
        <v/>
      </c>
      <c r="BU3105" s="41" t="str">
        <f>IF($BS3105="", "", IFERROR(INDEX('Country Name Replacement'!$C$11:$C$2650, MATCH($BS3105, 'Country Name Replacement'!$B$11:$B$2650, 0)), $BS3105))</f>
        <v/>
      </c>
      <c r="BV3105" s="37" t="str">
        <f t="shared" si="819"/>
        <v/>
      </c>
      <c r="BW3105" s="46" t="str">
        <f t="shared" si="820"/>
        <v/>
      </c>
      <c r="BY3105" s="13" t="str">
        <f t="shared" si="821"/>
        <v/>
      </c>
      <c r="BZ3105" s="37" t="str">
        <f t="shared" si="822"/>
        <v/>
      </c>
      <c r="CA3105" s="60" t="str">
        <f t="shared" si="823"/>
        <v/>
      </c>
      <c r="CB3105" s="37" t="str">
        <f>IF(CA3105="", "", COUNTIF(CA$2649:CA$5288, "?"&amp;CA3105)+1+COUNTIF(CA$2649:CA3105, CA3105)-1)</f>
        <v/>
      </c>
      <c r="CC3105" s="41" t="str">
        <f t="shared" si="824"/>
        <v/>
      </c>
    </row>
    <row r="3106" spans="45:81" hidden="1" x14ac:dyDescent="0.25">
      <c r="AS3106" s="37">
        <v>458</v>
      </c>
      <c r="BS3106" s="41" t="str">
        <f t="shared" si="818"/>
        <v/>
      </c>
      <c r="BU3106" s="41" t="str">
        <f>IF($BS3106="", "", IFERROR(INDEX('Country Name Replacement'!$C$11:$C$2650, MATCH($BS3106, 'Country Name Replacement'!$B$11:$B$2650, 0)), $BS3106))</f>
        <v/>
      </c>
      <c r="BV3106" s="37" t="str">
        <f t="shared" si="819"/>
        <v/>
      </c>
      <c r="BW3106" s="46" t="str">
        <f t="shared" si="820"/>
        <v/>
      </c>
      <c r="BY3106" s="13" t="str">
        <f t="shared" si="821"/>
        <v/>
      </c>
      <c r="BZ3106" s="37" t="str">
        <f t="shared" si="822"/>
        <v/>
      </c>
      <c r="CA3106" s="60" t="str">
        <f t="shared" si="823"/>
        <v/>
      </c>
      <c r="CB3106" s="37" t="str">
        <f>IF(CA3106="", "", COUNTIF(CA$2649:CA$5288, "?"&amp;CA3106)+1+COUNTIF(CA$2649:CA3106, CA3106)-1)</f>
        <v/>
      </c>
      <c r="CC3106" s="41" t="str">
        <f t="shared" si="824"/>
        <v/>
      </c>
    </row>
    <row r="3107" spans="45:81" hidden="1" x14ac:dyDescent="0.25">
      <c r="AS3107" s="37">
        <v>459</v>
      </c>
      <c r="BS3107" s="41" t="str">
        <f t="shared" si="818"/>
        <v/>
      </c>
      <c r="BU3107" s="41" t="str">
        <f>IF($BS3107="", "", IFERROR(INDEX('Country Name Replacement'!$C$11:$C$2650, MATCH($BS3107, 'Country Name Replacement'!$B$11:$B$2650, 0)), $BS3107))</f>
        <v/>
      </c>
      <c r="BV3107" s="37" t="str">
        <f t="shared" si="819"/>
        <v/>
      </c>
      <c r="BW3107" s="46" t="str">
        <f t="shared" si="820"/>
        <v/>
      </c>
      <c r="BY3107" s="13" t="str">
        <f t="shared" si="821"/>
        <v/>
      </c>
      <c r="BZ3107" s="37" t="str">
        <f t="shared" si="822"/>
        <v/>
      </c>
      <c r="CA3107" s="60" t="str">
        <f t="shared" si="823"/>
        <v/>
      </c>
      <c r="CB3107" s="37" t="str">
        <f>IF(CA3107="", "", COUNTIF(CA$2649:CA$5288, "?"&amp;CA3107)+1+COUNTIF(CA$2649:CA3107, CA3107)-1)</f>
        <v/>
      </c>
      <c r="CC3107" s="41" t="str">
        <f t="shared" si="824"/>
        <v/>
      </c>
    </row>
    <row r="3108" spans="45:81" hidden="1" x14ac:dyDescent="0.25">
      <c r="AS3108" s="37">
        <v>460</v>
      </c>
      <c r="BS3108" s="41" t="str">
        <f t="shared" si="818"/>
        <v/>
      </c>
      <c r="BU3108" s="41" t="str">
        <f>IF($BS3108="", "", IFERROR(INDEX('Country Name Replacement'!$C$11:$C$2650, MATCH($BS3108, 'Country Name Replacement'!$B$11:$B$2650, 0)), $BS3108))</f>
        <v/>
      </c>
      <c r="BV3108" s="37" t="str">
        <f t="shared" si="819"/>
        <v/>
      </c>
      <c r="BW3108" s="46" t="str">
        <f t="shared" si="820"/>
        <v/>
      </c>
      <c r="BY3108" s="13" t="str">
        <f t="shared" si="821"/>
        <v/>
      </c>
      <c r="BZ3108" s="37" t="str">
        <f t="shared" si="822"/>
        <v/>
      </c>
      <c r="CA3108" s="60" t="str">
        <f t="shared" si="823"/>
        <v/>
      </c>
      <c r="CB3108" s="37" t="str">
        <f>IF(CA3108="", "", COUNTIF(CA$2649:CA$5288, "?"&amp;CA3108)+1+COUNTIF(CA$2649:CA3108, CA3108)-1)</f>
        <v/>
      </c>
      <c r="CC3108" s="41" t="str">
        <f t="shared" si="824"/>
        <v/>
      </c>
    </row>
    <row r="3109" spans="45:81" hidden="1" x14ac:dyDescent="0.25">
      <c r="AS3109" s="37">
        <v>461</v>
      </c>
      <c r="BS3109" s="41" t="str">
        <f t="shared" si="818"/>
        <v/>
      </c>
      <c r="BU3109" s="41" t="str">
        <f>IF($BS3109="", "", IFERROR(INDEX('Country Name Replacement'!$C$11:$C$2650, MATCH($BS3109, 'Country Name Replacement'!$B$11:$B$2650, 0)), $BS3109))</f>
        <v/>
      </c>
      <c r="BV3109" s="37" t="str">
        <f t="shared" si="819"/>
        <v/>
      </c>
      <c r="BW3109" s="46" t="str">
        <f t="shared" si="820"/>
        <v/>
      </c>
      <c r="BY3109" s="13" t="str">
        <f t="shared" si="821"/>
        <v/>
      </c>
      <c r="BZ3109" s="37" t="str">
        <f t="shared" si="822"/>
        <v/>
      </c>
      <c r="CA3109" s="60" t="str">
        <f t="shared" si="823"/>
        <v/>
      </c>
      <c r="CB3109" s="37" t="str">
        <f>IF(CA3109="", "", COUNTIF(CA$2649:CA$5288, "?"&amp;CA3109)+1+COUNTIF(CA$2649:CA3109, CA3109)-1)</f>
        <v/>
      </c>
      <c r="CC3109" s="41" t="str">
        <f t="shared" si="824"/>
        <v/>
      </c>
    </row>
    <row r="3110" spans="45:81" hidden="1" x14ac:dyDescent="0.25">
      <c r="AS3110" s="37">
        <v>462</v>
      </c>
      <c r="BS3110" s="41" t="str">
        <f t="shared" si="818"/>
        <v/>
      </c>
      <c r="BU3110" s="41" t="str">
        <f>IF($BS3110="", "", IFERROR(INDEX('Country Name Replacement'!$C$11:$C$2650, MATCH($BS3110, 'Country Name Replacement'!$B$11:$B$2650, 0)), $BS3110))</f>
        <v/>
      </c>
      <c r="BV3110" s="37" t="str">
        <f t="shared" si="819"/>
        <v/>
      </c>
      <c r="BW3110" s="46" t="str">
        <f t="shared" si="820"/>
        <v/>
      </c>
      <c r="BY3110" s="13" t="str">
        <f t="shared" si="821"/>
        <v/>
      </c>
      <c r="BZ3110" s="37" t="str">
        <f t="shared" si="822"/>
        <v/>
      </c>
      <c r="CA3110" s="60" t="str">
        <f t="shared" si="823"/>
        <v/>
      </c>
      <c r="CB3110" s="37" t="str">
        <f>IF(CA3110="", "", COUNTIF(CA$2649:CA$5288, "?"&amp;CA3110)+1+COUNTIF(CA$2649:CA3110, CA3110)-1)</f>
        <v/>
      </c>
      <c r="CC3110" s="41" t="str">
        <f t="shared" si="824"/>
        <v/>
      </c>
    </row>
    <row r="3111" spans="45:81" hidden="1" x14ac:dyDescent="0.25">
      <c r="AS3111" s="37">
        <v>463</v>
      </c>
      <c r="BS3111" s="41" t="str">
        <f t="shared" si="818"/>
        <v/>
      </c>
      <c r="BU3111" s="41" t="str">
        <f>IF($BS3111="", "", IFERROR(INDEX('Country Name Replacement'!$C$11:$C$2650, MATCH($BS3111, 'Country Name Replacement'!$B$11:$B$2650, 0)), $BS3111))</f>
        <v/>
      </c>
      <c r="BV3111" s="37" t="str">
        <f t="shared" si="819"/>
        <v/>
      </c>
      <c r="BW3111" s="46" t="str">
        <f t="shared" si="820"/>
        <v/>
      </c>
      <c r="BY3111" s="13" t="str">
        <f t="shared" si="821"/>
        <v/>
      </c>
      <c r="BZ3111" s="37" t="str">
        <f t="shared" si="822"/>
        <v/>
      </c>
      <c r="CA3111" s="60" t="str">
        <f t="shared" si="823"/>
        <v/>
      </c>
      <c r="CB3111" s="37" t="str">
        <f>IF(CA3111="", "", COUNTIF(CA$2649:CA$5288, "?"&amp;CA3111)+1+COUNTIF(CA$2649:CA3111, CA3111)-1)</f>
        <v/>
      </c>
      <c r="CC3111" s="41" t="str">
        <f t="shared" si="824"/>
        <v/>
      </c>
    </row>
    <row r="3112" spans="45:81" hidden="1" x14ac:dyDescent="0.25">
      <c r="AS3112" s="37">
        <v>464</v>
      </c>
      <c r="BS3112" s="41" t="str">
        <f t="shared" si="818"/>
        <v/>
      </c>
      <c r="BU3112" s="41" t="str">
        <f>IF($BS3112="", "", IFERROR(INDEX('Country Name Replacement'!$C$11:$C$2650, MATCH($BS3112, 'Country Name Replacement'!$B$11:$B$2650, 0)), $BS3112))</f>
        <v/>
      </c>
      <c r="BV3112" s="37" t="str">
        <f t="shared" si="819"/>
        <v/>
      </c>
      <c r="BW3112" s="46" t="str">
        <f t="shared" si="820"/>
        <v/>
      </c>
      <c r="BY3112" s="13" t="str">
        <f t="shared" si="821"/>
        <v/>
      </c>
      <c r="BZ3112" s="37" t="str">
        <f t="shared" si="822"/>
        <v/>
      </c>
      <c r="CA3112" s="60" t="str">
        <f t="shared" si="823"/>
        <v/>
      </c>
      <c r="CB3112" s="37" t="str">
        <f>IF(CA3112="", "", COUNTIF(CA$2649:CA$5288, "?"&amp;CA3112)+1+COUNTIF(CA$2649:CA3112, CA3112)-1)</f>
        <v/>
      </c>
      <c r="CC3112" s="41" t="str">
        <f t="shared" si="824"/>
        <v/>
      </c>
    </row>
    <row r="3113" spans="45:81" hidden="1" x14ac:dyDescent="0.25">
      <c r="AS3113" s="37">
        <v>465</v>
      </c>
      <c r="BS3113" s="41" t="str">
        <f t="shared" si="818"/>
        <v/>
      </c>
      <c r="BU3113" s="41" t="str">
        <f>IF($BS3113="", "", IFERROR(INDEX('Country Name Replacement'!$C$11:$C$2650, MATCH($BS3113, 'Country Name Replacement'!$B$11:$B$2650, 0)), $BS3113))</f>
        <v/>
      </c>
      <c r="BV3113" s="37" t="str">
        <f t="shared" si="819"/>
        <v/>
      </c>
      <c r="BW3113" s="46" t="str">
        <f t="shared" si="820"/>
        <v/>
      </c>
      <c r="BY3113" s="13" t="str">
        <f t="shared" si="821"/>
        <v/>
      </c>
      <c r="BZ3113" s="37" t="str">
        <f t="shared" si="822"/>
        <v/>
      </c>
      <c r="CA3113" s="60" t="str">
        <f t="shared" si="823"/>
        <v/>
      </c>
      <c r="CB3113" s="37" t="str">
        <f>IF(CA3113="", "", COUNTIF(CA$2649:CA$5288, "?"&amp;CA3113)+1+COUNTIF(CA$2649:CA3113, CA3113)-1)</f>
        <v/>
      </c>
      <c r="CC3113" s="41" t="str">
        <f t="shared" si="824"/>
        <v/>
      </c>
    </row>
    <row r="3114" spans="45:81" hidden="1" x14ac:dyDescent="0.25">
      <c r="AS3114" s="37">
        <v>466</v>
      </c>
      <c r="BS3114" s="41" t="str">
        <f t="shared" si="818"/>
        <v/>
      </c>
      <c r="BU3114" s="41" t="str">
        <f>IF($BS3114="", "", IFERROR(INDEX('Country Name Replacement'!$C$11:$C$2650, MATCH($BS3114, 'Country Name Replacement'!$B$11:$B$2650, 0)), $BS3114))</f>
        <v/>
      </c>
      <c r="BV3114" s="37" t="str">
        <f t="shared" si="819"/>
        <v/>
      </c>
      <c r="BW3114" s="46" t="str">
        <f t="shared" si="820"/>
        <v/>
      </c>
      <c r="BY3114" s="13" t="str">
        <f t="shared" si="821"/>
        <v/>
      </c>
      <c r="BZ3114" s="37" t="str">
        <f t="shared" si="822"/>
        <v/>
      </c>
      <c r="CA3114" s="60" t="str">
        <f t="shared" si="823"/>
        <v/>
      </c>
      <c r="CB3114" s="37" t="str">
        <f>IF(CA3114="", "", COUNTIF(CA$2649:CA$5288, "?"&amp;CA3114)+1+COUNTIF(CA$2649:CA3114, CA3114)-1)</f>
        <v/>
      </c>
      <c r="CC3114" s="41" t="str">
        <f t="shared" si="824"/>
        <v/>
      </c>
    </row>
    <row r="3115" spans="45:81" hidden="1" x14ac:dyDescent="0.25">
      <c r="AS3115" s="37">
        <v>467</v>
      </c>
      <c r="BS3115" s="41" t="str">
        <f t="shared" si="818"/>
        <v/>
      </c>
      <c r="BU3115" s="41" t="str">
        <f>IF($BS3115="", "", IFERROR(INDEX('Country Name Replacement'!$C$11:$C$2650, MATCH($BS3115, 'Country Name Replacement'!$B$11:$B$2650, 0)), $BS3115))</f>
        <v/>
      </c>
      <c r="BV3115" s="37" t="str">
        <f t="shared" si="819"/>
        <v/>
      </c>
      <c r="BW3115" s="46" t="str">
        <f t="shared" si="820"/>
        <v/>
      </c>
      <c r="BY3115" s="13" t="str">
        <f t="shared" si="821"/>
        <v/>
      </c>
      <c r="BZ3115" s="37" t="str">
        <f t="shared" si="822"/>
        <v/>
      </c>
      <c r="CA3115" s="60" t="str">
        <f t="shared" si="823"/>
        <v/>
      </c>
      <c r="CB3115" s="37" t="str">
        <f>IF(CA3115="", "", COUNTIF(CA$2649:CA$5288, "?"&amp;CA3115)+1+COUNTIF(CA$2649:CA3115, CA3115)-1)</f>
        <v/>
      </c>
      <c r="CC3115" s="41" t="str">
        <f t="shared" si="824"/>
        <v/>
      </c>
    </row>
    <row r="3116" spans="45:81" hidden="1" x14ac:dyDescent="0.25">
      <c r="AS3116" s="37">
        <v>468</v>
      </c>
      <c r="BS3116" s="41" t="str">
        <f t="shared" si="818"/>
        <v/>
      </c>
      <c r="BU3116" s="41" t="str">
        <f>IF($BS3116="", "", IFERROR(INDEX('Country Name Replacement'!$C$11:$C$2650, MATCH($BS3116, 'Country Name Replacement'!$B$11:$B$2650, 0)), $BS3116))</f>
        <v/>
      </c>
      <c r="BV3116" s="37" t="str">
        <f t="shared" si="819"/>
        <v/>
      </c>
      <c r="BW3116" s="46" t="str">
        <f t="shared" si="820"/>
        <v/>
      </c>
      <c r="BY3116" s="13" t="str">
        <f t="shared" si="821"/>
        <v/>
      </c>
      <c r="BZ3116" s="37" t="str">
        <f t="shared" si="822"/>
        <v/>
      </c>
      <c r="CA3116" s="60" t="str">
        <f t="shared" si="823"/>
        <v/>
      </c>
      <c r="CB3116" s="37" t="str">
        <f>IF(CA3116="", "", COUNTIF(CA$2649:CA$5288, "?"&amp;CA3116)+1+COUNTIF(CA$2649:CA3116, CA3116)-1)</f>
        <v/>
      </c>
      <c r="CC3116" s="41" t="str">
        <f t="shared" si="824"/>
        <v/>
      </c>
    </row>
    <row r="3117" spans="45:81" hidden="1" x14ac:dyDescent="0.25">
      <c r="AS3117" s="37">
        <v>469</v>
      </c>
      <c r="BS3117" s="41" t="str">
        <f t="shared" si="818"/>
        <v/>
      </c>
      <c r="BU3117" s="41" t="str">
        <f>IF($BS3117="", "", IFERROR(INDEX('Country Name Replacement'!$C$11:$C$2650, MATCH($BS3117, 'Country Name Replacement'!$B$11:$B$2650, 0)), $BS3117))</f>
        <v/>
      </c>
      <c r="BV3117" s="37" t="str">
        <f t="shared" si="819"/>
        <v/>
      </c>
      <c r="BW3117" s="46" t="str">
        <f t="shared" si="820"/>
        <v/>
      </c>
      <c r="BY3117" s="13" t="str">
        <f t="shared" si="821"/>
        <v/>
      </c>
      <c r="BZ3117" s="37" t="str">
        <f t="shared" si="822"/>
        <v/>
      </c>
      <c r="CA3117" s="60" t="str">
        <f t="shared" si="823"/>
        <v/>
      </c>
      <c r="CB3117" s="37" t="str">
        <f>IF(CA3117="", "", COUNTIF(CA$2649:CA$5288, "?"&amp;CA3117)+1+COUNTIF(CA$2649:CA3117, CA3117)-1)</f>
        <v/>
      </c>
      <c r="CC3117" s="41" t="str">
        <f t="shared" si="824"/>
        <v/>
      </c>
    </row>
    <row r="3118" spans="45:81" hidden="1" x14ac:dyDescent="0.25">
      <c r="AS3118" s="37">
        <v>470</v>
      </c>
      <c r="BS3118" s="41" t="str">
        <f t="shared" si="818"/>
        <v/>
      </c>
      <c r="BU3118" s="41" t="str">
        <f>IF($BS3118="", "", IFERROR(INDEX('Country Name Replacement'!$C$11:$C$2650, MATCH($BS3118, 'Country Name Replacement'!$B$11:$B$2650, 0)), $BS3118))</f>
        <v/>
      </c>
      <c r="BV3118" s="37" t="str">
        <f t="shared" si="819"/>
        <v/>
      </c>
      <c r="BW3118" s="46" t="str">
        <f t="shared" si="820"/>
        <v/>
      </c>
      <c r="BY3118" s="13" t="str">
        <f t="shared" si="821"/>
        <v/>
      </c>
      <c r="BZ3118" s="37" t="str">
        <f t="shared" si="822"/>
        <v/>
      </c>
      <c r="CA3118" s="60" t="str">
        <f t="shared" si="823"/>
        <v/>
      </c>
      <c r="CB3118" s="37" t="str">
        <f>IF(CA3118="", "", COUNTIF(CA$2649:CA$5288, "?"&amp;CA3118)+1+COUNTIF(CA$2649:CA3118, CA3118)-1)</f>
        <v/>
      </c>
      <c r="CC3118" s="41" t="str">
        <f t="shared" si="824"/>
        <v/>
      </c>
    </row>
    <row r="3119" spans="45:81" hidden="1" x14ac:dyDescent="0.25">
      <c r="AS3119" s="37">
        <v>471</v>
      </c>
      <c r="BS3119" s="41" t="str">
        <f t="shared" si="818"/>
        <v/>
      </c>
      <c r="BU3119" s="41" t="str">
        <f>IF($BS3119="", "", IFERROR(INDEX('Country Name Replacement'!$C$11:$C$2650, MATCH($BS3119, 'Country Name Replacement'!$B$11:$B$2650, 0)), $BS3119))</f>
        <v/>
      </c>
      <c r="BV3119" s="37" t="str">
        <f t="shared" si="819"/>
        <v/>
      </c>
      <c r="BW3119" s="46" t="str">
        <f t="shared" si="820"/>
        <v/>
      </c>
      <c r="BY3119" s="13" t="str">
        <f t="shared" si="821"/>
        <v/>
      </c>
      <c r="BZ3119" s="37" t="str">
        <f t="shared" si="822"/>
        <v/>
      </c>
      <c r="CA3119" s="60" t="str">
        <f t="shared" si="823"/>
        <v/>
      </c>
      <c r="CB3119" s="37" t="str">
        <f>IF(CA3119="", "", COUNTIF(CA$2649:CA$5288, "?"&amp;CA3119)+1+COUNTIF(CA$2649:CA3119, CA3119)-1)</f>
        <v/>
      </c>
      <c r="CC3119" s="41" t="str">
        <f t="shared" si="824"/>
        <v/>
      </c>
    </row>
    <row r="3120" spans="45:81" hidden="1" x14ac:dyDescent="0.25">
      <c r="AS3120" s="37">
        <v>472</v>
      </c>
      <c r="BS3120" s="41" t="str">
        <f t="shared" si="818"/>
        <v/>
      </c>
      <c r="BU3120" s="41" t="str">
        <f>IF($BS3120="", "", IFERROR(INDEX('Country Name Replacement'!$C$11:$C$2650, MATCH($BS3120, 'Country Name Replacement'!$B$11:$B$2650, 0)), $BS3120))</f>
        <v/>
      </c>
      <c r="BV3120" s="37" t="str">
        <f t="shared" si="819"/>
        <v/>
      </c>
      <c r="BW3120" s="46" t="str">
        <f t="shared" si="820"/>
        <v/>
      </c>
      <c r="BY3120" s="13" t="str">
        <f t="shared" si="821"/>
        <v/>
      </c>
      <c r="BZ3120" s="37" t="str">
        <f t="shared" si="822"/>
        <v/>
      </c>
      <c r="CA3120" s="60" t="str">
        <f t="shared" si="823"/>
        <v/>
      </c>
      <c r="CB3120" s="37" t="str">
        <f>IF(CA3120="", "", COUNTIF(CA$2649:CA$5288, "?"&amp;CA3120)+1+COUNTIF(CA$2649:CA3120, CA3120)-1)</f>
        <v/>
      </c>
      <c r="CC3120" s="41" t="str">
        <f t="shared" si="824"/>
        <v/>
      </c>
    </row>
    <row r="3121" spans="45:81" hidden="1" x14ac:dyDescent="0.25">
      <c r="AS3121" s="37">
        <v>473</v>
      </c>
      <c r="BS3121" s="41" t="str">
        <f t="shared" si="818"/>
        <v/>
      </c>
      <c r="BU3121" s="41" t="str">
        <f>IF($BS3121="", "", IFERROR(INDEX('Country Name Replacement'!$C$11:$C$2650, MATCH($BS3121, 'Country Name Replacement'!$B$11:$B$2650, 0)), $BS3121))</f>
        <v/>
      </c>
      <c r="BV3121" s="37" t="str">
        <f t="shared" si="819"/>
        <v/>
      </c>
      <c r="BW3121" s="46" t="str">
        <f t="shared" si="820"/>
        <v/>
      </c>
      <c r="BY3121" s="13" t="str">
        <f t="shared" si="821"/>
        <v/>
      </c>
      <c r="BZ3121" s="37" t="str">
        <f t="shared" si="822"/>
        <v/>
      </c>
      <c r="CA3121" s="60" t="str">
        <f t="shared" si="823"/>
        <v/>
      </c>
      <c r="CB3121" s="37" t="str">
        <f>IF(CA3121="", "", COUNTIF(CA$2649:CA$5288, "?"&amp;CA3121)+1+COUNTIF(CA$2649:CA3121, CA3121)-1)</f>
        <v/>
      </c>
      <c r="CC3121" s="41" t="str">
        <f t="shared" si="824"/>
        <v/>
      </c>
    </row>
    <row r="3122" spans="45:81" hidden="1" x14ac:dyDescent="0.25">
      <c r="AS3122" s="37">
        <v>474</v>
      </c>
      <c r="BS3122" s="41" t="str">
        <f t="shared" si="818"/>
        <v/>
      </c>
      <c r="BU3122" s="41" t="str">
        <f>IF($BS3122="", "", IFERROR(INDEX('Country Name Replacement'!$C$11:$C$2650, MATCH($BS3122, 'Country Name Replacement'!$B$11:$B$2650, 0)), $BS3122))</f>
        <v/>
      </c>
      <c r="BV3122" s="37" t="str">
        <f t="shared" si="819"/>
        <v/>
      </c>
      <c r="BW3122" s="46" t="str">
        <f t="shared" si="820"/>
        <v/>
      </c>
      <c r="BY3122" s="13" t="str">
        <f t="shared" si="821"/>
        <v/>
      </c>
      <c r="BZ3122" s="37" t="str">
        <f t="shared" si="822"/>
        <v/>
      </c>
      <c r="CA3122" s="60" t="str">
        <f t="shared" si="823"/>
        <v/>
      </c>
      <c r="CB3122" s="37" t="str">
        <f>IF(CA3122="", "", COUNTIF(CA$2649:CA$5288, "?"&amp;CA3122)+1+COUNTIF(CA$2649:CA3122, CA3122)-1)</f>
        <v/>
      </c>
      <c r="CC3122" s="41" t="str">
        <f t="shared" si="824"/>
        <v/>
      </c>
    </row>
    <row r="3123" spans="45:81" hidden="1" x14ac:dyDescent="0.25">
      <c r="AS3123" s="37">
        <v>475</v>
      </c>
      <c r="BS3123" s="41" t="str">
        <f t="shared" si="818"/>
        <v/>
      </c>
      <c r="BU3123" s="41" t="str">
        <f>IF($BS3123="", "", IFERROR(INDEX('Country Name Replacement'!$C$11:$C$2650, MATCH($BS3123, 'Country Name Replacement'!$B$11:$B$2650, 0)), $BS3123))</f>
        <v/>
      </c>
      <c r="BV3123" s="37" t="str">
        <f t="shared" si="819"/>
        <v/>
      </c>
      <c r="BW3123" s="46" t="str">
        <f t="shared" si="820"/>
        <v/>
      </c>
      <c r="BY3123" s="13" t="str">
        <f t="shared" si="821"/>
        <v/>
      </c>
      <c r="BZ3123" s="37" t="str">
        <f t="shared" si="822"/>
        <v/>
      </c>
      <c r="CA3123" s="60" t="str">
        <f t="shared" si="823"/>
        <v/>
      </c>
      <c r="CB3123" s="37" t="str">
        <f>IF(CA3123="", "", COUNTIF(CA$2649:CA$5288, "?"&amp;CA3123)+1+COUNTIF(CA$2649:CA3123, CA3123)-1)</f>
        <v/>
      </c>
      <c r="CC3123" s="41" t="str">
        <f t="shared" si="824"/>
        <v/>
      </c>
    </row>
    <row r="3124" spans="45:81" hidden="1" x14ac:dyDescent="0.25">
      <c r="AS3124" s="37">
        <v>476</v>
      </c>
      <c r="BS3124" s="41" t="str">
        <f t="shared" si="818"/>
        <v/>
      </c>
      <c r="BU3124" s="41" t="str">
        <f>IF($BS3124="", "", IFERROR(INDEX('Country Name Replacement'!$C$11:$C$2650, MATCH($BS3124, 'Country Name Replacement'!$B$11:$B$2650, 0)), $BS3124))</f>
        <v/>
      </c>
      <c r="BV3124" s="37" t="str">
        <f t="shared" si="819"/>
        <v/>
      </c>
      <c r="BW3124" s="46" t="str">
        <f t="shared" si="820"/>
        <v/>
      </c>
      <c r="BY3124" s="13" t="str">
        <f t="shared" si="821"/>
        <v/>
      </c>
      <c r="BZ3124" s="37" t="str">
        <f t="shared" si="822"/>
        <v/>
      </c>
      <c r="CA3124" s="60" t="str">
        <f t="shared" si="823"/>
        <v/>
      </c>
      <c r="CB3124" s="37" t="str">
        <f>IF(CA3124="", "", COUNTIF(CA$2649:CA$5288, "?"&amp;CA3124)+1+COUNTIF(CA$2649:CA3124, CA3124)-1)</f>
        <v/>
      </c>
      <c r="CC3124" s="41" t="str">
        <f t="shared" si="824"/>
        <v/>
      </c>
    </row>
    <row r="3125" spans="45:81" hidden="1" x14ac:dyDescent="0.25">
      <c r="AS3125" s="37">
        <v>477</v>
      </c>
      <c r="BS3125" s="41" t="str">
        <f t="shared" si="818"/>
        <v/>
      </c>
      <c r="BU3125" s="41" t="str">
        <f>IF($BS3125="", "", IFERROR(INDEX('Country Name Replacement'!$C$11:$C$2650, MATCH($BS3125, 'Country Name Replacement'!$B$11:$B$2650, 0)), $BS3125))</f>
        <v/>
      </c>
      <c r="BV3125" s="37" t="str">
        <f t="shared" si="819"/>
        <v/>
      </c>
      <c r="BW3125" s="46" t="str">
        <f t="shared" si="820"/>
        <v/>
      </c>
      <c r="BY3125" s="13" t="str">
        <f t="shared" si="821"/>
        <v/>
      </c>
      <c r="BZ3125" s="37" t="str">
        <f t="shared" si="822"/>
        <v/>
      </c>
      <c r="CA3125" s="60" t="str">
        <f t="shared" si="823"/>
        <v/>
      </c>
      <c r="CB3125" s="37" t="str">
        <f>IF(CA3125="", "", COUNTIF(CA$2649:CA$5288, "?"&amp;CA3125)+1+COUNTIF(CA$2649:CA3125, CA3125)-1)</f>
        <v/>
      </c>
      <c r="CC3125" s="41" t="str">
        <f t="shared" si="824"/>
        <v/>
      </c>
    </row>
    <row r="3126" spans="45:81" hidden="1" x14ac:dyDescent="0.25">
      <c r="AS3126" s="37">
        <v>478</v>
      </c>
      <c r="BS3126" s="41" t="str">
        <f t="shared" si="818"/>
        <v/>
      </c>
      <c r="BU3126" s="41" t="str">
        <f>IF($BS3126="", "", IFERROR(INDEX('Country Name Replacement'!$C$11:$C$2650, MATCH($BS3126, 'Country Name Replacement'!$B$11:$B$2650, 0)), $BS3126))</f>
        <v/>
      </c>
      <c r="BV3126" s="37" t="str">
        <f t="shared" si="819"/>
        <v/>
      </c>
      <c r="BW3126" s="46" t="str">
        <f t="shared" si="820"/>
        <v/>
      </c>
      <c r="BY3126" s="13" t="str">
        <f t="shared" si="821"/>
        <v/>
      </c>
      <c r="BZ3126" s="37" t="str">
        <f t="shared" si="822"/>
        <v/>
      </c>
      <c r="CA3126" s="60" t="str">
        <f t="shared" si="823"/>
        <v/>
      </c>
      <c r="CB3126" s="37" t="str">
        <f>IF(CA3126="", "", COUNTIF(CA$2649:CA$5288, "?"&amp;CA3126)+1+COUNTIF(CA$2649:CA3126, CA3126)-1)</f>
        <v/>
      </c>
      <c r="CC3126" s="41" t="str">
        <f t="shared" si="824"/>
        <v/>
      </c>
    </row>
    <row r="3127" spans="45:81" hidden="1" x14ac:dyDescent="0.25">
      <c r="AS3127" s="37">
        <v>479</v>
      </c>
      <c r="BS3127" s="41" t="str">
        <f t="shared" si="818"/>
        <v/>
      </c>
      <c r="BU3127" s="41" t="str">
        <f>IF($BS3127="", "", IFERROR(INDEX('Country Name Replacement'!$C$11:$C$2650, MATCH($BS3127, 'Country Name Replacement'!$B$11:$B$2650, 0)), $BS3127))</f>
        <v/>
      </c>
      <c r="BV3127" s="37" t="str">
        <f t="shared" si="819"/>
        <v/>
      </c>
      <c r="BW3127" s="46" t="str">
        <f t="shared" si="820"/>
        <v/>
      </c>
      <c r="BY3127" s="13" t="str">
        <f t="shared" si="821"/>
        <v/>
      </c>
      <c r="BZ3127" s="37" t="str">
        <f t="shared" si="822"/>
        <v/>
      </c>
      <c r="CA3127" s="60" t="str">
        <f t="shared" si="823"/>
        <v/>
      </c>
      <c r="CB3127" s="37" t="str">
        <f>IF(CA3127="", "", COUNTIF(CA$2649:CA$5288, "?"&amp;CA3127)+1+COUNTIF(CA$2649:CA3127, CA3127)-1)</f>
        <v/>
      </c>
      <c r="CC3127" s="41" t="str">
        <f t="shared" si="824"/>
        <v/>
      </c>
    </row>
    <row r="3128" spans="45:81" hidden="1" x14ac:dyDescent="0.25">
      <c r="AS3128" s="37">
        <v>480</v>
      </c>
      <c r="BS3128" s="41" t="str">
        <f t="shared" si="818"/>
        <v/>
      </c>
      <c r="BU3128" s="41" t="str">
        <f>IF($BS3128="", "", IFERROR(INDEX('Country Name Replacement'!$C$11:$C$2650, MATCH($BS3128, 'Country Name Replacement'!$B$11:$B$2650, 0)), $BS3128))</f>
        <v/>
      </c>
      <c r="BV3128" s="37" t="str">
        <f t="shared" si="819"/>
        <v/>
      </c>
      <c r="BW3128" s="46" t="str">
        <f t="shared" si="820"/>
        <v/>
      </c>
      <c r="BY3128" s="13" t="str">
        <f t="shared" si="821"/>
        <v/>
      </c>
      <c r="BZ3128" s="37" t="str">
        <f t="shared" si="822"/>
        <v/>
      </c>
      <c r="CA3128" s="60" t="str">
        <f t="shared" si="823"/>
        <v/>
      </c>
      <c r="CB3128" s="37" t="str">
        <f>IF(CA3128="", "", COUNTIF(CA$2649:CA$5288, "?"&amp;CA3128)+1+COUNTIF(CA$2649:CA3128, CA3128)-1)</f>
        <v/>
      </c>
      <c r="CC3128" s="41" t="str">
        <f t="shared" si="824"/>
        <v/>
      </c>
    </row>
    <row r="3129" spans="45:81" hidden="1" x14ac:dyDescent="0.25">
      <c r="AS3129" s="37">
        <v>481</v>
      </c>
      <c r="BS3129" s="41" t="str">
        <f t="shared" si="818"/>
        <v/>
      </c>
      <c r="BU3129" s="41" t="str">
        <f>IF($BS3129="", "", IFERROR(INDEX('Country Name Replacement'!$C$11:$C$2650, MATCH($BS3129, 'Country Name Replacement'!$B$11:$B$2650, 0)), $BS3129))</f>
        <v/>
      </c>
      <c r="BV3129" s="37" t="str">
        <f t="shared" si="819"/>
        <v/>
      </c>
      <c r="BW3129" s="46" t="str">
        <f t="shared" si="820"/>
        <v/>
      </c>
      <c r="BY3129" s="13" t="str">
        <f t="shared" si="821"/>
        <v/>
      </c>
      <c r="BZ3129" s="37" t="str">
        <f t="shared" si="822"/>
        <v/>
      </c>
      <c r="CA3129" s="60" t="str">
        <f t="shared" si="823"/>
        <v/>
      </c>
      <c r="CB3129" s="37" t="str">
        <f>IF(CA3129="", "", COUNTIF(CA$2649:CA$5288, "?"&amp;CA3129)+1+COUNTIF(CA$2649:CA3129, CA3129)-1)</f>
        <v/>
      </c>
      <c r="CC3129" s="41" t="str">
        <f t="shared" si="824"/>
        <v/>
      </c>
    </row>
    <row r="3130" spans="45:81" hidden="1" x14ac:dyDescent="0.25">
      <c r="AS3130" s="37">
        <v>482</v>
      </c>
      <c r="BS3130" s="41" t="str">
        <f t="shared" si="818"/>
        <v/>
      </c>
      <c r="BU3130" s="41" t="str">
        <f>IF($BS3130="", "", IFERROR(INDEX('Country Name Replacement'!$C$11:$C$2650, MATCH($BS3130, 'Country Name Replacement'!$B$11:$B$2650, 0)), $BS3130))</f>
        <v/>
      </c>
      <c r="BV3130" s="37" t="str">
        <f t="shared" si="819"/>
        <v/>
      </c>
      <c r="BW3130" s="46" t="str">
        <f t="shared" si="820"/>
        <v/>
      </c>
      <c r="BY3130" s="13" t="str">
        <f t="shared" si="821"/>
        <v/>
      </c>
      <c r="BZ3130" s="37" t="str">
        <f t="shared" si="822"/>
        <v/>
      </c>
      <c r="CA3130" s="60" t="str">
        <f t="shared" si="823"/>
        <v/>
      </c>
      <c r="CB3130" s="37" t="str">
        <f>IF(CA3130="", "", COUNTIF(CA$2649:CA$5288, "?"&amp;CA3130)+1+COUNTIF(CA$2649:CA3130, CA3130)-1)</f>
        <v/>
      </c>
      <c r="CC3130" s="41" t="str">
        <f t="shared" si="824"/>
        <v/>
      </c>
    </row>
    <row r="3131" spans="45:81" hidden="1" x14ac:dyDescent="0.25">
      <c r="AS3131" s="37">
        <v>483</v>
      </c>
      <c r="BS3131" s="41" t="str">
        <f t="shared" si="818"/>
        <v/>
      </c>
      <c r="BU3131" s="41" t="str">
        <f>IF($BS3131="", "", IFERROR(INDEX('Country Name Replacement'!$C$11:$C$2650, MATCH($BS3131, 'Country Name Replacement'!$B$11:$B$2650, 0)), $BS3131))</f>
        <v/>
      </c>
      <c r="BV3131" s="37" t="str">
        <f t="shared" si="819"/>
        <v/>
      </c>
      <c r="BW3131" s="46" t="str">
        <f t="shared" si="820"/>
        <v/>
      </c>
      <c r="BY3131" s="13" t="str">
        <f t="shared" si="821"/>
        <v/>
      </c>
      <c r="BZ3131" s="37" t="str">
        <f t="shared" si="822"/>
        <v/>
      </c>
      <c r="CA3131" s="60" t="str">
        <f t="shared" si="823"/>
        <v/>
      </c>
      <c r="CB3131" s="37" t="str">
        <f>IF(CA3131="", "", COUNTIF(CA$2649:CA$5288, "?"&amp;CA3131)+1+COUNTIF(CA$2649:CA3131, CA3131)-1)</f>
        <v/>
      </c>
      <c r="CC3131" s="41" t="str">
        <f t="shared" si="824"/>
        <v/>
      </c>
    </row>
    <row r="3132" spans="45:81" hidden="1" x14ac:dyDescent="0.25">
      <c r="AS3132" s="37">
        <v>484</v>
      </c>
      <c r="BS3132" s="41" t="str">
        <f t="shared" si="818"/>
        <v/>
      </c>
      <c r="BU3132" s="41" t="str">
        <f>IF($BS3132="", "", IFERROR(INDEX('Country Name Replacement'!$C$11:$C$2650, MATCH($BS3132, 'Country Name Replacement'!$B$11:$B$2650, 0)), $BS3132))</f>
        <v/>
      </c>
      <c r="BV3132" s="37" t="str">
        <f t="shared" si="819"/>
        <v/>
      </c>
      <c r="BW3132" s="46" t="str">
        <f t="shared" si="820"/>
        <v/>
      </c>
      <c r="BY3132" s="13" t="str">
        <f t="shared" si="821"/>
        <v/>
      </c>
      <c r="BZ3132" s="37" t="str">
        <f t="shared" si="822"/>
        <v/>
      </c>
      <c r="CA3132" s="60" t="str">
        <f t="shared" si="823"/>
        <v/>
      </c>
      <c r="CB3132" s="37" t="str">
        <f>IF(CA3132="", "", COUNTIF(CA$2649:CA$5288, "?"&amp;CA3132)+1+COUNTIF(CA$2649:CA3132, CA3132)-1)</f>
        <v/>
      </c>
      <c r="CC3132" s="41" t="str">
        <f t="shared" si="824"/>
        <v/>
      </c>
    </row>
    <row r="3133" spans="45:81" hidden="1" x14ac:dyDescent="0.25">
      <c r="AS3133" s="37">
        <v>485</v>
      </c>
      <c r="BS3133" s="41" t="str">
        <f t="shared" si="818"/>
        <v/>
      </c>
      <c r="BU3133" s="41" t="str">
        <f>IF($BS3133="", "", IFERROR(INDEX('Country Name Replacement'!$C$11:$C$2650, MATCH($BS3133, 'Country Name Replacement'!$B$11:$B$2650, 0)), $BS3133))</f>
        <v/>
      </c>
      <c r="BV3133" s="37" t="str">
        <f t="shared" si="819"/>
        <v/>
      </c>
      <c r="BW3133" s="46" t="str">
        <f t="shared" si="820"/>
        <v/>
      </c>
      <c r="BY3133" s="13" t="str">
        <f t="shared" si="821"/>
        <v/>
      </c>
      <c r="BZ3133" s="37" t="str">
        <f t="shared" si="822"/>
        <v/>
      </c>
      <c r="CA3133" s="60" t="str">
        <f t="shared" si="823"/>
        <v/>
      </c>
      <c r="CB3133" s="37" t="str">
        <f>IF(CA3133="", "", COUNTIF(CA$2649:CA$5288, "?"&amp;CA3133)+1+COUNTIF(CA$2649:CA3133, CA3133)-1)</f>
        <v/>
      </c>
      <c r="CC3133" s="41" t="str">
        <f t="shared" si="824"/>
        <v/>
      </c>
    </row>
    <row r="3134" spans="45:81" hidden="1" x14ac:dyDescent="0.25">
      <c r="AS3134" s="37">
        <v>486</v>
      </c>
      <c r="BS3134" s="41" t="str">
        <f t="shared" si="818"/>
        <v/>
      </c>
      <c r="BU3134" s="41" t="str">
        <f>IF($BS3134="", "", IFERROR(INDEX('Country Name Replacement'!$C$11:$C$2650, MATCH($BS3134, 'Country Name Replacement'!$B$11:$B$2650, 0)), $BS3134))</f>
        <v/>
      </c>
      <c r="BV3134" s="37" t="str">
        <f t="shared" si="819"/>
        <v/>
      </c>
      <c r="BW3134" s="46" t="str">
        <f t="shared" si="820"/>
        <v/>
      </c>
      <c r="BY3134" s="13" t="str">
        <f t="shared" si="821"/>
        <v/>
      </c>
      <c r="BZ3134" s="37" t="str">
        <f t="shared" si="822"/>
        <v/>
      </c>
      <c r="CA3134" s="60" t="str">
        <f t="shared" si="823"/>
        <v/>
      </c>
      <c r="CB3134" s="37" t="str">
        <f>IF(CA3134="", "", COUNTIF(CA$2649:CA$5288, "?"&amp;CA3134)+1+COUNTIF(CA$2649:CA3134, CA3134)-1)</f>
        <v/>
      </c>
      <c r="CC3134" s="41" t="str">
        <f t="shared" si="824"/>
        <v/>
      </c>
    </row>
    <row r="3135" spans="45:81" hidden="1" x14ac:dyDescent="0.25">
      <c r="AS3135" s="37">
        <v>487</v>
      </c>
      <c r="BS3135" s="41" t="str">
        <f t="shared" si="818"/>
        <v/>
      </c>
      <c r="BU3135" s="41" t="str">
        <f>IF($BS3135="", "", IFERROR(INDEX('Country Name Replacement'!$C$11:$C$2650, MATCH($BS3135, 'Country Name Replacement'!$B$11:$B$2650, 0)), $BS3135))</f>
        <v/>
      </c>
      <c r="BV3135" s="37" t="str">
        <f t="shared" si="819"/>
        <v/>
      </c>
      <c r="BW3135" s="46" t="str">
        <f t="shared" si="820"/>
        <v/>
      </c>
      <c r="BY3135" s="13" t="str">
        <f t="shared" si="821"/>
        <v/>
      </c>
      <c r="BZ3135" s="37" t="str">
        <f t="shared" si="822"/>
        <v/>
      </c>
      <c r="CA3135" s="60" t="str">
        <f t="shared" si="823"/>
        <v/>
      </c>
      <c r="CB3135" s="37" t="str">
        <f>IF(CA3135="", "", COUNTIF(CA$2649:CA$5288, "?"&amp;CA3135)+1+COUNTIF(CA$2649:CA3135, CA3135)-1)</f>
        <v/>
      </c>
      <c r="CC3135" s="41" t="str">
        <f t="shared" si="824"/>
        <v/>
      </c>
    </row>
    <row r="3136" spans="45:81" hidden="1" x14ac:dyDescent="0.25">
      <c r="AS3136" s="37">
        <v>488</v>
      </c>
      <c r="BS3136" s="41" t="str">
        <f t="shared" si="818"/>
        <v/>
      </c>
      <c r="BU3136" s="41" t="str">
        <f>IF($BS3136="", "", IFERROR(INDEX('Country Name Replacement'!$C$11:$C$2650, MATCH($BS3136, 'Country Name Replacement'!$B$11:$B$2650, 0)), $BS3136))</f>
        <v/>
      </c>
      <c r="BV3136" s="37" t="str">
        <f t="shared" si="819"/>
        <v/>
      </c>
      <c r="BW3136" s="46" t="str">
        <f t="shared" si="820"/>
        <v/>
      </c>
      <c r="BY3136" s="13" t="str">
        <f t="shared" si="821"/>
        <v/>
      </c>
      <c r="BZ3136" s="37" t="str">
        <f t="shared" si="822"/>
        <v/>
      </c>
      <c r="CA3136" s="60" t="str">
        <f t="shared" si="823"/>
        <v/>
      </c>
      <c r="CB3136" s="37" t="str">
        <f>IF(CA3136="", "", COUNTIF(CA$2649:CA$5288, "?"&amp;CA3136)+1+COUNTIF(CA$2649:CA3136, CA3136)-1)</f>
        <v/>
      </c>
      <c r="CC3136" s="41" t="str">
        <f t="shared" si="824"/>
        <v/>
      </c>
    </row>
    <row r="3137" spans="45:81" hidden="1" x14ac:dyDescent="0.25">
      <c r="AS3137" s="37">
        <v>489</v>
      </c>
      <c r="BS3137" s="41" t="str">
        <f t="shared" si="818"/>
        <v/>
      </c>
      <c r="BU3137" s="41" t="str">
        <f>IF($BS3137="", "", IFERROR(INDEX('Country Name Replacement'!$C$11:$C$2650, MATCH($BS3137, 'Country Name Replacement'!$B$11:$B$2650, 0)), $BS3137))</f>
        <v/>
      </c>
      <c r="BV3137" s="37" t="str">
        <f t="shared" si="819"/>
        <v/>
      </c>
      <c r="BW3137" s="46" t="str">
        <f t="shared" si="820"/>
        <v/>
      </c>
      <c r="BY3137" s="13" t="str">
        <f t="shared" si="821"/>
        <v/>
      </c>
      <c r="BZ3137" s="37" t="str">
        <f t="shared" si="822"/>
        <v/>
      </c>
      <c r="CA3137" s="60" t="str">
        <f t="shared" si="823"/>
        <v/>
      </c>
      <c r="CB3137" s="37" t="str">
        <f>IF(CA3137="", "", COUNTIF(CA$2649:CA$5288, "?"&amp;CA3137)+1+COUNTIF(CA$2649:CA3137, CA3137)-1)</f>
        <v/>
      </c>
      <c r="CC3137" s="41" t="str">
        <f t="shared" si="824"/>
        <v/>
      </c>
    </row>
    <row r="3138" spans="45:81" hidden="1" x14ac:dyDescent="0.25">
      <c r="AS3138" s="37">
        <v>490</v>
      </c>
      <c r="BS3138" s="41" t="str">
        <f t="shared" si="818"/>
        <v/>
      </c>
      <c r="BU3138" s="41" t="str">
        <f>IF($BS3138="", "", IFERROR(INDEX('Country Name Replacement'!$C$11:$C$2650, MATCH($BS3138, 'Country Name Replacement'!$B$11:$B$2650, 0)), $BS3138))</f>
        <v/>
      </c>
      <c r="BV3138" s="37" t="str">
        <f t="shared" si="819"/>
        <v/>
      </c>
      <c r="BW3138" s="46" t="str">
        <f t="shared" si="820"/>
        <v/>
      </c>
      <c r="BY3138" s="13" t="str">
        <f t="shared" si="821"/>
        <v/>
      </c>
      <c r="BZ3138" s="37" t="str">
        <f t="shared" si="822"/>
        <v/>
      </c>
      <c r="CA3138" s="60" t="str">
        <f t="shared" si="823"/>
        <v/>
      </c>
      <c r="CB3138" s="37" t="str">
        <f>IF(CA3138="", "", COUNTIF(CA$2649:CA$5288, "?"&amp;CA3138)+1+COUNTIF(CA$2649:CA3138, CA3138)-1)</f>
        <v/>
      </c>
      <c r="CC3138" s="41" t="str">
        <f t="shared" si="824"/>
        <v/>
      </c>
    </row>
    <row r="3139" spans="45:81" hidden="1" x14ac:dyDescent="0.25">
      <c r="AS3139" s="37">
        <v>491</v>
      </c>
      <c r="BS3139" s="41" t="str">
        <f t="shared" si="818"/>
        <v/>
      </c>
      <c r="BU3139" s="41" t="str">
        <f>IF($BS3139="", "", IFERROR(INDEX('Country Name Replacement'!$C$11:$C$2650, MATCH($BS3139, 'Country Name Replacement'!$B$11:$B$2650, 0)), $BS3139))</f>
        <v/>
      </c>
      <c r="BV3139" s="37" t="str">
        <f t="shared" si="819"/>
        <v/>
      </c>
      <c r="BW3139" s="46" t="str">
        <f t="shared" si="820"/>
        <v/>
      </c>
      <c r="BY3139" s="13" t="str">
        <f t="shared" si="821"/>
        <v/>
      </c>
      <c r="BZ3139" s="37" t="str">
        <f t="shared" si="822"/>
        <v/>
      </c>
      <c r="CA3139" s="60" t="str">
        <f t="shared" si="823"/>
        <v/>
      </c>
      <c r="CB3139" s="37" t="str">
        <f>IF(CA3139="", "", COUNTIF(CA$2649:CA$5288, "?"&amp;CA3139)+1+COUNTIF(CA$2649:CA3139, CA3139)-1)</f>
        <v/>
      </c>
      <c r="CC3139" s="41" t="str">
        <f t="shared" si="824"/>
        <v/>
      </c>
    </row>
    <row r="3140" spans="45:81" hidden="1" x14ac:dyDescent="0.25">
      <c r="AS3140" s="37">
        <v>492</v>
      </c>
      <c r="BS3140" s="41" t="str">
        <f t="shared" si="818"/>
        <v/>
      </c>
      <c r="BU3140" s="41" t="str">
        <f>IF($BS3140="", "", IFERROR(INDEX('Country Name Replacement'!$C$11:$C$2650, MATCH($BS3140, 'Country Name Replacement'!$B$11:$B$2650, 0)), $BS3140))</f>
        <v/>
      </c>
      <c r="BV3140" s="37" t="str">
        <f t="shared" si="819"/>
        <v/>
      </c>
      <c r="BW3140" s="46" t="str">
        <f t="shared" si="820"/>
        <v/>
      </c>
      <c r="BY3140" s="13" t="str">
        <f t="shared" si="821"/>
        <v/>
      </c>
      <c r="BZ3140" s="37" t="str">
        <f t="shared" si="822"/>
        <v/>
      </c>
      <c r="CA3140" s="60" t="str">
        <f t="shared" si="823"/>
        <v/>
      </c>
      <c r="CB3140" s="37" t="str">
        <f>IF(CA3140="", "", COUNTIF(CA$2649:CA$5288, "?"&amp;CA3140)+1+COUNTIF(CA$2649:CA3140, CA3140)-1)</f>
        <v/>
      </c>
      <c r="CC3140" s="41" t="str">
        <f t="shared" si="824"/>
        <v/>
      </c>
    </row>
    <row r="3141" spans="45:81" hidden="1" x14ac:dyDescent="0.25">
      <c r="AS3141" s="37">
        <v>493</v>
      </c>
      <c r="BS3141" s="41" t="str">
        <f t="shared" si="818"/>
        <v/>
      </c>
      <c r="BU3141" s="41" t="str">
        <f>IF($BS3141="", "", IFERROR(INDEX('Country Name Replacement'!$C$11:$C$2650, MATCH($BS3141, 'Country Name Replacement'!$B$11:$B$2650, 0)), $BS3141))</f>
        <v/>
      </c>
      <c r="BV3141" s="37" t="str">
        <f t="shared" si="819"/>
        <v/>
      </c>
      <c r="BW3141" s="46" t="str">
        <f t="shared" si="820"/>
        <v/>
      </c>
      <c r="BY3141" s="13" t="str">
        <f t="shared" si="821"/>
        <v/>
      </c>
      <c r="BZ3141" s="37" t="str">
        <f t="shared" si="822"/>
        <v/>
      </c>
      <c r="CA3141" s="60" t="str">
        <f t="shared" si="823"/>
        <v/>
      </c>
      <c r="CB3141" s="37" t="str">
        <f>IF(CA3141="", "", COUNTIF(CA$2649:CA$5288, "?"&amp;CA3141)+1+COUNTIF(CA$2649:CA3141, CA3141)-1)</f>
        <v/>
      </c>
      <c r="CC3141" s="41" t="str">
        <f t="shared" si="824"/>
        <v/>
      </c>
    </row>
    <row r="3142" spans="45:81" hidden="1" x14ac:dyDescent="0.25">
      <c r="AS3142" s="37">
        <v>494</v>
      </c>
      <c r="BS3142" s="41" t="str">
        <f t="shared" si="818"/>
        <v/>
      </c>
      <c r="BU3142" s="41" t="str">
        <f>IF($BS3142="", "", IFERROR(INDEX('Country Name Replacement'!$C$11:$C$2650, MATCH($BS3142, 'Country Name Replacement'!$B$11:$B$2650, 0)), $BS3142))</f>
        <v/>
      </c>
      <c r="BV3142" s="37" t="str">
        <f t="shared" si="819"/>
        <v/>
      </c>
      <c r="BW3142" s="46" t="str">
        <f t="shared" si="820"/>
        <v/>
      </c>
      <c r="BY3142" s="13" t="str">
        <f t="shared" si="821"/>
        <v/>
      </c>
      <c r="BZ3142" s="37" t="str">
        <f t="shared" si="822"/>
        <v/>
      </c>
      <c r="CA3142" s="60" t="str">
        <f t="shared" si="823"/>
        <v/>
      </c>
      <c r="CB3142" s="37" t="str">
        <f>IF(CA3142="", "", COUNTIF(CA$2649:CA$5288, "?"&amp;CA3142)+1+COUNTIF(CA$2649:CA3142, CA3142)-1)</f>
        <v/>
      </c>
      <c r="CC3142" s="41" t="str">
        <f t="shared" si="824"/>
        <v/>
      </c>
    </row>
    <row r="3143" spans="45:81" hidden="1" x14ac:dyDescent="0.25">
      <c r="AS3143" s="37">
        <v>495</v>
      </c>
      <c r="BS3143" s="41" t="str">
        <f t="shared" si="818"/>
        <v/>
      </c>
      <c r="BU3143" s="41" t="str">
        <f>IF($BS3143="", "", IFERROR(INDEX('Country Name Replacement'!$C$11:$C$2650, MATCH($BS3143, 'Country Name Replacement'!$B$11:$B$2650, 0)), $BS3143))</f>
        <v/>
      </c>
      <c r="BV3143" s="37" t="str">
        <f t="shared" si="819"/>
        <v/>
      </c>
      <c r="BW3143" s="46" t="str">
        <f t="shared" si="820"/>
        <v/>
      </c>
      <c r="BY3143" s="13" t="str">
        <f t="shared" si="821"/>
        <v/>
      </c>
      <c r="BZ3143" s="37" t="str">
        <f t="shared" si="822"/>
        <v/>
      </c>
      <c r="CA3143" s="60" t="str">
        <f t="shared" si="823"/>
        <v/>
      </c>
      <c r="CB3143" s="37" t="str">
        <f>IF(CA3143="", "", COUNTIF(CA$2649:CA$5288, "?"&amp;CA3143)+1+COUNTIF(CA$2649:CA3143, CA3143)-1)</f>
        <v/>
      </c>
      <c r="CC3143" s="41" t="str">
        <f t="shared" si="824"/>
        <v/>
      </c>
    </row>
    <row r="3144" spans="45:81" hidden="1" x14ac:dyDescent="0.25">
      <c r="AS3144" s="37">
        <v>496</v>
      </c>
      <c r="BS3144" s="41" t="str">
        <f t="shared" si="818"/>
        <v/>
      </c>
      <c r="BU3144" s="41" t="str">
        <f>IF($BS3144="", "", IFERROR(INDEX('Country Name Replacement'!$C$11:$C$2650, MATCH($BS3144, 'Country Name Replacement'!$B$11:$B$2650, 0)), $BS3144))</f>
        <v/>
      </c>
      <c r="BV3144" s="37" t="str">
        <f t="shared" si="819"/>
        <v/>
      </c>
      <c r="BW3144" s="46" t="str">
        <f t="shared" si="820"/>
        <v/>
      </c>
      <c r="BY3144" s="13" t="str">
        <f t="shared" si="821"/>
        <v/>
      </c>
      <c r="BZ3144" s="37" t="str">
        <f t="shared" si="822"/>
        <v/>
      </c>
      <c r="CA3144" s="60" t="str">
        <f t="shared" si="823"/>
        <v/>
      </c>
      <c r="CB3144" s="37" t="str">
        <f>IF(CA3144="", "", COUNTIF(CA$2649:CA$5288, "?"&amp;CA3144)+1+COUNTIF(CA$2649:CA3144, CA3144)-1)</f>
        <v/>
      </c>
      <c r="CC3144" s="41" t="str">
        <f t="shared" si="824"/>
        <v/>
      </c>
    </row>
    <row r="3145" spans="45:81" hidden="1" x14ac:dyDescent="0.25">
      <c r="AS3145" s="37">
        <v>497</v>
      </c>
      <c r="BS3145" s="41" t="str">
        <f t="shared" si="818"/>
        <v/>
      </c>
      <c r="BU3145" s="41" t="str">
        <f>IF($BS3145="", "", IFERROR(INDEX('Country Name Replacement'!$C$11:$C$2650, MATCH($BS3145, 'Country Name Replacement'!$B$11:$B$2650, 0)), $BS3145))</f>
        <v/>
      </c>
      <c r="BV3145" s="37" t="str">
        <f t="shared" si="819"/>
        <v/>
      </c>
      <c r="BW3145" s="46" t="str">
        <f t="shared" si="820"/>
        <v/>
      </c>
      <c r="BY3145" s="13" t="str">
        <f t="shared" si="821"/>
        <v/>
      </c>
      <c r="BZ3145" s="37" t="str">
        <f t="shared" si="822"/>
        <v/>
      </c>
      <c r="CA3145" s="60" t="str">
        <f t="shared" si="823"/>
        <v/>
      </c>
      <c r="CB3145" s="37" t="str">
        <f>IF(CA3145="", "", COUNTIF(CA$2649:CA$5288, "?"&amp;CA3145)+1+COUNTIF(CA$2649:CA3145, CA3145)-1)</f>
        <v/>
      </c>
      <c r="CC3145" s="41" t="str">
        <f t="shared" si="824"/>
        <v/>
      </c>
    </row>
    <row r="3146" spans="45:81" hidden="1" x14ac:dyDescent="0.25">
      <c r="AS3146" s="37">
        <v>498</v>
      </c>
      <c r="BS3146" s="41" t="str">
        <f t="shared" si="818"/>
        <v/>
      </c>
      <c r="BU3146" s="41" t="str">
        <f>IF($BS3146="", "", IFERROR(INDEX('Country Name Replacement'!$C$11:$C$2650, MATCH($BS3146, 'Country Name Replacement'!$B$11:$B$2650, 0)), $BS3146))</f>
        <v/>
      </c>
      <c r="BV3146" s="37" t="str">
        <f t="shared" si="819"/>
        <v/>
      </c>
      <c r="BW3146" s="46" t="str">
        <f t="shared" si="820"/>
        <v/>
      </c>
      <c r="BY3146" s="13" t="str">
        <f t="shared" si="821"/>
        <v/>
      </c>
      <c r="BZ3146" s="37" t="str">
        <f t="shared" si="822"/>
        <v/>
      </c>
      <c r="CA3146" s="60" t="str">
        <f t="shared" si="823"/>
        <v/>
      </c>
      <c r="CB3146" s="37" t="str">
        <f>IF(CA3146="", "", COUNTIF(CA$2649:CA$5288, "?"&amp;CA3146)+1+COUNTIF(CA$2649:CA3146, CA3146)-1)</f>
        <v/>
      </c>
      <c r="CC3146" s="41" t="str">
        <f t="shared" si="824"/>
        <v/>
      </c>
    </row>
    <row r="3147" spans="45:81" hidden="1" x14ac:dyDescent="0.25">
      <c r="AS3147" s="37">
        <v>499</v>
      </c>
      <c r="BS3147" s="41" t="str">
        <f t="shared" si="818"/>
        <v/>
      </c>
      <c r="BU3147" s="41" t="str">
        <f>IF($BS3147="", "", IFERROR(INDEX('Country Name Replacement'!$C$11:$C$2650, MATCH($BS3147, 'Country Name Replacement'!$B$11:$B$2650, 0)), $BS3147))</f>
        <v/>
      </c>
      <c r="BV3147" s="37" t="str">
        <f t="shared" si="819"/>
        <v/>
      </c>
      <c r="BW3147" s="46" t="str">
        <f t="shared" si="820"/>
        <v/>
      </c>
      <c r="BY3147" s="13" t="str">
        <f t="shared" si="821"/>
        <v/>
      </c>
      <c r="BZ3147" s="37" t="str">
        <f t="shared" si="822"/>
        <v/>
      </c>
      <c r="CA3147" s="60" t="str">
        <f t="shared" si="823"/>
        <v/>
      </c>
      <c r="CB3147" s="37" t="str">
        <f>IF(CA3147="", "", COUNTIF(CA$2649:CA$5288, "?"&amp;CA3147)+1+COUNTIF(CA$2649:CA3147, CA3147)-1)</f>
        <v/>
      </c>
      <c r="CC3147" s="41" t="str">
        <f t="shared" si="824"/>
        <v/>
      </c>
    </row>
    <row r="3148" spans="45:81" hidden="1" x14ac:dyDescent="0.25">
      <c r="AS3148" s="37">
        <v>500</v>
      </c>
      <c r="BS3148" s="41" t="str">
        <f t="shared" si="818"/>
        <v/>
      </c>
      <c r="BU3148" s="41" t="str">
        <f>IF($BS3148="", "", IFERROR(INDEX('Country Name Replacement'!$C$11:$C$2650, MATCH($BS3148, 'Country Name Replacement'!$B$11:$B$2650, 0)), $BS3148))</f>
        <v/>
      </c>
      <c r="BV3148" s="37" t="str">
        <f t="shared" si="819"/>
        <v/>
      </c>
      <c r="BW3148" s="46" t="str">
        <f t="shared" si="820"/>
        <v/>
      </c>
      <c r="BY3148" s="13" t="str">
        <f t="shared" si="821"/>
        <v/>
      </c>
      <c r="BZ3148" s="37" t="str">
        <f t="shared" si="822"/>
        <v/>
      </c>
      <c r="CA3148" s="60" t="str">
        <f t="shared" si="823"/>
        <v/>
      </c>
      <c r="CB3148" s="37" t="str">
        <f>IF(CA3148="", "", COUNTIF(CA$2649:CA$5288, "?"&amp;CA3148)+1+COUNTIF(CA$2649:CA3148, CA3148)-1)</f>
        <v/>
      </c>
      <c r="CC3148" s="41" t="str">
        <f t="shared" si="824"/>
        <v/>
      </c>
    </row>
    <row r="3149" spans="45:81" hidden="1" x14ac:dyDescent="0.25">
      <c r="AS3149" s="37">
        <v>501</v>
      </c>
      <c r="BS3149" s="41" t="str">
        <f t="shared" si="818"/>
        <v/>
      </c>
      <c r="BU3149" s="41" t="str">
        <f>IF($BS3149="", "", IFERROR(INDEX('Country Name Replacement'!$C$11:$C$2650, MATCH($BS3149, 'Country Name Replacement'!$B$11:$B$2650, 0)), $BS3149))</f>
        <v/>
      </c>
      <c r="BV3149" s="37" t="str">
        <f t="shared" si="819"/>
        <v/>
      </c>
      <c r="BW3149" s="46" t="str">
        <f t="shared" si="820"/>
        <v/>
      </c>
      <c r="BY3149" s="13" t="str">
        <f t="shared" si="821"/>
        <v/>
      </c>
      <c r="BZ3149" s="37" t="str">
        <f t="shared" si="822"/>
        <v/>
      </c>
      <c r="CA3149" s="60" t="str">
        <f t="shared" si="823"/>
        <v/>
      </c>
      <c r="CB3149" s="37" t="str">
        <f>IF(CA3149="", "", COUNTIF(CA$2649:CA$5288, "?"&amp;CA3149)+1+COUNTIF(CA$2649:CA3149, CA3149)-1)</f>
        <v/>
      </c>
      <c r="CC3149" s="41" t="str">
        <f t="shared" si="824"/>
        <v/>
      </c>
    </row>
    <row r="3150" spans="45:81" hidden="1" x14ac:dyDescent="0.25">
      <c r="AS3150" s="37">
        <v>502</v>
      </c>
      <c r="BS3150" s="41" t="str">
        <f t="shared" si="818"/>
        <v/>
      </c>
      <c r="BU3150" s="41" t="str">
        <f>IF($BS3150="", "", IFERROR(INDEX('Country Name Replacement'!$C$11:$C$2650, MATCH($BS3150, 'Country Name Replacement'!$B$11:$B$2650, 0)), $BS3150))</f>
        <v/>
      </c>
      <c r="BV3150" s="37" t="str">
        <f t="shared" si="819"/>
        <v/>
      </c>
      <c r="BW3150" s="46" t="str">
        <f t="shared" si="820"/>
        <v/>
      </c>
      <c r="BY3150" s="13" t="str">
        <f t="shared" si="821"/>
        <v/>
      </c>
      <c r="BZ3150" s="37" t="str">
        <f t="shared" si="822"/>
        <v/>
      </c>
      <c r="CA3150" s="60" t="str">
        <f t="shared" si="823"/>
        <v/>
      </c>
      <c r="CB3150" s="37" t="str">
        <f>IF(CA3150="", "", COUNTIF(CA$2649:CA$5288, "?"&amp;CA3150)+1+COUNTIF(CA$2649:CA3150, CA3150)-1)</f>
        <v/>
      </c>
      <c r="CC3150" s="41" t="str">
        <f t="shared" si="824"/>
        <v/>
      </c>
    </row>
    <row r="3151" spans="45:81" hidden="1" x14ac:dyDescent="0.25">
      <c r="AS3151" s="37">
        <v>503</v>
      </c>
      <c r="BS3151" s="41" t="str">
        <f t="shared" si="818"/>
        <v/>
      </c>
      <c r="BU3151" s="41" t="str">
        <f>IF($BS3151="", "", IFERROR(INDEX('Country Name Replacement'!$C$11:$C$2650, MATCH($BS3151, 'Country Name Replacement'!$B$11:$B$2650, 0)), $BS3151))</f>
        <v/>
      </c>
      <c r="BV3151" s="37" t="str">
        <f t="shared" si="819"/>
        <v/>
      </c>
      <c r="BW3151" s="46" t="str">
        <f t="shared" si="820"/>
        <v/>
      </c>
      <c r="BY3151" s="13" t="str">
        <f t="shared" si="821"/>
        <v/>
      </c>
      <c r="BZ3151" s="37" t="str">
        <f t="shared" si="822"/>
        <v/>
      </c>
      <c r="CA3151" s="60" t="str">
        <f t="shared" si="823"/>
        <v/>
      </c>
      <c r="CB3151" s="37" t="str">
        <f>IF(CA3151="", "", COUNTIF(CA$2649:CA$5288, "?"&amp;CA3151)+1+COUNTIF(CA$2649:CA3151, CA3151)-1)</f>
        <v/>
      </c>
      <c r="CC3151" s="41" t="str">
        <f t="shared" si="824"/>
        <v/>
      </c>
    </row>
    <row r="3152" spans="45:81" hidden="1" x14ac:dyDescent="0.25">
      <c r="AS3152" s="37">
        <v>504</v>
      </c>
      <c r="BS3152" s="41" t="str">
        <f t="shared" si="818"/>
        <v/>
      </c>
      <c r="BU3152" s="41" t="str">
        <f>IF($BS3152="", "", IFERROR(INDEX('Country Name Replacement'!$C$11:$C$2650, MATCH($BS3152, 'Country Name Replacement'!$B$11:$B$2650, 0)), $BS3152))</f>
        <v/>
      </c>
      <c r="BV3152" s="37" t="str">
        <f t="shared" si="819"/>
        <v/>
      </c>
      <c r="BW3152" s="46" t="str">
        <f t="shared" si="820"/>
        <v/>
      </c>
      <c r="BY3152" s="13" t="str">
        <f t="shared" si="821"/>
        <v/>
      </c>
      <c r="BZ3152" s="37" t="str">
        <f t="shared" si="822"/>
        <v/>
      </c>
      <c r="CA3152" s="60" t="str">
        <f t="shared" si="823"/>
        <v/>
      </c>
      <c r="CB3152" s="37" t="str">
        <f>IF(CA3152="", "", COUNTIF(CA$2649:CA$5288, "?"&amp;CA3152)+1+COUNTIF(CA$2649:CA3152, CA3152)-1)</f>
        <v/>
      </c>
      <c r="CC3152" s="41" t="str">
        <f t="shared" si="824"/>
        <v/>
      </c>
    </row>
    <row r="3153" spans="45:81" hidden="1" x14ac:dyDescent="0.25">
      <c r="AS3153" s="37">
        <v>505</v>
      </c>
      <c r="BS3153" s="41" t="str">
        <f t="shared" si="818"/>
        <v/>
      </c>
      <c r="BU3153" s="41" t="str">
        <f>IF($BS3153="", "", IFERROR(INDEX('Country Name Replacement'!$C$11:$C$2650, MATCH($BS3153, 'Country Name Replacement'!$B$11:$B$2650, 0)), $BS3153))</f>
        <v/>
      </c>
      <c r="BV3153" s="37" t="str">
        <f t="shared" si="819"/>
        <v/>
      </c>
      <c r="BW3153" s="46" t="str">
        <f t="shared" si="820"/>
        <v/>
      </c>
      <c r="BY3153" s="13" t="str">
        <f t="shared" si="821"/>
        <v/>
      </c>
      <c r="BZ3153" s="37" t="str">
        <f t="shared" si="822"/>
        <v/>
      </c>
      <c r="CA3153" s="60" t="str">
        <f t="shared" si="823"/>
        <v/>
      </c>
      <c r="CB3153" s="37" t="str">
        <f>IF(CA3153="", "", COUNTIF(CA$2649:CA$5288, "?"&amp;CA3153)+1+COUNTIF(CA$2649:CA3153, CA3153)-1)</f>
        <v/>
      </c>
      <c r="CC3153" s="41" t="str">
        <f t="shared" si="824"/>
        <v/>
      </c>
    </row>
    <row r="3154" spans="45:81" hidden="1" x14ac:dyDescent="0.25">
      <c r="AS3154" s="37">
        <v>506</v>
      </c>
      <c r="BS3154" s="41" t="str">
        <f t="shared" si="818"/>
        <v/>
      </c>
      <c r="BU3154" s="41" t="str">
        <f>IF($BS3154="", "", IFERROR(INDEX('Country Name Replacement'!$C$11:$C$2650, MATCH($BS3154, 'Country Name Replacement'!$B$11:$B$2650, 0)), $BS3154))</f>
        <v/>
      </c>
      <c r="BV3154" s="37" t="str">
        <f t="shared" si="819"/>
        <v/>
      </c>
      <c r="BW3154" s="46" t="str">
        <f t="shared" si="820"/>
        <v/>
      </c>
      <c r="BY3154" s="13" t="str">
        <f t="shared" si="821"/>
        <v/>
      </c>
      <c r="BZ3154" s="37" t="str">
        <f t="shared" si="822"/>
        <v/>
      </c>
      <c r="CA3154" s="60" t="str">
        <f t="shared" si="823"/>
        <v/>
      </c>
      <c r="CB3154" s="37" t="str">
        <f>IF(CA3154="", "", COUNTIF(CA$2649:CA$5288, "?"&amp;CA3154)+1+COUNTIF(CA$2649:CA3154, CA3154)-1)</f>
        <v/>
      </c>
      <c r="CC3154" s="41" t="str">
        <f t="shared" si="824"/>
        <v/>
      </c>
    </row>
    <row r="3155" spans="45:81" hidden="1" x14ac:dyDescent="0.25">
      <c r="AS3155" s="37">
        <v>507</v>
      </c>
      <c r="BS3155" s="41" t="str">
        <f t="shared" si="818"/>
        <v/>
      </c>
      <c r="BU3155" s="41" t="str">
        <f>IF($BS3155="", "", IFERROR(INDEX('Country Name Replacement'!$C$11:$C$2650, MATCH($BS3155, 'Country Name Replacement'!$B$11:$B$2650, 0)), $BS3155))</f>
        <v/>
      </c>
      <c r="BV3155" s="37" t="str">
        <f t="shared" si="819"/>
        <v/>
      </c>
      <c r="BW3155" s="46" t="str">
        <f t="shared" si="820"/>
        <v/>
      </c>
      <c r="BY3155" s="13" t="str">
        <f t="shared" si="821"/>
        <v/>
      </c>
      <c r="BZ3155" s="37" t="str">
        <f t="shared" si="822"/>
        <v/>
      </c>
      <c r="CA3155" s="60" t="str">
        <f t="shared" si="823"/>
        <v/>
      </c>
      <c r="CB3155" s="37" t="str">
        <f>IF(CA3155="", "", COUNTIF(CA$2649:CA$5288, "?"&amp;CA3155)+1+COUNTIF(CA$2649:CA3155, CA3155)-1)</f>
        <v/>
      </c>
      <c r="CC3155" s="41" t="str">
        <f t="shared" si="824"/>
        <v/>
      </c>
    </row>
    <row r="3156" spans="45:81" hidden="1" x14ac:dyDescent="0.25">
      <c r="AS3156" s="37">
        <v>508</v>
      </c>
      <c r="BS3156" s="41" t="str">
        <f t="shared" si="818"/>
        <v/>
      </c>
      <c r="BU3156" s="41" t="str">
        <f>IF($BS3156="", "", IFERROR(INDEX('Country Name Replacement'!$C$11:$C$2650, MATCH($BS3156, 'Country Name Replacement'!$B$11:$B$2650, 0)), $BS3156))</f>
        <v/>
      </c>
      <c r="BV3156" s="37" t="str">
        <f t="shared" si="819"/>
        <v/>
      </c>
      <c r="BW3156" s="46" t="str">
        <f t="shared" si="820"/>
        <v/>
      </c>
      <c r="BY3156" s="13" t="str">
        <f t="shared" si="821"/>
        <v/>
      </c>
      <c r="BZ3156" s="37" t="str">
        <f t="shared" si="822"/>
        <v/>
      </c>
      <c r="CA3156" s="60" t="str">
        <f t="shared" si="823"/>
        <v/>
      </c>
      <c r="CB3156" s="37" t="str">
        <f>IF(CA3156="", "", COUNTIF(CA$2649:CA$5288, "?"&amp;CA3156)+1+COUNTIF(CA$2649:CA3156, CA3156)-1)</f>
        <v/>
      </c>
      <c r="CC3156" s="41" t="str">
        <f t="shared" si="824"/>
        <v/>
      </c>
    </row>
    <row r="3157" spans="45:81" hidden="1" x14ac:dyDescent="0.25">
      <c r="AS3157" s="37">
        <v>509</v>
      </c>
      <c r="BS3157" s="41" t="str">
        <f t="shared" si="818"/>
        <v/>
      </c>
      <c r="BU3157" s="41" t="str">
        <f>IF($BS3157="", "", IFERROR(INDEX('Country Name Replacement'!$C$11:$C$2650, MATCH($BS3157, 'Country Name Replacement'!$B$11:$B$2650, 0)), $BS3157))</f>
        <v/>
      </c>
      <c r="BV3157" s="37" t="str">
        <f t="shared" si="819"/>
        <v/>
      </c>
      <c r="BW3157" s="46" t="str">
        <f t="shared" si="820"/>
        <v/>
      </c>
      <c r="BY3157" s="13" t="str">
        <f t="shared" si="821"/>
        <v/>
      </c>
      <c r="BZ3157" s="37" t="str">
        <f t="shared" si="822"/>
        <v/>
      </c>
      <c r="CA3157" s="60" t="str">
        <f t="shared" si="823"/>
        <v/>
      </c>
      <c r="CB3157" s="37" t="str">
        <f>IF(CA3157="", "", COUNTIF(CA$2649:CA$5288, "?"&amp;CA3157)+1+COUNTIF(CA$2649:CA3157, CA3157)-1)</f>
        <v/>
      </c>
      <c r="CC3157" s="41" t="str">
        <f t="shared" si="824"/>
        <v/>
      </c>
    </row>
    <row r="3158" spans="45:81" hidden="1" x14ac:dyDescent="0.25">
      <c r="AS3158" s="37">
        <v>510</v>
      </c>
      <c r="BS3158" s="41" t="str">
        <f t="shared" si="818"/>
        <v/>
      </c>
      <c r="BU3158" s="41" t="str">
        <f>IF($BS3158="", "", IFERROR(INDEX('Country Name Replacement'!$C$11:$C$2650, MATCH($BS3158, 'Country Name Replacement'!$B$11:$B$2650, 0)), $BS3158))</f>
        <v/>
      </c>
      <c r="BV3158" s="37" t="str">
        <f t="shared" si="819"/>
        <v/>
      </c>
      <c r="BW3158" s="46" t="str">
        <f t="shared" si="820"/>
        <v/>
      </c>
      <c r="BY3158" s="13" t="str">
        <f t="shared" si="821"/>
        <v/>
      </c>
      <c r="BZ3158" s="37" t="str">
        <f t="shared" si="822"/>
        <v/>
      </c>
      <c r="CA3158" s="60" t="str">
        <f t="shared" si="823"/>
        <v/>
      </c>
      <c r="CB3158" s="37" t="str">
        <f>IF(CA3158="", "", COUNTIF(CA$2649:CA$5288, "?"&amp;CA3158)+1+COUNTIF(CA$2649:CA3158, CA3158)-1)</f>
        <v/>
      </c>
      <c r="CC3158" s="41" t="str">
        <f t="shared" si="824"/>
        <v/>
      </c>
    </row>
    <row r="3159" spans="45:81" hidden="1" x14ac:dyDescent="0.25">
      <c r="AS3159" s="37">
        <v>511</v>
      </c>
      <c r="BS3159" s="41" t="str">
        <f t="shared" si="818"/>
        <v/>
      </c>
      <c r="BU3159" s="41" t="str">
        <f>IF($BS3159="", "", IFERROR(INDEX('Country Name Replacement'!$C$11:$C$2650, MATCH($BS3159, 'Country Name Replacement'!$B$11:$B$2650, 0)), $BS3159))</f>
        <v/>
      </c>
      <c r="BV3159" s="37" t="str">
        <f t="shared" si="819"/>
        <v/>
      </c>
      <c r="BW3159" s="46" t="str">
        <f t="shared" si="820"/>
        <v/>
      </c>
      <c r="BY3159" s="13" t="str">
        <f t="shared" si="821"/>
        <v/>
      </c>
      <c r="BZ3159" s="37" t="str">
        <f t="shared" si="822"/>
        <v/>
      </c>
      <c r="CA3159" s="60" t="str">
        <f t="shared" si="823"/>
        <v/>
      </c>
      <c r="CB3159" s="37" t="str">
        <f>IF(CA3159="", "", COUNTIF(CA$2649:CA$5288, "?"&amp;CA3159)+1+COUNTIF(CA$2649:CA3159, CA3159)-1)</f>
        <v/>
      </c>
      <c r="CC3159" s="41" t="str">
        <f t="shared" si="824"/>
        <v/>
      </c>
    </row>
    <row r="3160" spans="45:81" hidden="1" x14ac:dyDescent="0.25">
      <c r="AS3160" s="37">
        <v>512</v>
      </c>
      <c r="BS3160" s="41" t="str">
        <f t="shared" si="818"/>
        <v/>
      </c>
      <c r="BU3160" s="41" t="str">
        <f>IF($BS3160="", "", IFERROR(INDEX('Country Name Replacement'!$C$11:$C$2650, MATCH($BS3160, 'Country Name Replacement'!$B$11:$B$2650, 0)), $BS3160))</f>
        <v/>
      </c>
      <c r="BV3160" s="37" t="str">
        <f t="shared" si="819"/>
        <v/>
      </c>
      <c r="BW3160" s="46" t="str">
        <f t="shared" si="820"/>
        <v/>
      </c>
      <c r="BY3160" s="13" t="str">
        <f t="shared" si="821"/>
        <v/>
      </c>
      <c r="BZ3160" s="37" t="str">
        <f t="shared" si="822"/>
        <v/>
      </c>
      <c r="CA3160" s="60" t="str">
        <f t="shared" si="823"/>
        <v/>
      </c>
      <c r="CB3160" s="37" t="str">
        <f>IF(CA3160="", "", COUNTIF(CA$2649:CA$5288, "?"&amp;CA3160)+1+COUNTIF(CA$2649:CA3160, CA3160)-1)</f>
        <v/>
      </c>
      <c r="CC3160" s="41" t="str">
        <f t="shared" si="824"/>
        <v/>
      </c>
    </row>
    <row r="3161" spans="45:81" hidden="1" x14ac:dyDescent="0.25">
      <c r="AS3161" s="37">
        <v>513</v>
      </c>
      <c r="BS3161" s="41" t="str">
        <f t="shared" si="818"/>
        <v/>
      </c>
      <c r="BU3161" s="41" t="str">
        <f>IF($BS3161="", "", IFERROR(INDEX('Country Name Replacement'!$C$11:$C$2650, MATCH($BS3161, 'Country Name Replacement'!$B$11:$B$2650, 0)), $BS3161))</f>
        <v/>
      </c>
      <c r="BV3161" s="37" t="str">
        <f t="shared" si="819"/>
        <v/>
      </c>
      <c r="BW3161" s="46" t="str">
        <f t="shared" si="820"/>
        <v/>
      </c>
      <c r="BY3161" s="13" t="str">
        <f t="shared" si="821"/>
        <v/>
      </c>
      <c r="BZ3161" s="37" t="str">
        <f t="shared" si="822"/>
        <v/>
      </c>
      <c r="CA3161" s="60" t="str">
        <f t="shared" si="823"/>
        <v/>
      </c>
      <c r="CB3161" s="37" t="str">
        <f>IF(CA3161="", "", COUNTIF(CA$2649:CA$5288, "?"&amp;CA3161)+1+COUNTIF(CA$2649:CA3161, CA3161)-1)</f>
        <v/>
      </c>
      <c r="CC3161" s="41" t="str">
        <f t="shared" si="824"/>
        <v/>
      </c>
    </row>
    <row r="3162" spans="45:81" hidden="1" x14ac:dyDescent="0.25">
      <c r="AS3162" s="37">
        <v>514</v>
      </c>
      <c r="BS3162" s="41" t="str">
        <f t="shared" ref="BS3162:BS3225" si="825">IFERROR(INDEX(BS$7:BS$2646, MATCH($AS3162, BU$7:BU$2646, 0)), "")</f>
        <v/>
      </c>
      <c r="BU3162" s="41" t="str">
        <f>IF($BS3162="", "", IFERROR(INDEX('Country Name Replacement'!$C$11:$C$2650, MATCH($BS3162, 'Country Name Replacement'!$B$11:$B$2650, 0)), $BS3162))</f>
        <v/>
      </c>
      <c r="BV3162" s="37" t="str">
        <f t="shared" ref="BV3162:BV3225" si="826">IF(BU3162="", "", COUNTIF(BU$2649:BU$5288, "&lt;"&amp;BU3162)+1-BV$2647)</f>
        <v/>
      </c>
      <c r="BW3162" s="46" t="str">
        <f t="shared" ref="BW3162:BW3225" si="827">IFERROR(INDEX(BU$2649:BU$5288, MATCH($AS3162, BV$2649:BV$2828, 0)), "")</f>
        <v/>
      </c>
      <c r="BY3162" s="13" t="str">
        <f t="shared" ref="BY3162:BY3225" si="828">IFERROR(INDEX(BY$7:BY$2646, MATCH($AS3162, CA$7:CA$2646, 0)), "")</f>
        <v/>
      </c>
      <c r="BZ3162" s="37" t="str">
        <f t="shared" ref="BZ3162:BZ3225" si="829">IF(BY3162="", "", COUNTIF(BY$2649:BY$5288, "&lt;"&amp;BY3162)+1-BZ$2647)</f>
        <v/>
      </c>
      <c r="CA3162" s="60" t="str">
        <f t="shared" ref="CA3162:CA3225" si="830">IF(BY3162="", "", SUMIF($BY$7:$BY$2646, BY3162, $BZ$7:$BZ$2646))</f>
        <v/>
      </c>
      <c r="CB3162" s="37" t="str">
        <f>IF(CA3162="", "", COUNTIF(CA$2649:CA$5288, "?"&amp;CA3162)+1+COUNTIF(CA$2649:CA3162, CA3162)-1)</f>
        <v/>
      </c>
      <c r="CC3162" s="41" t="str">
        <f t="shared" ref="CC3162:CC3225" si="831">IFERROR(INDEX(BS$2649:BS$5288, MATCH($AS3162, BV$2649:BV$2828, 0)), "")</f>
        <v/>
      </c>
    </row>
    <row r="3163" spans="45:81" hidden="1" x14ac:dyDescent="0.25">
      <c r="AS3163" s="37">
        <v>515</v>
      </c>
      <c r="BS3163" s="41" t="str">
        <f t="shared" si="825"/>
        <v/>
      </c>
      <c r="BU3163" s="41" t="str">
        <f>IF($BS3163="", "", IFERROR(INDEX('Country Name Replacement'!$C$11:$C$2650, MATCH($BS3163, 'Country Name Replacement'!$B$11:$B$2650, 0)), $BS3163))</f>
        <v/>
      </c>
      <c r="BV3163" s="37" t="str">
        <f t="shared" si="826"/>
        <v/>
      </c>
      <c r="BW3163" s="46" t="str">
        <f t="shared" si="827"/>
        <v/>
      </c>
      <c r="BY3163" s="13" t="str">
        <f t="shared" si="828"/>
        <v/>
      </c>
      <c r="BZ3163" s="37" t="str">
        <f t="shared" si="829"/>
        <v/>
      </c>
      <c r="CA3163" s="60" t="str">
        <f t="shared" si="830"/>
        <v/>
      </c>
      <c r="CB3163" s="37" t="str">
        <f>IF(CA3163="", "", COUNTIF(CA$2649:CA$5288, "?"&amp;CA3163)+1+COUNTIF(CA$2649:CA3163, CA3163)-1)</f>
        <v/>
      </c>
      <c r="CC3163" s="41" t="str">
        <f t="shared" si="831"/>
        <v/>
      </c>
    </row>
    <row r="3164" spans="45:81" hidden="1" x14ac:dyDescent="0.25">
      <c r="AS3164" s="37">
        <v>516</v>
      </c>
      <c r="BS3164" s="41" t="str">
        <f t="shared" si="825"/>
        <v/>
      </c>
      <c r="BU3164" s="41" t="str">
        <f>IF($BS3164="", "", IFERROR(INDEX('Country Name Replacement'!$C$11:$C$2650, MATCH($BS3164, 'Country Name Replacement'!$B$11:$B$2650, 0)), $BS3164))</f>
        <v/>
      </c>
      <c r="BV3164" s="37" t="str">
        <f t="shared" si="826"/>
        <v/>
      </c>
      <c r="BW3164" s="46" t="str">
        <f t="shared" si="827"/>
        <v/>
      </c>
      <c r="BY3164" s="13" t="str">
        <f t="shared" si="828"/>
        <v/>
      </c>
      <c r="BZ3164" s="37" t="str">
        <f t="shared" si="829"/>
        <v/>
      </c>
      <c r="CA3164" s="60" t="str">
        <f t="shared" si="830"/>
        <v/>
      </c>
      <c r="CB3164" s="37" t="str">
        <f>IF(CA3164="", "", COUNTIF(CA$2649:CA$5288, "?"&amp;CA3164)+1+COUNTIF(CA$2649:CA3164, CA3164)-1)</f>
        <v/>
      </c>
      <c r="CC3164" s="41" t="str">
        <f t="shared" si="831"/>
        <v/>
      </c>
    </row>
    <row r="3165" spans="45:81" hidden="1" x14ac:dyDescent="0.25">
      <c r="AS3165" s="37">
        <v>517</v>
      </c>
      <c r="BS3165" s="41" t="str">
        <f t="shared" si="825"/>
        <v/>
      </c>
      <c r="BU3165" s="41" t="str">
        <f>IF($BS3165="", "", IFERROR(INDEX('Country Name Replacement'!$C$11:$C$2650, MATCH($BS3165, 'Country Name Replacement'!$B$11:$B$2650, 0)), $BS3165))</f>
        <v/>
      </c>
      <c r="BV3165" s="37" t="str">
        <f t="shared" si="826"/>
        <v/>
      </c>
      <c r="BW3165" s="46" t="str">
        <f t="shared" si="827"/>
        <v/>
      </c>
      <c r="BY3165" s="13" t="str">
        <f t="shared" si="828"/>
        <v/>
      </c>
      <c r="BZ3165" s="37" t="str">
        <f t="shared" si="829"/>
        <v/>
      </c>
      <c r="CA3165" s="60" t="str">
        <f t="shared" si="830"/>
        <v/>
      </c>
      <c r="CB3165" s="37" t="str">
        <f>IF(CA3165="", "", COUNTIF(CA$2649:CA$5288, "?"&amp;CA3165)+1+COUNTIF(CA$2649:CA3165, CA3165)-1)</f>
        <v/>
      </c>
      <c r="CC3165" s="41" t="str">
        <f t="shared" si="831"/>
        <v/>
      </c>
    </row>
    <row r="3166" spans="45:81" hidden="1" x14ac:dyDescent="0.25">
      <c r="AS3166" s="37">
        <v>518</v>
      </c>
      <c r="BS3166" s="41" t="str">
        <f t="shared" si="825"/>
        <v/>
      </c>
      <c r="BU3166" s="41" t="str">
        <f>IF($BS3166="", "", IFERROR(INDEX('Country Name Replacement'!$C$11:$C$2650, MATCH($BS3166, 'Country Name Replacement'!$B$11:$B$2650, 0)), $BS3166))</f>
        <v/>
      </c>
      <c r="BV3166" s="37" t="str">
        <f t="shared" si="826"/>
        <v/>
      </c>
      <c r="BW3166" s="46" t="str">
        <f t="shared" si="827"/>
        <v/>
      </c>
      <c r="BY3166" s="13" t="str">
        <f t="shared" si="828"/>
        <v/>
      </c>
      <c r="BZ3166" s="37" t="str">
        <f t="shared" si="829"/>
        <v/>
      </c>
      <c r="CA3166" s="60" t="str">
        <f t="shared" si="830"/>
        <v/>
      </c>
      <c r="CB3166" s="37" t="str">
        <f>IF(CA3166="", "", COUNTIF(CA$2649:CA$5288, "?"&amp;CA3166)+1+COUNTIF(CA$2649:CA3166, CA3166)-1)</f>
        <v/>
      </c>
      <c r="CC3166" s="41" t="str">
        <f t="shared" si="831"/>
        <v/>
      </c>
    </row>
    <row r="3167" spans="45:81" hidden="1" x14ac:dyDescent="0.25">
      <c r="AS3167" s="37">
        <v>519</v>
      </c>
      <c r="BS3167" s="41" t="str">
        <f t="shared" si="825"/>
        <v/>
      </c>
      <c r="BU3167" s="41" t="str">
        <f>IF($BS3167="", "", IFERROR(INDEX('Country Name Replacement'!$C$11:$C$2650, MATCH($BS3167, 'Country Name Replacement'!$B$11:$B$2650, 0)), $BS3167))</f>
        <v/>
      </c>
      <c r="BV3167" s="37" t="str">
        <f t="shared" si="826"/>
        <v/>
      </c>
      <c r="BW3167" s="46" t="str">
        <f t="shared" si="827"/>
        <v/>
      </c>
      <c r="BY3167" s="13" t="str">
        <f t="shared" si="828"/>
        <v/>
      </c>
      <c r="BZ3167" s="37" t="str">
        <f t="shared" si="829"/>
        <v/>
      </c>
      <c r="CA3167" s="60" t="str">
        <f t="shared" si="830"/>
        <v/>
      </c>
      <c r="CB3167" s="37" t="str">
        <f>IF(CA3167="", "", COUNTIF(CA$2649:CA$5288, "?"&amp;CA3167)+1+COUNTIF(CA$2649:CA3167, CA3167)-1)</f>
        <v/>
      </c>
      <c r="CC3167" s="41" t="str">
        <f t="shared" si="831"/>
        <v/>
      </c>
    </row>
    <row r="3168" spans="45:81" hidden="1" x14ac:dyDescent="0.25">
      <c r="AS3168" s="37">
        <v>520</v>
      </c>
      <c r="BS3168" s="41" t="str">
        <f t="shared" si="825"/>
        <v/>
      </c>
      <c r="BU3168" s="41" t="str">
        <f>IF($BS3168="", "", IFERROR(INDEX('Country Name Replacement'!$C$11:$C$2650, MATCH($BS3168, 'Country Name Replacement'!$B$11:$B$2650, 0)), $BS3168))</f>
        <v/>
      </c>
      <c r="BV3168" s="37" t="str">
        <f t="shared" si="826"/>
        <v/>
      </c>
      <c r="BW3168" s="46" t="str">
        <f t="shared" si="827"/>
        <v/>
      </c>
      <c r="BY3168" s="13" t="str">
        <f t="shared" si="828"/>
        <v/>
      </c>
      <c r="BZ3168" s="37" t="str">
        <f t="shared" si="829"/>
        <v/>
      </c>
      <c r="CA3168" s="60" t="str">
        <f t="shared" si="830"/>
        <v/>
      </c>
      <c r="CB3168" s="37" t="str">
        <f>IF(CA3168="", "", COUNTIF(CA$2649:CA$5288, "?"&amp;CA3168)+1+COUNTIF(CA$2649:CA3168, CA3168)-1)</f>
        <v/>
      </c>
      <c r="CC3168" s="41" t="str">
        <f t="shared" si="831"/>
        <v/>
      </c>
    </row>
    <row r="3169" spans="45:81" hidden="1" x14ac:dyDescent="0.25">
      <c r="AS3169" s="37">
        <v>521</v>
      </c>
      <c r="BS3169" s="41" t="str">
        <f t="shared" si="825"/>
        <v/>
      </c>
      <c r="BU3169" s="41" t="str">
        <f>IF($BS3169="", "", IFERROR(INDEX('Country Name Replacement'!$C$11:$C$2650, MATCH($BS3169, 'Country Name Replacement'!$B$11:$B$2650, 0)), $BS3169))</f>
        <v/>
      </c>
      <c r="BV3169" s="37" t="str">
        <f t="shared" si="826"/>
        <v/>
      </c>
      <c r="BW3169" s="46" t="str">
        <f t="shared" si="827"/>
        <v/>
      </c>
      <c r="BY3169" s="13" t="str">
        <f t="shared" si="828"/>
        <v/>
      </c>
      <c r="BZ3169" s="37" t="str">
        <f t="shared" si="829"/>
        <v/>
      </c>
      <c r="CA3169" s="60" t="str">
        <f t="shared" si="830"/>
        <v/>
      </c>
      <c r="CB3169" s="37" t="str">
        <f>IF(CA3169="", "", COUNTIF(CA$2649:CA$5288, "?"&amp;CA3169)+1+COUNTIF(CA$2649:CA3169, CA3169)-1)</f>
        <v/>
      </c>
      <c r="CC3169" s="41" t="str">
        <f t="shared" si="831"/>
        <v/>
      </c>
    </row>
    <row r="3170" spans="45:81" hidden="1" x14ac:dyDescent="0.25">
      <c r="AS3170" s="37">
        <v>522</v>
      </c>
      <c r="BS3170" s="41" t="str">
        <f t="shared" si="825"/>
        <v/>
      </c>
      <c r="BU3170" s="41" t="str">
        <f>IF($BS3170="", "", IFERROR(INDEX('Country Name Replacement'!$C$11:$C$2650, MATCH($BS3170, 'Country Name Replacement'!$B$11:$B$2650, 0)), $BS3170))</f>
        <v/>
      </c>
      <c r="BV3170" s="37" t="str">
        <f t="shared" si="826"/>
        <v/>
      </c>
      <c r="BW3170" s="46" t="str">
        <f t="shared" si="827"/>
        <v/>
      </c>
      <c r="BY3170" s="13" t="str">
        <f t="shared" si="828"/>
        <v/>
      </c>
      <c r="BZ3170" s="37" t="str">
        <f t="shared" si="829"/>
        <v/>
      </c>
      <c r="CA3170" s="60" t="str">
        <f t="shared" si="830"/>
        <v/>
      </c>
      <c r="CB3170" s="37" t="str">
        <f>IF(CA3170="", "", COUNTIF(CA$2649:CA$5288, "?"&amp;CA3170)+1+COUNTIF(CA$2649:CA3170, CA3170)-1)</f>
        <v/>
      </c>
      <c r="CC3170" s="41" t="str">
        <f t="shared" si="831"/>
        <v/>
      </c>
    </row>
    <row r="3171" spans="45:81" hidden="1" x14ac:dyDescent="0.25">
      <c r="AS3171" s="37">
        <v>523</v>
      </c>
      <c r="BS3171" s="41" t="str">
        <f t="shared" si="825"/>
        <v/>
      </c>
      <c r="BU3171" s="41" t="str">
        <f>IF($BS3171="", "", IFERROR(INDEX('Country Name Replacement'!$C$11:$C$2650, MATCH($BS3171, 'Country Name Replacement'!$B$11:$B$2650, 0)), $BS3171))</f>
        <v/>
      </c>
      <c r="BV3171" s="37" t="str">
        <f t="shared" si="826"/>
        <v/>
      </c>
      <c r="BW3171" s="46" t="str">
        <f t="shared" si="827"/>
        <v/>
      </c>
      <c r="BY3171" s="13" t="str">
        <f t="shared" si="828"/>
        <v/>
      </c>
      <c r="BZ3171" s="37" t="str">
        <f t="shared" si="829"/>
        <v/>
      </c>
      <c r="CA3171" s="60" t="str">
        <f t="shared" si="830"/>
        <v/>
      </c>
      <c r="CB3171" s="37" t="str">
        <f>IF(CA3171="", "", COUNTIF(CA$2649:CA$5288, "?"&amp;CA3171)+1+COUNTIF(CA$2649:CA3171, CA3171)-1)</f>
        <v/>
      </c>
      <c r="CC3171" s="41" t="str">
        <f t="shared" si="831"/>
        <v/>
      </c>
    </row>
    <row r="3172" spans="45:81" hidden="1" x14ac:dyDescent="0.25">
      <c r="AS3172" s="37">
        <v>524</v>
      </c>
      <c r="BS3172" s="41" t="str">
        <f t="shared" si="825"/>
        <v/>
      </c>
      <c r="BU3172" s="41" t="str">
        <f>IF($BS3172="", "", IFERROR(INDEX('Country Name Replacement'!$C$11:$C$2650, MATCH($BS3172, 'Country Name Replacement'!$B$11:$B$2650, 0)), $BS3172))</f>
        <v/>
      </c>
      <c r="BV3172" s="37" t="str">
        <f t="shared" si="826"/>
        <v/>
      </c>
      <c r="BW3172" s="46" t="str">
        <f t="shared" si="827"/>
        <v/>
      </c>
      <c r="BY3172" s="13" t="str">
        <f t="shared" si="828"/>
        <v/>
      </c>
      <c r="BZ3172" s="37" t="str">
        <f t="shared" si="829"/>
        <v/>
      </c>
      <c r="CA3172" s="60" t="str">
        <f t="shared" si="830"/>
        <v/>
      </c>
      <c r="CB3172" s="37" t="str">
        <f>IF(CA3172="", "", COUNTIF(CA$2649:CA$5288, "?"&amp;CA3172)+1+COUNTIF(CA$2649:CA3172, CA3172)-1)</f>
        <v/>
      </c>
      <c r="CC3172" s="41" t="str">
        <f t="shared" si="831"/>
        <v/>
      </c>
    </row>
    <row r="3173" spans="45:81" hidden="1" x14ac:dyDescent="0.25">
      <c r="AS3173" s="37">
        <v>525</v>
      </c>
      <c r="BS3173" s="41" t="str">
        <f t="shared" si="825"/>
        <v/>
      </c>
      <c r="BU3173" s="41" t="str">
        <f>IF($BS3173="", "", IFERROR(INDEX('Country Name Replacement'!$C$11:$C$2650, MATCH($BS3173, 'Country Name Replacement'!$B$11:$B$2650, 0)), $BS3173))</f>
        <v/>
      </c>
      <c r="BV3173" s="37" t="str">
        <f t="shared" si="826"/>
        <v/>
      </c>
      <c r="BW3173" s="46" t="str">
        <f t="shared" si="827"/>
        <v/>
      </c>
      <c r="BY3173" s="13" t="str">
        <f t="shared" si="828"/>
        <v/>
      </c>
      <c r="BZ3173" s="37" t="str">
        <f t="shared" si="829"/>
        <v/>
      </c>
      <c r="CA3173" s="60" t="str">
        <f t="shared" si="830"/>
        <v/>
      </c>
      <c r="CB3173" s="37" t="str">
        <f>IF(CA3173="", "", COUNTIF(CA$2649:CA$5288, "?"&amp;CA3173)+1+COUNTIF(CA$2649:CA3173, CA3173)-1)</f>
        <v/>
      </c>
      <c r="CC3173" s="41" t="str">
        <f t="shared" si="831"/>
        <v/>
      </c>
    </row>
    <row r="3174" spans="45:81" hidden="1" x14ac:dyDescent="0.25">
      <c r="AS3174" s="37">
        <v>526</v>
      </c>
      <c r="BS3174" s="41" t="str">
        <f t="shared" si="825"/>
        <v/>
      </c>
      <c r="BU3174" s="41" t="str">
        <f>IF($BS3174="", "", IFERROR(INDEX('Country Name Replacement'!$C$11:$C$2650, MATCH($BS3174, 'Country Name Replacement'!$B$11:$B$2650, 0)), $BS3174))</f>
        <v/>
      </c>
      <c r="BV3174" s="37" t="str">
        <f t="shared" si="826"/>
        <v/>
      </c>
      <c r="BW3174" s="46" t="str">
        <f t="shared" si="827"/>
        <v/>
      </c>
      <c r="BY3174" s="13" t="str">
        <f t="shared" si="828"/>
        <v/>
      </c>
      <c r="BZ3174" s="37" t="str">
        <f t="shared" si="829"/>
        <v/>
      </c>
      <c r="CA3174" s="60" t="str">
        <f t="shared" si="830"/>
        <v/>
      </c>
      <c r="CB3174" s="37" t="str">
        <f>IF(CA3174="", "", COUNTIF(CA$2649:CA$5288, "?"&amp;CA3174)+1+COUNTIF(CA$2649:CA3174, CA3174)-1)</f>
        <v/>
      </c>
      <c r="CC3174" s="41" t="str">
        <f t="shared" si="831"/>
        <v/>
      </c>
    </row>
    <row r="3175" spans="45:81" hidden="1" x14ac:dyDescent="0.25">
      <c r="AS3175" s="37">
        <v>527</v>
      </c>
      <c r="BS3175" s="41" t="str">
        <f t="shared" si="825"/>
        <v/>
      </c>
      <c r="BU3175" s="41" t="str">
        <f>IF($BS3175="", "", IFERROR(INDEX('Country Name Replacement'!$C$11:$C$2650, MATCH($BS3175, 'Country Name Replacement'!$B$11:$B$2650, 0)), $BS3175))</f>
        <v/>
      </c>
      <c r="BV3175" s="37" t="str">
        <f t="shared" si="826"/>
        <v/>
      </c>
      <c r="BW3175" s="46" t="str">
        <f t="shared" si="827"/>
        <v/>
      </c>
      <c r="BY3175" s="13" t="str">
        <f t="shared" si="828"/>
        <v/>
      </c>
      <c r="BZ3175" s="37" t="str">
        <f t="shared" si="829"/>
        <v/>
      </c>
      <c r="CA3175" s="60" t="str">
        <f t="shared" si="830"/>
        <v/>
      </c>
      <c r="CB3175" s="37" t="str">
        <f>IF(CA3175="", "", COUNTIF(CA$2649:CA$5288, "?"&amp;CA3175)+1+COUNTIF(CA$2649:CA3175, CA3175)-1)</f>
        <v/>
      </c>
      <c r="CC3175" s="41" t="str">
        <f t="shared" si="831"/>
        <v/>
      </c>
    </row>
    <row r="3176" spans="45:81" hidden="1" x14ac:dyDescent="0.25">
      <c r="AS3176" s="37">
        <v>528</v>
      </c>
      <c r="BS3176" s="41" t="str">
        <f t="shared" si="825"/>
        <v/>
      </c>
      <c r="BU3176" s="41" t="str">
        <f>IF($BS3176="", "", IFERROR(INDEX('Country Name Replacement'!$C$11:$C$2650, MATCH($BS3176, 'Country Name Replacement'!$B$11:$B$2650, 0)), $BS3176))</f>
        <v/>
      </c>
      <c r="BV3176" s="37" t="str">
        <f t="shared" si="826"/>
        <v/>
      </c>
      <c r="BW3176" s="46" t="str">
        <f t="shared" si="827"/>
        <v/>
      </c>
      <c r="BY3176" s="13" t="str">
        <f t="shared" si="828"/>
        <v/>
      </c>
      <c r="BZ3176" s="37" t="str">
        <f t="shared" si="829"/>
        <v/>
      </c>
      <c r="CA3176" s="60" t="str">
        <f t="shared" si="830"/>
        <v/>
      </c>
      <c r="CB3176" s="37" t="str">
        <f>IF(CA3176="", "", COUNTIF(CA$2649:CA$5288, "?"&amp;CA3176)+1+COUNTIF(CA$2649:CA3176, CA3176)-1)</f>
        <v/>
      </c>
      <c r="CC3176" s="41" t="str">
        <f t="shared" si="831"/>
        <v/>
      </c>
    </row>
    <row r="3177" spans="45:81" hidden="1" x14ac:dyDescent="0.25">
      <c r="AS3177" s="37">
        <v>529</v>
      </c>
      <c r="BS3177" s="41" t="str">
        <f t="shared" si="825"/>
        <v/>
      </c>
      <c r="BU3177" s="41" t="str">
        <f>IF($BS3177="", "", IFERROR(INDEX('Country Name Replacement'!$C$11:$C$2650, MATCH($BS3177, 'Country Name Replacement'!$B$11:$B$2650, 0)), $BS3177))</f>
        <v/>
      </c>
      <c r="BV3177" s="37" t="str">
        <f t="shared" si="826"/>
        <v/>
      </c>
      <c r="BW3177" s="46" t="str">
        <f t="shared" si="827"/>
        <v/>
      </c>
      <c r="BY3177" s="13" t="str">
        <f t="shared" si="828"/>
        <v/>
      </c>
      <c r="BZ3177" s="37" t="str">
        <f t="shared" si="829"/>
        <v/>
      </c>
      <c r="CA3177" s="60" t="str">
        <f t="shared" si="830"/>
        <v/>
      </c>
      <c r="CB3177" s="37" t="str">
        <f>IF(CA3177="", "", COUNTIF(CA$2649:CA$5288, "?"&amp;CA3177)+1+COUNTIF(CA$2649:CA3177, CA3177)-1)</f>
        <v/>
      </c>
      <c r="CC3177" s="41" t="str">
        <f t="shared" si="831"/>
        <v/>
      </c>
    </row>
    <row r="3178" spans="45:81" hidden="1" x14ac:dyDescent="0.25">
      <c r="AS3178" s="37">
        <v>530</v>
      </c>
      <c r="BS3178" s="41" t="str">
        <f t="shared" si="825"/>
        <v/>
      </c>
      <c r="BU3178" s="41" t="str">
        <f>IF($BS3178="", "", IFERROR(INDEX('Country Name Replacement'!$C$11:$C$2650, MATCH($BS3178, 'Country Name Replacement'!$B$11:$B$2650, 0)), $BS3178))</f>
        <v/>
      </c>
      <c r="BV3178" s="37" t="str">
        <f t="shared" si="826"/>
        <v/>
      </c>
      <c r="BW3178" s="46" t="str">
        <f t="shared" si="827"/>
        <v/>
      </c>
      <c r="BY3178" s="13" t="str">
        <f t="shared" si="828"/>
        <v/>
      </c>
      <c r="BZ3178" s="37" t="str">
        <f t="shared" si="829"/>
        <v/>
      </c>
      <c r="CA3178" s="60" t="str">
        <f t="shared" si="830"/>
        <v/>
      </c>
      <c r="CB3178" s="37" t="str">
        <f>IF(CA3178="", "", COUNTIF(CA$2649:CA$5288, "?"&amp;CA3178)+1+COUNTIF(CA$2649:CA3178, CA3178)-1)</f>
        <v/>
      </c>
      <c r="CC3178" s="41" t="str">
        <f t="shared" si="831"/>
        <v/>
      </c>
    </row>
    <row r="3179" spans="45:81" hidden="1" x14ac:dyDescent="0.25">
      <c r="AS3179" s="37">
        <v>531</v>
      </c>
      <c r="BS3179" s="41" t="str">
        <f t="shared" si="825"/>
        <v/>
      </c>
      <c r="BU3179" s="41" t="str">
        <f>IF($BS3179="", "", IFERROR(INDEX('Country Name Replacement'!$C$11:$C$2650, MATCH($BS3179, 'Country Name Replacement'!$B$11:$B$2650, 0)), $BS3179))</f>
        <v/>
      </c>
      <c r="BV3179" s="37" t="str">
        <f t="shared" si="826"/>
        <v/>
      </c>
      <c r="BW3179" s="46" t="str">
        <f t="shared" si="827"/>
        <v/>
      </c>
      <c r="BY3179" s="13" t="str">
        <f t="shared" si="828"/>
        <v/>
      </c>
      <c r="BZ3179" s="37" t="str">
        <f t="shared" si="829"/>
        <v/>
      </c>
      <c r="CA3179" s="60" t="str">
        <f t="shared" si="830"/>
        <v/>
      </c>
      <c r="CB3179" s="37" t="str">
        <f>IF(CA3179="", "", COUNTIF(CA$2649:CA$5288, "?"&amp;CA3179)+1+COUNTIF(CA$2649:CA3179, CA3179)-1)</f>
        <v/>
      </c>
      <c r="CC3179" s="41" t="str">
        <f t="shared" si="831"/>
        <v/>
      </c>
    </row>
    <row r="3180" spans="45:81" hidden="1" x14ac:dyDescent="0.25">
      <c r="AS3180" s="37">
        <v>532</v>
      </c>
      <c r="BS3180" s="41" t="str">
        <f t="shared" si="825"/>
        <v/>
      </c>
      <c r="BU3180" s="41" t="str">
        <f>IF($BS3180="", "", IFERROR(INDEX('Country Name Replacement'!$C$11:$C$2650, MATCH($BS3180, 'Country Name Replacement'!$B$11:$B$2650, 0)), $BS3180))</f>
        <v/>
      </c>
      <c r="BV3180" s="37" t="str">
        <f t="shared" si="826"/>
        <v/>
      </c>
      <c r="BW3180" s="46" t="str">
        <f t="shared" si="827"/>
        <v/>
      </c>
      <c r="BY3180" s="13" t="str">
        <f t="shared" si="828"/>
        <v/>
      </c>
      <c r="BZ3180" s="37" t="str">
        <f t="shared" si="829"/>
        <v/>
      </c>
      <c r="CA3180" s="60" t="str">
        <f t="shared" si="830"/>
        <v/>
      </c>
      <c r="CB3180" s="37" t="str">
        <f>IF(CA3180="", "", COUNTIF(CA$2649:CA$5288, "?"&amp;CA3180)+1+COUNTIF(CA$2649:CA3180, CA3180)-1)</f>
        <v/>
      </c>
      <c r="CC3180" s="41" t="str">
        <f t="shared" si="831"/>
        <v/>
      </c>
    </row>
    <row r="3181" spans="45:81" hidden="1" x14ac:dyDescent="0.25">
      <c r="AS3181" s="37">
        <v>533</v>
      </c>
      <c r="BS3181" s="41" t="str">
        <f t="shared" si="825"/>
        <v/>
      </c>
      <c r="BU3181" s="41" t="str">
        <f>IF($BS3181="", "", IFERROR(INDEX('Country Name Replacement'!$C$11:$C$2650, MATCH($BS3181, 'Country Name Replacement'!$B$11:$B$2650, 0)), $BS3181))</f>
        <v/>
      </c>
      <c r="BV3181" s="37" t="str">
        <f t="shared" si="826"/>
        <v/>
      </c>
      <c r="BW3181" s="46" t="str">
        <f t="shared" si="827"/>
        <v/>
      </c>
      <c r="BY3181" s="13" t="str">
        <f t="shared" si="828"/>
        <v/>
      </c>
      <c r="BZ3181" s="37" t="str">
        <f t="shared" si="829"/>
        <v/>
      </c>
      <c r="CA3181" s="60" t="str">
        <f t="shared" si="830"/>
        <v/>
      </c>
      <c r="CB3181" s="37" t="str">
        <f>IF(CA3181="", "", COUNTIF(CA$2649:CA$5288, "?"&amp;CA3181)+1+COUNTIF(CA$2649:CA3181, CA3181)-1)</f>
        <v/>
      </c>
      <c r="CC3181" s="41" t="str">
        <f t="shared" si="831"/>
        <v/>
      </c>
    </row>
    <row r="3182" spans="45:81" hidden="1" x14ac:dyDescent="0.25">
      <c r="AS3182" s="37">
        <v>534</v>
      </c>
      <c r="BS3182" s="41" t="str">
        <f t="shared" si="825"/>
        <v/>
      </c>
      <c r="BU3182" s="41" t="str">
        <f>IF($BS3182="", "", IFERROR(INDEX('Country Name Replacement'!$C$11:$C$2650, MATCH($BS3182, 'Country Name Replacement'!$B$11:$B$2650, 0)), $BS3182))</f>
        <v/>
      </c>
      <c r="BV3182" s="37" t="str">
        <f t="shared" si="826"/>
        <v/>
      </c>
      <c r="BW3182" s="46" t="str">
        <f t="shared" si="827"/>
        <v/>
      </c>
      <c r="BY3182" s="13" t="str">
        <f t="shared" si="828"/>
        <v/>
      </c>
      <c r="BZ3182" s="37" t="str">
        <f t="shared" si="829"/>
        <v/>
      </c>
      <c r="CA3182" s="60" t="str">
        <f t="shared" si="830"/>
        <v/>
      </c>
      <c r="CB3182" s="37" t="str">
        <f>IF(CA3182="", "", COUNTIF(CA$2649:CA$5288, "?"&amp;CA3182)+1+COUNTIF(CA$2649:CA3182, CA3182)-1)</f>
        <v/>
      </c>
      <c r="CC3182" s="41" t="str">
        <f t="shared" si="831"/>
        <v/>
      </c>
    </row>
    <row r="3183" spans="45:81" hidden="1" x14ac:dyDescent="0.25">
      <c r="AS3183" s="37">
        <v>535</v>
      </c>
      <c r="BS3183" s="41" t="str">
        <f t="shared" si="825"/>
        <v/>
      </c>
      <c r="BU3183" s="41" t="str">
        <f>IF($BS3183="", "", IFERROR(INDEX('Country Name Replacement'!$C$11:$C$2650, MATCH($BS3183, 'Country Name Replacement'!$B$11:$B$2650, 0)), $BS3183))</f>
        <v/>
      </c>
      <c r="BV3183" s="37" t="str">
        <f t="shared" si="826"/>
        <v/>
      </c>
      <c r="BW3183" s="46" t="str">
        <f t="shared" si="827"/>
        <v/>
      </c>
      <c r="BY3183" s="13" t="str">
        <f t="shared" si="828"/>
        <v/>
      </c>
      <c r="BZ3183" s="37" t="str">
        <f t="shared" si="829"/>
        <v/>
      </c>
      <c r="CA3183" s="60" t="str">
        <f t="shared" si="830"/>
        <v/>
      </c>
      <c r="CB3183" s="37" t="str">
        <f>IF(CA3183="", "", COUNTIF(CA$2649:CA$5288, "?"&amp;CA3183)+1+COUNTIF(CA$2649:CA3183, CA3183)-1)</f>
        <v/>
      </c>
      <c r="CC3183" s="41" t="str">
        <f t="shared" si="831"/>
        <v/>
      </c>
    </row>
    <row r="3184" spans="45:81" hidden="1" x14ac:dyDescent="0.25">
      <c r="AS3184" s="37">
        <v>536</v>
      </c>
      <c r="BS3184" s="41" t="str">
        <f t="shared" si="825"/>
        <v/>
      </c>
      <c r="BU3184" s="41" t="str">
        <f>IF($BS3184="", "", IFERROR(INDEX('Country Name Replacement'!$C$11:$C$2650, MATCH($BS3184, 'Country Name Replacement'!$B$11:$B$2650, 0)), $BS3184))</f>
        <v/>
      </c>
      <c r="BV3184" s="37" t="str">
        <f t="shared" si="826"/>
        <v/>
      </c>
      <c r="BW3184" s="46" t="str">
        <f t="shared" si="827"/>
        <v/>
      </c>
      <c r="BY3184" s="13" t="str">
        <f t="shared" si="828"/>
        <v/>
      </c>
      <c r="BZ3184" s="37" t="str">
        <f t="shared" si="829"/>
        <v/>
      </c>
      <c r="CA3184" s="60" t="str">
        <f t="shared" si="830"/>
        <v/>
      </c>
      <c r="CB3184" s="37" t="str">
        <f>IF(CA3184="", "", COUNTIF(CA$2649:CA$5288, "?"&amp;CA3184)+1+COUNTIF(CA$2649:CA3184, CA3184)-1)</f>
        <v/>
      </c>
      <c r="CC3184" s="41" t="str">
        <f t="shared" si="831"/>
        <v/>
      </c>
    </row>
    <row r="3185" spans="45:81" hidden="1" x14ac:dyDescent="0.25">
      <c r="AS3185" s="37">
        <v>537</v>
      </c>
      <c r="BS3185" s="41" t="str">
        <f t="shared" si="825"/>
        <v/>
      </c>
      <c r="BU3185" s="41" t="str">
        <f>IF($BS3185="", "", IFERROR(INDEX('Country Name Replacement'!$C$11:$C$2650, MATCH($BS3185, 'Country Name Replacement'!$B$11:$B$2650, 0)), $BS3185))</f>
        <v/>
      </c>
      <c r="BV3185" s="37" t="str">
        <f t="shared" si="826"/>
        <v/>
      </c>
      <c r="BW3185" s="46" t="str">
        <f t="shared" si="827"/>
        <v/>
      </c>
      <c r="BY3185" s="13" t="str">
        <f t="shared" si="828"/>
        <v/>
      </c>
      <c r="BZ3185" s="37" t="str">
        <f t="shared" si="829"/>
        <v/>
      </c>
      <c r="CA3185" s="60" t="str">
        <f t="shared" si="830"/>
        <v/>
      </c>
      <c r="CB3185" s="37" t="str">
        <f>IF(CA3185="", "", COUNTIF(CA$2649:CA$5288, "?"&amp;CA3185)+1+COUNTIF(CA$2649:CA3185, CA3185)-1)</f>
        <v/>
      </c>
      <c r="CC3185" s="41" t="str">
        <f t="shared" si="831"/>
        <v/>
      </c>
    </row>
    <row r="3186" spans="45:81" hidden="1" x14ac:dyDescent="0.25">
      <c r="AS3186" s="37">
        <v>538</v>
      </c>
      <c r="BS3186" s="41" t="str">
        <f t="shared" si="825"/>
        <v/>
      </c>
      <c r="BU3186" s="41" t="str">
        <f>IF($BS3186="", "", IFERROR(INDEX('Country Name Replacement'!$C$11:$C$2650, MATCH($BS3186, 'Country Name Replacement'!$B$11:$B$2650, 0)), $BS3186))</f>
        <v/>
      </c>
      <c r="BV3186" s="37" t="str">
        <f t="shared" si="826"/>
        <v/>
      </c>
      <c r="BW3186" s="46" t="str">
        <f t="shared" si="827"/>
        <v/>
      </c>
      <c r="BY3186" s="13" t="str">
        <f t="shared" si="828"/>
        <v/>
      </c>
      <c r="BZ3186" s="37" t="str">
        <f t="shared" si="829"/>
        <v/>
      </c>
      <c r="CA3186" s="60" t="str">
        <f t="shared" si="830"/>
        <v/>
      </c>
      <c r="CB3186" s="37" t="str">
        <f>IF(CA3186="", "", COUNTIF(CA$2649:CA$5288, "?"&amp;CA3186)+1+COUNTIF(CA$2649:CA3186, CA3186)-1)</f>
        <v/>
      </c>
      <c r="CC3186" s="41" t="str">
        <f t="shared" si="831"/>
        <v/>
      </c>
    </row>
    <row r="3187" spans="45:81" hidden="1" x14ac:dyDescent="0.25">
      <c r="AS3187" s="37">
        <v>539</v>
      </c>
      <c r="BS3187" s="41" t="str">
        <f t="shared" si="825"/>
        <v/>
      </c>
      <c r="BU3187" s="41" t="str">
        <f>IF($BS3187="", "", IFERROR(INDEX('Country Name Replacement'!$C$11:$C$2650, MATCH($BS3187, 'Country Name Replacement'!$B$11:$B$2650, 0)), $BS3187))</f>
        <v/>
      </c>
      <c r="BV3187" s="37" t="str">
        <f t="shared" si="826"/>
        <v/>
      </c>
      <c r="BW3187" s="46" t="str">
        <f t="shared" si="827"/>
        <v/>
      </c>
      <c r="BY3187" s="13" t="str">
        <f t="shared" si="828"/>
        <v/>
      </c>
      <c r="BZ3187" s="37" t="str">
        <f t="shared" si="829"/>
        <v/>
      </c>
      <c r="CA3187" s="60" t="str">
        <f t="shared" si="830"/>
        <v/>
      </c>
      <c r="CB3187" s="37" t="str">
        <f>IF(CA3187="", "", COUNTIF(CA$2649:CA$5288, "?"&amp;CA3187)+1+COUNTIF(CA$2649:CA3187, CA3187)-1)</f>
        <v/>
      </c>
      <c r="CC3187" s="41" t="str">
        <f t="shared" si="831"/>
        <v/>
      </c>
    </row>
    <row r="3188" spans="45:81" hidden="1" x14ac:dyDescent="0.25">
      <c r="AS3188" s="37">
        <v>540</v>
      </c>
      <c r="BS3188" s="41" t="str">
        <f t="shared" si="825"/>
        <v/>
      </c>
      <c r="BU3188" s="41" t="str">
        <f>IF($BS3188="", "", IFERROR(INDEX('Country Name Replacement'!$C$11:$C$2650, MATCH($BS3188, 'Country Name Replacement'!$B$11:$B$2650, 0)), $BS3188))</f>
        <v/>
      </c>
      <c r="BV3188" s="37" t="str">
        <f t="shared" si="826"/>
        <v/>
      </c>
      <c r="BW3188" s="46" t="str">
        <f t="shared" si="827"/>
        <v/>
      </c>
      <c r="BY3188" s="13" t="str">
        <f t="shared" si="828"/>
        <v/>
      </c>
      <c r="BZ3188" s="37" t="str">
        <f t="shared" si="829"/>
        <v/>
      </c>
      <c r="CA3188" s="60" t="str">
        <f t="shared" si="830"/>
        <v/>
      </c>
      <c r="CB3188" s="37" t="str">
        <f>IF(CA3188="", "", COUNTIF(CA$2649:CA$5288, "?"&amp;CA3188)+1+COUNTIF(CA$2649:CA3188, CA3188)-1)</f>
        <v/>
      </c>
      <c r="CC3188" s="41" t="str">
        <f t="shared" si="831"/>
        <v/>
      </c>
    </row>
    <row r="3189" spans="45:81" hidden="1" x14ac:dyDescent="0.25">
      <c r="AS3189" s="37">
        <v>541</v>
      </c>
      <c r="BS3189" s="41" t="str">
        <f t="shared" si="825"/>
        <v/>
      </c>
      <c r="BU3189" s="41" t="str">
        <f>IF($BS3189="", "", IFERROR(INDEX('Country Name Replacement'!$C$11:$C$2650, MATCH($BS3189, 'Country Name Replacement'!$B$11:$B$2650, 0)), $BS3189))</f>
        <v/>
      </c>
      <c r="BV3189" s="37" t="str">
        <f t="shared" si="826"/>
        <v/>
      </c>
      <c r="BW3189" s="46" t="str">
        <f t="shared" si="827"/>
        <v/>
      </c>
      <c r="BY3189" s="13" t="str">
        <f t="shared" si="828"/>
        <v/>
      </c>
      <c r="BZ3189" s="37" t="str">
        <f t="shared" si="829"/>
        <v/>
      </c>
      <c r="CA3189" s="60" t="str">
        <f t="shared" si="830"/>
        <v/>
      </c>
      <c r="CB3189" s="37" t="str">
        <f>IF(CA3189="", "", COUNTIF(CA$2649:CA$5288, "?"&amp;CA3189)+1+COUNTIF(CA$2649:CA3189, CA3189)-1)</f>
        <v/>
      </c>
      <c r="CC3189" s="41" t="str">
        <f t="shared" si="831"/>
        <v/>
      </c>
    </row>
    <row r="3190" spans="45:81" hidden="1" x14ac:dyDescent="0.25">
      <c r="AS3190" s="37">
        <v>542</v>
      </c>
      <c r="BS3190" s="41" t="str">
        <f t="shared" si="825"/>
        <v/>
      </c>
      <c r="BU3190" s="41" t="str">
        <f>IF($BS3190="", "", IFERROR(INDEX('Country Name Replacement'!$C$11:$C$2650, MATCH($BS3190, 'Country Name Replacement'!$B$11:$B$2650, 0)), $BS3190))</f>
        <v/>
      </c>
      <c r="BV3190" s="37" t="str">
        <f t="shared" si="826"/>
        <v/>
      </c>
      <c r="BW3190" s="46" t="str">
        <f t="shared" si="827"/>
        <v/>
      </c>
      <c r="BY3190" s="13" t="str">
        <f t="shared" si="828"/>
        <v/>
      </c>
      <c r="BZ3190" s="37" t="str">
        <f t="shared" si="829"/>
        <v/>
      </c>
      <c r="CA3190" s="60" t="str">
        <f t="shared" si="830"/>
        <v/>
      </c>
      <c r="CB3190" s="37" t="str">
        <f>IF(CA3190="", "", COUNTIF(CA$2649:CA$5288, "?"&amp;CA3190)+1+COUNTIF(CA$2649:CA3190, CA3190)-1)</f>
        <v/>
      </c>
      <c r="CC3190" s="41" t="str">
        <f t="shared" si="831"/>
        <v/>
      </c>
    </row>
    <row r="3191" spans="45:81" hidden="1" x14ac:dyDescent="0.25">
      <c r="AS3191" s="37">
        <v>543</v>
      </c>
      <c r="BS3191" s="41" t="str">
        <f t="shared" si="825"/>
        <v/>
      </c>
      <c r="BU3191" s="41" t="str">
        <f>IF($BS3191="", "", IFERROR(INDEX('Country Name Replacement'!$C$11:$C$2650, MATCH($BS3191, 'Country Name Replacement'!$B$11:$B$2650, 0)), $BS3191))</f>
        <v/>
      </c>
      <c r="BV3191" s="37" t="str">
        <f t="shared" si="826"/>
        <v/>
      </c>
      <c r="BW3191" s="46" t="str">
        <f t="shared" si="827"/>
        <v/>
      </c>
      <c r="BY3191" s="13" t="str">
        <f t="shared" si="828"/>
        <v/>
      </c>
      <c r="BZ3191" s="37" t="str">
        <f t="shared" si="829"/>
        <v/>
      </c>
      <c r="CA3191" s="60" t="str">
        <f t="shared" si="830"/>
        <v/>
      </c>
      <c r="CB3191" s="37" t="str">
        <f>IF(CA3191="", "", COUNTIF(CA$2649:CA$5288, "?"&amp;CA3191)+1+COUNTIF(CA$2649:CA3191, CA3191)-1)</f>
        <v/>
      </c>
      <c r="CC3191" s="41" t="str">
        <f t="shared" si="831"/>
        <v/>
      </c>
    </row>
    <row r="3192" spans="45:81" hidden="1" x14ac:dyDescent="0.25">
      <c r="AS3192" s="37">
        <v>544</v>
      </c>
      <c r="BS3192" s="41" t="str">
        <f t="shared" si="825"/>
        <v/>
      </c>
      <c r="BU3192" s="41" t="str">
        <f>IF($BS3192="", "", IFERROR(INDEX('Country Name Replacement'!$C$11:$C$2650, MATCH($BS3192, 'Country Name Replacement'!$B$11:$B$2650, 0)), $BS3192))</f>
        <v/>
      </c>
      <c r="BV3192" s="37" t="str">
        <f t="shared" si="826"/>
        <v/>
      </c>
      <c r="BW3192" s="46" t="str">
        <f t="shared" si="827"/>
        <v/>
      </c>
      <c r="BY3192" s="13" t="str">
        <f t="shared" si="828"/>
        <v/>
      </c>
      <c r="BZ3192" s="37" t="str">
        <f t="shared" si="829"/>
        <v/>
      </c>
      <c r="CA3192" s="60" t="str">
        <f t="shared" si="830"/>
        <v/>
      </c>
      <c r="CB3192" s="37" t="str">
        <f>IF(CA3192="", "", COUNTIF(CA$2649:CA$5288, "?"&amp;CA3192)+1+COUNTIF(CA$2649:CA3192, CA3192)-1)</f>
        <v/>
      </c>
      <c r="CC3192" s="41" t="str">
        <f t="shared" si="831"/>
        <v/>
      </c>
    </row>
    <row r="3193" spans="45:81" hidden="1" x14ac:dyDescent="0.25">
      <c r="AS3193" s="37">
        <v>545</v>
      </c>
      <c r="BS3193" s="41" t="str">
        <f t="shared" si="825"/>
        <v/>
      </c>
      <c r="BU3193" s="41" t="str">
        <f>IF($BS3193="", "", IFERROR(INDEX('Country Name Replacement'!$C$11:$C$2650, MATCH($BS3193, 'Country Name Replacement'!$B$11:$B$2650, 0)), $BS3193))</f>
        <v/>
      </c>
      <c r="BV3193" s="37" t="str">
        <f t="shared" si="826"/>
        <v/>
      </c>
      <c r="BW3193" s="46" t="str">
        <f t="shared" si="827"/>
        <v/>
      </c>
      <c r="BY3193" s="13" t="str">
        <f t="shared" si="828"/>
        <v/>
      </c>
      <c r="BZ3193" s="37" t="str">
        <f t="shared" si="829"/>
        <v/>
      </c>
      <c r="CA3193" s="60" t="str">
        <f t="shared" si="830"/>
        <v/>
      </c>
      <c r="CB3193" s="37" t="str">
        <f>IF(CA3193="", "", COUNTIF(CA$2649:CA$5288, "?"&amp;CA3193)+1+COUNTIF(CA$2649:CA3193, CA3193)-1)</f>
        <v/>
      </c>
      <c r="CC3193" s="41" t="str">
        <f t="shared" si="831"/>
        <v/>
      </c>
    </row>
    <row r="3194" spans="45:81" hidden="1" x14ac:dyDescent="0.25">
      <c r="AS3194" s="37">
        <v>546</v>
      </c>
      <c r="BS3194" s="41" t="str">
        <f t="shared" si="825"/>
        <v/>
      </c>
      <c r="BU3194" s="41" t="str">
        <f>IF($BS3194="", "", IFERROR(INDEX('Country Name Replacement'!$C$11:$C$2650, MATCH($BS3194, 'Country Name Replacement'!$B$11:$B$2650, 0)), $BS3194))</f>
        <v/>
      </c>
      <c r="BV3194" s="37" t="str">
        <f t="shared" si="826"/>
        <v/>
      </c>
      <c r="BW3194" s="46" t="str">
        <f t="shared" si="827"/>
        <v/>
      </c>
      <c r="BY3194" s="13" t="str">
        <f t="shared" si="828"/>
        <v/>
      </c>
      <c r="BZ3194" s="37" t="str">
        <f t="shared" si="829"/>
        <v/>
      </c>
      <c r="CA3194" s="60" t="str">
        <f t="shared" si="830"/>
        <v/>
      </c>
      <c r="CB3194" s="37" t="str">
        <f>IF(CA3194="", "", COUNTIF(CA$2649:CA$5288, "?"&amp;CA3194)+1+COUNTIF(CA$2649:CA3194, CA3194)-1)</f>
        <v/>
      </c>
      <c r="CC3194" s="41" t="str">
        <f t="shared" si="831"/>
        <v/>
      </c>
    </row>
    <row r="3195" spans="45:81" hidden="1" x14ac:dyDescent="0.25">
      <c r="AS3195" s="37">
        <v>547</v>
      </c>
      <c r="BS3195" s="41" t="str">
        <f t="shared" si="825"/>
        <v/>
      </c>
      <c r="BU3195" s="41" t="str">
        <f>IF($BS3195="", "", IFERROR(INDEX('Country Name Replacement'!$C$11:$C$2650, MATCH($BS3195, 'Country Name Replacement'!$B$11:$B$2650, 0)), $BS3195))</f>
        <v/>
      </c>
      <c r="BV3195" s="37" t="str">
        <f t="shared" si="826"/>
        <v/>
      </c>
      <c r="BW3195" s="46" t="str">
        <f t="shared" si="827"/>
        <v/>
      </c>
      <c r="BY3195" s="13" t="str">
        <f t="shared" si="828"/>
        <v/>
      </c>
      <c r="BZ3195" s="37" t="str">
        <f t="shared" si="829"/>
        <v/>
      </c>
      <c r="CA3195" s="60" t="str">
        <f t="shared" si="830"/>
        <v/>
      </c>
      <c r="CB3195" s="37" t="str">
        <f>IF(CA3195="", "", COUNTIF(CA$2649:CA$5288, "?"&amp;CA3195)+1+COUNTIF(CA$2649:CA3195, CA3195)-1)</f>
        <v/>
      </c>
      <c r="CC3195" s="41" t="str">
        <f t="shared" si="831"/>
        <v/>
      </c>
    </row>
    <row r="3196" spans="45:81" hidden="1" x14ac:dyDescent="0.25">
      <c r="AS3196" s="37">
        <v>548</v>
      </c>
      <c r="BS3196" s="41" t="str">
        <f t="shared" si="825"/>
        <v/>
      </c>
      <c r="BU3196" s="41" t="str">
        <f>IF($BS3196="", "", IFERROR(INDEX('Country Name Replacement'!$C$11:$C$2650, MATCH($BS3196, 'Country Name Replacement'!$B$11:$B$2650, 0)), $BS3196))</f>
        <v/>
      </c>
      <c r="BV3196" s="37" t="str">
        <f t="shared" si="826"/>
        <v/>
      </c>
      <c r="BW3196" s="46" t="str">
        <f t="shared" si="827"/>
        <v/>
      </c>
      <c r="BY3196" s="13" t="str">
        <f t="shared" si="828"/>
        <v/>
      </c>
      <c r="BZ3196" s="37" t="str">
        <f t="shared" si="829"/>
        <v/>
      </c>
      <c r="CA3196" s="60" t="str">
        <f t="shared" si="830"/>
        <v/>
      </c>
      <c r="CB3196" s="37" t="str">
        <f>IF(CA3196="", "", COUNTIF(CA$2649:CA$5288, "?"&amp;CA3196)+1+COUNTIF(CA$2649:CA3196, CA3196)-1)</f>
        <v/>
      </c>
      <c r="CC3196" s="41" t="str">
        <f t="shared" si="831"/>
        <v/>
      </c>
    </row>
    <row r="3197" spans="45:81" hidden="1" x14ac:dyDescent="0.25">
      <c r="AS3197" s="37">
        <v>549</v>
      </c>
      <c r="BS3197" s="41" t="str">
        <f t="shared" si="825"/>
        <v/>
      </c>
      <c r="BU3197" s="41" t="str">
        <f>IF($BS3197="", "", IFERROR(INDEX('Country Name Replacement'!$C$11:$C$2650, MATCH($BS3197, 'Country Name Replacement'!$B$11:$B$2650, 0)), $BS3197))</f>
        <v/>
      </c>
      <c r="BV3197" s="37" t="str">
        <f t="shared" si="826"/>
        <v/>
      </c>
      <c r="BW3197" s="46" t="str">
        <f t="shared" si="827"/>
        <v/>
      </c>
      <c r="BY3197" s="13" t="str">
        <f t="shared" si="828"/>
        <v/>
      </c>
      <c r="BZ3197" s="37" t="str">
        <f t="shared" si="829"/>
        <v/>
      </c>
      <c r="CA3197" s="60" t="str">
        <f t="shared" si="830"/>
        <v/>
      </c>
      <c r="CB3197" s="37" t="str">
        <f>IF(CA3197="", "", COUNTIF(CA$2649:CA$5288, "?"&amp;CA3197)+1+COUNTIF(CA$2649:CA3197, CA3197)-1)</f>
        <v/>
      </c>
      <c r="CC3197" s="41" t="str">
        <f t="shared" si="831"/>
        <v/>
      </c>
    </row>
    <row r="3198" spans="45:81" hidden="1" x14ac:dyDescent="0.25">
      <c r="AS3198" s="37">
        <v>550</v>
      </c>
      <c r="BS3198" s="41" t="str">
        <f t="shared" si="825"/>
        <v/>
      </c>
      <c r="BU3198" s="41" t="str">
        <f>IF($BS3198="", "", IFERROR(INDEX('Country Name Replacement'!$C$11:$C$2650, MATCH($BS3198, 'Country Name Replacement'!$B$11:$B$2650, 0)), $BS3198))</f>
        <v/>
      </c>
      <c r="BV3198" s="37" t="str">
        <f t="shared" si="826"/>
        <v/>
      </c>
      <c r="BW3198" s="46" t="str">
        <f t="shared" si="827"/>
        <v/>
      </c>
      <c r="BY3198" s="13" t="str">
        <f t="shared" si="828"/>
        <v/>
      </c>
      <c r="BZ3198" s="37" t="str">
        <f t="shared" si="829"/>
        <v/>
      </c>
      <c r="CA3198" s="60" t="str">
        <f t="shared" si="830"/>
        <v/>
      </c>
      <c r="CB3198" s="37" t="str">
        <f>IF(CA3198="", "", COUNTIF(CA$2649:CA$5288, "?"&amp;CA3198)+1+COUNTIF(CA$2649:CA3198, CA3198)-1)</f>
        <v/>
      </c>
      <c r="CC3198" s="41" t="str">
        <f t="shared" si="831"/>
        <v/>
      </c>
    </row>
    <row r="3199" spans="45:81" hidden="1" x14ac:dyDescent="0.25">
      <c r="AS3199" s="37">
        <v>551</v>
      </c>
      <c r="BS3199" s="41" t="str">
        <f t="shared" si="825"/>
        <v/>
      </c>
      <c r="BU3199" s="41" t="str">
        <f>IF($BS3199="", "", IFERROR(INDEX('Country Name Replacement'!$C$11:$C$2650, MATCH($BS3199, 'Country Name Replacement'!$B$11:$B$2650, 0)), $BS3199))</f>
        <v/>
      </c>
      <c r="BV3199" s="37" t="str">
        <f t="shared" si="826"/>
        <v/>
      </c>
      <c r="BW3199" s="46" t="str">
        <f t="shared" si="827"/>
        <v/>
      </c>
      <c r="BY3199" s="13" t="str">
        <f t="shared" si="828"/>
        <v/>
      </c>
      <c r="BZ3199" s="37" t="str">
        <f t="shared" si="829"/>
        <v/>
      </c>
      <c r="CA3199" s="60" t="str">
        <f t="shared" si="830"/>
        <v/>
      </c>
      <c r="CB3199" s="37" t="str">
        <f>IF(CA3199="", "", COUNTIF(CA$2649:CA$5288, "?"&amp;CA3199)+1+COUNTIF(CA$2649:CA3199, CA3199)-1)</f>
        <v/>
      </c>
      <c r="CC3199" s="41" t="str">
        <f t="shared" si="831"/>
        <v/>
      </c>
    </row>
    <row r="3200" spans="45:81" hidden="1" x14ac:dyDescent="0.25">
      <c r="AS3200" s="37">
        <v>552</v>
      </c>
      <c r="BS3200" s="41" t="str">
        <f t="shared" si="825"/>
        <v/>
      </c>
      <c r="BU3200" s="41" t="str">
        <f>IF($BS3200="", "", IFERROR(INDEX('Country Name Replacement'!$C$11:$C$2650, MATCH($BS3200, 'Country Name Replacement'!$B$11:$B$2650, 0)), $BS3200))</f>
        <v/>
      </c>
      <c r="BV3200" s="37" t="str">
        <f t="shared" si="826"/>
        <v/>
      </c>
      <c r="BW3200" s="46" t="str">
        <f t="shared" si="827"/>
        <v/>
      </c>
      <c r="BY3200" s="13" t="str">
        <f t="shared" si="828"/>
        <v/>
      </c>
      <c r="BZ3200" s="37" t="str">
        <f t="shared" si="829"/>
        <v/>
      </c>
      <c r="CA3200" s="60" t="str">
        <f t="shared" si="830"/>
        <v/>
      </c>
      <c r="CB3200" s="37" t="str">
        <f>IF(CA3200="", "", COUNTIF(CA$2649:CA$5288, "?"&amp;CA3200)+1+COUNTIF(CA$2649:CA3200, CA3200)-1)</f>
        <v/>
      </c>
      <c r="CC3200" s="41" t="str">
        <f t="shared" si="831"/>
        <v/>
      </c>
    </row>
    <row r="3201" spans="45:81" hidden="1" x14ac:dyDescent="0.25">
      <c r="AS3201" s="37">
        <v>553</v>
      </c>
      <c r="BS3201" s="41" t="str">
        <f t="shared" si="825"/>
        <v/>
      </c>
      <c r="BU3201" s="41" t="str">
        <f>IF($BS3201="", "", IFERROR(INDEX('Country Name Replacement'!$C$11:$C$2650, MATCH($BS3201, 'Country Name Replacement'!$B$11:$B$2650, 0)), $BS3201))</f>
        <v/>
      </c>
      <c r="BV3201" s="37" t="str">
        <f t="shared" si="826"/>
        <v/>
      </c>
      <c r="BW3201" s="46" t="str">
        <f t="shared" si="827"/>
        <v/>
      </c>
      <c r="BY3201" s="13" t="str">
        <f t="shared" si="828"/>
        <v/>
      </c>
      <c r="BZ3201" s="37" t="str">
        <f t="shared" si="829"/>
        <v/>
      </c>
      <c r="CA3201" s="60" t="str">
        <f t="shared" si="830"/>
        <v/>
      </c>
      <c r="CB3201" s="37" t="str">
        <f>IF(CA3201="", "", COUNTIF(CA$2649:CA$5288, "?"&amp;CA3201)+1+COUNTIF(CA$2649:CA3201, CA3201)-1)</f>
        <v/>
      </c>
      <c r="CC3201" s="41" t="str">
        <f t="shared" si="831"/>
        <v/>
      </c>
    </row>
    <row r="3202" spans="45:81" hidden="1" x14ac:dyDescent="0.25">
      <c r="AS3202" s="37">
        <v>554</v>
      </c>
      <c r="BS3202" s="41" t="str">
        <f t="shared" si="825"/>
        <v/>
      </c>
      <c r="BU3202" s="41" t="str">
        <f>IF($BS3202="", "", IFERROR(INDEX('Country Name Replacement'!$C$11:$C$2650, MATCH($BS3202, 'Country Name Replacement'!$B$11:$B$2650, 0)), $BS3202))</f>
        <v/>
      </c>
      <c r="BV3202" s="37" t="str">
        <f t="shared" si="826"/>
        <v/>
      </c>
      <c r="BW3202" s="46" t="str">
        <f t="shared" si="827"/>
        <v/>
      </c>
      <c r="BY3202" s="13" t="str">
        <f t="shared" si="828"/>
        <v/>
      </c>
      <c r="BZ3202" s="37" t="str">
        <f t="shared" si="829"/>
        <v/>
      </c>
      <c r="CA3202" s="60" t="str">
        <f t="shared" si="830"/>
        <v/>
      </c>
      <c r="CB3202" s="37" t="str">
        <f>IF(CA3202="", "", COUNTIF(CA$2649:CA$5288, "?"&amp;CA3202)+1+COUNTIF(CA$2649:CA3202, CA3202)-1)</f>
        <v/>
      </c>
      <c r="CC3202" s="41" t="str">
        <f t="shared" si="831"/>
        <v/>
      </c>
    </row>
    <row r="3203" spans="45:81" hidden="1" x14ac:dyDescent="0.25">
      <c r="AS3203" s="37">
        <v>555</v>
      </c>
      <c r="BS3203" s="41" t="str">
        <f t="shared" si="825"/>
        <v/>
      </c>
      <c r="BU3203" s="41" t="str">
        <f>IF($BS3203="", "", IFERROR(INDEX('Country Name Replacement'!$C$11:$C$2650, MATCH($BS3203, 'Country Name Replacement'!$B$11:$B$2650, 0)), $BS3203))</f>
        <v/>
      </c>
      <c r="BV3203" s="37" t="str">
        <f t="shared" si="826"/>
        <v/>
      </c>
      <c r="BW3203" s="46" t="str">
        <f t="shared" si="827"/>
        <v/>
      </c>
      <c r="BY3203" s="13" t="str">
        <f t="shared" si="828"/>
        <v/>
      </c>
      <c r="BZ3203" s="37" t="str">
        <f t="shared" si="829"/>
        <v/>
      </c>
      <c r="CA3203" s="60" t="str">
        <f t="shared" si="830"/>
        <v/>
      </c>
      <c r="CB3203" s="37" t="str">
        <f>IF(CA3203="", "", COUNTIF(CA$2649:CA$5288, "?"&amp;CA3203)+1+COUNTIF(CA$2649:CA3203, CA3203)-1)</f>
        <v/>
      </c>
      <c r="CC3203" s="41" t="str">
        <f t="shared" si="831"/>
        <v/>
      </c>
    </row>
    <row r="3204" spans="45:81" hidden="1" x14ac:dyDescent="0.25">
      <c r="AS3204" s="37">
        <v>556</v>
      </c>
      <c r="BS3204" s="41" t="str">
        <f t="shared" si="825"/>
        <v/>
      </c>
      <c r="BU3204" s="41" t="str">
        <f>IF($BS3204="", "", IFERROR(INDEX('Country Name Replacement'!$C$11:$C$2650, MATCH($BS3204, 'Country Name Replacement'!$B$11:$B$2650, 0)), $BS3204))</f>
        <v/>
      </c>
      <c r="BV3204" s="37" t="str">
        <f t="shared" si="826"/>
        <v/>
      </c>
      <c r="BW3204" s="46" t="str">
        <f t="shared" si="827"/>
        <v/>
      </c>
      <c r="BY3204" s="13" t="str">
        <f t="shared" si="828"/>
        <v/>
      </c>
      <c r="BZ3204" s="37" t="str">
        <f t="shared" si="829"/>
        <v/>
      </c>
      <c r="CA3204" s="60" t="str">
        <f t="shared" si="830"/>
        <v/>
      </c>
      <c r="CB3204" s="37" t="str">
        <f>IF(CA3204="", "", COUNTIF(CA$2649:CA$5288, "?"&amp;CA3204)+1+COUNTIF(CA$2649:CA3204, CA3204)-1)</f>
        <v/>
      </c>
      <c r="CC3204" s="41" t="str">
        <f t="shared" si="831"/>
        <v/>
      </c>
    </row>
    <row r="3205" spans="45:81" hidden="1" x14ac:dyDescent="0.25">
      <c r="AS3205" s="37">
        <v>557</v>
      </c>
      <c r="BS3205" s="41" t="str">
        <f t="shared" si="825"/>
        <v/>
      </c>
      <c r="BU3205" s="41" t="str">
        <f>IF($BS3205="", "", IFERROR(INDEX('Country Name Replacement'!$C$11:$C$2650, MATCH($BS3205, 'Country Name Replacement'!$B$11:$B$2650, 0)), $BS3205))</f>
        <v/>
      </c>
      <c r="BV3205" s="37" t="str">
        <f t="shared" si="826"/>
        <v/>
      </c>
      <c r="BW3205" s="46" t="str">
        <f t="shared" si="827"/>
        <v/>
      </c>
      <c r="BY3205" s="13" t="str">
        <f t="shared" si="828"/>
        <v/>
      </c>
      <c r="BZ3205" s="37" t="str">
        <f t="shared" si="829"/>
        <v/>
      </c>
      <c r="CA3205" s="60" t="str">
        <f t="shared" si="830"/>
        <v/>
      </c>
      <c r="CB3205" s="37" t="str">
        <f>IF(CA3205="", "", COUNTIF(CA$2649:CA$5288, "?"&amp;CA3205)+1+COUNTIF(CA$2649:CA3205, CA3205)-1)</f>
        <v/>
      </c>
      <c r="CC3205" s="41" t="str">
        <f t="shared" si="831"/>
        <v/>
      </c>
    </row>
    <row r="3206" spans="45:81" hidden="1" x14ac:dyDescent="0.25">
      <c r="AS3206" s="37">
        <v>558</v>
      </c>
      <c r="BS3206" s="41" t="str">
        <f t="shared" si="825"/>
        <v/>
      </c>
      <c r="BU3206" s="41" t="str">
        <f>IF($BS3206="", "", IFERROR(INDEX('Country Name Replacement'!$C$11:$C$2650, MATCH($BS3206, 'Country Name Replacement'!$B$11:$B$2650, 0)), $BS3206))</f>
        <v/>
      </c>
      <c r="BV3206" s="37" t="str">
        <f t="shared" si="826"/>
        <v/>
      </c>
      <c r="BW3206" s="46" t="str">
        <f t="shared" si="827"/>
        <v/>
      </c>
      <c r="BY3206" s="13" t="str">
        <f t="shared" si="828"/>
        <v/>
      </c>
      <c r="BZ3206" s="37" t="str">
        <f t="shared" si="829"/>
        <v/>
      </c>
      <c r="CA3206" s="60" t="str">
        <f t="shared" si="830"/>
        <v/>
      </c>
      <c r="CB3206" s="37" t="str">
        <f>IF(CA3206="", "", COUNTIF(CA$2649:CA$5288, "?"&amp;CA3206)+1+COUNTIF(CA$2649:CA3206, CA3206)-1)</f>
        <v/>
      </c>
      <c r="CC3206" s="41" t="str">
        <f t="shared" si="831"/>
        <v/>
      </c>
    </row>
    <row r="3207" spans="45:81" hidden="1" x14ac:dyDescent="0.25">
      <c r="AS3207" s="37">
        <v>559</v>
      </c>
      <c r="BS3207" s="41" t="str">
        <f t="shared" si="825"/>
        <v/>
      </c>
      <c r="BU3207" s="41" t="str">
        <f>IF($BS3207="", "", IFERROR(INDEX('Country Name Replacement'!$C$11:$C$2650, MATCH($BS3207, 'Country Name Replacement'!$B$11:$B$2650, 0)), $BS3207))</f>
        <v/>
      </c>
      <c r="BV3207" s="37" t="str">
        <f t="shared" si="826"/>
        <v/>
      </c>
      <c r="BW3207" s="46" t="str">
        <f t="shared" si="827"/>
        <v/>
      </c>
      <c r="BY3207" s="13" t="str">
        <f t="shared" si="828"/>
        <v/>
      </c>
      <c r="BZ3207" s="37" t="str">
        <f t="shared" si="829"/>
        <v/>
      </c>
      <c r="CA3207" s="60" t="str">
        <f t="shared" si="830"/>
        <v/>
      </c>
      <c r="CB3207" s="37" t="str">
        <f>IF(CA3207="", "", COUNTIF(CA$2649:CA$5288, "?"&amp;CA3207)+1+COUNTIF(CA$2649:CA3207, CA3207)-1)</f>
        <v/>
      </c>
      <c r="CC3207" s="41" t="str">
        <f t="shared" si="831"/>
        <v/>
      </c>
    </row>
    <row r="3208" spans="45:81" hidden="1" x14ac:dyDescent="0.25">
      <c r="AS3208" s="37">
        <v>560</v>
      </c>
      <c r="BS3208" s="41" t="str">
        <f t="shared" si="825"/>
        <v/>
      </c>
      <c r="BU3208" s="41" t="str">
        <f>IF($BS3208="", "", IFERROR(INDEX('Country Name Replacement'!$C$11:$C$2650, MATCH($BS3208, 'Country Name Replacement'!$B$11:$B$2650, 0)), $BS3208))</f>
        <v/>
      </c>
      <c r="BV3208" s="37" t="str">
        <f t="shared" si="826"/>
        <v/>
      </c>
      <c r="BW3208" s="46" t="str">
        <f t="shared" si="827"/>
        <v/>
      </c>
      <c r="BY3208" s="13" t="str">
        <f t="shared" si="828"/>
        <v/>
      </c>
      <c r="BZ3208" s="37" t="str">
        <f t="shared" si="829"/>
        <v/>
      </c>
      <c r="CA3208" s="60" t="str">
        <f t="shared" si="830"/>
        <v/>
      </c>
      <c r="CB3208" s="37" t="str">
        <f>IF(CA3208="", "", COUNTIF(CA$2649:CA$5288, "?"&amp;CA3208)+1+COUNTIF(CA$2649:CA3208, CA3208)-1)</f>
        <v/>
      </c>
      <c r="CC3208" s="41" t="str">
        <f t="shared" si="831"/>
        <v/>
      </c>
    </row>
    <row r="3209" spans="45:81" hidden="1" x14ac:dyDescent="0.25">
      <c r="AS3209" s="37">
        <v>561</v>
      </c>
      <c r="BS3209" s="41" t="str">
        <f t="shared" si="825"/>
        <v/>
      </c>
      <c r="BU3209" s="41" t="str">
        <f>IF($BS3209="", "", IFERROR(INDEX('Country Name Replacement'!$C$11:$C$2650, MATCH($BS3209, 'Country Name Replacement'!$B$11:$B$2650, 0)), $BS3209))</f>
        <v/>
      </c>
      <c r="BV3209" s="37" t="str">
        <f t="shared" si="826"/>
        <v/>
      </c>
      <c r="BW3209" s="46" t="str">
        <f t="shared" si="827"/>
        <v/>
      </c>
      <c r="BY3209" s="13" t="str">
        <f t="shared" si="828"/>
        <v/>
      </c>
      <c r="BZ3209" s="37" t="str">
        <f t="shared" si="829"/>
        <v/>
      </c>
      <c r="CA3209" s="60" t="str">
        <f t="shared" si="830"/>
        <v/>
      </c>
      <c r="CB3209" s="37" t="str">
        <f>IF(CA3209="", "", COUNTIF(CA$2649:CA$5288, "?"&amp;CA3209)+1+COUNTIF(CA$2649:CA3209, CA3209)-1)</f>
        <v/>
      </c>
      <c r="CC3209" s="41" t="str">
        <f t="shared" si="831"/>
        <v/>
      </c>
    </row>
    <row r="3210" spans="45:81" hidden="1" x14ac:dyDescent="0.25">
      <c r="AS3210" s="37">
        <v>562</v>
      </c>
      <c r="BS3210" s="41" t="str">
        <f t="shared" si="825"/>
        <v/>
      </c>
      <c r="BU3210" s="41" t="str">
        <f>IF($BS3210="", "", IFERROR(INDEX('Country Name Replacement'!$C$11:$C$2650, MATCH($BS3210, 'Country Name Replacement'!$B$11:$B$2650, 0)), $BS3210))</f>
        <v/>
      </c>
      <c r="BV3210" s="37" t="str">
        <f t="shared" si="826"/>
        <v/>
      </c>
      <c r="BW3210" s="46" t="str">
        <f t="shared" si="827"/>
        <v/>
      </c>
      <c r="BY3210" s="13" t="str">
        <f t="shared" si="828"/>
        <v/>
      </c>
      <c r="BZ3210" s="37" t="str">
        <f t="shared" si="829"/>
        <v/>
      </c>
      <c r="CA3210" s="60" t="str">
        <f t="shared" si="830"/>
        <v/>
      </c>
      <c r="CB3210" s="37" t="str">
        <f>IF(CA3210="", "", COUNTIF(CA$2649:CA$5288, "?"&amp;CA3210)+1+COUNTIF(CA$2649:CA3210, CA3210)-1)</f>
        <v/>
      </c>
      <c r="CC3210" s="41" t="str">
        <f t="shared" si="831"/>
        <v/>
      </c>
    </row>
    <row r="3211" spans="45:81" hidden="1" x14ac:dyDescent="0.25">
      <c r="AS3211" s="37">
        <v>563</v>
      </c>
      <c r="BS3211" s="41" t="str">
        <f t="shared" si="825"/>
        <v/>
      </c>
      <c r="BU3211" s="41" t="str">
        <f>IF($BS3211="", "", IFERROR(INDEX('Country Name Replacement'!$C$11:$C$2650, MATCH($BS3211, 'Country Name Replacement'!$B$11:$B$2650, 0)), $BS3211))</f>
        <v/>
      </c>
      <c r="BV3211" s="37" t="str">
        <f t="shared" si="826"/>
        <v/>
      </c>
      <c r="BW3211" s="46" t="str">
        <f t="shared" si="827"/>
        <v/>
      </c>
      <c r="BY3211" s="13" t="str">
        <f t="shared" si="828"/>
        <v/>
      </c>
      <c r="BZ3211" s="37" t="str">
        <f t="shared" si="829"/>
        <v/>
      </c>
      <c r="CA3211" s="60" t="str">
        <f t="shared" si="830"/>
        <v/>
      </c>
      <c r="CB3211" s="37" t="str">
        <f>IF(CA3211="", "", COUNTIF(CA$2649:CA$5288, "?"&amp;CA3211)+1+COUNTIF(CA$2649:CA3211, CA3211)-1)</f>
        <v/>
      </c>
      <c r="CC3211" s="41" t="str">
        <f t="shared" si="831"/>
        <v/>
      </c>
    </row>
    <row r="3212" spans="45:81" hidden="1" x14ac:dyDescent="0.25">
      <c r="AS3212" s="37">
        <v>564</v>
      </c>
      <c r="BS3212" s="41" t="str">
        <f t="shared" si="825"/>
        <v/>
      </c>
      <c r="BU3212" s="41" t="str">
        <f>IF($BS3212="", "", IFERROR(INDEX('Country Name Replacement'!$C$11:$C$2650, MATCH($BS3212, 'Country Name Replacement'!$B$11:$B$2650, 0)), $BS3212))</f>
        <v/>
      </c>
      <c r="BV3212" s="37" t="str">
        <f t="shared" si="826"/>
        <v/>
      </c>
      <c r="BW3212" s="46" t="str">
        <f t="shared" si="827"/>
        <v/>
      </c>
      <c r="BY3212" s="13" t="str">
        <f t="shared" si="828"/>
        <v/>
      </c>
      <c r="BZ3212" s="37" t="str">
        <f t="shared" si="829"/>
        <v/>
      </c>
      <c r="CA3212" s="60" t="str">
        <f t="shared" si="830"/>
        <v/>
      </c>
      <c r="CB3212" s="37" t="str">
        <f>IF(CA3212="", "", COUNTIF(CA$2649:CA$5288, "?"&amp;CA3212)+1+COUNTIF(CA$2649:CA3212, CA3212)-1)</f>
        <v/>
      </c>
      <c r="CC3212" s="41" t="str">
        <f t="shared" si="831"/>
        <v/>
      </c>
    </row>
    <row r="3213" spans="45:81" hidden="1" x14ac:dyDescent="0.25">
      <c r="AS3213" s="37">
        <v>565</v>
      </c>
      <c r="BS3213" s="41" t="str">
        <f t="shared" si="825"/>
        <v/>
      </c>
      <c r="BU3213" s="41" t="str">
        <f>IF($BS3213="", "", IFERROR(INDEX('Country Name Replacement'!$C$11:$C$2650, MATCH($BS3213, 'Country Name Replacement'!$B$11:$B$2650, 0)), $BS3213))</f>
        <v/>
      </c>
      <c r="BV3213" s="37" t="str">
        <f t="shared" si="826"/>
        <v/>
      </c>
      <c r="BW3213" s="46" t="str">
        <f t="shared" si="827"/>
        <v/>
      </c>
      <c r="BY3213" s="13" t="str">
        <f t="shared" si="828"/>
        <v/>
      </c>
      <c r="BZ3213" s="37" t="str">
        <f t="shared" si="829"/>
        <v/>
      </c>
      <c r="CA3213" s="60" t="str">
        <f t="shared" si="830"/>
        <v/>
      </c>
      <c r="CB3213" s="37" t="str">
        <f>IF(CA3213="", "", COUNTIF(CA$2649:CA$5288, "?"&amp;CA3213)+1+COUNTIF(CA$2649:CA3213, CA3213)-1)</f>
        <v/>
      </c>
      <c r="CC3213" s="41" t="str">
        <f t="shared" si="831"/>
        <v/>
      </c>
    </row>
    <row r="3214" spans="45:81" hidden="1" x14ac:dyDescent="0.25">
      <c r="AS3214" s="37">
        <v>566</v>
      </c>
      <c r="BS3214" s="41" t="str">
        <f t="shared" si="825"/>
        <v/>
      </c>
      <c r="BU3214" s="41" t="str">
        <f>IF($BS3214="", "", IFERROR(INDEX('Country Name Replacement'!$C$11:$C$2650, MATCH($BS3214, 'Country Name Replacement'!$B$11:$B$2650, 0)), $BS3214))</f>
        <v/>
      </c>
      <c r="BV3214" s="37" t="str">
        <f t="shared" si="826"/>
        <v/>
      </c>
      <c r="BW3214" s="46" t="str">
        <f t="shared" si="827"/>
        <v/>
      </c>
      <c r="BY3214" s="13" t="str">
        <f t="shared" si="828"/>
        <v/>
      </c>
      <c r="BZ3214" s="37" t="str">
        <f t="shared" si="829"/>
        <v/>
      </c>
      <c r="CA3214" s="60" t="str">
        <f t="shared" si="830"/>
        <v/>
      </c>
      <c r="CB3214" s="37" t="str">
        <f>IF(CA3214="", "", COUNTIF(CA$2649:CA$5288, "?"&amp;CA3214)+1+COUNTIF(CA$2649:CA3214, CA3214)-1)</f>
        <v/>
      </c>
      <c r="CC3214" s="41" t="str">
        <f t="shared" si="831"/>
        <v/>
      </c>
    </row>
    <row r="3215" spans="45:81" hidden="1" x14ac:dyDescent="0.25">
      <c r="AS3215" s="37">
        <v>567</v>
      </c>
      <c r="BS3215" s="41" t="str">
        <f t="shared" si="825"/>
        <v/>
      </c>
      <c r="BU3215" s="41" t="str">
        <f>IF($BS3215="", "", IFERROR(INDEX('Country Name Replacement'!$C$11:$C$2650, MATCH($BS3215, 'Country Name Replacement'!$B$11:$B$2650, 0)), $BS3215))</f>
        <v/>
      </c>
      <c r="BV3215" s="37" t="str">
        <f t="shared" si="826"/>
        <v/>
      </c>
      <c r="BW3215" s="46" t="str">
        <f t="shared" si="827"/>
        <v/>
      </c>
      <c r="BY3215" s="13" t="str">
        <f t="shared" si="828"/>
        <v/>
      </c>
      <c r="BZ3215" s="37" t="str">
        <f t="shared" si="829"/>
        <v/>
      </c>
      <c r="CA3215" s="60" t="str">
        <f t="shared" si="830"/>
        <v/>
      </c>
      <c r="CB3215" s="37" t="str">
        <f>IF(CA3215="", "", COUNTIF(CA$2649:CA$5288, "?"&amp;CA3215)+1+COUNTIF(CA$2649:CA3215, CA3215)-1)</f>
        <v/>
      </c>
      <c r="CC3215" s="41" t="str">
        <f t="shared" si="831"/>
        <v/>
      </c>
    </row>
    <row r="3216" spans="45:81" hidden="1" x14ac:dyDescent="0.25">
      <c r="AS3216" s="37">
        <v>568</v>
      </c>
      <c r="BS3216" s="41" t="str">
        <f t="shared" si="825"/>
        <v/>
      </c>
      <c r="BU3216" s="41" t="str">
        <f>IF($BS3216="", "", IFERROR(INDEX('Country Name Replacement'!$C$11:$C$2650, MATCH($BS3216, 'Country Name Replacement'!$B$11:$B$2650, 0)), $BS3216))</f>
        <v/>
      </c>
      <c r="BV3216" s="37" t="str">
        <f t="shared" si="826"/>
        <v/>
      </c>
      <c r="BW3216" s="46" t="str">
        <f t="shared" si="827"/>
        <v/>
      </c>
      <c r="BY3216" s="13" t="str">
        <f t="shared" si="828"/>
        <v/>
      </c>
      <c r="BZ3216" s="37" t="str">
        <f t="shared" si="829"/>
        <v/>
      </c>
      <c r="CA3216" s="60" t="str">
        <f t="shared" si="830"/>
        <v/>
      </c>
      <c r="CB3216" s="37" t="str">
        <f>IF(CA3216="", "", COUNTIF(CA$2649:CA$5288, "?"&amp;CA3216)+1+COUNTIF(CA$2649:CA3216, CA3216)-1)</f>
        <v/>
      </c>
      <c r="CC3216" s="41" t="str">
        <f t="shared" si="831"/>
        <v/>
      </c>
    </row>
    <row r="3217" spans="45:81" hidden="1" x14ac:dyDescent="0.25">
      <c r="AS3217" s="37">
        <v>569</v>
      </c>
      <c r="BS3217" s="41" t="str">
        <f t="shared" si="825"/>
        <v/>
      </c>
      <c r="BU3217" s="41" t="str">
        <f>IF($BS3217="", "", IFERROR(INDEX('Country Name Replacement'!$C$11:$C$2650, MATCH($BS3217, 'Country Name Replacement'!$B$11:$B$2650, 0)), $BS3217))</f>
        <v/>
      </c>
      <c r="BV3217" s="37" t="str">
        <f t="shared" si="826"/>
        <v/>
      </c>
      <c r="BW3217" s="46" t="str">
        <f t="shared" si="827"/>
        <v/>
      </c>
      <c r="BY3217" s="13" t="str">
        <f t="shared" si="828"/>
        <v/>
      </c>
      <c r="BZ3217" s="37" t="str">
        <f t="shared" si="829"/>
        <v/>
      </c>
      <c r="CA3217" s="60" t="str">
        <f t="shared" si="830"/>
        <v/>
      </c>
      <c r="CB3217" s="37" t="str">
        <f>IF(CA3217="", "", COUNTIF(CA$2649:CA$5288, "?"&amp;CA3217)+1+COUNTIF(CA$2649:CA3217, CA3217)-1)</f>
        <v/>
      </c>
      <c r="CC3217" s="41" t="str">
        <f t="shared" si="831"/>
        <v/>
      </c>
    </row>
    <row r="3218" spans="45:81" hidden="1" x14ac:dyDescent="0.25">
      <c r="AS3218" s="37">
        <v>570</v>
      </c>
      <c r="BS3218" s="41" t="str">
        <f t="shared" si="825"/>
        <v/>
      </c>
      <c r="BU3218" s="41" t="str">
        <f>IF($BS3218="", "", IFERROR(INDEX('Country Name Replacement'!$C$11:$C$2650, MATCH($BS3218, 'Country Name Replacement'!$B$11:$B$2650, 0)), $BS3218))</f>
        <v/>
      </c>
      <c r="BV3218" s="37" t="str">
        <f t="shared" si="826"/>
        <v/>
      </c>
      <c r="BW3218" s="46" t="str">
        <f t="shared" si="827"/>
        <v/>
      </c>
      <c r="BY3218" s="13" t="str">
        <f t="shared" si="828"/>
        <v/>
      </c>
      <c r="BZ3218" s="37" t="str">
        <f t="shared" si="829"/>
        <v/>
      </c>
      <c r="CA3218" s="60" t="str">
        <f t="shared" si="830"/>
        <v/>
      </c>
      <c r="CB3218" s="37" t="str">
        <f>IF(CA3218="", "", COUNTIF(CA$2649:CA$5288, "?"&amp;CA3218)+1+COUNTIF(CA$2649:CA3218, CA3218)-1)</f>
        <v/>
      </c>
      <c r="CC3218" s="41" t="str">
        <f t="shared" si="831"/>
        <v/>
      </c>
    </row>
    <row r="3219" spans="45:81" hidden="1" x14ac:dyDescent="0.25">
      <c r="AS3219" s="37">
        <v>571</v>
      </c>
      <c r="BS3219" s="41" t="str">
        <f t="shared" si="825"/>
        <v/>
      </c>
      <c r="BU3219" s="41" t="str">
        <f>IF($BS3219="", "", IFERROR(INDEX('Country Name Replacement'!$C$11:$C$2650, MATCH($BS3219, 'Country Name Replacement'!$B$11:$B$2650, 0)), $BS3219))</f>
        <v/>
      </c>
      <c r="BV3219" s="37" t="str">
        <f t="shared" si="826"/>
        <v/>
      </c>
      <c r="BW3219" s="46" t="str">
        <f t="shared" si="827"/>
        <v/>
      </c>
      <c r="BY3219" s="13" t="str">
        <f t="shared" si="828"/>
        <v/>
      </c>
      <c r="BZ3219" s="37" t="str">
        <f t="shared" si="829"/>
        <v/>
      </c>
      <c r="CA3219" s="60" t="str">
        <f t="shared" si="830"/>
        <v/>
      </c>
      <c r="CB3219" s="37" t="str">
        <f>IF(CA3219="", "", COUNTIF(CA$2649:CA$5288, "?"&amp;CA3219)+1+COUNTIF(CA$2649:CA3219, CA3219)-1)</f>
        <v/>
      </c>
      <c r="CC3219" s="41" t="str">
        <f t="shared" si="831"/>
        <v/>
      </c>
    </row>
    <row r="3220" spans="45:81" hidden="1" x14ac:dyDescent="0.25">
      <c r="AS3220" s="37">
        <v>572</v>
      </c>
      <c r="BS3220" s="41" t="str">
        <f t="shared" si="825"/>
        <v/>
      </c>
      <c r="BU3220" s="41" t="str">
        <f>IF($BS3220="", "", IFERROR(INDEX('Country Name Replacement'!$C$11:$C$2650, MATCH($BS3220, 'Country Name Replacement'!$B$11:$B$2650, 0)), $BS3220))</f>
        <v/>
      </c>
      <c r="BV3220" s="37" t="str">
        <f t="shared" si="826"/>
        <v/>
      </c>
      <c r="BW3220" s="46" t="str">
        <f t="shared" si="827"/>
        <v/>
      </c>
      <c r="BY3220" s="13" t="str">
        <f t="shared" si="828"/>
        <v/>
      </c>
      <c r="BZ3220" s="37" t="str">
        <f t="shared" si="829"/>
        <v/>
      </c>
      <c r="CA3220" s="60" t="str">
        <f t="shared" si="830"/>
        <v/>
      </c>
      <c r="CB3220" s="37" t="str">
        <f>IF(CA3220="", "", COUNTIF(CA$2649:CA$5288, "?"&amp;CA3220)+1+COUNTIF(CA$2649:CA3220, CA3220)-1)</f>
        <v/>
      </c>
      <c r="CC3220" s="41" t="str">
        <f t="shared" si="831"/>
        <v/>
      </c>
    </row>
    <row r="3221" spans="45:81" hidden="1" x14ac:dyDescent="0.25">
      <c r="AS3221" s="37">
        <v>573</v>
      </c>
      <c r="BS3221" s="41" t="str">
        <f t="shared" si="825"/>
        <v/>
      </c>
      <c r="BU3221" s="41" t="str">
        <f>IF($BS3221="", "", IFERROR(INDEX('Country Name Replacement'!$C$11:$C$2650, MATCH($BS3221, 'Country Name Replacement'!$B$11:$B$2650, 0)), $BS3221))</f>
        <v/>
      </c>
      <c r="BV3221" s="37" t="str">
        <f t="shared" si="826"/>
        <v/>
      </c>
      <c r="BW3221" s="46" t="str">
        <f t="shared" si="827"/>
        <v/>
      </c>
      <c r="BY3221" s="13" t="str">
        <f t="shared" si="828"/>
        <v/>
      </c>
      <c r="BZ3221" s="37" t="str">
        <f t="shared" si="829"/>
        <v/>
      </c>
      <c r="CA3221" s="60" t="str">
        <f t="shared" si="830"/>
        <v/>
      </c>
      <c r="CB3221" s="37" t="str">
        <f>IF(CA3221="", "", COUNTIF(CA$2649:CA$5288, "?"&amp;CA3221)+1+COUNTIF(CA$2649:CA3221, CA3221)-1)</f>
        <v/>
      </c>
      <c r="CC3221" s="41" t="str">
        <f t="shared" si="831"/>
        <v/>
      </c>
    </row>
    <row r="3222" spans="45:81" hidden="1" x14ac:dyDescent="0.25">
      <c r="AS3222" s="37">
        <v>574</v>
      </c>
      <c r="BS3222" s="41" t="str">
        <f t="shared" si="825"/>
        <v/>
      </c>
      <c r="BU3222" s="41" t="str">
        <f>IF($BS3222="", "", IFERROR(INDEX('Country Name Replacement'!$C$11:$C$2650, MATCH($BS3222, 'Country Name Replacement'!$B$11:$B$2650, 0)), $BS3222))</f>
        <v/>
      </c>
      <c r="BV3222" s="37" t="str">
        <f t="shared" si="826"/>
        <v/>
      </c>
      <c r="BW3222" s="46" t="str">
        <f t="shared" si="827"/>
        <v/>
      </c>
      <c r="BY3222" s="13" t="str">
        <f t="shared" si="828"/>
        <v/>
      </c>
      <c r="BZ3222" s="37" t="str">
        <f t="shared" si="829"/>
        <v/>
      </c>
      <c r="CA3222" s="60" t="str">
        <f t="shared" si="830"/>
        <v/>
      </c>
      <c r="CB3222" s="37" t="str">
        <f>IF(CA3222="", "", COUNTIF(CA$2649:CA$5288, "?"&amp;CA3222)+1+COUNTIF(CA$2649:CA3222, CA3222)-1)</f>
        <v/>
      </c>
      <c r="CC3222" s="41" t="str">
        <f t="shared" si="831"/>
        <v/>
      </c>
    </row>
    <row r="3223" spans="45:81" hidden="1" x14ac:dyDescent="0.25">
      <c r="AS3223" s="37">
        <v>575</v>
      </c>
      <c r="BS3223" s="41" t="str">
        <f t="shared" si="825"/>
        <v/>
      </c>
      <c r="BU3223" s="41" t="str">
        <f>IF($BS3223="", "", IFERROR(INDEX('Country Name Replacement'!$C$11:$C$2650, MATCH($BS3223, 'Country Name Replacement'!$B$11:$B$2650, 0)), $BS3223))</f>
        <v/>
      </c>
      <c r="BV3223" s="37" t="str">
        <f t="shared" si="826"/>
        <v/>
      </c>
      <c r="BW3223" s="46" t="str">
        <f t="shared" si="827"/>
        <v/>
      </c>
      <c r="BY3223" s="13" t="str">
        <f t="shared" si="828"/>
        <v/>
      </c>
      <c r="BZ3223" s="37" t="str">
        <f t="shared" si="829"/>
        <v/>
      </c>
      <c r="CA3223" s="60" t="str">
        <f t="shared" si="830"/>
        <v/>
      </c>
      <c r="CB3223" s="37" t="str">
        <f>IF(CA3223="", "", COUNTIF(CA$2649:CA$5288, "?"&amp;CA3223)+1+COUNTIF(CA$2649:CA3223, CA3223)-1)</f>
        <v/>
      </c>
      <c r="CC3223" s="41" t="str">
        <f t="shared" si="831"/>
        <v/>
      </c>
    </row>
    <row r="3224" spans="45:81" hidden="1" x14ac:dyDescent="0.25">
      <c r="AS3224" s="37">
        <v>576</v>
      </c>
      <c r="BS3224" s="41" t="str">
        <f t="shared" si="825"/>
        <v/>
      </c>
      <c r="BU3224" s="41" t="str">
        <f>IF($BS3224="", "", IFERROR(INDEX('Country Name Replacement'!$C$11:$C$2650, MATCH($BS3224, 'Country Name Replacement'!$B$11:$B$2650, 0)), $BS3224))</f>
        <v/>
      </c>
      <c r="BV3224" s="37" t="str">
        <f t="shared" si="826"/>
        <v/>
      </c>
      <c r="BW3224" s="46" t="str">
        <f t="shared" si="827"/>
        <v/>
      </c>
      <c r="BY3224" s="13" t="str">
        <f t="shared" si="828"/>
        <v/>
      </c>
      <c r="BZ3224" s="37" t="str">
        <f t="shared" si="829"/>
        <v/>
      </c>
      <c r="CA3224" s="60" t="str">
        <f t="shared" si="830"/>
        <v/>
      </c>
      <c r="CB3224" s="37" t="str">
        <f>IF(CA3224="", "", COUNTIF(CA$2649:CA$5288, "?"&amp;CA3224)+1+COUNTIF(CA$2649:CA3224, CA3224)-1)</f>
        <v/>
      </c>
      <c r="CC3224" s="41" t="str">
        <f t="shared" si="831"/>
        <v/>
      </c>
    </row>
    <row r="3225" spans="45:81" hidden="1" x14ac:dyDescent="0.25">
      <c r="AS3225" s="37">
        <v>577</v>
      </c>
      <c r="BS3225" s="41" t="str">
        <f t="shared" si="825"/>
        <v/>
      </c>
      <c r="BU3225" s="41" t="str">
        <f>IF($BS3225="", "", IFERROR(INDEX('Country Name Replacement'!$C$11:$C$2650, MATCH($BS3225, 'Country Name Replacement'!$B$11:$B$2650, 0)), $BS3225))</f>
        <v/>
      </c>
      <c r="BV3225" s="37" t="str">
        <f t="shared" si="826"/>
        <v/>
      </c>
      <c r="BW3225" s="46" t="str">
        <f t="shared" si="827"/>
        <v/>
      </c>
      <c r="BY3225" s="13" t="str">
        <f t="shared" si="828"/>
        <v/>
      </c>
      <c r="BZ3225" s="37" t="str">
        <f t="shared" si="829"/>
        <v/>
      </c>
      <c r="CA3225" s="60" t="str">
        <f t="shared" si="830"/>
        <v/>
      </c>
      <c r="CB3225" s="37" t="str">
        <f>IF(CA3225="", "", COUNTIF(CA$2649:CA$5288, "?"&amp;CA3225)+1+COUNTIF(CA$2649:CA3225, CA3225)-1)</f>
        <v/>
      </c>
      <c r="CC3225" s="41" t="str">
        <f t="shared" si="831"/>
        <v/>
      </c>
    </row>
    <row r="3226" spans="45:81" hidden="1" x14ac:dyDescent="0.25">
      <c r="AS3226" s="37">
        <v>578</v>
      </c>
      <c r="BS3226" s="41" t="str">
        <f t="shared" ref="BS3226:BS3289" si="832">IFERROR(INDEX(BS$7:BS$2646, MATCH($AS3226, BU$7:BU$2646, 0)), "")</f>
        <v/>
      </c>
      <c r="BU3226" s="41" t="str">
        <f>IF($BS3226="", "", IFERROR(INDEX('Country Name Replacement'!$C$11:$C$2650, MATCH($BS3226, 'Country Name Replacement'!$B$11:$B$2650, 0)), $BS3226))</f>
        <v/>
      </c>
      <c r="BV3226" s="37" t="str">
        <f t="shared" ref="BV3226:BV3289" si="833">IF(BU3226="", "", COUNTIF(BU$2649:BU$5288, "&lt;"&amp;BU3226)+1-BV$2647)</f>
        <v/>
      </c>
      <c r="BW3226" s="46" t="str">
        <f t="shared" ref="BW3226:BW3289" si="834">IFERROR(INDEX(BU$2649:BU$5288, MATCH($AS3226, BV$2649:BV$2828, 0)), "")</f>
        <v/>
      </c>
      <c r="BY3226" s="13" t="str">
        <f t="shared" ref="BY3226:BY3289" si="835">IFERROR(INDEX(BY$7:BY$2646, MATCH($AS3226, CA$7:CA$2646, 0)), "")</f>
        <v/>
      </c>
      <c r="BZ3226" s="37" t="str">
        <f t="shared" ref="BZ3226:BZ3289" si="836">IF(BY3226="", "", COUNTIF(BY$2649:BY$5288, "&lt;"&amp;BY3226)+1-BZ$2647)</f>
        <v/>
      </c>
      <c r="CA3226" s="60" t="str">
        <f t="shared" ref="CA3226:CA3289" si="837">IF(BY3226="", "", SUMIF($BY$7:$BY$2646, BY3226, $BZ$7:$BZ$2646))</f>
        <v/>
      </c>
      <c r="CB3226" s="37" t="str">
        <f>IF(CA3226="", "", COUNTIF(CA$2649:CA$5288, "?"&amp;CA3226)+1+COUNTIF(CA$2649:CA3226, CA3226)-1)</f>
        <v/>
      </c>
      <c r="CC3226" s="41" t="str">
        <f t="shared" ref="CC3226:CC3289" si="838">IFERROR(INDEX(BS$2649:BS$5288, MATCH($AS3226, BV$2649:BV$2828, 0)), "")</f>
        <v/>
      </c>
    </row>
    <row r="3227" spans="45:81" hidden="1" x14ac:dyDescent="0.25">
      <c r="AS3227" s="37">
        <v>579</v>
      </c>
      <c r="BS3227" s="41" t="str">
        <f t="shared" si="832"/>
        <v/>
      </c>
      <c r="BU3227" s="41" t="str">
        <f>IF($BS3227="", "", IFERROR(INDEX('Country Name Replacement'!$C$11:$C$2650, MATCH($BS3227, 'Country Name Replacement'!$B$11:$B$2650, 0)), $BS3227))</f>
        <v/>
      </c>
      <c r="BV3227" s="37" t="str">
        <f t="shared" si="833"/>
        <v/>
      </c>
      <c r="BW3227" s="46" t="str">
        <f t="shared" si="834"/>
        <v/>
      </c>
      <c r="BY3227" s="13" t="str">
        <f t="shared" si="835"/>
        <v/>
      </c>
      <c r="BZ3227" s="37" t="str">
        <f t="shared" si="836"/>
        <v/>
      </c>
      <c r="CA3227" s="60" t="str">
        <f t="shared" si="837"/>
        <v/>
      </c>
      <c r="CB3227" s="37" t="str">
        <f>IF(CA3227="", "", COUNTIF(CA$2649:CA$5288, "?"&amp;CA3227)+1+COUNTIF(CA$2649:CA3227, CA3227)-1)</f>
        <v/>
      </c>
      <c r="CC3227" s="41" t="str">
        <f t="shared" si="838"/>
        <v/>
      </c>
    </row>
    <row r="3228" spans="45:81" hidden="1" x14ac:dyDescent="0.25">
      <c r="AS3228" s="37">
        <v>580</v>
      </c>
      <c r="BS3228" s="41" t="str">
        <f t="shared" si="832"/>
        <v/>
      </c>
      <c r="BU3228" s="41" t="str">
        <f>IF($BS3228="", "", IFERROR(INDEX('Country Name Replacement'!$C$11:$C$2650, MATCH($BS3228, 'Country Name Replacement'!$B$11:$B$2650, 0)), $BS3228))</f>
        <v/>
      </c>
      <c r="BV3228" s="37" t="str">
        <f t="shared" si="833"/>
        <v/>
      </c>
      <c r="BW3228" s="46" t="str">
        <f t="shared" si="834"/>
        <v/>
      </c>
      <c r="BY3228" s="13" t="str">
        <f t="shared" si="835"/>
        <v/>
      </c>
      <c r="BZ3228" s="37" t="str">
        <f t="shared" si="836"/>
        <v/>
      </c>
      <c r="CA3228" s="60" t="str">
        <f t="shared" si="837"/>
        <v/>
      </c>
      <c r="CB3228" s="37" t="str">
        <f>IF(CA3228="", "", COUNTIF(CA$2649:CA$5288, "?"&amp;CA3228)+1+COUNTIF(CA$2649:CA3228, CA3228)-1)</f>
        <v/>
      </c>
      <c r="CC3228" s="41" t="str">
        <f t="shared" si="838"/>
        <v/>
      </c>
    </row>
    <row r="3229" spans="45:81" hidden="1" x14ac:dyDescent="0.25">
      <c r="AS3229" s="37">
        <v>581</v>
      </c>
      <c r="BS3229" s="41" t="str">
        <f t="shared" si="832"/>
        <v/>
      </c>
      <c r="BU3229" s="41" t="str">
        <f>IF($BS3229="", "", IFERROR(INDEX('Country Name Replacement'!$C$11:$C$2650, MATCH($BS3229, 'Country Name Replacement'!$B$11:$B$2650, 0)), $BS3229))</f>
        <v/>
      </c>
      <c r="BV3229" s="37" t="str">
        <f t="shared" si="833"/>
        <v/>
      </c>
      <c r="BW3229" s="46" t="str">
        <f t="shared" si="834"/>
        <v/>
      </c>
      <c r="BY3229" s="13" t="str">
        <f t="shared" si="835"/>
        <v/>
      </c>
      <c r="BZ3229" s="37" t="str">
        <f t="shared" si="836"/>
        <v/>
      </c>
      <c r="CA3229" s="60" t="str">
        <f t="shared" si="837"/>
        <v/>
      </c>
      <c r="CB3229" s="37" t="str">
        <f>IF(CA3229="", "", COUNTIF(CA$2649:CA$5288, "?"&amp;CA3229)+1+COUNTIF(CA$2649:CA3229, CA3229)-1)</f>
        <v/>
      </c>
      <c r="CC3229" s="41" t="str">
        <f t="shared" si="838"/>
        <v/>
      </c>
    </row>
    <row r="3230" spans="45:81" hidden="1" x14ac:dyDescent="0.25">
      <c r="AS3230" s="37">
        <v>582</v>
      </c>
      <c r="BS3230" s="41" t="str">
        <f t="shared" si="832"/>
        <v/>
      </c>
      <c r="BU3230" s="41" t="str">
        <f>IF($BS3230="", "", IFERROR(INDEX('Country Name Replacement'!$C$11:$C$2650, MATCH($BS3230, 'Country Name Replacement'!$B$11:$B$2650, 0)), $BS3230))</f>
        <v/>
      </c>
      <c r="BV3230" s="37" t="str">
        <f t="shared" si="833"/>
        <v/>
      </c>
      <c r="BW3230" s="46" t="str">
        <f t="shared" si="834"/>
        <v/>
      </c>
      <c r="BY3230" s="13" t="str">
        <f t="shared" si="835"/>
        <v/>
      </c>
      <c r="BZ3230" s="37" t="str">
        <f t="shared" si="836"/>
        <v/>
      </c>
      <c r="CA3230" s="60" t="str">
        <f t="shared" si="837"/>
        <v/>
      </c>
      <c r="CB3230" s="37" t="str">
        <f>IF(CA3230="", "", COUNTIF(CA$2649:CA$5288, "?"&amp;CA3230)+1+COUNTIF(CA$2649:CA3230, CA3230)-1)</f>
        <v/>
      </c>
      <c r="CC3230" s="41" t="str">
        <f t="shared" si="838"/>
        <v/>
      </c>
    </row>
    <row r="3231" spans="45:81" hidden="1" x14ac:dyDescent="0.25">
      <c r="AS3231" s="37">
        <v>583</v>
      </c>
      <c r="BS3231" s="41" t="str">
        <f t="shared" si="832"/>
        <v/>
      </c>
      <c r="BU3231" s="41" t="str">
        <f>IF($BS3231="", "", IFERROR(INDEX('Country Name Replacement'!$C$11:$C$2650, MATCH($BS3231, 'Country Name Replacement'!$B$11:$B$2650, 0)), $BS3231))</f>
        <v/>
      </c>
      <c r="BV3231" s="37" t="str">
        <f t="shared" si="833"/>
        <v/>
      </c>
      <c r="BW3231" s="46" t="str">
        <f t="shared" si="834"/>
        <v/>
      </c>
      <c r="BY3231" s="13" t="str">
        <f t="shared" si="835"/>
        <v/>
      </c>
      <c r="BZ3231" s="37" t="str">
        <f t="shared" si="836"/>
        <v/>
      </c>
      <c r="CA3231" s="60" t="str">
        <f t="shared" si="837"/>
        <v/>
      </c>
      <c r="CB3231" s="37" t="str">
        <f>IF(CA3231="", "", COUNTIF(CA$2649:CA$5288, "?"&amp;CA3231)+1+COUNTIF(CA$2649:CA3231, CA3231)-1)</f>
        <v/>
      </c>
      <c r="CC3231" s="41" t="str">
        <f t="shared" si="838"/>
        <v/>
      </c>
    </row>
    <row r="3232" spans="45:81" hidden="1" x14ac:dyDescent="0.25">
      <c r="AS3232" s="37">
        <v>584</v>
      </c>
      <c r="BS3232" s="41" t="str">
        <f t="shared" si="832"/>
        <v/>
      </c>
      <c r="BU3232" s="41" t="str">
        <f>IF($BS3232="", "", IFERROR(INDEX('Country Name Replacement'!$C$11:$C$2650, MATCH($BS3232, 'Country Name Replacement'!$B$11:$B$2650, 0)), $BS3232))</f>
        <v/>
      </c>
      <c r="BV3232" s="37" t="str">
        <f t="shared" si="833"/>
        <v/>
      </c>
      <c r="BW3232" s="46" t="str">
        <f t="shared" si="834"/>
        <v/>
      </c>
      <c r="BY3232" s="13" t="str">
        <f t="shared" si="835"/>
        <v/>
      </c>
      <c r="BZ3232" s="37" t="str">
        <f t="shared" si="836"/>
        <v/>
      </c>
      <c r="CA3232" s="60" t="str">
        <f t="shared" si="837"/>
        <v/>
      </c>
      <c r="CB3232" s="37" t="str">
        <f>IF(CA3232="", "", COUNTIF(CA$2649:CA$5288, "?"&amp;CA3232)+1+COUNTIF(CA$2649:CA3232, CA3232)-1)</f>
        <v/>
      </c>
      <c r="CC3232" s="41" t="str">
        <f t="shared" si="838"/>
        <v/>
      </c>
    </row>
    <row r="3233" spans="45:81" hidden="1" x14ac:dyDescent="0.25">
      <c r="AS3233" s="37">
        <v>585</v>
      </c>
      <c r="BS3233" s="41" t="str">
        <f t="shared" si="832"/>
        <v/>
      </c>
      <c r="BU3233" s="41" t="str">
        <f>IF($BS3233="", "", IFERROR(INDEX('Country Name Replacement'!$C$11:$C$2650, MATCH($BS3233, 'Country Name Replacement'!$B$11:$B$2650, 0)), $BS3233))</f>
        <v/>
      </c>
      <c r="BV3233" s="37" t="str">
        <f t="shared" si="833"/>
        <v/>
      </c>
      <c r="BW3233" s="46" t="str">
        <f t="shared" si="834"/>
        <v/>
      </c>
      <c r="BY3233" s="13" t="str">
        <f t="shared" si="835"/>
        <v/>
      </c>
      <c r="BZ3233" s="37" t="str">
        <f t="shared" si="836"/>
        <v/>
      </c>
      <c r="CA3233" s="60" t="str">
        <f t="shared" si="837"/>
        <v/>
      </c>
      <c r="CB3233" s="37" t="str">
        <f>IF(CA3233="", "", COUNTIF(CA$2649:CA$5288, "?"&amp;CA3233)+1+COUNTIF(CA$2649:CA3233, CA3233)-1)</f>
        <v/>
      </c>
      <c r="CC3233" s="41" t="str">
        <f t="shared" si="838"/>
        <v/>
      </c>
    </row>
    <row r="3234" spans="45:81" hidden="1" x14ac:dyDescent="0.25">
      <c r="AS3234" s="37">
        <v>586</v>
      </c>
      <c r="BS3234" s="41" t="str">
        <f t="shared" si="832"/>
        <v/>
      </c>
      <c r="BU3234" s="41" t="str">
        <f>IF($BS3234="", "", IFERROR(INDEX('Country Name Replacement'!$C$11:$C$2650, MATCH($BS3234, 'Country Name Replacement'!$B$11:$B$2650, 0)), $BS3234))</f>
        <v/>
      </c>
      <c r="BV3234" s="37" t="str">
        <f t="shared" si="833"/>
        <v/>
      </c>
      <c r="BW3234" s="46" t="str">
        <f t="shared" si="834"/>
        <v/>
      </c>
      <c r="BY3234" s="13" t="str">
        <f t="shared" si="835"/>
        <v/>
      </c>
      <c r="BZ3234" s="37" t="str">
        <f t="shared" si="836"/>
        <v/>
      </c>
      <c r="CA3234" s="60" t="str">
        <f t="shared" si="837"/>
        <v/>
      </c>
      <c r="CB3234" s="37" t="str">
        <f>IF(CA3234="", "", COUNTIF(CA$2649:CA$5288, "?"&amp;CA3234)+1+COUNTIF(CA$2649:CA3234, CA3234)-1)</f>
        <v/>
      </c>
      <c r="CC3234" s="41" t="str">
        <f t="shared" si="838"/>
        <v/>
      </c>
    </row>
    <row r="3235" spans="45:81" hidden="1" x14ac:dyDescent="0.25">
      <c r="AS3235" s="37">
        <v>587</v>
      </c>
      <c r="BS3235" s="41" t="str">
        <f t="shared" si="832"/>
        <v/>
      </c>
      <c r="BU3235" s="41" t="str">
        <f>IF($BS3235="", "", IFERROR(INDEX('Country Name Replacement'!$C$11:$C$2650, MATCH($BS3235, 'Country Name Replacement'!$B$11:$B$2650, 0)), $BS3235))</f>
        <v/>
      </c>
      <c r="BV3235" s="37" t="str">
        <f t="shared" si="833"/>
        <v/>
      </c>
      <c r="BW3235" s="46" t="str">
        <f t="shared" si="834"/>
        <v/>
      </c>
      <c r="BY3235" s="13" t="str">
        <f t="shared" si="835"/>
        <v/>
      </c>
      <c r="BZ3235" s="37" t="str">
        <f t="shared" si="836"/>
        <v/>
      </c>
      <c r="CA3235" s="60" t="str">
        <f t="shared" si="837"/>
        <v/>
      </c>
      <c r="CB3235" s="37" t="str">
        <f>IF(CA3235="", "", COUNTIF(CA$2649:CA$5288, "?"&amp;CA3235)+1+COUNTIF(CA$2649:CA3235, CA3235)-1)</f>
        <v/>
      </c>
      <c r="CC3235" s="41" t="str">
        <f t="shared" si="838"/>
        <v/>
      </c>
    </row>
    <row r="3236" spans="45:81" hidden="1" x14ac:dyDescent="0.25">
      <c r="AS3236" s="37">
        <v>588</v>
      </c>
      <c r="BS3236" s="41" t="str">
        <f t="shared" si="832"/>
        <v/>
      </c>
      <c r="BU3236" s="41" t="str">
        <f>IF($BS3236="", "", IFERROR(INDEX('Country Name Replacement'!$C$11:$C$2650, MATCH($BS3236, 'Country Name Replacement'!$B$11:$B$2650, 0)), $BS3236))</f>
        <v/>
      </c>
      <c r="BV3236" s="37" t="str">
        <f t="shared" si="833"/>
        <v/>
      </c>
      <c r="BW3236" s="46" t="str">
        <f t="shared" si="834"/>
        <v/>
      </c>
      <c r="BY3236" s="13" t="str">
        <f t="shared" si="835"/>
        <v/>
      </c>
      <c r="BZ3236" s="37" t="str">
        <f t="shared" si="836"/>
        <v/>
      </c>
      <c r="CA3236" s="60" t="str">
        <f t="shared" si="837"/>
        <v/>
      </c>
      <c r="CB3236" s="37" t="str">
        <f>IF(CA3236="", "", COUNTIF(CA$2649:CA$5288, "?"&amp;CA3236)+1+COUNTIF(CA$2649:CA3236, CA3236)-1)</f>
        <v/>
      </c>
      <c r="CC3236" s="41" t="str">
        <f t="shared" si="838"/>
        <v/>
      </c>
    </row>
    <row r="3237" spans="45:81" hidden="1" x14ac:dyDescent="0.25">
      <c r="AS3237" s="37">
        <v>589</v>
      </c>
      <c r="BS3237" s="41" t="str">
        <f t="shared" si="832"/>
        <v/>
      </c>
      <c r="BU3237" s="41" t="str">
        <f>IF($BS3237="", "", IFERROR(INDEX('Country Name Replacement'!$C$11:$C$2650, MATCH($BS3237, 'Country Name Replacement'!$B$11:$B$2650, 0)), $BS3237))</f>
        <v/>
      </c>
      <c r="BV3237" s="37" t="str">
        <f t="shared" si="833"/>
        <v/>
      </c>
      <c r="BW3237" s="46" t="str">
        <f t="shared" si="834"/>
        <v/>
      </c>
      <c r="BY3237" s="13" t="str">
        <f t="shared" si="835"/>
        <v/>
      </c>
      <c r="BZ3237" s="37" t="str">
        <f t="shared" si="836"/>
        <v/>
      </c>
      <c r="CA3237" s="60" t="str">
        <f t="shared" si="837"/>
        <v/>
      </c>
      <c r="CB3237" s="37" t="str">
        <f>IF(CA3237="", "", COUNTIF(CA$2649:CA$5288, "?"&amp;CA3237)+1+COUNTIF(CA$2649:CA3237, CA3237)-1)</f>
        <v/>
      </c>
      <c r="CC3237" s="41" t="str">
        <f t="shared" si="838"/>
        <v/>
      </c>
    </row>
    <row r="3238" spans="45:81" hidden="1" x14ac:dyDescent="0.25">
      <c r="AS3238" s="37">
        <v>590</v>
      </c>
      <c r="BS3238" s="41" t="str">
        <f t="shared" si="832"/>
        <v/>
      </c>
      <c r="BU3238" s="41" t="str">
        <f>IF($BS3238="", "", IFERROR(INDEX('Country Name Replacement'!$C$11:$C$2650, MATCH($BS3238, 'Country Name Replacement'!$B$11:$B$2650, 0)), $BS3238))</f>
        <v/>
      </c>
      <c r="BV3238" s="37" t="str">
        <f t="shared" si="833"/>
        <v/>
      </c>
      <c r="BW3238" s="46" t="str">
        <f t="shared" si="834"/>
        <v/>
      </c>
      <c r="BY3238" s="13" t="str">
        <f t="shared" si="835"/>
        <v/>
      </c>
      <c r="BZ3238" s="37" t="str">
        <f t="shared" si="836"/>
        <v/>
      </c>
      <c r="CA3238" s="60" t="str">
        <f t="shared" si="837"/>
        <v/>
      </c>
      <c r="CB3238" s="37" t="str">
        <f>IF(CA3238="", "", COUNTIF(CA$2649:CA$5288, "?"&amp;CA3238)+1+COUNTIF(CA$2649:CA3238, CA3238)-1)</f>
        <v/>
      </c>
      <c r="CC3238" s="41" t="str">
        <f t="shared" si="838"/>
        <v/>
      </c>
    </row>
    <row r="3239" spans="45:81" hidden="1" x14ac:dyDescent="0.25">
      <c r="AS3239" s="37">
        <v>591</v>
      </c>
      <c r="BS3239" s="41" t="str">
        <f t="shared" si="832"/>
        <v/>
      </c>
      <c r="BU3239" s="41" t="str">
        <f>IF($BS3239="", "", IFERROR(INDEX('Country Name Replacement'!$C$11:$C$2650, MATCH($BS3239, 'Country Name Replacement'!$B$11:$B$2650, 0)), $BS3239))</f>
        <v/>
      </c>
      <c r="BV3239" s="37" t="str">
        <f t="shared" si="833"/>
        <v/>
      </c>
      <c r="BW3239" s="46" t="str">
        <f t="shared" si="834"/>
        <v/>
      </c>
      <c r="BY3239" s="13" t="str">
        <f t="shared" si="835"/>
        <v/>
      </c>
      <c r="BZ3239" s="37" t="str">
        <f t="shared" si="836"/>
        <v/>
      </c>
      <c r="CA3239" s="60" t="str">
        <f t="shared" si="837"/>
        <v/>
      </c>
      <c r="CB3239" s="37" t="str">
        <f>IF(CA3239="", "", COUNTIF(CA$2649:CA$5288, "?"&amp;CA3239)+1+COUNTIF(CA$2649:CA3239, CA3239)-1)</f>
        <v/>
      </c>
      <c r="CC3239" s="41" t="str">
        <f t="shared" si="838"/>
        <v/>
      </c>
    </row>
    <row r="3240" spans="45:81" hidden="1" x14ac:dyDescent="0.25">
      <c r="AS3240" s="37">
        <v>592</v>
      </c>
      <c r="BS3240" s="41" t="str">
        <f t="shared" si="832"/>
        <v/>
      </c>
      <c r="BU3240" s="41" t="str">
        <f>IF($BS3240="", "", IFERROR(INDEX('Country Name Replacement'!$C$11:$C$2650, MATCH($BS3240, 'Country Name Replacement'!$B$11:$B$2650, 0)), $BS3240))</f>
        <v/>
      </c>
      <c r="BV3240" s="37" t="str">
        <f t="shared" si="833"/>
        <v/>
      </c>
      <c r="BW3240" s="46" t="str">
        <f t="shared" si="834"/>
        <v/>
      </c>
      <c r="BY3240" s="13" t="str">
        <f t="shared" si="835"/>
        <v/>
      </c>
      <c r="BZ3240" s="37" t="str">
        <f t="shared" si="836"/>
        <v/>
      </c>
      <c r="CA3240" s="60" t="str">
        <f t="shared" si="837"/>
        <v/>
      </c>
      <c r="CB3240" s="37" t="str">
        <f>IF(CA3240="", "", COUNTIF(CA$2649:CA$5288, "?"&amp;CA3240)+1+COUNTIF(CA$2649:CA3240, CA3240)-1)</f>
        <v/>
      </c>
      <c r="CC3240" s="41" t="str">
        <f t="shared" si="838"/>
        <v/>
      </c>
    </row>
    <row r="3241" spans="45:81" hidden="1" x14ac:dyDescent="0.25">
      <c r="AS3241" s="37">
        <v>593</v>
      </c>
      <c r="BS3241" s="41" t="str">
        <f t="shared" si="832"/>
        <v/>
      </c>
      <c r="BU3241" s="41" t="str">
        <f>IF($BS3241="", "", IFERROR(INDEX('Country Name Replacement'!$C$11:$C$2650, MATCH($BS3241, 'Country Name Replacement'!$B$11:$B$2650, 0)), $BS3241))</f>
        <v/>
      </c>
      <c r="BV3241" s="37" t="str">
        <f t="shared" si="833"/>
        <v/>
      </c>
      <c r="BW3241" s="46" t="str">
        <f t="shared" si="834"/>
        <v/>
      </c>
      <c r="BY3241" s="13" t="str">
        <f t="shared" si="835"/>
        <v/>
      </c>
      <c r="BZ3241" s="37" t="str">
        <f t="shared" si="836"/>
        <v/>
      </c>
      <c r="CA3241" s="60" t="str">
        <f t="shared" si="837"/>
        <v/>
      </c>
      <c r="CB3241" s="37" t="str">
        <f>IF(CA3241="", "", COUNTIF(CA$2649:CA$5288, "?"&amp;CA3241)+1+COUNTIF(CA$2649:CA3241, CA3241)-1)</f>
        <v/>
      </c>
      <c r="CC3241" s="41" t="str">
        <f t="shared" si="838"/>
        <v/>
      </c>
    </row>
    <row r="3242" spans="45:81" hidden="1" x14ac:dyDescent="0.25">
      <c r="AS3242" s="37">
        <v>594</v>
      </c>
      <c r="BS3242" s="41" t="str">
        <f t="shared" si="832"/>
        <v/>
      </c>
      <c r="BU3242" s="41" t="str">
        <f>IF($BS3242="", "", IFERROR(INDEX('Country Name Replacement'!$C$11:$C$2650, MATCH($BS3242, 'Country Name Replacement'!$B$11:$B$2650, 0)), $BS3242))</f>
        <v/>
      </c>
      <c r="BV3242" s="37" t="str">
        <f t="shared" si="833"/>
        <v/>
      </c>
      <c r="BW3242" s="46" t="str">
        <f t="shared" si="834"/>
        <v/>
      </c>
      <c r="BY3242" s="13" t="str">
        <f t="shared" si="835"/>
        <v/>
      </c>
      <c r="BZ3242" s="37" t="str">
        <f t="shared" si="836"/>
        <v/>
      </c>
      <c r="CA3242" s="60" t="str">
        <f t="shared" si="837"/>
        <v/>
      </c>
      <c r="CB3242" s="37" t="str">
        <f>IF(CA3242="", "", COUNTIF(CA$2649:CA$5288, "?"&amp;CA3242)+1+COUNTIF(CA$2649:CA3242, CA3242)-1)</f>
        <v/>
      </c>
      <c r="CC3242" s="41" t="str">
        <f t="shared" si="838"/>
        <v/>
      </c>
    </row>
    <row r="3243" spans="45:81" hidden="1" x14ac:dyDescent="0.25">
      <c r="AS3243" s="37">
        <v>595</v>
      </c>
      <c r="BS3243" s="41" t="str">
        <f t="shared" si="832"/>
        <v/>
      </c>
      <c r="BU3243" s="41" t="str">
        <f>IF($BS3243="", "", IFERROR(INDEX('Country Name Replacement'!$C$11:$C$2650, MATCH($BS3243, 'Country Name Replacement'!$B$11:$B$2650, 0)), $BS3243))</f>
        <v/>
      </c>
      <c r="BV3243" s="37" t="str">
        <f t="shared" si="833"/>
        <v/>
      </c>
      <c r="BW3243" s="46" t="str">
        <f t="shared" si="834"/>
        <v/>
      </c>
      <c r="BY3243" s="13" t="str">
        <f t="shared" si="835"/>
        <v/>
      </c>
      <c r="BZ3243" s="37" t="str">
        <f t="shared" si="836"/>
        <v/>
      </c>
      <c r="CA3243" s="60" t="str">
        <f t="shared" si="837"/>
        <v/>
      </c>
      <c r="CB3243" s="37" t="str">
        <f>IF(CA3243="", "", COUNTIF(CA$2649:CA$5288, "?"&amp;CA3243)+1+COUNTIF(CA$2649:CA3243, CA3243)-1)</f>
        <v/>
      </c>
      <c r="CC3243" s="41" t="str">
        <f t="shared" si="838"/>
        <v/>
      </c>
    </row>
    <row r="3244" spans="45:81" hidden="1" x14ac:dyDescent="0.25">
      <c r="AS3244" s="37">
        <v>596</v>
      </c>
      <c r="BS3244" s="41" t="str">
        <f t="shared" si="832"/>
        <v/>
      </c>
      <c r="BU3244" s="41" t="str">
        <f>IF($BS3244="", "", IFERROR(INDEX('Country Name Replacement'!$C$11:$C$2650, MATCH($BS3244, 'Country Name Replacement'!$B$11:$B$2650, 0)), $BS3244))</f>
        <v/>
      </c>
      <c r="BV3244" s="37" t="str">
        <f t="shared" si="833"/>
        <v/>
      </c>
      <c r="BW3244" s="46" t="str">
        <f t="shared" si="834"/>
        <v/>
      </c>
      <c r="BY3244" s="13" t="str">
        <f t="shared" si="835"/>
        <v/>
      </c>
      <c r="BZ3244" s="37" t="str">
        <f t="shared" si="836"/>
        <v/>
      </c>
      <c r="CA3244" s="60" t="str">
        <f t="shared" si="837"/>
        <v/>
      </c>
      <c r="CB3244" s="37" t="str">
        <f>IF(CA3244="", "", COUNTIF(CA$2649:CA$5288, "?"&amp;CA3244)+1+COUNTIF(CA$2649:CA3244, CA3244)-1)</f>
        <v/>
      </c>
      <c r="CC3244" s="41" t="str">
        <f t="shared" si="838"/>
        <v/>
      </c>
    </row>
    <row r="3245" spans="45:81" hidden="1" x14ac:dyDescent="0.25">
      <c r="AS3245" s="37">
        <v>597</v>
      </c>
      <c r="BS3245" s="41" t="str">
        <f t="shared" si="832"/>
        <v/>
      </c>
      <c r="BU3245" s="41" t="str">
        <f>IF($BS3245="", "", IFERROR(INDEX('Country Name Replacement'!$C$11:$C$2650, MATCH($BS3245, 'Country Name Replacement'!$B$11:$B$2650, 0)), $BS3245))</f>
        <v/>
      </c>
      <c r="BV3245" s="37" t="str">
        <f t="shared" si="833"/>
        <v/>
      </c>
      <c r="BW3245" s="46" t="str">
        <f t="shared" si="834"/>
        <v/>
      </c>
      <c r="BY3245" s="13" t="str">
        <f t="shared" si="835"/>
        <v/>
      </c>
      <c r="BZ3245" s="37" t="str">
        <f t="shared" si="836"/>
        <v/>
      </c>
      <c r="CA3245" s="60" t="str">
        <f t="shared" si="837"/>
        <v/>
      </c>
      <c r="CB3245" s="37" t="str">
        <f>IF(CA3245="", "", COUNTIF(CA$2649:CA$5288, "?"&amp;CA3245)+1+COUNTIF(CA$2649:CA3245, CA3245)-1)</f>
        <v/>
      </c>
      <c r="CC3245" s="41" t="str">
        <f t="shared" si="838"/>
        <v/>
      </c>
    </row>
    <row r="3246" spans="45:81" hidden="1" x14ac:dyDescent="0.25">
      <c r="AS3246" s="37">
        <v>598</v>
      </c>
      <c r="BS3246" s="41" t="str">
        <f t="shared" si="832"/>
        <v/>
      </c>
      <c r="BU3246" s="41" t="str">
        <f>IF($BS3246="", "", IFERROR(INDEX('Country Name Replacement'!$C$11:$C$2650, MATCH($BS3246, 'Country Name Replacement'!$B$11:$B$2650, 0)), $BS3246))</f>
        <v/>
      </c>
      <c r="BV3246" s="37" t="str">
        <f t="shared" si="833"/>
        <v/>
      </c>
      <c r="BW3246" s="46" t="str">
        <f t="shared" si="834"/>
        <v/>
      </c>
      <c r="BY3246" s="13" t="str">
        <f t="shared" si="835"/>
        <v/>
      </c>
      <c r="BZ3246" s="37" t="str">
        <f t="shared" si="836"/>
        <v/>
      </c>
      <c r="CA3246" s="60" t="str">
        <f t="shared" si="837"/>
        <v/>
      </c>
      <c r="CB3246" s="37" t="str">
        <f>IF(CA3246="", "", COUNTIF(CA$2649:CA$5288, "?"&amp;CA3246)+1+COUNTIF(CA$2649:CA3246, CA3246)-1)</f>
        <v/>
      </c>
      <c r="CC3246" s="41" t="str">
        <f t="shared" si="838"/>
        <v/>
      </c>
    </row>
    <row r="3247" spans="45:81" hidden="1" x14ac:dyDescent="0.25">
      <c r="AS3247" s="37">
        <v>599</v>
      </c>
      <c r="BS3247" s="41" t="str">
        <f t="shared" si="832"/>
        <v/>
      </c>
      <c r="BU3247" s="41" t="str">
        <f>IF($BS3247="", "", IFERROR(INDEX('Country Name Replacement'!$C$11:$C$2650, MATCH($BS3247, 'Country Name Replacement'!$B$11:$B$2650, 0)), $BS3247))</f>
        <v/>
      </c>
      <c r="BV3247" s="37" t="str">
        <f t="shared" si="833"/>
        <v/>
      </c>
      <c r="BW3247" s="46" t="str">
        <f t="shared" si="834"/>
        <v/>
      </c>
      <c r="BY3247" s="13" t="str">
        <f t="shared" si="835"/>
        <v/>
      </c>
      <c r="BZ3247" s="37" t="str">
        <f t="shared" si="836"/>
        <v/>
      </c>
      <c r="CA3247" s="60" t="str">
        <f t="shared" si="837"/>
        <v/>
      </c>
      <c r="CB3247" s="37" t="str">
        <f>IF(CA3247="", "", COUNTIF(CA$2649:CA$5288, "?"&amp;CA3247)+1+COUNTIF(CA$2649:CA3247, CA3247)-1)</f>
        <v/>
      </c>
      <c r="CC3247" s="41" t="str">
        <f t="shared" si="838"/>
        <v/>
      </c>
    </row>
    <row r="3248" spans="45:81" hidden="1" x14ac:dyDescent="0.25">
      <c r="AS3248" s="37">
        <v>600</v>
      </c>
      <c r="BS3248" s="41" t="str">
        <f t="shared" si="832"/>
        <v/>
      </c>
      <c r="BU3248" s="41" t="str">
        <f>IF($BS3248="", "", IFERROR(INDEX('Country Name Replacement'!$C$11:$C$2650, MATCH($BS3248, 'Country Name Replacement'!$B$11:$B$2650, 0)), $BS3248))</f>
        <v/>
      </c>
      <c r="BV3248" s="37" t="str">
        <f t="shared" si="833"/>
        <v/>
      </c>
      <c r="BW3248" s="46" t="str">
        <f t="shared" si="834"/>
        <v/>
      </c>
      <c r="BY3248" s="13" t="str">
        <f t="shared" si="835"/>
        <v/>
      </c>
      <c r="BZ3248" s="37" t="str">
        <f t="shared" si="836"/>
        <v/>
      </c>
      <c r="CA3248" s="60" t="str">
        <f t="shared" si="837"/>
        <v/>
      </c>
      <c r="CB3248" s="37" t="str">
        <f>IF(CA3248="", "", COUNTIF(CA$2649:CA$5288, "?"&amp;CA3248)+1+COUNTIF(CA$2649:CA3248, CA3248)-1)</f>
        <v/>
      </c>
      <c r="CC3248" s="41" t="str">
        <f t="shared" si="838"/>
        <v/>
      </c>
    </row>
    <row r="3249" spans="45:81" hidden="1" x14ac:dyDescent="0.25">
      <c r="AS3249" s="37">
        <v>601</v>
      </c>
      <c r="BS3249" s="41" t="str">
        <f t="shared" si="832"/>
        <v/>
      </c>
      <c r="BU3249" s="41" t="str">
        <f>IF($BS3249="", "", IFERROR(INDEX('Country Name Replacement'!$C$11:$C$2650, MATCH($BS3249, 'Country Name Replacement'!$B$11:$B$2650, 0)), $BS3249))</f>
        <v/>
      </c>
      <c r="BV3249" s="37" t="str">
        <f t="shared" si="833"/>
        <v/>
      </c>
      <c r="BW3249" s="46" t="str">
        <f t="shared" si="834"/>
        <v/>
      </c>
      <c r="BY3249" s="13" t="str">
        <f t="shared" si="835"/>
        <v/>
      </c>
      <c r="BZ3249" s="37" t="str">
        <f t="shared" si="836"/>
        <v/>
      </c>
      <c r="CA3249" s="60" t="str">
        <f t="shared" si="837"/>
        <v/>
      </c>
      <c r="CB3249" s="37" t="str">
        <f>IF(CA3249="", "", COUNTIF(CA$2649:CA$5288, "?"&amp;CA3249)+1+COUNTIF(CA$2649:CA3249, CA3249)-1)</f>
        <v/>
      </c>
      <c r="CC3249" s="41" t="str">
        <f t="shared" si="838"/>
        <v/>
      </c>
    </row>
    <row r="3250" spans="45:81" hidden="1" x14ac:dyDescent="0.25">
      <c r="AS3250" s="37">
        <v>602</v>
      </c>
      <c r="BS3250" s="41" t="str">
        <f t="shared" si="832"/>
        <v/>
      </c>
      <c r="BU3250" s="41" t="str">
        <f>IF($BS3250="", "", IFERROR(INDEX('Country Name Replacement'!$C$11:$C$2650, MATCH($BS3250, 'Country Name Replacement'!$B$11:$B$2650, 0)), $BS3250))</f>
        <v/>
      </c>
      <c r="BV3250" s="37" t="str">
        <f t="shared" si="833"/>
        <v/>
      </c>
      <c r="BW3250" s="46" t="str">
        <f t="shared" si="834"/>
        <v/>
      </c>
      <c r="BY3250" s="13" t="str">
        <f t="shared" si="835"/>
        <v/>
      </c>
      <c r="BZ3250" s="37" t="str">
        <f t="shared" si="836"/>
        <v/>
      </c>
      <c r="CA3250" s="60" t="str">
        <f t="shared" si="837"/>
        <v/>
      </c>
      <c r="CB3250" s="37" t="str">
        <f>IF(CA3250="", "", COUNTIF(CA$2649:CA$5288, "?"&amp;CA3250)+1+COUNTIF(CA$2649:CA3250, CA3250)-1)</f>
        <v/>
      </c>
      <c r="CC3250" s="41" t="str">
        <f t="shared" si="838"/>
        <v/>
      </c>
    </row>
    <row r="3251" spans="45:81" hidden="1" x14ac:dyDescent="0.25">
      <c r="AS3251" s="37">
        <v>603</v>
      </c>
      <c r="BS3251" s="41" t="str">
        <f t="shared" si="832"/>
        <v/>
      </c>
      <c r="BU3251" s="41" t="str">
        <f>IF($BS3251="", "", IFERROR(INDEX('Country Name Replacement'!$C$11:$C$2650, MATCH($BS3251, 'Country Name Replacement'!$B$11:$B$2650, 0)), $BS3251))</f>
        <v/>
      </c>
      <c r="BV3251" s="37" t="str">
        <f t="shared" si="833"/>
        <v/>
      </c>
      <c r="BW3251" s="46" t="str">
        <f t="shared" si="834"/>
        <v/>
      </c>
      <c r="BY3251" s="13" t="str">
        <f t="shared" si="835"/>
        <v/>
      </c>
      <c r="BZ3251" s="37" t="str">
        <f t="shared" si="836"/>
        <v/>
      </c>
      <c r="CA3251" s="60" t="str">
        <f t="shared" si="837"/>
        <v/>
      </c>
      <c r="CB3251" s="37" t="str">
        <f>IF(CA3251="", "", COUNTIF(CA$2649:CA$5288, "?"&amp;CA3251)+1+COUNTIF(CA$2649:CA3251, CA3251)-1)</f>
        <v/>
      </c>
      <c r="CC3251" s="41" t="str">
        <f t="shared" si="838"/>
        <v/>
      </c>
    </row>
    <row r="3252" spans="45:81" hidden="1" x14ac:dyDescent="0.25">
      <c r="AS3252" s="37">
        <v>604</v>
      </c>
      <c r="BS3252" s="41" t="str">
        <f t="shared" si="832"/>
        <v/>
      </c>
      <c r="BU3252" s="41" t="str">
        <f>IF($BS3252="", "", IFERROR(INDEX('Country Name Replacement'!$C$11:$C$2650, MATCH($BS3252, 'Country Name Replacement'!$B$11:$B$2650, 0)), $BS3252))</f>
        <v/>
      </c>
      <c r="BV3252" s="37" t="str">
        <f t="shared" si="833"/>
        <v/>
      </c>
      <c r="BW3252" s="46" t="str">
        <f t="shared" si="834"/>
        <v/>
      </c>
      <c r="BY3252" s="13" t="str">
        <f t="shared" si="835"/>
        <v/>
      </c>
      <c r="BZ3252" s="37" t="str">
        <f t="shared" si="836"/>
        <v/>
      </c>
      <c r="CA3252" s="60" t="str">
        <f t="shared" si="837"/>
        <v/>
      </c>
      <c r="CB3252" s="37" t="str">
        <f>IF(CA3252="", "", COUNTIF(CA$2649:CA$5288, "?"&amp;CA3252)+1+COUNTIF(CA$2649:CA3252, CA3252)-1)</f>
        <v/>
      </c>
      <c r="CC3252" s="41" t="str">
        <f t="shared" si="838"/>
        <v/>
      </c>
    </row>
    <row r="3253" spans="45:81" hidden="1" x14ac:dyDescent="0.25">
      <c r="AS3253" s="37">
        <v>605</v>
      </c>
      <c r="BS3253" s="41" t="str">
        <f t="shared" si="832"/>
        <v/>
      </c>
      <c r="BU3253" s="41" t="str">
        <f>IF($BS3253="", "", IFERROR(INDEX('Country Name Replacement'!$C$11:$C$2650, MATCH($BS3253, 'Country Name Replacement'!$B$11:$B$2650, 0)), $BS3253))</f>
        <v/>
      </c>
      <c r="BV3253" s="37" t="str">
        <f t="shared" si="833"/>
        <v/>
      </c>
      <c r="BW3253" s="46" t="str">
        <f t="shared" si="834"/>
        <v/>
      </c>
      <c r="BY3253" s="13" t="str">
        <f t="shared" si="835"/>
        <v/>
      </c>
      <c r="BZ3253" s="37" t="str">
        <f t="shared" si="836"/>
        <v/>
      </c>
      <c r="CA3253" s="60" t="str">
        <f t="shared" si="837"/>
        <v/>
      </c>
      <c r="CB3253" s="37" t="str">
        <f>IF(CA3253="", "", COUNTIF(CA$2649:CA$5288, "?"&amp;CA3253)+1+COUNTIF(CA$2649:CA3253, CA3253)-1)</f>
        <v/>
      </c>
      <c r="CC3253" s="41" t="str">
        <f t="shared" si="838"/>
        <v/>
      </c>
    </row>
    <row r="3254" spans="45:81" hidden="1" x14ac:dyDescent="0.25">
      <c r="AS3254" s="37">
        <v>606</v>
      </c>
      <c r="BS3254" s="41" t="str">
        <f t="shared" si="832"/>
        <v/>
      </c>
      <c r="BU3254" s="41" t="str">
        <f>IF($BS3254="", "", IFERROR(INDEX('Country Name Replacement'!$C$11:$C$2650, MATCH($BS3254, 'Country Name Replacement'!$B$11:$B$2650, 0)), $BS3254))</f>
        <v/>
      </c>
      <c r="BV3254" s="37" t="str">
        <f t="shared" si="833"/>
        <v/>
      </c>
      <c r="BW3254" s="46" t="str">
        <f t="shared" si="834"/>
        <v/>
      </c>
      <c r="BY3254" s="13" t="str">
        <f t="shared" si="835"/>
        <v/>
      </c>
      <c r="BZ3254" s="37" t="str">
        <f t="shared" si="836"/>
        <v/>
      </c>
      <c r="CA3254" s="60" t="str">
        <f t="shared" si="837"/>
        <v/>
      </c>
      <c r="CB3254" s="37" t="str">
        <f>IF(CA3254="", "", COUNTIF(CA$2649:CA$5288, "?"&amp;CA3254)+1+COUNTIF(CA$2649:CA3254, CA3254)-1)</f>
        <v/>
      </c>
      <c r="CC3254" s="41" t="str">
        <f t="shared" si="838"/>
        <v/>
      </c>
    </row>
    <row r="3255" spans="45:81" hidden="1" x14ac:dyDescent="0.25">
      <c r="AS3255" s="37">
        <v>607</v>
      </c>
      <c r="BS3255" s="41" t="str">
        <f t="shared" si="832"/>
        <v/>
      </c>
      <c r="BU3255" s="41" t="str">
        <f>IF($BS3255="", "", IFERROR(INDEX('Country Name Replacement'!$C$11:$C$2650, MATCH($BS3255, 'Country Name Replacement'!$B$11:$B$2650, 0)), $BS3255))</f>
        <v/>
      </c>
      <c r="BV3255" s="37" t="str">
        <f t="shared" si="833"/>
        <v/>
      </c>
      <c r="BW3255" s="46" t="str">
        <f t="shared" si="834"/>
        <v/>
      </c>
      <c r="BY3255" s="13" t="str">
        <f t="shared" si="835"/>
        <v/>
      </c>
      <c r="BZ3255" s="37" t="str">
        <f t="shared" si="836"/>
        <v/>
      </c>
      <c r="CA3255" s="60" t="str">
        <f t="shared" si="837"/>
        <v/>
      </c>
      <c r="CB3255" s="37" t="str">
        <f>IF(CA3255="", "", COUNTIF(CA$2649:CA$5288, "?"&amp;CA3255)+1+COUNTIF(CA$2649:CA3255, CA3255)-1)</f>
        <v/>
      </c>
      <c r="CC3255" s="41" t="str">
        <f t="shared" si="838"/>
        <v/>
      </c>
    </row>
    <row r="3256" spans="45:81" hidden="1" x14ac:dyDescent="0.25">
      <c r="AS3256" s="37">
        <v>608</v>
      </c>
      <c r="BS3256" s="41" t="str">
        <f t="shared" si="832"/>
        <v/>
      </c>
      <c r="BU3256" s="41" t="str">
        <f>IF($BS3256="", "", IFERROR(INDEX('Country Name Replacement'!$C$11:$C$2650, MATCH($BS3256, 'Country Name Replacement'!$B$11:$B$2650, 0)), $BS3256))</f>
        <v/>
      </c>
      <c r="BV3256" s="37" t="str">
        <f t="shared" si="833"/>
        <v/>
      </c>
      <c r="BW3256" s="46" t="str">
        <f t="shared" si="834"/>
        <v/>
      </c>
      <c r="BY3256" s="13" t="str">
        <f t="shared" si="835"/>
        <v/>
      </c>
      <c r="BZ3256" s="37" t="str">
        <f t="shared" si="836"/>
        <v/>
      </c>
      <c r="CA3256" s="60" t="str">
        <f t="shared" si="837"/>
        <v/>
      </c>
      <c r="CB3256" s="37" t="str">
        <f>IF(CA3256="", "", COUNTIF(CA$2649:CA$5288, "?"&amp;CA3256)+1+COUNTIF(CA$2649:CA3256, CA3256)-1)</f>
        <v/>
      </c>
      <c r="CC3256" s="41" t="str">
        <f t="shared" si="838"/>
        <v/>
      </c>
    </row>
    <row r="3257" spans="45:81" hidden="1" x14ac:dyDescent="0.25">
      <c r="AS3257" s="37">
        <v>609</v>
      </c>
      <c r="BS3257" s="41" t="str">
        <f t="shared" si="832"/>
        <v/>
      </c>
      <c r="BU3257" s="41" t="str">
        <f>IF($BS3257="", "", IFERROR(INDEX('Country Name Replacement'!$C$11:$C$2650, MATCH($BS3257, 'Country Name Replacement'!$B$11:$B$2650, 0)), $BS3257))</f>
        <v/>
      </c>
      <c r="BV3257" s="37" t="str">
        <f t="shared" si="833"/>
        <v/>
      </c>
      <c r="BW3257" s="46" t="str">
        <f t="shared" si="834"/>
        <v/>
      </c>
      <c r="BY3257" s="13" t="str">
        <f t="shared" si="835"/>
        <v/>
      </c>
      <c r="BZ3257" s="37" t="str">
        <f t="shared" si="836"/>
        <v/>
      </c>
      <c r="CA3257" s="60" t="str">
        <f t="shared" si="837"/>
        <v/>
      </c>
      <c r="CB3257" s="37" t="str">
        <f>IF(CA3257="", "", COUNTIF(CA$2649:CA$5288, "?"&amp;CA3257)+1+COUNTIF(CA$2649:CA3257, CA3257)-1)</f>
        <v/>
      </c>
      <c r="CC3257" s="41" t="str">
        <f t="shared" si="838"/>
        <v/>
      </c>
    </row>
    <row r="3258" spans="45:81" hidden="1" x14ac:dyDescent="0.25">
      <c r="AS3258" s="37">
        <v>610</v>
      </c>
      <c r="BS3258" s="41" t="str">
        <f t="shared" si="832"/>
        <v/>
      </c>
      <c r="BU3258" s="41" t="str">
        <f>IF($BS3258="", "", IFERROR(INDEX('Country Name Replacement'!$C$11:$C$2650, MATCH($BS3258, 'Country Name Replacement'!$B$11:$B$2650, 0)), $BS3258))</f>
        <v/>
      </c>
      <c r="BV3258" s="37" t="str">
        <f t="shared" si="833"/>
        <v/>
      </c>
      <c r="BW3258" s="46" t="str">
        <f t="shared" si="834"/>
        <v/>
      </c>
      <c r="BY3258" s="13" t="str">
        <f t="shared" si="835"/>
        <v/>
      </c>
      <c r="BZ3258" s="37" t="str">
        <f t="shared" si="836"/>
        <v/>
      </c>
      <c r="CA3258" s="60" t="str">
        <f t="shared" si="837"/>
        <v/>
      </c>
      <c r="CB3258" s="37" t="str">
        <f>IF(CA3258="", "", COUNTIF(CA$2649:CA$5288, "?"&amp;CA3258)+1+COUNTIF(CA$2649:CA3258, CA3258)-1)</f>
        <v/>
      </c>
      <c r="CC3258" s="41" t="str">
        <f t="shared" si="838"/>
        <v/>
      </c>
    </row>
    <row r="3259" spans="45:81" hidden="1" x14ac:dyDescent="0.25">
      <c r="AS3259" s="37">
        <v>611</v>
      </c>
      <c r="BS3259" s="41" t="str">
        <f t="shared" si="832"/>
        <v/>
      </c>
      <c r="BU3259" s="41" t="str">
        <f>IF($BS3259="", "", IFERROR(INDEX('Country Name Replacement'!$C$11:$C$2650, MATCH($BS3259, 'Country Name Replacement'!$B$11:$B$2650, 0)), $BS3259))</f>
        <v/>
      </c>
      <c r="BV3259" s="37" t="str">
        <f t="shared" si="833"/>
        <v/>
      </c>
      <c r="BW3259" s="46" t="str">
        <f t="shared" si="834"/>
        <v/>
      </c>
      <c r="BY3259" s="13" t="str">
        <f t="shared" si="835"/>
        <v/>
      </c>
      <c r="BZ3259" s="37" t="str">
        <f t="shared" si="836"/>
        <v/>
      </c>
      <c r="CA3259" s="60" t="str">
        <f t="shared" si="837"/>
        <v/>
      </c>
      <c r="CB3259" s="37" t="str">
        <f>IF(CA3259="", "", COUNTIF(CA$2649:CA$5288, "?"&amp;CA3259)+1+COUNTIF(CA$2649:CA3259, CA3259)-1)</f>
        <v/>
      </c>
      <c r="CC3259" s="41" t="str">
        <f t="shared" si="838"/>
        <v/>
      </c>
    </row>
    <row r="3260" spans="45:81" hidden="1" x14ac:dyDescent="0.25">
      <c r="AS3260" s="37">
        <v>612</v>
      </c>
      <c r="BS3260" s="41" t="str">
        <f t="shared" si="832"/>
        <v/>
      </c>
      <c r="BU3260" s="41" t="str">
        <f>IF($BS3260="", "", IFERROR(INDEX('Country Name Replacement'!$C$11:$C$2650, MATCH($BS3260, 'Country Name Replacement'!$B$11:$B$2650, 0)), $BS3260))</f>
        <v/>
      </c>
      <c r="BV3260" s="37" t="str">
        <f t="shared" si="833"/>
        <v/>
      </c>
      <c r="BW3260" s="46" t="str">
        <f t="shared" si="834"/>
        <v/>
      </c>
      <c r="BY3260" s="13" t="str">
        <f t="shared" si="835"/>
        <v/>
      </c>
      <c r="BZ3260" s="37" t="str">
        <f t="shared" si="836"/>
        <v/>
      </c>
      <c r="CA3260" s="60" t="str">
        <f t="shared" si="837"/>
        <v/>
      </c>
      <c r="CB3260" s="37" t="str">
        <f>IF(CA3260="", "", COUNTIF(CA$2649:CA$5288, "?"&amp;CA3260)+1+COUNTIF(CA$2649:CA3260, CA3260)-1)</f>
        <v/>
      </c>
      <c r="CC3260" s="41" t="str">
        <f t="shared" si="838"/>
        <v/>
      </c>
    </row>
    <row r="3261" spans="45:81" hidden="1" x14ac:dyDescent="0.25">
      <c r="AS3261" s="37">
        <v>613</v>
      </c>
      <c r="BS3261" s="41" t="str">
        <f t="shared" si="832"/>
        <v/>
      </c>
      <c r="BU3261" s="41" t="str">
        <f>IF($BS3261="", "", IFERROR(INDEX('Country Name Replacement'!$C$11:$C$2650, MATCH($BS3261, 'Country Name Replacement'!$B$11:$B$2650, 0)), $BS3261))</f>
        <v/>
      </c>
      <c r="BV3261" s="37" t="str">
        <f t="shared" si="833"/>
        <v/>
      </c>
      <c r="BW3261" s="46" t="str">
        <f t="shared" si="834"/>
        <v/>
      </c>
      <c r="BY3261" s="13" t="str">
        <f t="shared" si="835"/>
        <v/>
      </c>
      <c r="BZ3261" s="37" t="str">
        <f t="shared" si="836"/>
        <v/>
      </c>
      <c r="CA3261" s="60" t="str">
        <f t="shared" si="837"/>
        <v/>
      </c>
      <c r="CB3261" s="37" t="str">
        <f>IF(CA3261="", "", COUNTIF(CA$2649:CA$5288, "?"&amp;CA3261)+1+COUNTIF(CA$2649:CA3261, CA3261)-1)</f>
        <v/>
      </c>
      <c r="CC3261" s="41" t="str">
        <f t="shared" si="838"/>
        <v/>
      </c>
    </row>
    <row r="3262" spans="45:81" hidden="1" x14ac:dyDescent="0.25">
      <c r="AS3262" s="37">
        <v>614</v>
      </c>
      <c r="BS3262" s="41" t="str">
        <f t="shared" si="832"/>
        <v/>
      </c>
      <c r="BU3262" s="41" t="str">
        <f>IF($BS3262="", "", IFERROR(INDEX('Country Name Replacement'!$C$11:$C$2650, MATCH($BS3262, 'Country Name Replacement'!$B$11:$B$2650, 0)), $BS3262))</f>
        <v/>
      </c>
      <c r="BV3262" s="37" t="str">
        <f t="shared" si="833"/>
        <v/>
      </c>
      <c r="BW3262" s="46" t="str">
        <f t="shared" si="834"/>
        <v/>
      </c>
      <c r="BY3262" s="13" t="str">
        <f t="shared" si="835"/>
        <v/>
      </c>
      <c r="BZ3262" s="37" t="str">
        <f t="shared" si="836"/>
        <v/>
      </c>
      <c r="CA3262" s="60" t="str">
        <f t="shared" si="837"/>
        <v/>
      </c>
      <c r="CB3262" s="37" t="str">
        <f>IF(CA3262="", "", COUNTIF(CA$2649:CA$5288, "?"&amp;CA3262)+1+COUNTIF(CA$2649:CA3262, CA3262)-1)</f>
        <v/>
      </c>
      <c r="CC3262" s="41" t="str">
        <f t="shared" si="838"/>
        <v/>
      </c>
    </row>
    <row r="3263" spans="45:81" hidden="1" x14ac:dyDescent="0.25">
      <c r="AS3263" s="37">
        <v>615</v>
      </c>
      <c r="BS3263" s="41" t="str">
        <f t="shared" si="832"/>
        <v/>
      </c>
      <c r="BU3263" s="41" t="str">
        <f>IF($BS3263="", "", IFERROR(INDEX('Country Name Replacement'!$C$11:$C$2650, MATCH($BS3263, 'Country Name Replacement'!$B$11:$B$2650, 0)), $BS3263))</f>
        <v/>
      </c>
      <c r="BV3263" s="37" t="str">
        <f t="shared" si="833"/>
        <v/>
      </c>
      <c r="BW3263" s="46" t="str">
        <f t="shared" si="834"/>
        <v/>
      </c>
      <c r="BY3263" s="13" t="str">
        <f t="shared" si="835"/>
        <v/>
      </c>
      <c r="BZ3263" s="37" t="str">
        <f t="shared" si="836"/>
        <v/>
      </c>
      <c r="CA3263" s="60" t="str">
        <f t="shared" si="837"/>
        <v/>
      </c>
      <c r="CB3263" s="37" t="str">
        <f>IF(CA3263="", "", COUNTIF(CA$2649:CA$5288, "?"&amp;CA3263)+1+COUNTIF(CA$2649:CA3263, CA3263)-1)</f>
        <v/>
      </c>
      <c r="CC3263" s="41" t="str">
        <f t="shared" si="838"/>
        <v/>
      </c>
    </row>
    <row r="3264" spans="45:81" hidden="1" x14ac:dyDescent="0.25">
      <c r="AS3264" s="37">
        <v>616</v>
      </c>
      <c r="BS3264" s="41" t="str">
        <f t="shared" si="832"/>
        <v/>
      </c>
      <c r="BU3264" s="41" t="str">
        <f>IF($BS3264="", "", IFERROR(INDEX('Country Name Replacement'!$C$11:$C$2650, MATCH($BS3264, 'Country Name Replacement'!$B$11:$B$2650, 0)), $BS3264))</f>
        <v/>
      </c>
      <c r="BV3264" s="37" t="str">
        <f t="shared" si="833"/>
        <v/>
      </c>
      <c r="BW3264" s="46" t="str">
        <f t="shared" si="834"/>
        <v/>
      </c>
      <c r="BY3264" s="13" t="str">
        <f t="shared" si="835"/>
        <v/>
      </c>
      <c r="BZ3264" s="37" t="str">
        <f t="shared" si="836"/>
        <v/>
      </c>
      <c r="CA3264" s="60" t="str">
        <f t="shared" si="837"/>
        <v/>
      </c>
      <c r="CB3264" s="37" t="str">
        <f>IF(CA3264="", "", COUNTIF(CA$2649:CA$5288, "?"&amp;CA3264)+1+COUNTIF(CA$2649:CA3264, CA3264)-1)</f>
        <v/>
      </c>
      <c r="CC3264" s="41" t="str">
        <f t="shared" si="838"/>
        <v/>
      </c>
    </row>
    <row r="3265" spans="45:81" hidden="1" x14ac:dyDescent="0.25">
      <c r="AS3265" s="37">
        <v>617</v>
      </c>
      <c r="BS3265" s="41" t="str">
        <f t="shared" si="832"/>
        <v/>
      </c>
      <c r="BU3265" s="41" t="str">
        <f>IF($BS3265="", "", IFERROR(INDEX('Country Name Replacement'!$C$11:$C$2650, MATCH($BS3265, 'Country Name Replacement'!$B$11:$B$2650, 0)), $BS3265))</f>
        <v/>
      </c>
      <c r="BV3265" s="37" t="str">
        <f t="shared" si="833"/>
        <v/>
      </c>
      <c r="BW3265" s="46" t="str">
        <f t="shared" si="834"/>
        <v/>
      </c>
      <c r="BY3265" s="13" t="str">
        <f t="shared" si="835"/>
        <v/>
      </c>
      <c r="BZ3265" s="37" t="str">
        <f t="shared" si="836"/>
        <v/>
      </c>
      <c r="CA3265" s="60" t="str">
        <f t="shared" si="837"/>
        <v/>
      </c>
      <c r="CB3265" s="37" t="str">
        <f>IF(CA3265="", "", COUNTIF(CA$2649:CA$5288, "?"&amp;CA3265)+1+COUNTIF(CA$2649:CA3265, CA3265)-1)</f>
        <v/>
      </c>
      <c r="CC3265" s="41" t="str">
        <f t="shared" si="838"/>
        <v/>
      </c>
    </row>
    <row r="3266" spans="45:81" hidden="1" x14ac:dyDescent="0.25">
      <c r="AS3266" s="37">
        <v>618</v>
      </c>
      <c r="BS3266" s="41" t="str">
        <f t="shared" si="832"/>
        <v/>
      </c>
      <c r="BU3266" s="41" t="str">
        <f>IF($BS3266="", "", IFERROR(INDEX('Country Name Replacement'!$C$11:$C$2650, MATCH($BS3266, 'Country Name Replacement'!$B$11:$B$2650, 0)), $BS3266))</f>
        <v/>
      </c>
      <c r="BV3266" s="37" t="str">
        <f t="shared" si="833"/>
        <v/>
      </c>
      <c r="BW3266" s="46" t="str">
        <f t="shared" si="834"/>
        <v/>
      </c>
      <c r="BY3266" s="13" t="str">
        <f t="shared" si="835"/>
        <v/>
      </c>
      <c r="BZ3266" s="37" t="str">
        <f t="shared" si="836"/>
        <v/>
      </c>
      <c r="CA3266" s="60" t="str">
        <f t="shared" si="837"/>
        <v/>
      </c>
      <c r="CB3266" s="37" t="str">
        <f>IF(CA3266="", "", COUNTIF(CA$2649:CA$5288, "?"&amp;CA3266)+1+COUNTIF(CA$2649:CA3266, CA3266)-1)</f>
        <v/>
      </c>
      <c r="CC3266" s="41" t="str">
        <f t="shared" si="838"/>
        <v/>
      </c>
    </row>
    <row r="3267" spans="45:81" hidden="1" x14ac:dyDescent="0.25">
      <c r="AS3267" s="37">
        <v>619</v>
      </c>
      <c r="BS3267" s="41" t="str">
        <f t="shared" si="832"/>
        <v/>
      </c>
      <c r="BU3267" s="41" t="str">
        <f>IF($BS3267="", "", IFERROR(INDEX('Country Name Replacement'!$C$11:$C$2650, MATCH($BS3267, 'Country Name Replacement'!$B$11:$B$2650, 0)), $BS3267))</f>
        <v/>
      </c>
      <c r="BV3267" s="37" t="str">
        <f t="shared" si="833"/>
        <v/>
      </c>
      <c r="BW3267" s="46" t="str">
        <f t="shared" si="834"/>
        <v/>
      </c>
      <c r="BY3267" s="13" t="str">
        <f t="shared" si="835"/>
        <v/>
      </c>
      <c r="BZ3267" s="37" t="str">
        <f t="shared" si="836"/>
        <v/>
      </c>
      <c r="CA3267" s="60" t="str">
        <f t="shared" si="837"/>
        <v/>
      </c>
      <c r="CB3267" s="37" t="str">
        <f>IF(CA3267="", "", COUNTIF(CA$2649:CA$5288, "?"&amp;CA3267)+1+COUNTIF(CA$2649:CA3267, CA3267)-1)</f>
        <v/>
      </c>
      <c r="CC3267" s="41" t="str">
        <f t="shared" si="838"/>
        <v/>
      </c>
    </row>
    <row r="3268" spans="45:81" hidden="1" x14ac:dyDescent="0.25">
      <c r="AS3268" s="37">
        <v>620</v>
      </c>
      <c r="BS3268" s="41" t="str">
        <f t="shared" si="832"/>
        <v/>
      </c>
      <c r="BU3268" s="41" t="str">
        <f>IF($BS3268="", "", IFERROR(INDEX('Country Name Replacement'!$C$11:$C$2650, MATCH($BS3268, 'Country Name Replacement'!$B$11:$B$2650, 0)), $BS3268))</f>
        <v/>
      </c>
      <c r="BV3268" s="37" t="str">
        <f t="shared" si="833"/>
        <v/>
      </c>
      <c r="BW3268" s="46" t="str">
        <f t="shared" si="834"/>
        <v/>
      </c>
      <c r="BY3268" s="13" t="str">
        <f t="shared" si="835"/>
        <v/>
      </c>
      <c r="BZ3268" s="37" t="str">
        <f t="shared" si="836"/>
        <v/>
      </c>
      <c r="CA3268" s="60" t="str">
        <f t="shared" si="837"/>
        <v/>
      </c>
      <c r="CB3268" s="37" t="str">
        <f>IF(CA3268="", "", COUNTIF(CA$2649:CA$5288, "?"&amp;CA3268)+1+COUNTIF(CA$2649:CA3268, CA3268)-1)</f>
        <v/>
      </c>
      <c r="CC3268" s="41" t="str">
        <f t="shared" si="838"/>
        <v/>
      </c>
    </row>
    <row r="3269" spans="45:81" hidden="1" x14ac:dyDescent="0.25">
      <c r="AS3269" s="37">
        <v>621</v>
      </c>
      <c r="BS3269" s="41" t="str">
        <f t="shared" si="832"/>
        <v/>
      </c>
      <c r="BU3269" s="41" t="str">
        <f>IF($BS3269="", "", IFERROR(INDEX('Country Name Replacement'!$C$11:$C$2650, MATCH($BS3269, 'Country Name Replacement'!$B$11:$B$2650, 0)), $BS3269))</f>
        <v/>
      </c>
      <c r="BV3269" s="37" t="str">
        <f t="shared" si="833"/>
        <v/>
      </c>
      <c r="BW3269" s="46" t="str">
        <f t="shared" si="834"/>
        <v/>
      </c>
      <c r="BY3269" s="13" t="str">
        <f t="shared" si="835"/>
        <v/>
      </c>
      <c r="BZ3269" s="37" t="str">
        <f t="shared" si="836"/>
        <v/>
      </c>
      <c r="CA3269" s="60" t="str">
        <f t="shared" si="837"/>
        <v/>
      </c>
      <c r="CB3269" s="37" t="str">
        <f>IF(CA3269="", "", COUNTIF(CA$2649:CA$5288, "?"&amp;CA3269)+1+COUNTIF(CA$2649:CA3269, CA3269)-1)</f>
        <v/>
      </c>
      <c r="CC3269" s="41" t="str">
        <f t="shared" si="838"/>
        <v/>
      </c>
    </row>
    <row r="3270" spans="45:81" hidden="1" x14ac:dyDescent="0.25">
      <c r="AS3270" s="37">
        <v>622</v>
      </c>
      <c r="BS3270" s="41" t="str">
        <f t="shared" si="832"/>
        <v/>
      </c>
      <c r="BU3270" s="41" t="str">
        <f>IF($BS3270="", "", IFERROR(INDEX('Country Name Replacement'!$C$11:$C$2650, MATCH($BS3270, 'Country Name Replacement'!$B$11:$B$2650, 0)), $BS3270))</f>
        <v/>
      </c>
      <c r="BV3270" s="37" t="str">
        <f t="shared" si="833"/>
        <v/>
      </c>
      <c r="BW3270" s="46" t="str">
        <f t="shared" si="834"/>
        <v/>
      </c>
      <c r="BY3270" s="13" t="str">
        <f t="shared" si="835"/>
        <v/>
      </c>
      <c r="BZ3270" s="37" t="str">
        <f t="shared" si="836"/>
        <v/>
      </c>
      <c r="CA3270" s="60" t="str">
        <f t="shared" si="837"/>
        <v/>
      </c>
      <c r="CB3270" s="37" t="str">
        <f>IF(CA3270="", "", COUNTIF(CA$2649:CA$5288, "?"&amp;CA3270)+1+COUNTIF(CA$2649:CA3270, CA3270)-1)</f>
        <v/>
      </c>
      <c r="CC3270" s="41" t="str">
        <f t="shared" si="838"/>
        <v/>
      </c>
    </row>
    <row r="3271" spans="45:81" hidden="1" x14ac:dyDescent="0.25">
      <c r="AS3271" s="37">
        <v>623</v>
      </c>
      <c r="BS3271" s="41" t="str">
        <f t="shared" si="832"/>
        <v/>
      </c>
      <c r="BU3271" s="41" t="str">
        <f>IF($BS3271="", "", IFERROR(INDEX('Country Name Replacement'!$C$11:$C$2650, MATCH($BS3271, 'Country Name Replacement'!$B$11:$B$2650, 0)), $BS3271))</f>
        <v/>
      </c>
      <c r="BV3271" s="37" t="str">
        <f t="shared" si="833"/>
        <v/>
      </c>
      <c r="BW3271" s="46" t="str">
        <f t="shared" si="834"/>
        <v/>
      </c>
      <c r="BY3271" s="13" t="str">
        <f t="shared" si="835"/>
        <v/>
      </c>
      <c r="BZ3271" s="37" t="str">
        <f t="shared" si="836"/>
        <v/>
      </c>
      <c r="CA3271" s="60" t="str">
        <f t="shared" si="837"/>
        <v/>
      </c>
      <c r="CB3271" s="37" t="str">
        <f>IF(CA3271="", "", COUNTIF(CA$2649:CA$5288, "?"&amp;CA3271)+1+COUNTIF(CA$2649:CA3271, CA3271)-1)</f>
        <v/>
      </c>
      <c r="CC3271" s="41" t="str">
        <f t="shared" si="838"/>
        <v/>
      </c>
    </row>
    <row r="3272" spans="45:81" hidden="1" x14ac:dyDescent="0.25">
      <c r="AS3272" s="37">
        <v>624</v>
      </c>
      <c r="BS3272" s="41" t="str">
        <f t="shared" si="832"/>
        <v/>
      </c>
      <c r="BU3272" s="41" t="str">
        <f>IF($BS3272="", "", IFERROR(INDEX('Country Name Replacement'!$C$11:$C$2650, MATCH($BS3272, 'Country Name Replacement'!$B$11:$B$2650, 0)), $BS3272))</f>
        <v/>
      </c>
      <c r="BV3272" s="37" t="str">
        <f t="shared" si="833"/>
        <v/>
      </c>
      <c r="BW3272" s="46" t="str">
        <f t="shared" si="834"/>
        <v/>
      </c>
      <c r="BY3272" s="13" t="str">
        <f t="shared" si="835"/>
        <v/>
      </c>
      <c r="BZ3272" s="37" t="str">
        <f t="shared" si="836"/>
        <v/>
      </c>
      <c r="CA3272" s="60" t="str">
        <f t="shared" si="837"/>
        <v/>
      </c>
      <c r="CB3272" s="37" t="str">
        <f>IF(CA3272="", "", COUNTIF(CA$2649:CA$5288, "?"&amp;CA3272)+1+COUNTIF(CA$2649:CA3272, CA3272)-1)</f>
        <v/>
      </c>
      <c r="CC3272" s="41" t="str">
        <f t="shared" si="838"/>
        <v/>
      </c>
    </row>
    <row r="3273" spans="45:81" hidden="1" x14ac:dyDescent="0.25">
      <c r="AS3273" s="37">
        <v>625</v>
      </c>
      <c r="BS3273" s="41" t="str">
        <f t="shared" si="832"/>
        <v/>
      </c>
      <c r="BU3273" s="41" t="str">
        <f>IF($BS3273="", "", IFERROR(INDEX('Country Name Replacement'!$C$11:$C$2650, MATCH($BS3273, 'Country Name Replacement'!$B$11:$B$2650, 0)), $BS3273))</f>
        <v/>
      </c>
      <c r="BV3273" s="37" t="str">
        <f t="shared" si="833"/>
        <v/>
      </c>
      <c r="BW3273" s="46" t="str">
        <f t="shared" si="834"/>
        <v/>
      </c>
      <c r="BY3273" s="13" t="str">
        <f t="shared" si="835"/>
        <v/>
      </c>
      <c r="BZ3273" s="37" t="str">
        <f t="shared" si="836"/>
        <v/>
      </c>
      <c r="CA3273" s="60" t="str">
        <f t="shared" si="837"/>
        <v/>
      </c>
      <c r="CB3273" s="37" t="str">
        <f>IF(CA3273="", "", COUNTIF(CA$2649:CA$5288, "?"&amp;CA3273)+1+COUNTIF(CA$2649:CA3273, CA3273)-1)</f>
        <v/>
      </c>
      <c r="CC3273" s="41" t="str">
        <f t="shared" si="838"/>
        <v/>
      </c>
    </row>
    <row r="3274" spans="45:81" hidden="1" x14ac:dyDescent="0.25">
      <c r="AS3274" s="37">
        <v>626</v>
      </c>
      <c r="BS3274" s="41" t="str">
        <f t="shared" si="832"/>
        <v/>
      </c>
      <c r="BU3274" s="41" t="str">
        <f>IF($BS3274="", "", IFERROR(INDEX('Country Name Replacement'!$C$11:$C$2650, MATCH($BS3274, 'Country Name Replacement'!$B$11:$B$2650, 0)), $BS3274))</f>
        <v/>
      </c>
      <c r="BV3274" s="37" t="str">
        <f t="shared" si="833"/>
        <v/>
      </c>
      <c r="BW3274" s="46" t="str">
        <f t="shared" si="834"/>
        <v/>
      </c>
      <c r="BY3274" s="13" t="str">
        <f t="shared" si="835"/>
        <v/>
      </c>
      <c r="BZ3274" s="37" t="str">
        <f t="shared" si="836"/>
        <v/>
      </c>
      <c r="CA3274" s="60" t="str">
        <f t="shared" si="837"/>
        <v/>
      </c>
      <c r="CB3274" s="37" t="str">
        <f>IF(CA3274="", "", COUNTIF(CA$2649:CA$5288, "?"&amp;CA3274)+1+COUNTIF(CA$2649:CA3274, CA3274)-1)</f>
        <v/>
      </c>
      <c r="CC3274" s="41" t="str">
        <f t="shared" si="838"/>
        <v/>
      </c>
    </row>
    <row r="3275" spans="45:81" hidden="1" x14ac:dyDescent="0.25">
      <c r="AS3275" s="37">
        <v>627</v>
      </c>
      <c r="BS3275" s="41" t="str">
        <f t="shared" si="832"/>
        <v/>
      </c>
      <c r="BU3275" s="41" t="str">
        <f>IF($BS3275="", "", IFERROR(INDEX('Country Name Replacement'!$C$11:$C$2650, MATCH($BS3275, 'Country Name Replacement'!$B$11:$B$2650, 0)), $BS3275))</f>
        <v/>
      </c>
      <c r="BV3275" s="37" t="str">
        <f t="shared" si="833"/>
        <v/>
      </c>
      <c r="BW3275" s="46" t="str">
        <f t="shared" si="834"/>
        <v/>
      </c>
      <c r="BY3275" s="13" t="str">
        <f t="shared" si="835"/>
        <v/>
      </c>
      <c r="BZ3275" s="37" t="str">
        <f t="shared" si="836"/>
        <v/>
      </c>
      <c r="CA3275" s="60" t="str">
        <f t="shared" si="837"/>
        <v/>
      </c>
      <c r="CB3275" s="37" t="str">
        <f>IF(CA3275="", "", COUNTIF(CA$2649:CA$5288, "?"&amp;CA3275)+1+COUNTIF(CA$2649:CA3275, CA3275)-1)</f>
        <v/>
      </c>
      <c r="CC3275" s="41" t="str">
        <f t="shared" si="838"/>
        <v/>
      </c>
    </row>
    <row r="3276" spans="45:81" hidden="1" x14ac:dyDescent="0.25">
      <c r="AS3276" s="37">
        <v>628</v>
      </c>
      <c r="BS3276" s="41" t="str">
        <f t="shared" si="832"/>
        <v/>
      </c>
      <c r="BU3276" s="41" t="str">
        <f>IF($BS3276="", "", IFERROR(INDEX('Country Name Replacement'!$C$11:$C$2650, MATCH($BS3276, 'Country Name Replacement'!$B$11:$B$2650, 0)), $BS3276))</f>
        <v/>
      </c>
      <c r="BV3276" s="37" t="str">
        <f t="shared" si="833"/>
        <v/>
      </c>
      <c r="BW3276" s="46" t="str">
        <f t="shared" si="834"/>
        <v/>
      </c>
      <c r="BY3276" s="13" t="str">
        <f t="shared" si="835"/>
        <v/>
      </c>
      <c r="BZ3276" s="37" t="str">
        <f t="shared" si="836"/>
        <v/>
      </c>
      <c r="CA3276" s="60" t="str">
        <f t="shared" si="837"/>
        <v/>
      </c>
      <c r="CB3276" s="37" t="str">
        <f>IF(CA3276="", "", COUNTIF(CA$2649:CA$5288, "?"&amp;CA3276)+1+COUNTIF(CA$2649:CA3276, CA3276)-1)</f>
        <v/>
      </c>
      <c r="CC3276" s="41" t="str">
        <f t="shared" si="838"/>
        <v/>
      </c>
    </row>
    <row r="3277" spans="45:81" hidden="1" x14ac:dyDescent="0.25">
      <c r="AS3277" s="37">
        <v>629</v>
      </c>
      <c r="BS3277" s="41" t="str">
        <f t="shared" si="832"/>
        <v/>
      </c>
      <c r="BU3277" s="41" t="str">
        <f>IF($BS3277="", "", IFERROR(INDEX('Country Name Replacement'!$C$11:$C$2650, MATCH($BS3277, 'Country Name Replacement'!$B$11:$B$2650, 0)), $BS3277))</f>
        <v/>
      </c>
      <c r="BV3277" s="37" t="str">
        <f t="shared" si="833"/>
        <v/>
      </c>
      <c r="BW3277" s="46" t="str">
        <f t="shared" si="834"/>
        <v/>
      </c>
      <c r="BY3277" s="13" t="str">
        <f t="shared" si="835"/>
        <v/>
      </c>
      <c r="BZ3277" s="37" t="str">
        <f t="shared" si="836"/>
        <v/>
      </c>
      <c r="CA3277" s="60" t="str">
        <f t="shared" si="837"/>
        <v/>
      </c>
      <c r="CB3277" s="37" t="str">
        <f>IF(CA3277="", "", COUNTIF(CA$2649:CA$5288, "?"&amp;CA3277)+1+COUNTIF(CA$2649:CA3277, CA3277)-1)</f>
        <v/>
      </c>
      <c r="CC3277" s="41" t="str">
        <f t="shared" si="838"/>
        <v/>
      </c>
    </row>
    <row r="3278" spans="45:81" hidden="1" x14ac:dyDescent="0.25">
      <c r="AS3278" s="37">
        <v>630</v>
      </c>
      <c r="BS3278" s="41" t="str">
        <f t="shared" si="832"/>
        <v/>
      </c>
      <c r="BU3278" s="41" t="str">
        <f>IF($BS3278="", "", IFERROR(INDEX('Country Name Replacement'!$C$11:$C$2650, MATCH($BS3278, 'Country Name Replacement'!$B$11:$B$2650, 0)), $BS3278))</f>
        <v/>
      </c>
      <c r="BV3278" s="37" t="str">
        <f t="shared" si="833"/>
        <v/>
      </c>
      <c r="BW3278" s="46" t="str">
        <f t="shared" si="834"/>
        <v/>
      </c>
      <c r="BY3278" s="13" t="str">
        <f t="shared" si="835"/>
        <v/>
      </c>
      <c r="BZ3278" s="37" t="str">
        <f t="shared" si="836"/>
        <v/>
      </c>
      <c r="CA3278" s="60" t="str">
        <f t="shared" si="837"/>
        <v/>
      </c>
      <c r="CB3278" s="37" t="str">
        <f>IF(CA3278="", "", COUNTIF(CA$2649:CA$5288, "?"&amp;CA3278)+1+COUNTIF(CA$2649:CA3278, CA3278)-1)</f>
        <v/>
      </c>
      <c r="CC3278" s="41" t="str">
        <f t="shared" si="838"/>
        <v/>
      </c>
    </row>
    <row r="3279" spans="45:81" hidden="1" x14ac:dyDescent="0.25">
      <c r="AS3279" s="37">
        <v>631</v>
      </c>
      <c r="BS3279" s="41" t="str">
        <f t="shared" si="832"/>
        <v/>
      </c>
      <c r="BU3279" s="41" t="str">
        <f>IF($BS3279="", "", IFERROR(INDEX('Country Name Replacement'!$C$11:$C$2650, MATCH($BS3279, 'Country Name Replacement'!$B$11:$B$2650, 0)), $BS3279))</f>
        <v/>
      </c>
      <c r="BV3279" s="37" t="str">
        <f t="shared" si="833"/>
        <v/>
      </c>
      <c r="BW3279" s="46" t="str">
        <f t="shared" si="834"/>
        <v/>
      </c>
      <c r="BY3279" s="13" t="str">
        <f t="shared" si="835"/>
        <v/>
      </c>
      <c r="BZ3279" s="37" t="str">
        <f t="shared" si="836"/>
        <v/>
      </c>
      <c r="CA3279" s="60" t="str">
        <f t="shared" si="837"/>
        <v/>
      </c>
      <c r="CB3279" s="37" t="str">
        <f>IF(CA3279="", "", COUNTIF(CA$2649:CA$5288, "?"&amp;CA3279)+1+COUNTIF(CA$2649:CA3279, CA3279)-1)</f>
        <v/>
      </c>
      <c r="CC3279" s="41" t="str">
        <f t="shared" si="838"/>
        <v/>
      </c>
    </row>
    <row r="3280" spans="45:81" hidden="1" x14ac:dyDescent="0.25">
      <c r="AS3280" s="37">
        <v>632</v>
      </c>
      <c r="BS3280" s="41" t="str">
        <f t="shared" si="832"/>
        <v/>
      </c>
      <c r="BU3280" s="41" t="str">
        <f>IF($BS3280="", "", IFERROR(INDEX('Country Name Replacement'!$C$11:$C$2650, MATCH($BS3280, 'Country Name Replacement'!$B$11:$B$2650, 0)), $BS3280))</f>
        <v/>
      </c>
      <c r="BV3280" s="37" t="str">
        <f t="shared" si="833"/>
        <v/>
      </c>
      <c r="BW3280" s="46" t="str">
        <f t="shared" si="834"/>
        <v/>
      </c>
      <c r="BY3280" s="13" t="str">
        <f t="shared" si="835"/>
        <v/>
      </c>
      <c r="BZ3280" s="37" t="str">
        <f t="shared" si="836"/>
        <v/>
      </c>
      <c r="CA3280" s="60" t="str">
        <f t="shared" si="837"/>
        <v/>
      </c>
      <c r="CB3280" s="37" t="str">
        <f>IF(CA3280="", "", COUNTIF(CA$2649:CA$5288, "?"&amp;CA3280)+1+COUNTIF(CA$2649:CA3280, CA3280)-1)</f>
        <v/>
      </c>
      <c r="CC3280" s="41" t="str">
        <f t="shared" si="838"/>
        <v/>
      </c>
    </row>
    <row r="3281" spans="45:81" hidden="1" x14ac:dyDescent="0.25">
      <c r="AS3281" s="37">
        <v>633</v>
      </c>
      <c r="BS3281" s="41" t="str">
        <f t="shared" si="832"/>
        <v/>
      </c>
      <c r="BU3281" s="41" t="str">
        <f>IF($BS3281="", "", IFERROR(INDEX('Country Name Replacement'!$C$11:$C$2650, MATCH($BS3281, 'Country Name Replacement'!$B$11:$B$2650, 0)), $BS3281))</f>
        <v/>
      </c>
      <c r="BV3281" s="37" t="str">
        <f t="shared" si="833"/>
        <v/>
      </c>
      <c r="BW3281" s="46" t="str">
        <f t="shared" si="834"/>
        <v/>
      </c>
      <c r="BY3281" s="13" t="str">
        <f t="shared" si="835"/>
        <v/>
      </c>
      <c r="BZ3281" s="37" t="str">
        <f t="shared" si="836"/>
        <v/>
      </c>
      <c r="CA3281" s="60" t="str">
        <f t="shared" si="837"/>
        <v/>
      </c>
      <c r="CB3281" s="37" t="str">
        <f>IF(CA3281="", "", COUNTIF(CA$2649:CA$5288, "?"&amp;CA3281)+1+COUNTIF(CA$2649:CA3281, CA3281)-1)</f>
        <v/>
      </c>
      <c r="CC3281" s="41" t="str">
        <f t="shared" si="838"/>
        <v/>
      </c>
    </row>
    <row r="3282" spans="45:81" hidden="1" x14ac:dyDescent="0.25">
      <c r="AS3282" s="37">
        <v>634</v>
      </c>
      <c r="BS3282" s="41" t="str">
        <f t="shared" si="832"/>
        <v/>
      </c>
      <c r="BU3282" s="41" t="str">
        <f>IF($BS3282="", "", IFERROR(INDEX('Country Name Replacement'!$C$11:$C$2650, MATCH($BS3282, 'Country Name Replacement'!$B$11:$B$2650, 0)), $BS3282))</f>
        <v/>
      </c>
      <c r="BV3282" s="37" t="str">
        <f t="shared" si="833"/>
        <v/>
      </c>
      <c r="BW3282" s="46" t="str">
        <f t="shared" si="834"/>
        <v/>
      </c>
      <c r="BY3282" s="13" t="str">
        <f t="shared" si="835"/>
        <v/>
      </c>
      <c r="BZ3282" s="37" t="str">
        <f t="shared" si="836"/>
        <v/>
      </c>
      <c r="CA3282" s="60" t="str">
        <f t="shared" si="837"/>
        <v/>
      </c>
      <c r="CB3282" s="37" t="str">
        <f>IF(CA3282="", "", COUNTIF(CA$2649:CA$5288, "?"&amp;CA3282)+1+COUNTIF(CA$2649:CA3282, CA3282)-1)</f>
        <v/>
      </c>
      <c r="CC3282" s="41" t="str">
        <f t="shared" si="838"/>
        <v/>
      </c>
    </row>
    <row r="3283" spans="45:81" hidden="1" x14ac:dyDescent="0.25">
      <c r="AS3283" s="37">
        <v>635</v>
      </c>
      <c r="BS3283" s="41" t="str">
        <f t="shared" si="832"/>
        <v/>
      </c>
      <c r="BU3283" s="41" t="str">
        <f>IF($BS3283="", "", IFERROR(INDEX('Country Name Replacement'!$C$11:$C$2650, MATCH($BS3283, 'Country Name Replacement'!$B$11:$B$2650, 0)), $BS3283))</f>
        <v/>
      </c>
      <c r="BV3283" s="37" t="str">
        <f t="shared" si="833"/>
        <v/>
      </c>
      <c r="BW3283" s="46" t="str">
        <f t="shared" si="834"/>
        <v/>
      </c>
      <c r="BY3283" s="13" t="str">
        <f t="shared" si="835"/>
        <v/>
      </c>
      <c r="BZ3283" s="37" t="str">
        <f t="shared" si="836"/>
        <v/>
      </c>
      <c r="CA3283" s="60" t="str">
        <f t="shared" si="837"/>
        <v/>
      </c>
      <c r="CB3283" s="37" t="str">
        <f>IF(CA3283="", "", COUNTIF(CA$2649:CA$5288, "?"&amp;CA3283)+1+COUNTIF(CA$2649:CA3283, CA3283)-1)</f>
        <v/>
      </c>
      <c r="CC3283" s="41" t="str">
        <f t="shared" si="838"/>
        <v/>
      </c>
    </row>
    <row r="3284" spans="45:81" hidden="1" x14ac:dyDescent="0.25">
      <c r="AS3284" s="37">
        <v>636</v>
      </c>
      <c r="BS3284" s="41" t="str">
        <f t="shared" si="832"/>
        <v/>
      </c>
      <c r="BU3284" s="41" t="str">
        <f>IF($BS3284="", "", IFERROR(INDEX('Country Name Replacement'!$C$11:$C$2650, MATCH($BS3284, 'Country Name Replacement'!$B$11:$B$2650, 0)), $BS3284))</f>
        <v/>
      </c>
      <c r="BV3284" s="37" t="str">
        <f t="shared" si="833"/>
        <v/>
      </c>
      <c r="BW3284" s="46" t="str">
        <f t="shared" si="834"/>
        <v/>
      </c>
      <c r="BY3284" s="13" t="str">
        <f t="shared" si="835"/>
        <v/>
      </c>
      <c r="BZ3284" s="37" t="str">
        <f t="shared" si="836"/>
        <v/>
      </c>
      <c r="CA3284" s="60" t="str">
        <f t="shared" si="837"/>
        <v/>
      </c>
      <c r="CB3284" s="37" t="str">
        <f>IF(CA3284="", "", COUNTIF(CA$2649:CA$5288, "?"&amp;CA3284)+1+COUNTIF(CA$2649:CA3284, CA3284)-1)</f>
        <v/>
      </c>
      <c r="CC3284" s="41" t="str">
        <f t="shared" si="838"/>
        <v/>
      </c>
    </row>
    <row r="3285" spans="45:81" hidden="1" x14ac:dyDescent="0.25">
      <c r="AS3285" s="37">
        <v>637</v>
      </c>
      <c r="BS3285" s="41" t="str">
        <f t="shared" si="832"/>
        <v/>
      </c>
      <c r="BU3285" s="41" t="str">
        <f>IF($BS3285="", "", IFERROR(INDEX('Country Name Replacement'!$C$11:$C$2650, MATCH($BS3285, 'Country Name Replacement'!$B$11:$B$2650, 0)), $BS3285))</f>
        <v/>
      </c>
      <c r="BV3285" s="37" t="str">
        <f t="shared" si="833"/>
        <v/>
      </c>
      <c r="BW3285" s="46" t="str">
        <f t="shared" si="834"/>
        <v/>
      </c>
      <c r="BY3285" s="13" t="str">
        <f t="shared" si="835"/>
        <v/>
      </c>
      <c r="BZ3285" s="37" t="str">
        <f t="shared" si="836"/>
        <v/>
      </c>
      <c r="CA3285" s="60" t="str">
        <f t="shared" si="837"/>
        <v/>
      </c>
      <c r="CB3285" s="37" t="str">
        <f>IF(CA3285="", "", COUNTIF(CA$2649:CA$5288, "?"&amp;CA3285)+1+COUNTIF(CA$2649:CA3285, CA3285)-1)</f>
        <v/>
      </c>
      <c r="CC3285" s="41" t="str">
        <f t="shared" si="838"/>
        <v/>
      </c>
    </row>
    <row r="3286" spans="45:81" hidden="1" x14ac:dyDescent="0.25">
      <c r="AS3286" s="37">
        <v>638</v>
      </c>
      <c r="BS3286" s="41" t="str">
        <f t="shared" si="832"/>
        <v/>
      </c>
      <c r="BU3286" s="41" t="str">
        <f>IF($BS3286="", "", IFERROR(INDEX('Country Name Replacement'!$C$11:$C$2650, MATCH($BS3286, 'Country Name Replacement'!$B$11:$B$2650, 0)), $BS3286))</f>
        <v/>
      </c>
      <c r="BV3286" s="37" t="str">
        <f t="shared" si="833"/>
        <v/>
      </c>
      <c r="BW3286" s="46" t="str">
        <f t="shared" si="834"/>
        <v/>
      </c>
      <c r="BY3286" s="13" t="str">
        <f t="shared" si="835"/>
        <v/>
      </c>
      <c r="BZ3286" s="37" t="str">
        <f t="shared" si="836"/>
        <v/>
      </c>
      <c r="CA3286" s="60" t="str">
        <f t="shared" si="837"/>
        <v/>
      </c>
      <c r="CB3286" s="37" t="str">
        <f>IF(CA3286="", "", COUNTIF(CA$2649:CA$5288, "?"&amp;CA3286)+1+COUNTIF(CA$2649:CA3286, CA3286)-1)</f>
        <v/>
      </c>
      <c r="CC3286" s="41" t="str">
        <f t="shared" si="838"/>
        <v/>
      </c>
    </row>
    <row r="3287" spans="45:81" hidden="1" x14ac:dyDescent="0.25">
      <c r="AS3287" s="37">
        <v>639</v>
      </c>
      <c r="BS3287" s="41" t="str">
        <f t="shared" si="832"/>
        <v/>
      </c>
      <c r="BU3287" s="41" t="str">
        <f>IF($BS3287="", "", IFERROR(INDEX('Country Name Replacement'!$C$11:$C$2650, MATCH($BS3287, 'Country Name Replacement'!$B$11:$B$2650, 0)), $BS3287))</f>
        <v/>
      </c>
      <c r="BV3287" s="37" t="str">
        <f t="shared" si="833"/>
        <v/>
      </c>
      <c r="BW3287" s="46" t="str">
        <f t="shared" si="834"/>
        <v/>
      </c>
      <c r="BY3287" s="13" t="str">
        <f t="shared" si="835"/>
        <v/>
      </c>
      <c r="BZ3287" s="37" t="str">
        <f t="shared" si="836"/>
        <v/>
      </c>
      <c r="CA3287" s="60" t="str">
        <f t="shared" si="837"/>
        <v/>
      </c>
      <c r="CB3287" s="37" t="str">
        <f>IF(CA3287="", "", COUNTIF(CA$2649:CA$5288, "?"&amp;CA3287)+1+COUNTIF(CA$2649:CA3287, CA3287)-1)</f>
        <v/>
      </c>
      <c r="CC3287" s="41" t="str">
        <f t="shared" si="838"/>
        <v/>
      </c>
    </row>
    <row r="3288" spans="45:81" hidden="1" x14ac:dyDescent="0.25">
      <c r="AS3288" s="37">
        <v>640</v>
      </c>
      <c r="BS3288" s="41" t="str">
        <f t="shared" si="832"/>
        <v/>
      </c>
      <c r="BU3288" s="41" t="str">
        <f>IF($BS3288="", "", IFERROR(INDEX('Country Name Replacement'!$C$11:$C$2650, MATCH($BS3288, 'Country Name Replacement'!$B$11:$B$2650, 0)), $BS3288))</f>
        <v/>
      </c>
      <c r="BV3288" s="37" t="str">
        <f t="shared" si="833"/>
        <v/>
      </c>
      <c r="BW3288" s="46" t="str">
        <f t="shared" si="834"/>
        <v/>
      </c>
      <c r="BY3288" s="13" t="str">
        <f t="shared" si="835"/>
        <v/>
      </c>
      <c r="BZ3288" s="37" t="str">
        <f t="shared" si="836"/>
        <v/>
      </c>
      <c r="CA3288" s="60" t="str">
        <f t="shared" si="837"/>
        <v/>
      </c>
      <c r="CB3288" s="37" t="str">
        <f>IF(CA3288="", "", COUNTIF(CA$2649:CA$5288, "?"&amp;CA3288)+1+COUNTIF(CA$2649:CA3288, CA3288)-1)</f>
        <v/>
      </c>
      <c r="CC3288" s="41" t="str">
        <f t="shared" si="838"/>
        <v/>
      </c>
    </row>
    <row r="3289" spans="45:81" hidden="1" x14ac:dyDescent="0.25">
      <c r="AS3289" s="37">
        <v>641</v>
      </c>
      <c r="BS3289" s="41" t="str">
        <f t="shared" si="832"/>
        <v/>
      </c>
      <c r="BU3289" s="41" t="str">
        <f>IF($BS3289="", "", IFERROR(INDEX('Country Name Replacement'!$C$11:$C$2650, MATCH($BS3289, 'Country Name Replacement'!$B$11:$B$2650, 0)), $BS3289))</f>
        <v/>
      </c>
      <c r="BV3289" s="37" t="str">
        <f t="shared" si="833"/>
        <v/>
      </c>
      <c r="BW3289" s="46" t="str">
        <f t="shared" si="834"/>
        <v/>
      </c>
      <c r="BY3289" s="13" t="str">
        <f t="shared" si="835"/>
        <v/>
      </c>
      <c r="BZ3289" s="37" t="str">
        <f t="shared" si="836"/>
        <v/>
      </c>
      <c r="CA3289" s="60" t="str">
        <f t="shared" si="837"/>
        <v/>
      </c>
      <c r="CB3289" s="37" t="str">
        <f>IF(CA3289="", "", COUNTIF(CA$2649:CA$5288, "?"&amp;CA3289)+1+COUNTIF(CA$2649:CA3289, CA3289)-1)</f>
        <v/>
      </c>
      <c r="CC3289" s="41" t="str">
        <f t="shared" si="838"/>
        <v/>
      </c>
    </row>
    <row r="3290" spans="45:81" hidden="1" x14ac:dyDescent="0.25">
      <c r="AS3290" s="37">
        <v>642</v>
      </c>
      <c r="BS3290" s="41" t="str">
        <f t="shared" ref="BS3290:BS3353" si="839">IFERROR(INDEX(BS$7:BS$2646, MATCH($AS3290, BU$7:BU$2646, 0)), "")</f>
        <v/>
      </c>
      <c r="BU3290" s="41" t="str">
        <f>IF($BS3290="", "", IFERROR(INDEX('Country Name Replacement'!$C$11:$C$2650, MATCH($BS3290, 'Country Name Replacement'!$B$11:$B$2650, 0)), $BS3290))</f>
        <v/>
      </c>
      <c r="BV3290" s="37" t="str">
        <f t="shared" ref="BV3290:BV3353" si="840">IF(BU3290="", "", COUNTIF(BU$2649:BU$5288, "&lt;"&amp;BU3290)+1-BV$2647)</f>
        <v/>
      </c>
      <c r="BW3290" s="46" t="str">
        <f t="shared" ref="BW3290:BW3353" si="841">IFERROR(INDEX(BU$2649:BU$5288, MATCH($AS3290, BV$2649:BV$2828, 0)), "")</f>
        <v/>
      </c>
      <c r="BY3290" s="13" t="str">
        <f t="shared" ref="BY3290:BY3353" si="842">IFERROR(INDEX(BY$7:BY$2646, MATCH($AS3290, CA$7:CA$2646, 0)), "")</f>
        <v/>
      </c>
      <c r="BZ3290" s="37" t="str">
        <f t="shared" ref="BZ3290:BZ3353" si="843">IF(BY3290="", "", COUNTIF(BY$2649:BY$5288, "&lt;"&amp;BY3290)+1-BZ$2647)</f>
        <v/>
      </c>
      <c r="CA3290" s="60" t="str">
        <f t="shared" ref="CA3290:CA3353" si="844">IF(BY3290="", "", SUMIF($BY$7:$BY$2646, BY3290, $BZ$7:$BZ$2646))</f>
        <v/>
      </c>
      <c r="CB3290" s="37" t="str">
        <f>IF(CA3290="", "", COUNTIF(CA$2649:CA$5288, "?"&amp;CA3290)+1+COUNTIF(CA$2649:CA3290, CA3290)-1)</f>
        <v/>
      </c>
      <c r="CC3290" s="41" t="str">
        <f t="shared" ref="CC3290:CC3353" si="845">IFERROR(INDEX(BS$2649:BS$5288, MATCH($AS3290, BV$2649:BV$2828, 0)), "")</f>
        <v/>
      </c>
    </row>
    <row r="3291" spans="45:81" hidden="1" x14ac:dyDescent="0.25">
      <c r="AS3291" s="37">
        <v>643</v>
      </c>
      <c r="BS3291" s="41" t="str">
        <f t="shared" si="839"/>
        <v/>
      </c>
      <c r="BU3291" s="41" t="str">
        <f>IF($BS3291="", "", IFERROR(INDEX('Country Name Replacement'!$C$11:$C$2650, MATCH($BS3291, 'Country Name Replacement'!$B$11:$B$2650, 0)), $BS3291))</f>
        <v/>
      </c>
      <c r="BV3291" s="37" t="str">
        <f t="shared" si="840"/>
        <v/>
      </c>
      <c r="BW3291" s="46" t="str">
        <f t="shared" si="841"/>
        <v/>
      </c>
      <c r="BY3291" s="13" t="str">
        <f t="shared" si="842"/>
        <v/>
      </c>
      <c r="BZ3291" s="37" t="str">
        <f t="shared" si="843"/>
        <v/>
      </c>
      <c r="CA3291" s="60" t="str">
        <f t="shared" si="844"/>
        <v/>
      </c>
      <c r="CB3291" s="37" t="str">
        <f>IF(CA3291="", "", COUNTIF(CA$2649:CA$5288, "?"&amp;CA3291)+1+COUNTIF(CA$2649:CA3291, CA3291)-1)</f>
        <v/>
      </c>
      <c r="CC3291" s="41" t="str">
        <f t="shared" si="845"/>
        <v/>
      </c>
    </row>
    <row r="3292" spans="45:81" hidden="1" x14ac:dyDescent="0.25">
      <c r="AS3292" s="37">
        <v>644</v>
      </c>
      <c r="BS3292" s="41" t="str">
        <f t="shared" si="839"/>
        <v/>
      </c>
      <c r="BU3292" s="41" t="str">
        <f>IF($BS3292="", "", IFERROR(INDEX('Country Name Replacement'!$C$11:$C$2650, MATCH($BS3292, 'Country Name Replacement'!$B$11:$B$2650, 0)), $BS3292))</f>
        <v/>
      </c>
      <c r="BV3292" s="37" t="str">
        <f t="shared" si="840"/>
        <v/>
      </c>
      <c r="BW3292" s="46" t="str">
        <f t="shared" si="841"/>
        <v/>
      </c>
      <c r="BY3292" s="13" t="str">
        <f t="shared" si="842"/>
        <v/>
      </c>
      <c r="BZ3292" s="37" t="str">
        <f t="shared" si="843"/>
        <v/>
      </c>
      <c r="CA3292" s="60" t="str">
        <f t="shared" si="844"/>
        <v/>
      </c>
      <c r="CB3292" s="37" t="str">
        <f>IF(CA3292="", "", COUNTIF(CA$2649:CA$5288, "?"&amp;CA3292)+1+COUNTIF(CA$2649:CA3292, CA3292)-1)</f>
        <v/>
      </c>
      <c r="CC3292" s="41" t="str">
        <f t="shared" si="845"/>
        <v/>
      </c>
    </row>
    <row r="3293" spans="45:81" hidden="1" x14ac:dyDescent="0.25">
      <c r="AS3293" s="37">
        <v>645</v>
      </c>
      <c r="BS3293" s="41" t="str">
        <f t="shared" si="839"/>
        <v/>
      </c>
      <c r="BU3293" s="41" t="str">
        <f>IF($BS3293="", "", IFERROR(INDEX('Country Name Replacement'!$C$11:$C$2650, MATCH($BS3293, 'Country Name Replacement'!$B$11:$B$2650, 0)), $BS3293))</f>
        <v/>
      </c>
      <c r="BV3293" s="37" t="str">
        <f t="shared" si="840"/>
        <v/>
      </c>
      <c r="BW3293" s="46" t="str">
        <f t="shared" si="841"/>
        <v/>
      </c>
      <c r="BY3293" s="13" t="str">
        <f t="shared" si="842"/>
        <v/>
      </c>
      <c r="BZ3293" s="37" t="str">
        <f t="shared" si="843"/>
        <v/>
      </c>
      <c r="CA3293" s="60" t="str">
        <f t="shared" si="844"/>
        <v/>
      </c>
      <c r="CB3293" s="37" t="str">
        <f>IF(CA3293="", "", COUNTIF(CA$2649:CA$5288, "?"&amp;CA3293)+1+COUNTIF(CA$2649:CA3293, CA3293)-1)</f>
        <v/>
      </c>
      <c r="CC3293" s="41" t="str">
        <f t="shared" si="845"/>
        <v/>
      </c>
    </row>
    <row r="3294" spans="45:81" hidden="1" x14ac:dyDescent="0.25">
      <c r="AS3294" s="37">
        <v>646</v>
      </c>
      <c r="BS3294" s="41" t="str">
        <f t="shared" si="839"/>
        <v/>
      </c>
      <c r="BU3294" s="41" t="str">
        <f>IF($BS3294="", "", IFERROR(INDEX('Country Name Replacement'!$C$11:$C$2650, MATCH($BS3294, 'Country Name Replacement'!$B$11:$B$2650, 0)), $BS3294))</f>
        <v/>
      </c>
      <c r="BV3294" s="37" t="str">
        <f t="shared" si="840"/>
        <v/>
      </c>
      <c r="BW3294" s="46" t="str">
        <f t="shared" si="841"/>
        <v/>
      </c>
      <c r="BY3294" s="13" t="str">
        <f t="shared" si="842"/>
        <v/>
      </c>
      <c r="BZ3294" s="37" t="str">
        <f t="shared" si="843"/>
        <v/>
      </c>
      <c r="CA3294" s="60" t="str">
        <f t="shared" si="844"/>
        <v/>
      </c>
      <c r="CB3294" s="37" t="str">
        <f>IF(CA3294="", "", COUNTIF(CA$2649:CA$5288, "?"&amp;CA3294)+1+COUNTIF(CA$2649:CA3294, CA3294)-1)</f>
        <v/>
      </c>
      <c r="CC3294" s="41" t="str">
        <f t="shared" si="845"/>
        <v/>
      </c>
    </row>
    <row r="3295" spans="45:81" hidden="1" x14ac:dyDescent="0.25">
      <c r="AS3295" s="37">
        <v>647</v>
      </c>
      <c r="BS3295" s="41" t="str">
        <f t="shared" si="839"/>
        <v/>
      </c>
      <c r="BU3295" s="41" t="str">
        <f>IF($BS3295="", "", IFERROR(INDEX('Country Name Replacement'!$C$11:$C$2650, MATCH($BS3295, 'Country Name Replacement'!$B$11:$B$2650, 0)), $BS3295))</f>
        <v/>
      </c>
      <c r="BV3295" s="37" t="str">
        <f t="shared" si="840"/>
        <v/>
      </c>
      <c r="BW3295" s="46" t="str">
        <f t="shared" si="841"/>
        <v/>
      </c>
      <c r="BY3295" s="13" t="str">
        <f t="shared" si="842"/>
        <v/>
      </c>
      <c r="BZ3295" s="37" t="str">
        <f t="shared" si="843"/>
        <v/>
      </c>
      <c r="CA3295" s="60" t="str">
        <f t="shared" si="844"/>
        <v/>
      </c>
      <c r="CB3295" s="37" t="str">
        <f>IF(CA3295="", "", COUNTIF(CA$2649:CA$5288, "?"&amp;CA3295)+1+COUNTIF(CA$2649:CA3295, CA3295)-1)</f>
        <v/>
      </c>
      <c r="CC3295" s="41" t="str">
        <f t="shared" si="845"/>
        <v/>
      </c>
    </row>
    <row r="3296" spans="45:81" hidden="1" x14ac:dyDescent="0.25">
      <c r="AS3296" s="37">
        <v>648</v>
      </c>
      <c r="BS3296" s="41" t="str">
        <f t="shared" si="839"/>
        <v/>
      </c>
      <c r="BU3296" s="41" t="str">
        <f>IF($BS3296="", "", IFERROR(INDEX('Country Name Replacement'!$C$11:$C$2650, MATCH($BS3296, 'Country Name Replacement'!$B$11:$B$2650, 0)), $BS3296))</f>
        <v/>
      </c>
      <c r="BV3296" s="37" t="str">
        <f t="shared" si="840"/>
        <v/>
      </c>
      <c r="BW3296" s="46" t="str">
        <f t="shared" si="841"/>
        <v/>
      </c>
      <c r="BY3296" s="13" t="str">
        <f t="shared" si="842"/>
        <v/>
      </c>
      <c r="BZ3296" s="37" t="str">
        <f t="shared" si="843"/>
        <v/>
      </c>
      <c r="CA3296" s="60" t="str">
        <f t="shared" si="844"/>
        <v/>
      </c>
      <c r="CB3296" s="37" t="str">
        <f>IF(CA3296="", "", COUNTIF(CA$2649:CA$5288, "?"&amp;CA3296)+1+COUNTIF(CA$2649:CA3296, CA3296)-1)</f>
        <v/>
      </c>
      <c r="CC3296" s="41" t="str">
        <f t="shared" si="845"/>
        <v/>
      </c>
    </row>
    <row r="3297" spans="45:81" hidden="1" x14ac:dyDescent="0.25">
      <c r="AS3297" s="37">
        <v>649</v>
      </c>
      <c r="BS3297" s="41" t="str">
        <f t="shared" si="839"/>
        <v/>
      </c>
      <c r="BU3297" s="41" t="str">
        <f>IF($BS3297="", "", IFERROR(INDEX('Country Name Replacement'!$C$11:$C$2650, MATCH($BS3297, 'Country Name Replacement'!$B$11:$B$2650, 0)), $BS3297))</f>
        <v/>
      </c>
      <c r="BV3297" s="37" t="str">
        <f t="shared" si="840"/>
        <v/>
      </c>
      <c r="BW3297" s="46" t="str">
        <f t="shared" si="841"/>
        <v/>
      </c>
      <c r="BY3297" s="13" t="str">
        <f t="shared" si="842"/>
        <v/>
      </c>
      <c r="BZ3297" s="37" t="str">
        <f t="shared" si="843"/>
        <v/>
      </c>
      <c r="CA3297" s="60" t="str">
        <f t="shared" si="844"/>
        <v/>
      </c>
      <c r="CB3297" s="37" t="str">
        <f>IF(CA3297="", "", COUNTIF(CA$2649:CA$5288, "?"&amp;CA3297)+1+COUNTIF(CA$2649:CA3297, CA3297)-1)</f>
        <v/>
      </c>
      <c r="CC3297" s="41" t="str">
        <f t="shared" si="845"/>
        <v/>
      </c>
    </row>
    <row r="3298" spans="45:81" hidden="1" x14ac:dyDescent="0.25">
      <c r="AS3298" s="37">
        <v>650</v>
      </c>
      <c r="BS3298" s="41" t="str">
        <f t="shared" si="839"/>
        <v/>
      </c>
      <c r="BU3298" s="41" t="str">
        <f>IF($BS3298="", "", IFERROR(INDEX('Country Name Replacement'!$C$11:$C$2650, MATCH($BS3298, 'Country Name Replacement'!$B$11:$B$2650, 0)), $BS3298))</f>
        <v/>
      </c>
      <c r="BV3298" s="37" t="str">
        <f t="shared" si="840"/>
        <v/>
      </c>
      <c r="BW3298" s="46" t="str">
        <f t="shared" si="841"/>
        <v/>
      </c>
      <c r="BY3298" s="13" t="str">
        <f t="shared" si="842"/>
        <v/>
      </c>
      <c r="BZ3298" s="37" t="str">
        <f t="shared" si="843"/>
        <v/>
      </c>
      <c r="CA3298" s="60" t="str">
        <f t="shared" si="844"/>
        <v/>
      </c>
      <c r="CB3298" s="37" t="str">
        <f>IF(CA3298="", "", COUNTIF(CA$2649:CA$5288, "?"&amp;CA3298)+1+COUNTIF(CA$2649:CA3298, CA3298)-1)</f>
        <v/>
      </c>
      <c r="CC3298" s="41" t="str">
        <f t="shared" si="845"/>
        <v/>
      </c>
    </row>
    <row r="3299" spans="45:81" hidden="1" x14ac:dyDescent="0.25">
      <c r="AS3299" s="37">
        <v>651</v>
      </c>
      <c r="BS3299" s="41" t="str">
        <f t="shared" si="839"/>
        <v/>
      </c>
      <c r="BU3299" s="41" t="str">
        <f>IF($BS3299="", "", IFERROR(INDEX('Country Name Replacement'!$C$11:$C$2650, MATCH($BS3299, 'Country Name Replacement'!$B$11:$B$2650, 0)), $BS3299))</f>
        <v/>
      </c>
      <c r="BV3299" s="37" t="str">
        <f t="shared" si="840"/>
        <v/>
      </c>
      <c r="BW3299" s="46" t="str">
        <f t="shared" si="841"/>
        <v/>
      </c>
      <c r="BY3299" s="13" t="str">
        <f t="shared" si="842"/>
        <v/>
      </c>
      <c r="BZ3299" s="37" t="str">
        <f t="shared" si="843"/>
        <v/>
      </c>
      <c r="CA3299" s="60" t="str">
        <f t="shared" si="844"/>
        <v/>
      </c>
      <c r="CB3299" s="37" t="str">
        <f>IF(CA3299="", "", COUNTIF(CA$2649:CA$5288, "?"&amp;CA3299)+1+COUNTIF(CA$2649:CA3299, CA3299)-1)</f>
        <v/>
      </c>
      <c r="CC3299" s="41" t="str">
        <f t="shared" si="845"/>
        <v/>
      </c>
    </row>
    <row r="3300" spans="45:81" hidden="1" x14ac:dyDescent="0.25">
      <c r="AS3300" s="37">
        <v>652</v>
      </c>
      <c r="BS3300" s="41" t="str">
        <f t="shared" si="839"/>
        <v/>
      </c>
      <c r="BU3300" s="41" t="str">
        <f>IF($BS3300="", "", IFERROR(INDEX('Country Name Replacement'!$C$11:$C$2650, MATCH($BS3300, 'Country Name Replacement'!$B$11:$B$2650, 0)), $BS3300))</f>
        <v/>
      </c>
      <c r="BV3300" s="37" t="str">
        <f t="shared" si="840"/>
        <v/>
      </c>
      <c r="BW3300" s="46" t="str">
        <f t="shared" si="841"/>
        <v/>
      </c>
      <c r="BY3300" s="13" t="str">
        <f t="shared" si="842"/>
        <v/>
      </c>
      <c r="BZ3300" s="37" t="str">
        <f t="shared" si="843"/>
        <v/>
      </c>
      <c r="CA3300" s="60" t="str">
        <f t="shared" si="844"/>
        <v/>
      </c>
      <c r="CB3300" s="37" t="str">
        <f>IF(CA3300="", "", COUNTIF(CA$2649:CA$5288, "?"&amp;CA3300)+1+COUNTIF(CA$2649:CA3300, CA3300)-1)</f>
        <v/>
      </c>
      <c r="CC3300" s="41" t="str">
        <f t="shared" si="845"/>
        <v/>
      </c>
    </row>
    <row r="3301" spans="45:81" hidden="1" x14ac:dyDescent="0.25">
      <c r="AS3301" s="37">
        <v>653</v>
      </c>
      <c r="BS3301" s="41" t="str">
        <f t="shared" si="839"/>
        <v/>
      </c>
      <c r="BU3301" s="41" t="str">
        <f>IF($BS3301="", "", IFERROR(INDEX('Country Name Replacement'!$C$11:$C$2650, MATCH($BS3301, 'Country Name Replacement'!$B$11:$B$2650, 0)), $BS3301))</f>
        <v/>
      </c>
      <c r="BV3301" s="37" t="str">
        <f t="shared" si="840"/>
        <v/>
      </c>
      <c r="BW3301" s="46" t="str">
        <f t="shared" si="841"/>
        <v/>
      </c>
      <c r="BY3301" s="13" t="str">
        <f t="shared" si="842"/>
        <v/>
      </c>
      <c r="BZ3301" s="37" t="str">
        <f t="shared" si="843"/>
        <v/>
      </c>
      <c r="CA3301" s="60" t="str">
        <f t="shared" si="844"/>
        <v/>
      </c>
      <c r="CB3301" s="37" t="str">
        <f>IF(CA3301="", "", COUNTIF(CA$2649:CA$5288, "?"&amp;CA3301)+1+COUNTIF(CA$2649:CA3301, CA3301)-1)</f>
        <v/>
      </c>
      <c r="CC3301" s="41" t="str">
        <f t="shared" si="845"/>
        <v/>
      </c>
    </row>
    <row r="3302" spans="45:81" hidden="1" x14ac:dyDescent="0.25">
      <c r="AS3302" s="37">
        <v>654</v>
      </c>
      <c r="BS3302" s="41" t="str">
        <f t="shared" si="839"/>
        <v/>
      </c>
      <c r="BU3302" s="41" t="str">
        <f>IF($BS3302="", "", IFERROR(INDEX('Country Name Replacement'!$C$11:$C$2650, MATCH($BS3302, 'Country Name Replacement'!$B$11:$B$2650, 0)), $BS3302))</f>
        <v/>
      </c>
      <c r="BV3302" s="37" t="str">
        <f t="shared" si="840"/>
        <v/>
      </c>
      <c r="BW3302" s="46" t="str">
        <f t="shared" si="841"/>
        <v/>
      </c>
      <c r="BY3302" s="13" t="str">
        <f t="shared" si="842"/>
        <v/>
      </c>
      <c r="BZ3302" s="37" t="str">
        <f t="shared" si="843"/>
        <v/>
      </c>
      <c r="CA3302" s="60" t="str">
        <f t="shared" si="844"/>
        <v/>
      </c>
      <c r="CB3302" s="37" t="str">
        <f>IF(CA3302="", "", COUNTIF(CA$2649:CA$5288, "?"&amp;CA3302)+1+COUNTIF(CA$2649:CA3302, CA3302)-1)</f>
        <v/>
      </c>
      <c r="CC3302" s="41" t="str">
        <f t="shared" si="845"/>
        <v/>
      </c>
    </row>
    <row r="3303" spans="45:81" hidden="1" x14ac:dyDescent="0.25">
      <c r="AS3303" s="37">
        <v>655</v>
      </c>
      <c r="BS3303" s="41" t="str">
        <f t="shared" si="839"/>
        <v/>
      </c>
      <c r="BU3303" s="41" t="str">
        <f>IF($BS3303="", "", IFERROR(INDEX('Country Name Replacement'!$C$11:$C$2650, MATCH($BS3303, 'Country Name Replacement'!$B$11:$B$2650, 0)), $BS3303))</f>
        <v/>
      </c>
      <c r="BV3303" s="37" t="str">
        <f t="shared" si="840"/>
        <v/>
      </c>
      <c r="BW3303" s="46" t="str">
        <f t="shared" si="841"/>
        <v/>
      </c>
      <c r="BY3303" s="13" t="str">
        <f t="shared" si="842"/>
        <v/>
      </c>
      <c r="BZ3303" s="37" t="str">
        <f t="shared" si="843"/>
        <v/>
      </c>
      <c r="CA3303" s="60" t="str">
        <f t="shared" si="844"/>
        <v/>
      </c>
      <c r="CB3303" s="37" t="str">
        <f>IF(CA3303="", "", COUNTIF(CA$2649:CA$5288, "?"&amp;CA3303)+1+COUNTIF(CA$2649:CA3303, CA3303)-1)</f>
        <v/>
      </c>
      <c r="CC3303" s="41" t="str">
        <f t="shared" si="845"/>
        <v/>
      </c>
    </row>
    <row r="3304" spans="45:81" hidden="1" x14ac:dyDescent="0.25">
      <c r="AS3304" s="37">
        <v>656</v>
      </c>
      <c r="BS3304" s="41" t="str">
        <f t="shared" si="839"/>
        <v/>
      </c>
      <c r="BU3304" s="41" t="str">
        <f>IF($BS3304="", "", IFERROR(INDEX('Country Name Replacement'!$C$11:$C$2650, MATCH($BS3304, 'Country Name Replacement'!$B$11:$B$2650, 0)), $BS3304))</f>
        <v/>
      </c>
      <c r="BV3304" s="37" t="str">
        <f t="shared" si="840"/>
        <v/>
      </c>
      <c r="BW3304" s="46" t="str">
        <f t="shared" si="841"/>
        <v/>
      </c>
      <c r="BY3304" s="13" t="str">
        <f t="shared" si="842"/>
        <v/>
      </c>
      <c r="BZ3304" s="37" t="str">
        <f t="shared" si="843"/>
        <v/>
      </c>
      <c r="CA3304" s="60" t="str">
        <f t="shared" si="844"/>
        <v/>
      </c>
      <c r="CB3304" s="37" t="str">
        <f>IF(CA3304="", "", COUNTIF(CA$2649:CA$5288, "?"&amp;CA3304)+1+COUNTIF(CA$2649:CA3304, CA3304)-1)</f>
        <v/>
      </c>
      <c r="CC3304" s="41" t="str">
        <f t="shared" si="845"/>
        <v/>
      </c>
    </row>
    <row r="3305" spans="45:81" hidden="1" x14ac:dyDescent="0.25">
      <c r="AS3305" s="37">
        <v>657</v>
      </c>
      <c r="BS3305" s="41" t="str">
        <f t="shared" si="839"/>
        <v/>
      </c>
      <c r="BU3305" s="41" t="str">
        <f>IF($BS3305="", "", IFERROR(INDEX('Country Name Replacement'!$C$11:$C$2650, MATCH($BS3305, 'Country Name Replacement'!$B$11:$B$2650, 0)), $BS3305))</f>
        <v/>
      </c>
      <c r="BV3305" s="37" t="str">
        <f t="shared" si="840"/>
        <v/>
      </c>
      <c r="BW3305" s="46" t="str">
        <f t="shared" si="841"/>
        <v/>
      </c>
      <c r="BY3305" s="13" t="str">
        <f t="shared" si="842"/>
        <v/>
      </c>
      <c r="BZ3305" s="37" t="str">
        <f t="shared" si="843"/>
        <v/>
      </c>
      <c r="CA3305" s="60" t="str">
        <f t="shared" si="844"/>
        <v/>
      </c>
      <c r="CB3305" s="37" t="str">
        <f>IF(CA3305="", "", COUNTIF(CA$2649:CA$5288, "?"&amp;CA3305)+1+COUNTIF(CA$2649:CA3305, CA3305)-1)</f>
        <v/>
      </c>
      <c r="CC3305" s="41" t="str">
        <f t="shared" si="845"/>
        <v/>
      </c>
    </row>
    <row r="3306" spans="45:81" hidden="1" x14ac:dyDescent="0.25">
      <c r="AS3306" s="37">
        <v>658</v>
      </c>
      <c r="BS3306" s="41" t="str">
        <f t="shared" si="839"/>
        <v/>
      </c>
      <c r="BU3306" s="41" t="str">
        <f>IF($BS3306="", "", IFERROR(INDEX('Country Name Replacement'!$C$11:$C$2650, MATCH($BS3306, 'Country Name Replacement'!$B$11:$B$2650, 0)), $BS3306))</f>
        <v/>
      </c>
      <c r="BV3306" s="37" t="str">
        <f t="shared" si="840"/>
        <v/>
      </c>
      <c r="BW3306" s="46" t="str">
        <f t="shared" si="841"/>
        <v/>
      </c>
      <c r="BY3306" s="13" t="str">
        <f t="shared" si="842"/>
        <v/>
      </c>
      <c r="BZ3306" s="37" t="str">
        <f t="shared" si="843"/>
        <v/>
      </c>
      <c r="CA3306" s="60" t="str">
        <f t="shared" si="844"/>
        <v/>
      </c>
      <c r="CB3306" s="37" t="str">
        <f>IF(CA3306="", "", COUNTIF(CA$2649:CA$5288, "?"&amp;CA3306)+1+COUNTIF(CA$2649:CA3306, CA3306)-1)</f>
        <v/>
      </c>
      <c r="CC3306" s="41" t="str">
        <f t="shared" si="845"/>
        <v/>
      </c>
    </row>
    <row r="3307" spans="45:81" hidden="1" x14ac:dyDescent="0.25">
      <c r="AS3307" s="37">
        <v>659</v>
      </c>
      <c r="BS3307" s="41" t="str">
        <f t="shared" si="839"/>
        <v/>
      </c>
      <c r="BU3307" s="41" t="str">
        <f>IF($BS3307="", "", IFERROR(INDEX('Country Name Replacement'!$C$11:$C$2650, MATCH($BS3307, 'Country Name Replacement'!$B$11:$B$2650, 0)), $BS3307))</f>
        <v/>
      </c>
      <c r="BV3307" s="37" t="str">
        <f t="shared" si="840"/>
        <v/>
      </c>
      <c r="BW3307" s="46" t="str">
        <f t="shared" si="841"/>
        <v/>
      </c>
      <c r="BY3307" s="13" t="str">
        <f t="shared" si="842"/>
        <v/>
      </c>
      <c r="BZ3307" s="37" t="str">
        <f t="shared" si="843"/>
        <v/>
      </c>
      <c r="CA3307" s="60" t="str">
        <f t="shared" si="844"/>
        <v/>
      </c>
      <c r="CB3307" s="37" t="str">
        <f>IF(CA3307="", "", COUNTIF(CA$2649:CA$5288, "?"&amp;CA3307)+1+COUNTIF(CA$2649:CA3307, CA3307)-1)</f>
        <v/>
      </c>
      <c r="CC3307" s="41" t="str">
        <f t="shared" si="845"/>
        <v/>
      </c>
    </row>
    <row r="3308" spans="45:81" hidden="1" x14ac:dyDescent="0.25">
      <c r="AS3308" s="37">
        <v>660</v>
      </c>
      <c r="BS3308" s="41" t="str">
        <f t="shared" si="839"/>
        <v/>
      </c>
      <c r="BU3308" s="41" t="str">
        <f>IF($BS3308="", "", IFERROR(INDEX('Country Name Replacement'!$C$11:$C$2650, MATCH($BS3308, 'Country Name Replacement'!$B$11:$B$2650, 0)), $BS3308))</f>
        <v/>
      </c>
      <c r="BV3308" s="37" t="str">
        <f t="shared" si="840"/>
        <v/>
      </c>
      <c r="BW3308" s="46" t="str">
        <f t="shared" si="841"/>
        <v/>
      </c>
      <c r="BY3308" s="13" t="str">
        <f t="shared" si="842"/>
        <v/>
      </c>
      <c r="BZ3308" s="37" t="str">
        <f t="shared" si="843"/>
        <v/>
      </c>
      <c r="CA3308" s="60" t="str">
        <f t="shared" si="844"/>
        <v/>
      </c>
      <c r="CB3308" s="37" t="str">
        <f>IF(CA3308="", "", COUNTIF(CA$2649:CA$5288, "?"&amp;CA3308)+1+COUNTIF(CA$2649:CA3308, CA3308)-1)</f>
        <v/>
      </c>
      <c r="CC3308" s="41" t="str">
        <f t="shared" si="845"/>
        <v/>
      </c>
    </row>
    <row r="3309" spans="45:81" hidden="1" x14ac:dyDescent="0.25">
      <c r="AS3309" s="37">
        <v>661</v>
      </c>
      <c r="BS3309" s="41" t="str">
        <f t="shared" si="839"/>
        <v/>
      </c>
      <c r="BU3309" s="41" t="str">
        <f>IF($BS3309="", "", IFERROR(INDEX('Country Name Replacement'!$C$11:$C$2650, MATCH($BS3309, 'Country Name Replacement'!$B$11:$B$2650, 0)), $BS3309))</f>
        <v/>
      </c>
      <c r="BV3309" s="37" t="str">
        <f t="shared" si="840"/>
        <v/>
      </c>
      <c r="BW3309" s="46" t="str">
        <f t="shared" si="841"/>
        <v/>
      </c>
      <c r="BY3309" s="13" t="str">
        <f t="shared" si="842"/>
        <v/>
      </c>
      <c r="BZ3309" s="37" t="str">
        <f t="shared" si="843"/>
        <v/>
      </c>
      <c r="CA3309" s="60" t="str">
        <f t="shared" si="844"/>
        <v/>
      </c>
      <c r="CB3309" s="37" t="str">
        <f>IF(CA3309="", "", COUNTIF(CA$2649:CA$5288, "?"&amp;CA3309)+1+COUNTIF(CA$2649:CA3309, CA3309)-1)</f>
        <v/>
      </c>
      <c r="CC3309" s="41" t="str">
        <f t="shared" si="845"/>
        <v/>
      </c>
    </row>
    <row r="3310" spans="45:81" hidden="1" x14ac:dyDescent="0.25">
      <c r="AS3310" s="37">
        <v>662</v>
      </c>
      <c r="BS3310" s="41" t="str">
        <f t="shared" si="839"/>
        <v/>
      </c>
      <c r="BU3310" s="41" t="str">
        <f>IF($BS3310="", "", IFERROR(INDEX('Country Name Replacement'!$C$11:$C$2650, MATCH($BS3310, 'Country Name Replacement'!$B$11:$B$2650, 0)), $BS3310))</f>
        <v/>
      </c>
      <c r="BV3310" s="37" t="str">
        <f t="shared" si="840"/>
        <v/>
      </c>
      <c r="BW3310" s="46" t="str">
        <f t="shared" si="841"/>
        <v/>
      </c>
      <c r="BY3310" s="13" t="str">
        <f t="shared" si="842"/>
        <v/>
      </c>
      <c r="BZ3310" s="37" t="str">
        <f t="shared" si="843"/>
        <v/>
      </c>
      <c r="CA3310" s="60" t="str">
        <f t="shared" si="844"/>
        <v/>
      </c>
      <c r="CB3310" s="37" t="str">
        <f>IF(CA3310="", "", COUNTIF(CA$2649:CA$5288, "?"&amp;CA3310)+1+COUNTIF(CA$2649:CA3310, CA3310)-1)</f>
        <v/>
      </c>
      <c r="CC3310" s="41" t="str">
        <f t="shared" si="845"/>
        <v/>
      </c>
    </row>
    <row r="3311" spans="45:81" hidden="1" x14ac:dyDescent="0.25">
      <c r="AS3311" s="37">
        <v>663</v>
      </c>
      <c r="BS3311" s="41" t="str">
        <f t="shared" si="839"/>
        <v/>
      </c>
      <c r="BU3311" s="41" t="str">
        <f>IF($BS3311="", "", IFERROR(INDEX('Country Name Replacement'!$C$11:$C$2650, MATCH($BS3311, 'Country Name Replacement'!$B$11:$B$2650, 0)), $BS3311))</f>
        <v/>
      </c>
      <c r="BV3311" s="37" t="str">
        <f t="shared" si="840"/>
        <v/>
      </c>
      <c r="BW3311" s="46" t="str">
        <f t="shared" si="841"/>
        <v/>
      </c>
      <c r="BY3311" s="13" t="str">
        <f t="shared" si="842"/>
        <v/>
      </c>
      <c r="BZ3311" s="37" t="str">
        <f t="shared" si="843"/>
        <v/>
      </c>
      <c r="CA3311" s="60" t="str">
        <f t="shared" si="844"/>
        <v/>
      </c>
      <c r="CB3311" s="37" t="str">
        <f>IF(CA3311="", "", COUNTIF(CA$2649:CA$5288, "?"&amp;CA3311)+1+COUNTIF(CA$2649:CA3311, CA3311)-1)</f>
        <v/>
      </c>
      <c r="CC3311" s="41" t="str">
        <f t="shared" si="845"/>
        <v/>
      </c>
    </row>
    <row r="3312" spans="45:81" hidden="1" x14ac:dyDescent="0.25">
      <c r="AS3312" s="37">
        <v>664</v>
      </c>
      <c r="BS3312" s="41" t="str">
        <f t="shared" si="839"/>
        <v/>
      </c>
      <c r="BU3312" s="41" t="str">
        <f>IF($BS3312="", "", IFERROR(INDEX('Country Name Replacement'!$C$11:$C$2650, MATCH($BS3312, 'Country Name Replacement'!$B$11:$B$2650, 0)), $BS3312))</f>
        <v/>
      </c>
      <c r="BV3312" s="37" t="str">
        <f t="shared" si="840"/>
        <v/>
      </c>
      <c r="BW3312" s="46" t="str">
        <f t="shared" si="841"/>
        <v/>
      </c>
      <c r="BY3312" s="13" t="str">
        <f t="shared" si="842"/>
        <v/>
      </c>
      <c r="BZ3312" s="37" t="str">
        <f t="shared" si="843"/>
        <v/>
      </c>
      <c r="CA3312" s="60" t="str">
        <f t="shared" si="844"/>
        <v/>
      </c>
      <c r="CB3312" s="37" t="str">
        <f>IF(CA3312="", "", COUNTIF(CA$2649:CA$5288, "?"&amp;CA3312)+1+COUNTIF(CA$2649:CA3312, CA3312)-1)</f>
        <v/>
      </c>
      <c r="CC3312" s="41" t="str">
        <f t="shared" si="845"/>
        <v/>
      </c>
    </row>
    <row r="3313" spans="45:81" hidden="1" x14ac:dyDescent="0.25">
      <c r="AS3313" s="37">
        <v>665</v>
      </c>
      <c r="BS3313" s="41" t="str">
        <f t="shared" si="839"/>
        <v/>
      </c>
      <c r="BU3313" s="41" t="str">
        <f>IF($BS3313="", "", IFERROR(INDEX('Country Name Replacement'!$C$11:$C$2650, MATCH($BS3313, 'Country Name Replacement'!$B$11:$B$2650, 0)), $BS3313))</f>
        <v/>
      </c>
      <c r="BV3313" s="37" t="str">
        <f t="shared" si="840"/>
        <v/>
      </c>
      <c r="BW3313" s="46" t="str">
        <f t="shared" si="841"/>
        <v/>
      </c>
      <c r="BY3313" s="13" t="str">
        <f t="shared" si="842"/>
        <v/>
      </c>
      <c r="BZ3313" s="37" t="str">
        <f t="shared" si="843"/>
        <v/>
      </c>
      <c r="CA3313" s="60" t="str">
        <f t="shared" si="844"/>
        <v/>
      </c>
      <c r="CB3313" s="37" t="str">
        <f>IF(CA3313="", "", COUNTIF(CA$2649:CA$5288, "?"&amp;CA3313)+1+COUNTIF(CA$2649:CA3313, CA3313)-1)</f>
        <v/>
      </c>
      <c r="CC3313" s="41" t="str">
        <f t="shared" si="845"/>
        <v/>
      </c>
    </row>
    <row r="3314" spans="45:81" hidden="1" x14ac:dyDescent="0.25">
      <c r="AS3314" s="37">
        <v>666</v>
      </c>
      <c r="BS3314" s="41" t="str">
        <f t="shared" si="839"/>
        <v/>
      </c>
      <c r="BU3314" s="41" t="str">
        <f>IF($BS3314="", "", IFERROR(INDEX('Country Name Replacement'!$C$11:$C$2650, MATCH($BS3314, 'Country Name Replacement'!$B$11:$B$2650, 0)), $BS3314))</f>
        <v/>
      </c>
      <c r="BV3314" s="37" t="str">
        <f t="shared" si="840"/>
        <v/>
      </c>
      <c r="BW3314" s="46" t="str">
        <f t="shared" si="841"/>
        <v/>
      </c>
      <c r="BY3314" s="13" t="str">
        <f t="shared" si="842"/>
        <v/>
      </c>
      <c r="BZ3314" s="37" t="str">
        <f t="shared" si="843"/>
        <v/>
      </c>
      <c r="CA3314" s="60" t="str">
        <f t="shared" si="844"/>
        <v/>
      </c>
      <c r="CB3314" s="37" t="str">
        <f>IF(CA3314="", "", COUNTIF(CA$2649:CA$5288, "?"&amp;CA3314)+1+COUNTIF(CA$2649:CA3314, CA3314)-1)</f>
        <v/>
      </c>
      <c r="CC3314" s="41" t="str">
        <f t="shared" si="845"/>
        <v/>
      </c>
    </row>
    <row r="3315" spans="45:81" hidden="1" x14ac:dyDescent="0.25">
      <c r="AS3315" s="37">
        <v>667</v>
      </c>
      <c r="BS3315" s="41" t="str">
        <f t="shared" si="839"/>
        <v/>
      </c>
      <c r="BU3315" s="41" t="str">
        <f>IF($BS3315="", "", IFERROR(INDEX('Country Name Replacement'!$C$11:$C$2650, MATCH($BS3315, 'Country Name Replacement'!$B$11:$B$2650, 0)), $BS3315))</f>
        <v/>
      </c>
      <c r="BV3315" s="37" t="str">
        <f t="shared" si="840"/>
        <v/>
      </c>
      <c r="BW3315" s="46" t="str">
        <f t="shared" si="841"/>
        <v/>
      </c>
      <c r="BY3315" s="13" t="str">
        <f t="shared" si="842"/>
        <v/>
      </c>
      <c r="BZ3315" s="37" t="str">
        <f t="shared" si="843"/>
        <v/>
      </c>
      <c r="CA3315" s="60" t="str">
        <f t="shared" si="844"/>
        <v/>
      </c>
      <c r="CB3315" s="37" t="str">
        <f>IF(CA3315="", "", COUNTIF(CA$2649:CA$5288, "?"&amp;CA3315)+1+COUNTIF(CA$2649:CA3315, CA3315)-1)</f>
        <v/>
      </c>
      <c r="CC3315" s="41" t="str">
        <f t="shared" si="845"/>
        <v/>
      </c>
    </row>
    <row r="3316" spans="45:81" hidden="1" x14ac:dyDescent="0.25">
      <c r="AS3316" s="37">
        <v>668</v>
      </c>
      <c r="BS3316" s="41" t="str">
        <f t="shared" si="839"/>
        <v/>
      </c>
      <c r="BU3316" s="41" t="str">
        <f>IF($BS3316="", "", IFERROR(INDEX('Country Name Replacement'!$C$11:$C$2650, MATCH($BS3316, 'Country Name Replacement'!$B$11:$B$2650, 0)), $BS3316))</f>
        <v/>
      </c>
      <c r="BV3316" s="37" t="str">
        <f t="shared" si="840"/>
        <v/>
      </c>
      <c r="BW3316" s="46" t="str">
        <f t="shared" si="841"/>
        <v/>
      </c>
      <c r="BY3316" s="13" t="str">
        <f t="shared" si="842"/>
        <v/>
      </c>
      <c r="BZ3316" s="37" t="str">
        <f t="shared" si="843"/>
        <v/>
      </c>
      <c r="CA3316" s="60" t="str">
        <f t="shared" si="844"/>
        <v/>
      </c>
      <c r="CB3316" s="37" t="str">
        <f>IF(CA3316="", "", COUNTIF(CA$2649:CA$5288, "?"&amp;CA3316)+1+COUNTIF(CA$2649:CA3316, CA3316)-1)</f>
        <v/>
      </c>
      <c r="CC3316" s="41" t="str">
        <f t="shared" si="845"/>
        <v/>
      </c>
    </row>
    <row r="3317" spans="45:81" hidden="1" x14ac:dyDescent="0.25">
      <c r="AS3317" s="37">
        <v>669</v>
      </c>
      <c r="BS3317" s="41" t="str">
        <f t="shared" si="839"/>
        <v/>
      </c>
      <c r="BU3317" s="41" t="str">
        <f>IF($BS3317="", "", IFERROR(INDEX('Country Name Replacement'!$C$11:$C$2650, MATCH($BS3317, 'Country Name Replacement'!$B$11:$B$2650, 0)), $BS3317))</f>
        <v/>
      </c>
      <c r="BV3317" s="37" t="str">
        <f t="shared" si="840"/>
        <v/>
      </c>
      <c r="BW3317" s="46" t="str">
        <f t="shared" si="841"/>
        <v/>
      </c>
      <c r="BY3317" s="13" t="str">
        <f t="shared" si="842"/>
        <v/>
      </c>
      <c r="BZ3317" s="37" t="str">
        <f t="shared" si="843"/>
        <v/>
      </c>
      <c r="CA3317" s="60" t="str">
        <f t="shared" si="844"/>
        <v/>
      </c>
      <c r="CB3317" s="37" t="str">
        <f>IF(CA3317="", "", COUNTIF(CA$2649:CA$5288, "?"&amp;CA3317)+1+COUNTIF(CA$2649:CA3317, CA3317)-1)</f>
        <v/>
      </c>
      <c r="CC3317" s="41" t="str">
        <f t="shared" si="845"/>
        <v/>
      </c>
    </row>
    <row r="3318" spans="45:81" hidden="1" x14ac:dyDescent="0.25">
      <c r="AS3318" s="37">
        <v>670</v>
      </c>
      <c r="BS3318" s="41" t="str">
        <f t="shared" si="839"/>
        <v/>
      </c>
      <c r="BU3318" s="41" t="str">
        <f>IF($BS3318="", "", IFERROR(INDEX('Country Name Replacement'!$C$11:$C$2650, MATCH($BS3318, 'Country Name Replacement'!$B$11:$B$2650, 0)), $BS3318))</f>
        <v/>
      </c>
      <c r="BV3318" s="37" t="str">
        <f t="shared" si="840"/>
        <v/>
      </c>
      <c r="BW3318" s="46" t="str">
        <f t="shared" si="841"/>
        <v/>
      </c>
      <c r="BY3318" s="13" t="str">
        <f t="shared" si="842"/>
        <v/>
      </c>
      <c r="BZ3318" s="37" t="str">
        <f t="shared" si="843"/>
        <v/>
      </c>
      <c r="CA3318" s="60" t="str">
        <f t="shared" si="844"/>
        <v/>
      </c>
      <c r="CB3318" s="37" t="str">
        <f>IF(CA3318="", "", COUNTIF(CA$2649:CA$5288, "?"&amp;CA3318)+1+COUNTIF(CA$2649:CA3318, CA3318)-1)</f>
        <v/>
      </c>
      <c r="CC3318" s="41" t="str">
        <f t="shared" si="845"/>
        <v/>
      </c>
    </row>
    <row r="3319" spans="45:81" hidden="1" x14ac:dyDescent="0.25">
      <c r="AS3319" s="37">
        <v>671</v>
      </c>
      <c r="BS3319" s="41" t="str">
        <f t="shared" si="839"/>
        <v/>
      </c>
      <c r="BU3319" s="41" t="str">
        <f>IF($BS3319="", "", IFERROR(INDEX('Country Name Replacement'!$C$11:$C$2650, MATCH($BS3319, 'Country Name Replacement'!$B$11:$B$2650, 0)), $BS3319))</f>
        <v/>
      </c>
      <c r="BV3319" s="37" t="str">
        <f t="shared" si="840"/>
        <v/>
      </c>
      <c r="BW3319" s="46" t="str">
        <f t="shared" si="841"/>
        <v/>
      </c>
      <c r="BY3319" s="13" t="str">
        <f t="shared" si="842"/>
        <v/>
      </c>
      <c r="BZ3319" s="37" t="str">
        <f t="shared" si="843"/>
        <v/>
      </c>
      <c r="CA3319" s="60" t="str">
        <f t="shared" si="844"/>
        <v/>
      </c>
      <c r="CB3319" s="37" t="str">
        <f>IF(CA3319="", "", COUNTIF(CA$2649:CA$5288, "?"&amp;CA3319)+1+COUNTIF(CA$2649:CA3319, CA3319)-1)</f>
        <v/>
      </c>
      <c r="CC3319" s="41" t="str">
        <f t="shared" si="845"/>
        <v/>
      </c>
    </row>
    <row r="3320" spans="45:81" hidden="1" x14ac:dyDescent="0.25">
      <c r="AS3320" s="37">
        <v>672</v>
      </c>
      <c r="BS3320" s="41" t="str">
        <f t="shared" si="839"/>
        <v/>
      </c>
      <c r="BU3320" s="41" t="str">
        <f>IF($BS3320="", "", IFERROR(INDEX('Country Name Replacement'!$C$11:$C$2650, MATCH($BS3320, 'Country Name Replacement'!$B$11:$B$2650, 0)), $BS3320))</f>
        <v/>
      </c>
      <c r="BV3320" s="37" t="str">
        <f t="shared" si="840"/>
        <v/>
      </c>
      <c r="BW3320" s="46" t="str">
        <f t="shared" si="841"/>
        <v/>
      </c>
      <c r="BY3320" s="13" t="str">
        <f t="shared" si="842"/>
        <v/>
      </c>
      <c r="BZ3320" s="37" t="str">
        <f t="shared" si="843"/>
        <v/>
      </c>
      <c r="CA3320" s="60" t="str">
        <f t="shared" si="844"/>
        <v/>
      </c>
      <c r="CB3320" s="37" t="str">
        <f>IF(CA3320="", "", COUNTIF(CA$2649:CA$5288, "?"&amp;CA3320)+1+COUNTIF(CA$2649:CA3320, CA3320)-1)</f>
        <v/>
      </c>
      <c r="CC3320" s="41" t="str">
        <f t="shared" si="845"/>
        <v/>
      </c>
    </row>
    <row r="3321" spans="45:81" hidden="1" x14ac:dyDescent="0.25">
      <c r="AS3321" s="37">
        <v>673</v>
      </c>
      <c r="BS3321" s="41" t="str">
        <f t="shared" si="839"/>
        <v/>
      </c>
      <c r="BU3321" s="41" t="str">
        <f>IF($BS3321="", "", IFERROR(INDEX('Country Name Replacement'!$C$11:$C$2650, MATCH($BS3321, 'Country Name Replacement'!$B$11:$B$2650, 0)), $BS3321))</f>
        <v/>
      </c>
      <c r="BV3321" s="37" t="str">
        <f t="shared" si="840"/>
        <v/>
      </c>
      <c r="BW3321" s="46" t="str">
        <f t="shared" si="841"/>
        <v/>
      </c>
      <c r="BY3321" s="13" t="str">
        <f t="shared" si="842"/>
        <v/>
      </c>
      <c r="BZ3321" s="37" t="str">
        <f t="shared" si="843"/>
        <v/>
      </c>
      <c r="CA3321" s="60" t="str">
        <f t="shared" si="844"/>
        <v/>
      </c>
      <c r="CB3321" s="37" t="str">
        <f>IF(CA3321="", "", COUNTIF(CA$2649:CA$5288, "?"&amp;CA3321)+1+COUNTIF(CA$2649:CA3321, CA3321)-1)</f>
        <v/>
      </c>
      <c r="CC3321" s="41" t="str">
        <f t="shared" si="845"/>
        <v/>
      </c>
    </row>
    <row r="3322" spans="45:81" hidden="1" x14ac:dyDescent="0.25">
      <c r="AS3322" s="37">
        <v>674</v>
      </c>
      <c r="BS3322" s="41" t="str">
        <f t="shared" si="839"/>
        <v/>
      </c>
      <c r="BU3322" s="41" t="str">
        <f>IF($BS3322="", "", IFERROR(INDEX('Country Name Replacement'!$C$11:$C$2650, MATCH($BS3322, 'Country Name Replacement'!$B$11:$B$2650, 0)), $BS3322))</f>
        <v/>
      </c>
      <c r="BV3322" s="37" t="str">
        <f t="shared" si="840"/>
        <v/>
      </c>
      <c r="BW3322" s="46" t="str">
        <f t="shared" si="841"/>
        <v/>
      </c>
      <c r="BY3322" s="13" t="str">
        <f t="shared" si="842"/>
        <v/>
      </c>
      <c r="BZ3322" s="37" t="str">
        <f t="shared" si="843"/>
        <v/>
      </c>
      <c r="CA3322" s="60" t="str">
        <f t="shared" si="844"/>
        <v/>
      </c>
      <c r="CB3322" s="37" t="str">
        <f>IF(CA3322="", "", COUNTIF(CA$2649:CA$5288, "?"&amp;CA3322)+1+COUNTIF(CA$2649:CA3322, CA3322)-1)</f>
        <v/>
      </c>
      <c r="CC3322" s="41" t="str">
        <f t="shared" si="845"/>
        <v/>
      </c>
    </row>
    <row r="3323" spans="45:81" hidden="1" x14ac:dyDescent="0.25">
      <c r="AS3323" s="37">
        <v>675</v>
      </c>
      <c r="BS3323" s="41" t="str">
        <f t="shared" si="839"/>
        <v/>
      </c>
      <c r="BU3323" s="41" t="str">
        <f>IF($BS3323="", "", IFERROR(INDEX('Country Name Replacement'!$C$11:$C$2650, MATCH($BS3323, 'Country Name Replacement'!$B$11:$B$2650, 0)), $BS3323))</f>
        <v/>
      </c>
      <c r="BV3323" s="37" t="str">
        <f t="shared" si="840"/>
        <v/>
      </c>
      <c r="BW3323" s="46" t="str">
        <f t="shared" si="841"/>
        <v/>
      </c>
      <c r="BY3323" s="13" t="str">
        <f t="shared" si="842"/>
        <v/>
      </c>
      <c r="BZ3323" s="37" t="str">
        <f t="shared" si="843"/>
        <v/>
      </c>
      <c r="CA3323" s="60" t="str">
        <f t="shared" si="844"/>
        <v/>
      </c>
      <c r="CB3323" s="37" t="str">
        <f>IF(CA3323="", "", COUNTIF(CA$2649:CA$5288, "?"&amp;CA3323)+1+COUNTIF(CA$2649:CA3323, CA3323)-1)</f>
        <v/>
      </c>
      <c r="CC3323" s="41" t="str">
        <f t="shared" si="845"/>
        <v/>
      </c>
    </row>
    <row r="3324" spans="45:81" hidden="1" x14ac:dyDescent="0.25">
      <c r="AS3324" s="37">
        <v>676</v>
      </c>
      <c r="BS3324" s="41" t="str">
        <f t="shared" si="839"/>
        <v/>
      </c>
      <c r="BU3324" s="41" t="str">
        <f>IF($BS3324="", "", IFERROR(INDEX('Country Name Replacement'!$C$11:$C$2650, MATCH($BS3324, 'Country Name Replacement'!$B$11:$B$2650, 0)), $BS3324))</f>
        <v/>
      </c>
      <c r="BV3324" s="37" t="str">
        <f t="shared" si="840"/>
        <v/>
      </c>
      <c r="BW3324" s="46" t="str">
        <f t="shared" si="841"/>
        <v/>
      </c>
      <c r="BY3324" s="13" t="str">
        <f t="shared" si="842"/>
        <v/>
      </c>
      <c r="BZ3324" s="37" t="str">
        <f t="shared" si="843"/>
        <v/>
      </c>
      <c r="CA3324" s="60" t="str">
        <f t="shared" si="844"/>
        <v/>
      </c>
      <c r="CB3324" s="37" t="str">
        <f>IF(CA3324="", "", COUNTIF(CA$2649:CA$5288, "?"&amp;CA3324)+1+COUNTIF(CA$2649:CA3324, CA3324)-1)</f>
        <v/>
      </c>
      <c r="CC3324" s="41" t="str">
        <f t="shared" si="845"/>
        <v/>
      </c>
    </row>
    <row r="3325" spans="45:81" hidden="1" x14ac:dyDescent="0.25">
      <c r="AS3325" s="37">
        <v>677</v>
      </c>
      <c r="BS3325" s="41" t="str">
        <f t="shared" si="839"/>
        <v/>
      </c>
      <c r="BU3325" s="41" t="str">
        <f>IF($BS3325="", "", IFERROR(INDEX('Country Name Replacement'!$C$11:$C$2650, MATCH($BS3325, 'Country Name Replacement'!$B$11:$B$2650, 0)), $BS3325))</f>
        <v/>
      </c>
      <c r="BV3325" s="37" t="str">
        <f t="shared" si="840"/>
        <v/>
      </c>
      <c r="BW3325" s="46" t="str">
        <f t="shared" si="841"/>
        <v/>
      </c>
      <c r="BY3325" s="13" t="str">
        <f t="shared" si="842"/>
        <v/>
      </c>
      <c r="BZ3325" s="37" t="str">
        <f t="shared" si="843"/>
        <v/>
      </c>
      <c r="CA3325" s="60" t="str">
        <f t="shared" si="844"/>
        <v/>
      </c>
      <c r="CB3325" s="37" t="str">
        <f>IF(CA3325="", "", COUNTIF(CA$2649:CA$5288, "?"&amp;CA3325)+1+COUNTIF(CA$2649:CA3325, CA3325)-1)</f>
        <v/>
      </c>
      <c r="CC3325" s="41" t="str">
        <f t="shared" si="845"/>
        <v/>
      </c>
    </row>
    <row r="3326" spans="45:81" hidden="1" x14ac:dyDescent="0.25">
      <c r="AS3326" s="37">
        <v>678</v>
      </c>
      <c r="BS3326" s="41" t="str">
        <f t="shared" si="839"/>
        <v/>
      </c>
      <c r="BU3326" s="41" t="str">
        <f>IF($BS3326="", "", IFERROR(INDEX('Country Name Replacement'!$C$11:$C$2650, MATCH($BS3326, 'Country Name Replacement'!$B$11:$B$2650, 0)), $BS3326))</f>
        <v/>
      </c>
      <c r="BV3326" s="37" t="str">
        <f t="shared" si="840"/>
        <v/>
      </c>
      <c r="BW3326" s="46" t="str">
        <f t="shared" si="841"/>
        <v/>
      </c>
      <c r="BY3326" s="13" t="str">
        <f t="shared" si="842"/>
        <v/>
      </c>
      <c r="BZ3326" s="37" t="str">
        <f t="shared" si="843"/>
        <v/>
      </c>
      <c r="CA3326" s="60" t="str">
        <f t="shared" si="844"/>
        <v/>
      </c>
      <c r="CB3326" s="37" t="str">
        <f>IF(CA3326="", "", COUNTIF(CA$2649:CA$5288, "?"&amp;CA3326)+1+COUNTIF(CA$2649:CA3326, CA3326)-1)</f>
        <v/>
      </c>
      <c r="CC3326" s="41" t="str">
        <f t="shared" si="845"/>
        <v/>
      </c>
    </row>
    <row r="3327" spans="45:81" hidden="1" x14ac:dyDescent="0.25">
      <c r="AS3327" s="37">
        <v>679</v>
      </c>
      <c r="BS3327" s="41" t="str">
        <f t="shared" si="839"/>
        <v/>
      </c>
      <c r="BU3327" s="41" t="str">
        <f>IF($BS3327="", "", IFERROR(INDEX('Country Name Replacement'!$C$11:$C$2650, MATCH($BS3327, 'Country Name Replacement'!$B$11:$B$2650, 0)), $BS3327))</f>
        <v/>
      </c>
      <c r="BV3327" s="37" t="str">
        <f t="shared" si="840"/>
        <v/>
      </c>
      <c r="BW3327" s="46" t="str">
        <f t="shared" si="841"/>
        <v/>
      </c>
      <c r="BY3327" s="13" t="str">
        <f t="shared" si="842"/>
        <v/>
      </c>
      <c r="BZ3327" s="37" t="str">
        <f t="shared" si="843"/>
        <v/>
      </c>
      <c r="CA3327" s="60" t="str">
        <f t="shared" si="844"/>
        <v/>
      </c>
      <c r="CB3327" s="37" t="str">
        <f>IF(CA3327="", "", COUNTIF(CA$2649:CA$5288, "?"&amp;CA3327)+1+COUNTIF(CA$2649:CA3327, CA3327)-1)</f>
        <v/>
      </c>
      <c r="CC3327" s="41" t="str">
        <f t="shared" si="845"/>
        <v/>
      </c>
    </row>
    <row r="3328" spans="45:81" hidden="1" x14ac:dyDescent="0.25">
      <c r="AS3328" s="37">
        <v>680</v>
      </c>
      <c r="BS3328" s="41" t="str">
        <f t="shared" si="839"/>
        <v/>
      </c>
      <c r="BU3328" s="41" t="str">
        <f>IF($BS3328="", "", IFERROR(INDEX('Country Name Replacement'!$C$11:$C$2650, MATCH($BS3328, 'Country Name Replacement'!$B$11:$B$2650, 0)), $BS3328))</f>
        <v/>
      </c>
      <c r="BV3328" s="37" t="str">
        <f t="shared" si="840"/>
        <v/>
      </c>
      <c r="BW3328" s="46" t="str">
        <f t="shared" si="841"/>
        <v/>
      </c>
      <c r="BY3328" s="13" t="str">
        <f t="shared" si="842"/>
        <v/>
      </c>
      <c r="BZ3328" s="37" t="str">
        <f t="shared" si="843"/>
        <v/>
      </c>
      <c r="CA3328" s="60" t="str">
        <f t="shared" si="844"/>
        <v/>
      </c>
      <c r="CB3328" s="37" t="str">
        <f>IF(CA3328="", "", COUNTIF(CA$2649:CA$5288, "?"&amp;CA3328)+1+COUNTIF(CA$2649:CA3328, CA3328)-1)</f>
        <v/>
      </c>
      <c r="CC3328" s="41" t="str">
        <f t="shared" si="845"/>
        <v/>
      </c>
    </row>
    <row r="3329" spans="45:81" hidden="1" x14ac:dyDescent="0.25">
      <c r="AS3329" s="37">
        <v>681</v>
      </c>
      <c r="BS3329" s="41" t="str">
        <f t="shared" si="839"/>
        <v/>
      </c>
      <c r="BU3329" s="41" t="str">
        <f>IF($BS3329="", "", IFERROR(INDEX('Country Name Replacement'!$C$11:$C$2650, MATCH($BS3329, 'Country Name Replacement'!$B$11:$B$2650, 0)), $BS3329))</f>
        <v/>
      </c>
      <c r="BV3329" s="37" t="str">
        <f t="shared" si="840"/>
        <v/>
      </c>
      <c r="BW3329" s="46" t="str">
        <f t="shared" si="841"/>
        <v/>
      </c>
      <c r="BY3329" s="13" t="str">
        <f t="shared" si="842"/>
        <v/>
      </c>
      <c r="BZ3329" s="37" t="str">
        <f t="shared" si="843"/>
        <v/>
      </c>
      <c r="CA3329" s="60" t="str">
        <f t="shared" si="844"/>
        <v/>
      </c>
      <c r="CB3329" s="37" t="str">
        <f>IF(CA3329="", "", COUNTIF(CA$2649:CA$5288, "?"&amp;CA3329)+1+COUNTIF(CA$2649:CA3329, CA3329)-1)</f>
        <v/>
      </c>
      <c r="CC3329" s="41" t="str">
        <f t="shared" si="845"/>
        <v/>
      </c>
    </row>
    <row r="3330" spans="45:81" hidden="1" x14ac:dyDescent="0.25">
      <c r="AS3330" s="37">
        <v>682</v>
      </c>
      <c r="BS3330" s="41" t="str">
        <f t="shared" si="839"/>
        <v/>
      </c>
      <c r="BU3330" s="41" t="str">
        <f>IF($BS3330="", "", IFERROR(INDEX('Country Name Replacement'!$C$11:$C$2650, MATCH($BS3330, 'Country Name Replacement'!$B$11:$B$2650, 0)), $BS3330))</f>
        <v/>
      </c>
      <c r="BV3330" s="37" t="str">
        <f t="shared" si="840"/>
        <v/>
      </c>
      <c r="BW3330" s="46" t="str">
        <f t="shared" si="841"/>
        <v/>
      </c>
      <c r="BY3330" s="13" t="str">
        <f t="shared" si="842"/>
        <v/>
      </c>
      <c r="BZ3330" s="37" t="str">
        <f t="shared" si="843"/>
        <v/>
      </c>
      <c r="CA3330" s="60" t="str">
        <f t="shared" si="844"/>
        <v/>
      </c>
      <c r="CB3330" s="37" t="str">
        <f>IF(CA3330="", "", COUNTIF(CA$2649:CA$5288, "?"&amp;CA3330)+1+COUNTIF(CA$2649:CA3330, CA3330)-1)</f>
        <v/>
      </c>
      <c r="CC3330" s="41" t="str">
        <f t="shared" si="845"/>
        <v/>
      </c>
    </row>
    <row r="3331" spans="45:81" hidden="1" x14ac:dyDescent="0.25">
      <c r="AS3331" s="37">
        <v>683</v>
      </c>
      <c r="BS3331" s="41" t="str">
        <f t="shared" si="839"/>
        <v/>
      </c>
      <c r="BU3331" s="41" t="str">
        <f>IF($BS3331="", "", IFERROR(INDEX('Country Name Replacement'!$C$11:$C$2650, MATCH($BS3331, 'Country Name Replacement'!$B$11:$B$2650, 0)), $BS3331))</f>
        <v/>
      </c>
      <c r="BV3331" s="37" t="str">
        <f t="shared" si="840"/>
        <v/>
      </c>
      <c r="BW3331" s="46" t="str">
        <f t="shared" si="841"/>
        <v/>
      </c>
      <c r="BY3331" s="13" t="str">
        <f t="shared" si="842"/>
        <v/>
      </c>
      <c r="BZ3331" s="37" t="str">
        <f t="shared" si="843"/>
        <v/>
      </c>
      <c r="CA3331" s="60" t="str">
        <f t="shared" si="844"/>
        <v/>
      </c>
      <c r="CB3331" s="37" t="str">
        <f>IF(CA3331="", "", COUNTIF(CA$2649:CA$5288, "?"&amp;CA3331)+1+COUNTIF(CA$2649:CA3331, CA3331)-1)</f>
        <v/>
      </c>
      <c r="CC3331" s="41" t="str">
        <f t="shared" si="845"/>
        <v/>
      </c>
    </row>
    <row r="3332" spans="45:81" hidden="1" x14ac:dyDescent="0.25">
      <c r="AS3332" s="37">
        <v>684</v>
      </c>
      <c r="BS3332" s="41" t="str">
        <f t="shared" si="839"/>
        <v/>
      </c>
      <c r="BU3332" s="41" t="str">
        <f>IF($BS3332="", "", IFERROR(INDEX('Country Name Replacement'!$C$11:$C$2650, MATCH($BS3332, 'Country Name Replacement'!$B$11:$B$2650, 0)), $BS3332))</f>
        <v/>
      </c>
      <c r="BV3332" s="37" t="str">
        <f t="shared" si="840"/>
        <v/>
      </c>
      <c r="BW3332" s="46" t="str">
        <f t="shared" si="841"/>
        <v/>
      </c>
      <c r="BY3332" s="13" t="str">
        <f t="shared" si="842"/>
        <v/>
      </c>
      <c r="BZ3332" s="37" t="str">
        <f t="shared" si="843"/>
        <v/>
      </c>
      <c r="CA3332" s="60" t="str">
        <f t="shared" si="844"/>
        <v/>
      </c>
      <c r="CB3332" s="37" t="str">
        <f>IF(CA3332="", "", COUNTIF(CA$2649:CA$5288, "?"&amp;CA3332)+1+COUNTIF(CA$2649:CA3332, CA3332)-1)</f>
        <v/>
      </c>
      <c r="CC3332" s="41" t="str">
        <f t="shared" si="845"/>
        <v/>
      </c>
    </row>
    <row r="3333" spans="45:81" hidden="1" x14ac:dyDescent="0.25">
      <c r="AS3333" s="37">
        <v>685</v>
      </c>
      <c r="BS3333" s="41" t="str">
        <f t="shared" si="839"/>
        <v/>
      </c>
      <c r="BU3333" s="41" t="str">
        <f>IF($BS3333="", "", IFERROR(INDEX('Country Name Replacement'!$C$11:$C$2650, MATCH($BS3333, 'Country Name Replacement'!$B$11:$B$2650, 0)), $BS3333))</f>
        <v/>
      </c>
      <c r="BV3333" s="37" t="str">
        <f t="shared" si="840"/>
        <v/>
      </c>
      <c r="BW3333" s="46" t="str">
        <f t="shared" si="841"/>
        <v/>
      </c>
      <c r="BY3333" s="13" t="str">
        <f t="shared" si="842"/>
        <v/>
      </c>
      <c r="BZ3333" s="37" t="str">
        <f t="shared" si="843"/>
        <v/>
      </c>
      <c r="CA3333" s="60" t="str">
        <f t="shared" si="844"/>
        <v/>
      </c>
      <c r="CB3333" s="37" t="str">
        <f>IF(CA3333="", "", COUNTIF(CA$2649:CA$5288, "?"&amp;CA3333)+1+COUNTIF(CA$2649:CA3333, CA3333)-1)</f>
        <v/>
      </c>
      <c r="CC3333" s="41" t="str">
        <f t="shared" si="845"/>
        <v/>
      </c>
    </row>
    <row r="3334" spans="45:81" hidden="1" x14ac:dyDescent="0.25">
      <c r="AS3334" s="37">
        <v>686</v>
      </c>
      <c r="BS3334" s="41" t="str">
        <f t="shared" si="839"/>
        <v/>
      </c>
      <c r="BU3334" s="41" t="str">
        <f>IF($BS3334="", "", IFERROR(INDEX('Country Name Replacement'!$C$11:$C$2650, MATCH($BS3334, 'Country Name Replacement'!$B$11:$B$2650, 0)), $BS3334))</f>
        <v/>
      </c>
      <c r="BV3334" s="37" t="str">
        <f t="shared" si="840"/>
        <v/>
      </c>
      <c r="BW3334" s="46" t="str">
        <f t="shared" si="841"/>
        <v/>
      </c>
      <c r="BY3334" s="13" t="str">
        <f t="shared" si="842"/>
        <v/>
      </c>
      <c r="BZ3334" s="37" t="str">
        <f t="shared" si="843"/>
        <v/>
      </c>
      <c r="CA3334" s="60" t="str">
        <f t="shared" si="844"/>
        <v/>
      </c>
      <c r="CB3334" s="37" t="str">
        <f>IF(CA3334="", "", COUNTIF(CA$2649:CA$5288, "?"&amp;CA3334)+1+COUNTIF(CA$2649:CA3334, CA3334)-1)</f>
        <v/>
      </c>
      <c r="CC3334" s="41" t="str">
        <f t="shared" si="845"/>
        <v/>
      </c>
    </row>
    <row r="3335" spans="45:81" hidden="1" x14ac:dyDescent="0.25">
      <c r="AS3335" s="37">
        <v>687</v>
      </c>
      <c r="BS3335" s="41" t="str">
        <f t="shared" si="839"/>
        <v/>
      </c>
      <c r="BU3335" s="41" t="str">
        <f>IF($BS3335="", "", IFERROR(INDEX('Country Name Replacement'!$C$11:$C$2650, MATCH($BS3335, 'Country Name Replacement'!$B$11:$B$2650, 0)), $BS3335))</f>
        <v/>
      </c>
      <c r="BV3335" s="37" t="str">
        <f t="shared" si="840"/>
        <v/>
      </c>
      <c r="BW3335" s="46" t="str">
        <f t="shared" si="841"/>
        <v/>
      </c>
      <c r="BY3335" s="13" t="str">
        <f t="shared" si="842"/>
        <v/>
      </c>
      <c r="BZ3335" s="37" t="str">
        <f t="shared" si="843"/>
        <v/>
      </c>
      <c r="CA3335" s="60" t="str">
        <f t="shared" si="844"/>
        <v/>
      </c>
      <c r="CB3335" s="37" t="str">
        <f>IF(CA3335="", "", COUNTIF(CA$2649:CA$5288, "?"&amp;CA3335)+1+COUNTIF(CA$2649:CA3335, CA3335)-1)</f>
        <v/>
      </c>
      <c r="CC3335" s="41" t="str">
        <f t="shared" si="845"/>
        <v/>
      </c>
    </row>
    <row r="3336" spans="45:81" hidden="1" x14ac:dyDescent="0.25">
      <c r="AS3336" s="37">
        <v>688</v>
      </c>
      <c r="BS3336" s="41" t="str">
        <f t="shared" si="839"/>
        <v/>
      </c>
      <c r="BU3336" s="41" t="str">
        <f>IF($BS3336="", "", IFERROR(INDEX('Country Name Replacement'!$C$11:$C$2650, MATCH($BS3336, 'Country Name Replacement'!$B$11:$B$2650, 0)), $BS3336))</f>
        <v/>
      </c>
      <c r="BV3336" s="37" t="str">
        <f t="shared" si="840"/>
        <v/>
      </c>
      <c r="BW3336" s="46" t="str">
        <f t="shared" si="841"/>
        <v/>
      </c>
      <c r="BY3336" s="13" t="str">
        <f t="shared" si="842"/>
        <v/>
      </c>
      <c r="BZ3336" s="37" t="str">
        <f t="shared" si="843"/>
        <v/>
      </c>
      <c r="CA3336" s="60" t="str">
        <f t="shared" si="844"/>
        <v/>
      </c>
      <c r="CB3336" s="37" t="str">
        <f>IF(CA3336="", "", COUNTIF(CA$2649:CA$5288, "?"&amp;CA3336)+1+COUNTIF(CA$2649:CA3336, CA3336)-1)</f>
        <v/>
      </c>
      <c r="CC3336" s="41" t="str">
        <f t="shared" si="845"/>
        <v/>
      </c>
    </row>
    <row r="3337" spans="45:81" hidden="1" x14ac:dyDescent="0.25">
      <c r="AS3337" s="37">
        <v>689</v>
      </c>
      <c r="BS3337" s="41" t="str">
        <f t="shared" si="839"/>
        <v/>
      </c>
      <c r="BU3337" s="41" t="str">
        <f>IF($BS3337="", "", IFERROR(INDEX('Country Name Replacement'!$C$11:$C$2650, MATCH($BS3337, 'Country Name Replacement'!$B$11:$B$2650, 0)), $BS3337))</f>
        <v/>
      </c>
      <c r="BV3337" s="37" t="str">
        <f t="shared" si="840"/>
        <v/>
      </c>
      <c r="BW3337" s="46" t="str">
        <f t="shared" si="841"/>
        <v/>
      </c>
      <c r="BY3337" s="13" t="str">
        <f t="shared" si="842"/>
        <v/>
      </c>
      <c r="BZ3337" s="37" t="str">
        <f t="shared" si="843"/>
        <v/>
      </c>
      <c r="CA3337" s="60" t="str">
        <f t="shared" si="844"/>
        <v/>
      </c>
      <c r="CB3337" s="37" t="str">
        <f>IF(CA3337="", "", COUNTIF(CA$2649:CA$5288, "?"&amp;CA3337)+1+COUNTIF(CA$2649:CA3337, CA3337)-1)</f>
        <v/>
      </c>
      <c r="CC3337" s="41" t="str">
        <f t="shared" si="845"/>
        <v/>
      </c>
    </row>
    <row r="3338" spans="45:81" hidden="1" x14ac:dyDescent="0.25">
      <c r="AS3338" s="37">
        <v>690</v>
      </c>
      <c r="BS3338" s="41" t="str">
        <f t="shared" si="839"/>
        <v/>
      </c>
      <c r="BU3338" s="41" t="str">
        <f>IF($BS3338="", "", IFERROR(INDEX('Country Name Replacement'!$C$11:$C$2650, MATCH($BS3338, 'Country Name Replacement'!$B$11:$B$2650, 0)), $BS3338))</f>
        <v/>
      </c>
      <c r="BV3338" s="37" t="str">
        <f t="shared" si="840"/>
        <v/>
      </c>
      <c r="BW3338" s="46" t="str">
        <f t="shared" si="841"/>
        <v/>
      </c>
      <c r="BY3338" s="13" t="str">
        <f t="shared" si="842"/>
        <v/>
      </c>
      <c r="BZ3338" s="37" t="str">
        <f t="shared" si="843"/>
        <v/>
      </c>
      <c r="CA3338" s="60" t="str">
        <f t="shared" si="844"/>
        <v/>
      </c>
      <c r="CB3338" s="37" t="str">
        <f>IF(CA3338="", "", COUNTIF(CA$2649:CA$5288, "?"&amp;CA3338)+1+COUNTIF(CA$2649:CA3338, CA3338)-1)</f>
        <v/>
      </c>
      <c r="CC3338" s="41" t="str">
        <f t="shared" si="845"/>
        <v/>
      </c>
    </row>
    <row r="3339" spans="45:81" hidden="1" x14ac:dyDescent="0.25">
      <c r="AS3339" s="37">
        <v>691</v>
      </c>
      <c r="BS3339" s="41" t="str">
        <f t="shared" si="839"/>
        <v/>
      </c>
      <c r="BU3339" s="41" t="str">
        <f>IF($BS3339="", "", IFERROR(INDEX('Country Name Replacement'!$C$11:$C$2650, MATCH($BS3339, 'Country Name Replacement'!$B$11:$B$2650, 0)), $BS3339))</f>
        <v/>
      </c>
      <c r="BV3339" s="37" t="str">
        <f t="shared" si="840"/>
        <v/>
      </c>
      <c r="BW3339" s="46" t="str">
        <f t="shared" si="841"/>
        <v/>
      </c>
      <c r="BY3339" s="13" t="str">
        <f t="shared" si="842"/>
        <v/>
      </c>
      <c r="BZ3339" s="37" t="str">
        <f t="shared" si="843"/>
        <v/>
      </c>
      <c r="CA3339" s="60" t="str">
        <f t="shared" si="844"/>
        <v/>
      </c>
      <c r="CB3339" s="37" t="str">
        <f>IF(CA3339="", "", COUNTIF(CA$2649:CA$5288, "?"&amp;CA3339)+1+COUNTIF(CA$2649:CA3339, CA3339)-1)</f>
        <v/>
      </c>
      <c r="CC3339" s="41" t="str">
        <f t="shared" si="845"/>
        <v/>
      </c>
    </row>
    <row r="3340" spans="45:81" hidden="1" x14ac:dyDescent="0.25">
      <c r="AS3340" s="37">
        <v>692</v>
      </c>
      <c r="BS3340" s="41" t="str">
        <f t="shared" si="839"/>
        <v/>
      </c>
      <c r="BU3340" s="41" t="str">
        <f>IF($BS3340="", "", IFERROR(INDEX('Country Name Replacement'!$C$11:$C$2650, MATCH($BS3340, 'Country Name Replacement'!$B$11:$B$2650, 0)), $BS3340))</f>
        <v/>
      </c>
      <c r="BV3340" s="37" t="str">
        <f t="shared" si="840"/>
        <v/>
      </c>
      <c r="BW3340" s="46" t="str">
        <f t="shared" si="841"/>
        <v/>
      </c>
      <c r="BY3340" s="13" t="str">
        <f t="shared" si="842"/>
        <v/>
      </c>
      <c r="BZ3340" s="37" t="str">
        <f t="shared" si="843"/>
        <v/>
      </c>
      <c r="CA3340" s="60" t="str">
        <f t="shared" si="844"/>
        <v/>
      </c>
      <c r="CB3340" s="37" t="str">
        <f>IF(CA3340="", "", COUNTIF(CA$2649:CA$5288, "?"&amp;CA3340)+1+COUNTIF(CA$2649:CA3340, CA3340)-1)</f>
        <v/>
      </c>
      <c r="CC3340" s="41" t="str">
        <f t="shared" si="845"/>
        <v/>
      </c>
    </row>
    <row r="3341" spans="45:81" hidden="1" x14ac:dyDescent="0.25">
      <c r="AS3341" s="37">
        <v>693</v>
      </c>
      <c r="BS3341" s="41" t="str">
        <f t="shared" si="839"/>
        <v/>
      </c>
      <c r="BU3341" s="41" t="str">
        <f>IF($BS3341="", "", IFERROR(INDEX('Country Name Replacement'!$C$11:$C$2650, MATCH($BS3341, 'Country Name Replacement'!$B$11:$B$2650, 0)), $BS3341))</f>
        <v/>
      </c>
      <c r="BV3341" s="37" t="str">
        <f t="shared" si="840"/>
        <v/>
      </c>
      <c r="BW3341" s="46" t="str">
        <f t="shared" si="841"/>
        <v/>
      </c>
      <c r="BY3341" s="13" t="str">
        <f t="shared" si="842"/>
        <v/>
      </c>
      <c r="BZ3341" s="37" t="str">
        <f t="shared" si="843"/>
        <v/>
      </c>
      <c r="CA3341" s="60" t="str">
        <f t="shared" si="844"/>
        <v/>
      </c>
      <c r="CB3341" s="37" t="str">
        <f>IF(CA3341="", "", COUNTIF(CA$2649:CA$5288, "?"&amp;CA3341)+1+COUNTIF(CA$2649:CA3341, CA3341)-1)</f>
        <v/>
      </c>
      <c r="CC3341" s="41" t="str">
        <f t="shared" si="845"/>
        <v/>
      </c>
    </row>
    <row r="3342" spans="45:81" hidden="1" x14ac:dyDescent="0.25">
      <c r="AS3342" s="37">
        <v>694</v>
      </c>
      <c r="BS3342" s="41" t="str">
        <f t="shared" si="839"/>
        <v/>
      </c>
      <c r="BU3342" s="41" t="str">
        <f>IF($BS3342="", "", IFERROR(INDEX('Country Name Replacement'!$C$11:$C$2650, MATCH($BS3342, 'Country Name Replacement'!$B$11:$B$2650, 0)), $BS3342))</f>
        <v/>
      </c>
      <c r="BV3342" s="37" t="str">
        <f t="shared" si="840"/>
        <v/>
      </c>
      <c r="BW3342" s="46" t="str">
        <f t="shared" si="841"/>
        <v/>
      </c>
      <c r="BY3342" s="13" t="str">
        <f t="shared" si="842"/>
        <v/>
      </c>
      <c r="BZ3342" s="37" t="str">
        <f t="shared" si="843"/>
        <v/>
      </c>
      <c r="CA3342" s="60" t="str">
        <f t="shared" si="844"/>
        <v/>
      </c>
      <c r="CB3342" s="37" t="str">
        <f>IF(CA3342="", "", COUNTIF(CA$2649:CA$5288, "?"&amp;CA3342)+1+COUNTIF(CA$2649:CA3342, CA3342)-1)</f>
        <v/>
      </c>
      <c r="CC3342" s="41" t="str">
        <f t="shared" si="845"/>
        <v/>
      </c>
    </row>
    <row r="3343" spans="45:81" hidden="1" x14ac:dyDescent="0.25">
      <c r="AS3343" s="37">
        <v>695</v>
      </c>
      <c r="BS3343" s="41" t="str">
        <f t="shared" si="839"/>
        <v/>
      </c>
      <c r="BU3343" s="41" t="str">
        <f>IF($BS3343="", "", IFERROR(INDEX('Country Name Replacement'!$C$11:$C$2650, MATCH($BS3343, 'Country Name Replacement'!$B$11:$B$2650, 0)), $BS3343))</f>
        <v/>
      </c>
      <c r="BV3343" s="37" t="str">
        <f t="shared" si="840"/>
        <v/>
      </c>
      <c r="BW3343" s="46" t="str">
        <f t="shared" si="841"/>
        <v/>
      </c>
      <c r="BY3343" s="13" t="str">
        <f t="shared" si="842"/>
        <v/>
      </c>
      <c r="BZ3343" s="37" t="str">
        <f t="shared" si="843"/>
        <v/>
      </c>
      <c r="CA3343" s="60" t="str">
        <f t="shared" si="844"/>
        <v/>
      </c>
      <c r="CB3343" s="37" t="str">
        <f>IF(CA3343="", "", COUNTIF(CA$2649:CA$5288, "?"&amp;CA3343)+1+COUNTIF(CA$2649:CA3343, CA3343)-1)</f>
        <v/>
      </c>
      <c r="CC3343" s="41" t="str">
        <f t="shared" si="845"/>
        <v/>
      </c>
    </row>
    <row r="3344" spans="45:81" hidden="1" x14ac:dyDescent="0.25">
      <c r="AS3344" s="37">
        <v>696</v>
      </c>
      <c r="BS3344" s="41" t="str">
        <f t="shared" si="839"/>
        <v/>
      </c>
      <c r="BU3344" s="41" t="str">
        <f>IF($BS3344="", "", IFERROR(INDEX('Country Name Replacement'!$C$11:$C$2650, MATCH($BS3344, 'Country Name Replacement'!$B$11:$B$2650, 0)), $BS3344))</f>
        <v/>
      </c>
      <c r="BV3344" s="37" t="str">
        <f t="shared" si="840"/>
        <v/>
      </c>
      <c r="BW3344" s="46" t="str">
        <f t="shared" si="841"/>
        <v/>
      </c>
      <c r="BY3344" s="13" t="str">
        <f t="shared" si="842"/>
        <v/>
      </c>
      <c r="BZ3344" s="37" t="str">
        <f t="shared" si="843"/>
        <v/>
      </c>
      <c r="CA3344" s="60" t="str">
        <f t="shared" si="844"/>
        <v/>
      </c>
      <c r="CB3344" s="37" t="str">
        <f>IF(CA3344="", "", COUNTIF(CA$2649:CA$5288, "?"&amp;CA3344)+1+COUNTIF(CA$2649:CA3344, CA3344)-1)</f>
        <v/>
      </c>
      <c r="CC3344" s="41" t="str">
        <f t="shared" si="845"/>
        <v/>
      </c>
    </row>
    <row r="3345" spans="45:81" hidden="1" x14ac:dyDescent="0.25">
      <c r="AS3345" s="37">
        <v>697</v>
      </c>
      <c r="BS3345" s="41" t="str">
        <f t="shared" si="839"/>
        <v/>
      </c>
      <c r="BU3345" s="41" t="str">
        <f>IF($BS3345="", "", IFERROR(INDEX('Country Name Replacement'!$C$11:$C$2650, MATCH($BS3345, 'Country Name Replacement'!$B$11:$B$2650, 0)), $BS3345))</f>
        <v/>
      </c>
      <c r="BV3345" s="37" t="str">
        <f t="shared" si="840"/>
        <v/>
      </c>
      <c r="BW3345" s="46" t="str">
        <f t="shared" si="841"/>
        <v/>
      </c>
      <c r="BY3345" s="13" t="str">
        <f t="shared" si="842"/>
        <v/>
      </c>
      <c r="BZ3345" s="37" t="str">
        <f t="shared" si="843"/>
        <v/>
      </c>
      <c r="CA3345" s="60" t="str">
        <f t="shared" si="844"/>
        <v/>
      </c>
      <c r="CB3345" s="37" t="str">
        <f>IF(CA3345="", "", COUNTIF(CA$2649:CA$5288, "?"&amp;CA3345)+1+COUNTIF(CA$2649:CA3345, CA3345)-1)</f>
        <v/>
      </c>
      <c r="CC3345" s="41" t="str">
        <f t="shared" si="845"/>
        <v/>
      </c>
    </row>
    <row r="3346" spans="45:81" hidden="1" x14ac:dyDescent="0.25">
      <c r="AS3346" s="37">
        <v>698</v>
      </c>
      <c r="BS3346" s="41" t="str">
        <f t="shared" si="839"/>
        <v/>
      </c>
      <c r="BU3346" s="41" t="str">
        <f>IF($BS3346="", "", IFERROR(INDEX('Country Name Replacement'!$C$11:$C$2650, MATCH($BS3346, 'Country Name Replacement'!$B$11:$B$2650, 0)), $BS3346))</f>
        <v/>
      </c>
      <c r="BV3346" s="37" t="str">
        <f t="shared" si="840"/>
        <v/>
      </c>
      <c r="BW3346" s="46" t="str">
        <f t="shared" si="841"/>
        <v/>
      </c>
      <c r="BY3346" s="13" t="str">
        <f t="shared" si="842"/>
        <v/>
      </c>
      <c r="BZ3346" s="37" t="str">
        <f t="shared" si="843"/>
        <v/>
      </c>
      <c r="CA3346" s="60" t="str">
        <f t="shared" si="844"/>
        <v/>
      </c>
      <c r="CB3346" s="37" t="str">
        <f>IF(CA3346="", "", COUNTIF(CA$2649:CA$5288, "?"&amp;CA3346)+1+COUNTIF(CA$2649:CA3346, CA3346)-1)</f>
        <v/>
      </c>
      <c r="CC3346" s="41" t="str">
        <f t="shared" si="845"/>
        <v/>
      </c>
    </row>
    <row r="3347" spans="45:81" hidden="1" x14ac:dyDescent="0.25">
      <c r="AS3347" s="37">
        <v>699</v>
      </c>
      <c r="BS3347" s="41" t="str">
        <f t="shared" si="839"/>
        <v/>
      </c>
      <c r="BU3347" s="41" t="str">
        <f>IF($BS3347="", "", IFERROR(INDEX('Country Name Replacement'!$C$11:$C$2650, MATCH($BS3347, 'Country Name Replacement'!$B$11:$B$2650, 0)), $BS3347))</f>
        <v/>
      </c>
      <c r="BV3347" s="37" t="str">
        <f t="shared" si="840"/>
        <v/>
      </c>
      <c r="BW3347" s="46" t="str">
        <f t="shared" si="841"/>
        <v/>
      </c>
      <c r="BY3347" s="13" t="str">
        <f t="shared" si="842"/>
        <v/>
      </c>
      <c r="BZ3347" s="37" t="str">
        <f t="shared" si="843"/>
        <v/>
      </c>
      <c r="CA3347" s="60" t="str">
        <f t="shared" si="844"/>
        <v/>
      </c>
      <c r="CB3347" s="37" t="str">
        <f>IF(CA3347="", "", COUNTIF(CA$2649:CA$5288, "?"&amp;CA3347)+1+COUNTIF(CA$2649:CA3347, CA3347)-1)</f>
        <v/>
      </c>
      <c r="CC3347" s="41" t="str">
        <f t="shared" si="845"/>
        <v/>
      </c>
    </row>
    <row r="3348" spans="45:81" hidden="1" x14ac:dyDescent="0.25">
      <c r="AS3348" s="37">
        <v>700</v>
      </c>
      <c r="BS3348" s="41" t="str">
        <f t="shared" si="839"/>
        <v/>
      </c>
      <c r="BU3348" s="41" t="str">
        <f>IF($BS3348="", "", IFERROR(INDEX('Country Name Replacement'!$C$11:$C$2650, MATCH($BS3348, 'Country Name Replacement'!$B$11:$B$2650, 0)), $BS3348))</f>
        <v/>
      </c>
      <c r="BV3348" s="37" t="str">
        <f t="shared" si="840"/>
        <v/>
      </c>
      <c r="BW3348" s="46" t="str">
        <f t="shared" si="841"/>
        <v/>
      </c>
      <c r="BY3348" s="13" t="str">
        <f t="shared" si="842"/>
        <v/>
      </c>
      <c r="BZ3348" s="37" t="str">
        <f t="shared" si="843"/>
        <v/>
      </c>
      <c r="CA3348" s="60" t="str">
        <f t="shared" si="844"/>
        <v/>
      </c>
      <c r="CB3348" s="37" t="str">
        <f>IF(CA3348="", "", COUNTIF(CA$2649:CA$5288, "?"&amp;CA3348)+1+COUNTIF(CA$2649:CA3348, CA3348)-1)</f>
        <v/>
      </c>
      <c r="CC3348" s="41" t="str">
        <f t="shared" si="845"/>
        <v/>
      </c>
    </row>
    <row r="3349" spans="45:81" hidden="1" x14ac:dyDescent="0.25">
      <c r="AS3349" s="37">
        <v>701</v>
      </c>
      <c r="BS3349" s="41" t="str">
        <f t="shared" si="839"/>
        <v/>
      </c>
      <c r="BU3349" s="41" t="str">
        <f>IF($BS3349="", "", IFERROR(INDEX('Country Name Replacement'!$C$11:$C$2650, MATCH($BS3349, 'Country Name Replacement'!$B$11:$B$2650, 0)), $BS3349))</f>
        <v/>
      </c>
      <c r="BV3349" s="37" t="str">
        <f t="shared" si="840"/>
        <v/>
      </c>
      <c r="BW3349" s="46" t="str">
        <f t="shared" si="841"/>
        <v/>
      </c>
      <c r="BY3349" s="13" t="str">
        <f t="shared" si="842"/>
        <v/>
      </c>
      <c r="BZ3349" s="37" t="str">
        <f t="shared" si="843"/>
        <v/>
      </c>
      <c r="CA3349" s="60" t="str">
        <f t="shared" si="844"/>
        <v/>
      </c>
      <c r="CB3349" s="37" t="str">
        <f>IF(CA3349="", "", COUNTIF(CA$2649:CA$5288, "?"&amp;CA3349)+1+COUNTIF(CA$2649:CA3349, CA3349)-1)</f>
        <v/>
      </c>
      <c r="CC3349" s="41" t="str">
        <f t="shared" si="845"/>
        <v/>
      </c>
    </row>
    <row r="3350" spans="45:81" hidden="1" x14ac:dyDescent="0.25">
      <c r="AS3350" s="37">
        <v>702</v>
      </c>
      <c r="BS3350" s="41" t="str">
        <f t="shared" si="839"/>
        <v/>
      </c>
      <c r="BU3350" s="41" t="str">
        <f>IF($BS3350="", "", IFERROR(INDEX('Country Name Replacement'!$C$11:$C$2650, MATCH($BS3350, 'Country Name Replacement'!$B$11:$B$2650, 0)), $BS3350))</f>
        <v/>
      </c>
      <c r="BV3350" s="37" t="str">
        <f t="shared" si="840"/>
        <v/>
      </c>
      <c r="BW3350" s="46" t="str">
        <f t="shared" si="841"/>
        <v/>
      </c>
      <c r="BY3350" s="13" t="str">
        <f t="shared" si="842"/>
        <v/>
      </c>
      <c r="BZ3350" s="37" t="str">
        <f t="shared" si="843"/>
        <v/>
      </c>
      <c r="CA3350" s="60" t="str">
        <f t="shared" si="844"/>
        <v/>
      </c>
      <c r="CB3350" s="37" t="str">
        <f>IF(CA3350="", "", COUNTIF(CA$2649:CA$5288, "?"&amp;CA3350)+1+COUNTIF(CA$2649:CA3350, CA3350)-1)</f>
        <v/>
      </c>
      <c r="CC3350" s="41" t="str">
        <f t="shared" si="845"/>
        <v/>
      </c>
    </row>
    <row r="3351" spans="45:81" hidden="1" x14ac:dyDescent="0.25">
      <c r="AS3351" s="37">
        <v>703</v>
      </c>
      <c r="BS3351" s="41" t="str">
        <f t="shared" si="839"/>
        <v/>
      </c>
      <c r="BU3351" s="41" t="str">
        <f>IF($BS3351="", "", IFERROR(INDEX('Country Name Replacement'!$C$11:$C$2650, MATCH($BS3351, 'Country Name Replacement'!$B$11:$B$2650, 0)), $BS3351))</f>
        <v/>
      </c>
      <c r="BV3351" s="37" t="str">
        <f t="shared" si="840"/>
        <v/>
      </c>
      <c r="BW3351" s="46" t="str">
        <f t="shared" si="841"/>
        <v/>
      </c>
      <c r="BY3351" s="13" t="str">
        <f t="shared" si="842"/>
        <v/>
      </c>
      <c r="BZ3351" s="37" t="str">
        <f t="shared" si="843"/>
        <v/>
      </c>
      <c r="CA3351" s="60" t="str">
        <f t="shared" si="844"/>
        <v/>
      </c>
      <c r="CB3351" s="37" t="str">
        <f>IF(CA3351="", "", COUNTIF(CA$2649:CA$5288, "?"&amp;CA3351)+1+COUNTIF(CA$2649:CA3351, CA3351)-1)</f>
        <v/>
      </c>
      <c r="CC3351" s="41" t="str">
        <f t="shared" si="845"/>
        <v/>
      </c>
    </row>
    <row r="3352" spans="45:81" hidden="1" x14ac:dyDescent="0.25">
      <c r="AS3352" s="37">
        <v>704</v>
      </c>
      <c r="BS3352" s="41" t="str">
        <f t="shared" si="839"/>
        <v/>
      </c>
      <c r="BU3352" s="41" t="str">
        <f>IF($BS3352="", "", IFERROR(INDEX('Country Name Replacement'!$C$11:$C$2650, MATCH($BS3352, 'Country Name Replacement'!$B$11:$B$2650, 0)), $BS3352))</f>
        <v/>
      </c>
      <c r="BV3352" s="37" t="str">
        <f t="shared" si="840"/>
        <v/>
      </c>
      <c r="BW3352" s="46" t="str">
        <f t="shared" si="841"/>
        <v/>
      </c>
      <c r="BY3352" s="13" t="str">
        <f t="shared" si="842"/>
        <v/>
      </c>
      <c r="BZ3352" s="37" t="str">
        <f t="shared" si="843"/>
        <v/>
      </c>
      <c r="CA3352" s="60" t="str">
        <f t="shared" si="844"/>
        <v/>
      </c>
      <c r="CB3352" s="37" t="str">
        <f>IF(CA3352="", "", COUNTIF(CA$2649:CA$5288, "?"&amp;CA3352)+1+COUNTIF(CA$2649:CA3352, CA3352)-1)</f>
        <v/>
      </c>
      <c r="CC3352" s="41" t="str">
        <f t="shared" si="845"/>
        <v/>
      </c>
    </row>
    <row r="3353" spans="45:81" hidden="1" x14ac:dyDescent="0.25">
      <c r="AS3353" s="37">
        <v>705</v>
      </c>
      <c r="BS3353" s="41" t="str">
        <f t="shared" si="839"/>
        <v/>
      </c>
      <c r="BU3353" s="41" t="str">
        <f>IF($BS3353="", "", IFERROR(INDEX('Country Name Replacement'!$C$11:$C$2650, MATCH($BS3353, 'Country Name Replacement'!$B$11:$B$2650, 0)), $BS3353))</f>
        <v/>
      </c>
      <c r="BV3353" s="37" t="str">
        <f t="shared" si="840"/>
        <v/>
      </c>
      <c r="BW3353" s="46" t="str">
        <f t="shared" si="841"/>
        <v/>
      </c>
      <c r="BY3353" s="13" t="str">
        <f t="shared" si="842"/>
        <v/>
      </c>
      <c r="BZ3353" s="37" t="str">
        <f t="shared" si="843"/>
        <v/>
      </c>
      <c r="CA3353" s="60" t="str">
        <f t="shared" si="844"/>
        <v/>
      </c>
      <c r="CB3353" s="37" t="str">
        <f>IF(CA3353="", "", COUNTIF(CA$2649:CA$5288, "?"&amp;CA3353)+1+COUNTIF(CA$2649:CA3353, CA3353)-1)</f>
        <v/>
      </c>
      <c r="CC3353" s="41" t="str">
        <f t="shared" si="845"/>
        <v/>
      </c>
    </row>
    <row r="3354" spans="45:81" hidden="1" x14ac:dyDescent="0.25">
      <c r="AS3354" s="37">
        <v>706</v>
      </c>
      <c r="BS3354" s="41" t="str">
        <f t="shared" ref="BS3354:BS3417" si="846">IFERROR(INDEX(BS$7:BS$2646, MATCH($AS3354, BU$7:BU$2646, 0)), "")</f>
        <v/>
      </c>
      <c r="BU3354" s="41" t="str">
        <f>IF($BS3354="", "", IFERROR(INDEX('Country Name Replacement'!$C$11:$C$2650, MATCH($BS3354, 'Country Name Replacement'!$B$11:$B$2650, 0)), $BS3354))</f>
        <v/>
      </c>
      <c r="BV3354" s="37" t="str">
        <f t="shared" ref="BV3354:BV3417" si="847">IF(BU3354="", "", COUNTIF(BU$2649:BU$5288, "&lt;"&amp;BU3354)+1-BV$2647)</f>
        <v/>
      </c>
      <c r="BW3354" s="46" t="str">
        <f t="shared" ref="BW3354:BW3417" si="848">IFERROR(INDEX(BU$2649:BU$5288, MATCH($AS3354, BV$2649:BV$2828, 0)), "")</f>
        <v/>
      </c>
      <c r="BY3354" s="13" t="str">
        <f t="shared" ref="BY3354:BY3417" si="849">IFERROR(INDEX(BY$7:BY$2646, MATCH($AS3354, CA$7:CA$2646, 0)), "")</f>
        <v/>
      </c>
      <c r="BZ3354" s="37" t="str">
        <f t="shared" ref="BZ3354:BZ3417" si="850">IF(BY3354="", "", COUNTIF(BY$2649:BY$5288, "&lt;"&amp;BY3354)+1-BZ$2647)</f>
        <v/>
      </c>
      <c r="CA3354" s="60" t="str">
        <f t="shared" ref="CA3354:CA3417" si="851">IF(BY3354="", "", SUMIF($BY$7:$BY$2646, BY3354, $BZ$7:$BZ$2646))</f>
        <v/>
      </c>
      <c r="CB3354" s="37" t="str">
        <f>IF(CA3354="", "", COUNTIF(CA$2649:CA$5288, "?"&amp;CA3354)+1+COUNTIF(CA$2649:CA3354, CA3354)-1)</f>
        <v/>
      </c>
      <c r="CC3354" s="41" t="str">
        <f t="shared" ref="CC3354:CC3417" si="852">IFERROR(INDEX(BS$2649:BS$5288, MATCH($AS3354, BV$2649:BV$2828, 0)), "")</f>
        <v/>
      </c>
    </row>
    <row r="3355" spans="45:81" hidden="1" x14ac:dyDescent="0.25">
      <c r="AS3355" s="37">
        <v>707</v>
      </c>
      <c r="BS3355" s="41" t="str">
        <f t="shared" si="846"/>
        <v/>
      </c>
      <c r="BU3355" s="41" t="str">
        <f>IF($BS3355="", "", IFERROR(INDEX('Country Name Replacement'!$C$11:$C$2650, MATCH($BS3355, 'Country Name Replacement'!$B$11:$B$2650, 0)), $BS3355))</f>
        <v/>
      </c>
      <c r="BV3355" s="37" t="str">
        <f t="shared" si="847"/>
        <v/>
      </c>
      <c r="BW3355" s="46" t="str">
        <f t="shared" si="848"/>
        <v/>
      </c>
      <c r="BY3355" s="13" t="str">
        <f t="shared" si="849"/>
        <v/>
      </c>
      <c r="BZ3355" s="37" t="str">
        <f t="shared" si="850"/>
        <v/>
      </c>
      <c r="CA3355" s="60" t="str">
        <f t="shared" si="851"/>
        <v/>
      </c>
      <c r="CB3355" s="37" t="str">
        <f>IF(CA3355="", "", COUNTIF(CA$2649:CA$5288, "?"&amp;CA3355)+1+COUNTIF(CA$2649:CA3355, CA3355)-1)</f>
        <v/>
      </c>
      <c r="CC3355" s="41" t="str">
        <f t="shared" si="852"/>
        <v/>
      </c>
    </row>
    <row r="3356" spans="45:81" hidden="1" x14ac:dyDescent="0.25">
      <c r="AS3356" s="37">
        <v>708</v>
      </c>
      <c r="BS3356" s="41" t="str">
        <f t="shared" si="846"/>
        <v/>
      </c>
      <c r="BU3356" s="41" t="str">
        <f>IF($BS3356="", "", IFERROR(INDEX('Country Name Replacement'!$C$11:$C$2650, MATCH($BS3356, 'Country Name Replacement'!$B$11:$B$2650, 0)), $BS3356))</f>
        <v/>
      </c>
      <c r="BV3356" s="37" t="str">
        <f t="shared" si="847"/>
        <v/>
      </c>
      <c r="BW3356" s="46" t="str">
        <f t="shared" si="848"/>
        <v/>
      </c>
      <c r="BY3356" s="13" t="str">
        <f t="shared" si="849"/>
        <v/>
      </c>
      <c r="BZ3356" s="37" t="str">
        <f t="shared" si="850"/>
        <v/>
      </c>
      <c r="CA3356" s="60" t="str">
        <f t="shared" si="851"/>
        <v/>
      </c>
      <c r="CB3356" s="37" t="str">
        <f>IF(CA3356="", "", COUNTIF(CA$2649:CA$5288, "?"&amp;CA3356)+1+COUNTIF(CA$2649:CA3356, CA3356)-1)</f>
        <v/>
      </c>
      <c r="CC3356" s="41" t="str">
        <f t="shared" si="852"/>
        <v/>
      </c>
    </row>
    <row r="3357" spans="45:81" hidden="1" x14ac:dyDescent="0.25">
      <c r="AS3357" s="37">
        <v>709</v>
      </c>
      <c r="BS3357" s="41" t="str">
        <f t="shared" si="846"/>
        <v/>
      </c>
      <c r="BU3357" s="41" t="str">
        <f>IF($BS3357="", "", IFERROR(INDEX('Country Name Replacement'!$C$11:$C$2650, MATCH($BS3357, 'Country Name Replacement'!$B$11:$B$2650, 0)), $BS3357))</f>
        <v/>
      </c>
      <c r="BV3357" s="37" t="str">
        <f t="shared" si="847"/>
        <v/>
      </c>
      <c r="BW3357" s="46" t="str">
        <f t="shared" si="848"/>
        <v/>
      </c>
      <c r="BY3357" s="13" t="str">
        <f t="shared" si="849"/>
        <v/>
      </c>
      <c r="BZ3357" s="37" t="str">
        <f t="shared" si="850"/>
        <v/>
      </c>
      <c r="CA3357" s="60" t="str">
        <f t="shared" si="851"/>
        <v/>
      </c>
      <c r="CB3357" s="37" t="str">
        <f>IF(CA3357="", "", COUNTIF(CA$2649:CA$5288, "?"&amp;CA3357)+1+COUNTIF(CA$2649:CA3357, CA3357)-1)</f>
        <v/>
      </c>
      <c r="CC3357" s="41" t="str">
        <f t="shared" si="852"/>
        <v/>
      </c>
    </row>
    <row r="3358" spans="45:81" hidden="1" x14ac:dyDescent="0.25">
      <c r="AS3358" s="37">
        <v>710</v>
      </c>
      <c r="BS3358" s="41" t="str">
        <f t="shared" si="846"/>
        <v/>
      </c>
      <c r="BU3358" s="41" t="str">
        <f>IF($BS3358="", "", IFERROR(INDEX('Country Name Replacement'!$C$11:$C$2650, MATCH($BS3358, 'Country Name Replacement'!$B$11:$B$2650, 0)), $BS3358))</f>
        <v/>
      </c>
      <c r="BV3358" s="37" t="str">
        <f t="shared" si="847"/>
        <v/>
      </c>
      <c r="BW3358" s="46" t="str">
        <f t="shared" si="848"/>
        <v/>
      </c>
      <c r="BY3358" s="13" t="str">
        <f t="shared" si="849"/>
        <v/>
      </c>
      <c r="BZ3358" s="37" t="str">
        <f t="shared" si="850"/>
        <v/>
      </c>
      <c r="CA3358" s="60" t="str">
        <f t="shared" si="851"/>
        <v/>
      </c>
      <c r="CB3358" s="37" t="str">
        <f>IF(CA3358="", "", COUNTIF(CA$2649:CA$5288, "?"&amp;CA3358)+1+COUNTIF(CA$2649:CA3358, CA3358)-1)</f>
        <v/>
      </c>
      <c r="CC3358" s="41" t="str">
        <f t="shared" si="852"/>
        <v/>
      </c>
    </row>
    <row r="3359" spans="45:81" hidden="1" x14ac:dyDescent="0.25">
      <c r="AS3359" s="37">
        <v>711</v>
      </c>
      <c r="BS3359" s="41" t="str">
        <f t="shared" si="846"/>
        <v/>
      </c>
      <c r="BU3359" s="41" t="str">
        <f>IF($BS3359="", "", IFERROR(INDEX('Country Name Replacement'!$C$11:$C$2650, MATCH($BS3359, 'Country Name Replacement'!$B$11:$B$2650, 0)), $BS3359))</f>
        <v/>
      </c>
      <c r="BV3359" s="37" t="str">
        <f t="shared" si="847"/>
        <v/>
      </c>
      <c r="BW3359" s="46" t="str">
        <f t="shared" si="848"/>
        <v/>
      </c>
      <c r="BY3359" s="13" t="str">
        <f t="shared" si="849"/>
        <v/>
      </c>
      <c r="BZ3359" s="37" t="str">
        <f t="shared" si="850"/>
        <v/>
      </c>
      <c r="CA3359" s="60" t="str">
        <f t="shared" si="851"/>
        <v/>
      </c>
      <c r="CB3359" s="37" t="str">
        <f>IF(CA3359="", "", COUNTIF(CA$2649:CA$5288, "?"&amp;CA3359)+1+COUNTIF(CA$2649:CA3359, CA3359)-1)</f>
        <v/>
      </c>
      <c r="CC3359" s="41" t="str">
        <f t="shared" si="852"/>
        <v/>
      </c>
    </row>
    <row r="3360" spans="45:81" hidden="1" x14ac:dyDescent="0.25">
      <c r="AS3360" s="37">
        <v>712</v>
      </c>
      <c r="BS3360" s="41" t="str">
        <f t="shared" si="846"/>
        <v/>
      </c>
      <c r="BU3360" s="41" t="str">
        <f>IF($BS3360="", "", IFERROR(INDEX('Country Name Replacement'!$C$11:$C$2650, MATCH($BS3360, 'Country Name Replacement'!$B$11:$B$2650, 0)), $BS3360))</f>
        <v/>
      </c>
      <c r="BV3360" s="37" t="str">
        <f t="shared" si="847"/>
        <v/>
      </c>
      <c r="BW3360" s="46" t="str">
        <f t="shared" si="848"/>
        <v/>
      </c>
      <c r="BY3360" s="13" t="str">
        <f t="shared" si="849"/>
        <v/>
      </c>
      <c r="BZ3360" s="37" t="str">
        <f t="shared" si="850"/>
        <v/>
      </c>
      <c r="CA3360" s="60" t="str">
        <f t="shared" si="851"/>
        <v/>
      </c>
      <c r="CB3360" s="37" t="str">
        <f>IF(CA3360="", "", COUNTIF(CA$2649:CA$5288, "?"&amp;CA3360)+1+COUNTIF(CA$2649:CA3360, CA3360)-1)</f>
        <v/>
      </c>
      <c r="CC3360" s="41" t="str">
        <f t="shared" si="852"/>
        <v/>
      </c>
    </row>
    <row r="3361" spans="45:81" hidden="1" x14ac:dyDescent="0.25">
      <c r="AS3361" s="37">
        <v>713</v>
      </c>
      <c r="BS3361" s="41" t="str">
        <f t="shared" si="846"/>
        <v/>
      </c>
      <c r="BU3361" s="41" t="str">
        <f>IF($BS3361="", "", IFERROR(INDEX('Country Name Replacement'!$C$11:$C$2650, MATCH($BS3361, 'Country Name Replacement'!$B$11:$B$2650, 0)), $BS3361))</f>
        <v/>
      </c>
      <c r="BV3361" s="37" t="str">
        <f t="shared" si="847"/>
        <v/>
      </c>
      <c r="BW3361" s="46" t="str">
        <f t="shared" si="848"/>
        <v/>
      </c>
      <c r="BY3361" s="13" t="str">
        <f t="shared" si="849"/>
        <v/>
      </c>
      <c r="BZ3361" s="37" t="str">
        <f t="shared" si="850"/>
        <v/>
      </c>
      <c r="CA3361" s="60" t="str">
        <f t="shared" si="851"/>
        <v/>
      </c>
      <c r="CB3361" s="37" t="str">
        <f>IF(CA3361="", "", COUNTIF(CA$2649:CA$5288, "?"&amp;CA3361)+1+COUNTIF(CA$2649:CA3361, CA3361)-1)</f>
        <v/>
      </c>
      <c r="CC3361" s="41" t="str">
        <f t="shared" si="852"/>
        <v/>
      </c>
    </row>
    <row r="3362" spans="45:81" hidden="1" x14ac:dyDescent="0.25">
      <c r="AS3362" s="37">
        <v>714</v>
      </c>
      <c r="BS3362" s="41" t="str">
        <f t="shared" si="846"/>
        <v/>
      </c>
      <c r="BU3362" s="41" t="str">
        <f>IF($BS3362="", "", IFERROR(INDEX('Country Name Replacement'!$C$11:$C$2650, MATCH($BS3362, 'Country Name Replacement'!$B$11:$B$2650, 0)), $BS3362))</f>
        <v/>
      </c>
      <c r="BV3362" s="37" t="str">
        <f t="shared" si="847"/>
        <v/>
      </c>
      <c r="BW3362" s="46" t="str">
        <f t="shared" si="848"/>
        <v/>
      </c>
      <c r="BY3362" s="13" t="str">
        <f t="shared" si="849"/>
        <v/>
      </c>
      <c r="BZ3362" s="37" t="str">
        <f t="shared" si="850"/>
        <v/>
      </c>
      <c r="CA3362" s="60" t="str">
        <f t="shared" si="851"/>
        <v/>
      </c>
      <c r="CB3362" s="37" t="str">
        <f>IF(CA3362="", "", COUNTIF(CA$2649:CA$5288, "?"&amp;CA3362)+1+COUNTIF(CA$2649:CA3362, CA3362)-1)</f>
        <v/>
      </c>
      <c r="CC3362" s="41" t="str">
        <f t="shared" si="852"/>
        <v/>
      </c>
    </row>
    <row r="3363" spans="45:81" hidden="1" x14ac:dyDescent="0.25">
      <c r="AS3363" s="37">
        <v>715</v>
      </c>
      <c r="BS3363" s="41" t="str">
        <f t="shared" si="846"/>
        <v/>
      </c>
      <c r="BU3363" s="41" t="str">
        <f>IF($BS3363="", "", IFERROR(INDEX('Country Name Replacement'!$C$11:$C$2650, MATCH($BS3363, 'Country Name Replacement'!$B$11:$B$2650, 0)), $BS3363))</f>
        <v/>
      </c>
      <c r="BV3363" s="37" t="str">
        <f t="shared" si="847"/>
        <v/>
      </c>
      <c r="BW3363" s="46" t="str">
        <f t="shared" si="848"/>
        <v/>
      </c>
      <c r="BY3363" s="13" t="str">
        <f t="shared" si="849"/>
        <v/>
      </c>
      <c r="BZ3363" s="37" t="str">
        <f t="shared" si="850"/>
        <v/>
      </c>
      <c r="CA3363" s="60" t="str">
        <f t="shared" si="851"/>
        <v/>
      </c>
      <c r="CB3363" s="37" t="str">
        <f>IF(CA3363="", "", COUNTIF(CA$2649:CA$5288, "?"&amp;CA3363)+1+COUNTIF(CA$2649:CA3363, CA3363)-1)</f>
        <v/>
      </c>
      <c r="CC3363" s="41" t="str">
        <f t="shared" si="852"/>
        <v/>
      </c>
    </row>
    <row r="3364" spans="45:81" hidden="1" x14ac:dyDescent="0.25">
      <c r="AS3364" s="37">
        <v>716</v>
      </c>
      <c r="BS3364" s="41" t="str">
        <f t="shared" si="846"/>
        <v/>
      </c>
      <c r="BU3364" s="41" t="str">
        <f>IF($BS3364="", "", IFERROR(INDEX('Country Name Replacement'!$C$11:$C$2650, MATCH($BS3364, 'Country Name Replacement'!$B$11:$B$2650, 0)), $BS3364))</f>
        <v/>
      </c>
      <c r="BV3364" s="37" t="str">
        <f t="shared" si="847"/>
        <v/>
      </c>
      <c r="BW3364" s="46" t="str">
        <f t="shared" si="848"/>
        <v/>
      </c>
      <c r="BY3364" s="13" t="str">
        <f t="shared" si="849"/>
        <v/>
      </c>
      <c r="BZ3364" s="37" t="str">
        <f t="shared" si="850"/>
        <v/>
      </c>
      <c r="CA3364" s="60" t="str">
        <f t="shared" si="851"/>
        <v/>
      </c>
      <c r="CB3364" s="37" t="str">
        <f>IF(CA3364="", "", COUNTIF(CA$2649:CA$5288, "?"&amp;CA3364)+1+COUNTIF(CA$2649:CA3364, CA3364)-1)</f>
        <v/>
      </c>
      <c r="CC3364" s="41" t="str">
        <f t="shared" si="852"/>
        <v/>
      </c>
    </row>
    <row r="3365" spans="45:81" hidden="1" x14ac:dyDescent="0.25">
      <c r="AS3365" s="37">
        <v>717</v>
      </c>
      <c r="BS3365" s="41" t="str">
        <f t="shared" si="846"/>
        <v/>
      </c>
      <c r="BU3365" s="41" t="str">
        <f>IF($BS3365="", "", IFERROR(INDEX('Country Name Replacement'!$C$11:$C$2650, MATCH($BS3365, 'Country Name Replacement'!$B$11:$B$2650, 0)), $BS3365))</f>
        <v/>
      </c>
      <c r="BV3365" s="37" t="str">
        <f t="shared" si="847"/>
        <v/>
      </c>
      <c r="BW3365" s="46" t="str">
        <f t="shared" si="848"/>
        <v/>
      </c>
      <c r="BY3365" s="13" t="str">
        <f t="shared" si="849"/>
        <v/>
      </c>
      <c r="BZ3365" s="37" t="str">
        <f t="shared" si="850"/>
        <v/>
      </c>
      <c r="CA3365" s="60" t="str">
        <f t="shared" si="851"/>
        <v/>
      </c>
      <c r="CB3365" s="37" t="str">
        <f>IF(CA3365="", "", COUNTIF(CA$2649:CA$5288, "?"&amp;CA3365)+1+COUNTIF(CA$2649:CA3365, CA3365)-1)</f>
        <v/>
      </c>
      <c r="CC3365" s="41" t="str">
        <f t="shared" si="852"/>
        <v/>
      </c>
    </row>
    <row r="3366" spans="45:81" hidden="1" x14ac:dyDescent="0.25">
      <c r="AS3366" s="37">
        <v>718</v>
      </c>
      <c r="BS3366" s="41" t="str">
        <f t="shared" si="846"/>
        <v/>
      </c>
      <c r="BU3366" s="41" t="str">
        <f>IF($BS3366="", "", IFERROR(INDEX('Country Name Replacement'!$C$11:$C$2650, MATCH($BS3366, 'Country Name Replacement'!$B$11:$B$2650, 0)), $BS3366))</f>
        <v/>
      </c>
      <c r="BV3366" s="37" t="str">
        <f t="shared" si="847"/>
        <v/>
      </c>
      <c r="BW3366" s="46" t="str">
        <f t="shared" si="848"/>
        <v/>
      </c>
      <c r="BY3366" s="13" t="str">
        <f t="shared" si="849"/>
        <v/>
      </c>
      <c r="BZ3366" s="37" t="str">
        <f t="shared" si="850"/>
        <v/>
      </c>
      <c r="CA3366" s="60" t="str">
        <f t="shared" si="851"/>
        <v/>
      </c>
      <c r="CB3366" s="37" t="str">
        <f>IF(CA3366="", "", COUNTIF(CA$2649:CA$5288, "?"&amp;CA3366)+1+COUNTIF(CA$2649:CA3366, CA3366)-1)</f>
        <v/>
      </c>
      <c r="CC3366" s="41" t="str">
        <f t="shared" si="852"/>
        <v/>
      </c>
    </row>
    <row r="3367" spans="45:81" hidden="1" x14ac:dyDescent="0.25">
      <c r="AS3367" s="37">
        <v>719</v>
      </c>
      <c r="BS3367" s="41" t="str">
        <f t="shared" si="846"/>
        <v/>
      </c>
      <c r="BU3367" s="41" t="str">
        <f>IF($BS3367="", "", IFERROR(INDEX('Country Name Replacement'!$C$11:$C$2650, MATCH($BS3367, 'Country Name Replacement'!$B$11:$B$2650, 0)), $BS3367))</f>
        <v/>
      </c>
      <c r="BV3367" s="37" t="str">
        <f t="shared" si="847"/>
        <v/>
      </c>
      <c r="BW3367" s="46" t="str">
        <f t="shared" si="848"/>
        <v/>
      </c>
      <c r="BY3367" s="13" t="str">
        <f t="shared" si="849"/>
        <v/>
      </c>
      <c r="BZ3367" s="37" t="str">
        <f t="shared" si="850"/>
        <v/>
      </c>
      <c r="CA3367" s="60" t="str">
        <f t="shared" si="851"/>
        <v/>
      </c>
      <c r="CB3367" s="37" t="str">
        <f>IF(CA3367="", "", COUNTIF(CA$2649:CA$5288, "?"&amp;CA3367)+1+COUNTIF(CA$2649:CA3367, CA3367)-1)</f>
        <v/>
      </c>
      <c r="CC3367" s="41" t="str">
        <f t="shared" si="852"/>
        <v/>
      </c>
    </row>
    <row r="3368" spans="45:81" hidden="1" x14ac:dyDescent="0.25">
      <c r="AS3368" s="37">
        <v>720</v>
      </c>
      <c r="BS3368" s="41" t="str">
        <f t="shared" si="846"/>
        <v/>
      </c>
      <c r="BU3368" s="41" t="str">
        <f>IF($BS3368="", "", IFERROR(INDEX('Country Name Replacement'!$C$11:$C$2650, MATCH($BS3368, 'Country Name Replacement'!$B$11:$B$2650, 0)), $BS3368))</f>
        <v/>
      </c>
      <c r="BV3368" s="37" t="str">
        <f t="shared" si="847"/>
        <v/>
      </c>
      <c r="BW3368" s="46" t="str">
        <f t="shared" si="848"/>
        <v/>
      </c>
      <c r="BY3368" s="13" t="str">
        <f t="shared" si="849"/>
        <v/>
      </c>
      <c r="BZ3368" s="37" t="str">
        <f t="shared" si="850"/>
        <v/>
      </c>
      <c r="CA3368" s="60" t="str">
        <f t="shared" si="851"/>
        <v/>
      </c>
      <c r="CB3368" s="37" t="str">
        <f>IF(CA3368="", "", COUNTIF(CA$2649:CA$5288, "?"&amp;CA3368)+1+COUNTIF(CA$2649:CA3368, CA3368)-1)</f>
        <v/>
      </c>
      <c r="CC3368" s="41" t="str">
        <f t="shared" si="852"/>
        <v/>
      </c>
    </row>
    <row r="3369" spans="45:81" hidden="1" x14ac:dyDescent="0.25">
      <c r="AS3369" s="37">
        <v>721</v>
      </c>
      <c r="BS3369" s="41" t="str">
        <f t="shared" si="846"/>
        <v/>
      </c>
      <c r="BU3369" s="41" t="str">
        <f>IF($BS3369="", "", IFERROR(INDEX('Country Name Replacement'!$C$11:$C$2650, MATCH($BS3369, 'Country Name Replacement'!$B$11:$B$2650, 0)), $BS3369))</f>
        <v/>
      </c>
      <c r="BV3369" s="37" t="str">
        <f t="shared" si="847"/>
        <v/>
      </c>
      <c r="BW3369" s="46" t="str">
        <f t="shared" si="848"/>
        <v/>
      </c>
      <c r="BY3369" s="13" t="str">
        <f t="shared" si="849"/>
        <v/>
      </c>
      <c r="BZ3369" s="37" t="str">
        <f t="shared" si="850"/>
        <v/>
      </c>
      <c r="CA3369" s="60" t="str">
        <f t="shared" si="851"/>
        <v/>
      </c>
      <c r="CB3369" s="37" t="str">
        <f>IF(CA3369="", "", COUNTIF(CA$2649:CA$5288, "?"&amp;CA3369)+1+COUNTIF(CA$2649:CA3369, CA3369)-1)</f>
        <v/>
      </c>
      <c r="CC3369" s="41" t="str">
        <f t="shared" si="852"/>
        <v/>
      </c>
    </row>
    <row r="3370" spans="45:81" hidden="1" x14ac:dyDescent="0.25">
      <c r="AS3370" s="37">
        <v>722</v>
      </c>
      <c r="BS3370" s="41" t="str">
        <f t="shared" si="846"/>
        <v/>
      </c>
      <c r="BU3370" s="41" t="str">
        <f>IF($BS3370="", "", IFERROR(INDEX('Country Name Replacement'!$C$11:$C$2650, MATCH($BS3370, 'Country Name Replacement'!$B$11:$B$2650, 0)), $BS3370))</f>
        <v/>
      </c>
      <c r="BV3370" s="37" t="str">
        <f t="shared" si="847"/>
        <v/>
      </c>
      <c r="BW3370" s="46" t="str">
        <f t="shared" si="848"/>
        <v/>
      </c>
      <c r="BY3370" s="13" t="str">
        <f t="shared" si="849"/>
        <v/>
      </c>
      <c r="BZ3370" s="37" t="str">
        <f t="shared" si="850"/>
        <v/>
      </c>
      <c r="CA3370" s="60" t="str">
        <f t="shared" si="851"/>
        <v/>
      </c>
      <c r="CB3370" s="37" t="str">
        <f>IF(CA3370="", "", COUNTIF(CA$2649:CA$5288, "?"&amp;CA3370)+1+COUNTIF(CA$2649:CA3370, CA3370)-1)</f>
        <v/>
      </c>
      <c r="CC3370" s="41" t="str">
        <f t="shared" si="852"/>
        <v/>
      </c>
    </row>
    <row r="3371" spans="45:81" hidden="1" x14ac:dyDescent="0.25">
      <c r="AS3371" s="37">
        <v>723</v>
      </c>
      <c r="BS3371" s="41" t="str">
        <f t="shared" si="846"/>
        <v/>
      </c>
      <c r="BU3371" s="41" t="str">
        <f>IF($BS3371="", "", IFERROR(INDEX('Country Name Replacement'!$C$11:$C$2650, MATCH($BS3371, 'Country Name Replacement'!$B$11:$B$2650, 0)), $BS3371))</f>
        <v/>
      </c>
      <c r="BV3371" s="37" t="str">
        <f t="shared" si="847"/>
        <v/>
      </c>
      <c r="BW3371" s="46" t="str">
        <f t="shared" si="848"/>
        <v/>
      </c>
      <c r="BY3371" s="13" t="str">
        <f t="shared" si="849"/>
        <v/>
      </c>
      <c r="BZ3371" s="37" t="str">
        <f t="shared" si="850"/>
        <v/>
      </c>
      <c r="CA3371" s="60" t="str">
        <f t="shared" si="851"/>
        <v/>
      </c>
      <c r="CB3371" s="37" t="str">
        <f>IF(CA3371="", "", COUNTIF(CA$2649:CA$5288, "?"&amp;CA3371)+1+COUNTIF(CA$2649:CA3371, CA3371)-1)</f>
        <v/>
      </c>
      <c r="CC3371" s="41" t="str">
        <f t="shared" si="852"/>
        <v/>
      </c>
    </row>
    <row r="3372" spans="45:81" hidden="1" x14ac:dyDescent="0.25">
      <c r="AS3372" s="37">
        <v>724</v>
      </c>
      <c r="BS3372" s="41" t="str">
        <f t="shared" si="846"/>
        <v/>
      </c>
      <c r="BU3372" s="41" t="str">
        <f>IF($BS3372="", "", IFERROR(INDEX('Country Name Replacement'!$C$11:$C$2650, MATCH($BS3372, 'Country Name Replacement'!$B$11:$B$2650, 0)), $BS3372))</f>
        <v/>
      </c>
      <c r="BV3372" s="37" t="str">
        <f t="shared" si="847"/>
        <v/>
      </c>
      <c r="BW3372" s="46" t="str">
        <f t="shared" si="848"/>
        <v/>
      </c>
      <c r="BY3372" s="13" t="str">
        <f t="shared" si="849"/>
        <v/>
      </c>
      <c r="BZ3372" s="37" t="str">
        <f t="shared" si="850"/>
        <v/>
      </c>
      <c r="CA3372" s="60" t="str">
        <f t="shared" si="851"/>
        <v/>
      </c>
      <c r="CB3372" s="37" t="str">
        <f>IF(CA3372="", "", COUNTIF(CA$2649:CA$5288, "?"&amp;CA3372)+1+COUNTIF(CA$2649:CA3372, CA3372)-1)</f>
        <v/>
      </c>
      <c r="CC3372" s="41" t="str">
        <f t="shared" si="852"/>
        <v/>
      </c>
    </row>
    <row r="3373" spans="45:81" hidden="1" x14ac:dyDescent="0.25">
      <c r="AS3373" s="37">
        <v>725</v>
      </c>
      <c r="BS3373" s="41" t="str">
        <f t="shared" si="846"/>
        <v/>
      </c>
      <c r="BU3373" s="41" t="str">
        <f>IF($BS3373="", "", IFERROR(INDEX('Country Name Replacement'!$C$11:$C$2650, MATCH($BS3373, 'Country Name Replacement'!$B$11:$B$2650, 0)), $BS3373))</f>
        <v/>
      </c>
      <c r="BV3373" s="37" t="str">
        <f t="shared" si="847"/>
        <v/>
      </c>
      <c r="BW3373" s="46" t="str">
        <f t="shared" si="848"/>
        <v/>
      </c>
      <c r="BY3373" s="13" t="str">
        <f t="shared" si="849"/>
        <v/>
      </c>
      <c r="BZ3373" s="37" t="str">
        <f t="shared" si="850"/>
        <v/>
      </c>
      <c r="CA3373" s="60" t="str">
        <f t="shared" si="851"/>
        <v/>
      </c>
      <c r="CB3373" s="37" t="str">
        <f>IF(CA3373="", "", COUNTIF(CA$2649:CA$5288, "?"&amp;CA3373)+1+COUNTIF(CA$2649:CA3373, CA3373)-1)</f>
        <v/>
      </c>
      <c r="CC3373" s="41" t="str">
        <f t="shared" si="852"/>
        <v/>
      </c>
    </row>
    <row r="3374" spans="45:81" hidden="1" x14ac:dyDescent="0.25">
      <c r="AS3374" s="37">
        <v>726</v>
      </c>
      <c r="BS3374" s="41" t="str">
        <f t="shared" si="846"/>
        <v/>
      </c>
      <c r="BU3374" s="41" t="str">
        <f>IF($BS3374="", "", IFERROR(INDEX('Country Name Replacement'!$C$11:$C$2650, MATCH($BS3374, 'Country Name Replacement'!$B$11:$B$2650, 0)), $BS3374))</f>
        <v/>
      </c>
      <c r="BV3374" s="37" t="str">
        <f t="shared" si="847"/>
        <v/>
      </c>
      <c r="BW3374" s="46" t="str">
        <f t="shared" si="848"/>
        <v/>
      </c>
      <c r="BY3374" s="13" t="str">
        <f t="shared" si="849"/>
        <v/>
      </c>
      <c r="BZ3374" s="37" t="str">
        <f t="shared" si="850"/>
        <v/>
      </c>
      <c r="CA3374" s="60" t="str">
        <f t="shared" si="851"/>
        <v/>
      </c>
      <c r="CB3374" s="37" t="str">
        <f>IF(CA3374="", "", COUNTIF(CA$2649:CA$5288, "?"&amp;CA3374)+1+COUNTIF(CA$2649:CA3374, CA3374)-1)</f>
        <v/>
      </c>
      <c r="CC3374" s="41" t="str">
        <f t="shared" si="852"/>
        <v/>
      </c>
    </row>
    <row r="3375" spans="45:81" hidden="1" x14ac:dyDescent="0.25">
      <c r="AS3375" s="37">
        <v>727</v>
      </c>
      <c r="BS3375" s="41" t="str">
        <f t="shared" si="846"/>
        <v/>
      </c>
      <c r="BU3375" s="41" t="str">
        <f>IF($BS3375="", "", IFERROR(INDEX('Country Name Replacement'!$C$11:$C$2650, MATCH($BS3375, 'Country Name Replacement'!$B$11:$B$2650, 0)), $BS3375))</f>
        <v/>
      </c>
      <c r="BV3375" s="37" t="str">
        <f t="shared" si="847"/>
        <v/>
      </c>
      <c r="BW3375" s="46" t="str">
        <f t="shared" si="848"/>
        <v/>
      </c>
      <c r="BY3375" s="13" t="str">
        <f t="shared" si="849"/>
        <v/>
      </c>
      <c r="BZ3375" s="37" t="str">
        <f t="shared" si="850"/>
        <v/>
      </c>
      <c r="CA3375" s="60" t="str">
        <f t="shared" si="851"/>
        <v/>
      </c>
      <c r="CB3375" s="37" t="str">
        <f>IF(CA3375="", "", COUNTIF(CA$2649:CA$5288, "?"&amp;CA3375)+1+COUNTIF(CA$2649:CA3375, CA3375)-1)</f>
        <v/>
      </c>
      <c r="CC3375" s="41" t="str">
        <f t="shared" si="852"/>
        <v/>
      </c>
    </row>
    <row r="3376" spans="45:81" hidden="1" x14ac:dyDescent="0.25">
      <c r="AS3376" s="37">
        <v>728</v>
      </c>
      <c r="BS3376" s="41" t="str">
        <f t="shared" si="846"/>
        <v/>
      </c>
      <c r="BU3376" s="41" t="str">
        <f>IF($BS3376="", "", IFERROR(INDEX('Country Name Replacement'!$C$11:$C$2650, MATCH($BS3376, 'Country Name Replacement'!$B$11:$B$2650, 0)), $BS3376))</f>
        <v/>
      </c>
      <c r="BV3376" s="37" t="str">
        <f t="shared" si="847"/>
        <v/>
      </c>
      <c r="BW3376" s="46" t="str">
        <f t="shared" si="848"/>
        <v/>
      </c>
      <c r="BY3376" s="13" t="str">
        <f t="shared" si="849"/>
        <v/>
      </c>
      <c r="BZ3376" s="37" t="str">
        <f t="shared" si="850"/>
        <v/>
      </c>
      <c r="CA3376" s="60" t="str">
        <f t="shared" si="851"/>
        <v/>
      </c>
      <c r="CB3376" s="37" t="str">
        <f>IF(CA3376="", "", COUNTIF(CA$2649:CA$5288, "?"&amp;CA3376)+1+COUNTIF(CA$2649:CA3376, CA3376)-1)</f>
        <v/>
      </c>
      <c r="CC3376" s="41" t="str">
        <f t="shared" si="852"/>
        <v/>
      </c>
    </row>
    <row r="3377" spans="45:81" hidden="1" x14ac:dyDescent="0.25">
      <c r="AS3377" s="37">
        <v>729</v>
      </c>
      <c r="BS3377" s="41" t="str">
        <f t="shared" si="846"/>
        <v/>
      </c>
      <c r="BU3377" s="41" t="str">
        <f>IF($BS3377="", "", IFERROR(INDEX('Country Name Replacement'!$C$11:$C$2650, MATCH($BS3377, 'Country Name Replacement'!$B$11:$B$2650, 0)), $BS3377))</f>
        <v/>
      </c>
      <c r="BV3377" s="37" t="str">
        <f t="shared" si="847"/>
        <v/>
      </c>
      <c r="BW3377" s="46" t="str">
        <f t="shared" si="848"/>
        <v/>
      </c>
      <c r="BY3377" s="13" t="str">
        <f t="shared" si="849"/>
        <v/>
      </c>
      <c r="BZ3377" s="37" t="str">
        <f t="shared" si="850"/>
        <v/>
      </c>
      <c r="CA3377" s="60" t="str">
        <f t="shared" si="851"/>
        <v/>
      </c>
      <c r="CB3377" s="37" t="str">
        <f>IF(CA3377="", "", COUNTIF(CA$2649:CA$5288, "?"&amp;CA3377)+1+COUNTIF(CA$2649:CA3377, CA3377)-1)</f>
        <v/>
      </c>
      <c r="CC3377" s="41" t="str">
        <f t="shared" si="852"/>
        <v/>
      </c>
    </row>
    <row r="3378" spans="45:81" hidden="1" x14ac:dyDescent="0.25">
      <c r="AS3378" s="37">
        <v>730</v>
      </c>
      <c r="BS3378" s="41" t="str">
        <f t="shared" si="846"/>
        <v/>
      </c>
      <c r="BU3378" s="41" t="str">
        <f>IF($BS3378="", "", IFERROR(INDEX('Country Name Replacement'!$C$11:$C$2650, MATCH($BS3378, 'Country Name Replacement'!$B$11:$B$2650, 0)), $BS3378))</f>
        <v/>
      </c>
      <c r="BV3378" s="37" t="str">
        <f t="shared" si="847"/>
        <v/>
      </c>
      <c r="BW3378" s="46" t="str">
        <f t="shared" si="848"/>
        <v/>
      </c>
      <c r="BY3378" s="13" t="str">
        <f t="shared" si="849"/>
        <v/>
      </c>
      <c r="BZ3378" s="37" t="str">
        <f t="shared" si="850"/>
        <v/>
      </c>
      <c r="CA3378" s="60" t="str">
        <f t="shared" si="851"/>
        <v/>
      </c>
      <c r="CB3378" s="37" t="str">
        <f>IF(CA3378="", "", COUNTIF(CA$2649:CA$5288, "?"&amp;CA3378)+1+COUNTIF(CA$2649:CA3378, CA3378)-1)</f>
        <v/>
      </c>
      <c r="CC3378" s="41" t="str">
        <f t="shared" si="852"/>
        <v/>
      </c>
    </row>
    <row r="3379" spans="45:81" hidden="1" x14ac:dyDescent="0.25">
      <c r="AS3379" s="37">
        <v>731</v>
      </c>
      <c r="BS3379" s="41" t="str">
        <f t="shared" si="846"/>
        <v/>
      </c>
      <c r="BU3379" s="41" t="str">
        <f>IF($BS3379="", "", IFERROR(INDEX('Country Name Replacement'!$C$11:$C$2650, MATCH($BS3379, 'Country Name Replacement'!$B$11:$B$2650, 0)), $BS3379))</f>
        <v/>
      </c>
      <c r="BV3379" s="37" t="str">
        <f t="shared" si="847"/>
        <v/>
      </c>
      <c r="BW3379" s="46" t="str">
        <f t="shared" si="848"/>
        <v/>
      </c>
      <c r="BY3379" s="13" t="str">
        <f t="shared" si="849"/>
        <v/>
      </c>
      <c r="BZ3379" s="37" t="str">
        <f t="shared" si="850"/>
        <v/>
      </c>
      <c r="CA3379" s="60" t="str">
        <f t="shared" si="851"/>
        <v/>
      </c>
      <c r="CB3379" s="37" t="str">
        <f>IF(CA3379="", "", COUNTIF(CA$2649:CA$5288, "?"&amp;CA3379)+1+COUNTIF(CA$2649:CA3379, CA3379)-1)</f>
        <v/>
      </c>
      <c r="CC3379" s="41" t="str">
        <f t="shared" si="852"/>
        <v/>
      </c>
    </row>
    <row r="3380" spans="45:81" hidden="1" x14ac:dyDescent="0.25">
      <c r="AS3380" s="37">
        <v>732</v>
      </c>
      <c r="BS3380" s="41" t="str">
        <f t="shared" si="846"/>
        <v/>
      </c>
      <c r="BU3380" s="41" t="str">
        <f>IF($BS3380="", "", IFERROR(INDEX('Country Name Replacement'!$C$11:$C$2650, MATCH($BS3380, 'Country Name Replacement'!$B$11:$B$2650, 0)), $BS3380))</f>
        <v/>
      </c>
      <c r="BV3380" s="37" t="str">
        <f t="shared" si="847"/>
        <v/>
      </c>
      <c r="BW3380" s="46" t="str">
        <f t="shared" si="848"/>
        <v/>
      </c>
      <c r="BY3380" s="13" t="str">
        <f t="shared" si="849"/>
        <v/>
      </c>
      <c r="BZ3380" s="37" t="str">
        <f t="shared" si="850"/>
        <v/>
      </c>
      <c r="CA3380" s="60" t="str">
        <f t="shared" si="851"/>
        <v/>
      </c>
      <c r="CB3380" s="37" t="str">
        <f>IF(CA3380="", "", COUNTIF(CA$2649:CA$5288, "?"&amp;CA3380)+1+COUNTIF(CA$2649:CA3380, CA3380)-1)</f>
        <v/>
      </c>
      <c r="CC3380" s="41" t="str">
        <f t="shared" si="852"/>
        <v/>
      </c>
    </row>
    <row r="3381" spans="45:81" hidden="1" x14ac:dyDescent="0.25">
      <c r="AS3381" s="37">
        <v>733</v>
      </c>
      <c r="BS3381" s="41" t="str">
        <f t="shared" si="846"/>
        <v/>
      </c>
      <c r="BU3381" s="41" t="str">
        <f>IF($BS3381="", "", IFERROR(INDEX('Country Name Replacement'!$C$11:$C$2650, MATCH($BS3381, 'Country Name Replacement'!$B$11:$B$2650, 0)), $BS3381))</f>
        <v/>
      </c>
      <c r="BV3381" s="37" t="str">
        <f t="shared" si="847"/>
        <v/>
      </c>
      <c r="BW3381" s="46" t="str">
        <f t="shared" si="848"/>
        <v/>
      </c>
      <c r="BY3381" s="13" t="str">
        <f t="shared" si="849"/>
        <v/>
      </c>
      <c r="BZ3381" s="37" t="str">
        <f t="shared" si="850"/>
        <v/>
      </c>
      <c r="CA3381" s="60" t="str">
        <f t="shared" si="851"/>
        <v/>
      </c>
      <c r="CB3381" s="37" t="str">
        <f>IF(CA3381="", "", COUNTIF(CA$2649:CA$5288, "?"&amp;CA3381)+1+COUNTIF(CA$2649:CA3381, CA3381)-1)</f>
        <v/>
      </c>
      <c r="CC3381" s="41" t="str">
        <f t="shared" si="852"/>
        <v/>
      </c>
    </row>
    <row r="3382" spans="45:81" hidden="1" x14ac:dyDescent="0.25">
      <c r="AS3382" s="37">
        <v>734</v>
      </c>
      <c r="BS3382" s="41" t="str">
        <f t="shared" si="846"/>
        <v/>
      </c>
      <c r="BU3382" s="41" t="str">
        <f>IF($BS3382="", "", IFERROR(INDEX('Country Name Replacement'!$C$11:$C$2650, MATCH($BS3382, 'Country Name Replacement'!$B$11:$B$2650, 0)), $BS3382))</f>
        <v/>
      </c>
      <c r="BV3382" s="37" t="str">
        <f t="shared" si="847"/>
        <v/>
      </c>
      <c r="BW3382" s="46" t="str">
        <f t="shared" si="848"/>
        <v/>
      </c>
      <c r="BY3382" s="13" t="str">
        <f t="shared" si="849"/>
        <v/>
      </c>
      <c r="BZ3382" s="37" t="str">
        <f t="shared" si="850"/>
        <v/>
      </c>
      <c r="CA3382" s="60" t="str">
        <f t="shared" si="851"/>
        <v/>
      </c>
      <c r="CB3382" s="37" t="str">
        <f>IF(CA3382="", "", COUNTIF(CA$2649:CA$5288, "?"&amp;CA3382)+1+COUNTIF(CA$2649:CA3382, CA3382)-1)</f>
        <v/>
      </c>
      <c r="CC3382" s="41" t="str">
        <f t="shared" si="852"/>
        <v/>
      </c>
    </row>
    <row r="3383" spans="45:81" hidden="1" x14ac:dyDescent="0.25">
      <c r="AS3383" s="37">
        <v>735</v>
      </c>
      <c r="BS3383" s="41" t="str">
        <f t="shared" si="846"/>
        <v/>
      </c>
      <c r="BU3383" s="41" t="str">
        <f>IF($BS3383="", "", IFERROR(INDEX('Country Name Replacement'!$C$11:$C$2650, MATCH($BS3383, 'Country Name Replacement'!$B$11:$B$2650, 0)), $BS3383))</f>
        <v/>
      </c>
      <c r="BV3383" s="37" t="str">
        <f t="shared" si="847"/>
        <v/>
      </c>
      <c r="BW3383" s="46" t="str">
        <f t="shared" si="848"/>
        <v/>
      </c>
      <c r="BY3383" s="13" t="str">
        <f t="shared" si="849"/>
        <v/>
      </c>
      <c r="BZ3383" s="37" t="str">
        <f t="shared" si="850"/>
        <v/>
      </c>
      <c r="CA3383" s="60" t="str">
        <f t="shared" si="851"/>
        <v/>
      </c>
      <c r="CB3383" s="37" t="str">
        <f>IF(CA3383="", "", COUNTIF(CA$2649:CA$5288, "?"&amp;CA3383)+1+COUNTIF(CA$2649:CA3383, CA3383)-1)</f>
        <v/>
      </c>
      <c r="CC3383" s="41" t="str">
        <f t="shared" si="852"/>
        <v/>
      </c>
    </row>
    <row r="3384" spans="45:81" hidden="1" x14ac:dyDescent="0.25">
      <c r="AS3384" s="37">
        <v>736</v>
      </c>
      <c r="BS3384" s="41" t="str">
        <f t="shared" si="846"/>
        <v/>
      </c>
      <c r="BU3384" s="41" t="str">
        <f>IF($BS3384="", "", IFERROR(INDEX('Country Name Replacement'!$C$11:$C$2650, MATCH($BS3384, 'Country Name Replacement'!$B$11:$B$2650, 0)), $BS3384))</f>
        <v/>
      </c>
      <c r="BV3384" s="37" t="str">
        <f t="shared" si="847"/>
        <v/>
      </c>
      <c r="BW3384" s="46" t="str">
        <f t="shared" si="848"/>
        <v/>
      </c>
      <c r="BY3384" s="13" t="str">
        <f t="shared" si="849"/>
        <v/>
      </c>
      <c r="BZ3384" s="37" t="str">
        <f t="shared" si="850"/>
        <v/>
      </c>
      <c r="CA3384" s="60" t="str">
        <f t="shared" si="851"/>
        <v/>
      </c>
      <c r="CB3384" s="37" t="str">
        <f>IF(CA3384="", "", COUNTIF(CA$2649:CA$5288, "?"&amp;CA3384)+1+COUNTIF(CA$2649:CA3384, CA3384)-1)</f>
        <v/>
      </c>
      <c r="CC3384" s="41" t="str">
        <f t="shared" si="852"/>
        <v/>
      </c>
    </row>
    <row r="3385" spans="45:81" hidden="1" x14ac:dyDescent="0.25">
      <c r="AS3385" s="37">
        <v>737</v>
      </c>
      <c r="BS3385" s="41" t="str">
        <f t="shared" si="846"/>
        <v/>
      </c>
      <c r="BU3385" s="41" t="str">
        <f>IF($BS3385="", "", IFERROR(INDEX('Country Name Replacement'!$C$11:$C$2650, MATCH($BS3385, 'Country Name Replacement'!$B$11:$B$2650, 0)), $BS3385))</f>
        <v/>
      </c>
      <c r="BV3385" s="37" t="str">
        <f t="shared" si="847"/>
        <v/>
      </c>
      <c r="BW3385" s="46" t="str">
        <f t="shared" si="848"/>
        <v/>
      </c>
      <c r="BY3385" s="13" t="str">
        <f t="shared" si="849"/>
        <v/>
      </c>
      <c r="BZ3385" s="37" t="str">
        <f t="shared" si="850"/>
        <v/>
      </c>
      <c r="CA3385" s="60" t="str">
        <f t="shared" si="851"/>
        <v/>
      </c>
      <c r="CB3385" s="37" t="str">
        <f>IF(CA3385="", "", COUNTIF(CA$2649:CA$5288, "?"&amp;CA3385)+1+COUNTIF(CA$2649:CA3385, CA3385)-1)</f>
        <v/>
      </c>
      <c r="CC3385" s="41" t="str">
        <f t="shared" si="852"/>
        <v/>
      </c>
    </row>
    <row r="3386" spans="45:81" hidden="1" x14ac:dyDescent="0.25">
      <c r="AS3386" s="37">
        <v>738</v>
      </c>
      <c r="BS3386" s="41" t="str">
        <f t="shared" si="846"/>
        <v/>
      </c>
      <c r="BU3386" s="41" t="str">
        <f>IF($BS3386="", "", IFERROR(INDEX('Country Name Replacement'!$C$11:$C$2650, MATCH($BS3386, 'Country Name Replacement'!$B$11:$B$2650, 0)), $BS3386))</f>
        <v/>
      </c>
      <c r="BV3386" s="37" t="str">
        <f t="shared" si="847"/>
        <v/>
      </c>
      <c r="BW3386" s="46" t="str">
        <f t="shared" si="848"/>
        <v/>
      </c>
      <c r="BY3386" s="13" t="str">
        <f t="shared" si="849"/>
        <v/>
      </c>
      <c r="BZ3386" s="37" t="str">
        <f t="shared" si="850"/>
        <v/>
      </c>
      <c r="CA3386" s="60" t="str">
        <f t="shared" si="851"/>
        <v/>
      </c>
      <c r="CB3386" s="37" t="str">
        <f>IF(CA3386="", "", COUNTIF(CA$2649:CA$5288, "?"&amp;CA3386)+1+COUNTIF(CA$2649:CA3386, CA3386)-1)</f>
        <v/>
      </c>
      <c r="CC3386" s="41" t="str">
        <f t="shared" si="852"/>
        <v/>
      </c>
    </row>
    <row r="3387" spans="45:81" hidden="1" x14ac:dyDescent="0.25">
      <c r="AS3387" s="37">
        <v>739</v>
      </c>
      <c r="BS3387" s="41" t="str">
        <f t="shared" si="846"/>
        <v/>
      </c>
      <c r="BU3387" s="41" t="str">
        <f>IF($BS3387="", "", IFERROR(INDEX('Country Name Replacement'!$C$11:$C$2650, MATCH($BS3387, 'Country Name Replacement'!$B$11:$B$2650, 0)), $BS3387))</f>
        <v/>
      </c>
      <c r="BV3387" s="37" t="str">
        <f t="shared" si="847"/>
        <v/>
      </c>
      <c r="BW3387" s="46" t="str">
        <f t="shared" si="848"/>
        <v/>
      </c>
      <c r="BY3387" s="13" t="str">
        <f t="shared" si="849"/>
        <v/>
      </c>
      <c r="BZ3387" s="37" t="str">
        <f t="shared" si="850"/>
        <v/>
      </c>
      <c r="CA3387" s="60" t="str">
        <f t="shared" si="851"/>
        <v/>
      </c>
      <c r="CB3387" s="37" t="str">
        <f>IF(CA3387="", "", COUNTIF(CA$2649:CA$5288, "?"&amp;CA3387)+1+COUNTIF(CA$2649:CA3387, CA3387)-1)</f>
        <v/>
      </c>
      <c r="CC3387" s="41" t="str">
        <f t="shared" si="852"/>
        <v/>
      </c>
    </row>
    <row r="3388" spans="45:81" hidden="1" x14ac:dyDescent="0.25">
      <c r="AS3388" s="37">
        <v>740</v>
      </c>
      <c r="BS3388" s="41" t="str">
        <f t="shared" si="846"/>
        <v/>
      </c>
      <c r="BU3388" s="41" t="str">
        <f>IF($BS3388="", "", IFERROR(INDEX('Country Name Replacement'!$C$11:$C$2650, MATCH($BS3388, 'Country Name Replacement'!$B$11:$B$2650, 0)), $BS3388))</f>
        <v/>
      </c>
      <c r="BV3388" s="37" t="str">
        <f t="shared" si="847"/>
        <v/>
      </c>
      <c r="BW3388" s="46" t="str">
        <f t="shared" si="848"/>
        <v/>
      </c>
      <c r="BY3388" s="13" t="str">
        <f t="shared" si="849"/>
        <v/>
      </c>
      <c r="BZ3388" s="37" t="str">
        <f t="shared" si="850"/>
        <v/>
      </c>
      <c r="CA3388" s="60" t="str">
        <f t="shared" si="851"/>
        <v/>
      </c>
      <c r="CB3388" s="37" t="str">
        <f>IF(CA3388="", "", COUNTIF(CA$2649:CA$5288, "?"&amp;CA3388)+1+COUNTIF(CA$2649:CA3388, CA3388)-1)</f>
        <v/>
      </c>
      <c r="CC3388" s="41" t="str">
        <f t="shared" si="852"/>
        <v/>
      </c>
    </row>
    <row r="3389" spans="45:81" hidden="1" x14ac:dyDescent="0.25">
      <c r="AS3389" s="37">
        <v>741</v>
      </c>
      <c r="BS3389" s="41" t="str">
        <f t="shared" si="846"/>
        <v/>
      </c>
      <c r="BU3389" s="41" t="str">
        <f>IF($BS3389="", "", IFERROR(INDEX('Country Name Replacement'!$C$11:$C$2650, MATCH($BS3389, 'Country Name Replacement'!$B$11:$B$2650, 0)), $BS3389))</f>
        <v/>
      </c>
      <c r="BV3389" s="37" t="str">
        <f t="shared" si="847"/>
        <v/>
      </c>
      <c r="BW3389" s="46" t="str">
        <f t="shared" si="848"/>
        <v/>
      </c>
      <c r="BY3389" s="13" t="str">
        <f t="shared" si="849"/>
        <v/>
      </c>
      <c r="BZ3389" s="37" t="str">
        <f t="shared" si="850"/>
        <v/>
      </c>
      <c r="CA3389" s="60" t="str">
        <f t="shared" si="851"/>
        <v/>
      </c>
      <c r="CB3389" s="37" t="str">
        <f>IF(CA3389="", "", COUNTIF(CA$2649:CA$5288, "?"&amp;CA3389)+1+COUNTIF(CA$2649:CA3389, CA3389)-1)</f>
        <v/>
      </c>
      <c r="CC3389" s="41" t="str">
        <f t="shared" si="852"/>
        <v/>
      </c>
    </row>
    <row r="3390" spans="45:81" hidden="1" x14ac:dyDescent="0.25">
      <c r="AS3390" s="37">
        <v>742</v>
      </c>
      <c r="BS3390" s="41" t="str">
        <f t="shared" si="846"/>
        <v/>
      </c>
      <c r="BU3390" s="41" t="str">
        <f>IF($BS3390="", "", IFERROR(INDEX('Country Name Replacement'!$C$11:$C$2650, MATCH($BS3390, 'Country Name Replacement'!$B$11:$B$2650, 0)), $BS3390))</f>
        <v/>
      </c>
      <c r="BV3390" s="37" t="str">
        <f t="shared" si="847"/>
        <v/>
      </c>
      <c r="BW3390" s="46" t="str">
        <f t="shared" si="848"/>
        <v/>
      </c>
      <c r="BY3390" s="13" t="str">
        <f t="shared" si="849"/>
        <v/>
      </c>
      <c r="BZ3390" s="37" t="str">
        <f t="shared" si="850"/>
        <v/>
      </c>
      <c r="CA3390" s="60" t="str">
        <f t="shared" si="851"/>
        <v/>
      </c>
      <c r="CB3390" s="37" t="str">
        <f>IF(CA3390="", "", COUNTIF(CA$2649:CA$5288, "?"&amp;CA3390)+1+COUNTIF(CA$2649:CA3390, CA3390)-1)</f>
        <v/>
      </c>
      <c r="CC3390" s="41" t="str">
        <f t="shared" si="852"/>
        <v/>
      </c>
    </row>
    <row r="3391" spans="45:81" hidden="1" x14ac:dyDescent="0.25">
      <c r="AS3391" s="37">
        <v>743</v>
      </c>
      <c r="BS3391" s="41" t="str">
        <f t="shared" si="846"/>
        <v/>
      </c>
      <c r="BU3391" s="41" t="str">
        <f>IF($BS3391="", "", IFERROR(INDEX('Country Name Replacement'!$C$11:$C$2650, MATCH($BS3391, 'Country Name Replacement'!$B$11:$B$2650, 0)), $BS3391))</f>
        <v/>
      </c>
      <c r="BV3391" s="37" t="str">
        <f t="shared" si="847"/>
        <v/>
      </c>
      <c r="BW3391" s="46" t="str">
        <f t="shared" si="848"/>
        <v/>
      </c>
      <c r="BY3391" s="13" t="str">
        <f t="shared" si="849"/>
        <v/>
      </c>
      <c r="BZ3391" s="37" t="str">
        <f t="shared" si="850"/>
        <v/>
      </c>
      <c r="CA3391" s="60" t="str">
        <f t="shared" si="851"/>
        <v/>
      </c>
      <c r="CB3391" s="37" t="str">
        <f>IF(CA3391="", "", COUNTIF(CA$2649:CA$5288, "?"&amp;CA3391)+1+COUNTIF(CA$2649:CA3391, CA3391)-1)</f>
        <v/>
      </c>
      <c r="CC3391" s="41" t="str">
        <f t="shared" si="852"/>
        <v/>
      </c>
    </row>
    <row r="3392" spans="45:81" hidden="1" x14ac:dyDescent="0.25">
      <c r="AS3392" s="37">
        <v>744</v>
      </c>
      <c r="BS3392" s="41" t="str">
        <f t="shared" si="846"/>
        <v/>
      </c>
      <c r="BU3392" s="41" t="str">
        <f>IF($BS3392="", "", IFERROR(INDEX('Country Name Replacement'!$C$11:$C$2650, MATCH($BS3392, 'Country Name Replacement'!$B$11:$B$2650, 0)), $BS3392))</f>
        <v/>
      </c>
      <c r="BV3392" s="37" t="str">
        <f t="shared" si="847"/>
        <v/>
      </c>
      <c r="BW3392" s="46" t="str">
        <f t="shared" si="848"/>
        <v/>
      </c>
      <c r="BY3392" s="13" t="str">
        <f t="shared" si="849"/>
        <v/>
      </c>
      <c r="BZ3392" s="37" t="str">
        <f t="shared" si="850"/>
        <v/>
      </c>
      <c r="CA3392" s="60" t="str">
        <f t="shared" si="851"/>
        <v/>
      </c>
      <c r="CB3392" s="37" t="str">
        <f>IF(CA3392="", "", COUNTIF(CA$2649:CA$5288, "?"&amp;CA3392)+1+COUNTIF(CA$2649:CA3392, CA3392)-1)</f>
        <v/>
      </c>
      <c r="CC3392" s="41" t="str">
        <f t="shared" si="852"/>
        <v/>
      </c>
    </row>
    <row r="3393" spans="45:81" hidden="1" x14ac:dyDescent="0.25">
      <c r="AS3393" s="37">
        <v>745</v>
      </c>
      <c r="BS3393" s="41" t="str">
        <f t="shared" si="846"/>
        <v/>
      </c>
      <c r="BU3393" s="41" t="str">
        <f>IF($BS3393="", "", IFERROR(INDEX('Country Name Replacement'!$C$11:$C$2650, MATCH($BS3393, 'Country Name Replacement'!$B$11:$B$2650, 0)), $BS3393))</f>
        <v/>
      </c>
      <c r="BV3393" s="37" t="str">
        <f t="shared" si="847"/>
        <v/>
      </c>
      <c r="BW3393" s="46" t="str">
        <f t="shared" si="848"/>
        <v/>
      </c>
      <c r="BY3393" s="13" t="str">
        <f t="shared" si="849"/>
        <v/>
      </c>
      <c r="BZ3393" s="37" t="str">
        <f t="shared" si="850"/>
        <v/>
      </c>
      <c r="CA3393" s="60" t="str">
        <f t="shared" si="851"/>
        <v/>
      </c>
      <c r="CB3393" s="37" t="str">
        <f>IF(CA3393="", "", COUNTIF(CA$2649:CA$5288, "?"&amp;CA3393)+1+COUNTIF(CA$2649:CA3393, CA3393)-1)</f>
        <v/>
      </c>
      <c r="CC3393" s="41" t="str">
        <f t="shared" si="852"/>
        <v/>
      </c>
    </row>
    <row r="3394" spans="45:81" hidden="1" x14ac:dyDescent="0.25">
      <c r="AS3394" s="37">
        <v>746</v>
      </c>
      <c r="BS3394" s="41" t="str">
        <f t="shared" si="846"/>
        <v/>
      </c>
      <c r="BU3394" s="41" t="str">
        <f>IF($BS3394="", "", IFERROR(INDEX('Country Name Replacement'!$C$11:$C$2650, MATCH($BS3394, 'Country Name Replacement'!$B$11:$B$2650, 0)), $BS3394))</f>
        <v/>
      </c>
      <c r="BV3394" s="37" t="str">
        <f t="shared" si="847"/>
        <v/>
      </c>
      <c r="BW3394" s="46" t="str">
        <f t="shared" si="848"/>
        <v/>
      </c>
      <c r="BY3394" s="13" t="str">
        <f t="shared" si="849"/>
        <v/>
      </c>
      <c r="BZ3394" s="37" t="str">
        <f t="shared" si="850"/>
        <v/>
      </c>
      <c r="CA3394" s="60" t="str">
        <f t="shared" si="851"/>
        <v/>
      </c>
      <c r="CB3394" s="37" t="str">
        <f>IF(CA3394="", "", COUNTIF(CA$2649:CA$5288, "?"&amp;CA3394)+1+COUNTIF(CA$2649:CA3394, CA3394)-1)</f>
        <v/>
      </c>
      <c r="CC3394" s="41" t="str">
        <f t="shared" si="852"/>
        <v/>
      </c>
    </row>
    <row r="3395" spans="45:81" hidden="1" x14ac:dyDescent="0.25">
      <c r="AS3395" s="37">
        <v>747</v>
      </c>
      <c r="BS3395" s="41" t="str">
        <f t="shared" si="846"/>
        <v/>
      </c>
      <c r="BU3395" s="41" t="str">
        <f>IF($BS3395="", "", IFERROR(INDEX('Country Name Replacement'!$C$11:$C$2650, MATCH($BS3395, 'Country Name Replacement'!$B$11:$B$2650, 0)), $BS3395))</f>
        <v/>
      </c>
      <c r="BV3395" s="37" t="str">
        <f t="shared" si="847"/>
        <v/>
      </c>
      <c r="BW3395" s="46" t="str">
        <f t="shared" si="848"/>
        <v/>
      </c>
      <c r="BY3395" s="13" t="str">
        <f t="shared" si="849"/>
        <v/>
      </c>
      <c r="BZ3395" s="37" t="str">
        <f t="shared" si="850"/>
        <v/>
      </c>
      <c r="CA3395" s="60" t="str">
        <f t="shared" si="851"/>
        <v/>
      </c>
      <c r="CB3395" s="37" t="str">
        <f>IF(CA3395="", "", COUNTIF(CA$2649:CA$5288, "?"&amp;CA3395)+1+COUNTIF(CA$2649:CA3395, CA3395)-1)</f>
        <v/>
      </c>
      <c r="CC3395" s="41" t="str">
        <f t="shared" si="852"/>
        <v/>
      </c>
    </row>
    <row r="3396" spans="45:81" hidden="1" x14ac:dyDescent="0.25">
      <c r="AS3396" s="37">
        <v>748</v>
      </c>
      <c r="BS3396" s="41" t="str">
        <f t="shared" si="846"/>
        <v/>
      </c>
      <c r="BU3396" s="41" t="str">
        <f>IF($BS3396="", "", IFERROR(INDEX('Country Name Replacement'!$C$11:$C$2650, MATCH($BS3396, 'Country Name Replacement'!$B$11:$B$2650, 0)), $BS3396))</f>
        <v/>
      </c>
      <c r="BV3396" s="37" t="str">
        <f t="shared" si="847"/>
        <v/>
      </c>
      <c r="BW3396" s="46" t="str">
        <f t="shared" si="848"/>
        <v/>
      </c>
      <c r="BY3396" s="13" t="str">
        <f t="shared" si="849"/>
        <v/>
      </c>
      <c r="BZ3396" s="37" t="str">
        <f t="shared" si="850"/>
        <v/>
      </c>
      <c r="CA3396" s="60" t="str">
        <f t="shared" si="851"/>
        <v/>
      </c>
      <c r="CB3396" s="37" t="str">
        <f>IF(CA3396="", "", COUNTIF(CA$2649:CA$5288, "?"&amp;CA3396)+1+COUNTIF(CA$2649:CA3396, CA3396)-1)</f>
        <v/>
      </c>
      <c r="CC3396" s="41" t="str">
        <f t="shared" si="852"/>
        <v/>
      </c>
    </row>
    <row r="3397" spans="45:81" hidden="1" x14ac:dyDescent="0.25">
      <c r="AS3397" s="37">
        <v>749</v>
      </c>
      <c r="BS3397" s="41" t="str">
        <f t="shared" si="846"/>
        <v/>
      </c>
      <c r="BU3397" s="41" t="str">
        <f>IF($BS3397="", "", IFERROR(INDEX('Country Name Replacement'!$C$11:$C$2650, MATCH($BS3397, 'Country Name Replacement'!$B$11:$B$2650, 0)), $BS3397))</f>
        <v/>
      </c>
      <c r="BV3397" s="37" t="str">
        <f t="shared" si="847"/>
        <v/>
      </c>
      <c r="BW3397" s="46" t="str">
        <f t="shared" si="848"/>
        <v/>
      </c>
      <c r="BY3397" s="13" t="str">
        <f t="shared" si="849"/>
        <v/>
      </c>
      <c r="BZ3397" s="37" t="str">
        <f t="shared" si="850"/>
        <v/>
      </c>
      <c r="CA3397" s="60" t="str">
        <f t="shared" si="851"/>
        <v/>
      </c>
      <c r="CB3397" s="37" t="str">
        <f>IF(CA3397="", "", COUNTIF(CA$2649:CA$5288, "?"&amp;CA3397)+1+COUNTIF(CA$2649:CA3397, CA3397)-1)</f>
        <v/>
      </c>
      <c r="CC3397" s="41" t="str">
        <f t="shared" si="852"/>
        <v/>
      </c>
    </row>
    <row r="3398" spans="45:81" hidden="1" x14ac:dyDescent="0.25">
      <c r="AS3398" s="37">
        <v>750</v>
      </c>
      <c r="BS3398" s="41" t="str">
        <f t="shared" si="846"/>
        <v/>
      </c>
      <c r="BU3398" s="41" t="str">
        <f>IF($BS3398="", "", IFERROR(INDEX('Country Name Replacement'!$C$11:$C$2650, MATCH($BS3398, 'Country Name Replacement'!$B$11:$B$2650, 0)), $BS3398))</f>
        <v/>
      </c>
      <c r="BV3398" s="37" t="str">
        <f t="shared" si="847"/>
        <v/>
      </c>
      <c r="BW3398" s="46" t="str">
        <f t="shared" si="848"/>
        <v/>
      </c>
      <c r="BY3398" s="13" t="str">
        <f t="shared" si="849"/>
        <v/>
      </c>
      <c r="BZ3398" s="37" t="str">
        <f t="shared" si="850"/>
        <v/>
      </c>
      <c r="CA3398" s="60" t="str">
        <f t="shared" si="851"/>
        <v/>
      </c>
      <c r="CB3398" s="37" t="str">
        <f>IF(CA3398="", "", COUNTIF(CA$2649:CA$5288, "?"&amp;CA3398)+1+COUNTIF(CA$2649:CA3398, CA3398)-1)</f>
        <v/>
      </c>
      <c r="CC3398" s="41" t="str">
        <f t="shared" si="852"/>
        <v/>
      </c>
    </row>
    <row r="3399" spans="45:81" hidden="1" x14ac:dyDescent="0.25">
      <c r="AS3399" s="37">
        <v>751</v>
      </c>
      <c r="BS3399" s="41" t="str">
        <f t="shared" si="846"/>
        <v/>
      </c>
      <c r="BU3399" s="41" t="str">
        <f>IF($BS3399="", "", IFERROR(INDEX('Country Name Replacement'!$C$11:$C$2650, MATCH($BS3399, 'Country Name Replacement'!$B$11:$B$2650, 0)), $BS3399))</f>
        <v/>
      </c>
      <c r="BV3399" s="37" t="str">
        <f t="shared" si="847"/>
        <v/>
      </c>
      <c r="BW3399" s="46" t="str">
        <f t="shared" si="848"/>
        <v/>
      </c>
      <c r="BY3399" s="13" t="str">
        <f t="shared" si="849"/>
        <v/>
      </c>
      <c r="BZ3399" s="37" t="str">
        <f t="shared" si="850"/>
        <v/>
      </c>
      <c r="CA3399" s="60" t="str">
        <f t="shared" si="851"/>
        <v/>
      </c>
      <c r="CB3399" s="37" t="str">
        <f>IF(CA3399="", "", COUNTIF(CA$2649:CA$5288, "?"&amp;CA3399)+1+COUNTIF(CA$2649:CA3399, CA3399)-1)</f>
        <v/>
      </c>
      <c r="CC3399" s="41" t="str">
        <f t="shared" si="852"/>
        <v/>
      </c>
    </row>
    <row r="3400" spans="45:81" hidden="1" x14ac:dyDescent="0.25">
      <c r="AS3400" s="37">
        <v>752</v>
      </c>
      <c r="BS3400" s="41" t="str">
        <f t="shared" si="846"/>
        <v/>
      </c>
      <c r="BU3400" s="41" t="str">
        <f>IF($BS3400="", "", IFERROR(INDEX('Country Name Replacement'!$C$11:$C$2650, MATCH($BS3400, 'Country Name Replacement'!$B$11:$B$2650, 0)), $BS3400))</f>
        <v/>
      </c>
      <c r="BV3400" s="37" t="str">
        <f t="shared" si="847"/>
        <v/>
      </c>
      <c r="BW3400" s="46" t="str">
        <f t="shared" si="848"/>
        <v/>
      </c>
      <c r="BY3400" s="13" t="str">
        <f t="shared" si="849"/>
        <v/>
      </c>
      <c r="BZ3400" s="37" t="str">
        <f t="shared" si="850"/>
        <v/>
      </c>
      <c r="CA3400" s="60" t="str">
        <f t="shared" si="851"/>
        <v/>
      </c>
      <c r="CB3400" s="37" t="str">
        <f>IF(CA3400="", "", COUNTIF(CA$2649:CA$5288, "?"&amp;CA3400)+1+COUNTIF(CA$2649:CA3400, CA3400)-1)</f>
        <v/>
      </c>
      <c r="CC3400" s="41" t="str">
        <f t="shared" si="852"/>
        <v/>
      </c>
    </row>
    <row r="3401" spans="45:81" hidden="1" x14ac:dyDescent="0.25">
      <c r="AS3401" s="37">
        <v>753</v>
      </c>
      <c r="BS3401" s="41" t="str">
        <f t="shared" si="846"/>
        <v/>
      </c>
      <c r="BU3401" s="41" t="str">
        <f>IF($BS3401="", "", IFERROR(INDEX('Country Name Replacement'!$C$11:$C$2650, MATCH($BS3401, 'Country Name Replacement'!$B$11:$B$2650, 0)), $BS3401))</f>
        <v/>
      </c>
      <c r="BV3401" s="37" t="str">
        <f t="shared" si="847"/>
        <v/>
      </c>
      <c r="BW3401" s="46" t="str">
        <f t="shared" si="848"/>
        <v/>
      </c>
      <c r="BY3401" s="13" t="str">
        <f t="shared" si="849"/>
        <v/>
      </c>
      <c r="BZ3401" s="37" t="str">
        <f t="shared" si="850"/>
        <v/>
      </c>
      <c r="CA3401" s="60" t="str">
        <f t="shared" si="851"/>
        <v/>
      </c>
      <c r="CB3401" s="37" t="str">
        <f>IF(CA3401="", "", COUNTIF(CA$2649:CA$5288, "?"&amp;CA3401)+1+COUNTIF(CA$2649:CA3401, CA3401)-1)</f>
        <v/>
      </c>
      <c r="CC3401" s="41" t="str">
        <f t="shared" si="852"/>
        <v/>
      </c>
    </row>
    <row r="3402" spans="45:81" hidden="1" x14ac:dyDescent="0.25">
      <c r="AS3402" s="37">
        <v>754</v>
      </c>
      <c r="BS3402" s="41" t="str">
        <f t="shared" si="846"/>
        <v/>
      </c>
      <c r="BU3402" s="41" t="str">
        <f>IF($BS3402="", "", IFERROR(INDEX('Country Name Replacement'!$C$11:$C$2650, MATCH($BS3402, 'Country Name Replacement'!$B$11:$B$2650, 0)), $BS3402))</f>
        <v/>
      </c>
      <c r="BV3402" s="37" t="str">
        <f t="shared" si="847"/>
        <v/>
      </c>
      <c r="BW3402" s="46" t="str">
        <f t="shared" si="848"/>
        <v/>
      </c>
      <c r="BY3402" s="13" t="str">
        <f t="shared" si="849"/>
        <v/>
      </c>
      <c r="BZ3402" s="37" t="str">
        <f t="shared" si="850"/>
        <v/>
      </c>
      <c r="CA3402" s="60" t="str">
        <f t="shared" si="851"/>
        <v/>
      </c>
      <c r="CB3402" s="37" t="str">
        <f>IF(CA3402="", "", COUNTIF(CA$2649:CA$5288, "?"&amp;CA3402)+1+COUNTIF(CA$2649:CA3402, CA3402)-1)</f>
        <v/>
      </c>
      <c r="CC3402" s="41" t="str">
        <f t="shared" si="852"/>
        <v/>
      </c>
    </row>
    <row r="3403" spans="45:81" hidden="1" x14ac:dyDescent="0.25">
      <c r="AS3403" s="37">
        <v>755</v>
      </c>
      <c r="BS3403" s="41" t="str">
        <f t="shared" si="846"/>
        <v/>
      </c>
      <c r="BU3403" s="41" t="str">
        <f>IF($BS3403="", "", IFERROR(INDEX('Country Name Replacement'!$C$11:$C$2650, MATCH($BS3403, 'Country Name Replacement'!$B$11:$B$2650, 0)), $BS3403))</f>
        <v/>
      </c>
      <c r="BV3403" s="37" t="str">
        <f t="shared" si="847"/>
        <v/>
      </c>
      <c r="BW3403" s="46" t="str">
        <f t="shared" si="848"/>
        <v/>
      </c>
      <c r="BY3403" s="13" t="str">
        <f t="shared" si="849"/>
        <v/>
      </c>
      <c r="BZ3403" s="37" t="str">
        <f t="shared" si="850"/>
        <v/>
      </c>
      <c r="CA3403" s="60" t="str">
        <f t="shared" si="851"/>
        <v/>
      </c>
      <c r="CB3403" s="37" t="str">
        <f>IF(CA3403="", "", COUNTIF(CA$2649:CA$5288, "?"&amp;CA3403)+1+COUNTIF(CA$2649:CA3403, CA3403)-1)</f>
        <v/>
      </c>
      <c r="CC3403" s="41" t="str">
        <f t="shared" si="852"/>
        <v/>
      </c>
    </row>
    <row r="3404" spans="45:81" hidden="1" x14ac:dyDescent="0.25">
      <c r="AS3404" s="37">
        <v>756</v>
      </c>
      <c r="BS3404" s="41" t="str">
        <f t="shared" si="846"/>
        <v/>
      </c>
      <c r="BU3404" s="41" t="str">
        <f>IF($BS3404="", "", IFERROR(INDEX('Country Name Replacement'!$C$11:$C$2650, MATCH($BS3404, 'Country Name Replacement'!$B$11:$B$2650, 0)), $BS3404))</f>
        <v/>
      </c>
      <c r="BV3404" s="37" t="str">
        <f t="shared" si="847"/>
        <v/>
      </c>
      <c r="BW3404" s="46" t="str">
        <f t="shared" si="848"/>
        <v/>
      </c>
      <c r="BY3404" s="13" t="str">
        <f t="shared" si="849"/>
        <v/>
      </c>
      <c r="BZ3404" s="37" t="str">
        <f t="shared" si="850"/>
        <v/>
      </c>
      <c r="CA3404" s="60" t="str">
        <f t="shared" si="851"/>
        <v/>
      </c>
      <c r="CB3404" s="37" t="str">
        <f>IF(CA3404="", "", COUNTIF(CA$2649:CA$5288, "?"&amp;CA3404)+1+COUNTIF(CA$2649:CA3404, CA3404)-1)</f>
        <v/>
      </c>
      <c r="CC3404" s="41" t="str">
        <f t="shared" si="852"/>
        <v/>
      </c>
    </row>
    <row r="3405" spans="45:81" hidden="1" x14ac:dyDescent="0.25">
      <c r="AS3405" s="37">
        <v>757</v>
      </c>
      <c r="BS3405" s="41" t="str">
        <f t="shared" si="846"/>
        <v/>
      </c>
      <c r="BU3405" s="41" t="str">
        <f>IF($BS3405="", "", IFERROR(INDEX('Country Name Replacement'!$C$11:$C$2650, MATCH($BS3405, 'Country Name Replacement'!$B$11:$B$2650, 0)), $BS3405))</f>
        <v/>
      </c>
      <c r="BV3405" s="37" t="str">
        <f t="shared" si="847"/>
        <v/>
      </c>
      <c r="BW3405" s="46" t="str">
        <f t="shared" si="848"/>
        <v/>
      </c>
      <c r="BY3405" s="13" t="str">
        <f t="shared" si="849"/>
        <v/>
      </c>
      <c r="BZ3405" s="37" t="str">
        <f t="shared" si="850"/>
        <v/>
      </c>
      <c r="CA3405" s="60" t="str">
        <f t="shared" si="851"/>
        <v/>
      </c>
      <c r="CB3405" s="37" t="str">
        <f>IF(CA3405="", "", COUNTIF(CA$2649:CA$5288, "?"&amp;CA3405)+1+COUNTIF(CA$2649:CA3405, CA3405)-1)</f>
        <v/>
      </c>
      <c r="CC3405" s="41" t="str">
        <f t="shared" si="852"/>
        <v/>
      </c>
    </row>
    <row r="3406" spans="45:81" hidden="1" x14ac:dyDescent="0.25">
      <c r="AS3406" s="37">
        <v>758</v>
      </c>
      <c r="BS3406" s="41" t="str">
        <f t="shared" si="846"/>
        <v/>
      </c>
      <c r="BU3406" s="41" t="str">
        <f>IF($BS3406="", "", IFERROR(INDEX('Country Name Replacement'!$C$11:$C$2650, MATCH($BS3406, 'Country Name Replacement'!$B$11:$B$2650, 0)), $BS3406))</f>
        <v/>
      </c>
      <c r="BV3406" s="37" t="str">
        <f t="shared" si="847"/>
        <v/>
      </c>
      <c r="BW3406" s="46" t="str">
        <f t="shared" si="848"/>
        <v/>
      </c>
      <c r="BY3406" s="13" t="str">
        <f t="shared" si="849"/>
        <v/>
      </c>
      <c r="BZ3406" s="37" t="str">
        <f t="shared" si="850"/>
        <v/>
      </c>
      <c r="CA3406" s="60" t="str">
        <f t="shared" si="851"/>
        <v/>
      </c>
      <c r="CB3406" s="37" t="str">
        <f>IF(CA3406="", "", COUNTIF(CA$2649:CA$5288, "?"&amp;CA3406)+1+COUNTIF(CA$2649:CA3406, CA3406)-1)</f>
        <v/>
      </c>
      <c r="CC3406" s="41" t="str">
        <f t="shared" si="852"/>
        <v/>
      </c>
    </row>
    <row r="3407" spans="45:81" hidden="1" x14ac:dyDescent="0.25">
      <c r="AS3407" s="37">
        <v>759</v>
      </c>
      <c r="BS3407" s="41" t="str">
        <f t="shared" si="846"/>
        <v/>
      </c>
      <c r="BU3407" s="41" t="str">
        <f>IF($BS3407="", "", IFERROR(INDEX('Country Name Replacement'!$C$11:$C$2650, MATCH($BS3407, 'Country Name Replacement'!$B$11:$B$2650, 0)), $BS3407))</f>
        <v/>
      </c>
      <c r="BV3407" s="37" t="str">
        <f t="shared" si="847"/>
        <v/>
      </c>
      <c r="BW3407" s="46" t="str">
        <f t="shared" si="848"/>
        <v/>
      </c>
      <c r="BY3407" s="13" t="str">
        <f t="shared" si="849"/>
        <v/>
      </c>
      <c r="BZ3407" s="37" t="str">
        <f t="shared" si="850"/>
        <v/>
      </c>
      <c r="CA3407" s="60" t="str">
        <f t="shared" si="851"/>
        <v/>
      </c>
      <c r="CB3407" s="37" t="str">
        <f>IF(CA3407="", "", COUNTIF(CA$2649:CA$5288, "?"&amp;CA3407)+1+COUNTIF(CA$2649:CA3407, CA3407)-1)</f>
        <v/>
      </c>
      <c r="CC3407" s="41" t="str">
        <f t="shared" si="852"/>
        <v/>
      </c>
    </row>
    <row r="3408" spans="45:81" hidden="1" x14ac:dyDescent="0.25">
      <c r="AS3408" s="37">
        <v>760</v>
      </c>
      <c r="BS3408" s="41" t="str">
        <f t="shared" si="846"/>
        <v/>
      </c>
      <c r="BU3408" s="41" t="str">
        <f>IF($BS3408="", "", IFERROR(INDEX('Country Name Replacement'!$C$11:$C$2650, MATCH($BS3408, 'Country Name Replacement'!$B$11:$B$2650, 0)), $BS3408))</f>
        <v/>
      </c>
      <c r="BV3408" s="37" t="str">
        <f t="shared" si="847"/>
        <v/>
      </c>
      <c r="BW3408" s="46" t="str">
        <f t="shared" si="848"/>
        <v/>
      </c>
      <c r="BY3408" s="13" t="str">
        <f t="shared" si="849"/>
        <v/>
      </c>
      <c r="BZ3408" s="37" t="str">
        <f t="shared" si="850"/>
        <v/>
      </c>
      <c r="CA3408" s="60" t="str">
        <f t="shared" si="851"/>
        <v/>
      </c>
      <c r="CB3408" s="37" t="str">
        <f>IF(CA3408="", "", COUNTIF(CA$2649:CA$5288, "?"&amp;CA3408)+1+COUNTIF(CA$2649:CA3408, CA3408)-1)</f>
        <v/>
      </c>
      <c r="CC3408" s="41" t="str">
        <f t="shared" si="852"/>
        <v/>
      </c>
    </row>
    <row r="3409" spans="45:81" hidden="1" x14ac:dyDescent="0.25">
      <c r="AS3409" s="37">
        <v>761</v>
      </c>
      <c r="BS3409" s="41" t="str">
        <f t="shared" si="846"/>
        <v/>
      </c>
      <c r="BU3409" s="41" t="str">
        <f>IF($BS3409="", "", IFERROR(INDEX('Country Name Replacement'!$C$11:$C$2650, MATCH($BS3409, 'Country Name Replacement'!$B$11:$B$2650, 0)), $BS3409))</f>
        <v/>
      </c>
      <c r="BV3409" s="37" t="str">
        <f t="shared" si="847"/>
        <v/>
      </c>
      <c r="BW3409" s="46" t="str">
        <f t="shared" si="848"/>
        <v/>
      </c>
      <c r="BY3409" s="13" t="str">
        <f t="shared" si="849"/>
        <v/>
      </c>
      <c r="BZ3409" s="37" t="str">
        <f t="shared" si="850"/>
        <v/>
      </c>
      <c r="CA3409" s="60" t="str">
        <f t="shared" si="851"/>
        <v/>
      </c>
      <c r="CB3409" s="37" t="str">
        <f>IF(CA3409="", "", COUNTIF(CA$2649:CA$5288, "?"&amp;CA3409)+1+COUNTIF(CA$2649:CA3409, CA3409)-1)</f>
        <v/>
      </c>
      <c r="CC3409" s="41" t="str">
        <f t="shared" si="852"/>
        <v/>
      </c>
    </row>
    <row r="3410" spans="45:81" hidden="1" x14ac:dyDescent="0.25">
      <c r="AS3410" s="37">
        <v>762</v>
      </c>
      <c r="BS3410" s="41" t="str">
        <f t="shared" si="846"/>
        <v/>
      </c>
      <c r="BU3410" s="41" t="str">
        <f>IF($BS3410="", "", IFERROR(INDEX('Country Name Replacement'!$C$11:$C$2650, MATCH($BS3410, 'Country Name Replacement'!$B$11:$B$2650, 0)), $BS3410))</f>
        <v/>
      </c>
      <c r="BV3410" s="37" t="str">
        <f t="shared" si="847"/>
        <v/>
      </c>
      <c r="BW3410" s="46" t="str">
        <f t="shared" si="848"/>
        <v/>
      </c>
      <c r="BY3410" s="13" t="str">
        <f t="shared" si="849"/>
        <v/>
      </c>
      <c r="BZ3410" s="37" t="str">
        <f t="shared" si="850"/>
        <v/>
      </c>
      <c r="CA3410" s="60" t="str">
        <f t="shared" si="851"/>
        <v/>
      </c>
      <c r="CB3410" s="37" t="str">
        <f>IF(CA3410="", "", COUNTIF(CA$2649:CA$5288, "?"&amp;CA3410)+1+COUNTIF(CA$2649:CA3410, CA3410)-1)</f>
        <v/>
      </c>
      <c r="CC3410" s="41" t="str">
        <f t="shared" si="852"/>
        <v/>
      </c>
    </row>
    <row r="3411" spans="45:81" hidden="1" x14ac:dyDescent="0.25">
      <c r="AS3411" s="37">
        <v>763</v>
      </c>
      <c r="BS3411" s="41" t="str">
        <f t="shared" si="846"/>
        <v/>
      </c>
      <c r="BU3411" s="41" t="str">
        <f>IF($BS3411="", "", IFERROR(INDEX('Country Name Replacement'!$C$11:$C$2650, MATCH($BS3411, 'Country Name Replacement'!$B$11:$B$2650, 0)), $BS3411))</f>
        <v/>
      </c>
      <c r="BV3411" s="37" t="str">
        <f t="shared" si="847"/>
        <v/>
      </c>
      <c r="BW3411" s="46" t="str">
        <f t="shared" si="848"/>
        <v/>
      </c>
      <c r="BY3411" s="13" t="str">
        <f t="shared" si="849"/>
        <v/>
      </c>
      <c r="BZ3411" s="37" t="str">
        <f t="shared" si="850"/>
        <v/>
      </c>
      <c r="CA3411" s="60" t="str">
        <f t="shared" si="851"/>
        <v/>
      </c>
      <c r="CB3411" s="37" t="str">
        <f>IF(CA3411="", "", COUNTIF(CA$2649:CA$5288, "?"&amp;CA3411)+1+COUNTIF(CA$2649:CA3411, CA3411)-1)</f>
        <v/>
      </c>
      <c r="CC3411" s="41" t="str">
        <f t="shared" si="852"/>
        <v/>
      </c>
    </row>
    <row r="3412" spans="45:81" hidden="1" x14ac:dyDescent="0.25">
      <c r="AS3412" s="37">
        <v>764</v>
      </c>
      <c r="BS3412" s="41" t="str">
        <f t="shared" si="846"/>
        <v/>
      </c>
      <c r="BU3412" s="41" t="str">
        <f>IF($BS3412="", "", IFERROR(INDEX('Country Name Replacement'!$C$11:$C$2650, MATCH($BS3412, 'Country Name Replacement'!$B$11:$B$2650, 0)), $BS3412))</f>
        <v/>
      </c>
      <c r="BV3412" s="37" t="str">
        <f t="shared" si="847"/>
        <v/>
      </c>
      <c r="BW3412" s="46" t="str">
        <f t="shared" si="848"/>
        <v/>
      </c>
      <c r="BY3412" s="13" t="str">
        <f t="shared" si="849"/>
        <v/>
      </c>
      <c r="BZ3412" s="37" t="str">
        <f t="shared" si="850"/>
        <v/>
      </c>
      <c r="CA3412" s="60" t="str">
        <f t="shared" si="851"/>
        <v/>
      </c>
      <c r="CB3412" s="37" t="str">
        <f>IF(CA3412="", "", COUNTIF(CA$2649:CA$5288, "?"&amp;CA3412)+1+COUNTIF(CA$2649:CA3412, CA3412)-1)</f>
        <v/>
      </c>
      <c r="CC3412" s="41" t="str">
        <f t="shared" si="852"/>
        <v/>
      </c>
    </row>
    <row r="3413" spans="45:81" hidden="1" x14ac:dyDescent="0.25">
      <c r="AS3413" s="37">
        <v>765</v>
      </c>
      <c r="BS3413" s="41" t="str">
        <f t="shared" si="846"/>
        <v/>
      </c>
      <c r="BU3413" s="41" t="str">
        <f>IF($BS3413="", "", IFERROR(INDEX('Country Name Replacement'!$C$11:$C$2650, MATCH($BS3413, 'Country Name Replacement'!$B$11:$B$2650, 0)), $BS3413))</f>
        <v/>
      </c>
      <c r="BV3413" s="37" t="str">
        <f t="shared" si="847"/>
        <v/>
      </c>
      <c r="BW3413" s="46" t="str">
        <f t="shared" si="848"/>
        <v/>
      </c>
      <c r="BY3413" s="13" t="str">
        <f t="shared" si="849"/>
        <v/>
      </c>
      <c r="BZ3413" s="37" t="str">
        <f t="shared" si="850"/>
        <v/>
      </c>
      <c r="CA3413" s="60" t="str">
        <f t="shared" si="851"/>
        <v/>
      </c>
      <c r="CB3413" s="37" t="str">
        <f>IF(CA3413="", "", COUNTIF(CA$2649:CA$5288, "?"&amp;CA3413)+1+COUNTIF(CA$2649:CA3413, CA3413)-1)</f>
        <v/>
      </c>
      <c r="CC3413" s="41" t="str">
        <f t="shared" si="852"/>
        <v/>
      </c>
    </row>
    <row r="3414" spans="45:81" hidden="1" x14ac:dyDescent="0.25">
      <c r="AS3414" s="37">
        <v>766</v>
      </c>
      <c r="BS3414" s="41" t="str">
        <f t="shared" si="846"/>
        <v/>
      </c>
      <c r="BU3414" s="41" t="str">
        <f>IF($BS3414="", "", IFERROR(INDEX('Country Name Replacement'!$C$11:$C$2650, MATCH($BS3414, 'Country Name Replacement'!$B$11:$B$2650, 0)), $BS3414))</f>
        <v/>
      </c>
      <c r="BV3414" s="37" t="str">
        <f t="shared" si="847"/>
        <v/>
      </c>
      <c r="BW3414" s="46" t="str">
        <f t="shared" si="848"/>
        <v/>
      </c>
      <c r="BY3414" s="13" t="str">
        <f t="shared" si="849"/>
        <v/>
      </c>
      <c r="BZ3414" s="37" t="str">
        <f t="shared" si="850"/>
        <v/>
      </c>
      <c r="CA3414" s="60" t="str">
        <f t="shared" si="851"/>
        <v/>
      </c>
      <c r="CB3414" s="37" t="str">
        <f>IF(CA3414="", "", COUNTIF(CA$2649:CA$5288, "?"&amp;CA3414)+1+COUNTIF(CA$2649:CA3414, CA3414)-1)</f>
        <v/>
      </c>
      <c r="CC3414" s="41" t="str">
        <f t="shared" si="852"/>
        <v/>
      </c>
    </row>
    <row r="3415" spans="45:81" hidden="1" x14ac:dyDescent="0.25">
      <c r="AS3415" s="37">
        <v>767</v>
      </c>
      <c r="BS3415" s="41" t="str">
        <f t="shared" si="846"/>
        <v/>
      </c>
      <c r="BU3415" s="41" t="str">
        <f>IF($BS3415="", "", IFERROR(INDEX('Country Name Replacement'!$C$11:$C$2650, MATCH($BS3415, 'Country Name Replacement'!$B$11:$B$2650, 0)), $BS3415))</f>
        <v/>
      </c>
      <c r="BV3415" s="37" t="str">
        <f t="shared" si="847"/>
        <v/>
      </c>
      <c r="BW3415" s="46" t="str">
        <f t="shared" si="848"/>
        <v/>
      </c>
      <c r="BY3415" s="13" t="str">
        <f t="shared" si="849"/>
        <v/>
      </c>
      <c r="BZ3415" s="37" t="str">
        <f t="shared" si="850"/>
        <v/>
      </c>
      <c r="CA3415" s="60" t="str">
        <f t="shared" si="851"/>
        <v/>
      </c>
      <c r="CB3415" s="37" t="str">
        <f>IF(CA3415="", "", COUNTIF(CA$2649:CA$5288, "?"&amp;CA3415)+1+COUNTIF(CA$2649:CA3415, CA3415)-1)</f>
        <v/>
      </c>
      <c r="CC3415" s="41" t="str">
        <f t="shared" si="852"/>
        <v/>
      </c>
    </row>
    <row r="3416" spans="45:81" hidden="1" x14ac:dyDescent="0.25">
      <c r="AS3416" s="37">
        <v>768</v>
      </c>
      <c r="BS3416" s="41" t="str">
        <f t="shared" si="846"/>
        <v/>
      </c>
      <c r="BU3416" s="41" t="str">
        <f>IF($BS3416="", "", IFERROR(INDEX('Country Name Replacement'!$C$11:$C$2650, MATCH($BS3416, 'Country Name Replacement'!$B$11:$B$2650, 0)), $BS3416))</f>
        <v/>
      </c>
      <c r="BV3416" s="37" t="str">
        <f t="shared" si="847"/>
        <v/>
      </c>
      <c r="BW3416" s="46" t="str">
        <f t="shared" si="848"/>
        <v/>
      </c>
      <c r="BY3416" s="13" t="str">
        <f t="shared" si="849"/>
        <v/>
      </c>
      <c r="BZ3416" s="37" t="str">
        <f t="shared" si="850"/>
        <v/>
      </c>
      <c r="CA3416" s="60" t="str">
        <f t="shared" si="851"/>
        <v/>
      </c>
      <c r="CB3416" s="37" t="str">
        <f>IF(CA3416="", "", COUNTIF(CA$2649:CA$5288, "?"&amp;CA3416)+1+COUNTIF(CA$2649:CA3416, CA3416)-1)</f>
        <v/>
      </c>
      <c r="CC3416" s="41" t="str">
        <f t="shared" si="852"/>
        <v/>
      </c>
    </row>
    <row r="3417" spans="45:81" hidden="1" x14ac:dyDescent="0.25">
      <c r="AS3417" s="37">
        <v>769</v>
      </c>
      <c r="BS3417" s="41" t="str">
        <f t="shared" si="846"/>
        <v/>
      </c>
      <c r="BU3417" s="41" t="str">
        <f>IF($BS3417="", "", IFERROR(INDEX('Country Name Replacement'!$C$11:$C$2650, MATCH($BS3417, 'Country Name Replacement'!$B$11:$B$2650, 0)), $BS3417))</f>
        <v/>
      </c>
      <c r="BV3417" s="37" t="str">
        <f t="shared" si="847"/>
        <v/>
      </c>
      <c r="BW3417" s="46" t="str">
        <f t="shared" si="848"/>
        <v/>
      </c>
      <c r="BY3417" s="13" t="str">
        <f t="shared" si="849"/>
        <v/>
      </c>
      <c r="BZ3417" s="37" t="str">
        <f t="shared" si="850"/>
        <v/>
      </c>
      <c r="CA3417" s="60" t="str">
        <f t="shared" si="851"/>
        <v/>
      </c>
      <c r="CB3417" s="37" t="str">
        <f>IF(CA3417="", "", COUNTIF(CA$2649:CA$5288, "?"&amp;CA3417)+1+COUNTIF(CA$2649:CA3417, CA3417)-1)</f>
        <v/>
      </c>
      <c r="CC3417" s="41" t="str">
        <f t="shared" si="852"/>
        <v/>
      </c>
    </row>
    <row r="3418" spans="45:81" hidden="1" x14ac:dyDescent="0.25">
      <c r="AS3418" s="37">
        <v>770</v>
      </c>
      <c r="BS3418" s="41" t="str">
        <f t="shared" ref="BS3418:BS3481" si="853">IFERROR(INDEX(BS$7:BS$2646, MATCH($AS3418, BU$7:BU$2646, 0)), "")</f>
        <v/>
      </c>
      <c r="BU3418" s="41" t="str">
        <f>IF($BS3418="", "", IFERROR(INDEX('Country Name Replacement'!$C$11:$C$2650, MATCH($BS3418, 'Country Name Replacement'!$B$11:$B$2650, 0)), $BS3418))</f>
        <v/>
      </c>
      <c r="BV3418" s="37" t="str">
        <f t="shared" ref="BV3418:BV3481" si="854">IF(BU3418="", "", COUNTIF(BU$2649:BU$5288, "&lt;"&amp;BU3418)+1-BV$2647)</f>
        <v/>
      </c>
      <c r="BW3418" s="46" t="str">
        <f t="shared" ref="BW3418:BW3481" si="855">IFERROR(INDEX(BU$2649:BU$5288, MATCH($AS3418, BV$2649:BV$2828, 0)), "")</f>
        <v/>
      </c>
      <c r="BY3418" s="13" t="str">
        <f t="shared" ref="BY3418:BY3481" si="856">IFERROR(INDEX(BY$7:BY$2646, MATCH($AS3418, CA$7:CA$2646, 0)), "")</f>
        <v/>
      </c>
      <c r="BZ3418" s="37" t="str">
        <f t="shared" ref="BZ3418:BZ3481" si="857">IF(BY3418="", "", COUNTIF(BY$2649:BY$5288, "&lt;"&amp;BY3418)+1-BZ$2647)</f>
        <v/>
      </c>
      <c r="CA3418" s="60" t="str">
        <f t="shared" ref="CA3418:CA3481" si="858">IF(BY3418="", "", SUMIF($BY$7:$BY$2646, BY3418, $BZ$7:$BZ$2646))</f>
        <v/>
      </c>
      <c r="CB3418" s="37" t="str">
        <f>IF(CA3418="", "", COUNTIF(CA$2649:CA$5288, "?"&amp;CA3418)+1+COUNTIF(CA$2649:CA3418, CA3418)-1)</f>
        <v/>
      </c>
      <c r="CC3418" s="41" t="str">
        <f t="shared" ref="CC3418:CC3481" si="859">IFERROR(INDEX(BS$2649:BS$5288, MATCH($AS3418, BV$2649:BV$2828, 0)), "")</f>
        <v/>
      </c>
    </row>
    <row r="3419" spans="45:81" hidden="1" x14ac:dyDescent="0.25">
      <c r="AS3419" s="37">
        <v>771</v>
      </c>
      <c r="BS3419" s="41" t="str">
        <f t="shared" si="853"/>
        <v/>
      </c>
      <c r="BU3419" s="41" t="str">
        <f>IF($BS3419="", "", IFERROR(INDEX('Country Name Replacement'!$C$11:$C$2650, MATCH($BS3419, 'Country Name Replacement'!$B$11:$B$2650, 0)), $BS3419))</f>
        <v/>
      </c>
      <c r="BV3419" s="37" t="str">
        <f t="shared" si="854"/>
        <v/>
      </c>
      <c r="BW3419" s="46" t="str">
        <f t="shared" si="855"/>
        <v/>
      </c>
      <c r="BY3419" s="13" t="str">
        <f t="shared" si="856"/>
        <v/>
      </c>
      <c r="BZ3419" s="37" t="str">
        <f t="shared" si="857"/>
        <v/>
      </c>
      <c r="CA3419" s="60" t="str">
        <f t="shared" si="858"/>
        <v/>
      </c>
      <c r="CB3419" s="37" t="str">
        <f>IF(CA3419="", "", COUNTIF(CA$2649:CA$5288, "?"&amp;CA3419)+1+COUNTIF(CA$2649:CA3419, CA3419)-1)</f>
        <v/>
      </c>
      <c r="CC3419" s="41" t="str">
        <f t="shared" si="859"/>
        <v/>
      </c>
    </row>
    <row r="3420" spans="45:81" hidden="1" x14ac:dyDescent="0.25">
      <c r="AS3420" s="37">
        <v>772</v>
      </c>
      <c r="BS3420" s="41" t="str">
        <f t="shared" si="853"/>
        <v/>
      </c>
      <c r="BU3420" s="41" t="str">
        <f>IF($BS3420="", "", IFERROR(INDEX('Country Name Replacement'!$C$11:$C$2650, MATCH($BS3420, 'Country Name Replacement'!$B$11:$B$2650, 0)), $BS3420))</f>
        <v/>
      </c>
      <c r="BV3420" s="37" t="str">
        <f t="shared" si="854"/>
        <v/>
      </c>
      <c r="BW3420" s="46" t="str">
        <f t="shared" si="855"/>
        <v/>
      </c>
      <c r="BY3420" s="13" t="str">
        <f t="shared" si="856"/>
        <v/>
      </c>
      <c r="BZ3420" s="37" t="str">
        <f t="shared" si="857"/>
        <v/>
      </c>
      <c r="CA3420" s="60" t="str">
        <f t="shared" si="858"/>
        <v/>
      </c>
      <c r="CB3420" s="37" t="str">
        <f>IF(CA3420="", "", COUNTIF(CA$2649:CA$5288, "?"&amp;CA3420)+1+COUNTIF(CA$2649:CA3420, CA3420)-1)</f>
        <v/>
      </c>
      <c r="CC3420" s="41" t="str">
        <f t="shared" si="859"/>
        <v/>
      </c>
    </row>
    <row r="3421" spans="45:81" hidden="1" x14ac:dyDescent="0.25">
      <c r="AS3421" s="37">
        <v>773</v>
      </c>
      <c r="BS3421" s="41" t="str">
        <f t="shared" si="853"/>
        <v/>
      </c>
      <c r="BU3421" s="41" t="str">
        <f>IF($BS3421="", "", IFERROR(INDEX('Country Name Replacement'!$C$11:$C$2650, MATCH($BS3421, 'Country Name Replacement'!$B$11:$B$2650, 0)), $BS3421))</f>
        <v/>
      </c>
      <c r="BV3421" s="37" t="str">
        <f t="shared" si="854"/>
        <v/>
      </c>
      <c r="BW3421" s="46" t="str">
        <f t="shared" si="855"/>
        <v/>
      </c>
      <c r="BY3421" s="13" t="str">
        <f t="shared" si="856"/>
        <v/>
      </c>
      <c r="BZ3421" s="37" t="str">
        <f t="shared" si="857"/>
        <v/>
      </c>
      <c r="CA3421" s="60" t="str">
        <f t="shared" si="858"/>
        <v/>
      </c>
      <c r="CB3421" s="37" t="str">
        <f>IF(CA3421="", "", COUNTIF(CA$2649:CA$5288, "?"&amp;CA3421)+1+COUNTIF(CA$2649:CA3421, CA3421)-1)</f>
        <v/>
      </c>
      <c r="CC3421" s="41" t="str">
        <f t="shared" si="859"/>
        <v/>
      </c>
    </row>
    <row r="3422" spans="45:81" hidden="1" x14ac:dyDescent="0.25">
      <c r="AS3422" s="37">
        <v>774</v>
      </c>
      <c r="BS3422" s="41" t="str">
        <f t="shared" si="853"/>
        <v/>
      </c>
      <c r="BU3422" s="41" t="str">
        <f>IF($BS3422="", "", IFERROR(INDEX('Country Name Replacement'!$C$11:$C$2650, MATCH($BS3422, 'Country Name Replacement'!$B$11:$B$2650, 0)), $BS3422))</f>
        <v/>
      </c>
      <c r="BV3422" s="37" t="str">
        <f t="shared" si="854"/>
        <v/>
      </c>
      <c r="BW3422" s="46" t="str">
        <f t="shared" si="855"/>
        <v/>
      </c>
      <c r="BY3422" s="13" t="str">
        <f t="shared" si="856"/>
        <v/>
      </c>
      <c r="BZ3422" s="37" t="str">
        <f t="shared" si="857"/>
        <v/>
      </c>
      <c r="CA3422" s="60" t="str">
        <f t="shared" si="858"/>
        <v/>
      </c>
      <c r="CB3422" s="37" t="str">
        <f>IF(CA3422="", "", COUNTIF(CA$2649:CA$5288, "?"&amp;CA3422)+1+COUNTIF(CA$2649:CA3422, CA3422)-1)</f>
        <v/>
      </c>
      <c r="CC3422" s="41" t="str">
        <f t="shared" si="859"/>
        <v/>
      </c>
    </row>
    <row r="3423" spans="45:81" hidden="1" x14ac:dyDescent="0.25">
      <c r="AS3423" s="37">
        <v>775</v>
      </c>
      <c r="BS3423" s="41" t="str">
        <f t="shared" si="853"/>
        <v/>
      </c>
      <c r="BU3423" s="41" t="str">
        <f>IF($BS3423="", "", IFERROR(INDEX('Country Name Replacement'!$C$11:$C$2650, MATCH($BS3423, 'Country Name Replacement'!$B$11:$B$2650, 0)), $BS3423))</f>
        <v/>
      </c>
      <c r="BV3423" s="37" t="str">
        <f t="shared" si="854"/>
        <v/>
      </c>
      <c r="BW3423" s="46" t="str">
        <f t="shared" si="855"/>
        <v/>
      </c>
      <c r="BY3423" s="13" t="str">
        <f t="shared" si="856"/>
        <v/>
      </c>
      <c r="BZ3423" s="37" t="str">
        <f t="shared" si="857"/>
        <v/>
      </c>
      <c r="CA3423" s="60" t="str">
        <f t="shared" si="858"/>
        <v/>
      </c>
      <c r="CB3423" s="37" t="str">
        <f>IF(CA3423="", "", COUNTIF(CA$2649:CA$5288, "?"&amp;CA3423)+1+COUNTIF(CA$2649:CA3423, CA3423)-1)</f>
        <v/>
      </c>
      <c r="CC3423" s="41" t="str">
        <f t="shared" si="859"/>
        <v/>
      </c>
    </row>
    <row r="3424" spans="45:81" hidden="1" x14ac:dyDescent="0.25">
      <c r="AS3424" s="37">
        <v>776</v>
      </c>
      <c r="BS3424" s="41" t="str">
        <f t="shared" si="853"/>
        <v/>
      </c>
      <c r="BU3424" s="41" t="str">
        <f>IF($BS3424="", "", IFERROR(INDEX('Country Name Replacement'!$C$11:$C$2650, MATCH($BS3424, 'Country Name Replacement'!$B$11:$B$2650, 0)), $BS3424))</f>
        <v/>
      </c>
      <c r="BV3424" s="37" t="str">
        <f t="shared" si="854"/>
        <v/>
      </c>
      <c r="BW3424" s="46" t="str">
        <f t="shared" si="855"/>
        <v/>
      </c>
      <c r="BY3424" s="13" t="str">
        <f t="shared" si="856"/>
        <v/>
      </c>
      <c r="BZ3424" s="37" t="str">
        <f t="shared" si="857"/>
        <v/>
      </c>
      <c r="CA3424" s="60" t="str">
        <f t="shared" si="858"/>
        <v/>
      </c>
      <c r="CB3424" s="37" t="str">
        <f>IF(CA3424="", "", COUNTIF(CA$2649:CA$5288, "?"&amp;CA3424)+1+COUNTIF(CA$2649:CA3424, CA3424)-1)</f>
        <v/>
      </c>
      <c r="CC3424" s="41" t="str">
        <f t="shared" si="859"/>
        <v/>
      </c>
    </row>
    <row r="3425" spans="45:81" hidden="1" x14ac:dyDescent="0.25">
      <c r="AS3425" s="37">
        <v>777</v>
      </c>
      <c r="BS3425" s="41" t="str">
        <f t="shared" si="853"/>
        <v/>
      </c>
      <c r="BU3425" s="41" t="str">
        <f>IF($BS3425="", "", IFERROR(INDEX('Country Name Replacement'!$C$11:$C$2650, MATCH($BS3425, 'Country Name Replacement'!$B$11:$B$2650, 0)), $BS3425))</f>
        <v/>
      </c>
      <c r="BV3425" s="37" t="str">
        <f t="shared" si="854"/>
        <v/>
      </c>
      <c r="BW3425" s="46" t="str">
        <f t="shared" si="855"/>
        <v/>
      </c>
      <c r="BY3425" s="13" t="str">
        <f t="shared" si="856"/>
        <v/>
      </c>
      <c r="BZ3425" s="37" t="str">
        <f t="shared" si="857"/>
        <v/>
      </c>
      <c r="CA3425" s="60" t="str">
        <f t="shared" si="858"/>
        <v/>
      </c>
      <c r="CB3425" s="37" t="str">
        <f>IF(CA3425="", "", COUNTIF(CA$2649:CA$5288, "?"&amp;CA3425)+1+COUNTIF(CA$2649:CA3425, CA3425)-1)</f>
        <v/>
      </c>
      <c r="CC3425" s="41" t="str">
        <f t="shared" si="859"/>
        <v/>
      </c>
    </row>
    <row r="3426" spans="45:81" hidden="1" x14ac:dyDescent="0.25">
      <c r="AS3426" s="37">
        <v>778</v>
      </c>
      <c r="BS3426" s="41" t="str">
        <f t="shared" si="853"/>
        <v/>
      </c>
      <c r="BU3426" s="41" t="str">
        <f>IF($BS3426="", "", IFERROR(INDEX('Country Name Replacement'!$C$11:$C$2650, MATCH($BS3426, 'Country Name Replacement'!$B$11:$B$2650, 0)), $BS3426))</f>
        <v/>
      </c>
      <c r="BV3426" s="37" t="str">
        <f t="shared" si="854"/>
        <v/>
      </c>
      <c r="BW3426" s="46" t="str">
        <f t="shared" si="855"/>
        <v/>
      </c>
      <c r="BY3426" s="13" t="str">
        <f t="shared" si="856"/>
        <v/>
      </c>
      <c r="BZ3426" s="37" t="str">
        <f t="shared" si="857"/>
        <v/>
      </c>
      <c r="CA3426" s="60" t="str">
        <f t="shared" si="858"/>
        <v/>
      </c>
      <c r="CB3426" s="37" t="str">
        <f>IF(CA3426="", "", COUNTIF(CA$2649:CA$5288, "?"&amp;CA3426)+1+COUNTIF(CA$2649:CA3426, CA3426)-1)</f>
        <v/>
      </c>
      <c r="CC3426" s="41" t="str">
        <f t="shared" si="859"/>
        <v/>
      </c>
    </row>
    <row r="3427" spans="45:81" hidden="1" x14ac:dyDescent="0.25">
      <c r="AS3427" s="37">
        <v>779</v>
      </c>
      <c r="BS3427" s="41" t="str">
        <f t="shared" si="853"/>
        <v/>
      </c>
      <c r="BU3427" s="41" t="str">
        <f>IF($BS3427="", "", IFERROR(INDEX('Country Name Replacement'!$C$11:$C$2650, MATCH($BS3427, 'Country Name Replacement'!$B$11:$B$2650, 0)), $BS3427))</f>
        <v/>
      </c>
      <c r="BV3427" s="37" t="str">
        <f t="shared" si="854"/>
        <v/>
      </c>
      <c r="BW3427" s="46" t="str">
        <f t="shared" si="855"/>
        <v/>
      </c>
      <c r="BY3427" s="13" t="str">
        <f t="shared" si="856"/>
        <v/>
      </c>
      <c r="BZ3427" s="37" t="str">
        <f t="shared" si="857"/>
        <v/>
      </c>
      <c r="CA3427" s="60" t="str">
        <f t="shared" si="858"/>
        <v/>
      </c>
      <c r="CB3427" s="37" t="str">
        <f>IF(CA3427="", "", COUNTIF(CA$2649:CA$5288, "?"&amp;CA3427)+1+COUNTIF(CA$2649:CA3427, CA3427)-1)</f>
        <v/>
      </c>
      <c r="CC3427" s="41" t="str">
        <f t="shared" si="859"/>
        <v/>
      </c>
    </row>
    <row r="3428" spans="45:81" hidden="1" x14ac:dyDescent="0.25">
      <c r="AS3428" s="37">
        <v>780</v>
      </c>
      <c r="BS3428" s="41" t="str">
        <f t="shared" si="853"/>
        <v/>
      </c>
      <c r="BU3428" s="41" t="str">
        <f>IF($BS3428="", "", IFERROR(INDEX('Country Name Replacement'!$C$11:$C$2650, MATCH($BS3428, 'Country Name Replacement'!$B$11:$B$2650, 0)), $BS3428))</f>
        <v/>
      </c>
      <c r="BV3428" s="37" t="str">
        <f t="shared" si="854"/>
        <v/>
      </c>
      <c r="BW3428" s="46" t="str">
        <f t="shared" si="855"/>
        <v/>
      </c>
      <c r="BY3428" s="13" t="str">
        <f t="shared" si="856"/>
        <v/>
      </c>
      <c r="BZ3428" s="37" t="str">
        <f t="shared" si="857"/>
        <v/>
      </c>
      <c r="CA3428" s="60" t="str">
        <f t="shared" si="858"/>
        <v/>
      </c>
      <c r="CB3428" s="37" t="str">
        <f>IF(CA3428="", "", COUNTIF(CA$2649:CA$5288, "?"&amp;CA3428)+1+COUNTIF(CA$2649:CA3428, CA3428)-1)</f>
        <v/>
      </c>
      <c r="CC3428" s="41" t="str">
        <f t="shared" si="859"/>
        <v/>
      </c>
    </row>
    <row r="3429" spans="45:81" hidden="1" x14ac:dyDescent="0.25">
      <c r="AS3429" s="37">
        <v>781</v>
      </c>
      <c r="BS3429" s="41" t="str">
        <f t="shared" si="853"/>
        <v/>
      </c>
      <c r="BU3429" s="41" t="str">
        <f>IF($BS3429="", "", IFERROR(INDEX('Country Name Replacement'!$C$11:$C$2650, MATCH($BS3429, 'Country Name Replacement'!$B$11:$B$2650, 0)), $BS3429))</f>
        <v/>
      </c>
      <c r="BV3429" s="37" t="str">
        <f t="shared" si="854"/>
        <v/>
      </c>
      <c r="BW3429" s="46" t="str">
        <f t="shared" si="855"/>
        <v/>
      </c>
      <c r="BY3429" s="13" t="str">
        <f t="shared" si="856"/>
        <v/>
      </c>
      <c r="BZ3429" s="37" t="str">
        <f t="shared" si="857"/>
        <v/>
      </c>
      <c r="CA3429" s="60" t="str">
        <f t="shared" si="858"/>
        <v/>
      </c>
      <c r="CB3429" s="37" t="str">
        <f>IF(CA3429="", "", COUNTIF(CA$2649:CA$5288, "?"&amp;CA3429)+1+COUNTIF(CA$2649:CA3429, CA3429)-1)</f>
        <v/>
      </c>
      <c r="CC3429" s="41" t="str">
        <f t="shared" si="859"/>
        <v/>
      </c>
    </row>
    <row r="3430" spans="45:81" hidden="1" x14ac:dyDescent="0.25">
      <c r="AS3430" s="37">
        <v>782</v>
      </c>
      <c r="BS3430" s="41" t="str">
        <f t="shared" si="853"/>
        <v/>
      </c>
      <c r="BU3430" s="41" t="str">
        <f>IF($BS3430="", "", IFERROR(INDEX('Country Name Replacement'!$C$11:$C$2650, MATCH($BS3430, 'Country Name Replacement'!$B$11:$B$2650, 0)), $BS3430))</f>
        <v/>
      </c>
      <c r="BV3430" s="37" t="str">
        <f t="shared" si="854"/>
        <v/>
      </c>
      <c r="BW3430" s="46" t="str">
        <f t="shared" si="855"/>
        <v/>
      </c>
      <c r="BY3430" s="13" t="str">
        <f t="shared" si="856"/>
        <v/>
      </c>
      <c r="BZ3430" s="37" t="str">
        <f t="shared" si="857"/>
        <v/>
      </c>
      <c r="CA3430" s="60" t="str">
        <f t="shared" si="858"/>
        <v/>
      </c>
      <c r="CB3430" s="37" t="str">
        <f>IF(CA3430="", "", COUNTIF(CA$2649:CA$5288, "?"&amp;CA3430)+1+COUNTIF(CA$2649:CA3430, CA3430)-1)</f>
        <v/>
      </c>
      <c r="CC3430" s="41" t="str">
        <f t="shared" si="859"/>
        <v/>
      </c>
    </row>
    <row r="3431" spans="45:81" hidden="1" x14ac:dyDescent="0.25">
      <c r="AS3431" s="37">
        <v>783</v>
      </c>
      <c r="BS3431" s="41" t="str">
        <f t="shared" si="853"/>
        <v/>
      </c>
      <c r="BU3431" s="41" t="str">
        <f>IF($BS3431="", "", IFERROR(INDEX('Country Name Replacement'!$C$11:$C$2650, MATCH($BS3431, 'Country Name Replacement'!$B$11:$B$2650, 0)), $BS3431))</f>
        <v/>
      </c>
      <c r="BV3431" s="37" t="str">
        <f t="shared" si="854"/>
        <v/>
      </c>
      <c r="BW3431" s="46" t="str">
        <f t="shared" si="855"/>
        <v/>
      </c>
      <c r="BY3431" s="13" t="str">
        <f t="shared" si="856"/>
        <v/>
      </c>
      <c r="BZ3431" s="37" t="str">
        <f t="shared" si="857"/>
        <v/>
      </c>
      <c r="CA3431" s="60" t="str">
        <f t="shared" si="858"/>
        <v/>
      </c>
      <c r="CB3431" s="37" t="str">
        <f>IF(CA3431="", "", COUNTIF(CA$2649:CA$5288, "?"&amp;CA3431)+1+COUNTIF(CA$2649:CA3431, CA3431)-1)</f>
        <v/>
      </c>
      <c r="CC3431" s="41" t="str">
        <f t="shared" si="859"/>
        <v/>
      </c>
    </row>
    <row r="3432" spans="45:81" hidden="1" x14ac:dyDescent="0.25">
      <c r="AS3432" s="37">
        <v>784</v>
      </c>
      <c r="BS3432" s="41" t="str">
        <f t="shared" si="853"/>
        <v/>
      </c>
      <c r="BU3432" s="41" t="str">
        <f>IF($BS3432="", "", IFERROR(INDEX('Country Name Replacement'!$C$11:$C$2650, MATCH($BS3432, 'Country Name Replacement'!$B$11:$B$2650, 0)), $BS3432))</f>
        <v/>
      </c>
      <c r="BV3432" s="37" t="str">
        <f t="shared" si="854"/>
        <v/>
      </c>
      <c r="BW3432" s="46" t="str">
        <f t="shared" si="855"/>
        <v/>
      </c>
      <c r="BY3432" s="13" t="str">
        <f t="shared" si="856"/>
        <v/>
      </c>
      <c r="BZ3432" s="37" t="str">
        <f t="shared" si="857"/>
        <v/>
      </c>
      <c r="CA3432" s="60" t="str">
        <f t="shared" si="858"/>
        <v/>
      </c>
      <c r="CB3432" s="37" t="str">
        <f>IF(CA3432="", "", COUNTIF(CA$2649:CA$5288, "?"&amp;CA3432)+1+COUNTIF(CA$2649:CA3432, CA3432)-1)</f>
        <v/>
      </c>
      <c r="CC3432" s="41" t="str">
        <f t="shared" si="859"/>
        <v/>
      </c>
    </row>
    <row r="3433" spans="45:81" hidden="1" x14ac:dyDescent="0.25">
      <c r="AS3433" s="37">
        <v>785</v>
      </c>
      <c r="BS3433" s="41" t="str">
        <f t="shared" si="853"/>
        <v/>
      </c>
      <c r="BU3433" s="41" t="str">
        <f>IF($BS3433="", "", IFERROR(INDEX('Country Name Replacement'!$C$11:$C$2650, MATCH($BS3433, 'Country Name Replacement'!$B$11:$B$2650, 0)), $BS3433))</f>
        <v/>
      </c>
      <c r="BV3433" s="37" t="str">
        <f t="shared" si="854"/>
        <v/>
      </c>
      <c r="BW3433" s="46" t="str">
        <f t="shared" si="855"/>
        <v/>
      </c>
      <c r="BY3433" s="13" t="str">
        <f t="shared" si="856"/>
        <v/>
      </c>
      <c r="BZ3433" s="37" t="str">
        <f t="shared" si="857"/>
        <v/>
      </c>
      <c r="CA3433" s="60" t="str">
        <f t="shared" si="858"/>
        <v/>
      </c>
      <c r="CB3433" s="37" t="str">
        <f>IF(CA3433="", "", COUNTIF(CA$2649:CA$5288, "?"&amp;CA3433)+1+COUNTIF(CA$2649:CA3433, CA3433)-1)</f>
        <v/>
      </c>
      <c r="CC3433" s="41" t="str">
        <f t="shared" si="859"/>
        <v/>
      </c>
    </row>
    <row r="3434" spans="45:81" hidden="1" x14ac:dyDescent="0.25">
      <c r="AS3434" s="37">
        <v>786</v>
      </c>
      <c r="BS3434" s="41" t="str">
        <f t="shared" si="853"/>
        <v/>
      </c>
      <c r="BU3434" s="41" t="str">
        <f>IF($BS3434="", "", IFERROR(INDEX('Country Name Replacement'!$C$11:$C$2650, MATCH($BS3434, 'Country Name Replacement'!$B$11:$B$2650, 0)), $BS3434))</f>
        <v/>
      </c>
      <c r="BV3434" s="37" t="str">
        <f t="shared" si="854"/>
        <v/>
      </c>
      <c r="BW3434" s="46" t="str">
        <f t="shared" si="855"/>
        <v/>
      </c>
      <c r="BY3434" s="13" t="str">
        <f t="shared" si="856"/>
        <v/>
      </c>
      <c r="BZ3434" s="37" t="str">
        <f t="shared" si="857"/>
        <v/>
      </c>
      <c r="CA3434" s="60" t="str">
        <f t="shared" si="858"/>
        <v/>
      </c>
      <c r="CB3434" s="37" t="str">
        <f>IF(CA3434="", "", COUNTIF(CA$2649:CA$5288, "?"&amp;CA3434)+1+COUNTIF(CA$2649:CA3434, CA3434)-1)</f>
        <v/>
      </c>
      <c r="CC3434" s="41" t="str">
        <f t="shared" si="859"/>
        <v/>
      </c>
    </row>
    <row r="3435" spans="45:81" hidden="1" x14ac:dyDescent="0.25">
      <c r="AS3435" s="37">
        <v>787</v>
      </c>
      <c r="BS3435" s="41" t="str">
        <f t="shared" si="853"/>
        <v/>
      </c>
      <c r="BU3435" s="41" t="str">
        <f>IF($BS3435="", "", IFERROR(INDEX('Country Name Replacement'!$C$11:$C$2650, MATCH($BS3435, 'Country Name Replacement'!$B$11:$B$2650, 0)), $BS3435))</f>
        <v/>
      </c>
      <c r="BV3435" s="37" t="str">
        <f t="shared" si="854"/>
        <v/>
      </c>
      <c r="BW3435" s="46" t="str">
        <f t="shared" si="855"/>
        <v/>
      </c>
      <c r="BY3435" s="13" t="str">
        <f t="shared" si="856"/>
        <v/>
      </c>
      <c r="BZ3435" s="37" t="str">
        <f t="shared" si="857"/>
        <v/>
      </c>
      <c r="CA3435" s="60" t="str">
        <f t="shared" si="858"/>
        <v/>
      </c>
      <c r="CB3435" s="37" t="str">
        <f>IF(CA3435="", "", COUNTIF(CA$2649:CA$5288, "?"&amp;CA3435)+1+COUNTIF(CA$2649:CA3435, CA3435)-1)</f>
        <v/>
      </c>
      <c r="CC3435" s="41" t="str">
        <f t="shared" si="859"/>
        <v/>
      </c>
    </row>
    <row r="3436" spans="45:81" hidden="1" x14ac:dyDescent="0.25">
      <c r="AS3436" s="37">
        <v>788</v>
      </c>
      <c r="BS3436" s="41" t="str">
        <f t="shared" si="853"/>
        <v/>
      </c>
      <c r="BU3436" s="41" t="str">
        <f>IF($BS3436="", "", IFERROR(INDEX('Country Name Replacement'!$C$11:$C$2650, MATCH($BS3436, 'Country Name Replacement'!$B$11:$B$2650, 0)), $BS3436))</f>
        <v/>
      </c>
      <c r="BV3436" s="37" t="str">
        <f t="shared" si="854"/>
        <v/>
      </c>
      <c r="BW3436" s="46" t="str">
        <f t="shared" si="855"/>
        <v/>
      </c>
      <c r="BY3436" s="13" t="str">
        <f t="shared" si="856"/>
        <v/>
      </c>
      <c r="BZ3436" s="37" t="str">
        <f t="shared" si="857"/>
        <v/>
      </c>
      <c r="CA3436" s="60" t="str">
        <f t="shared" si="858"/>
        <v/>
      </c>
      <c r="CB3436" s="37" t="str">
        <f>IF(CA3436="", "", COUNTIF(CA$2649:CA$5288, "?"&amp;CA3436)+1+COUNTIF(CA$2649:CA3436, CA3436)-1)</f>
        <v/>
      </c>
      <c r="CC3436" s="41" t="str">
        <f t="shared" si="859"/>
        <v/>
      </c>
    </row>
    <row r="3437" spans="45:81" hidden="1" x14ac:dyDescent="0.25">
      <c r="AS3437" s="37">
        <v>789</v>
      </c>
      <c r="BS3437" s="41" t="str">
        <f t="shared" si="853"/>
        <v/>
      </c>
      <c r="BU3437" s="41" t="str">
        <f>IF($BS3437="", "", IFERROR(INDEX('Country Name Replacement'!$C$11:$C$2650, MATCH($BS3437, 'Country Name Replacement'!$B$11:$B$2650, 0)), $BS3437))</f>
        <v/>
      </c>
      <c r="BV3437" s="37" t="str">
        <f t="shared" si="854"/>
        <v/>
      </c>
      <c r="BW3437" s="46" t="str">
        <f t="shared" si="855"/>
        <v/>
      </c>
      <c r="BY3437" s="13" t="str">
        <f t="shared" si="856"/>
        <v/>
      </c>
      <c r="BZ3437" s="37" t="str">
        <f t="shared" si="857"/>
        <v/>
      </c>
      <c r="CA3437" s="60" t="str">
        <f t="shared" si="858"/>
        <v/>
      </c>
      <c r="CB3437" s="37" t="str">
        <f>IF(CA3437="", "", COUNTIF(CA$2649:CA$5288, "?"&amp;CA3437)+1+COUNTIF(CA$2649:CA3437, CA3437)-1)</f>
        <v/>
      </c>
      <c r="CC3437" s="41" t="str">
        <f t="shared" si="859"/>
        <v/>
      </c>
    </row>
    <row r="3438" spans="45:81" hidden="1" x14ac:dyDescent="0.25">
      <c r="AS3438" s="37">
        <v>790</v>
      </c>
      <c r="BS3438" s="41" t="str">
        <f t="shared" si="853"/>
        <v/>
      </c>
      <c r="BU3438" s="41" t="str">
        <f>IF($BS3438="", "", IFERROR(INDEX('Country Name Replacement'!$C$11:$C$2650, MATCH($BS3438, 'Country Name Replacement'!$B$11:$B$2650, 0)), $BS3438))</f>
        <v/>
      </c>
      <c r="BV3438" s="37" t="str">
        <f t="shared" si="854"/>
        <v/>
      </c>
      <c r="BW3438" s="46" t="str">
        <f t="shared" si="855"/>
        <v/>
      </c>
      <c r="BY3438" s="13" t="str">
        <f t="shared" si="856"/>
        <v/>
      </c>
      <c r="BZ3438" s="37" t="str">
        <f t="shared" si="857"/>
        <v/>
      </c>
      <c r="CA3438" s="60" t="str">
        <f t="shared" si="858"/>
        <v/>
      </c>
      <c r="CB3438" s="37" t="str">
        <f>IF(CA3438="", "", COUNTIF(CA$2649:CA$5288, "?"&amp;CA3438)+1+COUNTIF(CA$2649:CA3438, CA3438)-1)</f>
        <v/>
      </c>
      <c r="CC3438" s="41" t="str">
        <f t="shared" si="859"/>
        <v/>
      </c>
    </row>
    <row r="3439" spans="45:81" hidden="1" x14ac:dyDescent="0.25">
      <c r="AS3439" s="37">
        <v>791</v>
      </c>
      <c r="BS3439" s="41" t="str">
        <f t="shared" si="853"/>
        <v/>
      </c>
      <c r="BU3439" s="41" t="str">
        <f>IF($BS3439="", "", IFERROR(INDEX('Country Name Replacement'!$C$11:$C$2650, MATCH($BS3439, 'Country Name Replacement'!$B$11:$B$2650, 0)), $BS3439))</f>
        <v/>
      </c>
      <c r="BV3439" s="37" t="str">
        <f t="shared" si="854"/>
        <v/>
      </c>
      <c r="BW3439" s="46" t="str">
        <f t="shared" si="855"/>
        <v/>
      </c>
      <c r="BY3439" s="13" t="str">
        <f t="shared" si="856"/>
        <v/>
      </c>
      <c r="BZ3439" s="37" t="str">
        <f t="shared" si="857"/>
        <v/>
      </c>
      <c r="CA3439" s="60" t="str">
        <f t="shared" si="858"/>
        <v/>
      </c>
      <c r="CB3439" s="37" t="str">
        <f>IF(CA3439="", "", COUNTIF(CA$2649:CA$5288, "?"&amp;CA3439)+1+COUNTIF(CA$2649:CA3439, CA3439)-1)</f>
        <v/>
      </c>
      <c r="CC3439" s="41" t="str">
        <f t="shared" si="859"/>
        <v/>
      </c>
    </row>
    <row r="3440" spans="45:81" hidden="1" x14ac:dyDescent="0.25">
      <c r="AS3440" s="37">
        <v>792</v>
      </c>
      <c r="BS3440" s="41" t="str">
        <f t="shared" si="853"/>
        <v/>
      </c>
      <c r="BU3440" s="41" t="str">
        <f>IF($BS3440="", "", IFERROR(INDEX('Country Name Replacement'!$C$11:$C$2650, MATCH($BS3440, 'Country Name Replacement'!$B$11:$B$2650, 0)), $BS3440))</f>
        <v/>
      </c>
      <c r="BV3440" s="37" t="str">
        <f t="shared" si="854"/>
        <v/>
      </c>
      <c r="BW3440" s="46" t="str">
        <f t="shared" si="855"/>
        <v/>
      </c>
      <c r="BY3440" s="13" t="str">
        <f t="shared" si="856"/>
        <v/>
      </c>
      <c r="BZ3440" s="37" t="str">
        <f t="shared" si="857"/>
        <v/>
      </c>
      <c r="CA3440" s="60" t="str">
        <f t="shared" si="858"/>
        <v/>
      </c>
      <c r="CB3440" s="37" t="str">
        <f>IF(CA3440="", "", COUNTIF(CA$2649:CA$5288, "?"&amp;CA3440)+1+COUNTIF(CA$2649:CA3440, CA3440)-1)</f>
        <v/>
      </c>
      <c r="CC3440" s="41" t="str">
        <f t="shared" si="859"/>
        <v/>
      </c>
    </row>
    <row r="3441" spans="45:81" hidden="1" x14ac:dyDescent="0.25">
      <c r="AS3441" s="37">
        <v>793</v>
      </c>
      <c r="BS3441" s="41" t="str">
        <f t="shared" si="853"/>
        <v/>
      </c>
      <c r="BU3441" s="41" t="str">
        <f>IF($BS3441="", "", IFERROR(INDEX('Country Name Replacement'!$C$11:$C$2650, MATCH($BS3441, 'Country Name Replacement'!$B$11:$B$2650, 0)), $BS3441))</f>
        <v/>
      </c>
      <c r="BV3441" s="37" t="str">
        <f t="shared" si="854"/>
        <v/>
      </c>
      <c r="BW3441" s="46" t="str">
        <f t="shared" si="855"/>
        <v/>
      </c>
      <c r="BY3441" s="13" t="str">
        <f t="shared" si="856"/>
        <v/>
      </c>
      <c r="BZ3441" s="37" t="str">
        <f t="shared" si="857"/>
        <v/>
      </c>
      <c r="CA3441" s="60" t="str">
        <f t="shared" si="858"/>
        <v/>
      </c>
      <c r="CB3441" s="37" t="str">
        <f>IF(CA3441="", "", COUNTIF(CA$2649:CA$5288, "?"&amp;CA3441)+1+COUNTIF(CA$2649:CA3441, CA3441)-1)</f>
        <v/>
      </c>
      <c r="CC3441" s="41" t="str">
        <f t="shared" si="859"/>
        <v/>
      </c>
    </row>
    <row r="3442" spans="45:81" hidden="1" x14ac:dyDescent="0.25">
      <c r="AS3442" s="37">
        <v>794</v>
      </c>
      <c r="BS3442" s="41" t="str">
        <f t="shared" si="853"/>
        <v/>
      </c>
      <c r="BU3442" s="41" t="str">
        <f>IF($BS3442="", "", IFERROR(INDEX('Country Name Replacement'!$C$11:$C$2650, MATCH($BS3442, 'Country Name Replacement'!$B$11:$B$2650, 0)), $BS3442))</f>
        <v/>
      </c>
      <c r="BV3442" s="37" t="str">
        <f t="shared" si="854"/>
        <v/>
      </c>
      <c r="BW3442" s="46" t="str">
        <f t="shared" si="855"/>
        <v/>
      </c>
      <c r="BY3442" s="13" t="str">
        <f t="shared" si="856"/>
        <v/>
      </c>
      <c r="BZ3442" s="37" t="str">
        <f t="shared" si="857"/>
        <v/>
      </c>
      <c r="CA3442" s="60" t="str">
        <f t="shared" si="858"/>
        <v/>
      </c>
      <c r="CB3442" s="37" t="str">
        <f>IF(CA3442="", "", COUNTIF(CA$2649:CA$5288, "?"&amp;CA3442)+1+COUNTIF(CA$2649:CA3442, CA3442)-1)</f>
        <v/>
      </c>
      <c r="CC3442" s="41" t="str">
        <f t="shared" si="859"/>
        <v/>
      </c>
    </row>
    <row r="3443" spans="45:81" hidden="1" x14ac:dyDescent="0.25">
      <c r="AS3443" s="37">
        <v>795</v>
      </c>
      <c r="BS3443" s="41" t="str">
        <f t="shared" si="853"/>
        <v/>
      </c>
      <c r="BU3443" s="41" t="str">
        <f>IF($BS3443="", "", IFERROR(INDEX('Country Name Replacement'!$C$11:$C$2650, MATCH($BS3443, 'Country Name Replacement'!$B$11:$B$2650, 0)), $BS3443))</f>
        <v/>
      </c>
      <c r="BV3443" s="37" t="str">
        <f t="shared" si="854"/>
        <v/>
      </c>
      <c r="BW3443" s="46" t="str">
        <f t="shared" si="855"/>
        <v/>
      </c>
      <c r="BY3443" s="13" t="str">
        <f t="shared" si="856"/>
        <v/>
      </c>
      <c r="BZ3443" s="37" t="str">
        <f t="shared" si="857"/>
        <v/>
      </c>
      <c r="CA3443" s="60" t="str">
        <f t="shared" si="858"/>
        <v/>
      </c>
      <c r="CB3443" s="37" t="str">
        <f>IF(CA3443="", "", COUNTIF(CA$2649:CA$5288, "?"&amp;CA3443)+1+COUNTIF(CA$2649:CA3443, CA3443)-1)</f>
        <v/>
      </c>
      <c r="CC3443" s="41" t="str">
        <f t="shared" si="859"/>
        <v/>
      </c>
    </row>
    <row r="3444" spans="45:81" hidden="1" x14ac:dyDescent="0.25">
      <c r="AS3444" s="37">
        <v>796</v>
      </c>
      <c r="BS3444" s="41" t="str">
        <f t="shared" si="853"/>
        <v/>
      </c>
      <c r="BU3444" s="41" t="str">
        <f>IF($BS3444="", "", IFERROR(INDEX('Country Name Replacement'!$C$11:$C$2650, MATCH($BS3444, 'Country Name Replacement'!$B$11:$B$2650, 0)), $BS3444))</f>
        <v/>
      </c>
      <c r="BV3444" s="37" t="str">
        <f t="shared" si="854"/>
        <v/>
      </c>
      <c r="BW3444" s="46" t="str">
        <f t="shared" si="855"/>
        <v/>
      </c>
      <c r="BY3444" s="13" t="str">
        <f t="shared" si="856"/>
        <v/>
      </c>
      <c r="BZ3444" s="37" t="str">
        <f t="shared" si="857"/>
        <v/>
      </c>
      <c r="CA3444" s="60" t="str">
        <f t="shared" si="858"/>
        <v/>
      </c>
      <c r="CB3444" s="37" t="str">
        <f>IF(CA3444="", "", COUNTIF(CA$2649:CA$5288, "?"&amp;CA3444)+1+COUNTIF(CA$2649:CA3444, CA3444)-1)</f>
        <v/>
      </c>
      <c r="CC3444" s="41" t="str">
        <f t="shared" si="859"/>
        <v/>
      </c>
    </row>
    <row r="3445" spans="45:81" hidden="1" x14ac:dyDescent="0.25">
      <c r="AS3445" s="37">
        <v>797</v>
      </c>
      <c r="BS3445" s="41" t="str">
        <f t="shared" si="853"/>
        <v/>
      </c>
      <c r="BU3445" s="41" t="str">
        <f>IF($BS3445="", "", IFERROR(INDEX('Country Name Replacement'!$C$11:$C$2650, MATCH($BS3445, 'Country Name Replacement'!$B$11:$B$2650, 0)), $BS3445))</f>
        <v/>
      </c>
      <c r="BV3445" s="37" t="str">
        <f t="shared" si="854"/>
        <v/>
      </c>
      <c r="BW3445" s="46" t="str">
        <f t="shared" si="855"/>
        <v/>
      </c>
      <c r="BY3445" s="13" t="str">
        <f t="shared" si="856"/>
        <v/>
      </c>
      <c r="BZ3445" s="37" t="str">
        <f t="shared" si="857"/>
        <v/>
      </c>
      <c r="CA3445" s="60" t="str">
        <f t="shared" si="858"/>
        <v/>
      </c>
      <c r="CB3445" s="37" t="str">
        <f>IF(CA3445="", "", COUNTIF(CA$2649:CA$5288, "?"&amp;CA3445)+1+COUNTIF(CA$2649:CA3445, CA3445)-1)</f>
        <v/>
      </c>
      <c r="CC3445" s="41" t="str">
        <f t="shared" si="859"/>
        <v/>
      </c>
    </row>
    <row r="3446" spans="45:81" hidden="1" x14ac:dyDescent="0.25">
      <c r="AS3446" s="37">
        <v>798</v>
      </c>
      <c r="BS3446" s="41" t="str">
        <f t="shared" si="853"/>
        <v/>
      </c>
      <c r="BU3446" s="41" t="str">
        <f>IF($BS3446="", "", IFERROR(INDEX('Country Name Replacement'!$C$11:$C$2650, MATCH($BS3446, 'Country Name Replacement'!$B$11:$B$2650, 0)), $BS3446))</f>
        <v/>
      </c>
      <c r="BV3446" s="37" t="str">
        <f t="shared" si="854"/>
        <v/>
      </c>
      <c r="BW3446" s="46" t="str">
        <f t="shared" si="855"/>
        <v/>
      </c>
      <c r="BY3446" s="13" t="str">
        <f t="shared" si="856"/>
        <v/>
      </c>
      <c r="BZ3446" s="37" t="str">
        <f t="shared" si="857"/>
        <v/>
      </c>
      <c r="CA3446" s="60" t="str">
        <f t="shared" si="858"/>
        <v/>
      </c>
      <c r="CB3446" s="37" t="str">
        <f>IF(CA3446="", "", COUNTIF(CA$2649:CA$5288, "?"&amp;CA3446)+1+COUNTIF(CA$2649:CA3446, CA3446)-1)</f>
        <v/>
      </c>
      <c r="CC3446" s="41" t="str">
        <f t="shared" si="859"/>
        <v/>
      </c>
    </row>
    <row r="3447" spans="45:81" hidden="1" x14ac:dyDescent="0.25">
      <c r="AS3447" s="37">
        <v>799</v>
      </c>
      <c r="BS3447" s="41" t="str">
        <f t="shared" si="853"/>
        <v/>
      </c>
      <c r="BU3447" s="41" t="str">
        <f>IF($BS3447="", "", IFERROR(INDEX('Country Name Replacement'!$C$11:$C$2650, MATCH($BS3447, 'Country Name Replacement'!$B$11:$B$2650, 0)), $BS3447))</f>
        <v/>
      </c>
      <c r="BV3447" s="37" t="str">
        <f t="shared" si="854"/>
        <v/>
      </c>
      <c r="BW3447" s="46" t="str">
        <f t="shared" si="855"/>
        <v/>
      </c>
      <c r="BY3447" s="13" t="str">
        <f t="shared" si="856"/>
        <v/>
      </c>
      <c r="BZ3447" s="37" t="str">
        <f t="shared" si="857"/>
        <v/>
      </c>
      <c r="CA3447" s="60" t="str">
        <f t="shared" si="858"/>
        <v/>
      </c>
      <c r="CB3447" s="37" t="str">
        <f>IF(CA3447="", "", COUNTIF(CA$2649:CA$5288, "?"&amp;CA3447)+1+COUNTIF(CA$2649:CA3447, CA3447)-1)</f>
        <v/>
      </c>
      <c r="CC3447" s="41" t="str">
        <f t="shared" si="859"/>
        <v/>
      </c>
    </row>
    <row r="3448" spans="45:81" hidden="1" x14ac:dyDescent="0.25">
      <c r="AS3448" s="37">
        <v>800</v>
      </c>
      <c r="BS3448" s="41" t="str">
        <f t="shared" si="853"/>
        <v/>
      </c>
      <c r="BU3448" s="41" t="str">
        <f>IF($BS3448="", "", IFERROR(INDEX('Country Name Replacement'!$C$11:$C$2650, MATCH($BS3448, 'Country Name Replacement'!$B$11:$B$2650, 0)), $BS3448))</f>
        <v/>
      </c>
      <c r="BV3448" s="37" t="str">
        <f t="shared" si="854"/>
        <v/>
      </c>
      <c r="BW3448" s="46" t="str">
        <f t="shared" si="855"/>
        <v/>
      </c>
      <c r="BY3448" s="13" t="str">
        <f t="shared" si="856"/>
        <v/>
      </c>
      <c r="BZ3448" s="37" t="str">
        <f t="shared" si="857"/>
        <v/>
      </c>
      <c r="CA3448" s="60" t="str">
        <f t="shared" si="858"/>
        <v/>
      </c>
      <c r="CB3448" s="37" t="str">
        <f>IF(CA3448="", "", COUNTIF(CA$2649:CA$5288, "?"&amp;CA3448)+1+COUNTIF(CA$2649:CA3448, CA3448)-1)</f>
        <v/>
      </c>
      <c r="CC3448" s="41" t="str">
        <f t="shared" si="859"/>
        <v/>
      </c>
    </row>
    <row r="3449" spans="45:81" hidden="1" x14ac:dyDescent="0.25">
      <c r="AS3449" s="37">
        <v>801</v>
      </c>
      <c r="BS3449" s="41" t="str">
        <f t="shared" si="853"/>
        <v/>
      </c>
      <c r="BU3449" s="41" t="str">
        <f>IF($BS3449="", "", IFERROR(INDEX('Country Name Replacement'!$C$11:$C$2650, MATCH($BS3449, 'Country Name Replacement'!$B$11:$B$2650, 0)), $BS3449))</f>
        <v/>
      </c>
      <c r="BV3449" s="37" t="str">
        <f t="shared" si="854"/>
        <v/>
      </c>
      <c r="BW3449" s="46" t="str">
        <f t="shared" si="855"/>
        <v/>
      </c>
      <c r="BY3449" s="13" t="str">
        <f t="shared" si="856"/>
        <v/>
      </c>
      <c r="BZ3449" s="37" t="str">
        <f t="shared" si="857"/>
        <v/>
      </c>
      <c r="CA3449" s="60" t="str">
        <f t="shared" si="858"/>
        <v/>
      </c>
      <c r="CB3449" s="37" t="str">
        <f>IF(CA3449="", "", COUNTIF(CA$2649:CA$5288, "?"&amp;CA3449)+1+COUNTIF(CA$2649:CA3449, CA3449)-1)</f>
        <v/>
      </c>
      <c r="CC3449" s="41" t="str">
        <f t="shared" si="859"/>
        <v/>
      </c>
    </row>
    <row r="3450" spans="45:81" hidden="1" x14ac:dyDescent="0.25">
      <c r="AS3450" s="37">
        <v>802</v>
      </c>
      <c r="BS3450" s="41" t="str">
        <f t="shared" si="853"/>
        <v/>
      </c>
      <c r="BU3450" s="41" t="str">
        <f>IF($BS3450="", "", IFERROR(INDEX('Country Name Replacement'!$C$11:$C$2650, MATCH($BS3450, 'Country Name Replacement'!$B$11:$B$2650, 0)), $BS3450))</f>
        <v/>
      </c>
      <c r="BV3450" s="37" t="str">
        <f t="shared" si="854"/>
        <v/>
      </c>
      <c r="BW3450" s="46" t="str">
        <f t="shared" si="855"/>
        <v/>
      </c>
      <c r="BY3450" s="13" t="str">
        <f t="shared" si="856"/>
        <v/>
      </c>
      <c r="BZ3450" s="37" t="str">
        <f t="shared" si="857"/>
        <v/>
      </c>
      <c r="CA3450" s="60" t="str">
        <f t="shared" si="858"/>
        <v/>
      </c>
      <c r="CB3450" s="37" t="str">
        <f>IF(CA3450="", "", COUNTIF(CA$2649:CA$5288, "?"&amp;CA3450)+1+COUNTIF(CA$2649:CA3450, CA3450)-1)</f>
        <v/>
      </c>
      <c r="CC3450" s="41" t="str">
        <f t="shared" si="859"/>
        <v/>
      </c>
    </row>
    <row r="3451" spans="45:81" hidden="1" x14ac:dyDescent="0.25">
      <c r="AS3451" s="37">
        <v>803</v>
      </c>
      <c r="BS3451" s="41" t="str">
        <f t="shared" si="853"/>
        <v/>
      </c>
      <c r="BU3451" s="41" t="str">
        <f>IF($BS3451="", "", IFERROR(INDEX('Country Name Replacement'!$C$11:$C$2650, MATCH($BS3451, 'Country Name Replacement'!$B$11:$B$2650, 0)), $BS3451))</f>
        <v/>
      </c>
      <c r="BV3451" s="37" t="str">
        <f t="shared" si="854"/>
        <v/>
      </c>
      <c r="BW3451" s="46" t="str">
        <f t="shared" si="855"/>
        <v/>
      </c>
      <c r="BY3451" s="13" t="str">
        <f t="shared" si="856"/>
        <v/>
      </c>
      <c r="BZ3451" s="37" t="str">
        <f t="shared" si="857"/>
        <v/>
      </c>
      <c r="CA3451" s="60" t="str">
        <f t="shared" si="858"/>
        <v/>
      </c>
      <c r="CB3451" s="37" t="str">
        <f>IF(CA3451="", "", COUNTIF(CA$2649:CA$5288, "?"&amp;CA3451)+1+COUNTIF(CA$2649:CA3451, CA3451)-1)</f>
        <v/>
      </c>
      <c r="CC3451" s="41" t="str">
        <f t="shared" si="859"/>
        <v/>
      </c>
    </row>
    <row r="3452" spans="45:81" hidden="1" x14ac:dyDescent="0.25">
      <c r="AS3452" s="37">
        <v>804</v>
      </c>
      <c r="BS3452" s="41" t="str">
        <f t="shared" si="853"/>
        <v/>
      </c>
      <c r="BU3452" s="41" t="str">
        <f>IF($BS3452="", "", IFERROR(INDEX('Country Name Replacement'!$C$11:$C$2650, MATCH($BS3452, 'Country Name Replacement'!$B$11:$B$2650, 0)), $BS3452))</f>
        <v/>
      </c>
      <c r="BV3452" s="37" t="str">
        <f t="shared" si="854"/>
        <v/>
      </c>
      <c r="BW3452" s="46" t="str">
        <f t="shared" si="855"/>
        <v/>
      </c>
      <c r="BY3452" s="13" t="str">
        <f t="shared" si="856"/>
        <v/>
      </c>
      <c r="BZ3452" s="37" t="str">
        <f t="shared" si="857"/>
        <v/>
      </c>
      <c r="CA3452" s="60" t="str">
        <f t="shared" si="858"/>
        <v/>
      </c>
      <c r="CB3452" s="37" t="str">
        <f>IF(CA3452="", "", COUNTIF(CA$2649:CA$5288, "?"&amp;CA3452)+1+COUNTIF(CA$2649:CA3452, CA3452)-1)</f>
        <v/>
      </c>
      <c r="CC3452" s="41" t="str">
        <f t="shared" si="859"/>
        <v/>
      </c>
    </row>
    <row r="3453" spans="45:81" hidden="1" x14ac:dyDescent="0.25">
      <c r="AS3453" s="37">
        <v>805</v>
      </c>
      <c r="BS3453" s="41" t="str">
        <f t="shared" si="853"/>
        <v/>
      </c>
      <c r="BU3453" s="41" t="str">
        <f>IF($BS3453="", "", IFERROR(INDEX('Country Name Replacement'!$C$11:$C$2650, MATCH($BS3453, 'Country Name Replacement'!$B$11:$B$2650, 0)), $BS3453))</f>
        <v/>
      </c>
      <c r="BV3453" s="37" t="str">
        <f t="shared" si="854"/>
        <v/>
      </c>
      <c r="BW3453" s="46" t="str">
        <f t="shared" si="855"/>
        <v/>
      </c>
      <c r="BY3453" s="13" t="str">
        <f t="shared" si="856"/>
        <v/>
      </c>
      <c r="BZ3453" s="37" t="str">
        <f t="shared" si="857"/>
        <v/>
      </c>
      <c r="CA3453" s="60" t="str">
        <f t="shared" si="858"/>
        <v/>
      </c>
      <c r="CB3453" s="37" t="str">
        <f>IF(CA3453="", "", COUNTIF(CA$2649:CA$5288, "?"&amp;CA3453)+1+COUNTIF(CA$2649:CA3453, CA3453)-1)</f>
        <v/>
      </c>
      <c r="CC3453" s="41" t="str">
        <f t="shared" si="859"/>
        <v/>
      </c>
    </row>
    <row r="3454" spans="45:81" hidden="1" x14ac:dyDescent="0.25">
      <c r="AS3454" s="37">
        <v>806</v>
      </c>
      <c r="BS3454" s="41" t="str">
        <f t="shared" si="853"/>
        <v/>
      </c>
      <c r="BU3454" s="41" t="str">
        <f>IF($BS3454="", "", IFERROR(INDEX('Country Name Replacement'!$C$11:$C$2650, MATCH($BS3454, 'Country Name Replacement'!$B$11:$B$2650, 0)), $BS3454))</f>
        <v/>
      </c>
      <c r="BV3454" s="37" t="str">
        <f t="shared" si="854"/>
        <v/>
      </c>
      <c r="BW3454" s="46" t="str">
        <f t="shared" si="855"/>
        <v/>
      </c>
      <c r="BY3454" s="13" t="str">
        <f t="shared" si="856"/>
        <v/>
      </c>
      <c r="BZ3454" s="37" t="str">
        <f t="shared" si="857"/>
        <v/>
      </c>
      <c r="CA3454" s="60" t="str">
        <f t="shared" si="858"/>
        <v/>
      </c>
      <c r="CB3454" s="37" t="str">
        <f>IF(CA3454="", "", COUNTIF(CA$2649:CA$5288, "?"&amp;CA3454)+1+COUNTIF(CA$2649:CA3454, CA3454)-1)</f>
        <v/>
      </c>
      <c r="CC3454" s="41" t="str">
        <f t="shared" si="859"/>
        <v/>
      </c>
    </row>
    <row r="3455" spans="45:81" hidden="1" x14ac:dyDescent="0.25">
      <c r="AS3455" s="37">
        <v>807</v>
      </c>
      <c r="BS3455" s="41" t="str">
        <f t="shared" si="853"/>
        <v/>
      </c>
      <c r="BU3455" s="41" t="str">
        <f>IF($BS3455="", "", IFERROR(INDEX('Country Name Replacement'!$C$11:$C$2650, MATCH($BS3455, 'Country Name Replacement'!$B$11:$B$2650, 0)), $BS3455))</f>
        <v/>
      </c>
      <c r="BV3455" s="37" t="str">
        <f t="shared" si="854"/>
        <v/>
      </c>
      <c r="BW3455" s="46" t="str">
        <f t="shared" si="855"/>
        <v/>
      </c>
      <c r="BY3455" s="13" t="str">
        <f t="shared" si="856"/>
        <v/>
      </c>
      <c r="BZ3455" s="37" t="str">
        <f t="shared" si="857"/>
        <v/>
      </c>
      <c r="CA3455" s="60" t="str">
        <f t="shared" si="858"/>
        <v/>
      </c>
      <c r="CB3455" s="37" t="str">
        <f>IF(CA3455="", "", COUNTIF(CA$2649:CA$5288, "?"&amp;CA3455)+1+COUNTIF(CA$2649:CA3455, CA3455)-1)</f>
        <v/>
      </c>
      <c r="CC3455" s="41" t="str">
        <f t="shared" si="859"/>
        <v/>
      </c>
    </row>
    <row r="3456" spans="45:81" hidden="1" x14ac:dyDescent="0.25">
      <c r="AS3456" s="37">
        <v>808</v>
      </c>
      <c r="BS3456" s="41" t="str">
        <f t="shared" si="853"/>
        <v/>
      </c>
      <c r="BU3456" s="41" t="str">
        <f>IF($BS3456="", "", IFERROR(INDEX('Country Name Replacement'!$C$11:$C$2650, MATCH($BS3456, 'Country Name Replacement'!$B$11:$B$2650, 0)), $BS3456))</f>
        <v/>
      </c>
      <c r="BV3456" s="37" t="str">
        <f t="shared" si="854"/>
        <v/>
      </c>
      <c r="BW3456" s="46" t="str">
        <f t="shared" si="855"/>
        <v/>
      </c>
      <c r="BY3456" s="13" t="str">
        <f t="shared" si="856"/>
        <v/>
      </c>
      <c r="BZ3456" s="37" t="str">
        <f t="shared" si="857"/>
        <v/>
      </c>
      <c r="CA3456" s="60" t="str">
        <f t="shared" si="858"/>
        <v/>
      </c>
      <c r="CB3456" s="37" t="str">
        <f>IF(CA3456="", "", COUNTIF(CA$2649:CA$5288, "?"&amp;CA3456)+1+COUNTIF(CA$2649:CA3456, CA3456)-1)</f>
        <v/>
      </c>
      <c r="CC3456" s="41" t="str">
        <f t="shared" si="859"/>
        <v/>
      </c>
    </row>
    <row r="3457" spans="45:81" hidden="1" x14ac:dyDescent="0.25">
      <c r="AS3457" s="37">
        <v>809</v>
      </c>
      <c r="BS3457" s="41" t="str">
        <f t="shared" si="853"/>
        <v/>
      </c>
      <c r="BU3457" s="41" t="str">
        <f>IF($BS3457="", "", IFERROR(INDEX('Country Name Replacement'!$C$11:$C$2650, MATCH($BS3457, 'Country Name Replacement'!$B$11:$B$2650, 0)), $BS3457))</f>
        <v/>
      </c>
      <c r="BV3457" s="37" t="str">
        <f t="shared" si="854"/>
        <v/>
      </c>
      <c r="BW3457" s="46" t="str">
        <f t="shared" si="855"/>
        <v/>
      </c>
      <c r="BY3457" s="13" t="str">
        <f t="shared" si="856"/>
        <v/>
      </c>
      <c r="BZ3457" s="37" t="str">
        <f t="shared" si="857"/>
        <v/>
      </c>
      <c r="CA3457" s="60" t="str">
        <f t="shared" si="858"/>
        <v/>
      </c>
      <c r="CB3457" s="37" t="str">
        <f>IF(CA3457="", "", COUNTIF(CA$2649:CA$5288, "?"&amp;CA3457)+1+COUNTIF(CA$2649:CA3457, CA3457)-1)</f>
        <v/>
      </c>
      <c r="CC3457" s="41" t="str">
        <f t="shared" si="859"/>
        <v/>
      </c>
    </row>
    <row r="3458" spans="45:81" hidden="1" x14ac:dyDescent="0.25">
      <c r="AS3458" s="37">
        <v>810</v>
      </c>
      <c r="BS3458" s="41" t="str">
        <f t="shared" si="853"/>
        <v/>
      </c>
      <c r="BU3458" s="41" t="str">
        <f>IF($BS3458="", "", IFERROR(INDEX('Country Name Replacement'!$C$11:$C$2650, MATCH($BS3458, 'Country Name Replacement'!$B$11:$B$2650, 0)), $BS3458))</f>
        <v/>
      </c>
      <c r="BV3458" s="37" t="str">
        <f t="shared" si="854"/>
        <v/>
      </c>
      <c r="BW3458" s="46" t="str">
        <f t="shared" si="855"/>
        <v/>
      </c>
      <c r="BY3458" s="13" t="str">
        <f t="shared" si="856"/>
        <v/>
      </c>
      <c r="BZ3458" s="37" t="str">
        <f t="shared" si="857"/>
        <v/>
      </c>
      <c r="CA3458" s="60" t="str">
        <f t="shared" si="858"/>
        <v/>
      </c>
      <c r="CB3458" s="37" t="str">
        <f>IF(CA3458="", "", COUNTIF(CA$2649:CA$5288, "?"&amp;CA3458)+1+COUNTIF(CA$2649:CA3458, CA3458)-1)</f>
        <v/>
      </c>
      <c r="CC3458" s="41" t="str">
        <f t="shared" si="859"/>
        <v/>
      </c>
    </row>
    <row r="3459" spans="45:81" hidden="1" x14ac:dyDescent="0.25">
      <c r="AS3459" s="37">
        <v>811</v>
      </c>
      <c r="BS3459" s="41" t="str">
        <f t="shared" si="853"/>
        <v/>
      </c>
      <c r="BU3459" s="41" t="str">
        <f>IF($BS3459="", "", IFERROR(INDEX('Country Name Replacement'!$C$11:$C$2650, MATCH($BS3459, 'Country Name Replacement'!$B$11:$B$2650, 0)), $BS3459))</f>
        <v/>
      </c>
      <c r="BV3459" s="37" t="str">
        <f t="shared" si="854"/>
        <v/>
      </c>
      <c r="BW3459" s="46" t="str">
        <f t="shared" si="855"/>
        <v/>
      </c>
      <c r="BY3459" s="13" t="str">
        <f t="shared" si="856"/>
        <v/>
      </c>
      <c r="BZ3459" s="37" t="str">
        <f t="shared" si="857"/>
        <v/>
      </c>
      <c r="CA3459" s="60" t="str">
        <f t="shared" si="858"/>
        <v/>
      </c>
      <c r="CB3459" s="37" t="str">
        <f>IF(CA3459="", "", COUNTIF(CA$2649:CA$5288, "?"&amp;CA3459)+1+COUNTIF(CA$2649:CA3459, CA3459)-1)</f>
        <v/>
      </c>
      <c r="CC3459" s="41" t="str">
        <f t="shared" si="859"/>
        <v/>
      </c>
    </row>
    <row r="3460" spans="45:81" hidden="1" x14ac:dyDescent="0.25">
      <c r="AS3460" s="37">
        <v>812</v>
      </c>
      <c r="BS3460" s="41" t="str">
        <f t="shared" si="853"/>
        <v/>
      </c>
      <c r="BU3460" s="41" t="str">
        <f>IF($BS3460="", "", IFERROR(INDEX('Country Name Replacement'!$C$11:$C$2650, MATCH($BS3460, 'Country Name Replacement'!$B$11:$B$2650, 0)), $BS3460))</f>
        <v/>
      </c>
      <c r="BV3460" s="37" t="str">
        <f t="shared" si="854"/>
        <v/>
      </c>
      <c r="BW3460" s="46" t="str">
        <f t="shared" si="855"/>
        <v/>
      </c>
      <c r="BY3460" s="13" t="str">
        <f t="shared" si="856"/>
        <v/>
      </c>
      <c r="BZ3460" s="37" t="str">
        <f t="shared" si="857"/>
        <v/>
      </c>
      <c r="CA3460" s="60" t="str">
        <f t="shared" si="858"/>
        <v/>
      </c>
      <c r="CB3460" s="37" t="str">
        <f>IF(CA3460="", "", COUNTIF(CA$2649:CA$5288, "?"&amp;CA3460)+1+COUNTIF(CA$2649:CA3460, CA3460)-1)</f>
        <v/>
      </c>
      <c r="CC3460" s="41" t="str">
        <f t="shared" si="859"/>
        <v/>
      </c>
    </row>
    <row r="3461" spans="45:81" hidden="1" x14ac:dyDescent="0.25">
      <c r="AS3461" s="37">
        <v>813</v>
      </c>
      <c r="BS3461" s="41" t="str">
        <f t="shared" si="853"/>
        <v/>
      </c>
      <c r="BU3461" s="41" t="str">
        <f>IF($BS3461="", "", IFERROR(INDEX('Country Name Replacement'!$C$11:$C$2650, MATCH($BS3461, 'Country Name Replacement'!$B$11:$B$2650, 0)), $BS3461))</f>
        <v/>
      </c>
      <c r="BV3461" s="37" t="str">
        <f t="shared" si="854"/>
        <v/>
      </c>
      <c r="BW3461" s="46" t="str">
        <f t="shared" si="855"/>
        <v/>
      </c>
      <c r="BY3461" s="13" t="str">
        <f t="shared" si="856"/>
        <v/>
      </c>
      <c r="BZ3461" s="37" t="str">
        <f t="shared" si="857"/>
        <v/>
      </c>
      <c r="CA3461" s="60" t="str">
        <f t="shared" si="858"/>
        <v/>
      </c>
      <c r="CB3461" s="37" t="str">
        <f>IF(CA3461="", "", COUNTIF(CA$2649:CA$5288, "?"&amp;CA3461)+1+COUNTIF(CA$2649:CA3461, CA3461)-1)</f>
        <v/>
      </c>
      <c r="CC3461" s="41" t="str">
        <f t="shared" si="859"/>
        <v/>
      </c>
    </row>
    <row r="3462" spans="45:81" hidden="1" x14ac:dyDescent="0.25">
      <c r="AS3462" s="37">
        <v>814</v>
      </c>
      <c r="BS3462" s="41" t="str">
        <f t="shared" si="853"/>
        <v/>
      </c>
      <c r="BU3462" s="41" t="str">
        <f>IF($BS3462="", "", IFERROR(INDEX('Country Name Replacement'!$C$11:$C$2650, MATCH($BS3462, 'Country Name Replacement'!$B$11:$B$2650, 0)), $BS3462))</f>
        <v/>
      </c>
      <c r="BV3462" s="37" t="str">
        <f t="shared" si="854"/>
        <v/>
      </c>
      <c r="BW3462" s="46" t="str">
        <f t="shared" si="855"/>
        <v/>
      </c>
      <c r="BY3462" s="13" t="str">
        <f t="shared" si="856"/>
        <v/>
      </c>
      <c r="BZ3462" s="37" t="str">
        <f t="shared" si="857"/>
        <v/>
      </c>
      <c r="CA3462" s="60" t="str">
        <f t="shared" si="858"/>
        <v/>
      </c>
      <c r="CB3462" s="37" t="str">
        <f>IF(CA3462="", "", COUNTIF(CA$2649:CA$5288, "?"&amp;CA3462)+1+COUNTIF(CA$2649:CA3462, CA3462)-1)</f>
        <v/>
      </c>
      <c r="CC3462" s="41" t="str">
        <f t="shared" si="859"/>
        <v/>
      </c>
    </row>
    <row r="3463" spans="45:81" hidden="1" x14ac:dyDescent="0.25">
      <c r="AS3463" s="37">
        <v>815</v>
      </c>
      <c r="BS3463" s="41" t="str">
        <f t="shared" si="853"/>
        <v/>
      </c>
      <c r="BU3463" s="41" t="str">
        <f>IF($BS3463="", "", IFERROR(INDEX('Country Name Replacement'!$C$11:$C$2650, MATCH($BS3463, 'Country Name Replacement'!$B$11:$B$2650, 0)), $BS3463))</f>
        <v/>
      </c>
      <c r="BV3463" s="37" t="str">
        <f t="shared" si="854"/>
        <v/>
      </c>
      <c r="BW3463" s="46" t="str">
        <f t="shared" si="855"/>
        <v/>
      </c>
      <c r="BY3463" s="13" t="str">
        <f t="shared" si="856"/>
        <v/>
      </c>
      <c r="BZ3463" s="37" t="str">
        <f t="shared" si="857"/>
        <v/>
      </c>
      <c r="CA3463" s="60" t="str">
        <f t="shared" si="858"/>
        <v/>
      </c>
      <c r="CB3463" s="37" t="str">
        <f>IF(CA3463="", "", COUNTIF(CA$2649:CA$5288, "?"&amp;CA3463)+1+COUNTIF(CA$2649:CA3463, CA3463)-1)</f>
        <v/>
      </c>
      <c r="CC3463" s="41" t="str">
        <f t="shared" si="859"/>
        <v/>
      </c>
    </row>
    <row r="3464" spans="45:81" hidden="1" x14ac:dyDescent="0.25">
      <c r="AS3464" s="37">
        <v>816</v>
      </c>
      <c r="BS3464" s="41" t="str">
        <f t="shared" si="853"/>
        <v/>
      </c>
      <c r="BU3464" s="41" t="str">
        <f>IF($BS3464="", "", IFERROR(INDEX('Country Name Replacement'!$C$11:$C$2650, MATCH($BS3464, 'Country Name Replacement'!$B$11:$B$2650, 0)), $BS3464))</f>
        <v/>
      </c>
      <c r="BV3464" s="37" t="str">
        <f t="shared" si="854"/>
        <v/>
      </c>
      <c r="BW3464" s="46" t="str">
        <f t="shared" si="855"/>
        <v/>
      </c>
      <c r="BY3464" s="13" t="str">
        <f t="shared" si="856"/>
        <v/>
      </c>
      <c r="BZ3464" s="37" t="str">
        <f t="shared" si="857"/>
        <v/>
      </c>
      <c r="CA3464" s="60" t="str">
        <f t="shared" si="858"/>
        <v/>
      </c>
      <c r="CB3464" s="37" t="str">
        <f>IF(CA3464="", "", COUNTIF(CA$2649:CA$5288, "?"&amp;CA3464)+1+COUNTIF(CA$2649:CA3464, CA3464)-1)</f>
        <v/>
      </c>
      <c r="CC3464" s="41" t="str">
        <f t="shared" si="859"/>
        <v/>
      </c>
    </row>
    <row r="3465" spans="45:81" hidden="1" x14ac:dyDescent="0.25">
      <c r="AS3465" s="37">
        <v>817</v>
      </c>
      <c r="BS3465" s="41" t="str">
        <f t="shared" si="853"/>
        <v/>
      </c>
      <c r="BU3465" s="41" t="str">
        <f>IF($BS3465="", "", IFERROR(INDEX('Country Name Replacement'!$C$11:$C$2650, MATCH($BS3465, 'Country Name Replacement'!$B$11:$B$2650, 0)), $BS3465))</f>
        <v/>
      </c>
      <c r="BV3465" s="37" t="str">
        <f t="shared" si="854"/>
        <v/>
      </c>
      <c r="BW3465" s="46" t="str">
        <f t="shared" si="855"/>
        <v/>
      </c>
      <c r="BY3465" s="13" t="str">
        <f t="shared" si="856"/>
        <v/>
      </c>
      <c r="BZ3465" s="37" t="str">
        <f t="shared" si="857"/>
        <v/>
      </c>
      <c r="CA3465" s="60" t="str">
        <f t="shared" si="858"/>
        <v/>
      </c>
      <c r="CB3465" s="37" t="str">
        <f>IF(CA3465="", "", COUNTIF(CA$2649:CA$5288, "?"&amp;CA3465)+1+COUNTIF(CA$2649:CA3465, CA3465)-1)</f>
        <v/>
      </c>
      <c r="CC3465" s="41" t="str">
        <f t="shared" si="859"/>
        <v/>
      </c>
    </row>
    <row r="3466" spans="45:81" hidden="1" x14ac:dyDescent="0.25">
      <c r="AS3466" s="37">
        <v>818</v>
      </c>
      <c r="BS3466" s="41" t="str">
        <f t="shared" si="853"/>
        <v/>
      </c>
      <c r="BU3466" s="41" t="str">
        <f>IF($BS3466="", "", IFERROR(INDEX('Country Name Replacement'!$C$11:$C$2650, MATCH($BS3466, 'Country Name Replacement'!$B$11:$B$2650, 0)), $BS3466))</f>
        <v/>
      </c>
      <c r="BV3466" s="37" t="str">
        <f t="shared" si="854"/>
        <v/>
      </c>
      <c r="BW3466" s="46" t="str">
        <f t="shared" si="855"/>
        <v/>
      </c>
      <c r="BY3466" s="13" t="str">
        <f t="shared" si="856"/>
        <v/>
      </c>
      <c r="BZ3466" s="37" t="str">
        <f t="shared" si="857"/>
        <v/>
      </c>
      <c r="CA3466" s="60" t="str">
        <f t="shared" si="858"/>
        <v/>
      </c>
      <c r="CB3466" s="37" t="str">
        <f>IF(CA3466="", "", COUNTIF(CA$2649:CA$5288, "?"&amp;CA3466)+1+COUNTIF(CA$2649:CA3466, CA3466)-1)</f>
        <v/>
      </c>
      <c r="CC3466" s="41" t="str">
        <f t="shared" si="859"/>
        <v/>
      </c>
    </row>
    <row r="3467" spans="45:81" hidden="1" x14ac:dyDescent="0.25">
      <c r="AS3467" s="37">
        <v>819</v>
      </c>
      <c r="BS3467" s="41" t="str">
        <f t="shared" si="853"/>
        <v/>
      </c>
      <c r="BU3467" s="41" t="str">
        <f>IF($BS3467="", "", IFERROR(INDEX('Country Name Replacement'!$C$11:$C$2650, MATCH($BS3467, 'Country Name Replacement'!$B$11:$B$2650, 0)), $BS3467))</f>
        <v/>
      </c>
      <c r="BV3467" s="37" t="str">
        <f t="shared" si="854"/>
        <v/>
      </c>
      <c r="BW3467" s="46" t="str">
        <f t="shared" si="855"/>
        <v/>
      </c>
      <c r="BY3467" s="13" t="str">
        <f t="shared" si="856"/>
        <v/>
      </c>
      <c r="BZ3467" s="37" t="str">
        <f t="shared" si="857"/>
        <v/>
      </c>
      <c r="CA3467" s="60" t="str">
        <f t="shared" si="858"/>
        <v/>
      </c>
      <c r="CB3467" s="37" t="str">
        <f>IF(CA3467="", "", COUNTIF(CA$2649:CA$5288, "?"&amp;CA3467)+1+COUNTIF(CA$2649:CA3467, CA3467)-1)</f>
        <v/>
      </c>
      <c r="CC3467" s="41" t="str">
        <f t="shared" si="859"/>
        <v/>
      </c>
    </row>
    <row r="3468" spans="45:81" hidden="1" x14ac:dyDescent="0.25">
      <c r="AS3468" s="37">
        <v>820</v>
      </c>
      <c r="BS3468" s="41" t="str">
        <f t="shared" si="853"/>
        <v/>
      </c>
      <c r="BU3468" s="41" t="str">
        <f>IF($BS3468="", "", IFERROR(INDEX('Country Name Replacement'!$C$11:$C$2650, MATCH($BS3468, 'Country Name Replacement'!$B$11:$B$2650, 0)), $BS3468))</f>
        <v/>
      </c>
      <c r="BV3468" s="37" t="str">
        <f t="shared" si="854"/>
        <v/>
      </c>
      <c r="BW3468" s="46" t="str">
        <f t="shared" si="855"/>
        <v/>
      </c>
      <c r="BY3468" s="13" t="str">
        <f t="shared" si="856"/>
        <v/>
      </c>
      <c r="BZ3468" s="37" t="str">
        <f t="shared" si="857"/>
        <v/>
      </c>
      <c r="CA3468" s="60" t="str">
        <f t="shared" si="858"/>
        <v/>
      </c>
      <c r="CB3468" s="37" t="str">
        <f>IF(CA3468="", "", COUNTIF(CA$2649:CA$5288, "?"&amp;CA3468)+1+COUNTIF(CA$2649:CA3468, CA3468)-1)</f>
        <v/>
      </c>
      <c r="CC3468" s="41" t="str">
        <f t="shared" si="859"/>
        <v/>
      </c>
    </row>
    <row r="3469" spans="45:81" hidden="1" x14ac:dyDescent="0.25">
      <c r="AS3469" s="37">
        <v>821</v>
      </c>
      <c r="BS3469" s="41" t="str">
        <f t="shared" si="853"/>
        <v/>
      </c>
      <c r="BU3469" s="41" t="str">
        <f>IF($BS3469="", "", IFERROR(INDEX('Country Name Replacement'!$C$11:$C$2650, MATCH($BS3469, 'Country Name Replacement'!$B$11:$B$2650, 0)), $BS3469))</f>
        <v/>
      </c>
      <c r="BV3469" s="37" t="str">
        <f t="shared" si="854"/>
        <v/>
      </c>
      <c r="BW3469" s="46" t="str">
        <f t="shared" si="855"/>
        <v/>
      </c>
      <c r="BY3469" s="13" t="str">
        <f t="shared" si="856"/>
        <v/>
      </c>
      <c r="BZ3469" s="37" t="str">
        <f t="shared" si="857"/>
        <v/>
      </c>
      <c r="CA3469" s="60" t="str">
        <f t="shared" si="858"/>
        <v/>
      </c>
      <c r="CB3469" s="37" t="str">
        <f>IF(CA3469="", "", COUNTIF(CA$2649:CA$5288, "?"&amp;CA3469)+1+COUNTIF(CA$2649:CA3469, CA3469)-1)</f>
        <v/>
      </c>
      <c r="CC3469" s="41" t="str">
        <f t="shared" si="859"/>
        <v/>
      </c>
    </row>
    <row r="3470" spans="45:81" hidden="1" x14ac:dyDescent="0.25">
      <c r="AS3470" s="37">
        <v>822</v>
      </c>
      <c r="BS3470" s="41" t="str">
        <f t="shared" si="853"/>
        <v/>
      </c>
      <c r="BU3470" s="41" t="str">
        <f>IF($BS3470="", "", IFERROR(INDEX('Country Name Replacement'!$C$11:$C$2650, MATCH($BS3470, 'Country Name Replacement'!$B$11:$B$2650, 0)), $BS3470))</f>
        <v/>
      </c>
      <c r="BV3470" s="37" t="str">
        <f t="shared" si="854"/>
        <v/>
      </c>
      <c r="BW3470" s="46" t="str">
        <f t="shared" si="855"/>
        <v/>
      </c>
      <c r="BY3470" s="13" t="str">
        <f t="shared" si="856"/>
        <v/>
      </c>
      <c r="BZ3470" s="37" t="str">
        <f t="shared" si="857"/>
        <v/>
      </c>
      <c r="CA3470" s="60" t="str">
        <f t="shared" si="858"/>
        <v/>
      </c>
      <c r="CB3470" s="37" t="str">
        <f>IF(CA3470="", "", COUNTIF(CA$2649:CA$5288, "?"&amp;CA3470)+1+COUNTIF(CA$2649:CA3470, CA3470)-1)</f>
        <v/>
      </c>
      <c r="CC3470" s="41" t="str">
        <f t="shared" si="859"/>
        <v/>
      </c>
    </row>
    <row r="3471" spans="45:81" hidden="1" x14ac:dyDescent="0.25">
      <c r="AS3471" s="37">
        <v>823</v>
      </c>
      <c r="BS3471" s="41" t="str">
        <f t="shared" si="853"/>
        <v/>
      </c>
      <c r="BU3471" s="41" t="str">
        <f>IF($BS3471="", "", IFERROR(INDEX('Country Name Replacement'!$C$11:$C$2650, MATCH($BS3471, 'Country Name Replacement'!$B$11:$B$2650, 0)), $BS3471))</f>
        <v/>
      </c>
      <c r="BV3471" s="37" t="str">
        <f t="shared" si="854"/>
        <v/>
      </c>
      <c r="BW3471" s="46" t="str">
        <f t="shared" si="855"/>
        <v/>
      </c>
      <c r="BY3471" s="13" t="str">
        <f t="shared" si="856"/>
        <v/>
      </c>
      <c r="BZ3471" s="37" t="str">
        <f t="shared" si="857"/>
        <v/>
      </c>
      <c r="CA3471" s="60" t="str">
        <f t="shared" si="858"/>
        <v/>
      </c>
      <c r="CB3471" s="37" t="str">
        <f>IF(CA3471="", "", COUNTIF(CA$2649:CA$5288, "?"&amp;CA3471)+1+COUNTIF(CA$2649:CA3471, CA3471)-1)</f>
        <v/>
      </c>
      <c r="CC3471" s="41" t="str">
        <f t="shared" si="859"/>
        <v/>
      </c>
    </row>
    <row r="3472" spans="45:81" hidden="1" x14ac:dyDescent="0.25">
      <c r="AS3472" s="37">
        <v>824</v>
      </c>
      <c r="BS3472" s="41" t="str">
        <f t="shared" si="853"/>
        <v/>
      </c>
      <c r="BU3472" s="41" t="str">
        <f>IF($BS3472="", "", IFERROR(INDEX('Country Name Replacement'!$C$11:$C$2650, MATCH($BS3472, 'Country Name Replacement'!$B$11:$B$2650, 0)), $BS3472))</f>
        <v/>
      </c>
      <c r="BV3472" s="37" t="str">
        <f t="shared" si="854"/>
        <v/>
      </c>
      <c r="BW3472" s="46" t="str">
        <f t="shared" si="855"/>
        <v/>
      </c>
      <c r="BY3472" s="13" t="str">
        <f t="shared" si="856"/>
        <v/>
      </c>
      <c r="BZ3472" s="37" t="str">
        <f t="shared" si="857"/>
        <v/>
      </c>
      <c r="CA3472" s="60" t="str">
        <f t="shared" si="858"/>
        <v/>
      </c>
      <c r="CB3472" s="37" t="str">
        <f>IF(CA3472="", "", COUNTIF(CA$2649:CA$5288, "?"&amp;CA3472)+1+COUNTIF(CA$2649:CA3472, CA3472)-1)</f>
        <v/>
      </c>
      <c r="CC3472" s="41" t="str">
        <f t="shared" si="859"/>
        <v/>
      </c>
    </row>
    <row r="3473" spans="45:81" hidden="1" x14ac:dyDescent="0.25">
      <c r="AS3473" s="37">
        <v>825</v>
      </c>
      <c r="BS3473" s="41" t="str">
        <f t="shared" si="853"/>
        <v/>
      </c>
      <c r="BU3473" s="41" t="str">
        <f>IF($BS3473="", "", IFERROR(INDEX('Country Name Replacement'!$C$11:$C$2650, MATCH($BS3473, 'Country Name Replacement'!$B$11:$B$2650, 0)), $BS3473))</f>
        <v/>
      </c>
      <c r="BV3473" s="37" t="str">
        <f t="shared" si="854"/>
        <v/>
      </c>
      <c r="BW3473" s="46" t="str">
        <f t="shared" si="855"/>
        <v/>
      </c>
      <c r="BY3473" s="13" t="str">
        <f t="shared" si="856"/>
        <v/>
      </c>
      <c r="BZ3473" s="37" t="str">
        <f t="shared" si="857"/>
        <v/>
      </c>
      <c r="CA3473" s="60" t="str">
        <f t="shared" si="858"/>
        <v/>
      </c>
      <c r="CB3473" s="37" t="str">
        <f>IF(CA3473="", "", COUNTIF(CA$2649:CA$5288, "?"&amp;CA3473)+1+COUNTIF(CA$2649:CA3473, CA3473)-1)</f>
        <v/>
      </c>
      <c r="CC3473" s="41" t="str">
        <f t="shared" si="859"/>
        <v/>
      </c>
    </row>
    <row r="3474" spans="45:81" hidden="1" x14ac:dyDescent="0.25">
      <c r="AS3474" s="37">
        <v>826</v>
      </c>
      <c r="BS3474" s="41" t="str">
        <f t="shared" si="853"/>
        <v/>
      </c>
      <c r="BU3474" s="41" t="str">
        <f>IF($BS3474="", "", IFERROR(INDEX('Country Name Replacement'!$C$11:$C$2650, MATCH($BS3474, 'Country Name Replacement'!$B$11:$B$2650, 0)), $BS3474))</f>
        <v/>
      </c>
      <c r="BV3474" s="37" t="str">
        <f t="shared" si="854"/>
        <v/>
      </c>
      <c r="BW3474" s="46" t="str">
        <f t="shared" si="855"/>
        <v/>
      </c>
      <c r="BY3474" s="13" t="str">
        <f t="shared" si="856"/>
        <v/>
      </c>
      <c r="BZ3474" s="37" t="str">
        <f t="shared" si="857"/>
        <v/>
      </c>
      <c r="CA3474" s="60" t="str">
        <f t="shared" si="858"/>
        <v/>
      </c>
      <c r="CB3474" s="37" t="str">
        <f>IF(CA3474="", "", COUNTIF(CA$2649:CA$5288, "?"&amp;CA3474)+1+COUNTIF(CA$2649:CA3474, CA3474)-1)</f>
        <v/>
      </c>
      <c r="CC3474" s="41" t="str">
        <f t="shared" si="859"/>
        <v/>
      </c>
    </row>
    <row r="3475" spans="45:81" hidden="1" x14ac:dyDescent="0.25">
      <c r="AS3475" s="37">
        <v>827</v>
      </c>
      <c r="BS3475" s="41" t="str">
        <f t="shared" si="853"/>
        <v/>
      </c>
      <c r="BU3475" s="41" t="str">
        <f>IF($BS3475="", "", IFERROR(INDEX('Country Name Replacement'!$C$11:$C$2650, MATCH($BS3475, 'Country Name Replacement'!$B$11:$B$2650, 0)), $BS3475))</f>
        <v/>
      </c>
      <c r="BV3475" s="37" t="str">
        <f t="shared" si="854"/>
        <v/>
      </c>
      <c r="BW3475" s="46" t="str">
        <f t="shared" si="855"/>
        <v/>
      </c>
      <c r="BY3475" s="13" t="str">
        <f t="shared" si="856"/>
        <v/>
      </c>
      <c r="BZ3475" s="37" t="str">
        <f t="shared" si="857"/>
        <v/>
      </c>
      <c r="CA3475" s="60" t="str">
        <f t="shared" si="858"/>
        <v/>
      </c>
      <c r="CB3475" s="37" t="str">
        <f>IF(CA3475="", "", COUNTIF(CA$2649:CA$5288, "?"&amp;CA3475)+1+COUNTIF(CA$2649:CA3475, CA3475)-1)</f>
        <v/>
      </c>
      <c r="CC3475" s="41" t="str">
        <f t="shared" si="859"/>
        <v/>
      </c>
    </row>
    <row r="3476" spans="45:81" hidden="1" x14ac:dyDescent="0.25">
      <c r="AS3476" s="37">
        <v>828</v>
      </c>
      <c r="BS3476" s="41" t="str">
        <f t="shared" si="853"/>
        <v/>
      </c>
      <c r="BU3476" s="41" t="str">
        <f>IF($BS3476="", "", IFERROR(INDEX('Country Name Replacement'!$C$11:$C$2650, MATCH($BS3476, 'Country Name Replacement'!$B$11:$B$2650, 0)), $BS3476))</f>
        <v/>
      </c>
      <c r="BV3476" s="37" t="str">
        <f t="shared" si="854"/>
        <v/>
      </c>
      <c r="BW3476" s="46" t="str">
        <f t="shared" si="855"/>
        <v/>
      </c>
      <c r="BY3476" s="13" t="str">
        <f t="shared" si="856"/>
        <v/>
      </c>
      <c r="BZ3476" s="37" t="str">
        <f t="shared" si="857"/>
        <v/>
      </c>
      <c r="CA3476" s="60" t="str">
        <f t="shared" si="858"/>
        <v/>
      </c>
      <c r="CB3476" s="37" t="str">
        <f>IF(CA3476="", "", COUNTIF(CA$2649:CA$5288, "?"&amp;CA3476)+1+COUNTIF(CA$2649:CA3476, CA3476)-1)</f>
        <v/>
      </c>
      <c r="CC3476" s="41" t="str">
        <f t="shared" si="859"/>
        <v/>
      </c>
    </row>
    <row r="3477" spans="45:81" hidden="1" x14ac:dyDescent="0.25">
      <c r="AS3477" s="37">
        <v>829</v>
      </c>
      <c r="BS3477" s="41" t="str">
        <f t="shared" si="853"/>
        <v/>
      </c>
      <c r="BU3477" s="41" t="str">
        <f>IF($BS3477="", "", IFERROR(INDEX('Country Name Replacement'!$C$11:$C$2650, MATCH($BS3477, 'Country Name Replacement'!$B$11:$B$2650, 0)), $BS3477))</f>
        <v/>
      </c>
      <c r="BV3477" s="37" t="str">
        <f t="shared" si="854"/>
        <v/>
      </c>
      <c r="BW3477" s="46" t="str">
        <f t="shared" si="855"/>
        <v/>
      </c>
      <c r="BY3477" s="13" t="str">
        <f t="shared" si="856"/>
        <v/>
      </c>
      <c r="BZ3477" s="37" t="str">
        <f t="shared" si="857"/>
        <v/>
      </c>
      <c r="CA3477" s="60" t="str">
        <f t="shared" si="858"/>
        <v/>
      </c>
      <c r="CB3477" s="37" t="str">
        <f>IF(CA3477="", "", COUNTIF(CA$2649:CA$5288, "?"&amp;CA3477)+1+COUNTIF(CA$2649:CA3477, CA3477)-1)</f>
        <v/>
      </c>
      <c r="CC3477" s="41" t="str">
        <f t="shared" si="859"/>
        <v/>
      </c>
    </row>
    <row r="3478" spans="45:81" hidden="1" x14ac:dyDescent="0.25">
      <c r="AS3478" s="37">
        <v>830</v>
      </c>
      <c r="BS3478" s="41" t="str">
        <f t="shared" si="853"/>
        <v/>
      </c>
      <c r="BU3478" s="41" t="str">
        <f>IF($BS3478="", "", IFERROR(INDEX('Country Name Replacement'!$C$11:$C$2650, MATCH($BS3478, 'Country Name Replacement'!$B$11:$B$2650, 0)), $BS3478))</f>
        <v/>
      </c>
      <c r="BV3478" s="37" t="str">
        <f t="shared" si="854"/>
        <v/>
      </c>
      <c r="BW3478" s="46" t="str">
        <f t="shared" si="855"/>
        <v/>
      </c>
      <c r="BY3478" s="13" t="str">
        <f t="shared" si="856"/>
        <v/>
      </c>
      <c r="BZ3478" s="37" t="str">
        <f t="shared" si="857"/>
        <v/>
      </c>
      <c r="CA3478" s="60" t="str">
        <f t="shared" si="858"/>
        <v/>
      </c>
      <c r="CB3478" s="37" t="str">
        <f>IF(CA3478="", "", COUNTIF(CA$2649:CA$5288, "?"&amp;CA3478)+1+COUNTIF(CA$2649:CA3478, CA3478)-1)</f>
        <v/>
      </c>
      <c r="CC3478" s="41" t="str">
        <f t="shared" si="859"/>
        <v/>
      </c>
    </row>
    <row r="3479" spans="45:81" hidden="1" x14ac:dyDescent="0.25">
      <c r="AS3479" s="37">
        <v>831</v>
      </c>
      <c r="BS3479" s="41" t="str">
        <f t="shared" si="853"/>
        <v/>
      </c>
      <c r="BU3479" s="41" t="str">
        <f>IF($BS3479="", "", IFERROR(INDEX('Country Name Replacement'!$C$11:$C$2650, MATCH($BS3479, 'Country Name Replacement'!$B$11:$B$2650, 0)), $BS3479))</f>
        <v/>
      </c>
      <c r="BV3479" s="37" t="str">
        <f t="shared" si="854"/>
        <v/>
      </c>
      <c r="BW3479" s="46" t="str">
        <f t="shared" si="855"/>
        <v/>
      </c>
      <c r="BY3479" s="13" t="str">
        <f t="shared" si="856"/>
        <v/>
      </c>
      <c r="BZ3479" s="37" t="str">
        <f t="shared" si="857"/>
        <v/>
      </c>
      <c r="CA3479" s="60" t="str">
        <f t="shared" si="858"/>
        <v/>
      </c>
      <c r="CB3479" s="37" t="str">
        <f>IF(CA3479="", "", COUNTIF(CA$2649:CA$5288, "?"&amp;CA3479)+1+COUNTIF(CA$2649:CA3479, CA3479)-1)</f>
        <v/>
      </c>
      <c r="CC3479" s="41" t="str">
        <f t="shared" si="859"/>
        <v/>
      </c>
    </row>
    <row r="3480" spans="45:81" hidden="1" x14ac:dyDescent="0.25">
      <c r="AS3480" s="37">
        <v>832</v>
      </c>
      <c r="BS3480" s="41" t="str">
        <f t="shared" si="853"/>
        <v/>
      </c>
      <c r="BU3480" s="41" t="str">
        <f>IF($BS3480="", "", IFERROR(INDEX('Country Name Replacement'!$C$11:$C$2650, MATCH($BS3480, 'Country Name Replacement'!$B$11:$B$2650, 0)), $BS3480))</f>
        <v/>
      </c>
      <c r="BV3480" s="37" t="str">
        <f t="shared" si="854"/>
        <v/>
      </c>
      <c r="BW3480" s="46" t="str">
        <f t="shared" si="855"/>
        <v/>
      </c>
      <c r="BY3480" s="13" t="str">
        <f t="shared" si="856"/>
        <v/>
      </c>
      <c r="BZ3480" s="37" t="str">
        <f t="shared" si="857"/>
        <v/>
      </c>
      <c r="CA3480" s="60" t="str">
        <f t="shared" si="858"/>
        <v/>
      </c>
      <c r="CB3480" s="37" t="str">
        <f>IF(CA3480="", "", COUNTIF(CA$2649:CA$5288, "?"&amp;CA3480)+1+COUNTIF(CA$2649:CA3480, CA3480)-1)</f>
        <v/>
      </c>
      <c r="CC3480" s="41" t="str">
        <f t="shared" si="859"/>
        <v/>
      </c>
    </row>
    <row r="3481" spans="45:81" hidden="1" x14ac:dyDescent="0.25">
      <c r="AS3481" s="37">
        <v>833</v>
      </c>
      <c r="BS3481" s="41" t="str">
        <f t="shared" si="853"/>
        <v/>
      </c>
      <c r="BU3481" s="41" t="str">
        <f>IF($BS3481="", "", IFERROR(INDEX('Country Name Replacement'!$C$11:$C$2650, MATCH($BS3481, 'Country Name Replacement'!$B$11:$B$2650, 0)), $BS3481))</f>
        <v/>
      </c>
      <c r="BV3481" s="37" t="str">
        <f t="shared" si="854"/>
        <v/>
      </c>
      <c r="BW3481" s="46" t="str">
        <f t="shared" si="855"/>
        <v/>
      </c>
      <c r="BY3481" s="13" t="str">
        <f t="shared" si="856"/>
        <v/>
      </c>
      <c r="BZ3481" s="37" t="str">
        <f t="shared" si="857"/>
        <v/>
      </c>
      <c r="CA3481" s="60" t="str">
        <f t="shared" si="858"/>
        <v/>
      </c>
      <c r="CB3481" s="37" t="str">
        <f>IF(CA3481="", "", COUNTIF(CA$2649:CA$5288, "?"&amp;CA3481)+1+COUNTIF(CA$2649:CA3481, CA3481)-1)</f>
        <v/>
      </c>
      <c r="CC3481" s="41" t="str">
        <f t="shared" si="859"/>
        <v/>
      </c>
    </row>
    <row r="3482" spans="45:81" hidden="1" x14ac:dyDescent="0.25">
      <c r="AS3482" s="37">
        <v>834</v>
      </c>
      <c r="BS3482" s="41" t="str">
        <f t="shared" ref="BS3482:BS3545" si="860">IFERROR(INDEX(BS$7:BS$2646, MATCH($AS3482, BU$7:BU$2646, 0)), "")</f>
        <v/>
      </c>
      <c r="BU3482" s="41" t="str">
        <f>IF($BS3482="", "", IFERROR(INDEX('Country Name Replacement'!$C$11:$C$2650, MATCH($BS3482, 'Country Name Replacement'!$B$11:$B$2650, 0)), $BS3482))</f>
        <v/>
      </c>
      <c r="BV3482" s="37" t="str">
        <f t="shared" ref="BV3482:BV3545" si="861">IF(BU3482="", "", COUNTIF(BU$2649:BU$5288, "&lt;"&amp;BU3482)+1-BV$2647)</f>
        <v/>
      </c>
      <c r="BW3482" s="46" t="str">
        <f t="shared" ref="BW3482:BW3545" si="862">IFERROR(INDEX(BU$2649:BU$5288, MATCH($AS3482, BV$2649:BV$2828, 0)), "")</f>
        <v/>
      </c>
      <c r="BY3482" s="13" t="str">
        <f t="shared" ref="BY3482:BY3545" si="863">IFERROR(INDEX(BY$7:BY$2646, MATCH($AS3482, CA$7:CA$2646, 0)), "")</f>
        <v/>
      </c>
      <c r="BZ3482" s="37" t="str">
        <f t="shared" ref="BZ3482:BZ3545" si="864">IF(BY3482="", "", COUNTIF(BY$2649:BY$5288, "&lt;"&amp;BY3482)+1-BZ$2647)</f>
        <v/>
      </c>
      <c r="CA3482" s="60" t="str">
        <f t="shared" ref="CA3482:CA3545" si="865">IF(BY3482="", "", SUMIF($BY$7:$BY$2646, BY3482, $BZ$7:$BZ$2646))</f>
        <v/>
      </c>
      <c r="CB3482" s="37" t="str">
        <f>IF(CA3482="", "", COUNTIF(CA$2649:CA$5288, "?"&amp;CA3482)+1+COUNTIF(CA$2649:CA3482, CA3482)-1)</f>
        <v/>
      </c>
      <c r="CC3482" s="41" t="str">
        <f t="shared" ref="CC3482:CC3545" si="866">IFERROR(INDEX(BS$2649:BS$5288, MATCH($AS3482, BV$2649:BV$2828, 0)), "")</f>
        <v/>
      </c>
    </row>
    <row r="3483" spans="45:81" hidden="1" x14ac:dyDescent="0.25">
      <c r="AS3483" s="37">
        <v>835</v>
      </c>
      <c r="BS3483" s="41" t="str">
        <f t="shared" si="860"/>
        <v/>
      </c>
      <c r="BU3483" s="41" t="str">
        <f>IF($BS3483="", "", IFERROR(INDEX('Country Name Replacement'!$C$11:$C$2650, MATCH($BS3483, 'Country Name Replacement'!$B$11:$B$2650, 0)), $BS3483))</f>
        <v/>
      </c>
      <c r="BV3483" s="37" t="str">
        <f t="shared" si="861"/>
        <v/>
      </c>
      <c r="BW3483" s="46" t="str">
        <f t="shared" si="862"/>
        <v/>
      </c>
      <c r="BY3483" s="13" t="str">
        <f t="shared" si="863"/>
        <v/>
      </c>
      <c r="BZ3483" s="37" t="str">
        <f t="shared" si="864"/>
        <v/>
      </c>
      <c r="CA3483" s="60" t="str">
        <f t="shared" si="865"/>
        <v/>
      </c>
      <c r="CB3483" s="37" t="str">
        <f>IF(CA3483="", "", COUNTIF(CA$2649:CA$5288, "?"&amp;CA3483)+1+COUNTIF(CA$2649:CA3483, CA3483)-1)</f>
        <v/>
      </c>
      <c r="CC3483" s="41" t="str">
        <f t="shared" si="866"/>
        <v/>
      </c>
    </row>
    <row r="3484" spans="45:81" hidden="1" x14ac:dyDescent="0.25">
      <c r="AS3484" s="37">
        <v>836</v>
      </c>
      <c r="BS3484" s="41" t="str">
        <f t="shared" si="860"/>
        <v/>
      </c>
      <c r="BU3484" s="41" t="str">
        <f>IF($BS3484="", "", IFERROR(INDEX('Country Name Replacement'!$C$11:$C$2650, MATCH($BS3484, 'Country Name Replacement'!$B$11:$B$2650, 0)), $BS3484))</f>
        <v/>
      </c>
      <c r="BV3484" s="37" t="str">
        <f t="shared" si="861"/>
        <v/>
      </c>
      <c r="BW3484" s="46" t="str">
        <f t="shared" si="862"/>
        <v/>
      </c>
      <c r="BY3484" s="13" t="str">
        <f t="shared" si="863"/>
        <v/>
      </c>
      <c r="BZ3484" s="37" t="str">
        <f t="shared" si="864"/>
        <v/>
      </c>
      <c r="CA3484" s="60" t="str">
        <f t="shared" si="865"/>
        <v/>
      </c>
      <c r="CB3484" s="37" t="str">
        <f>IF(CA3484="", "", COUNTIF(CA$2649:CA$5288, "?"&amp;CA3484)+1+COUNTIF(CA$2649:CA3484, CA3484)-1)</f>
        <v/>
      </c>
      <c r="CC3484" s="41" t="str">
        <f t="shared" si="866"/>
        <v/>
      </c>
    </row>
    <row r="3485" spans="45:81" hidden="1" x14ac:dyDescent="0.25">
      <c r="AS3485" s="37">
        <v>837</v>
      </c>
      <c r="BS3485" s="41" t="str">
        <f t="shared" si="860"/>
        <v/>
      </c>
      <c r="BU3485" s="41" t="str">
        <f>IF($BS3485="", "", IFERROR(INDEX('Country Name Replacement'!$C$11:$C$2650, MATCH($BS3485, 'Country Name Replacement'!$B$11:$B$2650, 0)), $BS3485))</f>
        <v/>
      </c>
      <c r="BV3485" s="37" t="str">
        <f t="shared" si="861"/>
        <v/>
      </c>
      <c r="BW3485" s="46" t="str">
        <f t="shared" si="862"/>
        <v/>
      </c>
      <c r="BY3485" s="13" t="str">
        <f t="shared" si="863"/>
        <v/>
      </c>
      <c r="BZ3485" s="37" t="str">
        <f t="shared" si="864"/>
        <v/>
      </c>
      <c r="CA3485" s="60" t="str">
        <f t="shared" si="865"/>
        <v/>
      </c>
      <c r="CB3485" s="37" t="str">
        <f>IF(CA3485="", "", COUNTIF(CA$2649:CA$5288, "?"&amp;CA3485)+1+COUNTIF(CA$2649:CA3485, CA3485)-1)</f>
        <v/>
      </c>
      <c r="CC3485" s="41" t="str">
        <f t="shared" si="866"/>
        <v/>
      </c>
    </row>
    <row r="3486" spans="45:81" hidden="1" x14ac:dyDescent="0.25">
      <c r="AS3486" s="37">
        <v>838</v>
      </c>
      <c r="BS3486" s="41" t="str">
        <f t="shared" si="860"/>
        <v/>
      </c>
      <c r="BU3486" s="41" t="str">
        <f>IF($BS3486="", "", IFERROR(INDEX('Country Name Replacement'!$C$11:$C$2650, MATCH($BS3486, 'Country Name Replacement'!$B$11:$B$2650, 0)), $BS3486))</f>
        <v/>
      </c>
      <c r="BV3486" s="37" t="str">
        <f t="shared" si="861"/>
        <v/>
      </c>
      <c r="BW3486" s="46" t="str">
        <f t="shared" si="862"/>
        <v/>
      </c>
      <c r="BY3486" s="13" t="str">
        <f t="shared" si="863"/>
        <v/>
      </c>
      <c r="BZ3486" s="37" t="str">
        <f t="shared" si="864"/>
        <v/>
      </c>
      <c r="CA3486" s="60" t="str">
        <f t="shared" si="865"/>
        <v/>
      </c>
      <c r="CB3486" s="37" t="str">
        <f>IF(CA3486="", "", COUNTIF(CA$2649:CA$5288, "?"&amp;CA3486)+1+COUNTIF(CA$2649:CA3486, CA3486)-1)</f>
        <v/>
      </c>
      <c r="CC3486" s="41" t="str">
        <f t="shared" si="866"/>
        <v/>
      </c>
    </row>
    <row r="3487" spans="45:81" hidden="1" x14ac:dyDescent="0.25">
      <c r="AS3487" s="37">
        <v>839</v>
      </c>
      <c r="BS3487" s="41" t="str">
        <f t="shared" si="860"/>
        <v/>
      </c>
      <c r="BU3487" s="41" t="str">
        <f>IF($BS3487="", "", IFERROR(INDEX('Country Name Replacement'!$C$11:$C$2650, MATCH($BS3487, 'Country Name Replacement'!$B$11:$B$2650, 0)), $BS3487))</f>
        <v/>
      </c>
      <c r="BV3487" s="37" t="str">
        <f t="shared" si="861"/>
        <v/>
      </c>
      <c r="BW3487" s="46" t="str">
        <f t="shared" si="862"/>
        <v/>
      </c>
      <c r="BY3487" s="13" t="str">
        <f t="shared" si="863"/>
        <v/>
      </c>
      <c r="BZ3487" s="37" t="str">
        <f t="shared" si="864"/>
        <v/>
      </c>
      <c r="CA3487" s="60" t="str">
        <f t="shared" si="865"/>
        <v/>
      </c>
      <c r="CB3487" s="37" t="str">
        <f>IF(CA3487="", "", COUNTIF(CA$2649:CA$5288, "?"&amp;CA3487)+1+COUNTIF(CA$2649:CA3487, CA3487)-1)</f>
        <v/>
      </c>
      <c r="CC3487" s="41" t="str">
        <f t="shared" si="866"/>
        <v/>
      </c>
    </row>
    <row r="3488" spans="45:81" hidden="1" x14ac:dyDescent="0.25">
      <c r="AS3488" s="37">
        <v>840</v>
      </c>
      <c r="BS3488" s="41" t="str">
        <f t="shared" si="860"/>
        <v/>
      </c>
      <c r="BU3488" s="41" t="str">
        <f>IF($BS3488="", "", IFERROR(INDEX('Country Name Replacement'!$C$11:$C$2650, MATCH($BS3488, 'Country Name Replacement'!$B$11:$B$2650, 0)), $BS3488))</f>
        <v/>
      </c>
      <c r="BV3488" s="37" t="str">
        <f t="shared" si="861"/>
        <v/>
      </c>
      <c r="BW3488" s="46" t="str">
        <f t="shared" si="862"/>
        <v/>
      </c>
      <c r="BY3488" s="13" t="str">
        <f t="shared" si="863"/>
        <v/>
      </c>
      <c r="BZ3488" s="37" t="str">
        <f t="shared" si="864"/>
        <v/>
      </c>
      <c r="CA3488" s="60" t="str">
        <f t="shared" si="865"/>
        <v/>
      </c>
      <c r="CB3488" s="37" t="str">
        <f>IF(CA3488="", "", COUNTIF(CA$2649:CA$5288, "?"&amp;CA3488)+1+COUNTIF(CA$2649:CA3488, CA3488)-1)</f>
        <v/>
      </c>
      <c r="CC3488" s="41" t="str">
        <f t="shared" si="866"/>
        <v/>
      </c>
    </row>
    <row r="3489" spans="45:81" hidden="1" x14ac:dyDescent="0.25">
      <c r="AS3489" s="37">
        <v>841</v>
      </c>
      <c r="BS3489" s="41" t="str">
        <f t="shared" si="860"/>
        <v/>
      </c>
      <c r="BU3489" s="41" t="str">
        <f>IF($BS3489="", "", IFERROR(INDEX('Country Name Replacement'!$C$11:$C$2650, MATCH($BS3489, 'Country Name Replacement'!$B$11:$B$2650, 0)), $BS3489))</f>
        <v/>
      </c>
      <c r="BV3489" s="37" t="str">
        <f t="shared" si="861"/>
        <v/>
      </c>
      <c r="BW3489" s="46" t="str">
        <f t="shared" si="862"/>
        <v/>
      </c>
      <c r="BY3489" s="13" t="str">
        <f t="shared" si="863"/>
        <v/>
      </c>
      <c r="BZ3489" s="37" t="str">
        <f t="shared" si="864"/>
        <v/>
      </c>
      <c r="CA3489" s="60" t="str">
        <f t="shared" si="865"/>
        <v/>
      </c>
      <c r="CB3489" s="37" t="str">
        <f>IF(CA3489="", "", COUNTIF(CA$2649:CA$5288, "?"&amp;CA3489)+1+COUNTIF(CA$2649:CA3489, CA3489)-1)</f>
        <v/>
      </c>
      <c r="CC3489" s="41" t="str">
        <f t="shared" si="866"/>
        <v/>
      </c>
    </row>
    <row r="3490" spans="45:81" hidden="1" x14ac:dyDescent="0.25">
      <c r="AS3490" s="37">
        <v>842</v>
      </c>
      <c r="BS3490" s="41" t="str">
        <f t="shared" si="860"/>
        <v/>
      </c>
      <c r="BU3490" s="41" t="str">
        <f>IF($BS3490="", "", IFERROR(INDEX('Country Name Replacement'!$C$11:$C$2650, MATCH($BS3490, 'Country Name Replacement'!$B$11:$B$2650, 0)), $BS3490))</f>
        <v/>
      </c>
      <c r="BV3490" s="37" t="str">
        <f t="shared" si="861"/>
        <v/>
      </c>
      <c r="BW3490" s="46" t="str">
        <f t="shared" si="862"/>
        <v/>
      </c>
      <c r="BY3490" s="13" t="str">
        <f t="shared" si="863"/>
        <v/>
      </c>
      <c r="BZ3490" s="37" t="str">
        <f t="shared" si="864"/>
        <v/>
      </c>
      <c r="CA3490" s="60" t="str">
        <f t="shared" si="865"/>
        <v/>
      </c>
      <c r="CB3490" s="37" t="str">
        <f>IF(CA3490="", "", COUNTIF(CA$2649:CA$5288, "?"&amp;CA3490)+1+COUNTIF(CA$2649:CA3490, CA3490)-1)</f>
        <v/>
      </c>
      <c r="CC3490" s="41" t="str">
        <f t="shared" si="866"/>
        <v/>
      </c>
    </row>
    <row r="3491" spans="45:81" hidden="1" x14ac:dyDescent="0.25">
      <c r="AS3491" s="37">
        <v>843</v>
      </c>
      <c r="BS3491" s="41" t="str">
        <f t="shared" si="860"/>
        <v/>
      </c>
      <c r="BU3491" s="41" t="str">
        <f>IF($BS3491="", "", IFERROR(INDEX('Country Name Replacement'!$C$11:$C$2650, MATCH($BS3491, 'Country Name Replacement'!$B$11:$B$2650, 0)), $BS3491))</f>
        <v/>
      </c>
      <c r="BV3491" s="37" t="str">
        <f t="shared" si="861"/>
        <v/>
      </c>
      <c r="BW3491" s="46" t="str">
        <f t="shared" si="862"/>
        <v/>
      </c>
      <c r="BY3491" s="13" t="str">
        <f t="shared" si="863"/>
        <v/>
      </c>
      <c r="BZ3491" s="37" t="str">
        <f t="shared" si="864"/>
        <v/>
      </c>
      <c r="CA3491" s="60" t="str">
        <f t="shared" si="865"/>
        <v/>
      </c>
      <c r="CB3491" s="37" t="str">
        <f>IF(CA3491="", "", COUNTIF(CA$2649:CA$5288, "?"&amp;CA3491)+1+COUNTIF(CA$2649:CA3491, CA3491)-1)</f>
        <v/>
      </c>
      <c r="CC3491" s="41" t="str">
        <f t="shared" si="866"/>
        <v/>
      </c>
    </row>
    <row r="3492" spans="45:81" hidden="1" x14ac:dyDescent="0.25">
      <c r="AS3492" s="37">
        <v>844</v>
      </c>
      <c r="BS3492" s="41" t="str">
        <f t="shared" si="860"/>
        <v/>
      </c>
      <c r="BU3492" s="41" t="str">
        <f>IF($BS3492="", "", IFERROR(INDEX('Country Name Replacement'!$C$11:$C$2650, MATCH($BS3492, 'Country Name Replacement'!$B$11:$B$2650, 0)), $BS3492))</f>
        <v/>
      </c>
      <c r="BV3492" s="37" t="str">
        <f t="shared" si="861"/>
        <v/>
      </c>
      <c r="BW3492" s="46" t="str">
        <f t="shared" si="862"/>
        <v/>
      </c>
      <c r="BY3492" s="13" t="str">
        <f t="shared" si="863"/>
        <v/>
      </c>
      <c r="BZ3492" s="37" t="str">
        <f t="shared" si="864"/>
        <v/>
      </c>
      <c r="CA3492" s="60" t="str">
        <f t="shared" si="865"/>
        <v/>
      </c>
      <c r="CB3492" s="37" t="str">
        <f>IF(CA3492="", "", COUNTIF(CA$2649:CA$5288, "?"&amp;CA3492)+1+COUNTIF(CA$2649:CA3492, CA3492)-1)</f>
        <v/>
      </c>
      <c r="CC3492" s="41" t="str">
        <f t="shared" si="866"/>
        <v/>
      </c>
    </row>
    <row r="3493" spans="45:81" hidden="1" x14ac:dyDescent="0.25">
      <c r="AS3493" s="37">
        <v>845</v>
      </c>
      <c r="BS3493" s="41" t="str">
        <f t="shared" si="860"/>
        <v/>
      </c>
      <c r="BU3493" s="41" t="str">
        <f>IF($BS3493="", "", IFERROR(INDEX('Country Name Replacement'!$C$11:$C$2650, MATCH($BS3493, 'Country Name Replacement'!$B$11:$B$2650, 0)), $BS3493))</f>
        <v/>
      </c>
      <c r="BV3493" s="37" t="str">
        <f t="shared" si="861"/>
        <v/>
      </c>
      <c r="BW3493" s="46" t="str">
        <f t="shared" si="862"/>
        <v/>
      </c>
      <c r="BY3493" s="13" t="str">
        <f t="shared" si="863"/>
        <v/>
      </c>
      <c r="BZ3493" s="37" t="str">
        <f t="shared" si="864"/>
        <v/>
      </c>
      <c r="CA3493" s="60" t="str">
        <f t="shared" si="865"/>
        <v/>
      </c>
      <c r="CB3493" s="37" t="str">
        <f>IF(CA3493="", "", COUNTIF(CA$2649:CA$5288, "?"&amp;CA3493)+1+COUNTIF(CA$2649:CA3493, CA3493)-1)</f>
        <v/>
      </c>
      <c r="CC3493" s="41" t="str">
        <f t="shared" si="866"/>
        <v/>
      </c>
    </row>
    <row r="3494" spans="45:81" hidden="1" x14ac:dyDescent="0.25">
      <c r="AS3494" s="37">
        <v>846</v>
      </c>
      <c r="BS3494" s="41" t="str">
        <f t="shared" si="860"/>
        <v/>
      </c>
      <c r="BU3494" s="41" t="str">
        <f>IF($BS3494="", "", IFERROR(INDEX('Country Name Replacement'!$C$11:$C$2650, MATCH($BS3494, 'Country Name Replacement'!$B$11:$B$2650, 0)), $BS3494))</f>
        <v/>
      </c>
      <c r="BV3494" s="37" t="str">
        <f t="shared" si="861"/>
        <v/>
      </c>
      <c r="BW3494" s="46" t="str">
        <f t="shared" si="862"/>
        <v/>
      </c>
      <c r="BY3494" s="13" t="str">
        <f t="shared" si="863"/>
        <v/>
      </c>
      <c r="BZ3494" s="37" t="str">
        <f t="shared" si="864"/>
        <v/>
      </c>
      <c r="CA3494" s="60" t="str">
        <f t="shared" si="865"/>
        <v/>
      </c>
      <c r="CB3494" s="37" t="str">
        <f>IF(CA3494="", "", COUNTIF(CA$2649:CA$5288, "?"&amp;CA3494)+1+COUNTIF(CA$2649:CA3494, CA3494)-1)</f>
        <v/>
      </c>
      <c r="CC3494" s="41" t="str">
        <f t="shared" si="866"/>
        <v/>
      </c>
    </row>
    <row r="3495" spans="45:81" hidden="1" x14ac:dyDescent="0.25">
      <c r="AS3495" s="37">
        <v>847</v>
      </c>
      <c r="BS3495" s="41" t="str">
        <f t="shared" si="860"/>
        <v/>
      </c>
      <c r="BU3495" s="41" t="str">
        <f>IF($BS3495="", "", IFERROR(INDEX('Country Name Replacement'!$C$11:$C$2650, MATCH($BS3495, 'Country Name Replacement'!$B$11:$B$2650, 0)), $BS3495))</f>
        <v/>
      </c>
      <c r="BV3495" s="37" t="str">
        <f t="shared" si="861"/>
        <v/>
      </c>
      <c r="BW3495" s="46" t="str">
        <f t="shared" si="862"/>
        <v/>
      </c>
      <c r="BY3495" s="13" t="str">
        <f t="shared" si="863"/>
        <v/>
      </c>
      <c r="BZ3495" s="37" t="str">
        <f t="shared" si="864"/>
        <v/>
      </c>
      <c r="CA3495" s="60" t="str">
        <f t="shared" si="865"/>
        <v/>
      </c>
      <c r="CB3495" s="37" t="str">
        <f>IF(CA3495="", "", COUNTIF(CA$2649:CA$5288, "?"&amp;CA3495)+1+COUNTIF(CA$2649:CA3495, CA3495)-1)</f>
        <v/>
      </c>
      <c r="CC3495" s="41" t="str">
        <f t="shared" si="866"/>
        <v/>
      </c>
    </row>
    <row r="3496" spans="45:81" hidden="1" x14ac:dyDescent="0.25">
      <c r="AS3496" s="37">
        <v>848</v>
      </c>
      <c r="BS3496" s="41" t="str">
        <f t="shared" si="860"/>
        <v/>
      </c>
      <c r="BU3496" s="41" t="str">
        <f>IF($BS3496="", "", IFERROR(INDEX('Country Name Replacement'!$C$11:$C$2650, MATCH($BS3496, 'Country Name Replacement'!$B$11:$B$2650, 0)), $BS3496))</f>
        <v/>
      </c>
      <c r="BV3496" s="37" t="str">
        <f t="shared" si="861"/>
        <v/>
      </c>
      <c r="BW3496" s="46" t="str">
        <f t="shared" si="862"/>
        <v/>
      </c>
      <c r="BY3496" s="13" t="str">
        <f t="shared" si="863"/>
        <v/>
      </c>
      <c r="BZ3496" s="37" t="str">
        <f t="shared" si="864"/>
        <v/>
      </c>
      <c r="CA3496" s="60" t="str">
        <f t="shared" si="865"/>
        <v/>
      </c>
      <c r="CB3496" s="37" t="str">
        <f>IF(CA3496="", "", COUNTIF(CA$2649:CA$5288, "?"&amp;CA3496)+1+COUNTIF(CA$2649:CA3496, CA3496)-1)</f>
        <v/>
      </c>
      <c r="CC3496" s="41" t="str">
        <f t="shared" si="866"/>
        <v/>
      </c>
    </row>
    <row r="3497" spans="45:81" hidden="1" x14ac:dyDescent="0.25">
      <c r="AS3497" s="37">
        <v>849</v>
      </c>
      <c r="BS3497" s="41" t="str">
        <f t="shared" si="860"/>
        <v/>
      </c>
      <c r="BU3497" s="41" t="str">
        <f>IF($BS3497="", "", IFERROR(INDEX('Country Name Replacement'!$C$11:$C$2650, MATCH($BS3497, 'Country Name Replacement'!$B$11:$B$2650, 0)), $BS3497))</f>
        <v/>
      </c>
      <c r="BV3497" s="37" t="str">
        <f t="shared" si="861"/>
        <v/>
      </c>
      <c r="BW3497" s="46" t="str">
        <f t="shared" si="862"/>
        <v/>
      </c>
      <c r="BY3497" s="13" t="str">
        <f t="shared" si="863"/>
        <v/>
      </c>
      <c r="BZ3497" s="37" t="str">
        <f t="shared" si="864"/>
        <v/>
      </c>
      <c r="CA3497" s="60" t="str">
        <f t="shared" si="865"/>
        <v/>
      </c>
      <c r="CB3497" s="37" t="str">
        <f>IF(CA3497="", "", COUNTIF(CA$2649:CA$5288, "?"&amp;CA3497)+1+COUNTIF(CA$2649:CA3497, CA3497)-1)</f>
        <v/>
      </c>
      <c r="CC3497" s="41" t="str">
        <f t="shared" si="866"/>
        <v/>
      </c>
    </row>
    <row r="3498" spans="45:81" hidden="1" x14ac:dyDescent="0.25">
      <c r="AS3498" s="37">
        <v>850</v>
      </c>
      <c r="BS3498" s="41" t="str">
        <f t="shared" si="860"/>
        <v/>
      </c>
      <c r="BU3498" s="41" t="str">
        <f>IF($BS3498="", "", IFERROR(INDEX('Country Name Replacement'!$C$11:$C$2650, MATCH($BS3498, 'Country Name Replacement'!$B$11:$B$2650, 0)), $BS3498))</f>
        <v/>
      </c>
      <c r="BV3498" s="37" t="str">
        <f t="shared" si="861"/>
        <v/>
      </c>
      <c r="BW3498" s="46" t="str">
        <f t="shared" si="862"/>
        <v/>
      </c>
      <c r="BY3498" s="13" t="str">
        <f t="shared" si="863"/>
        <v/>
      </c>
      <c r="BZ3498" s="37" t="str">
        <f t="shared" si="864"/>
        <v/>
      </c>
      <c r="CA3498" s="60" t="str">
        <f t="shared" si="865"/>
        <v/>
      </c>
      <c r="CB3498" s="37" t="str">
        <f>IF(CA3498="", "", COUNTIF(CA$2649:CA$5288, "?"&amp;CA3498)+1+COUNTIF(CA$2649:CA3498, CA3498)-1)</f>
        <v/>
      </c>
      <c r="CC3498" s="41" t="str">
        <f t="shared" si="866"/>
        <v/>
      </c>
    </row>
    <row r="3499" spans="45:81" hidden="1" x14ac:dyDescent="0.25">
      <c r="AS3499" s="37">
        <v>851</v>
      </c>
      <c r="BS3499" s="41" t="str">
        <f t="shared" si="860"/>
        <v/>
      </c>
      <c r="BU3499" s="41" t="str">
        <f>IF($BS3499="", "", IFERROR(INDEX('Country Name Replacement'!$C$11:$C$2650, MATCH($BS3499, 'Country Name Replacement'!$B$11:$B$2650, 0)), $BS3499))</f>
        <v/>
      </c>
      <c r="BV3499" s="37" t="str">
        <f t="shared" si="861"/>
        <v/>
      </c>
      <c r="BW3499" s="46" t="str">
        <f t="shared" si="862"/>
        <v/>
      </c>
      <c r="BY3499" s="13" t="str">
        <f t="shared" si="863"/>
        <v/>
      </c>
      <c r="BZ3499" s="37" t="str">
        <f t="shared" si="864"/>
        <v/>
      </c>
      <c r="CA3499" s="60" t="str">
        <f t="shared" si="865"/>
        <v/>
      </c>
      <c r="CB3499" s="37" t="str">
        <f>IF(CA3499="", "", COUNTIF(CA$2649:CA$5288, "?"&amp;CA3499)+1+COUNTIF(CA$2649:CA3499, CA3499)-1)</f>
        <v/>
      </c>
      <c r="CC3499" s="41" t="str">
        <f t="shared" si="866"/>
        <v/>
      </c>
    </row>
    <row r="3500" spans="45:81" hidden="1" x14ac:dyDescent="0.25">
      <c r="AS3500" s="37">
        <v>852</v>
      </c>
      <c r="BS3500" s="41" t="str">
        <f t="shared" si="860"/>
        <v/>
      </c>
      <c r="BU3500" s="41" t="str">
        <f>IF($BS3500="", "", IFERROR(INDEX('Country Name Replacement'!$C$11:$C$2650, MATCH($BS3500, 'Country Name Replacement'!$B$11:$B$2650, 0)), $BS3500))</f>
        <v/>
      </c>
      <c r="BV3500" s="37" t="str">
        <f t="shared" si="861"/>
        <v/>
      </c>
      <c r="BW3500" s="46" t="str">
        <f t="shared" si="862"/>
        <v/>
      </c>
      <c r="BY3500" s="13" t="str">
        <f t="shared" si="863"/>
        <v/>
      </c>
      <c r="BZ3500" s="37" t="str">
        <f t="shared" si="864"/>
        <v/>
      </c>
      <c r="CA3500" s="60" t="str">
        <f t="shared" si="865"/>
        <v/>
      </c>
      <c r="CB3500" s="37" t="str">
        <f>IF(CA3500="", "", COUNTIF(CA$2649:CA$5288, "?"&amp;CA3500)+1+COUNTIF(CA$2649:CA3500, CA3500)-1)</f>
        <v/>
      </c>
      <c r="CC3500" s="41" t="str">
        <f t="shared" si="866"/>
        <v/>
      </c>
    </row>
    <row r="3501" spans="45:81" hidden="1" x14ac:dyDescent="0.25">
      <c r="AS3501" s="37">
        <v>853</v>
      </c>
      <c r="BS3501" s="41" t="str">
        <f t="shared" si="860"/>
        <v/>
      </c>
      <c r="BU3501" s="41" t="str">
        <f>IF($BS3501="", "", IFERROR(INDEX('Country Name Replacement'!$C$11:$C$2650, MATCH($BS3501, 'Country Name Replacement'!$B$11:$B$2650, 0)), $BS3501))</f>
        <v/>
      </c>
      <c r="BV3501" s="37" t="str">
        <f t="shared" si="861"/>
        <v/>
      </c>
      <c r="BW3501" s="46" t="str">
        <f t="shared" si="862"/>
        <v/>
      </c>
      <c r="BY3501" s="13" t="str">
        <f t="shared" si="863"/>
        <v/>
      </c>
      <c r="BZ3501" s="37" t="str">
        <f t="shared" si="864"/>
        <v/>
      </c>
      <c r="CA3501" s="60" t="str">
        <f t="shared" si="865"/>
        <v/>
      </c>
      <c r="CB3501" s="37" t="str">
        <f>IF(CA3501="", "", COUNTIF(CA$2649:CA$5288, "?"&amp;CA3501)+1+COUNTIF(CA$2649:CA3501, CA3501)-1)</f>
        <v/>
      </c>
      <c r="CC3501" s="41" t="str">
        <f t="shared" si="866"/>
        <v/>
      </c>
    </row>
    <row r="3502" spans="45:81" hidden="1" x14ac:dyDescent="0.25">
      <c r="AS3502" s="37">
        <v>854</v>
      </c>
      <c r="BS3502" s="41" t="str">
        <f t="shared" si="860"/>
        <v/>
      </c>
      <c r="BU3502" s="41" t="str">
        <f>IF($BS3502="", "", IFERROR(INDEX('Country Name Replacement'!$C$11:$C$2650, MATCH($BS3502, 'Country Name Replacement'!$B$11:$B$2650, 0)), $BS3502))</f>
        <v/>
      </c>
      <c r="BV3502" s="37" t="str">
        <f t="shared" si="861"/>
        <v/>
      </c>
      <c r="BW3502" s="46" t="str">
        <f t="shared" si="862"/>
        <v/>
      </c>
      <c r="BY3502" s="13" t="str">
        <f t="shared" si="863"/>
        <v/>
      </c>
      <c r="BZ3502" s="37" t="str">
        <f t="shared" si="864"/>
        <v/>
      </c>
      <c r="CA3502" s="60" t="str">
        <f t="shared" si="865"/>
        <v/>
      </c>
      <c r="CB3502" s="37" t="str">
        <f>IF(CA3502="", "", COUNTIF(CA$2649:CA$5288, "?"&amp;CA3502)+1+COUNTIF(CA$2649:CA3502, CA3502)-1)</f>
        <v/>
      </c>
      <c r="CC3502" s="41" t="str">
        <f t="shared" si="866"/>
        <v/>
      </c>
    </row>
    <row r="3503" spans="45:81" hidden="1" x14ac:dyDescent="0.25">
      <c r="AS3503" s="37">
        <v>855</v>
      </c>
      <c r="BS3503" s="41" t="str">
        <f t="shared" si="860"/>
        <v/>
      </c>
      <c r="BU3503" s="41" t="str">
        <f>IF($BS3503="", "", IFERROR(INDEX('Country Name Replacement'!$C$11:$C$2650, MATCH($BS3503, 'Country Name Replacement'!$B$11:$B$2650, 0)), $BS3503))</f>
        <v/>
      </c>
      <c r="BV3503" s="37" t="str">
        <f t="shared" si="861"/>
        <v/>
      </c>
      <c r="BW3503" s="46" t="str">
        <f t="shared" si="862"/>
        <v/>
      </c>
      <c r="BY3503" s="13" t="str">
        <f t="shared" si="863"/>
        <v/>
      </c>
      <c r="BZ3503" s="37" t="str">
        <f t="shared" si="864"/>
        <v/>
      </c>
      <c r="CA3503" s="60" t="str">
        <f t="shared" si="865"/>
        <v/>
      </c>
      <c r="CB3503" s="37" t="str">
        <f>IF(CA3503="", "", COUNTIF(CA$2649:CA$5288, "?"&amp;CA3503)+1+COUNTIF(CA$2649:CA3503, CA3503)-1)</f>
        <v/>
      </c>
      <c r="CC3503" s="41" t="str">
        <f t="shared" si="866"/>
        <v/>
      </c>
    </row>
    <row r="3504" spans="45:81" hidden="1" x14ac:dyDescent="0.25">
      <c r="AS3504" s="37">
        <v>856</v>
      </c>
      <c r="BS3504" s="41" t="str">
        <f t="shared" si="860"/>
        <v/>
      </c>
      <c r="BU3504" s="41" t="str">
        <f>IF($BS3504="", "", IFERROR(INDEX('Country Name Replacement'!$C$11:$C$2650, MATCH($BS3504, 'Country Name Replacement'!$B$11:$B$2650, 0)), $BS3504))</f>
        <v/>
      </c>
      <c r="BV3504" s="37" t="str">
        <f t="shared" si="861"/>
        <v/>
      </c>
      <c r="BW3504" s="46" t="str">
        <f t="shared" si="862"/>
        <v/>
      </c>
      <c r="BY3504" s="13" t="str">
        <f t="shared" si="863"/>
        <v/>
      </c>
      <c r="BZ3504" s="37" t="str">
        <f t="shared" si="864"/>
        <v/>
      </c>
      <c r="CA3504" s="60" t="str">
        <f t="shared" si="865"/>
        <v/>
      </c>
      <c r="CB3504" s="37" t="str">
        <f>IF(CA3504="", "", COUNTIF(CA$2649:CA$5288, "?"&amp;CA3504)+1+COUNTIF(CA$2649:CA3504, CA3504)-1)</f>
        <v/>
      </c>
      <c r="CC3504" s="41" t="str">
        <f t="shared" si="866"/>
        <v/>
      </c>
    </row>
    <row r="3505" spans="45:81" hidden="1" x14ac:dyDescent="0.25">
      <c r="AS3505" s="37">
        <v>857</v>
      </c>
      <c r="BS3505" s="41" t="str">
        <f t="shared" si="860"/>
        <v/>
      </c>
      <c r="BU3505" s="41" t="str">
        <f>IF($BS3505="", "", IFERROR(INDEX('Country Name Replacement'!$C$11:$C$2650, MATCH($BS3505, 'Country Name Replacement'!$B$11:$B$2650, 0)), $BS3505))</f>
        <v/>
      </c>
      <c r="BV3505" s="37" t="str">
        <f t="shared" si="861"/>
        <v/>
      </c>
      <c r="BW3505" s="46" t="str">
        <f t="shared" si="862"/>
        <v/>
      </c>
      <c r="BY3505" s="13" t="str">
        <f t="shared" si="863"/>
        <v/>
      </c>
      <c r="BZ3505" s="37" t="str">
        <f t="shared" si="864"/>
        <v/>
      </c>
      <c r="CA3505" s="60" t="str">
        <f t="shared" si="865"/>
        <v/>
      </c>
      <c r="CB3505" s="37" t="str">
        <f>IF(CA3505="", "", COUNTIF(CA$2649:CA$5288, "?"&amp;CA3505)+1+COUNTIF(CA$2649:CA3505, CA3505)-1)</f>
        <v/>
      </c>
      <c r="CC3505" s="41" t="str">
        <f t="shared" si="866"/>
        <v/>
      </c>
    </row>
    <row r="3506" spans="45:81" hidden="1" x14ac:dyDescent="0.25">
      <c r="AS3506" s="37">
        <v>858</v>
      </c>
      <c r="BS3506" s="41" t="str">
        <f t="shared" si="860"/>
        <v/>
      </c>
      <c r="BU3506" s="41" t="str">
        <f>IF($BS3506="", "", IFERROR(INDEX('Country Name Replacement'!$C$11:$C$2650, MATCH($BS3506, 'Country Name Replacement'!$B$11:$B$2650, 0)), $BS3506))</f>
        <v/>
      </c>
      <c r="BV3506" s="37" t="str">
        <f t="shared" si="861"/>
        <v/>
      </c>
      <c r="BW3506" s="46" t="str">
        <f t="shared" si="862"/>
        <v/>
      </c>
      <c r="BY3506" s="13" t="str">
        <f t="shared" si="863"/>
        <v/>
      </c>
      <c r="BZ3506" s="37" t="str">
        <f t="shared" si="864"/>
        <v/>
      </c>
      <c r="CA3506" s="60" t="str">
        <f t="shared" si="865"/>
        <v/>
      </c>
      <c r="CB3506" s="37" t="str">
        <f>IF(CA3506="", "", COUNTIF(CA$2649:CA$5288, "?"&amp;CA3506)+1+COUNTIF(CA$2649:CA3506, CA3506)-1)</f>
        <v/>
      </c>
      <c r="CC3506" s="41" t="str">
        <f t="shared" si="866"/>
        <v/>
      </c>
    </row>
    <row r="3507" spans="45:81" hidden="1" x14ac:dyDescent="0.25">
      <c r="AS3507" s="37">
        <v>859</v>
      </c>
      <c r="BS3507" s="41" t="str">
        <f t="shared" si="860"/>
        <v/>
      </c>
      <c r="BU3507" s="41" t="str">
        <f>IF($BS3507="", "", IFERROR(INDEX('Country Name Replacement'!$C$11:$C$2650, MATCH($BS3507, 'Country Name Replacement'!$B$11:$B$2650, 0)), $BS3507))</f>
        <v/>
      </c>
      <c r="BV3507" s="37" t="str">
        <f t="shared" si="861"/>
        <v/>
      </c>
      <c r="BW3507" s="46" t="str">
        <f t="shared" si="862"/>
        <v/>
      </c>
      <c r="BY3507" s="13" t="str">
        <f t="shared" si="863"/>
        <v/>
      </c>
      <c r="BZ3507" s="37" t="str">
        <f t="shared" si="864"/>
        <v/>
      </c>
      <c r="CA3507" s="60" t="str">
        <f t="shared" si="865"/>
        <v/>
      </c>
      <c r="CB3507" s="37" t="str">
        <f>IF(CA3507="", "", COUNTIF(CA$2649:CA$5288, "?"&amp;CA3507)+1+COUNTIF(CA$2649:CA3507, CA3507)-1)</f>
        <v/>
      </c>
      <c r="CC3507" s="41" t="str">
        <f t="shared" si="866"/>
        <v/>
      </c>
    </row>
    <row r="3508" spans="45:81" hidden="1" x14ac:dyDescent="0.25">
      <c r="AS3508" s="37">
        <v>860</v>
      </c>
      <c r="BS3508" s="41" t="str">
        <f t="shared" si="860"/>
        <v/>
      </c>
      <c r="BU3508" s="41" t="str">
        <f>IF($BS3508="", "", IFERROR(INDEX('Country Name Replacement'!$C$11:$C$2650, MATCH($BS3508, 'Country Name Replacement'!$B$11:$B$2650, 0)), $BS3508))</f>
        <v/>
      </c>
      <c r="BV3508" s="37" t="str">
        <f t="shared" si="861"/>
        <v/>
      </c>
      <c r="BW3508" s="46" t="str">
        <f t="shared" si="862"/>
        <v/>
      </c>
      <c r="BY3508" s="13" t="str">
        <f t="shared" si="863"/>
        <v/>
      </c>
      <c r="BZ3508" s="37" t="str">
        <f t="shared" si="864"/>
        <v/>
      </c>
      <c r="CA3508" s="60" t="str">
        <f t="shared" si="865"/>
        <v/>
      </c>
      <c r="CB3508" s="37" t="str">
        <f>IF(CA3508="", "", COUNTIF(CA$2649:CA$5288, "?"&amp;CA3508)+1+COUNTIF(CA$2649:CA3508, CA3508)-1)</f>
        <v/>
      </c>
      <c r="CC3508" s="41" t="str">
        <f t="shared" si="866"/>
        <v/>
      </c>
    </row>
    <row r="3509" spans="45:81" hidden="1" x14ac:dyDescent="0.25">
      <c r="AS3509" s="37">
        <v>861</v>
      </c>
      <c r="BS3509" s="41" t="str">
        <f t="shared" si="860"/>
        <v/>
      </c>
      <c r="BU3509" s="41" t="str">
        <f>IF($BS3509="", "", IFERROR(INDEX('Country Name Replacement'!$C$11:$C$2650, MATCH($BS3509, 'Country Name Replacement'!$B$11:$B$2650, 0)), $BS3509))</f>
        <v/>
      </c>
      <c r="BV3509" s="37" t="str">
        <f t="shared" si="861"/>
        <v/>
      </c>
      <c r="BW3509" s="46" t="str">
        <f t="shared" si="862"/>
        <v/>
      </c>
      <c r="BY3509" s="13" t="str">
        <f t="shared" si="863"/>
        <v/>
      </c>
      <c r="BZ3509" s="37" t="str">
        <f t="shared" si="864"/>
        <v/>
      </c>
      <c r="CA3509" s="60" t="str">
        <f t="shared" si="865"/>
        <v/>
      </c>
      <c r="CB3509" s="37" t="str">
        <f>IF(CA3509="", "", COUNTIF(CA$2649:CA$5288, "?"&amp;CA3509)+1+COUNTIF(CA$2649:CA3509, CA3509)-1)</f>
        <v/>
      </c>
      <c r="CC3509" s="41" t="str">
        <f t="shared" si="866"/>
        <v/>
      </c>
    </row>
    <row r="3510" spans="45:81" hidden="1" x14ac:dyDescent="0.25">
      <c r="AS3510" s="37">
        <v>862</v>
      </c>
      <c r="BS3510" s="41" t="str">
        <f t="shared" si="860"/>
        <v/>
      </c>
      <c r="BU3510" s="41" t="str">
        <f>IF($BS3510="", "", IFERROR(INDEX('Country Name Replacement'!$C$11:$C$2650, MATCH($BS3510, 'Country Name Replacement'!$B$11:$B$2650, 0)), $BS3510))</f>
        <v/>
      </c>
      <c r="BV3510" s="37" t="str">
        <f t="shared" si="861"/>
        <v/>
      </c>
      <c r="BW3510" s="46" t="str">
        <f t="shared" si="862"/>
        <v/>
      </c>
      <c r="BY3510" s="13" t="str">
        <f t="shared" si="863"/>
        <v/>
      </c>
      <c r="BZ3510" s="37" t="str">
        <f t="shared" si="864"/>
        <v/>
      </c>
      <c r="CA3510" s="60" t="str">
        <f t="shared" si="865"/>
        <v/>
      </c>
      <c r="CB3510" s="37" t="str">
        <f>IF(CA3510="", "", COUNTIF(CA$2649:CA$5288, "?"&amp;CA3510)+1+COUNTIF(CA$2649:CA3510, CA3510)-1)</f>
        <v/>
      </c>
      <c r="CC3510" s="41" t="str">
        <f t="shared" si="866"/>
        <v/>
      </c>
    </row>
    <row r="3511" spans="45:81" hidden="1" x14ac:dyDescent="0.25">
      <c r="AS3511" s="37">
        <v>863</v>
      </c>
      <c r="BS3511" s="41" t="str">
        <f t="shared" si="860"/>
        <v/>
      </c>
      <c r="BU3511" s="41" t="str">
        <f>IF($BS3511="", "", IFERROR(INDEX('Country Name Replacement'!$C$11:$C$2650, MATCH($BS3511, 'Country Name Replacement'!$B$11:$B$2650, 0)), $BS3511))</f>
        <v/>
      </c>
      <c r="BV3511" s="37" t="str">
        <f t="shared" si="861"/>
        <v/>
      </c>
      <c r="BW3511" s="46" t="str">
        <f t="shared" si="862"/>
        <v/>
      </c>
      <c r="BY3511" s="13" t="str">
        <f t="shared" si="863"/>
        <v/>
      </c>
      <c r="BZ3511" s="37" t="str">
        <f t="shared" si="864"/>
        <v/>
      </c>
      <c r="CA3511" s="60" t="str">
        <f t="shared" si="865"/>
        <v/>
      </c>
      <c r="CB3511" s="37" t="str">
        <f>IF(CA3511="", "", COUNTIF(CA$2649:CA$5288, "?"&amp;CA3511)+1+COUNTIF(CA$2649:CA3511, CA3511)-1)</f>
        <v/>
      </c>
      <c r="CC3511" s="41" t="str">
        <f t="shared" si="866"/>
        <v/>
      </c>
    </row>
    <row r="3512" spans="45:81" hidden="1" x14ac:dyDescent="0.25">
      <c r="AS3512" s="37">
        <v>864</v>
      </c>
      <c r="BS3512" s="41" t="str">
        <f t="shared" si="860"/>
        <v/>
      </c>
      <c r="BU3512" s="41" t="str">
        <f>IF($BS3512="", "", IFERROR(INDEX('Country Name Replacement'!$C$11:$C$2650, MATCH($BS3512, 'Country Name Replacement'!$B$11:$B$2650, 0)), $BS3512))</f>
        <v/>
      </c>
      <c r="BV3512" s="37" t="str">
        <f t="shared" si="861"/>
        <v/>
      </c>
      <c r="BW3512" s="46" t="str">
        <f t="shared" si="862"/>
        <v/>
      </c>
      <c r="BY3512" s="13" t="str">
        <f t="shared" si="863"/>
        <v/>
      </c>
      <c r="BZ3512" s="37" t="str">
        <f t="shared" si="864"/>
        <v/>
      </c>
      <c r="CA3512" s="60" t="str">
        <f t="shared" si="865"/>
        <v/>
      </c>
      <c r="CB3512" s="37" t="str">
        <f>IF(CA3512="", "", COUNTIF(CA$2649:CA$5288, "?"&amp;CA3512)+1+COUNTIF(CA$2649:CA3512, CA3512)-1)</f>
        <v/>
      </c>
      <c r="CC3512" s="41" t="str">
        <f t="shared" si="866"/>
        <v/>
      </c>
    </row>
    <row r="3513" spans="45:81" hidden="1" x14ac:dyDescent="0.25">
      <c r="AS3513" s="37">
        <v>865</v>
      </c>
      <c r="BS3513" s="41" t="str">
        <f t="shared" si="860"/>
        <v/>
      </c>
      <c r="BU3513" s="41" t="str">
        <f>IF($BS3513="", "", IFERROR(INDEX('Country Name Replacement'!$C$11:$C$2650, MATCH($BS3513, 'Country Name Replacement'!$B$11:$B$2650, 0)), $BS3513))</f>
        <v/>
      </c>
      <c r="BV3513" s="37" t="str">
        <f t="shared" si="861"/>
        <v/>
      </c>
      <c r="BW3513" s="46" t="str">
        <f t="shared" si="862"/>
        <v/>
      </c>
      <c r="BY3513" s="13" t="str">
        <f t="shared" si="863"/>
        <v/>
      </c>
      <c r="BZ3513" s="37" t="str">
        <f t="shared" si="864"/>
        <v/>
      </c>
      <c r="CA3513" s="60" t="str">
        <f t="shared" si="865"/>
        <v/>
      </c>
      <c r="CB3513" s="37" t="str">
        <f>IF(CA3513="", "", COUNTIF(CA$2649:CA$5288, "?"&amp;CA3513)+1+COUNTIF(CA$2649:CA3513, CA3513)-1)</f>
        <v/>
      </c>
      <c r="CC3513" s="41" t="str">
        <f t="shared" si="866"/>
        <v/>
      </c>
    </row>
    <row r="3514" spans="45:81" hidden="1" x14ac:dyDescent="0.25">
      <c r="AS3514" s="37">
        <v>866</v>
      </c>
      <c r="BS3514" s="41" t="str">
        <f t="shared" si="860"/>
        <v/>
      </c>
      <c r="BU3514" s="41" t="str">
        <f>IF($BS3514="", "", IFERROR(INDEX('Country Name Replacement'!$C$11:$C$2650, MATCH($BS3514, 'Country Name Replacement'!$B$11:$B$2650, 0)), $BS3514))</f>
        <v/>
      </c>
      <c r="BV3514" s="37" t="str">
        <f t="shared" si="861"/>
        <v/>
      </c>
      <c r="BW3514" s="46" t="str">
        <f t="shared" si="862"/>
        <v/>
      </c>
      <c r="BY3514" s="13" t="str">
        <f t="shared" si="863"/>
        <v/>
      </c>
      <c r="BZ3514" s="37" t="str">
        <f t="shared" si="864"/>
        <v/>
      </c>
      <c r="CA3514" s="60" t="str">
        <f t="shared" si="865"/>
        <v/>
      </c>
      <c r="CB3514" s="37" t="str">
        <f>IF(CA3514="", "", COUNTIF(CA$2649:CA$5288, "?"&amp;CA3514)+1+COUNTIF(CA$2649:CA3514, CA3514)-1)</f>
        <v/>
      </c>
      <c r="CC3514" s="41" t="str">
        <f t="shared" si="866"/>
        <v/>
      </c>
    </row>
    <row r="3515" spans="45:81" hidden="1" x14ac:dyDescent="0.25">
      <c r="AS3515" s="37">
        <v>867</v>
      </c>
      <c r="BS3515" s="41" t="str">
        <f t="shared" si="860"/>
        <v/>
      </c>
      <c r="BU3515" s="41" t="str">
        <f>IF($BS3515="", "", IFERROR(INDEX('Country Name Replacement'!$C$11:$C$2650, MATCH($BS3515, 'Country Name Replacement'!$B$11:$B$2650, 0)), $BS3515))</f>
        <v/>
      </c>
      <c r="BV3515" s="37" t="str">
        <f t="shared" si="861"/>
        <v/>
      </c>
      <c r="BW3515" s="46" t="str">
        <f t="shared" si="862"/>
        <v/>
      </c>
      <c r="BY3515" s="13" t="str">
        <f t="shared" si="863"/>
        <v/>
      </c>
      <c r="BZ3515" s="37" t="str">
        <f t="shared" si="864"/>
        <v/>
      </c>
      <c r="CA3515" s="60" t="str">
        <f t="shared" si="865"/>
        <v/>
      </c>
      <c r="CB3515" s="37" t="str">
        <f>IF(CA3515="", "", COUNTIF(CA$2649:CA$5288, "?"&amp;CA3515)+1+COUNTIF(CA$2649:CA3515, CA3515)-1)</f>
        <v/>
      </c>
      <c r="CC3515" s="41" t="str">
        <f t="shared" si="866"/>
        <v/>
      </c>
    </row>
    <row r="3516" spans="45:81" hidden="1" x14ac:dyDescent="0.25">
      <c r="AS3516" s="37">
        <v>868</v>
      </c>
      <c r="BS3516" s="41" t="str">
        <f t="shared" si="860"/>
        <v/>
      </c>
      <c r="BU3516" s="41" t="str">
        <f>IF($BS3516="", "", IFERROR(INDEX('Country Name Replacement'!$C$11:$C$2650, MATCH($BS3516, 'Country Name Replacement'!$B$11:$B$2650, 0)), $BS3516))</f>
        <v/>
      </c>
      <c r="BV3516" s="37" t="str">
        <f t="shared" si="861"/>
        <v/>
      </c>
      <c r="BW3516" s="46" t="str">
        <f t="shared" si="862"/>
        <v/>
      </c>
      <c r="BY3516" s="13" t="str">
        <f t="shared" si="863"/>
        <v/>
      </c>
      <c r="BZ3516" s="37" t="str">
        <f t="shared" si="864"/>
        <v/>
      </c>
      <c r="CA3516" s="60" t="str">
        <f t="shared" si="865"/>
        <v/>
      </c>
      <c r="CB3516" s="37" t="str">
        <f>IF(CA3516="", "", COUNTIF(CA$2649:CA$5288, "?"&amp;CA3516)+1+COUNTIF(CA$2649:CA3516, CA3516)-1)</f>
        <v/>
      </c>
      <c r="CC3516" s="41" t="str">
        <f t="shared" si="866"/>
        <v/>
      </c>
    </row>
    <row r="3517" spans="45:81" hidden="1" x14ac:dyDescent="0.25">
      <c r="AS3517" s="37">
        <v>869</v>
      </c>
      <c r="BS3517" s="41" t="str">
        <f t="shared" si="860"/>
        <v/>
      </c>
      <c r="BU3517" s="41" t="str">
        <f>IF($BS3517="", "", IFERROR(INDEX('Country Name Replacement'!$C$11:$C$2650, MATCH($BS3517, 'Country Name Replacement'!$B$11:$B$2650, 0)), $BS3517))</f>
        <v/>
      </c>
      <c r="BV3517" s="37" t="str">
        <f t="shared" si="861"/>
        <v/>
      </c>
      <c r="BW3517" s="46" t="str">
        <f t="shared" si="862"/>
        <v/>
      </c>
      <c r="BY3517" s="13" t="str">
        <f t="shared" si="863"/>
        <v/>
      </c>
      <c r="BZ3517" s="37" t="str">
        <f t="shared" si="864"/>
        <v/>
      </c>
      <c r="CA3517" s="60" t="str">
        <f t="shared" si="865"/>
        <v/>
      </c>
      <c r="CB3517" s="37" t="str">
        <f>IF(CA3517="", "", COUNTIF(CA$2649:CA$5288, "?"&amp;CA3517)+1+COUNTIF(CA$2649:CA3517, CA3517)-1)</f>
        <v/>
      </c>
      <c r="CC3517" s="41" t="str">
        <f t="shared" si="866"/>
        <v/>
      </c>
    </row>
    <row r="3518" spans="45:81" hidden="1" x14ac:dyDescent="0.25">
      <c r="AS3518" s="37">
        <v>870</v>
      </c>
      <c r="BS3518" s="41" t="str">
        <f t="shared" si="860"/>
        <v/>
      </c>
      <c r="BU3518" s="41" t="str">
        <f>IF($BS3518="", "", IFERROR(INDEX('Country Name Replacement'!$C$11:$C$2650, MATCH($BS3518, 'Country Name Replacement'!$B$11:$B$2650, 0)), $BS3518))</f>
        <v/>
      </c>
      <c r="BV3518" s="37" t="str">
        <f t="shared" si="861"/>
        <v/>
      </c>
      <c r="BW3518" s="46" t="str">
        <f t="shared" si="862"/>
        <v/>
      </c>
      <c r="BY3518" s="13" t="str">
        <f t="shared" si="863"/>
        <v/>
      </c>
      <c r="BZ3518" s="37" t="str">
        <f t="shared" si="864"/>
        <v/>
      </c>
      <c r="CA3518" s="60" t="str">
        <f t="shared" si="865"/>
        <v/>
      </c>
      <c r="CB3518" s="37" t="str">
        <f>IF(CA3518="", "", COUNTIF(CA$2649:CA$5288, "?"&amp;CA3518)+1+COUNTIF(CA$2649:CA3518, CA3518)-1)</f>
        <v/>
      </c>
      <c r="CC3518" s="41" t="str">
        <f t="shared" si="866"/>
        <v/>
      </c>
    </row>
    <row r="3519" spans="45:81" hidden="1" x14ac:dyDescent="0.25">
      <c r="AS3519" s="37">
        <v>871</v>
      </c>
      <c r="BS3519" s="41" t="str">
        <f t="shared" si="860"/>
        <v/>
      </c>
      <c r="BU3519" s="41" t="str">
        <f>IF($BS3519="", "", IFERROR(INDEX('Country Name Replacement'!$C$11:$C$2650, MATCH($BS3519, 'Country Name Replacement'!$B$11:$B$2650, 0)), $BS3519))</f>
        <v/>
      </c>
      <c r="BV3519" s="37" t="str">
        <f t="shared" si="861"/>
        <v/>
      </c>
      <c r="BW3519" s="46" t="str">
        <f t="shared" si="862"/>
        <v/>
      </c>
      <c r="BY3519" s="13" t="str">
        <f t="shared" si="863"/>
        <v/>
      </c>
      <c r="BZ3519" s="37" t="str">
        <f t="shared" si="864"/>
        <v/>
      </c>
      <c r="CA3519" s="60" t="str">
        <f t="shared" si="865"/>
        <v/>
      </c>
      <c r="CB3519" s="37" t="str">
        <f>IF(CA3519="", "", COUNTIF(CA$2649:CA$5288, "?"&amp;CA3519)+1+COUNTIF(CA$2649:CA3519, CA3519)-1)</f>
        <v/>
      </c>
      <c r="CC3519" s="41" t="str">
        <f t="shared" si="866"/>
        <v/>
      </c>
    </row>
    <row r="3520" spans="45:81" hidden="1" x14ac:dyDescent="0.25">
      <c r="AS3520" s="37">
        <v>872</v>
      </c>
      <c r="BS3520" s="41" t="str">
        <f t="shared" si="860"/>
        <v/>
      </c>
      <c r="BU3520" s="41" t="str">
        <f>IF($BS3520="", "", IFERROR(INDEX('Country Name Replacement'!$C$11:$C$2650, MATCH($BS3520, 'Country Name Replacement'!$B$11:$B$2650, 0)), $BS3520))</f>
        <v/>
      </c>
      <c r="BV3520" s="37" t="str">
        <f t="shared" si="861"/>
        <v/>
      </c>
      <c r="BW3520" s="46" t="str">
        <f t="shared" si="862"/>
        <v/>
      </c>
      <c r="BY3520" s="13" t="str">
        <f t="shared" si="863"/>
        <v/>
      </c>
      <c r="BZ3520" s="37" t="str">
        <f t="shared" si="864"/>
        <v/>
      </c>
      <c r="CA3520" s="60" t="str">
        <f t="shared" si="865"/>
        <v/>
      </c>
      <c r="CB3520" s="37" t="str">
        <f>IF(CA3520="", "", COUNTIF(CA$2649:CA$5288, "?"&amp;CA3520)+1+COUNTIF(CA$2649:CA3520, CA3520)-1)</f>
        <v/>
      </c>
      <c r="CC3520" s="41" t="str">
        <f t="shared" si="866"/>
        <v/>
      </c>
    </row>
    <row r="3521" spans="45:81" hidden="1" x14ac:dyDescent="0.25">
      <c r="AS3521" s="37">
        <v>873</v>
      </c>
      <c r="BS3521" s="41" t="str">
        <f t="shared" si="860"/>
        <v/>
      </c>
      <c r="BU3521" s="41" t="str">
        <f>IF($BS3521="", "", IFERROR(INDEX('Country Name Replacement'!$C$11:$C$2650, MATCH($BS3521, 'Country Name Replacement'!$B$11:$B$2650, 0)), $BS3521))</f>
        <v/>
      </c>
      <c r="BV3521" s="37" t="str">
        <f t="shared" si="861"/>
        <v/>
      </c>
      <c r="BW3521" s="46" t="str">
        <f t="shared" si="862"/>
        <v/>
      </c>
      <c r="BY3521" s="13" t="str">
        <f t="shared" si="863"/>
        <v/>
      </c>
      <c r="BZ3521" s="37" t="str">
        <f t="shared" si="864"/>
        <v/>
      </c>
      <c r="CA3521" s="60" t="str">
        <f t="shared" si="865"/>
        <v/>
      </c>
      <c r="CB3521" s="37" t="str">
        <f>IF(CA3521="", "", COUNTIF(CA$2649:CA$5288, "?"&amp;CA3521)+1+COUNTIF(CA$2649:CA3521, CA3521)-1)</f>
        <v/>
      </c>
      <c r="CC3521" s="41" t="str">
        <f t="shared" si="866"/>
        <v/>
      </c>
    </row>
    <row r="3522" spans="45:81" hidden="1" x14ac:dyDescent="0.25">
      <c r="AS3522" s="37">
        <v>874</v>
      </c>
      <c r="BS3522" s="41" t="str">
        <f t="shared" si="860"/>
        <v/>
      </c>
      <c r="BU3522" s="41" t="str">
        <f>IF($BS3522="", "", IFERROR(INDEX('Country Name Replacement'!$C$11:$C$2650, MATCH($BS3522, 'Country Name Replacement'!$B$11:$B$2650, 0)), $BS3522))</f>
        <v/>
      </c>
      <c r="BV3522" s="37" t="str">
        <f t="shared" si="861"/>
        <v/>
      </c>
      <c r="BW3522" s="46" t="str">
        <f t="shared" si="862"/>
        <v/>
      </c>
      <c r="BY3522" s="13" t="str">
        <f t="shared" si="863"/>
        <v/>
      </c>
      <c r="BZ3522" s="37" t="str">
        <f t="shared" si="864"/>
        <v/>
      </c>
      <c r="CA3522" s="60" t="str">
        <f t="shared" si="865"/>
        <v/>
      </c>
      <c r="CB3522" s="37" t="str">
        <f>IF(CA3522="", "", COUNTIF(CA$2649:CA$5288, "?"&amp;CA3522)+1+COUNTIF(CA$2649:CA3522, CA3522)-1)</f>
        <v/>
      </c>
      <c r="CC3522" s="41" t="str">
        <f t="shared" si="866"/>
        <v/>
      </c>
    </row>
    <row r="3523" spans="45:81" hidden="1" x14ac:dyDescent="0.25">
      <c r="AS3523" s="37">
        <v>875</v>
      </c>
      <c r="BS3523" s="41" t="str">
        <f t="shared" si="860"/>
        <v/>
      </c>
      <c r="BU3523" s="41" t="str">
        <f>IF($BS3523="", "", IFERROR(INDEX('Country Name Replacement'!$C$11:$C$2650, MATCH($BS3523, 'Country Name Replacement'!$B$11:$B$2650, 0)), $BS3523))</f>
        <v/>
      </c>
      <c r="BV3523" s="37" t="str">
        <f t="shared" si="861"/>
        <v/>
      </c>
      <c r="BW3523" s="46" t="str">
        <f t="shared" si="862"/>
        <v/>
      </c>
      <c r="BY3523" s="13" t="str">
        <f t="shared" si="863"/>
        <v/>
      </c>
      <c r="BZ3523" s="37" t="str">
        <f t="shared" si="864"/>
        <v/>
      </c>
      <c r="CA3523" s="60" t="str">
        <f t="shared" si="865"/>
        <v/>
      </c>
      <c r="CB3523" s="37" t="str">
        <f>IF(CA3523="", "", COUNTIF(CA$2649:CA$5288, "?"&amp;CA3523)+1+COUNTIF(CA$2649:CA3523, CA3523)-1)</f>
        <v/>
      </c>
      <c r="CC3523" s="41" t="str">
        <f t="shared" si="866"/>
        <v/>
      </c>
    </row>
    <row r="3524" spans="45:81" hidden="1" x14ac:dyDescent="0.25">
      <c r="AS3524" s="37">
        <v>876</v>
      </c>
      <c r="BS3524" s="41" t="str">
        <f t="shared" si="860"/>
        <v/>
      </c>
      <c r="BU3524" s="41" t="str">
        <f>IF($BS3524="", "", IFERROR(INDEX('Country Name Replacement'!$C$11:$C$2650, MATCH($BS3524, 'Country Name Replacement'!$B$11:$B$2650, 0)), $BS3524))</f>
        <v/>
      </c>
      <c r="BV3524" s="37" t="str">
        <f t="shared" si="861"/>
        <v/>
      </c>
      <c r="BW3524" s="46" t="str">
        <f t="shared" si="862"/>
        <v/>
      </c>
      <c r="BY3524" s="13" t="str">
        <f t="shared" si="863"/>
        <v/>
      </c>
      <c r="BZ3524" s="37" t="str">
        <f t="shared" si="864"/>
        <v/>
      </c>
      <c r="CA3524" s="60" t="str">
        <f t="shared" si="865"/>
        <v/>
      </c>
      <c r="CB3524" s="37" t="str">
        <f>IF(CA3524="", "", COUNTIF(CA$2649:CA$5288, "?"&amp;CA3524)+1+COUNTIF(CA$2649:CA3524, CA3524)-1)</f>
        <v/>
      </c>
      <c r="CC3524" s="41" t="str">
        <f t="shared" si="866"/>
        <v/>
      </c>
    </row>
    <row r="3525" spans="45:81" hidden="1" x14ac:dyDescent="0.25">
      <c r="AS3525" s="37">
        <v>877</v>
      </c>
      <c r="BS3525" s="41" t="str">
        <f t="shared" si="860"/>
        <v/>
      </c>
      <c r="BU3525" s="41" t="str">
        <f>IF($BS3525="", "", IFERROR(INDEX('Country Name Replacement'!$C$11:$C$2650, MATCH($BS3525, 'Country Name Replacement'!$B$11:$B$2650, 0)), $BS3525))</f>
        <v/>
      </c>
      <c r="BV3525" s="37" t="str">
        <f t="shared" si="861"/>
        <v/>
      </c>
      <c r="BW3525" s="46" t="str">
        <f t="shared" si="862"/>
        <v/>
      </c>
      <c r="BY3525" s="13" t="str">
        <f t="shared" si="863"/>
        <v/>
      </c>
      <c r="BZ3525" s="37" t="str">
        <f t="shared" si="864"/>
        <v/>
      </c>
      <c r="CA3525" s="60" t="str">
        <f t="shared" si="865"/>
        <v/>
      </c>
      <c r="CB3525" s="37" t="str">
        <f>IF(CA3525="", "", COUNTIF(CA$2649:CA$5288, "?"&amp;CA3525)+1+COUNTIF(CA$2649:CA3525, CA3525)-1)</f>
        <v/>
      </c>
      <c r="CC3525" s="41" t="str">
        <f t="shared" si="866"/>
        <v/>
      </c>
    </row>
    <row r="3526" spans="45:81" hidden="1" x14ac:dyDescent="0.25">
      <c r="AS3526" s="37">
        <v>878</v>
      </c>
      <c r="BS3526" s="41" t="str">
        <f t="shared" si="860"/>
        <v/>
      </c>
      <c r="BU3526" s="41" t="str">
        <f>IF($BS3526="", "", IFERROR(INDEX('Country Name Replacement'!$C$11:$C$2650, MATCH($BS3526, 'Country Name Replacement'!$B$11:$B$2650, 0)), $BS3526))</f>
        <v/>
      </c>
      <c r="BV3526" s="37" t="str">
        <f t="shared" si="861"/>
        <v/>
      </c>
      <c r="BW3526" s="46" t="str">
        <f t="shared" si="862"/>
        <v/>
      </c>
      <c r="BY3526" s="13" t="str">
        <f t="shared" si="863"/>
        <v/>
      </c>
      <c r="BZ3526" s="37" t="str">
        <f t="shared" si="864"/>
        <v/>
      </c>
      <c r="CA3526" s="60" t="str">
        <f t="shared" si="865"/>
        <v/>
      </c>
      <c r="CB3526" s="37" t="str">
        <f>IF(CA3526="", "", COUNTIF(CA$2649:CA$5288, "?"&amp;CA3526)+1+COUNTIF(CA$2649:CA3526, CA3526)-1)</f>
        <v/>
      </c>
      <c r="CC3526" s="41" t="str">
        <f t="shared" si="866"/>
        <v/>
      </c>
    </row>
    <row r="3527" spans="45:81" hidden="1" x14ac:dyDescent="0.25">
      <c r="AS3527" s="37">
        <v>879</v>
      </c>
      <c r="BS3527" s="41" t="str">
        <f t="shared" si="860"/>
        <v/>
      </c>
      <c r="BU3527" s="41" t="str">
        <f>IF($BS3527="", "", IFERROR(INDEX('Country Name Replacement'!$C$11:$C$2650, MATCH($BS3527, 'Country Name Replacement'!$B$11:$B$2650, 0)), $BS3527))</f>
        <v/>
      </c>
      <c r="BV3527" s="37" t="str">
        <f t="shared" si="861"/>
        <v/>
      </c>
      <c r="BW3527" s="46" t="str">
        <f t="shared" si="862"/>
        <v/>
      </c>
      <c r="BY3527" s="13" t="str">
        <f t="shared" si="863"/>
        <v/>
      </c>
      <c r="BZ3527" s="37" t="str">
        <f t="shared" si="864"/>
        <v/>
      </c>
      <c r="CA3527" s="60" t="str">
        <f t="shared" si="865"/>
        <v/>
      </c>
      <c r="CB3527" s="37" t="str">
        <f>IF(CA3527="", "", COUNTIF(CA$2649:CA$5288, "?"&amp;CA3527)+1+COUNTIF(CA$2649:CA3527, CA3527)-1)</f>
        <v/>
      </c>
      <c r="CC3527" s="41" t="str">
        <f t="shared" si="866"/>
        <v/>
      </c>
    </row>
    <row r="3528" spans="45:81" hidden="1" x14ac:dyDescent="0.25">
      <c r="AS3528" s="37">
        <v>880</v>
      </c>
      <c r="BS3528" s="41" t="str">
        <f t="shared" si="860"/>
        <v/>
      </c>
      <c r="BU3528" s="41" t="str">
        <f>IF($BS3528="", "", IFERROR(INDEX('Country Name Replacement'!$C$11:$C$2650, MATCH($BS3528, 'Country Name Replacement'!$B$11:$B$2650, 0)), $BS3528))</f>
        <v/>
      </c>
      <c r="BV3528" s="37" t="str">
        <f t="shared" si="861"/>
        <v/>
      </c>
      <c r="BW3528" s="46" t="str">
        <f t="shared" si="862"/>
        <v/>
      </c>
      <c r="BY3528" s="13" t="str">
        <f t="shared" si="863"/>
        <v/>
      </c>
      <c r="BZ3528" s="37" t="str">
        <f t="shared" si="864"/>
        <v/>
      </c>
      <c r="CA3528" s="60" t="str">
        <f t="shared" si="865"/>
        <v/>
      </c>
      <c r="CB3528" s="37" t="str">
        <f>IF(CA3528="", "", COUNTIF(CA$2649:CA$5288, "?"&amp;CA3528)+1+COUNTIF(CA$2649:CA3528, CA3528)-1)</f>
        <v/>
      </c>
      <c r="CC3528" s="41" t="str">
        <f t="shared" si="866"/>
        <v/>
      </c>
    </row>
    <row r="3529" spans="45:81" hidden="1" x14ac:dyDescent="0.25">
      <c r="AS3529" s="37">
        <v>881</v>
      </c>
      <c r="BS3529" s="41" t="str">
        <f t="shared" si="860"/>
        <v/>
      </c>
      <c r="BU3529" s="41" t="str">
        <f>IF($BS3529="", "", IFERROR(INDEX('Country Name Replacement'!$C$11:$C$2650, MATCH($BS3529, 'Country Name Replacement'!$B$11:$B$2650, 0)), $BS3529))</f>
        <v/>
      </c>
      <c r="BV3529" s="37" t="str">
        <f t="shared" si="861"/>
        <v/>
      </c>
      <c r="BW3529" s="46" t="str">
        <f t="shared" si="862"/>
        <v/>
      </c>
      <c r="BY3529" s="13" t="str">
        <f t="shared" si="863"/>
        <v/>
      </c>
      <c r="BZ3529" s="37" t="str">
        <f t="shared" si="864"/>
        <v/>
      </c>
      <c r="CA3529" s="60" t="str">
        <f t="shared" si="865"/>
        <v/>
      </c>
      <c r="CB3529" s="37" t="str">
        <f>IF(CA3529="", "", COUNTIF(CA$2649:CA$5288, "?"&amp;CA3529)+1+COUNTIF(CA$2649:CA3529, CA3529)-1)</f>
        <v/>
      </c>
      <c r="CC3529" s="41" t="str">
        <f t="shared" si="866"/>
        <v/>
      </c>
    </row>
    <row r="3530" spans="45:81" hidden="1" x14ac:dyDescent="0.25">
      <c r="AS3530" s="37">
        <v>882</v>
      </c>
      <c r="BS3530" s="41" t="str">
        <f t="shared" si="860"/>
        <v/>
      </c>
      <c r="BU3530" s="41" t="str">
        <f>IF($BS3530="", "", IFERROR(INDEX('Country Name Replacement'!$C$11:$C$2650, MATCH($BS3530, 'Country Name Replacement'!$B$11:$B$2650, 0)), $BS3530))</f>
        <v/>
      </c>
      <c r="BV3530" s="37" t="str">
        <f t="shared" si="861"/>
        <v/>
      </c>
      <c r="BW3530" s="46" t="str">
        <f t="shared" si="862"/>
        <v/>
      </c>
      <c r="BY3530" s="13" t="str">
        <f t="shared" si="863"/>
        <v/>
      </c>
      <c r="BZ3530" s="37" t="str">
        <f t="shared" si="864"/>
        <v/>
      </c>
      <c r="CA3530" s="60" t="str">
        <f t="shared" si="865"/>
        <v/>
      </c>
      <c r="CB3530" s="37" t="str">
        <f>IF(CA3530="", "", COUNTIF(CA$2649:CA$5288, "?"&amp;CA3530)+1+COUNTIF(CA$2649:CA3530, CA3530)-1)</f>
        <v/>
      </c>
      <c r="CC3530" s="41" t="str">
        <f t="shared" si="866"/>
        <v/>
      </c>
    </row>
    <row r="3531" spans="45:81" hidden="1" x14ac:dyDescent="0.25">
      <c r="AS3531" s="37">
        <v>883</v>
      </c>
      <c r="BS3531" s="41" t="str">
        <f t="shared" si="860"/>
        <v/>
      </c>
      <c r="BU3531" s="41" t="str">
        <f>IF($BS3531="", "", IFERROR(INDEX('Country Name Replacement'!$C$11:$C$2650, MATCH($BS3531, 'Country Name Replacement'!$B$11:$B$2650, 0)), $BS3531))</f>
        <v/>
      </c>
      <c r="BV3531" s="37" t="str">
        <f t="shared" si="861"/>
        <v/>
      </c>
      <c r="BW3531" s="46" t="str">
        <f t="shared" si="862"/>
        <v/>
      </c>
      <c r="BY3531" s="13" t="str">
        <f t="shared" si="863"/>
        <v/>
      </c>
      <c r="BZ3531" s="37" t="str">
        <f t="shared" si="864"/>
        <v/>
      </c>
      <c r="CA3531" s="60" t="str">
        <f t="shared" si="865"/>
        <v/>
      </c>
      <c r="CB3531" s="37" t="str">
        <f>IF(CA3531="", "", COUNTIF(CA$2649:CA$5288, "?"&amp;CA3531)+1+COUNTIF(CA$2649:CA3531, CA3531)-1)</f>
        <v/>
      </c>
      <c r="CC3531" s="41" t="str">
        <f t="shared" si="866"/>
        <v/>
      </c>
    </row>
    <row r="3532" spans="45:81" hidden="1" x14ac:dyDescent="0.25">
      <c r="AS3532" s="37">
        <v>884</v>
      </c>
      <c r="BS3532" s="41" t="str">
        <f t="shared" si="860"/>
        <v/>
      </c>
      <c r="BU3532" s="41" t="str">
        <f>IF($BS3532="", "", IFERROR(INDEX('Country Name Replacement'!$C$11:$C$2650, MATCH($BS3532, 'Country Name Replacement'!$B$11:$B$2650, 0)), $BS3532))</f>
        <v/>
      </c>
      <c r="BV3532" s="37" t="str">
        <f t="shared" si="861"/>
        <v/>
      </c>
      <c r="BW3532" s="46" t="str">
        <f t="shared" si="862"/>
        <v/>
      </c>
      <c r="BY3532" s="13" t="str">
        <f t="shared" si="863"/>
        <v/>
      </c>
      <c r="BZ3532" s="37" t="str">
        <f t="shared" si="864"/>
        <v/>
      </c>
      <c r="CA3532" s="60" t="str">
        <f t="shared" si="865"/>
        <v/>
      </c>
      <c r="CB3532" s="37" t="str">
        <f>IF(CA3532="", "", COUNTIF(CA$2649:CA$5288, "?"&amp;CA3532)+1+COUNTIF(CA$2649:CA3532, CA3532)-1)</f>
        <v/>
      </c>
      <c r="CC3532" s="41" t="str">
        <f t="shared" si="866"/>
        <v/>
      </c>
    </row>
    <row r="3533" spans="45:81" hidden="1" x14ac:dyDescent="0.25">
      <c r="AS3533" s="37">
        <v>885</v>
      </c>
      <c r="BS3533" s="41" t="str">
        <f t="shared" si="860"/>
        <v/>
      </c>
      <c r="BU3533" s="41" t="str">
        <f>IF($BS3533="", "", IFERROR(INDEX('Country Name Replacement'!$C$11:$C$2650, MATCH($BS3533, 'Country Name Replacement'!$B$11:$B$2650, 0)), $BS3533))</f>
        <v/>
      </c>
      <c r="BV3533" s="37" t="str">
        <f t="shared" si="861"/>
        <v/>
      </c>
      <c r="BW3533" s="46" t="str">
        <f t="shared" si="862"/>
        <v/>
      </c>
      <c r="BY3533" s="13" t="str">
        <f t="shared" si="863"/>
        <v/>
      </c>
      <c r="BZ3533" s="37" t="str">
        <f t="shared" si="864"/>
        <v/>
      </c>
      <c r="CA3533" s="60" t="str">
        <f t="shared" si="865"/>
        <v/>
      </c>
      <c r="CB3533" s="37" t="str">
        <f>IF(CA3533="", "", COUNTIF(CA$2649:CA$5288, "?"&amp;CA3533)+1+COUNTIF(CA$2649:CA3533, CA3533)-1)</f>
        <v/>
      </c>
      <c r="CC3533" s="41" t="str">
        <f t="shared" si="866"/>
        <v/>
      </c>
    </row>
    <row r="3534" spans="45:81" hidden="1" x14ac:dyDescent="0.25">
      <c r="AS3534" s="37">
        <v>886</v>
      </c>
      <c r="BS3534" s="41" t="str">
        <f t="shared" si="860"/>
        <v/>
      </c>
      <c r="BU3534" s="41" t="str">
        <f>IF($BS3534="", "", IFERROR(INDEX('Country Name Replacement'!$C$11:$C$2650, MATCH($BS3534, 'Country Name Replacement'!$B$11:$B$2650, 0)), $BS3534))</f>
        <v/>
      </c>
      <c r="BV3534" s="37" t="str">
        <f t="shared" si="861"/>
        <v/>
      </c>
      <c r="BW3534" s="46" t="str">
        <f t="shared" si="862"/>
        <v/>
      </c>
      <c r="BY3534" s="13" t="str">
        <f t="shared" si="863"/>
        <v/>
      </c>
      <c r="BZ3534" s="37" t="str">
        <f t="shared" si="864"/>
        <v/>
      </c>
      <c r="CA3534" s="60" t="str">
        <f t="shared" si="865"/>
        <v/>
      </c>
      <c r="CB3534" s="37" t="str">
        <f>IF(CA3534="", "", COUNTIF(CA$2649:CA$5288, "?"&amp;CA3534)+1+COUNTIF(CA$2649:CA3534, CA3534)-1)</f>
        <v/>
      </c>
      <c r="CC3534" s="41" t="str">
        <f t="shared" si="866"/>
        <v/>
      </c>
    </row>
    <row r="3535" spans="45:81" hidden="1" x14ac:dyDescent="0.25">
      <c r="AS3535" s="37">
        <v>887</v>
      </c>
      <c r="BS3535" s="41" t="str">
        <f t="shared" si="860"/>
        <v/>
      </c>
      <c r="BU3535" s="41" t="str">
        <f>IF($BS3535="", "", IFERROR(INDEX('Country Name Replacement'!$C$11:$C$2650, MATCH($BS3535, 'Country Name Replacement'!$B$11:$B$2650, 0)), $BS3535))</f>
        <v/>
      </c>
      <c r="BV3535" s="37" t="str">
        <f t="shared" si="861"/>
        <v/>
      </c>
      <c r="BW3535" s="46" t="str">
        <f t="shared" si="862"/>
        <v/>
      </c>
      <c r="BY3535" s="13" t="str">
        <f t="shared" si="863"/>
        <v/>
      </c>
      <c r="BZ3535" s="37" t="str">
        <f t="shared" si="864"/>
        <v/>
      </c>
      <c r="CA3535" s="60" t="str">
        <f t="shared" si="865"/>
        <v/>
      </c>
      <c r="CB3535" s="37" t="str">
        <f>IF(CA3535="", "", COUNTIF(CA$2649:CA$5288, "?"&amp;CA3535)+1+COUNTIF(CA$2649:CA3535, CA3535)-1)</f>
        <v/>
      </c>
      <c r="CC3535" s="41" t="str">
        <f t="shared" si="866"/>
        <v/>
      </c>
    </row>
    <row r="3536" spans="45:81" hidden="1" x14ac:dyDescent="0.25">
      <c r="AS3536" s="37">
        <v>888</v>
      </c>
      <c r="BS3536" s="41" t="str">
        <f t="shared" si="860"/>
        <v/>
      </c>
      <c r="BU3536" s="41" t="str">
        <f>IF($BS3536="", "", IFERROR(INDEX('Country Name Replacement'!$C$11:$C$2650, MATCH($BS3536, 'Country Name Replacement'!$B$11:$B$2650, 0)), $BS3536))</f>
        <v/>
      </c>
      <c r="BV3536" s="37" t="str">
        <f t="shared" si="861"/>
        <v/>
      </c>
      <c r="BW3536" s="46" t="str">
        <f t="shared" si="862"/>
        <v/>
      </c>
      <c r="BY3536" s="13" t="str">
        <f t="shared" si="863"/>
        <v/>
      </c>
      <c r="BZ3536" s="37" t="str">
        <f t="shared" si="864"/>
        <v/>
      </c>
      <c r="CA3536" s="60" t="str">
        <f t="shared" si="865"/>
        <v/>
      </c>
      <c r="CB3536" s="37" t="str">
        <f>IF(CA3536="", "", COUNTIF(CA$2649:CA$5288, "?"&amp;CA3536)+1+COUNTIF(CA$2649:CA3536, CA3536)-1)</f>
        <v/>
      </c>
      <c r="CC3536" s="41" t="str">
        <f t="shared" si="866"/>
        <v/>
      </c>
    </row>
    <row r="3537" spans="45:81" hidden="1" x14ac:dyDescent="0.25">
      <c r="AS3537" s="37">
        <v>889</v>
      </c>
      <c r="BS3537" s="41" t="str">
        <f t="shared" si="860"/>
        <v/>
      </c>
      <c r="BU3537" s="41" t="str">
        <f>IF($BS3537="", "", IFERROR(INDEX('Country Name Replacement'!$C$11:$C$2650, MATCH($BS3537, 'Country Name Replacement'!$B$11:$B$2650, 0)), $BS3537))</f>
        <v/>
      </c>
      <c r="BV3537" s="37" t="str">
        <f t="shared" si="861"/>
        <v/>
      </c>
      <c r="BW3537" s="46" t="str">
        <f t="shared" si="862"/>
        <v/>
      </c>
      <c r="BY3537" s="13" t="str">
        <f t="shared" si="863"/>
        <v/>
      </c>
      <c r="BZ3537" s="37" t="str">
        <f t="shared" si="864"/>
        <v/>
      </c>
      <c r="CA3537" s="60" t="str">
        <f t="shared" si="865"/>
        <v/>
      </c>
      <c r="CB3537" s="37" t="str">
        <f>IF(CA3537="", "", COUNTIF(CA$2649:CA$5288, "?"&amp;CA3537)+1+COUNTIF(CA$2649:CA3537, CA3537)-1)</f>
        <v/>
      </c>
      <c r="CC3537" s="41" t="str">
        <f t="shared" si="866"/>
        <v/>
      </c>
    </row>
    <row r="3538" spans="45:81" hidden="1" x14ac:dyDescent="0.25">
      <c r="AS3538" s="37">
        <v>890</v>
      </c>
      <c r="BS3538" s="41" t="str">
        <f t="shared" si="860"/>
        <v/>
      </c>
      <c r="BU3538" s="41" t="str">
        <f>IF($BS3538="", "", IFERROR(INDEX('Country Name Replacement'!$C$11:$C$2650, MATCH($BS3538, 'Country Name Replacement'!$B$11:$B$2650, 0)), $BS3538))</f>
        <v/>
      </c>
      <c r="BV3538" s="37" t="str">
        <f t="shared" si="861"/>
        <v/>
      </c>
      <c r="BW3538" s="46" t="str">
        <f t="shared" si="862"/>
        <v/>
      </c>
      <c r="BY3538" s="13" t="str">
        <f t="shared" si="863"/>
        <v/>
      </c>
      <c r="BZ3538" s="37" t="str">
        <f t="shared" si="864"/>
        <v/>
      </c>
      <c r="CA3538" s="60" t="str">
        <f t="shared" si="865"/>
        <v/>
      </c>
      <c r="CB3538" s="37" t="str">
        <f>IF(CA3538="", "", COUNTIF(CA$2649:CA$5288, "?"&amp;CA3538)+1+COUNTIF(CA$2649:CA3538, CA3538)-1)</f>
        <v/>
      </c>
      <c r="CC3538" s="41" t="str">
        <f t="shared" si="866"/>
        <v/>
      </c>
    </row>
    <row r="3539" spans="45:81" hidden="1" x14ac:dyDescent="0.25">
      <c r="AS3539" s="37">
        <v>891</v>
      </c>
      <c r="BS3539" s="41" t="str">
        <f t="shared" si="860"/>
        <v/>
      </c>
      <c r="BU3539" s="41" t="str">
        <f>IF($BS3539="", "", IFERROR(INDEX('Country Name Replacement'!$C$11:$C$2650, MATCH($BS3539, 'Country Name Replacement'!$B$11:$B$2650, 0)), $BS3539))</f>
        <v/>
      </c>
      <c r="BV3539" s="37" t="str">
        <f t="shared" si="861"/>
        <v/>
      </c>
      <c r="BW3539" s="46" t="str">
        <f t="shared" si="862"/>
        <v/>
      </c>
      <c r="BY3539" s="13" t="str">
        <f t="shared" si="863"/>
        <v/>
      </c>
      <c r="BZ3539" s="37" t="str">
        <f t="shared" si="864"/>
        <v/>
      </c>
      <c r="CA3539" s="60" t="str">
        <f t="shared" si="865"/>
        <v/>
      </c>
      <c r="CB3539" s="37" t="str">
        <f>IF(CA3539="", "", COUNTIF(CA$2649:CA$5288, "?"&amp;CA3539)+1+COUNTIF(CA$2649:CA3539, CA3539)-1)</f>
        <v/>
      </c>
      <c r="CC3539" s="41" t="str">
        <f t="shared" si="866"/>
        <v/>
      </c>
    </row>
    <row r="3540" spans="45:81" hidden="1" x14ac:dyDescent="0.25">
      <c r="AS3540" s="37">
        <v>892</v>
      </c>
      <c r="BS3540" s="41" t="str">
        <f t="shared" si="860"/>
        <v/>
      </c>
      <c r="BU3540" s="41" t="str">
        <f>IF($BS3540="", "", IFERROR(INDEX('Country Name Replacement'!$C$11:$C$2650, MATCH($BS3540, 'Country Name Replacement'!$B$11:$B$2650, 0)), $BS3540))</f>
        <v/>
      </c>
      <c r="BV3540" s="37" t="str">
        <f t="shared" si="861"/>
        <v/>
      </c>
      <c r="BW3540" s="46" t="str">
        <f t="shared" si="862"/>
        <v/>
      </c>
      <c r="BY3540" s="13" t="str">
        <f t="shared" si="863"/>
        <v/>
      </c>
      <c r="BZ3540" s="37" t="str">
        <f t="shared" si="864"/>
        <v/>
      </c>
      <c r="CA3540" s="60" t="str">
        <f t="shared" si="865"/>
        <v/>
      </c>
      <c r="CB3540" s="37" t="str">
        <f>IF(CA3540="", "", COUNTIF(CA$2649:CA$5288, "?"&amp;CA3540)+1+COUNTIF(CA$2649:CA3540, CA3540)-1)</f>
        <v/>
      </c>
      <c r="CC3540" s="41" t="str">
        <f t="shared" si="866"/>
        <v/>
      </c>
    </row>
    <row r="3541" spans="45:81" hidden="1" x14ac:dyDescent="0.25">
      <c r="AS3541" s="37">
        <v>893</v>
      </c>
      <c r="BS3541" s="41" t="str">
        <f t="shared" si="860"/>
        <v/>
      </c>
      <c r="BU3541" s="41" t="str">
        <f>IF($BS3541="", "", IFERROR(INDEX('Country Name Replacement'!$C$11:$C$2650, MATCH($BS3541, 'Country Name Replacement'!$B$11:$B$2650, 0)), $BS3541))</f>
        <v/>
      </c>
      <c r="BV3541" s="37" t="str">
        <f t="shared" si="861"/>
        <v/>
      </c>
      <c r="BW3541" s="46" t="str">
        <f t="shared" si="862"/>
        <v/>
      </c>
      <c r="BY3541" s="13" t="str">
        <f t="shared" si="863"/>
        <v/>
      </c>
      <c r="BZ3541" s="37" t="str">
        <f t="shared" si="864"/>
        <v/>
      </c>
      <c r="CA3541" s="60" t="str">
        <f t="shared" si="865"/>
        <v/>
      </c>
      <c r="CB3541" s="37" t="str">
        <f>IF(CA3541="", "", COUNTIF(CA$2649:CA$5288, "?"&amp;CA3541)+1+COUNTIF(CA$2649:CA3541, CA3541)-1)</f>
        <v/>
      </c>
      <c r="CC3541" s="41" t="str">
        <f t="shared" si="866"/>
        <v/>
      </c>
    </row>
    <row r="3542" spans="45:81" hidden="1" x14ac:dyDescent="0.25">
      <c r="AS3542" s="37">
        <v>894</v>
      </c>
      <c r="BS3542" s="41" t="str">
        <f t="shared" si="860"/>
        <v/>
      </c>
      <c r="BU3542" s="41" t="str">
        <f>IF($BS3542="", "", IFERROR(INDEX('Country Name Replacement'!$C$11:$C$2650, MATCH($BS3542, 'Country Name Replacement'!$B$11:$B$2650, 0)), $BS3542))</f>
        <v/>
      </c>
      <c r="BV3542" s="37" t="str">
        <f t="shared" si="861"/>
        <v/>
      </c>
      <c r="BW3542" s="46" t="str">
        <f t="shared" si="862"/>
        <v/>
      </c>
      <c r="BY3542" s="13" t="str">
        <f t="shared" si="863"/>
        <v/>
      </c>
      <c r="BZ3542" s="37" t="str">
        <f t="shared" si="864"/>
        <v/>
      </c>
      <c r="CA3542" s="60" t="str">
        <f t="shared" si="865"/>
        <v/>
      </c>
      <c r="CB3542" s="37" t="str">
        <f>IF(CA3542="", "", COUNTIF(CA$2649:CA$5288, "?"&amp;CA3542)+1+COUNTIF(CA$2649:CA3542, CA3542)-1)</f>
        <v/>
      </c>
      <c r="CC3542" s="41" t="str">
        <f t="shared" si="866"/>
        <v/>
      </c>
    </row>
    <row r="3543" spans="45:81" hidden="1" x14ac:dyDescent="0.25">
      <c r="AS3543" s="37">
        <v>895</v>
      </c>
      <c r="BS3543" s="41" t="str">
        <f t="shared" si="860"/>
        <v/>
      </c>
      <c r="BU3543" s="41" t="str">
        <f>IF($BS3543="", "", IFERROR(INDEX('Country Name Replacement'!$C$11:$C$2650, MATCH($BS3543, 'Country Name Replacement'!$B$11:$B$2650, 0)), $BS3543))</f>
        <v/>
      </c>
      <c r="BV3543" s="37" t="str">
        <f t="shared" si="861"/>
        <v/>
      </c>
      <c r="BW3543" s="46" t="str">
        <f t="shared" si="862"/>
        <v/>
      </c>
      <c r="BY3543" s="13" t="str">
        <f t="shared" si="863"/>
        <v/>
      </c>
      <c r="BZ3543" s="37" t="str">
        <f t="shared" si="864"/>
        <v/>
      </c>
      <c r="CA3543" s="60" t="str">
        <f t="shared" si="865"/>
        <v/>
      </c>
      <c r="CB3543" s="37" t="str">
        <f>IF(CA3543="", "", COUNTIF(CA$2649:CA$5288, "?"&amp;CA3543)+1+COUNTIF(CA$2649:CA3543, CA3543)-1)</f>
        <v/>
      </c>
      <c r="CC3543" s="41" t="str">
        <f t="shared" si="866"/>
        <v/>
      </c>
    </row>
    <row r="3544" spans="45:81" hidden="1" x14ac:dyDescent="0.25">
      <c r="AS3544" s="37">
        <v>896</v>
      </c>
      <c r="BS3544" s="41" t="str">
        <f t="shared" si="860"/>
        <v/>
      </c>
      <c r="BU3544" s="41" t="str">
        <f>IF($BS3544="", "", IFERROR(INDEX('Country Name Replacement'!$C$11:$C$2650, MATCH($BS3544, 'Country Name Replacement'!$B$11:$B$2650, 0)), $BS3544))</f>
        <v/>
      </c>
      <c r="BV3544" s="37" t="str">
        <f t="shared" si="861"/>
        <v/>
      </c>
      <c r="BW3544" s="46" t="str">
        <f t="shared" si="862"/>
        <v/>
      </c>
      <c r="BY3544" s="13" t="str">
        <f t="shared" si="863"/>
        <v/>
      </c>
      <c r="BZ3544" s="37" t="str">
        <f t="shared" si="864"/>
        <v/>
      </c>
      <c r="CA3544" s="60" t="str">
        <f t="shared" si="865"/>
        <v/>
      </c>
      <c r="CB3544" s="37" t="str">
        <f>IF(CA3544="", "", COUNTIF(CA$2649:CA$5288, "?"&amp;CA3544)+1+COUNTIF(CA$2649:CA3544, CA3544)-1)</f>
        <v/>
      </c>
      <c r="CC3544" s="41" t="str">
        <f t="shared" si="866"/>
        <v/>
      </c>
    </row>
    <row r="3545" spans="45:81" hidden="1" x14ac:dyDescent="0.25">
      <c r="AS3545" s="37">
        <v>897</v>
      </c>
      <c r="BS3545" s="41" t="str">
        <f t="shared" si="860"/>
        <v/>
      </c>
      <c r="BU3545" s="41" t="str">
        <f>IF($BS3545="", "", IFERROR(INDEX('Country Name Replacement'!$C$11:$C$2650, MATCH($BS3545, 'Country Name Replacement'!$B$11:$B$2650, 0)), $BS3545))</f>
        <v/>
      </c>
      <c r="BV3545" s="37" t="str">
        <f t="shared" si="861"/>
        <v/>
      </c>
      <c r="BW3545" s="46" t="str">
        <f t="shared" si="862"/>
        <v/>
      </c>
      <c r="BY3545" s="13" t="str">
        <f t="shared" si="863"/>
        <v/>
      </c>
      <c r="BZ3545" s="37" t="str">
        <f t="shared" si="864"/>
        <v/>
      </c>
      <c r="CA3545" s="60" t="str">
        <f t="shared" si="865"/>
        <v/>
      </c>
      <c r="CB3545" s="37" t="str">
        <f>IF(CA3545="", "", COUNTIF(CA$2649:CA$5288, "?"&amp;CA3545)+1+COUNTIF(CA$2649:CA3545, CA3545)-1)</f>
        <v/>
      </c>
      <c r="CC3545" s="41" t="str">
        <f t="shared" si="866"/>
        <v/>
      </c>
    </row>
    <row r="3546" spans="45:81" hidden="1" x14ac:dyDescent="0.25">
      <c r="AS3546" s="37">
        <v>898</v>
      </c>
      <c r="BS3546" s="41" t="str">
        <f t="shared" ref="BS3546:BS3609" si="867">IFERROR(INDEX(BS$7:BS$2646, MATCH($AS3546, BU$7:BU$2646, 0)), "")</f>
        <v/>
      </c>
      <c r="BU3546" s="41" t="str">
        <f>IF($BS3546="", "", IFERROR(INDEX('Country Name Replacement'!$C$11:$C$2650, MATCH($BS3546, 'Country Name Replacement'!$B$11:$B$2650, 0)), $BS3546))</f>
        <v/>
      </c>
      <c r="BV3546" s="37" t="str">
        <f t="shared" ref="BV3546:BV3609" si="868">IF(BU3546="", "", COUNTIF(BU$2649:BU$5288, "&lt;"&amp;BU3546)+1-BV$2647)</f>
        <v/>
      </c>
      <c r="BW3546" s="46" t="str">
        <f t="shared" ref="BW3546:BW3609" si="869">IFERROR(INDEX(BU$2649:BU$5288, MATCH($AS3546, BV$2649:BV$2828, 0)), "")</f>
        <v/>
      </c>
      <c r="BY3546" s="13" t="str">
        <f t="shared" ref="BY3546:BY3609" si="870">IFERROR(INDEX(BY$7:BY$2646, MATCH($AS3546, CA$7:CA$2646, 0)), "")</f>
        <v/>
      </c>
      <c r="BZ3546" s="37" t="str">
        <f t="shared" ref="BZ3546:BZ3609" si="871">IF(BY3546="", "", COUNTIF(BY$2649:BY$5288, "&lt;"&amp;BY3546)+1-BZ$2647)</f>
        <v/>
      </c>
      <c r="CA3546" s="60" t="str">
        <f t="shared" ref="CA3546:CA3609" si="872">IF(BY3546="", "", SUMIF($BY$7:$BY$2646, BY3546, $BZ$7:$BZ$2646))</f>
        <v/>
      </c>
      <c r="CB3546" s="37" t="str">
        <f>IF(CA3546="", "", COUNTIF(CA$2649:CA$5288, "?"&amp;CA3546)+1+COUNTIF(CA$2649:CA3546, CA3546)-1)</f>
        <v/>
      </c>
      <c r="CC3546" s="41" t="str">
        <f t="shared" ref="CC3546:CC3609" si="873">IFERROR(INDEX(BS$2649:BS$5288, MATCH($AS3546, BV$2649:BV$2828, 0)), "")</f>
        <v/>
      </c>
    </row>
    <row r="3547" spans="45:81" hidden="1" x14ac:dyDescent="0.25">
      <c r="AS3547" s="37">
        <v>899</v>
      </c>
      <c r="BS3547" s="41" t="str">
        <f t="shared" si="867"/>
        <v/>
      </c>
      <c r="BU3547" s="41" t="str">
        <f>IF($BS3547="", "", IFERROR(INDEX('Country Name Replacement'!$C$11:$C$2650, MATCH($BS3547, 'Country Name Replacement'!$B$11:$B$2650, 0)), $BS3547))</f>
        <v/>
      </c>
      <c r="BV3547" s="37" t="str">
        <f t="shared" si="868"/>
        <v/>
      </c>
      <c r="BW3547" s="46" t="str">
        <f t="shared" si="869"/>
        <v/>
      </c>
      <c r="BY3547" s="13" t="str">
        <f t="shared" si="870"/>
        <v/>
      </c>
      <c r="BZ3547" s="37" t="str">
        <f t="shared" si="871"/>
        <v/>
      </c>
      <c r="CA3547" s="60" t="str">
        <f t="shared" si="872"/>
        <v/>
      </c>
      <c r="CB3547" s="37" t="str">
        <f>IF(CA3547="", "", COUNTIF(CA$2649:CA$5288, "?"&amp;CA3547)+1+COUNTIF(CA$2649:CA3547, CA3547)-1)</f>
        <v/>
      </c>
      <c r="CC3547" s="41" t="str">
        <f t="shared" si="873"/>
        <v/>
      </c>
    </row>
    <row r="3548" spans="45:81" hidden="1" x14ac:dyDescent="0.25">
      <c r="AS3548" s="37">
        <v>900</v>
      </c>
      <c r="BS3548" s="41" t="str">
        <f t="shared" si="867"/>
        <v/>
      </c>
      <c r="BU3548" s="41" t="str">
        <f>IF($BS3548="", "", IFERROR(INDEX('Country Name Replacement'!$C$11:$C$2650, MATCH($BS3548, 'Country Name Replacement'!$B$11:$B$2650, 0)), $BS3548))</f>
        <v/>
      </c>
      <c r="BV3548" s="37" t="str">
        <f t="shared" si="868"/>
        <v/>
      </c>
      <c r="BW3548" s="46" t="str">
        <f t="shared" si="869"/>
        <v/>
      </c>
      <c r="BY3548" s="13" t="str">
        <f t="shared" si="870"/>
        <v/>
      </c>
      <c r="BZ3548" s="37" t="str">
        <f t="shared" si="871"/>
        <v/>
      </c>
      <c r="CA3548" s="60" t="str">
        <f t="shared" si="872"/>
        <v/>
      </c>
      <c r="CB3548" s="37" t="str">
        <f>IF(CA3548="", "", COUNTIF(CA$2649:CA$5288, "?"&amp;CA3548)+1+COUNTIF(CA$2649:CA3548, CA3548)-1)</f>
        <v/>
      </c>
      <c r="CC3548" s="41" t="str">
        <f t="shared" si="873"/>
        <v/>
      </c>
    </row>
    <row r="3549" spans="45:81" hidden="1" x14ac:dyDescent="0.25">
      <c r="AS3549" s="37">
        <v>901</v>
      </c>
      <c r="BS3549" s="41" t="str">
        <f t="shared" si="867"/>
        <v/>
      </c>
      <c r="BU3549" s="41" t="str">
        <f>IF($BS3549="", "", IFERROR(INDEX('Country Name Replacement'!$C$11:$C$2650, MATCH($BS3549, 'Country Name Replacement'!$B$11:$B$2650, 0)), $BS3549))</f>
        <v/>
      </c>
      <c r="BV3549" s="37" t="str">
        <f t="shared" si="868"/>
        <v/>
      </c>
      <c r="BW3549" s="46" t="str">
        <f t="shared" si="869"/>
        <v/>
      </c>
      <c r="BY3549" s="13" t="str">
        <f t="shared" si="870"/>
        <v/>
      </c>
      <c r="BZ3549" s="37" t="str">
        <f t="shared" si="871"/>
        <v/>
      </c>
      <c r="CA3549" s="60" t="str">
        <f t="shared" si="872"/>
        <v/>
      </c>
      <c r="CB3549" s="37" t="str">
        <f>IF(CA3549="", "", COUNTIF(CA$2649:CA$5288, "?"&amp;CA3549)+1+COUNTIF(CA$2649:CA3549, CA3549)-1)</f>
        <v/>
      </c>
      <c r="CC3549" s="41" t="str">
        <f t="shared" si="873"/>
        <v/>
      </c>
    </row>
    <row r="3550" spans="45:81" hidden="1" x14ac:dyDescent="0.25">
      <c r="AS3550" s="37">
        <v>902</v>
      </c>
      <c r="BS3550" s="41" t="str">
        <f t="shared" si="867"/>
        <v/>
      </c>
      <c r="BU3550" s="41" t="str">
        <f>IF($BS3550="", "", IFERROR(INDEX('Country Name Replacement'!$C$11:$C$2650, MATCH($BS3550, 'Country Name Replacement'!$B$11:$B$2650, 0)), $BS3550))</f>
        <v/>
      </c>
      <c r="BV3550" s="37" t="str">
        <f t="shared" si="868"/>
        <v/>
      </c>
      <c r="BW3550" s="46" t="str">
        <f t="shared" si="869"/>
        <v/>
      </c>
      <c r="BY3550" s="13" t="str">
        <f t="shared" si="870"/>
        <v/>
      </c>
      <c r="BZ3550" s="37" t="str">
        <f t="shared" si="871"/>
        <v/>
      </c>
      <c r="CA3550" s="60" t="str">
        <f t="shared" si="872"/>
        <v/>
      </c>
      <c r="CB3550" s="37" t="str">
        <f>IF(CA3550="", "", COUNTIF(CA$2649:CA$5288, "?"&amp;CA3550)+1+COUNTIF(CA$2649:CA3550, CA3550)-1)</f>
        <v/>
      </c>
      <c r="CC3550" s="41" t="str">
        <f t="shared" si="873"/>
        <v/>
      </c>
    </row>
    <row r="3551" spans="45:81" hidden="1" x14ac:dyDescent="0.25">
      <c r="AS3551" s="37">
        <v>903</v>
      </c>
      <c r="BS3551" s="41" t="str">
        <f t="shared" si="867"/>
        <v/>
      </c>
      <c r="BU3551" s="41" t="str">
        <f>IF($BS3551="", "", IFERROR(INDEX('Country Name Replacement'!$C$11:$C$2650, MATCH($BS3551, 'Country Name Replacement'!$B$11:$B$2650, 0)), $BS3551))</f>
        <v/>
      </c>
      <c r="BV3551" s="37" t="str">
        <f t="shared" si="868"/>
        <v/>
      </c>
      <c r="BW3551" s="46" t="str">
        <f t="shared" si="869"/>
        <v/>
      </c>
      <c r="BY3551" s="13" t="str">
        <f t="shared" si="870"/>
        <v/>
      </c>
      <c r="BZ3551" s="37" t="str">
        <f t="shared" si="871"/>
        <v/>
      </c>
      <c r="CA3551" s="60" t="str">
        <f t="shared" si="872"/>
        <v/>
      </c>
      <c r="CB3551" s="37" t="str">
        <f>IF(CA3551="", "", COUNTIF(CA$2649:CA$5288, "?"&amp;CA3551)+1+COUNTIF(CA$2649:CA3551, CA3551)-1)</f>
        <v/>
      </c>
      <c r="CC3551" s="41" t="str">
        <f t="shared" si="873"/>
        <v/>
      </c>
    </row>
    <row r="3552" spans="45:81" hidden="1" x14ac:dyDescent="0.25">
      <c r="AS3552" s="37">
        <v>904</v>
      </c>
      <c r="BS3552" s="41" t="str">
        <f t="shared" si="867"/>
        <v/>
      </c>
      <c r="BU3552" s="41" t="str">
        <f>IF($BS3552="", "", IFERROR(INDEX('Country Name Replacement'!$C$11:$C$2650, MATCH($BS3552, 'Country Name Replacement'!$B$11:$B$2650, 0)), $BS3552))</f>
        <v/>
      </c>
      <c r="BV3552" s="37" t="str">
        <f t="shared" si="868"/>
        <v/>
      </c>
      <c r="BW3552" s="46" t="str">
        <f t="shared" si="869"/>
        <v/>
      </c>
      <c r="BY3552" s="13" t="str">
        <f t="shared" si="870"/>
        <v/>
      </c>
      <c r="BZ3552" s="37" t="str">
        <f t="shared" si="871"/>
        <v/>
      </c>
      <c r="CA3552" s="60" t="str">
        <f t="shared" si="872"/>
        <v/>
      </c>
      <c r="CB3552" s="37" t="str">
        <f>IF(CA3552="", "", COUNTIF(CA$2649:CA$5288, "?"&amp;CA3552)+1+COUNTIF(CA$2649:CA3552, CA3552)-1)</f>
        <v/>
      </c>
      <c r="CC3552" s="41" t="str">
        <f t="shared" si="873"/>
        <v/>
      </c>
    </row>
    <row r="3553" spans="45:81" hidden="1" x14ac:dyDescent="0.25">
      <c r="AS3553" s="37">
        <v>905</v>
      </c>
      <c r="BS3553" s="41" t="str">
        <f t="shared" si="867"/>
        <v/>
      </c>
      <c r="BU3553" s="41" t="str">
        <f>IF($BS3553="", "", IFERROR(INDEX('Country Name Replacement'!$C$11:$C$2650, MATCH($BS3553, 'Country Name Replacement'!$B$11:$B$2650, 0)), $BS3553))</f>
        <v/>
      </c>
      <c r="BV3553" s="37" t="str">
        <f t="shared" si="868"/>
        <v/>
      </c>
      <c r="BW3553" s="46" t="str">
        <f t="shared" si="869"/>
        <v/>
      </c>
      <c r="BY3553" s="13" t="str">
        <f t="shared" si="870"/>
        <v/>
      </c>
      <c r="BZ3553" s="37" t="str">
        <f t="shared" si="871"/>
        <v/>
      </c>
      <c r="CA3553" s="60" t="str">
        <f t="shared" si="872"/>
        <v/>
      </c>
      <c r="CB3553" s="37" t="str">
        <f>IF(CA3553="", "", COUNTIF(CA$2649:CA$5288, "?"&amp;CA3553)+1+COUNTIF(CA$2649:CA3553, CA3553)-1)</f>
        <v/>
      </c>
      <c r="CC3553" s="41" t="str">
        <f t="shared" si="873"/>
        <v/>
      </c>
    </row>
    <row r="3554" spans="45:81" hidden="1" x14ac:dyDescent="0.25">
      <c r="AS3554" s="37">
        <v>906</v>
      </c>
      <c r="BS3554" s="41" t="str">
        <f t="shared" si="867"/>
        <v/>
      </c>
      <c r="BU3554" s="41" t="str">
        <f>IF($BS3554="", "", IFERROR(INDEX('Country Name Replacement'!$C$11:$C$2650, MATCH($BS3554, 'Country Name Replacement'!$B$11:$B$2650, 0)), $BS3554))</f>
        <v/>
      </c>
      <c r="BV3554" s="37" t="str">
        <f t="shared" si="868"/>
        <v/>
      </c>
      <c r="BW3554" s="46" t="str">
        <f t="shared" si="869"/>
        <v/>
      </c>
      <c r="BY3554" s="13" t="str">
        <f t="shared" si="870"/>
        <v/>
      </c>
      <c r="BZ3554" s="37" t="str">
        <f t="shared" si="871"/>
        <v/>
      </c>
      <c r="CA3554" s="60" t="str">
        <f t="shared" si="872"/>
        <v/>
      </c>
      <c r="CB3554" s="37" t="str">
        <f>IF(CA3554="", "", COUNTIF(CA$2649:CA$5288, "?"&amp;CA3554)+1+COUNTIF(CA$2649:CA3554, CA3554)-1)</f>
        <v/>
      </c>
      <c r="CC3554" s="41" t="str">
        <f t="shared" si="873"/>
        <v/>
      </c>
    </row>
    <row r="3555" spans="45:81" hidden="1" x14ac:dyDescent="0.25">
      <c r="AS3555" s="37">
        <v>907</v>
      </c>
      <c r="BS3555" s="41" t="str">
        <f t="shared" si="867"/>
        <v/>
      </c>
      <c r="BU3555" s="41" t="str">
        <f>IF($BS3555="", "", IFERROR(INDEX('Country Name Replacement'!$C$11:$C$2650, MATCH($BS3555, 'Country Name Replacement'!$B$11:$B$2650, 0)), $BS3555))</f>
        <v/>
      </c>
      <c r="BV3555" s="37" t="str">
        <f t="shared" si="868"/>
        <v/>
      </c>
      <c r="BW3555" s="46" t="str">
        <f t="shared" si="869"/>
        <v/>
      </c>
      <c r="BY3555" s="13" t="str">
        <f t="shared" si="870"/>
        <v/>
      </c>
      <c r="BZ3555" s="37" t="str">
        <f t="shared" si="871"/>
        <v/>
      </c>
      <c r="CA3555" s="60" t="str">
        <f t="shared" si="872"/>
        <v/>
      </c>
      <c r="CB3555" s="37" t="str">
        <f>IF(CA3555="", "", COUNTIF(CA$2649:CA$5288, "?"&amp;CA3555)+1+COUNTIF(CA$2649:CA3555, CA3555)-1)</f>
        <v/>
      </c>
      <c r="CC3555" s="41" t="str">
        <f t="shared" si="873"/>
        <v/>
      </c>
    </row>
    <row r="3556" spans="45:81" hidden="1" x14ac:dyDescent="0.25">
      <c r="AS3556" s="37">
        <v>908</v>
      </c>
      <c r="BS3556" s="41" t="str">
        <f t="shared" si="867"/>
        <v/>
      </c>
      <c r="BU3556" s="41" t="str">
        <f>IF($BS3556="", "", IFERROR(INDEX('Country Name Replacement'!$C$11:$C$2650, MATCH($BS3556, 'Country Name Replacement'!$B$11:$B$2650, 0)), $BS3556))</f>
        <v/>
      </c>
      <c r="BV3556" s="37" t="str">
        <f t="shared" si="868"/>
        <v/>
      </c>
      <c r="BW3556" s="46" t="str">
        <f t="shared" si="869"/>
        <v/>
      </c>
      <c r="BY3556" s="13" t="str">
        <f t="shared" si="870"/>
        <v/>
      </c>
      <c r="BZ3556" s="37" t="str">
        <f t="shared" si="871"/>
        <v/>
      </c>
      <c r="CA3556" s="60" t="str">
        <f t="shared" si="872"/>
        <v/>
      </c>
      <c r="CB3556" s="37" t="str">
        <f>IF(CA3556="", "", COUNTIF(CA$2649:CA$5288, "?"&amp;CA3556)+1+COUNTIF(CA$2649:CA3556, CA3556)-1)</f>
        <v/>
      </c>
      <c r="CC3556" s="41" t="str">
        <f t="shared" si="873"/>
        <v/>
      </c>
    </row>
    <row r="3557" spans="45:81" hidden="1" x14ac:dyDescent="0.25">
      <c r="AS3557" s="37">
        <v>909</v>
      </c>
      <c r="BS3557" s="41" t="str">
        <f t="shared" si="867"/>
        <v/>
      </c>
      <c r="BU3557" s="41" t="str">
        <f>IF($BS3557="", "", IFERROR(INDEX('Country Name Replacement'!$C$11:$C$2650, MATCH($BS3557, 'Country Name Replacement'!$B$11:$B$2650, 0)), $BS3557))</f>
        <v/>
      </c>
      <c r="BV3557" s="37" t="str">
        <f t="shared" si="868"/>
        <v/>
      </c>
      <c r="BW3557" s="46" t="str">
        <f t="shared" si="869"/>
        <v/>
      </c>
      <c r="BY3557" s="13" t="str">
        <f t="shared" si="870"/>
        <v/>
      </c>
      <c r="BZ3557" s="37" t="str">
        <f t="shared" si="871"/>
        <v/>
      </c>
      <c r="CA3557" s="60" t="str">
        <f t="shared" si="872"/>
        <v/>
      </c>
      <c r="CB3557" s="37" t="str">
        <f>IF(CA3557="", "", COUNTIF(CA$2649:CA$5288, "?"&amp;CA3557)+1+COUNTIF(CA$2649:CA3557, CA3557)-1)</f>
        <v/>
      </c>
      <c r="CC3557" s="41" t="str">
        <f t="shared" si="873"/>
        <v/>
      </c>
    </row>
    <row r="3558" spans="45:81" hidden="1" x14ac:dyDescent="0.25">
      <c r="AS3558" s="37">
        <v>910</v>
      </c>
      <c r="BS3558" s="41" t="str">
        <f t="shared" si="867"/>
        <v/>
      </c>
      <c r="BU3558" s="41" t="str">
        <f>IF($BS3558="", "", IFERROR(INDEX('Country Name Replacement'!$C$11:$C$2650, MATCH($BS3558, 'Country Name Replacement'!$B$11:$B$2650, 0)), $BS3558))</f>
        <v/>
      </c>
      <c r="BV3558" s="37" t="str">
        <f t="shared" si="868"/>
        <v/>
      </c>
      <c r="BW3558" s="46" t="str">
        <f t="shared" si="869"/>
        <v/>
      </c>
      <c r="BY3558" s="13" t="str">
        <f t="shared" si="870"/>
        <v/>
      </c>
      <c r="BZ3558" s="37" t="str">
        <f t="shared" si="871"/>
        <v/>
      </c>
      <c r="CA3558" s="60" t="str">
        <f t="shared" si="872"/>
        <v/>
      </c>
      <c r="CB3558" s="37" t="str">
        <f>IF(CA3558="", "", COUNTIF(CA$2649:CA$5288, "?"&amp;CA3558)+1+COUNTIF(CA$2649:CA3558, CA3558)-1)</f>
        <v/>
      </c>
      <c r="CC3558" s="41" t="str">
        <f t="shared" si="873"/>
        <v/>
      </c>
    </row>
    <row r="3559" spans="45:81" hidden="1" x14ac:dyDescent="0.25">
      <c r="AS3559" s="37">
        <v>911</v>
      </c>
      <c r="BS3559" s="41" t="str">
        <f t="shared" si="867"/>
        <v/>
      </c>
      <c r="BU3559" s="41" t="str">
        <f>IF($BS3559="", "", IFERROR(INDEX('Country Name Replacement'!$C$11:$C$2650, MATCH($BS3559, 'Country Name Replacement'!$B$11:$B$2650, 0)), $BS3559))</f>
        <v/>
      </c>
      <c r="BV3559" s="37" t="str">
        <f t="shared" si="868"/>
        <v/>
      </c>
      <c r="BW3559" s="46" t="str">
        <f t="shared" si="869"/>
        <v/>
      </c>
      <c r="BY3559" s="13" t="str">
        <f t="shared" si="870"/>
        <v/>
      </c>
      <c r="BZ3559" s="37" t="str">
        <f t="shared" si="871"/>
        <v/>
      </c>
      <c r="CA3559" s="60" t="str">
        <f t="shared" si="872"/>
        <v/>
      </c>
      <c r="CB3559" s="37" t="str">
        <f>IF(CA3559="", "", COUNTIF(CA$2649:CA$5288, "?"&amp;CA3559)+1+COUNTIF(CA$2649:CA3559, CA3559)-1)</f>
        <v/>
      </c>
      <c r="CC3559" s="41" t="str">
        <f t="shared" si="873"/>
        <v/>
      </c>
    </row>
    <row r="3560" spans="45:81" hidden="1" x14ac:dyDescent="0.25">
      <c r="AS3560" s="37">
        <v>912</v>
      </c>
      <c r="BS3560" s="41" t="str">
        <f t="shared" si="867"/>
        <v/>
      </c>
      <c r="BU3560" s="41" t="str">
        <f>IF($BS3560="", "", IFERROR(INDEX('Country Name Replacement'!$C$11:$C$2650, MATCH($BS3560, 'Country Name Replacement'!$B$11:$B$2650, 0)), $BS3560))</f>
        <v/>
      </c>
      <c r="BV3560" s="37" t="str">
        <f t="shared" si="868"/>
        <v/>
      </c>
      <c r="BW3560" s="46" t="str">
        <f t="shared" si="869"/>
        <v/>
      </c>
      <c r="BY3560" s="13" t="str">
        <f t="shared" si="870"/>
        <v/>
      </c>
      <c r="BZ3560" s="37" t="str">
        <f t="shared" si="871"/>
        <v/>
      </c>
      <c r="CA3560" s="60" t="str">
        <f t="shared" si="872"/>
        <v/>
      </c>
      <c r="CB3560" s="37" t="str">
        <f>IF(CA3560="", "", COUNTIF(CA$2649:CA$5288, "?"&amp;CA3560)+1+COUNTIF(CA$2649:CA3560, CA3560)-1)</f>
        <v/>
      </c>
      <c r="CC3560" s="41" t="str">
        <f t="shared" si="873"/>
        <v/>
      </c>
    </row>
    <row r="3561" spans="45:81" hidden="1" x14ac:dyDescent="0.25">
      <c r="AS3561" s="37">
        <v>913</v>
      </c>
      <c r="BS3561" s="41" t="str">
        <f t="shared" si="867"/>
        <v/>
      </c>
      <c r="BU3561" s="41" t="str">
        <f>IF($BS3561="", "", IFERROR(INDEX('Country Name Replacement'!$C$11:$C$2650, MATCH($BS3561, 'Country Name Replacement'!$B$11:$B$2650, 0)), $BS3561))</f>
        <v/>
      </c>
      <c r="BV3561" s="37" t="str">
        <f t="shared" si="868"/>
        <v/>
      </c>
      <c r="BW3561" s="46" t="str">
        <f t="shared" si="869"/>
        <v/>
      </c>
      <c r="BY3561" s="13" t="str">
        <f t="shared" si="870"/>
        <v/>
      </c>
      <c r="BZ3561" s="37" t="str">
        <f t="shared" si="871"/>
        <v/>
      </c>
      <c r="CA3561" s="60" t="str">
        <f t="shared" si="872"/>
        <v/>
      </c>
      <c r="CB3561" s="37" t="str">
        <f>IF(CA3561="", "", COUNTIF(CA$2649:CA$5288, "?"&amp;CA3561)+1+COUNTIF(CA$2649:CA3561, CA3561)-1)</f>
        <v/>
      </c>
      <c r="CC3561" s="41" t="str">
        <f t="shared" si="873"/>
        <v/>
      </c>
    </row>
    <row r="3562" spans="45:81" hidden="1" x14ac:dyDescent="0.25">
      <c r="AS3562" s="37">
        <v>914</v>
      </c>
      <c r="BS3562" s="41" t="str">
        <f t="shared" si="867"/>
        <v/>
      </c>
      <c r="BU3562" s="41" t="str">
        <f>IF($BS3562="", "", IFERROR(INDEX('Country Name Replacement'!$C$11:$C$2650, MATCH($BS3562, 'Country Name Replacement'!$B$11:$B$2650, 0)), $BS3562))</f>
        <v/>
      </c>
      <c r="BV3562" s="37" t="str">
        <f t="shared" si="868"/>
        <v/>
      </c>
      <c r="BW3562" s="46" t="str">
        <f t="shared" si="869"/>
        <v/>
      </c>
      <c r="BY3562" s="13" t="str">
        <f t="shared" si="870"/>
        <v/>
      </c>
      <c r="BZ3562" s="37" t="str">
        <f t="shared" si="871"/>
        <v/>
      </c>
      <c r="CA3562" s="60" t="str">
        <f t="shared" si="872"/>
        <v/>
      </c>
      <c r="CB3562" s="37" t="str">
        <f>IF(CA3562="", "", COUNTIF(CA$2649:CA$5288, "?"&amp;CA3562)+1+COUNTIF(CA$2649:CA3562, CA3562)-1)</f>
        <v/>
      </c>
      <c r="CC3562" s="41" t="str">
        <f t="shared" si="873"/>
        <v/>
      </c>
    </row>
    <row r="3563" spans="45:81" hidden="1" x14ac:dyDescent="0.25">
      <c r="AS3563" s="37">
        <v>915</v>
      </c>
      <c r="BS3563" s="41" t="str">
        <f t="shared" si="867"/>
        <v/>
      </c>
      <c r="BU3563" s="41" t="str">
        <f>IF($BS3563="", "", IFERROR(INDEX('Country Name Replacement'!$C$11:$C$2650, MATCH($BS3563, 'Country Name Replacement'!$B$11:$B$2650, 0)), $BS3563))</f>
        <v/>
      </c>
      <c r="BV3563" s="37" t="str">
        <f t="shared" si="868"/>
        <v/>
      </c>
      <c r="BW3563" s="46" t="str">
        <f t="shared" si="869"/>
        <v/>
      </c>
      <c r="BY3563" s="13" t="str">
        <f t="shared" si="870"/>
        <v/>
      </c>
      <c r="BZ3563" s="37" t="str">
        <f t="shared" si="871"/>
        <v/>
      </c>
      <c r="CA3563" s="60" t="str">
        <f t="shared" si="872"/>
        <v/>
      </c>
      <c r="CB3563" s="37" t="str">
        <f>IF(CA3563="", "", COUNTIF(CA$2649:CA$5288, "?"&amp;CA3563)+1+COUNTIF(CA$2649:CA3563, CA3563)-1)</f>
        <v/>
      </c>
      <c r="CC3563" s="41" t="str">
        <f t="shared" si="873"/>
        <v/>
      </c>
    </row>
    <row r="3564" spans="45:81" hidden="1" x14ac:dyDescent="0.25">
      <c r="AS3564" s="37">
        <v>916</v>
      </c>
      <c r="BS3564" s="41" t="str">
        <f t="shared" si="867"/>
        <v/>
      </c>
      <c r="BU3564" s="41" t="str">
        <f>IF($BS3564="", "", IFERROR(INDEX('Country Name Replacement'!$C$11:$C$2650, MATCH($BS3564, 'Country Name Replacement'!$B$11:$B$2650, 0)), $BS3564))</f>
        <v/>
      </c>
      <c r="BV3564" s="37" t="str">
        <f t="shared" si="868"/>
        <v/>
      </c>
      <c r="BW3564" s="46" t="str">
        <f t="shared" si="869"/>
        <v/>
      </c>
      <c r="BY3564" s="13" t="str">
        <f t="shared" si="870"/>
        <v/>
      </c>
      <c r="BZ3564" s="37" t="str">
        <f t="shared" si="871"/>
        <v/>
      </c>
      <c r="CA3564" s="60" t="str">
        <f t="shared" si="872"/>
        <v/>
      </c>
      <c r="CB3564" s="37" t="str">
        <f>IF(CA3564="", "", COUNTIF(CA$2649:CA$5288, "?"&amp;CA3564)+1+COUNTIF(CA$2649:CA3564, CA3564)-1)</f>
        <v/>
      </c>
      <c r="CC3564" s="41" t="str">
        <f t="shared" si="873"/>
        <v/>
      </c>
    </row>
    <row r="3565" spans="45:81" hidden="1" x14ac:dyDescent="0.25">
      <c r="AS3565" s="37">
        <v>917</v>
      </c>
      <c r="BS3565" s="41" t="str">
        <f t="shared" si="867"/>
        <v/>
      </c>
      <c r="BU3565" s="41" t="str">
        <f>IF($BS3565="", "", IFERROR(INDEX('Country Name Replacement'!$C$11:$C$2650, MATCH($BS3565, 'Country Name Replacement'!$B$11:$B$2650, 0)), $BS3565))</f>
        <v/>
      </c>
      <c r="BV3565" s="37" t="str">
        <f t="shared" si="868"/>
        <v/>
      </c>
      <c r="BW3565" s="46" t="str">
        <f t="shared" si="869"/>
        <v/>
      </c>
      <c r="BY3565" s="13" t="str">
        <f t="shared" si="870"/>
        <v/>
      </c>
      <c r="BZ3565" s="37" t="str">
        <f t="shared" si="871"/>
        <v/>
      </c>
      <c r="CA3565" s="60" t="str">
        <f t="shared" si="872"/>
        <v/>
      </c>
      <c r="CB3565" s="37" t="str">
        <f>IF(CA3565="", "", COUNTIF(CA$2649:CA$5288, "?"&amp;CA3565)+1+COUNTIF(CA$2649:CA3565, CA3565)-1)</f>
        <v/>
      </c>
      <c r="CC3565" s="41" t="str">
        <f t="shared" si="873"/>
        <v/>
      </c>
    </row>
    <row r="3566" spans="45:81" hidden="1" x14ac:dyDescent="0.25">
      <c r="AS3566" s="37">
        <v>918</v>
      </c>
      <c r="BS3566" s="41" t="str">
        <f t="shared" si="867"/>
        <v/>
      </c>
      <c r="BU3566" s="41" t="str">
        <f>IF($BS3566="", "", IFERROR(INDEX('Country Name Replacement'!$C$11:$C$2650, MATCH($BS3566, 'Country Name Replacement'!$B$11:$B$2650, 0)), $BS3566))</f>
        <v/>
      </c>
      <c r="BV3566" s="37" t="str">
        <f t="shared" si="868"/>
        <v/>
      </c>
      <c r="BW3566" s="46" t="str">
        <f t="shared" si="869"/>
        <v/>
      </c>
      <c r="BY3566" s="13" t="str">
        <f t="shared" si="870"/>
        <v/>
      </c>
      <c r="BZ3566" s="37" t="str">
        <f t="shared" si="871"/>
        <v/>
      </c>
      <c r="CA3566" s="60" t="str">
        <f t="shared" si="872"/>
        <v/>
      </c>
      <c r="CB3566" s="37" t="str">
        <f>IF(CA3566="", "", COUNTIF(CA$2649:CA$5288, "?"&amp;CA3566)+1+COUNTIF(CA$2649:CA3566, CA3566)-1)</f>
        <v/>
      </c>
      <c r="CC3566" s="41" t="str">
        <f t="shared" si="873"/>
        <v/>
      </c>
    </row>
    <row r="3567" spans="45:81" hidden="1" x14ac:dyDescent="0.25">
      <c r="AS3567" s="37">
        <v>919</v>
      </c>
      <c r="BS3567" s="41" t="str">
        <f t="shared" si="867"/>
        <v/>
      </c>
      <c r="BU3567" s="41" t="str">
        <f>IF($BS3567="", "", IFERROR(INDEX('Country Name Replacement'!$C$11:$C$2650, MATCH($BS3567, 'Country Name Replacement'!$B$11:$B$2650, 0)), $BS3567))</f>
        <v/>
      </c>
      <c r="BV3567" s="37" t="str">
        <f t="shared" si="868"/>
        <v/>
      </c>
      <c r="BW3567" s="46" t="str">
        <f t="shared" si="869"/>
        <v/>
      </c>
      <c r="BY3567" s="13" t="str">
        <f t="shared" si="870"/>
        <v/>
      </c>
      <c r="BZ3567" s="37" t="str">
        <f t="shared" si="871"/>
        <v/>
      </c>
      <c r="CA3567" s="60" t="str">
        <f t="shared" si="872"/>
        <v/>
      </c>
      <c r="CB3567" s="37" t="str">
        <f>IF(CA3567="", "", COUNTIF(CA$2649:CA$5288, "?"&amp;CA3567)+1+COUNTIF(CA$2649:CA3567, CA3567)-1)</f>
        <v/>
      </c>
      <c r="CC3567" s="41" t="str">
        <f t="shared" si="873"/>
        <v/>
      </c>
    </row>
    <row r="3568" spans="45:81" hidden="1" x14ac:dyDescent="0.25">
      <c r="AS3568" s="37">
        <v>920</v>
      </c>
      <c r="BS3568" s="41" t="str">
        <f t="shared" si="867"/>
        <v/>
      </c>
      <c r="BU3568" s="41" t="str">
        <f>IF($BS3568="", "", IFERROR(INDEX('Country Name Replacement'!$C$11:$C$2650, MATCH($BS3568, 'Country Name Replacement'!$B$11:$B$2650, 0)), $BS3568))</f>
        <v/>
      </c>
      <c r="BV3568" s="37" t="str">
        <f t="shared" si="868"/>
        <v/>
      </c>
      <c r="BW3568" s="46" t="str">
        <f t="shared" si="869"/>
        <v/>
      </c>
      <c r="BY3568" s="13" t="str">
        <f t="shared" si="870"/>
        <v/>
      </c>
      <c r="BZ3568" s="37" t="str">
        <f t="shared" si="871"/>
        <v/>
      </c>
      <c r="CA3568" s="60" t="str">
        <f t="shared" si="872"/>
        <v/>
      </c>
      <c r="CB3568" s="37" t="str">
        <f>IF(CA3568="", "", COUNTIF(CA$2649:CA$5288, "?"&amp;CA3568)+1+COUNTIF(CA$2649:CA3568, CA3568)-1)</f>
        <v/>
      </c>
      <c r="CC3568" s="41" t="str">
        <f t="shared" si="873"/>
        <v/>
      </c>
    </row>
    <row r="3569" spans="45:81" hidden="1" x14ac:dyDescent="0.25">
      <c r="AS3569" s="37">
        <v>921</v>
      </c>
      <c r="BS3569" s="41" t="str">
        <f t="shared" si="867"/>
        <v/>
      </c>
      <c r="BU3569" s="41" t="str">
        <f>IF($BS3569="", "", IFERROR(INDEX('Country Name Replacement'!$C$11:$C$2650, MATCH($BS3569, 'Country Name Replacement'!$B$11:$B$2650, 0)), $BS3569))</f>
        <v/>
      </c>
      <c r="BV3569" s="37" t="str">
        <f t="shared" si="868"/>
        <v/>
      </c>
      <c r="BW3569" s="46" t="str">
        <f t="shared" si="869"/>
        <v/>
      </c>
      <c r="BY3569" s="13" t="str">
        <f t="shared" si="870"/>
        <v/>
      </c>
      <c r="BZ3569" s="37" t="str">
        <f t="shared" si="871"/>
        <v/>
      </c>
      <c r="CA3569" s="60" t="str">
        <f t="shared" si="872"/>
        <v/>
      </c>
      <c r="CB3569" s="37" t="str">
        <f>IF(CA3569="", "", COUNTIF(CA$2649:CA$5288, "?"&amp;CA3569)+1+COUNTIF(CA$2649:CA3569, CA3569)-1)</f>
        <v/>
      </c>
      <c r="CC3569" s="41" t="str">
        <f t="shared" si="873"/>
        <v/>
      </c>
    </row>
    <row r="3570" spans="45:81" hidden="1" x14ac:dyDescent="0.25">
      <c r="AS3570" s="37">
        <v>922</v>
      </c>
      <c r="BS3570" s="41" t="str">
        <f t="shared" si="867"/>
        <v/>
      </c>
      <c r="BU3570" s="41" t="str">
        <f>IF($BS3570="", "", IFERROR(INDEX('Country Name Replacement'!$C$11:$C$2650, MATCH($BS3570, 'Country Name Replacement'!$B$11:$B$2650, 0)), $BS3570))</f>
        <v/>
      </c>
      <c r="BV3570" s="37" t="str">
        <f t="shared" si="868"/>
        <v/>
      </c>
      <c r="BW3570" s="46" t="str">
        <f t="shared" si="869"/>
        <v/>
      </c>
      <c r="BY3570" s="13" t="str">
        <f t="shared" si="870"/>
        <v/>
      </c>
      <c r="BZ3570" s="37" t="str">
        <f t="shared" si="871"/>
        <v/>
      </c>
      <c r="CA3570" s="60" t="str">
        <f t="shared" si="872"/>
        <v/>
      </c>
      <c r="CB3570" s="37" t="str">
        <f>IF(CA3570="", "", COUNTIF(CA$2649:CA$5288, "?"&amp;CA3570)+1+COUNTIF(CA$2649:CA3570, CA3570)-1)</f>
        <v/>
      </c>
      <c r="CC3570" s="41" t="str">
        <f t="shared" si="873"/>
        <v/>
      </c>
    </row>
    <row r="3571" spans="45:81" hidden="1" x14ac:dyDescent="0.25">
      <c r="AS3571" s="37">
        <v>923</v>
      </c>
      <c r="BS3571" s="41" t="str">
        <f t="shared" si="867"/>
        <v/>
      </c>
      <c r="BU3571" s="41" t="str">
        <f>IF($BS3571="", "", IFERROR(INDEX('Country Name Replacement'!$C$11:$C$2650, MATCH($BS3571, 'Country Name Replacement'!$B$11:$B$2650, 0)), $BS3571))</f>
        <v/>
      </c>
      <c r="BV3571" s="37" t="str">
        <f t="shared" si="868"/>
        <v/>
      </c>
      <c r="BW3571" s="46" t="str">
        <f t="shared" si="869"/>
        <v/>
      </c>
      <c r="BY3571" s="13" t="str">
        <f t="shared" si="870"/>
        <v/>
      </c>
      <c r="BZ3571" s="37" t="str">
        <f t="shared" si="871"/>
        <v/>
      </c>
      <c r="CA3571" s="60" t="str">
        <f t="shared" si="872"/>
        <v/>
      </c>
      <c r="CB3571" s="37" t="str">
        <f>IF(CA3571="", "", COUNTIF(CA$2649:CA$5288, "?"&amp;CA3571)+1+COUNTIF(CA$2649:CA3571, CA3571)-1)</f>
        <v/>
      </c>
      <c r="CC3571" s="41" t="str">
        <f t="shared" si="873"/>
        <v/>
      </c>
    </row>
    <row r="3572" spans="45:81" hidden="1" x14ac:dyDescent="0.25">
      <c r="AS3572" s="37">
        <v>924</v>
      </c>
      <c r="BS3572" s="41" t="str">
        <f t="shared" si="867"/>
        <v/>
      </c>
      <c r="BU3572" s="41" t="str">
        <f>IF($BS3572="", "", IFERROR(INDEX('Country Name Replacement'!$C$11:$C$2650, MATCH($BS3572, 'Country Name Replacement'!$B$11:$B$2650, 0)), $BS3572))</f>
        <v/>
      </c>
      <c r="BV3572" s="37" t="str">
        <f t="shared" si="868"/>
        <v/>
      </c>
      <c r="BW3572" s="46" t="str">
        <f t="shared" si="869"/>
        <v/>
      </c>
      <c r="BY3572" s="13" t="str">
        <f t="shared" si="870"/>
        <v/>
      </c>
      <c r="BZ3572" s="37" t="str">
        <f t="shared" si="871"/>
        <v/>
      </c>
      <c r="CA3572" s="60" t="str">
        <f t="shared" si="872"/>
        <v/>
      </c>
      <c r="CB3572" s="37" t="str">
        <f>IF(CA3572="", "", COUNTIF(CA$2649:CA$5288, "?"&amp;CA3572)+1+COUNTIF(CA$2649:CA3572, CA3572)-1)</f>
        <v/>
      </c>
      <c r="CC3572" s="41" t="str">
        <f t="shared" si="873"/>
        <v/>
      </c>
    </row>
    <row r="3573" spans="45:81" hidden="1" x14ac:dyDescent="0.25">
      <c r="AS3573" s="37">
        <v>925</v>
      </c>
      <c r="BS3573" s="41" t="str">
        <f t="shared" si="867"/>
        <v/>
      </c>
      <c r="BU3573" s="41" t="str">
        <f>IF($BS3573="", "", IFERROR(INDEX('Country Name Replacement'!$C$11:$C$2650, MATCH($BS3573, 'Country Name Replacement'!$B$11:$B$2650, 0)), $BS3573))</f>
        <v/>
      </c>
      <c r="BV3573" s="37" t="str">
        <f t="shared" si="868"/>
        <v/>
      </c>
      <c r="BW3573" s="46" t="str">
        <f t="shared" si="869"/>
        <v/>
      </c>
      <c r="BY3573" s="13" t="str">
        <f t="shared" si="870"/>
        <v/>
      </c>
      <c r="BZ3573" s="37" t="str">
        <f t="shared" si="871"/>
        <v/>
      </c>
      <c r="CA3573" s="60" t="str">
        <f t="shared" si="872"/>
        <v/>
      </c>
      <c r="CB3573" s="37" t="str">
        <f>IF(CA3573="", "", COUNTIF(CA$2649:CA$5288, "?"&amp;CA3573)+1+COUNTIF(CA$2649:CA3573, CA3573)-1)</f>
        <v/>
      </c>
      <c r="CC3573" s="41" t="str">
        <f t="shared" si="873"/>
        <v/>
      </c>
    </row>
    <row r="3574" spans="45:81" hidden="1" x14ac:dyDescent="0.25">
      <c r="AS3574" s="37">
        <v>926</v>
      </c>
      <c r="BS3574" s="41" t="str">
        <f t="shared" si="867"/>
        <v/>
      </c>
      <c r="BU3574" s="41" t="str">
        <f>IF($BS3574="", "", IFERROR(INDEX('Country Name Replacement'!$C$11:$C$2650, MATCH($BS3574, 'Country Name Replacement'!$B$11:$B$2650, 0)), $BS3574))</f>
        <v/>
      </c>
      <c r="BV3574" s="37" t="str">
        <f t="shared" si="868"/>
        <v/>
      </c>
      <c r="BW3574" s="46" t="str">
        <f t="shared" si="869"/>
        <v/>
      </c>
      <c r="BY3574" s="13" t="str">
        <f t="shared" si="870"/>
        <v/>
      </c>
      <c r="BZ3574" s="37" t="str">
        <f t="shared" si="871"/>
        <v/>
      </c>
      <c r="CA3574" s="60" t="str">
        <f t="shared" si="872"/>
        <v/>
      </c>
      <c r="CB3574" s="37" t="str">
        <f>IF(CA3574="", "", COUNTIF(CA$2649:CA$5288, "?"&amp;CA3574)+1+COUNTIF(CA$2649:CA3574, CA3574)-1)</f>
        <v/>
      </c>
      <c r="CC3574" s="41" t="str">
        <f t="shared" si="873"/>
        <v/>
      </c>
    </row>
    <row r="3575" spans="45:81" hidden="1" x14ac:dyDescent="0.25">
      <c r="AS3575" s="37">
        <v>927</v>
      </c>
      <c r="BS3575" s="41" t="str">
        <f t="shared" si="867"/>
        <v/>
      </c>
      <c r="BU3575" s="41" t="str">
        <f>IF($BS3575="", "", IFERROR(INDEX('Country Name Replacement'!$C$11:$C$2650, MATCH($BS3575, 'Country Name Replacement'!$B$11:$B$2650, 0)), $BS3575))</f>
        <v/>
      </c>
      <c r="BV3575" s="37" t="str">
        <f t="shared" si="868"/>
        <v/>
      </c>
      <c r="BW3575" s="46" t="str">
        <f t="shared" si="869"/>
        <v/>
      </c>
      <c r="BY3575" s="13" t="str">
        <f t="shared" si="870"/>
        <v/>
      </c>
      <c r="BZ3575" s="37" t="str">
        <f t="shared" si="871"/>
        <v/>
      </c>
      <c r="CA3575" s="60" t="str">
        <f t="shared" si="872"/>
        <v/>
      </c>
      <c r="CB3575" s="37" t="str">
        <f>IF(CA3575="", "", COUNTIF(CA$2649:CA$5288, "?"&amp;CA3575)+1+COUNTIF(CA$2649:CA3575, CA3575)-1)</f>
        <v/>
      </c>
      <c r="CC3575" s="41" t="str">
        <f t="shared" si="873"/>
        <v/>
      </c>
    </row>
    <row r="3576" spans="45:81" hidden="1" x14ac:dyDescent="0.25">
      <c r="AS3576" s="37">
        <v>928</v>
      </c>
      <c r="BS3576" s="41" t="str">
        <f t="shared" si="867"/>
        <v/>
      </c>
      <c r="BU3576" s="41" t="str">
        <f>IF($BS3576="", "", IFERROR(INDEX('Country Name Replacement'!$C$11:$C$2650, MATCH($BS3576, 'Country Name Replacement'!$B$11:$B$2650, 0)), $BS3576))</f>
        <v/>
      </c>
      <c r="BV3576" s="37" t="str">
        <f t="shared" si="868"/>
        <v/>
      </c>
      <c r="BW3576" s="46" t="str">
        <f t="shared" si="869"/>
        <v/>
      </c>
      <c r="BY3576" s="13" t="str">
        <f t="shared" si="870"/>
        <v/>
      </c>
      <c r="BZ3576" s="37" t="str">
        <f t="shared" si="871"/>
        <v/>
      </c>
      <c r="CA3576" s="60" t="str">
        <f t="shared" si="872"/>
        <v/>
      </c>
      <c r="CB3576" s="37" t="str">
        <f>IF(CA3576="", "", COUNTIF(CA$2649:CA$5288, "?"&amp;CA3576)+1+COUNTIF(CA$2649:CA3576, CA3576)-1)</f>
        <v/>
      </c>
      <c r="CC3576" s="41" t="str">
        <f t="shared" si="873"/>
        <v/>
      </c>
    </row>
    <row r="3577" spans="45:81" hidden="1" x14ac:dyDescent="0.25">
      <c r="AS3577" s="37">
        <v>929</v>
      </c>
      <c r="BS3577" s="41" t="str">
        <f t="shared" si="867"/>
        <v/>
      </c>
      <c r="BU3577" s="41" t="str">
        <f>IF($BS3577="", "", IFERROR(INDEX('Country Name Replacement'!$C$11:$C$2650, MATCH($BS3577, 'Country Name Replacement'!$B$11:$B$2650, 0)), $BS3577))</f>
        <v/>
      </c>
      <c r="BV3577" s="37" t="str">
        <f t="shared" si="868"/>
        <v/>
      </c>
      <c r="BW3577" s="46" t="str">
        <f t="shared" si="869"/>
        <v/>
      </c>
      <c r="BY3577" s="13" t="str">
        <f t="shared" si="870"/>
        <v/>
      </c>
      <c r="BZ3577" s="37" t="str">
        <f t="shared" si="871"/>
        <v/>
      </c>
      <c r="CA3577" s="60" t="str">
        <f t="shared" si="872"/>
        <v/>
      </c>
      <c r="CB3577" s="37" t="str">
        <f>IF(CA3577="", "", COUNTIF(CA$2649:CA$5288, "?"&amp;CA3577)+1+COUNTIF(CA$2649:CA3577, CA3577)-1)</f>
        <v/>
      </c>
      <c r="CC3577" s="41" t="str">
        <f t="shared" si="873"/>
        <v/>
      </c>
    </row>
    <row r="3578" spans="45:81" hidden="1" x14ac:dyDescent="0.25">
      <c r="AS3578" s="37">
        <v>930</v>
      </c>
      <c r="BS3578" s="41" t="str">
        <f t="shared" si="867"/>
        <v/>
      </c>
      <c r="BU3578" s="41" t="str">
        <f>IF($BS3578="", "", IFERROR(INDEX('Country Name Replacement'!$C$11:$C$2650, MATCH($BS3578, 'Country Name Replacement'!$B$11:$B$2650, 0)), $BS3578))</f>
        <v/>
      </c>
      <c r="BV3578" s="37" t="str">
        <f t="shared" si="868"/>
        <v/>
      </c>
      <c r="BW3578" s="46" t="str">
        <f t="shared" si="869"/>
        <v/>
      </c>
      <c r="BY3578" s="13" t="str">
        <f t="shared" si="870"/>
        <v/>
      </c>
      <c r="BZ3578" s="37" t="str">
        <f t="shared" si="871"/>
        <v/>
      </c>
      <c r="CA3578" s="60" t="str">
        <f t="shared" si="872"/>
        <v/>
      </c>
      <c r="CB3578" s="37" t="str">
        <f>IF(CA3578="", "", COUNTIF(CA$2649:CA$5288, "?"&amp;CA3578)+1+COUNTIF(CA$2649:CA3578, CA3578)-1)</f>
        <v/>
      </c>
      <c r="CC3578" s="41" t="str">
        <f t="shared" si="873"/>
        <v/>
      </c>
    </row>
    <row r="3579" spans="45:81" hidden="1" x14ac:dyDescent="0.25">
      <c r="AS3579" s="37">
        <v>931</v>
      </c>
      <c r="BS3579" s="41" t="str">
        <f t="shared" si="867"/>
        <v/>
      </c>
      <c r="BU3579" s="41" t="str">
        <f>IF($BS3579="", "", IFERROR(INDEX('Country Name Replacement'!$C$11:$C$2650, MATCH($BS3579, 'Country Name Replacement'!$B$11:$B$2650, 0)), $BS3579))</f>
        <v/>
      </c>
      <c r="BV3579" s="37" t="str">
        <f t="shared" si="868"/>
        <v/>
      </c>
      <c r="BW3579" s="46" t="str">
        <f t="shared" si="869"/>
        <v/>
      </c>
      <c r="BY3579" s="13" t="str">
        <f t="shared" si="870"/>
        <v/>
      </c>
      <c r="BZ3579" s="37" t="str">
        <f t="shared" si="871"/>
        <v/>
      </c>
      <c r="CA3579" s="60" t="str">
        <f t="shared" si="872"/>
        <v/>
      </c>
      <c r="CB3579" s="37" t="str">
        <f>IF(CA3579="", "", COUNTIF(CA$2649:CA$5288, "?"&amp;CA3579)+1+COUNTIF(CA$2649:CA3579, CA3579)-1)</f>
        <v/>
      </c>
      <c r="CC3579" s="41" t="str">
        <f t="shared" si="873"/>
        <v/>
      </c>
    </row>
    <row r="3580" spans="45:81" hidden="1" x14ac:dyDescent="0.25">
      <c r="AS3580" s="37">
        <v>932</v>
      </c>
      <c r="BS3580" s="41" t="str">
        <f t="shared" si="867"/>
        <v/>
      </c>
      <c r="BU3580" s="41" t="str">
        <f>IF($BS3580="", "", IFERROR(INDEX('Country Name Replacement'!$C$11:$C$2650, MATCH($BS3580, 'Country Name Replacement'!$B$11:$B$2650, 0)), $BS3580))</f>
        <v/>
      </c>
      <c r="BV3580" s="37" t="str">
        <f t="shared" si="868"/>
        <v/>
      </c>
      <c r="BW3580" s="46" t="str">
        <f t="shared" si="869"/>
        <v/>
      </c>
      <c r="BY3580" s="13" t="str">
        <f t="shared" si="870"/>
        <v/>
      </c>
      <c r="BZ3580" s="37" t="str">
        <f t="shared" si="871"/>
        <v/>
      </c>
      <c r="CA3580" s="60" t="str">
        <f t="shared" si="872"/>
        <v/>
      </c>
      <c r="CB3580" s="37" t="str">
        <f>IF(CA3580="", "", COUNTIF(CA$2649:CA$5288, "?"&amp;CA3580)+1+COUNTIF(CA$2649:CA3580, CA3580)-1)</f>
        <v/>
      </c>
      <c r="CC3580" s="41" t="str">
        <f t="shared" si="873"/>
        <v/>
      </c>
    </row>
    <row r="3581" spans="45:81" hidden="1" x14ac:dyDescent="0.25">
      <c r="AS3581" s="37">
        <v>933</v>
      </c>
      <c r="BS3581" s="41" t="str">
        <f t="shared" si="867"/>
        <v/>
      </c>
      <c r="BU3581" s="41" t="str">
        <f>IF($BS3581="", "", IFERROR(INDEX('Country Name Replacement'!$C$11:$C$2650, MATCH($BS3581, 'Country Name Replacement'!$B$11:$B$2650, 0)), $BS3581))</f>
        <v/>
      </c>
      <c r="BV3581" s="37" t="str">
        <f t="shared" si="868"/>
        <v/>
      </c>
      <c r="BW3581" s="46" t="str">
        <f t="shared" si="869"/>
        <v/>
      </c>
      <c r="BY3581" s="13" t="str">
        <f t="shared" si="870"/>
        <v/>
      </c>
      <c r="BZ3581" s="37" t="str">
        <f t="shared" si="871"/>
        <v/>
      </c>
      <c r="CA3581" s="60" t="str">
        <f t="shared" si="872"/>
        <v/>
      </c>
      <c r="CB3581" s="37" t="str">
        <f>IF(CA3581="", "", COUNTIF(CA$2649:CA$5288, "?"&amp;CA3581)+1+COUNTIF(CA$2649:CA3581, CA3581)-1)</f>
        <v/>
      </c>
      <c r="CC3581" s="41" t="str">
        <f t="shared" si="873"/>
        <v/>
      </c>
    </row>
    <row r="3582" spans="45:81" hidden="1" x14ac:dyDescent="0.25">
      <c r="AS3582" s="37">
        <v>934</v>
      </c>
      <c r="BS3582" s="41" t="str">
        <f t="shared" si="867"/>
        <v/>
      </c>
      <c r="BU3582" s="41" t="str">
        <f>IF($BS3582="", "", IFERROR(INDEX('Country Name Replacement'!$C$11:$C$2650, MATCH($BS3582, 'Country Name Replacement'!$B$11:$B$2650, 0)), $BS3582))</f>
        <v/>
      </c>
      <c r="BV3582" s="37" t="str">
        <f t="shared" si="868"/>
        <v/>
      </c>
      <c r="BW3582" s="46" t="str">
        <f t="shared" si="869"/>
        <v/>
      </c>
      <c r="BY3582" s="13" t="str">
        <f t="shared" si="870"/>
        <v/>
      </c>
      <c r="BZ3582" s="37" t="str">
        <f t="shared" si="871"/>
        <v/>
      </c>
      <c r="CA3582" s="60" t="str">
        <f t="shared" si="872"/>
        <v/>
      </c>
      <c r="CB3582" s="37" t="str">
        <f>IF(CA3582="", "", COUNTIF(CA$2649:CA$5288, "?"&amp;CA3582)+1+COUNTIF(CA$2649:CA3582, CA3582)-1)</f>
        <v/>
      </c>
      <c r="CC3582" s="41" t="str">
        <f t="shared" si="873"/>
        <v/>
      </c>
    </row>
    <row r="3583" spans="45:81" hidden="1" x14ac:dyDescent="0.25">
      <c r="AS3583" s="37">
        <v>935</v>
      </c>
      <c r="BS3583" s="41" t="str">
        <f t="shared" si="867"/>
        <v/>
      </c>
      <c r="BU3583" s="41" t="str">
        <f>IF($BS3583="", "", IFERROR(INDEX('Country Name Replacement'!$C$11:$C$2650, MATCH($BS3583, 'Country Name Replacement'!$B$11:$B$2650, 0)), $BS3583))</f>
        <v/>
      </c>
      <c r="BV3583" s="37" t="str">
        <f t="shared" si="868"/>
        <v/>
      </c>
      <c r="BW3583" s="46" t="str">
        <f t="shared" si="869"/>
        <v/>
      </c>
      <c r="BY3583" s="13" t="str">
        <f t="shared" si="870"/>
        <v/>
      </c>
      <c r="BZ3583" s="37" t="str">
        <f t="shared" si="871"/>
        <v/>
      </c>
      <c r="CA3583" s="60" t="str">
        <f t="shared" si="872"/>
        <v/>
      </c>
      <c r="CB3583" s="37" t="str">
        <f>IF(CA3583="", "", COUNTIF(CA$2649:CA$5288, "?"&amp;CA3583)+1+COUNTIF(CA$2649:CA3583, CA3583)-1)</f>
        <v/>
      </c>
      <c r="CC3583" s="41" t="str">
        <f t="shared" si="873"/>
        <v/>
      </c>
    </row>
    <row r="3584" spans="45:81" hidden="1" x14ac:dyDescent="0.25">
      <c r="AS3584" s="37">
        <v>936</v>
      </c>
      <c r="BS3584" s="41" t="str">
        <f t="shared" si="867"/>
        <v/>
      </c>
      <c r="BU3584" s="41" t="str">
        <f>IF($BS3584="", "", IFERROR(INDEX('Country Name Replacement'!$C$11:$C$2650, MATCH($BS3584, 'Country Name Replacement'!$B$11:$B$2650, 0)), $BS3584))</f>
        <v/>
      </c>
      <c r="BV3584" s="37" t="str">
        <f t="shared" si="868"/>
        <v/>
      </c>
      <c r="BW3584" s="46" t="str">
        <f t="shared" si="869"/>
        <v/>
      </c>
      <c r="BY3584" s="13" t="str">
        <f t="shared" si="870"/>
        <v/>
      </c>
      <c r="BZ3584" s="37" t="str">
        <f t="shared" si="871"/>
        <v/>
      </c>
      <c r="CA3584" s="60" t="str">
        <f t="shared" si="872"/>
        <v/>
      </c>
      <c r="CB3584" s="37" t="str">
        <f>IF(CA3584="", "", COUNTIF(CA$2649:CA$5288, "?"&amp;CA3584)+1+COUNTIF(CA$2649:CA3584, CA3584)-1)</f>
        <v/>
      </c>
      <c r="CC3584" s="41" t="str">
        <f t="shared" si="873"/>
        <v/>
      </c>
    </row>
    <row r="3585" spans="45:81" hidden="1" x14ac:dyDescent="0.25">
      <c r="AS3585" s="37">
        <v>937</v>
      </c>
      <c r="BS3585" s="41" t="str">
        <f t="shared" si="867"/>
        <v/>
      </c>
      <c r="BU3585" s="41" t="str">
        <f>IF($BS3585="", "", IFERROR(INDEX('Country Name Replacement'!$C$11:$C$2650, MATCH($BS3585, 'Country Name Replacement'!$B$11:$B$2650, 0)), $BS3585))</f>
        <v/>
      </c>
      <c r="BV3585" s="37" t="str">
        <f t="shared" si="868"/>
        <v/>
      </c>
      <c r="BW3585" s="46" t="str">
        <f t="shared" si="869"/>
        <v/>
      </c>
      <c r="BY3585" s="13" t="str">
        <f t="shared" si="870"/>
        <v/>
      </c>
      <c r="BZ3585" s="37" t="str">
        <f t="shared" si="871"/>
        <v/>
      </c>
      <c r="CA3585" s="60" t="str">
        <f t="shared" si="872"/>
        <v/>
      </c>
      <c r="CB3585" s="37" t="str">
        <f>IF(CA3585="", "", COUNTIF(CA$2649:CA$5288, "?"&amp;CA3585)+1+COUNTIF(CA$2649:CA3585, CA3585)-1)</f>
        <v/>
      </c>
      <c r="CC3585" s="41" t="str">
        <f t="shared" si="873"/>
        <v/>
      </c>
    </row>
    <row r="3586" spans="45:81" hidden="1" x14ac:dyDescent="0.25">
      <c r="AS3586" s="37">
        <v>938</v>
      </c>
      <c r="BS3586" s="41" t="str">
        <f t="shared" si="867"/>
        <v/>
      </c>
      <c r="BU3586" s="41" t="str">
        <f>IF($BS3586="", "", IFERROR(INDEX('Country Name Replacement'!$C$11:$C$2650, MATCH($BS3586, 'Country Name Replacement'!$B$11:$B$2650, 0)), $BS3586))</f>
        <v/>
      </c>
      <c r="BV3586" s="37" t="str">
        <f t="shared" si="868"/>
        <v/>
      </c>
      <c r="BW3586" s="46" t="str">
        <f t="shared" si="869"/>
        <v/>
      </c>
      <c r="BY3586" s="13" t="str">
        <f t="shared" si="870"/>
        <v/>
      </c>
      <c r="BZ3586" s="37" t="str">
        <f t="shared" si="871"/>
        <v/>
      </c>
      <c r="CA3586" s="60" t="str">
        <f t="shared" si="872"/>
        <v/>
      </c>
      <c r="CB3586" s="37" t="str">
        <f>IF(CA3586="", "", COUNTIF(CA$2649:CA$5288, "?"&amp;CA3586)+1+COUNTIF(CA$2649:CA3586, CA3586)-1)</f>
        <v/>
      </c>
      <c r="CC3586" s="41" t="str">
        <f t="shared" si="873"/>
        <v/>
      </c>
    </row>
    <row r="3587" spans="45:81" hidden="1" x14ac:dyDescent="0.25">
      <c r="AS3587" s="37">
        <v>939</v>
      </c>
      <c r="BS3587" s="41" t="str">
        <f t="shared" si="867"/>
        <v/>
      </c>
      <c r="BU3587" s="41" t="str">
        <f>IF($BS3587="", "", IFERROR(INDEX('Country Name Replacement'!$C$11:$C$2650, MATCH($BS3587, 'Country Name Replacement'!$B$11:$B$2650, 0)), $BS3587))</f>
        <v/>
      </c>
      <c r="BV3587" s="37" t="str">
        <f t="shared" si="868"/>
        <v/>
      </c>
      <c r="BW3587" s="46" t="str">
        <f t="shared" si="869"/>
        <v/>
      </c>
      <c r="BY3587" s="13" t="str">
        <f t="shared" si="870"/>
        <v/>
      </c>
      <c r="BZ3587" s="37" t="str">
        <f t="shared" si="871"/>
        <v/>
      </c>
      <c r="CA3587" s="60" t="str">
        <f t="shared" si="872"/>
        <v/>
      </c>
      <c r="CB3587" s="37" t="str">
        <f>IF(CA3587="", "", COUNTIF(CA$2649:CA$5288, "?"&amp;CA3587)+1+COUNTIF(CA$2649:CA3587, CA3587)-1)</f>
        <v/>
      </c>
      <c r="CC3587" s="41" t="str">
        <f t="shared" si="873"/>
        <v/>
      </c>
    </row>
    <row r="3588" spans="45:81" hidden="1" x14ac:dyDescent="0.25">
      <c r="AS3588" s="37">
        <v>940</v>
      </c>
      <c r="BS3588" s="41" t="str">
        <f t="shared" si="867"/>
        <v/>
      </c>
      <c r="BU3588" s="41" t="str">
        <f>IF($BS3588="", "", IFERROR(INDEX('Country Name Replacement'!$C$11:$C$2650, MATCH($BS3588, 'Country Name Replacement'!$B$11:$B$2650, 0)), $BS3588))</f>
        <v/>
      </c>
      <c r="BV3588" s="37" t="str">
        <f t="shared" si="868"/>
        <v/>
      </c>
      <c r="BW3588" s="46" t="str">
        <f t="shared" si="869"/>
        <v/>
      </c>
      <c r="BY3588" s="13" t="str">
        <f t="shared" si="870"/>
        <v/>
      </c>
      <c r="BZ3588" s="37" t="str">
        <f t="shared" si="871"/>
        <v/>
      </c>
      <c r="CA3588" s="60" t="str">
        <f t="shared" si="872"/>
        <v/>
      </c>
      <c r="CB3588" s="37" t="str">
        <f>IF(CA3588="", "", COUNTIF(CA$2649:CA$5288, "?"&amp;CA3588)+1+COUNTIF(CA$2649:CA3588, CA3588)-1)</f>
        <v/>
      </c>
      <c r="CC3588" s="41" t="str">
        <f t="shared" si="873"/>
        <v/>
      </c>
    </row>
    <row r="3589" spans="45:81" hidden="1" x14ac:dyDescent="0.25">
      <c r="AS3589" s="37">
        <v>941</v>
      </c>
      <c r="BS3589" s="41" t="str">
        <f t="shared" si="867"/>
        <v/>
      </c>
      <c r="BU3589" s="41" t="str">
        <f>IF($BS3589="", "", IFERROR(INDEX('Country Name Replacement'!$C$11:$C$2650, MATCH($BS3589, 'Country Name Replacement'!$B$11:$B$2650, 0)), $BS3589))</f>
        <v/>
      </c>
      <c r="BV3589" s="37" t="str">
        <f t="shared" si="868"/>
        <v/>
      </c>
      <c r="BW3589" s="46" t="str">
        <f t="shared" si="869"/>
        <v/>
      </c>
      <c r="BY3589" s="13" t="str">
        <f t="shared" si="870"/>
        <v/>
      </c>
      <c r="BZ3589" s="37" t="str">
        <f t="shared" si="871"/>
        <v/>
      </c>
      <c r="CA3589" s="60" t="str">
        <f t="shared" si="872"/>
        <v/>
      </c>
      <c r="CB3589" s="37" t="str">
        <f>IF(CA3589="", "", COUNTIF(CA$2649:CA$5288, "?"&amp;CA3589)+1+COUNTIF(CA$2649:CA3589, CA3589)-1)</f>
        <v/>
      </c>
      <c r="CC3589" s="41" t="str">
        <f t="shared" si="873"/>
        <v/>
      </c>
    </row>
    <row r="3590" spans="45:81" hidden="1" x14ac:dyDescent="0.25">
      <c r="AS3590" s="37">
        <v>942</v>
      </c>
      <c r="BS3590" s="41" t="str">
        <f t="shared" si="867"/>
        <v/>
      </c>
      <c r="BU3590" s="41" t="str">
        <f>IF($BS3590="", "", IFERROR(INDEX('Country Name Replacement'!$C$11:$C$2650, MATCH($BS3590, 'Country Name Replacement'!$B$11:$B$2650, 0)), $BS3590))</f>
        <v/>
      </c>
      <c r="BV3590" s="37" t="str">
        <f t="shared" si="868"/>
        <v/>
      </c>
      <c r="BW3590" s="46" t="str">
        <f t="shared" si="869"/>
        <v/>
      </c>
      <c r="BY3590" s="13" t="str">
        <f t="shared" si="870"/>
        <v/>
      </c>
      <c r="BZ3590" s="37" t="str">
        <f t="shared" si="871"/>
        <v/>
      </c>
      <c r="CA3590" s="60" t="str">
        <f t="shared" si="872"/>
        <v/>
      </c>
      <c r="CB3590" s="37" t="str">
        <f>IF(CA3590="", "", COUNTIF(CA$2649:CA$5288, "?"&amp;CA3590)+1+COUNTIF(CA$2649:CA3590, CA3590)-1)</f>
        <v/>
      </c>
      <c r="CC3590" s="41" t="str">
        <f t="shared" si="873"/>
        <v/>
      </c>
    </row>
    <row r="3591" spans="45:81" hidden="1" x14ac:dyDescent="0.25">
      <c r="AS3591" s="37">
        <v>943</v>
      </c>
      <c r="BS3591" s="41" t="str">
        <f t="shared" si="867"/>
        <v/>
      </c>
      <c r="BU3591" s="41" t="str">
        <f>IF($BS3591="", "", IFERROR(INDEX('Country Name Replacement'!$C$11:$C$2650, MATCH($BS3591, 'Country Name Replacement'!$B$11:$B$2650, 0)), $BS3591))</f>
        <v/>
      </c>
      <c r="BV3591" s="37" t="str">
        <f t="shared" si="868"/>
        <v/>
      </c>
      <c r="BW3591" s="46" t="str">
        <f t="shared" si="869"/>
        <v/>
      </c>
      <c r="BY3591" s="13" t="str">
        <f t="shared" si="870"/>
        <v/>
      </c>
      <c r="BZ3591" s="37" t="str">
        <f t="shared" si="871"/>
        <v/>
      </c>
      <c r="CA3591" s="60" t="str">
        <f t="shared" si="872"/>
        <v/>
      </c>
      <c r="CB3591" s="37" t="str">
        <f>IF(CA3591="", "", COUNTIF(CA$2649:CA$5288, "?"&amp;CA3591)+1+COUNTIF(CA$2649:CA3591, CA3591)-1)</f>
        <v/>
      </c>
      <c r="CC3591" s="41" t="str">
        <f t="shared" si="873"/>
        <v/>
      </c>
    </row>
    <row r="3592" spans="45:81" hidden="1" x14ac:dyDescent="0.25">
      <c r="AS3592" s="37">
        <v>944</v>
      </c>
      <c r="BS3592" s="41" t="str">
        <f t="shared" si="867"/>
        <v/>
      </c>
      <c r="BU3592" s="41" t="str">
        <f>IF($BS3592="", "", IFERROR(INDEX('Country Name Replacement'!$C$11:$C$2650, MATCH($BS3592, 'Country Name Replacement'!$B$11:$B$2650, 0)), $BS3592))</f>
        <v/>
      </c>
      <c r="BV3592" s="37" t="str">
        <f t="shared" si="868"/>
        <v/>
      </c>
      <c r="BW3592" s="46" t="str">
        <f t="shared" si="869"/>
        <v/>
      </c>
      <c r="BY3592" s="13" t="str">
        <f t="shared" si="870"/>
        <v/>
      </c>
      <c r="BZ3592" s="37" t="str">
        <f t="shared" si="871"/>
        <v/>
      </c>
      <c r="CA3592" s="60" t="str">
        <f t="shared" si="872"/>
        <v/>
      </c>
      <c r="CB3592" s="37" t="str">
        <f>IF(CA3592="", "", COUNTIF(CA$2649:CA$5288, "?"&amp;CA3592)+1+COUNTIF(CA$2649:CA3592, CA3592)-1)</f>
        <v/>
      </c>
      <c r="CC3592" s="41" t="str">
        <f t="shared" si="873"/>
        <v/>
      </c>
    </row>
    <row r="3593" spans="45:81" hidden="1" x14ac:dyDescent="0.25">
      <c r="AS3593" s="37">
        <v>945</v>
      </c>
      <c r="BS3593" s="41" t="str">
        <f t="shared" si="867"/>
        <v/>
      </c>
      <c r="BU3593" s="41" t="str">
        <f>IF($BS3593="", "", IFERROR(INDEX('Country Name Replacement'!$C$11:$C$2650, MATCH($BS3593, 'Country Name Replacement'!$B$11:$B$2650, 0)), $BS3593))</f>
        <v/>
      </c>
      <c r="BV3593" s="37" t="str">
        <f t="shared" si="868"/>
        <v/>
      </c>
      <c r="BW3593" s="46" t="str">
        <f t="shared" si="869"/>
        <v/>
      </c>
      <c r="BY3593" s="13" t="str">
        <f t="shared" si="870"/>
        <v/>
      </c>
      <c r="BZ3593" s="37" t="str">
        <f t="shared" si="871"/>
        <v/>
      </c>
      <c r="CA3593" s="60" t="str">
        <f t="shared" si="872"/>
        <v/>
      </c>
      <c r="CB3593" s="37" t="str">
        <f>IF(CA3593="", "", COUNTIF(CA$2649:CA$5288, "?"&amp;CA3593)+1+COUNTIF(CA$2649:CA3593, CA3593)-1)</f>
        <v/>
      </c>
      <c r="CC3593" s="41" t="str">
        <f t="shared" si="873"/>
        <v/>
      </c>
    </row>
    <row r="3594" spans="45:81" hidden="1" x14ac:dyDescent="0.25">
      <c r="AS3594" s="37">
        <v>946</v>
      </c>
      <c r="BS3594" s="41" t="str">
        <f t="shared" si="867"/>
        <v/>
      </c>
      <c r="BU3594" s="41" t="str">
        <f>IF($BS3594="", "", IFERROR(INDEX('Country Name Replacement'!$C$11:$C$2650, MATCH($BS3594, 'Country Name Replacement'!$B$11:$B$2650, 0)), $BS3594))</f>
        <v/>
      </c>
      <c r="BV3594" s="37" t="str">
        <f t="shared" si="868"/>
        <v/>
      </c>
      <c r="BW3594" s="46" t="str">
        <f t="shared" si="869"/>
        <v/>
      </c>
      <c r="BY3594" s="13" t="str">
        <f t="shared" si="870"/>
        <v/>
      </c>
      <c r="BZ3594" s="37" t="str">
        <f t="shared" si="871"/>
        <v/>
      </c>
      <c r="CA3594" s="60" t="str">
        <f t="shared" si="872"/>
        <v/>
      </c>
      <c r="CB3594" s="37" t="str">
        <f>IF(CA3594="", "", COUNTIF(CA$2649:CA$5288, "?"&amp;CA3594)+1+COUNTIF(CA$2649:CA3594, CA3594)-1)</f>
        <v/>
      </c>
      <c r="CC3594" s="41" t="str">
        <f t="shared" si="873"/>
        <v/>
      </c>
    </row>
    <row r="3595" spans="45:81" hidden="1" x14ac:dyDescent="0.25">
      <c r="AS3595" s="37">
        <v>947</v>
      </c>
      <c r="BS3595" s="41" t="str">
        <f t="shared" si="867"/>
        <v/>
      </c>
      <c r="BU3595" s="41" t="str">
        <f>IF($BS3595="", "", IFERROR(INDEX('Country Name Replacement'!$C$11:$C$2650, MATCH($BS3595, 'Country Name Replacement'!$B$11:$B$2650, 0)), $BS3595))</f>
        <v/>
      </c>
      <c r="BV3595" s="37" t="str">
        <f t="shared" si="868"/>
        <v/>
      </c>
      <c r="BW3595" s="46" t="str">
        <f t="shared" si="869"/>
        <v/>
      </c>
      <c r="BY3595" s="13" t="str">
        <f t="shared" si="870"/>
        <v/>
      </c>
      <c r="BZ3595" s="37" t="str">
        <f t="shared" si="871"/>
        <v/>
      </c>
      <c r="CA3595" s="60" t="str">
        <f t="shared" si="872"/>
        <v/>
      </c>
      <c r="CB3595" s="37" t="str">
        <f>IF(CA3595="", "", COUNTIF(CA$2649:CA$5288, "?"&amp;CA3595)+1+COUNTIF(CA$2649:CA3595, CA3595)-1)</f>
        <v/>
      </c>
      <c r="CC3595" s="41" t="str">
        <f t="shared" si="873"/>
        <v/>
      </c>
    </row>
    <row r="3596" spans="45:81" hidden="1" x14ac:dyDescent="0.25">
      <c r="AS3596" s="37">
        <v>948</v>
      </c>
      <c r="BS3596" s="41" t="str">
        <f t="shared" si="867"/>
        <v/>
      </c>
      <c r="BU3596" s="41" t="str">
        <f>IF($BS3596="", "", IFERROR(INDEX('Country Name Replacement'!$C$11:$C$2650, MATCH($BS3596, 'Country Name Replacement'!$B$11:$B$2650, 0)), $BS3596))</f>
        <v/>
      </c>
      <c r="BV3596" s="37" t="str">
        <f t="shared" si="868"/>
        <v/>
      </c>
      <c r="BW3596" s="46" t="str">
        <f t="shared" si="869"/>
        <v/>
      </c>
      <c r="BY3596" s="13" t="str">
        <f t="shared" si="870"/>
        <v/>
      </c>
      <c r="BZ3596" s="37" t="str">
        <f t="shared" si="871"/>
        <v/>
      </c>
      <c r="CA3596" s="60" t="str">
        <f t="shared" si="872"/>
        <v/>
      </c>
      <c r="CB3596" s="37" t="str">
        <f>IF(CA3596="", "", COUNTIF(CA$2649:CA$5288, "?"&amp;CA3596)+1+COUNTIF(CA$2649:CA3596, CA3596)-1)</f>
        <v/>
      </c>
      <c r="CC3596" s="41" t="str">
        <f t="shared" si="873"/>
        <v/>
      </c>
    </row>
    <row r="3597" spans="45:81" hidden="1" x14ac:dyDescent="0.25">
      <c r="AS3597" s="37">
        <v>949</v>
      </c>
      <c r="BS3597" s="41" t="str">
        <f t="shared" si="867"/>
        <v/>
      </c>
      <c r="BU3597" s="41" t="str">
        <f>IF($BS3597="", "", IFERROR(INDEX('Country Name Replacement'!$C$11:$C$2650, MATCH($BS3597, 'Country Name Replacement'!$B$11:$B$2650, 0)), $BS3597))</f>
        <v/>
      </c>
      <c r="BV3597" s="37" t="str">
        <f t="shared" si="868"/>
        <v/>
      </c>
      <c r="BW3597" s="46" t="str">
        <f t="shared" si="869"/>
        <v/>
      </c>
      <c r="BY3597" s="13" t="str">
        <f t="shared" si="870"/>
        <v/>
      </c>
      <c r="BZ3597" s="37" t="str">
        <f t="shared" si="871"/>
        <v/>
      </c>
      <c r="CA3597" s="60" t="str">
        <f t="shared" si="872"/>
        <v/>
      </c>
      <c r="CB3597" s="37" t="str">
        <f>IF(CA3597="", "", COUNTIF(CA$2649:CA$5288, "?"&amp;CA3597)+1+COUNTIF(CA$2649:CA3597, CA3597)-1)</f>
        <v/>
      </c>
      <c r="CC3597" s="41" t="str">
        <f t="shared" si="873"/>
        <v/>
      </c>
    </row>
    <row r="3598" spans="45:81" hidden="1" x14ac:dyDescent="0.25">
      <c r="AS3598" s="37">
        <v>950</v>
      </c>
      <c r="BS3598" s="41" t="str">
        <f t="shared" si="867"/>
        <v/>
      </c>
      <c r="BU3598" s="41" t="str">
        <f>IF($BS3598="", "", IFERROR(INDEX('Country Name Replacement'!$C$11:$C$2650, MATCH($BS3598, 'Country Name Replacement'!$B$11:$B$2650, 0)), $BS3598))</f>
        <v/>
      </c>
      <c r="BV3598" s="37" t="str">
        <f t="shared" si="868"/>
        <v/>
      </c>
      <c r="BW3598" s="46" t="str">
        <f t="shared" si="869"/>
        <v/>
      </c>
      <c r="BY3598" s="13" t="str">
        <f t="shared" si="870"/>
        <v/>
      </c>
      <c r="BZ3598" s="37" t="str">
        <f t="shared" si="871"/>
        <v/>
      </c>
      <c r="CA3598" s="60" t="str">
        <f t="shared" si="872"/>
        <v/>
      </c>
      <c r="CB3598" s="37" t="str">
        <f>IF(CA3598="", "", COUNTIF(CA$2649:CA$5288, "?"&amp;CA3598)+1+COUNTIF(CA$2649:CA3598, CA3598)-1)</f>
        <v/>
      </c>
      <c r="CC3598" s="41" t="str">
        <f t="shared" si="873"/>
        <v/>
      </c>
    </row>
    <row r="3599" spans="45:81" hidden="1" x14ac:dyDescent="0.25">
      <c r="AS3599" s="37">
        <v>951</v>
      </c>
      <c r="BS3599" s="41" t="str">
        <f t="shared" si="867"/>
        <v/>
      </c>
      <c r="BU3599" s="41" t="str">
        <f>IF($BS3599="", "", IFERROR(INDEX('Country Name Replacement'!$C$11:$C$2650, MATCH($BS3599, 'Country Name Replacement'!$B$11:$B$2650, 0)), $BS3599))</f>
        <v/>
      </c>
      <c r="BV3599" s="37" t="str">
        <f t="shared" si="868"/>
        <v/>
      </c>
      <c r="BW3599" s="46" t="str">
        <f t="shared" si="869"/>
        <v/>
      </c>
      <c r="BY3599" s="13" t="str">
        <f t="shared" si="870"/>
        <v/>
      </c>
      <c r="BZ3599" s="37" t="str">
        <f t="shared" si="871"/>
        <v/>
      </c>
      <c r="CA3599" s="60" t="str">
        <f t="shared" si="872"/>
        <v/>
      </c>
      <c r="CB3599" s="37" t="str">
        <f>IF(CA3599="", "", COUNTIF(CA$2649:CA$5288, "?"&amp;CA3599)+1+COUNTIF(CA$2649:CA3599, CA3599)-1)</f>
        <v/>
      </c>
      <c r="CC3599" s="41" t="str">
        <f t="shared" si="873"/>
        <v/>
      </c>
    </row>
    <row r="3600" spans="45:81" hidden="1" x14ac:dyDescent="0.25">
      <c r="AS3600" s="37">
        <v>952</v>
      </c>
      <c r="BS3600" s="41" t="str">
        <f t="shared" si="867"/>
        <v/>
      </c>
      <c r="BU3600" s="41" t="str">
        <f>IF($BS3600="", "", IFERROR(INDEX('Country Name Replacement'!$C$11:$C$2650, MATCH($BS3600, 'Country Name Replacement'!$B$11:$B$2650, 0)), $BS3600))</f>
        <v/>
      </c>
      <c r="BV3600" s="37" t="str">
        <f t="shared" si="868"/>
        <v/>
      </c>
      <c r="BW3600" s="46" t="str">
        <f t="shared" si="869"/>
        <v/>
      </c>
      <c r="BY3600" s="13" t="str">
        <f t="shared" si="870"/>
        <v/>
      </c>
      <c r="BZ3600" s="37" t="str">
        <f t="shared" si="871"/>
        <v/>
      </c>
      <c r="CA3600" s="60" t="str">
        <f t="shared" si="872"/>
        <v/>
      </c>
      <c r="CB3600" s="37" t="str">
        <f>IF(CA3600="", "", COUNTIF(CA$2649:CA$5288, "?"&amp;CA3600)+1+COUNTIF(CA$2649:CA3600, CA3600)-1)</f>
        <v/>
      </c>
      <c r="CC3600" s="41" t="str">
        <f t="shared" si="873"/>
        <v/>
      </c>
    </row>
    <row r="3601" spans="45:81" hidden="1" x14ac:dyDescent="0.25">
      <c r="AS3601" s="37">
        <v>953</v>
      </c>
      <c r="BS3601" s="41" t="str">
        <f t="shared" si="867"/>
        <v/>
      </c>
      <c r="BU3601" s="41" t="str">
        <f>IF($BS3601="", "", IFERROR(INDEX('Country Name Replacement'!$C$11:$C$2650, MATCH($BS3601, 'Country Name Replacement'!$B$11:$B$2650, 0)), $BS3601))</f>
        <v/>
      </c>
      <c r="BV3601" s="37" t="str">
        <f t="shared" si="868"/>
        <v/>
      </c>
      <c r="BW3601" s="46" t="str">
        <f t="shared" si="869"/>
        <v/>
      </c>
      <c r="BY3601" s="13" t="str">
        <f t="shared" si="870"/>
        <v/>
      </c>
      <c r="BZ3601" s="37" t="str">
        <f t="shared" si="871"/>
        <v/>
      </c>
      <c r="CA3601" s="60" t="str">
        <f t="shared" si="872"/>
        <v/>
      </c>
      <c r="CB3601" s="37" t="str">
        <f>IF(CA3601="", "", COUNTIF(CA$2649:CA$5288, "?"&amp;CA3601)+1+COUNTIF(CA$2649:CA3601, CA3601)-1)</f>
        <v/>
      </c>
      <c r="CC3601" s="41" t="str">
        <f t="shared" si="873"/>
        <v/>
      </c>
    </row>
    <row r="3602" spans="45:81" hidden="1" x14ac:dyDescent="0.25">
      <c r="AS3602" s="37">
        <v>954</v>
      </c>
      <c r="BS3602" s="41" t="str">
        <f t="shared" si="867"/>
        <v/>
      </c>
      <c r="BU3602" s="41" t="str">
        <f>IF($BS3602="", "", IFERROR(INDEX('Country Name Replacement'!$C$11:$C$2650, MATCH($BS3602, 'Country Name Replacement'!$B$11:$B$2650, 0)), $BS3602))</f>
        <v/>
      </c>
      <c r="BV3602" s="37" t="str">
        <f t="shared" si="868"/>
        <v/>
      </c>
      <c r="BW3602" s="46" t="str">
        <f t="shared" si="869"/>
        <v/>
      </c>
      <c r="BY3602" s="13" t="str">
        <f t="shared" si="870"/>
        <v/>
      </c>
      <c r="BZ3602" s="37" t="str">
        <f t="shared" si="871"/>
        <v/>
      </c>
      <c r="CA3602" s="60" t="str">
        <f t="shared" si="872"/>
        <v/>
      </c>
      <c r="CB3602" s="37" t="str">
        <f>IF(CA3602="", "", COUNTIF(CA$2649:CA$5288, "?"&amp;CA3602)+1+COUNTIF(CA$2649:CA3602, CA3602)-1)</f>
        <v/>
      </c>
      <c r="CC3602" s="41" t="str">
        <f t="shared" si="873"/>
        <v/>
      </c>
    </row>
    <row r="3603" spans="45:81" hidden="1" x14ac:dyDescent="0.25">
      <c r="AS3603" s="37">
        <v>955</v>
      </c>
      <c r="BS3603" s="41" t="str">
        <f t="shared" si="867"/>
        <v/>
      </c>
      <c r="BU3603" s="41" t="str">
        <f>IF($BS3603="", "", IFERROR(INDEX('Country Name Replacement'!$C$11:$C$2650, MATCH($BS3603, 'Country Name Replacement'!$B$11:$B$2650, 0)), $BS3603))</f>
        <v/>
      </c>
      <c r="BV3603" s="37" t="str">
        <f t="shared" si="868"/>
        <v/>
      </c>
      <c r="BW3603" s="46" t="str">
        <f t="shared" si="869"/>
        <v/>
      </c>
      <c r="BY3603" s="13" t="str">
        <f t="shared" si="870"/>
        <v/>
      </c>
      <c r="BZ3603" s="37" t="str">
        <f t="shared" si="871"/>
        <v/>
      </c>
      <c r="CA3603" s="60" t="str">
        <f t="shared" si="872"/>
        <v/>
      </c>
      <c r="CB3603" s="37" t="str">
        <f>IF(CA3603="", "", COUNTIF(CA$2649:CA$5288, "?"&amp;CA3603)+1+COUNTIF(CA$2649:CA3603, CA3603)-1)</f>
        <v/>
      </c>
      <c r="CC3603" s="41" t="str">
        <f t="shared" si="873"/>
        <v/>
      </c>
    </row>
    <row r="3604" spans="45:81" hidden="1" x14ac:dyDescent="0.25">
      <c r="AS3604" s="37">
        <v>956</v>
      </c>
      <c r="BS3604" s="41" t="str">
        <f t="shared" si="867"/>
        <v/>
      </c>
      <c r="BU3604" s="41" t="str">
        <f>IF($BS3604="", "", IFERROR(INDEX('Country Name Replacement'!$C$11:$C$2650, MATCH($BS3604, 'Country Name Replacement'!$B$11:$B$2650, 0)), $BS3604))</f>
        <v/>
      </c>
      <c r="BV3604" s="37" t="str">
        <f t="shared" si="868"/>
        <v/>
      </c>
      <c r="BW3604" s="46" t="str">
        <f t="shared" si="869"/>
        <v/>
      </c>
      <c r="BY3604" s="13" t="str">
        <f t="shared" si="870"/>
        <v/>
      </c>
      <c r="BZ3604" s="37" t="str">
        <f t="shared" si="871"/>
        <v/>
      </c>
      <c r="CA3604" s="60" t="str">
        <f t="shared" si="872"/>
        <v/>
      </c>
      <c r="CB3604" s="37" t="str">
        <f>IF(CA3604="", "", COUNTIF(CA$2649:CA$5288, "?"&amp;CA3604)+1+COUNTIF(CA$2649:CA3604, CA3604)-1)</f>
        <v/>
      </c>
      <c r="CC3604" s="41" t="str">
        <f t="shared" si="873"/>
        <v/>
      </c>
    </row>
    <row r="3605" spans="45:81" hidden="1" x14ac:dyDescent="0.25">
      <c r="AS3605" s="37">
        <v>957</v>
      </c>
      <c r="BS3605" s="41" t="str">
        <f t="shared" si="867"/>
        <v/>
      </c>
      <c r="BU3605" s="41" t="str">
        <f>IF($BS3605="", "", IFERROR(INDEX('Country Name Replacement'!$C$11:$C$2650, MATCH($BS3605, 'Country Name Replacement'!$B$11:$B$2650, 0)), $BS3605))</f>
        <v/>
      </c>
      <c r="BV3605" s="37" t="str">
        <f t="shared" si="868"/>
        <v/>
      </c>
      <c r="BW3605" s="46" t="str">
        <f t="shared" si="869"/>
        <v/>
      </c>
      <c r="BY3605" s="13" t="str">
        <f t="shared" si="870"/>
        <v/>
      </c>
      <c r="BZ3605" s="37" t="str">
        <f t="shared" si="871"/>
        <v/>
      </c>
      <c r="CA3605" s="60" t="str">
        <f t="shared" si="872"/>
        <v/>
      </c>
      <c r="CB3605" s="37" t="str">
        <f>IF(CA3605="", "", COUNTIF(CA$2649:CA$5288, "?"&amp;CA3605)+1+COUNTIF(CA$2649:CA3605, CA3605)-1)</f>
        <v/>
      </c>
      <c r="CC3605" s="41" t="str">
        <f t="shared" si="873"/>
        <v/>
      </c>
    </row>
    <row r="3606" spans="45:81" hidden="1" x14ac:dyDescent="0.25">
      <c r="AS3606" s="37">
        <v>958</v>
      </c>
      <c r="BS3606" s="41" t="str">
        <f t="shared" si="867"/>
        <v/>
      </c>
      <c r="BU3606" s="41" t="str">
        <f>IF($BS3606="", "", IFERROR(INDEX('Country Name Replacement'!$C$11:$C$2650, MATCH($BS3606, 'Country Name Replacement'!$B$11:$B$2650, 0)), $BS3606))</f>
        <v/>
      </c>
      <c r="BV3606" s="37" t="str">
        <f t="shared" si="868"/>
        <v/>
      </c>
      <c r="BW3606" s="46" t="str">
        <f t="shared" si="869"/>
        <v/>
      </c>
      <c r="BY3606" s="13" t="str">
        <f t="shared" si="870"/>
        <v/>
      </c>
      <c r="BZ3606" s="37" t="str">
        <f t="shared" si="871"/>
        <v/>
      </c>
      <c r="CA3606" s="60" t="str">
        <f t="shared" si="872"/>
        <v/>
      </c>
      <c r="CB3606" s="37" t="str">
        <f>IF(CA3606="", "", COUNTIF(CA$2649:CA$5288, "?"&amp;CA3606)+1+COUNTIF(CA$2649:CA3606, CA3606)-1)</f>
        <v/>
      </c>
      <c r="CC3606" s="41" t="str">
        <f t="shared" si="873"/>
        <v/>
      </c>
    </row>
    <row r="3607" spans="45:81" hidden="1" x14ac:dyDescent="0.25">
      <c r="AS3607" s="37">
        <v>959</v>
      </c>
      <c r="BS3607" s="41" t="str">
        <f t="shared" si="867"/>
        <v/>
      </c>
      <c r="BU3607" s="41" t="str">
        <f>IF($BS3607="", "", IFERROR(INDEX('Country Name Replacement'!$C$11:$C$2650, MATCH($BS3607, 'Country Name Replacement'!$B$11:$B$2650, 0)), $BS3607))</f>
        <v/>
      </c>
      <c r="BV3607" s="37" t="str">
        <f t="shared" si="868"/>
        <v/>
      </c>
      <c r="BW3607" s="46" t="str">
        <f t="shared" si="869"/>
        <v/>
      </c>
      <c r="BY3607" s="13" t="str">
        <f t="shared" si="870"/>
        <v/>
      </c>
      <c r="BZ3607" s="37" t="str">
        <f t="shared" si="871"/>
        <v/>
      </c>
      <c r="CA3607" s="60" t="str">
        <f t="shared" si="872"/>
        <v/>
      </c>
      <c r="CB3607" s="37" t="str">
        <f>IF(CA3607="", "", COUNTIF(CA$2649:CA$5288, "?"&amp;CA3607)+1+COUNTIF(CA$2649:CA3607, CA3607)-1)</f>
        <v/>
      </c>
      <c r="CC3607" s="41" t="str">
        <f t="shared" si="873"/>
        <v/>
      </c>
    </row>
    <row r="3608" spans="45:81" hidden="1" x14ac:dyDescent="0.25">
      <c r="AS3608" s="37">
        <v>960</v>
      </c>
      <c r="BS3608" s="41" t="str">
        <f t="shared" si="867"/>
        <v/>
      </c>
      <c r="BU3608" s="41" t="str">
        <f>IF($BS3608="", "", IFERROR(INDEX('Country Name Replacement'!$C$11:$C$2650, MATCH($BS3608, 'Country Name Replacement'!$B$11:$B$2650, 0)), $BS3608))</f>
        <v/>
      </c>
      <c r="BV3608" s="37" t="str">
        <f t="shared" si="868"/>
        <v/>
      </c>
      <c r="BW3608" s="46" t="str">
        <f t="shared" si="869"/>
        <v/>
      </c>
      <c r="BY3608" s="13" t="str">
        <f t="shared" si="870"/>
        <v/>
      </c>
      <c r="BZ3608" s="37" t="str">
        <f t="shared" si="871"/>
        <v/>
      </c>
      <c r="CA3608" s="60" t="str">
        <f t="shared" si="872"/>
        <v/>
      </c>
      <c r="CB3608" s="37" t="str">
        <f>IF(CA3608="", "", COUNTIF(CA$2649:CA$5288, "?"&amp;CA3608)+1+COUNTIF(CA$2649:CA3608, CA3608)-1)</f>
        <v/>
      </c>
      <c r="CC3608" s="41" t="str">
        <f t="shared" si="873"/>
        <v/>
      </c>
    </row>
    <row r="3609" spans="45:81" hidden="1" x14ac:dyDescent="0.25">
      <c r="AS3609" s="37">
        <v>961</v>
      </c>
      <c r="BS3609" s="41" t="str">
        <f t="shared" si="867"/>
        <v/>
      </c>
      <c r="BU3609" s="41" t="str">
        <f>IF($BS3609="", "", IFERROR(INDEX('Country Name Replacement'!$C$11:$C$2650, MATCH($BS3609, 'Country Name Replacement'!$B$11:$B$2650, 0)), $BS3609))</f>
        <v/>
      </c>
      <c r="BV3609" s="37" t="str">
        <f t="shared" si="868"/>
        <v/>
      </c>
      <c r="BW3609" s="46" t="str">
        <f t="shared" si="869"/>
        <v/>
      </c>
      <c r="BY3609" s="13" t="str">
        <f t="shared" si="870"/>
        <v/>
      </c>
      <c r="BZ3609" s="37" t="str">
        <f t="shared" si="871"/>
        <v/>
      </c>
      <c r="CA3609" s="60" t="str">
        <f t="shared" si="872"/>
        <v/>
      </c>
      <c r="CB3609" s="37" t="str">
        <f>IF(CA3609="", "", COUNTIF(CA$2649:CA$5288, "?"&amp;CA3609)+1+COUNTIF(CA$2649:CA3609, CA3609)-1)</f>
        <v/>
      </c>
      <c r="CC3609" s="41" t="str">
        <f t="shared" si="873"/>
        <v/>
      </c>
    </row>
    <row r="3610" spans="45:81" hidden="1" x14ac:dyDescent="0.25">
      <c r="AS3610" s="37">
        <v>962</v>
      </c>
      <c r="BS3610" s="41" t="str">
        <f t="shared" ref="BS3610:BS3673" si="874">IFERROR(INDEX(BS$7:BS$2646, MATCH($AS3610, BU$7:BU$2646, 0)), "")</f>
        <v/>
      </c>
      <c r="BU3610" s="41" t="str">
        <f>IF($BS3610="", "", IFERROR(INDEX('Country Name Replacement'!$C$11:$C$2650, MATCH($BS3610, 'Country Name Replacement'!$B$11:$B$2650, 0)), $BS3610))</f>
        <v/>
      </c>
      <c r="BV3610" s="37" t="str">
        <f t="shared" ref="BV3610:BV3673" si="875">IF(BU3610="", "", COUNTIF(BU$2649:BU$5288, "&lt;"&amp;BU3610)+1-BV$2647)</f>
        <v/>
      </c>
      <c r="BW3610" s="46" t="str">
        <f t="shared" ref="BW3610:BW3673" si="876">IFERROR(INDEX(BU$2649:BU$5288, MATCH($AS3610, BV$2649:BV$2828, 0)), "")</f>
        <v/>
      </c>
      <c r="BY3610" s="13" t="str">
        <f t="shared" ref="BY3610:BY3673" si="877">IFERROR(INDEX(BY$7:BY$2646, MATCH($AS3610, CA$7:CA$2646, 0)), "")</f>
        <v/>
      </c>
      <c r="BZ3610" s="37" t="str">
        <f t="shared" ref="BZ3610:BZ3673" si="878">IF(BY3610="", "", COUNTIF(BY$2649:BY$5288, "&lt;"&amp;BY3610)+1-BZ$2647)</f>
        <v/>
      </c>
      <c r="CA3610" s="60" t="str">
        <f t="shared" ref="CA3610:CA3673" si="879">IF(BY3610="", "", SUMIF($BY$7:$BY$2646, BY3610, $BZ$7:$BZ$2646))</f>
        <v/>
      </c>
      <c r="CB3610" s="37" t="str">
        <f>IF(CA3610="", "", COUNTIF(CA$2649:CA$5288, "?"&amp;CA3610)+1+COUNTIF(CA$2649:CA3610, CA3610)-1)</f>
        <v/>
      </c>
      <c r="CC3610" s="41" t="str">
        <f t="shared" ref="CC3610:CC3673" si="880">IFERROR(INDEX(BS$2649:BS$5288, MATCH($AS3610, BV$2649:BV$2828, 0)), "")</f>
        <v/>
      </c>
    </row>
    <row r="3611" spans="45:81" hidden="1" x14ac:dyDescent="0.25">
      <c r="AS3611" s="37">
        <v>963</v>
      </c>
      <c r="BS3611" s="41" t="str">
        <f t="shared" si="874"/>
        <v/>
      </c>
      <c r="BU3611" s="41" t="str">
        <f>IF($BS3611="", "", IFERROR(INDEX('Country Name Replacement'!$C$11:$C$2650, MATCH($BS3611, 'Country Name Replacement'!$B$11:$B$2650, 0)), $BS3611))</f>
        <v/>
      </c>
      <c r="BV3611" s="37" t="str">
        <f t="shared" si="875"/>
        <v/>
      </c>
      <c r="BW3611" s="46" t="str">
        <f t="shared" si="876"/>
        <v/>
      </c>
      <c r="BY3611" s="13" t="str">
        <f t="shared" si="877"/>
        <v/>
      </c>
      <c r="BZ3611" s="37" t="str">
        <f t="shared" si="878"/>
        <v/>
      </c>
      <c r="CA3611" s="60" t="str">
        <f t="shared" si="879"/>
        <v/>
      </c>
      <c r="CB3611" s="37" t="str">
        <f>IF(CA3611="", "", COUNTIF(CA$2649:CA$5288, "?"&amp;CA3611)+1+COUNTIF(CA$2649:CA3611, CA3611)-1)</f>
        <v/>
      </c>
      <c r="CC3611" s="41" t="str">
        <f t="shared" si="880"/>
        <v/>
      </c>
    </row>
    <row r="3612" spans="45:81" hidden="1" x14ac:dyDescent="0.25">
      <c r="AS3612" s="37">
        <v>964</v>
      </c>
      <c r="BS3612" s="41" t="str">
        <f t="shared" si="874"/>
        <v/>
      </c>
      <c r="BU3612" s="41" t="str">
        <f>IF($BS3612="", "", IFERROR(INDEX('Country Name Replacement'!$C$11:$C$2650, MATCH($BS3612, 'Country Name Replacement'!$B$11:$B$2650, 0)), $BS3612))</f>
        <v/>
      </c>
      <c r="BV3612" s="37" t="str">
        <f t="shared" si="875"/>
        <v/>
      </c>
      <c r="BW3612" s="46" t="str">
        <f t="shared" si="876"/>
        <v/>
      </c>
      <c r="BY3612" s="13" t="str">
        <f t="shared" si="877"/>
        <v/>
      </c>
      <c r="BZ3612" s="37" t="str">
        <f t="shared" si="878"/>
        <v/>
      </c>
      <c r="CA3612" s="60" t="str">
        <f t="shared" si="879"/>
        <v/>
      </c>
      <c r="CB3612" s="37" t="str">
        <f>IF(CA3612="", "", COUNTIF(CA$2649:CA$5288, "?"&amp;CA3612)+1+COUNTIF(CA$2649:CA3612, CA3612)-1)</f>
        <v/>
      </c>
      <c r="CC3612" s="41" t="str">
        <f t="shared" si="880"/>
        <v/>
      </c>
    </row>
    <row r="3613" spans="45:81" hidden="1" x14ac:dyDescent="0.25">
      <c r="AS3613" s="37">
        <v>965</v>
      </c>
      <c r="BS3613" s="41" t="str">
        <f t="shared" si="874"/>
        <v/>
      </c>
      <c r="BU3613" s="41" t="str">
        <f>IF($BS3613="", "", IFERROR(INDEX('Country Name Replacement'!$C$11:$C$2650, MATCH($BS3613, 'Country Name Replacement'!$B$11:$B$2650, 0)), $BS3613))</f>
        <v/>
      </c>
      <c r="BV3613" s="37" t="str">
        <f t="shared" si="875"/>
        <v/>
      </c>
      <c r="BW3613" s="46" t="str">
        <f t="shared" si="876"/>
        <v/>
      </c>
      <c r="BY3613" s="13" t="str">
        <f t="shared" si="877"/>
        <v/>
      </c>
      <c r="BZ3613" s="37" t="str">
        <f t="shared" si="878"/>
        <v/>
      </c>
      <c r="CA3613" s="60" t="str">
        <f t="shared" si="879"/>
        <v/>
      </c>
      <c r="CB3613" s="37" t="str">
        <f>IF(CA3613="", "", COUNTIF(CA$2649:CA$5288, "?"&amp;CA3613)+1+COUNTIF(CA$2649:CA3613, CA3613)-1)</f>
        <v/>
      </c>
      <c r="CC3613" s="41" t="str">
        <f t="shared" si="880"/>
        <v/>
      </c>
    </row>
    <row r="3614" spans="45:81" hidden="1" x14ac:dyDescent="0.25">
      <c r="AS3614" s="37">
        <v>966</v>
      </c>
      <c r="BS3614" s="41" t="str">
        <f t="shared" si="874"/>
        <v/>
      </c>
      <c r="BU3614" s="41" t="str">
        <f>IF($BS3614="", "", IFERROR(INDEX('Country Name Replacement'!$C$11:$C$2650, MATCH($BS3614, 'Country Name Replacement'!$B$11:$B$2650, 0)), $BS3614))</f>
        <v/>
      </c>
      <c r="BV3614" s="37" t="str">
        <f t="shared" si="875"/>
        <v/>
      </c>
      <c r="BW3614" s="46" t="str">
        <f t="shared" si="876"/>
        <v/>
      </c>
      <c r="BY3614" s="13" t="str">
        <f t="shared" si="877"/>
        <v/>
      </c>
      <c r="BZ3614" s="37" t="str">
        <f t="shared" si="878"/>
        <v/>
      </c>
      <c r="CA3614" s="60" t="str">
        <f t="shared" si="879"/>
        <v/>
      </c>
      <c r="CB3614" s="37" t="str">
        <f>IF(CA3614="", "", COUNTIF(CA$2649:CA$5288, "?"&amp;CA3614)+1+COUNTIF(CA$2649:CA3614, CA3614)-1)</f>
        <v/>
      </c>
      <c r="CC3614" s="41" t="str">
        <f t="shared" si="880"/>
        <v/>
      </c>
    </row>
    <row r="3615" spans="45:81" hidden="1" x14ac:dyDescent="0.25">
      <c r="AS3615" s="37">
        <v>967</v>
      </c>
      <c r="BS3615" s="41" t="str">
        <f t="shared" si="874"/>
        <v/>
      </c>
      <c r="BU3615" s="41" t="str">
        <f>IF($BS3615="", "", IFERROR(INDEX('Country Name Replacement'!$C$11:$C$2650, MATCH($BS3615, 'Country Name Replacement'!$B$11:$B$2650, 0)), $BS3615))</f>
        <v/>
      </c>
      <c r="BV3615" s="37" t="str">
        <f t="shared" si="875"/>
        <v/>
      </c>
      <c r="BW3615" s="46" t="str">
        <f t="shared" si="876"/>
        <v/>
      </c>
      <c r="BY3615" s="13" t="str">
        <f t="shared" si="877"/>
        <v/>
      </c>
      <c r="BZ3615" s="37" t="str">
        <f t="shared" si="878"/>
        <v/>
      </c>
      <c r="CA3615" s="60" t="str">
        <f t="shared" si="879"/>
        <v/>
      </c>
      <c r="CB3615" s="37" t="str">
        <f>IF(CA3615="", "", COUNTIF(CA$2649:CA$5288, "?"&amp;CA3615)+1+COUNTIF(CA$2649:CA3615, CA3615)-1)</f>
        <v/>
      </c>
      <c r="CC3615" s="41" t="str">
        <f t="shared" si="880"/>
        <v/>
      </c>
    </row>
    <row r="3616" spans="45:81" hidden="1" x14ac:dyDescent="0.25">
      <c r="AS3616" s="37">
        <v>968</v>
      </c>
      <c r="BS3616" s="41" t="str">
        <f t="shared" si="874"/>
        <v/>
      </c>
      <c r="BU3616" s="41" t="str">
        <f>IF($BS3616="", "", IFERROR(INDEX('Country Name Replacement'!$C$11:$C$2650, MATCH($BS3616, 'Country Name Replacement'!$B$11:$B$2650, 0)), $BS3616))</f>
        <v/>
      </c>
      <c r="BV3616" s="37" t="str">
        <f t="shared" si="875"/>
        <v/>
      </c>
      <c r="BW3616" s="46" t="str">
        <f t="shared" si="876"/>
        <v/>
      </c>
      <c r="BY3616" s="13" t="str">
        <f t="shared" si="877"/>
        <v/>
      </c>
      <c r="BZ3616" s="37" t="str">
        <f t="shared" si="878"/>
        <v/>
      </c>
      <c r="CA3616" s="60" t="str">
        <f t="shared" si="879"/>
        <v/>
      </c>
      <c r="CB3616" s="37" t="str">
        <f>IF(CA3616="", "", COUNTIF(CA$2649:CA$5288, "?"&amp;CA3616)+1+COUNTIF(CA$2649:CA3616, CA3616)-1)</f>
        <v/>
      </c>
      <c r="CC3616" s="41" t="str">
        <f t="shared" si="880"/>
        <v/>
      </c>
    </row>
    <row r="3617" spans="45:81" hidden="1" x14ac:dyDescent="0.25">
      <c r="AS3617" s="37">
        <v>969</v>
      </c>
      <c r="BS3617" s="41" t="str">
        <f t="shared" si="874"/>
        <v/>
      </c>
      <c r="BU3617" s="41" t="str">
        <f>IF($BS3617="", "", IFERROR(INDEX('Country Name Replacement'!$C$11:$C$2650, MATCH($BS3617, 'Country Name Replacement'!$B$11:$B$2650, 0)), $BS3617))</f>
        <v/>
      </c>
      <c r="BV3617" s="37" t="str">
        <f t="shared" si="875"/>
        <v/>
      </c>
      <c r="BW3617" s="46" t="str">
        <f t="shared" si="876"/>
        <v/>
      </c>
      <c r="BY3617" s="13" t="str">
        <f t="shared" si="877"/>
        <v/>
      </c>
      <c r="BZ3617" s="37" t="str">
        <f t="shared" si="878"/>
        <v/>
      </c>
      <c r="CA3617" s="60" t="str">
        <f t="shared" si="879"/>
        <v/>
      </c>
      <c r="CB3617" s="37" t="str">
        <f>IF(CA3617="", "", COUNTIF(CA$2649:CA$5288, "?"&amp;CA3617)+1+COUNTIF(CA$2649:CA3617, CA3617)-1)</f>
        <v/>
      </c>
      <c r="CC3617" s="41" t="str">
        <f t="shared" si="880"/>
        <v/>
      </c>
    </row>
    <row r="3618" spans="45:81" hidden="1" x14ac:dyDescent="0.25">
      <c r="AS3618" s="37">
        <v>970</v>
      </c>
      <c r="BS3618" s="41" t="str">
        <f t="shared" si="874"/>
        <v/>
      </c>
      <c r="BU3618" s="41" t="str">
        <f>IF($BS3618="", "", IFERROR(INDEX('Country Name Replacement'!$C$11:$C$2650, MATCH($BS3618, 'Country Name Replacement'!$B$11:$B$2650, 0)), $BS3618))</f>
        <v/>
      </c>
      <c r="BV3618" s="37" t="str">
        <f t="shared" si="875"/>
        <v/>
      </c>
      <c r="BW3618" s="46" t="str">
        <f t="shared" si="876"/>
        <v/>
      </c>
      <c r="BY3618" s="13" t="str">
        <f t="shared" si="877"/>
        <v/>
      </c>
      <c r="BZ3618" s="37" t="str">
        <f t="shared" si="878"/>
        <v/>
      </c>
      <c r="CA3618" s="60" t="str">
        <f t="shared" si="879"/>
        <v/>
      </c>
      <c r="CB3618" s="37" t="str">
        <f>IF(CA3618="", "", COUNTIF(CA$2649:CA$5288, "?"&amp;CA3618)+1+COUNTIF(CA$2649:CA3618, CA3618)-1)</f>
        <v/>
      </c>
      <c r="CC3618" s="41" t="str">
        <f t="shared" si="880"/>
        <v/>
      </c>
    </row>
    <row r="3619" spans="45:81" hidden="1" x14ac:dyDescent="0.25">
      <c r="AS3619" s="37">
        <v>971</v>
      </c>
      <c r="BS3619" s="41" t="str">
        <f t="shared" si="874"/>
        <v/>
      </c>
      <c r="BU3619" s="41" t="str">
        <f>IF($BS3619="", "", IFERROR(INDEX('Country Name Replacement'!$C$11:$C$2650, MATCH($BS3619, 'Country Name Replacement'!$B$11:$B$2650, 0)), $BS3619))</f>
        <v/>
      </c>
      <c r="BV3619" s="37" t="str">
        <f t="shared" si="875"/>
        <v/>
      </c>
      <c r="BW3619" s="46" t="str">
        <f t="shared" si="876"/>
        <v/>
      </c>
      <c r="BY3619" s="13" t="str">
        <f t="shared" si="877"/>
        <v/>
      </c>
      <c r="BZ3619" s="37" t="str">
        <f t="shared" si="878"/>
        <v/>
      </c>
      <c r="CA3619" s="60" t="str">
        <f t="shared" si="879"/>
        <v/>
      </c>
      <c r="CB3619" s="37" t="str">
        <f>IF(CA3619="", "", COUNTIF(CA$2649:CA$5288, "?"&amp;CA3619)+1+COUNTIF(CA$2649:CA3619, CA3619)-1)</f>
        <v/>
      </c>
      <c r="CC3619" s="41" t="str">
        <f t="shared" si="880"/>
        <v/>
      </c>
    </row>
    <row r="3620" spans="45:81" hidden="1" x14ac:dyDescent="0.25">
      <c r="AS3620" s="37">
        <v>972</v>
      </c>
      <c r="BS3620" s="41" t="str">
        <f t="shared" si="874"/>
        <v/>
      </c>
      <c r="BU3620" s="41" t="str">
        <f>IF($BS3620="", "", IFERROR(INDEX('Country Name Replacement'!$C$11:$C$2650, MATCH($BS3620, 'Country Name Replacement'!$B$11:$B$2650, 0)), $BS3620))</f>
        <v/>
      </c>
      <c r="BV3620" s="37" t="str">
        <f t="shared" si="875"/>
        <v/>
      </c>
      <c r="BW3620" s="46" t="str">
        <f t="shared" si="876"/>
        <v/>
      </c>
      <c r="BY3620" s="13" t="str">
        <f t="shared" si="877"/>
        <v/>
      </c>
      <c r="BZ3620" s="37" t="str">
        <f t="shared" si="878"/>
        <v/>
      </c>
      <c r="CA3620" s="60" t="str">
        <f t="shared" si="879"/>
        <v/>
      </c>
      <c r="CB3620" s="37" t="str">
        <f>IF(CA3620="", "", COUNTIF(CA$2649:CA$5288, "?"&amp;CA3620)+1+COUNTIF(CA$2649:CA3620, CA3620)-1)</f>
        <v/>
      </c>
      <c r="CC3620" s="41" t="str">
        <f t="shared" si="880"/>
        <v/>
      </c>
    </row>
    <row r="3621" spans="45:81" hidden="1" x14ac:dyDescent="0.25">
      <c r="AS3621" s="37">
        <v>973</v>
      </c>
      <c r="BS3621" s="41" t="str">
        <f t="shared" si="874"/>
        <v/>
      </c>
      <c r="BU3621" s="41" t="str">
        <f>IF($BS3621="", "", IFERROR(INDEX('Country Name Replacement'!$C$11:$C$2650, MATCH($BS3621, 'Country Name Replacement'!$B$11:$B$2650, 0)), $BS3621))</f>
        <v/>
      </c>
      <c r="BV3621" s="37" t="str">
        <f t="shared" si="875"/>
        <v/>
      </c>
      <c r="BW3621" s="46" t="str">
        <f t="shared" si="876"/>
        <v/>
      </c>
      <c r="BY3621" s="13" t="str">
        <f t="shared" si="877"/>
        <v/>
      </c>
      <c r="BZ3621" s="37" t="str">
        <f t="shared" si="878"/>
        <v/>
      </c>
      <c r="CA3621" s="60" t="str">
        <f t="shared" si="879"/>
        <v/>
      </c>
      <c r="CB3621" s="37" t="str">
        <f>IF(CA3621="", "", COUNTIF(CA$2649:CA$5288, "?"&amp;CA3621)+1+COUNTIF(CA$2649:CA3621, CA3621)-1)</f>
        <v/>
      </c>
      <c r="CC3621" s="41" t="str">
        <f t="shared" si="880"/>
        <v/>
      </c>
    </row>
    <row r="3622" spans="45:81" hidden="1" x14ac:dyDescent="0.25">
      <c r="AS3622" s="37">
        <v>974</v>
      </c>
      <c r="BS3622" s="41" t="str">
        <f t="shared" si="874"/>
        <v/>
      </c>
      <c r="BU3622" s="41" t="str">
        <f>IF($BS3622="", "", IFERROR(INDEX('Country Name Replacement'!$C$11:$C$2650, MATCH($BS3622, 'Country Name Replacement'!$B$11:$B$2650, 0)), $BS3622))</f>
        <v/>
      </c>
      <c r="BV3622" s="37" t="str">
        <f t="shared" si="875"/>
        <v/>
      </c>
      <c r="BW3622" s="46" t="str">
        <f t="shared" si="876"/>
        <v/>
      </c>
      <c r="BY3622" s="13" t="str">
        <f t="shared" si="877"/>
        <v/>
      </c>
      <c r="BZ3622" s="37" t="str">
        <f t="shared" si="878"/>
        <v/>
      </c>
      <c r="CA3622" s="60" t="str">
        <f t="shared" si="879"/>
        <v/>
      </c>
      <c r="CB3622" s="37" t="str">
        <f>IF(CA3622="", "", COUNTIF(CA$2649:CA$5288, "?"&amp;CA3622)+1+COUNTIF(CA$2649:CA3622, CA3622)-1)</f>
        <v/>
      </c>
      <c r="CC3622" s="41" t="str">
        <f t="shared" si="880"/>
        <v/>
      </c>
    </row>
    <row r="3623" spans="45:81" hidden="1" x14ac:dyDescent="0.25">
      <c r="AS3623" s="37">
        <v>975</v>
      </c>
      <c r="BS3623" s="41" t="str">
        <f t="shared" si="874"/>
        <v/>
      </c>
      <c r="BU3623" s="41" t="str">
        <f>IF($BS3623="", "", IFERROR(INDEX('Country Name Replacement'!$C$11:$C$2650, MATCH($BS3623, 'Country Name Replacement'!$B$11:$B$2650, 0)), $BS3623))</f>
        <v/>
      </c>
      <c r="BV3623" s="37" t="str">
        <f t="shared" si="875"/>
        <v/>
      </c>
      <c r="BW3623" s="46" t="str">
        <f t="shared" si="876"/>
        <v/>
      </c>
      <c r="BY3623" s="13" t="str">
        <f t="shared" si="877"/>
        <v/>
      </c>
      <c r="BZ3623" s="37" t="str">
        <f t="shared" si="878"/>
        <v/>
      </c>
      <c r="CA3623" s="60" t="str">
        <f t="shared" si="879"/>
        <v/>
      </c>
      <c r="CB3623" s="37" t="str">
        <f>IF(CA3623="", "", COUNTIF(CA$2649:CA$5288, "?"&amp;CA3623)+1+COUNTIF(CA$2649:CA3623, CA3623)-1)</f>
        <v/>
      </c>
      <c r="CC3623" s="41" t="str">
        <f t="shared" si="880"/>
        <v/>
      </c>
    </row>
    <row r="3624" spans="45:81" hidden="1" x14ac:dyDescent="0.25">
      <c r="AS3624" s="37">
        <v>976</v>
      </c>
      <c r="BS3624" s="41" t="str">
        <f t="shared" si="874"/>
        <v/>
      </c>
      <c r="BU3624" s="41" t="str">
        <f>IF($BS3624="", "", IFERROR(INDEX('Country Name Replacement'!$C$11:$C$2650, MATCH($BS3624, 'Country Name Replacement'!$B$11:$B$2650, 0)), $BS3624))</f>
        <v/>
      </c>
      <c r="BV3624" s="37" t="str">
        <f t="shared" si="875"/>
        <v/>
      </c>
      <c r="BW3624" s="46" t="str">
        <f t="shared" si="876"/>
        <v/>
      </c>
      <c r="BY3624" s="13" t="str">
        <f t="shared" si="877"/>
        <v/>
      </c>
      <c r="BZ3624" s="37" t="str">
        <f t="shared" si="878"/>
        <v/>
      </c>
      <c r="CA3624" s="60" t="str">
        <f t="shared" si="879"/>
        <v/>
      </c>
      <c r="CB3624" s="37" t="str">
        <f>IF(CA3624="", "", COUNTIF(CA$2649:CA$5288, "?"&amp;CA3624)+1+COUNTIF(CA$2649:CA3624, CA3624)-1)</f>
        <v/>
      </c>
      <c r="CC3624" s="41" t="str">
        <f t="shared" si="880"/>
        <v/>
      </c>
    </row>
    <row r="3625" spans="45:81" hidden="1" x14ac:dyDescent="0.25">
      <c r="AS3625" s="37">
        <v>977</v>
      </c>
      <c r="BS3625" s="41" t="str">
        <f t="shared" si="874"/>
        <v/>
      </c>
      <c r="BU3625" s="41" t="str">
        <f>IF($BS3625="", "", IFERROR(INDEX('Country Name Replacement'!$C$11:$C$2650, MATCH($BS3625, 'Country Name Replacement'!$B$11:$B$2650, 0)), $BS3625))</f>
        <v/>
      </c>
      <c r="BV3625" s="37" t="str">
        <f t="shared" si="875"/>
        <v/>
      </c>
      <c r="BW3625" s="46" t="str">
        <f t="shared" si="876"/>
        <v/>
      </c>
      <c r="BY3625" s="13" t="str">
        <f t="shared" si="877"/>
        <v/>
      </c>
      <c r="BZ3625" s="37" t="str">
        <f t="shared" si="878"/>
        <v/>
      </c>
      <c r="CA3625" s="60" t="str">
        <f t="shared" si="879"/>
        <v/>
      </c>
      <c r="CB3625" s="37" t="str">
        <f>IF(CA3625="", "", COUNTIF(CA$2649:CA$5288, "?"&amp;CA3625)+1+COUNTIF(CA$2649:CA3625, CA3625)-1)</f>
        <v/>
      </c>
      <c r="CC3625" s="41" t="str">
        <f t="shared" si="880"/>
        <v/>
      </c>
    </row>
    <row r="3626" spans="45:81" hidden="1" x14ac:dyDescent="0.25">
      <c r="AS3626" s="37">
        <v>978</v>
      </c>
      <c r="BS3626" s="41" t="str">
        <f t="shared" si="874"/>
        <v/>
      </c>
      <c r="BU3626" s="41" t="str">
        <f>IF($BS3626="", "", IFERROR(INDEX('Country Name Replacement'!$C$11:$C$2650, MATCH($BS3626, 'Country Name Replacement'!$B$11:$B$2650, 0)), $BS3626))</f>
        <v/>
      </c>
      <c r="BV3626" s="37" t="str">
        <f t="shared" si="875"/>
        <v/>
      </c>
      <c r="BW3626" s="46" t="str">
        <f t="shared" si="876"/>
        <v/>
      </c>
      <c r="BY3626" s="13" t="str">
        <f t="shared" si="877"/>
        <v/>
      </c>
      <c r="BZ3626" s="37" t="str">
        <f t="shared" si="878"/>
        <v/>
      </c>
      <c r="CA3626" s="60" t="str">
        <f t="shared" si="879"/>
        <v/>
      </c>
      <c r="CB3626" s="37" t="str">
        <f>IF(CA3626="", "", COUNTIF(CA$2649:CA$5288, "?"&amp;CA3626)+1+COUNTIF(CA$2649:CA3626, CA3626)-1)</f>
        <v/>
      </c>
      <c r="CC3626" s="41" t="str">
        <f t="shared" si="880"/>
        <v/>
      </c>
    </row>
    <row r="3627" spans="45:81" hidden="1" x14ac:dyDescent="0.25">
      <c r="AS3627" s="37">
        <v>979</v>
      </c>
      <c r="BS3627" s="41" t="str">
        <f t="shared" si="874"/>
        <v/>
      </c>
      <c r="BU3627" s="41" t="str">
        <f>IF($BS3627="", "", IFERROR(INDEX('Country Name Replacement'!$C$11:$C$2650, MATCH($BS3627, 'Country Name Replacement'!$B$11:$B$2650, 0)), $BS3627))</f>
        <v/>
      </c>
      <c r="BV3627" s="37" t="str">
        <f t="shared" si="875"/>
        <v/>
      </c>
      <c r="BW3627" s="46" t="str">
        <f t="shared" si="876"/>
        <v/>
      </c>
      <c r="BY3627" s="13" t="str">
        <f t="shared" si="877"/>
        <v/>
      </c>
      <c r="BZ3627" s="37" t="str">
        <f t="shared" si="878"/>
        <v/>
      </c>
      <c r="CA3627" s="60" t="str">
        <f t="shared" si="879"/>
        <v/>
      </c>
      <c r="CB3627" s="37" t="str">
        <f>IF(CA3627="", "", COUNTIF(CA$2649:CA$5288, "?"&amp;CA3627)+1+COUNTIF(CA$2649:CA3627, CA3627)-1)</f>
        <v/>
      </c>
      <c r="CC3627" s="41" t="str">
        <f t="shared" si="880"/>
        <v/>
      </c>
    </row>
    <row r="3628" spans="45:81" hidden="1" x14ac:dyDescent="0.25">
      <c r="AS3628" s="37">
        <v>980</v>
      </c>
      <c r="BS3628" s="41" t="str">
        <f t="shared" si="874"/>
        <v/>
      </c>
      <c r="BU3628" s="41" t="str">
        <f>IF($BS3628="", "", IFERROR(INDEX('Country Name Replacement'!$C$11:$C$2650, MATCH($BS3628, 'Country Name Replacement'!$B$11:$B$2650, 0)), $BS3628))</f>
        <v/>
      </c>
      <c r="BV3628" s="37" t="str">
        <f t="shared" si="875"/>
        <v/>
      </c>
      <c r="BW3628" s="46" t="str">
        <f t="shared" si="876"/>
        <v/>
      </c>
      <c r="BY3628" s="13" t="str">
        <f t="shared" si="877"/>
        <v/>
      </c>
      <c r="BZ3628" s="37" t="str">
        <f t="shared" si="878"/>
        <v/>
      </c>
      <c r="CA3628" s="60" t="str">
        <f t="shared" si="879"/>
        <v/>
      </c>
      <c r="CB3628" s="37" t="str">
        <f>IF(CA3628="", "", COUNTIF(CA$2649:CA$5288, "?"&amp;CA3628)+1+COUNTIF(CA$2649:CA3628, CA3628)-1)</f>
        <v/>
      </c>
      <c r="CC3628" s="41" t="str">
        <f t="shared" si="880"/>
        <v/>
      </c>
    </row>
    <row r="3629" spans="45:81" hidden="1" x14ac:dyDescent="0.25">
      <c r="AS3629" s="37">
        <v>981</v>
      </c>
      <c r="BS3629" s="41" t="str">
        <f t="shared" si="874"/>
        <v/>
      </c>
      <c r="BU3629" s="41" t="str">
        <f>IF($BS3629="", "", IFERROR(INDEX('Country Name Replacement'!$C$11:$C$2650, MATCH($BS3629, 'Country Name Replacement'!$B$11:$B$2650, 0)), $BS3629))</f>
        <v/>
      </c>
      <c r="BV3629" s="37" t="str">
        <f t="shared" si="875"/>
        <v/>
      </c>
      <c r="BW3629" s="46" t="str">
        <f t="shared" si="876"/>
        <v/>
      </c>
      <c r="BY3629" s="13" t="str">
        <f t="shared" si="877"/>
        <v/>
      </c>
      <c r="BZ3629" s="37" t="str">
        <f t="shared" si="878"/>
        <v/>
      </c>
      <c r="CA3629" s="60" t="str">
        <f t="shared" si="879"/>
        <v/>
      </c>
      <c r="CB3629" s="37" t="str">
        <f>IF(CA3629="", "", COUNTIF(CA$2649:CA$5288, "?"&amp;CA3629)+1+COUNTIF(CA$2649:CA3629, CA3629)-1)</f>
        <v/>
      </c>
      <c r="CC3629" s="41" t="str">
        <f t="shared" si="880"/>
        <v/>
      </c>
    </row>
    <row r="3630" spans="45:81" hidden="1" x14ac:dyDescent="0.25">
      <c r="AS3630" s="37">
        <v>982</v>
      </c>
      <c r="BS3630" s="41" t="str">
        <f t="shared" si="874"/>
        <v/>
      </c>
      <c r="BU3630" s="41" t="str">
        <f>IF($BS3630="", "", IFERROR(INDEX('Country Name Replacement'!$C$11:$C$2650, MATCH($BS3630, 'Country Name Replacement'!$B$11:$B$2650, 0)), $BS3630))</f>
        <v/>
      </c>
      <c r="BV3630" s="37" t="str">
        <f t="shared" si="875"/>
        <v/>
      </c>
      <c r="BW3630" s="46" t="str">
        <f t="shared" si="876"/>
        <v/>
      </c>
      <c r="BY3630" s="13" t="str">
        <f t="shared" si="877"/>
        <v/>
      </c>
      <c r="BZ3630" s="37" t="str">
        <f t="shared" si="878"/>
        <v/>
      </c>
      <c r="CA3630" s="60" t="str">
        <f t="shared" si="879"/>
        <v/>
      </c>
      <c r="CB3630" s="37" t="str">
        <f>IF(CA3630="", "", COUNTIF(CA$2649:CA$5288, "?"&amp;CA3630)+1+COUNTIF(CA$2649:CA3630, CA3630)-1)</f>
        <v/>
      </c>
      <c r="CC3630" s="41" t="str">
        <f t="shared" si="880"/>
        <v/>
      </c>
    </row>
    <row r="3631" spans="45:81" hidden="1" x14ac:dyDescent="0.25">
      <c r="AS3631" s="37">
        <v>983</v>
      </c>
      <c r="BS3631" s="41" t="str">
        <f t="shared" si="874"/>
        <v/>
      </c>
      <c r="BU3631" s="41" t="str">
        <f>IF($BS3631="", "", IFERROR(INDEX('Country Name Replacement'!$C$11:$C$2650, MATCH($BS3631, 'Country Name Replacement'!$B$11:$B$2650, 0)), $BS3631))</f>
        <v/>
      </c>
      <c r="BV3631" s="37" t="str">
        <f t="shared" si="875"/>
        <v/>
      </c>
      <c r="BW3631" s="46" t="str">
        <f t="shared" si="876"/>
        <v/>
      </c>
      <c r="BY3631" s="13" t="str">
        <f t="shared" si="877"/>
        <v/>
      </c>
      <c r="BZ3631" s="37" t="str">
        <f t="shared" si="878"/>
        <v/>
      </c>
      <c r="CA3631" s="60" t="str">
        <f t="shared" si="879"/>
        <v/>
      </c>
      <c r="CB3631" s="37" t="str">
        <f>IF(CA3631="", "", COUNTIF(CA$2649:CA$5288, "?"&amp;CA3631)+1+COUNTIF(CA$2649:CA3631, CA3631)-1)</f>
        <v/>
      </c>
      <c r="CC3631" s="41" t="str">
        <f t="shared" si="880"/>
        <v/>
      </c>
    </row>
    <row r="3632" spans="45:81" hidden="1" x14ac:dyDescent="0.25">
      <c r="AS3632" s="37">
        <v>984</v>
      </c>
      <c r="BS3632" s="41" t="str">
        <f t="shared" si="874"/>
        <v/>
      </c>
      <c r="BU3632" s="41" t="str">
        <f>IF($BS3632="", "", IFERROR(INDEX('Country Name Replacement'!$C$11:$C$2650, MATCH($BS3632, 'Country Name Replacement'!$B$11:$B$2650, 0)), $BS3632))</f>
        <v/>
      </c>
      <c r="BV3632" s="37" t="str">
        <f t="shared" si="875"/>
        <v/>
      </c>
      <c r="BW3632" s="46" t="str">
        <f t="shared" si="876"/>
        <v/>
      </c>
      <c r="BY3632" s="13" t="str">
        <f t="shared" si="877"/>
        <v/>
      </c>
      <c r="BZ3632" s="37" t="str">
        <f t="shared" si="878"/>
        <v/>
      </c>
      <c r="CA3632" s="60" t="str">
        <f t="shared" si="879"/>
        <v/>
      </c>
      <c r="CB3632" s="37" t="str">
        <f>IF(CA3632="", "", COUNTIF(CA$2649:CA$5288, "?"&amp;CA3632)+1+COUNTIF(CA$2649:CA3632, CA3632)-1)</f>
        <v/>
      </c>
      <c r="CC3632" s="41" t="str">
        <f t="shared" si="880"/>
        <v/>
      </c>
    </row>
    <row r="3633" spans="45:81" hidden="1" x14ac:dyDescent="0.25">
      <c r="AS3633" s="37">
        <v>985</v>
      </c>
      <c r="BS3633" s="41" t="str">
        <f t="shared" si="874"/>
        <v/>
      </c>
      <c r="BU3633" s="41" t="str">
        <f>IF($BS3633="", "", IFERROR(INDEX('Country Name Replacement'!$C$11:$C$2650, MATCH($BS3633, 'Country Name Replacement'!$B$11:$B$2650, 0)), $BS3633))</f>
        <v/>
      </c>
      <c r="BV3633" s="37" t="str">
        <f t="shared" si="875"/>
        <v/>
      </c>
      <c r="BW3633" s="46" t="str">
        <f t="shared" si="876"/>
        <v/>
      </c>
      <c r="BY3633" s="13" t="str">
        <f t="shared" si="877"/>
        <v/>
      </c>
      <c r="BZ3633" s="37" t="str">
        <f t="shared" si="878"/>
        <v/>
      </c>
      <c r="CA3633" s="60" t="str">
        <f t="shared" si="879"/>
        <v/>
      </c>
      <c r="CB3633" s="37" t="str">
        <f>IF(CA3633="", "", COUNTIF(CA$2649:CA$5288, "?"&amp;CA3633)+1+COUNTIF(CA$2649:CA3633, CA3633)-1)</f>
        <v/>
      </c>
      <c r="CC3633" s="41" t="str">
        <f t="shared" si="880"/>
        <v/>
      </c>
    </row>
    <row r="3634" spans="45:81" hidden="1" x14ac:dyDescent="0.25">
      <c r="AS3634" s="37">
        <v>986</v>
      </c>
      <c r="BS3634" s="41" t="str">
        <f t="shared" si="874"/>
        <v/>
      </c>
      <c r="BU3634" s="41" t="str">
        <f>IF($BS3634="", "", IFERROR(INDEX('Country Name Replacement'!$C$11:$C$2650, MATCH($BS3634, 'Country Name Replacement'!$B$11:$B$2650, 0)), $BS3634))</f>
        <v/>
      </c>
      <c r="BV3634" s="37" t="str">
        <f t="shared" si="875"/>
        <v/>
      </c>
      <c r="BW3634" s="46" t="str">
        <f t="shared" si="876"/>
        <v/>
      </c>
      <c r="BY3634" s="13" t="str">
        <f t="shared" si="877"/>
        <v/>
      </c>
      <c r="BZ3634" s="37" t="str">
        <f t="shared" si="878"/>
        <v/>
      </c>
      <c r="CA3634" s="60" t="str">
        <f t="shared" si="879"/>
        <v/>
      </c>
      <c r="CB3634" s="37" t="str">
        <f>IF(CA3634="", "", COUNTIF(CA$2649:CA$5288, "?"&amp;CA3634)+1+COUNTIF(CA$2649:CA3634, CA3634)-1)</f>
        <v/>
      </c>
      <c r="CC3634" s="41" t="str">
        <f t="shared" si="880"/>
        <v/>
      </c>
    </row>
    <row r="3635" spans="45:81" hidden="1" x14ac:dyDescent="0.25">
      <c r="AS3635" s="37">
        <v>987</v>
      </c>
      <c r="BS3635" s="41" t="str">
        <f t="shared" si="874"/>
        <v/>
      </c>
      <c r="BU3635" s="41" t="str">
        <f>IF($BS3635="", "", IFERROR(INDEX('Country Name Replacement'!$C$11:$C$2650, MATCH($BS3635, 'Country Name Replacement'!$B$11:$B$2650, 0)), $BS3635))</f>
        <v/>
      </c>
      <c r="BV3635" s="37" t="str">
        <f t="shared" si="875"/>
        <v/>
      </c>
      <c r="BW3635" s="46" t="str">
        <f t="shared" si="876"/>
        <v/>
      </c>
      <c r="BY3635" s="13" t="str">
        <f t="shared" si="877"/>
        <v/>
      </c>
      <c r="BZ3635" s="37" t="str">
        <f t="shared" si="878"/>
        <v/>
      </c>
      <c r="CA3635" s="60" t="str">
        <f t="shared" si="879"/>
        <v/>
      </c>
      <c r="CB3635" s="37" t="str">
        <f>IF(CA3635="", "", COUNTIF(CA$2649:CA$5288, "?"&amp;CA3635)+1+COUNTIF(CA$2649:CA3635, CA3635)-1)</f>
        <v/>
      </c>
      <c r="CC3635" s="41" t="str">
        <f t="shared" si="880"/>
        <v/>
      </c>
    </row>
    <row r="3636" spans="45:81" hidden="1" x14ac:dyDescent="0.25">
      <c r="AS3636" s="37">
        <v>988</v>
      </c>
      <c r="BS3636" s="41" t="str">
        <f t="shared" si="874"/>
        <v/>
      </c>
      <c r="BU3636" s="41" t="str">
        <f>IF($BS3636="", "", IFERROR(INDEX('Country Name Replacement'!$C$11:$C$2650, MATCH($BS3636, 'Country Name Replacement'!$B$11:$B$2650, 0)), $BS3636))</f>
        <v/>
      </c>
      <c r="BV3636" s="37" t="str">
        <f t="shared" si="875"/>
        <v/>
      </c>
      <c r="BW3636" s="46" t="str">
        <f t="shared" si="876"/>
        <v/>
      </c>
      <c r="BY3636" s="13" t="str">
        <f t="shared" si="877"/>
        <v/>
      </c>
      <c r="BZ3636" s="37" t="str">
        <f t="shared" si="878"/>
        <v/>
      </c>
      <c r="CA3636" s="60" t="str">
        <f t="shared" si="879"/>
        <v/>
      </c>
      <c r="CB3636" s="37" t="str">
        <f>IF(CA3636="", "", COUNTIF(CA$2649:CA$5288, "?"&amp;CA3636)+1+COUNTIF(CA$2649:CA3636, CA3636)-1)</f>
        <v/>
      </c>
      <c r="CC3636" s="41" t="str">
        <f t="shared" si="880"/>
        <v/>
      </c>
    </row>
    <row r="3637" spans="45:81" hidden="1" x14ac:dyDescent="0.25">
      <c r="AS3637" s="37">
        <v>989</v>
      </c>
      <c r="BS3637" s="41" t="str">
        <f t="shared" si="874"/>
        <v/>
      </c>
      <c r="BU3637" s="41" t="str">
        <f>IF($BS3637="", "", IFERROR(INDEX('Country Name Replacement'!$C$11:$C$2650, MATCH($BS3637, 'Country Name Replacement'!$B$11:$B$2650, 0)), $BS3637))</f>
        <v/>
      </c>
      <c r="BV3637" s="37" t="str">
        <f t="shared" si="875"/>
        <v/>
      </c>
      <c r="BW3637" s="46" t="str">
        <f t="shared" si="876"/>
        <v/>
      </c>
      <c r="BY3637" s="13" t="str">
        <f t="shared" si="877"/>
        <v/>
      </c>
      <c r="BZ3637" s="37" t="str">
        <f t="shared" si="878"/>
        <v/>
      </c>
      <c r="CA3637" s="60" t="str">
        <f t="shared" si="879"/>
        <v/>
      </c>
      <c r="CB3637" s="37" t="str">
        <f>IF(CA3637="", "", COUNTIF(CA$2649:CA$5288, "?"&amp;CA3637)+1+COUNTIF(CA$2649:CA3637, CA3637)-1)</f>
        <v/>
      </c>
      <c r="CC3637" s="41" t="str">
        <f t="shared" si="880"/>
        <v/>
      </c>
    </row>
    <row r="3638" spans="45:81" hidden="1" x14ac:dyDescent="0.25">
      <c r="AS3638" s="37">
        <v>990</v>
      </c>
      <c r="BS3638" s="41" t="str">
        <f t="shared" si="874"/>
        <v/>
      </c>
      <c r="BU3638" s="41" t="str">
        <f>IF($BS3638="", "", IFERROR(INDEX('Country Name Replacement'!$C$11:$C$2650, MATCH($BS3638, 'Country Name Replacement'!$B$11:$B$2650, 0)), $BS3638))</f>
        <v/>
      </c>
      <c r="BV3638" s="37" t="str">
        <f t="shared" si="875"/>
        <v/>
      </c>
      <c r="BW3638" s="46" t="str">
        <f t="shared" si="876"/>
        <v/>
      </c>
      <c r="BY3638" s="13" t="str">
        <f t="shared" si="877"/>
        <v/>
      </c>
      <c r="BZ3638" s="37" t="str">
        <f t="shared" si="878"/>
        <v/>
      </c>
      <c r="CA3638" s="60" t="str">
        <f t="shared" si="879"/>
        <v/>
      </c>
      <c r="CB3638" s="37" t="str">
        <f>IF(CA3638="", "", COUNTIF(CA$2649:CA$5288, "?"&amp;CA3638)+1+COUNTIF(CA$2649:CA3638, CA3638)-1)</f>
        <v/>
      </c>
      <c r="CC3638" s="41" t="str">
        <f t="shared" si="880"/>
        <v/>
      </c>
    </row>
    <row r="3639" spans="45:81" hidden="1" x14ac:dyDescent="0.25">
      <c r="AS3639" s="37">
        <v>991</v>
      </c>
      <c r="BS3639" s="41" t="str">
        <f t="shared" si="874"/>
        <v/>
      </c>
      <c r="BU3639" s="41" t="str">
        <f>IF($BS3639="", "", IFERROR(INDEX('Country Name Replacement'!$C$11:$C$2650, MATCH($BS3639, 'Country Name Replacement'!$B$11:$B$2650, 0)), $BS3639))</f>
        <v/>
      </c>
      <c r="BV3639" s="37" t="str">
        <f t="shared" si="875"/>
        <v/>
      </c>
      <c r="BW3639" s="46" t="str">
        <f t="shared" si="876"/>
        <v/>
      </c>
      <c r="BY3639" s="13" t="str">
        <f t="shared" si="877"/>
        <v/>
      </c>
      <c r="BZ3639" s="37" t="str">
        <f t="shared" si="878"/>
        <v/>
      </c>
      <c r="CA3639" s="60" t="str">
        <f t="shared" si="879"/>
        <v/>
      </c>
      <c r="CB3639" s="37" t="str">
        <f>IF(CA3639="", "", COUNTIF(CA$2649:CA$5288, "?"&amp;CA3639)+1+COUNTIF(CA$2649:CA3639, CA3639)-1)</f>
        <v/>
      </c>
      <c r="CC3639" s="41" t="str">
        <f t="shared" si="880"/>
        <v/>
      </c>
    </row>
    <row r="3640" spans="45:81" hidden="1" x14ac:dyDescent="0.25">
      <c r="AS3640" s="37">
        <v>992</v>
      </c>
      <c r="BS3640" s="41" t="str">
        <f t="shared" si="874"/>
        <v/>
      </c>
      <c r="BU3640" s="41" t="str">
        <f>IF($BS3640="", "", IFERROR(INDEX('Country Name Replacement'!$C$11:$C$2650, MATCH($BS3640, 'Country Name Replacement'!$B$11:$B$2650, 0)), $BS3640))</f>
        <v/>
      </c>
      <c r="BV3640" s="37" t="str">
        <f t="shared" si="875"/>
        <v/>
      </c>
      <c r="BW3640" s="46" t="str">
        <f t="shared" si="876"/>
        <v/>
      </c>
      <c r="BY3640" s="13" t="str">
        <f t="shared" si="877"/>
        <v/>
      </c>
      <c r="BZ3640" s="37" t="str">
        <f t="shared" si="878"/>
        <v/>
      </c>
      <c r="CA3640" s="60" t="str">
        <f t="shared" si="879"/>
        <v/>
      </c>
      <c r="CB3640" s="37" t="str">
        <f>IF(CA3640="", "", COUNTIF(CA$2649:CA$5288, "?"&amp;CA3640)+1+COUNTIF(CA$2649:CA3640, CA3640)-1)</f>
        <v/>
      </c>
      <c r="CC3640" s="41" t="str">
        <f t="shared" si="880"/>
        <v/>
      </c>
    </row>
    <row r="3641" spans="45:81" hidden="1" x14ac:dyDescent="0.25">
      <c r="AS3641" s="37">
        <v>993</v>
      </c>
      <c r="BS3641" s="41" t="str">
        <f t="shared" si="874"/>
        <v/>
      </c>
      <c r="BU3641" s="41" t="str">
        <f>IF($BS3641="", "", IFERROR(INDEX('Country Name Replacement'!$C$11:$C$2650, MATCH($BS3641, 'Country Name Replacement'!$B$11:$B$2650, 0)), $BS3641))</f>
        <v/>
      </c>
      <c r="BV3641" s="37" t="str">
        <f t="shared" si="875"/>
        <v/>
      </c>
      <c r="BW3641" s="46" t="str">
        <f t="shared" si="876"/>
        <v/>
      </c>
      <c r="BY3641" s="13" t="str">
        <f t="shared" si="877"/>
        <v/>
      </c>
      <c r="BZ3641" s="37" t="str">
        <f t="shared" si="878"/>
        <v/>
      </c>
      <c r="CA3641" s="60" t="str">
        <f t="shared" si="879"/>
        <v/>
      </c>
      <c r="CB3641" s="37" t="str">
        <f>IF(CA3641="", "", COUNTIF(CA$2649:CA$5288, "?"&amp;CA3641)+1+COUNTIF(CA$2649:CA3641, CA3641)-1)</f>
        <v/>
      </c>
      <c r="CC3641" s="41" t="str">
        <f t="shared" si="880"/>
        <v/>
      </c>
    </row>
    <row r="3642" spans="45:81" hidden="1" x14ac:dyDescent="0.25">
      <c r="AS3642" s="37">
        <v>994</v>
      </c>
      <c r="BS3642" s="41" t="str">
        <f t="shared" si="874"/>
        <v/>
      </c>
      <c r="BU3642" s="41" t="str">
        <f>IF($BS3642="", "", IFERROR(INDEX('Country Name Replacement'!$C$11:$C$2650, MATCH($BS3642, 'Country Name Replacement'!$B$11:$B$2650, 0)), $BS3642))</f>
        <v/>
      </c>
      <c r="BV3642" s="37" t="str">
        <f t="shared" si="875"/>
        <v/>
      </c>
      <c r="BW3642" s="46" t="str">
        <f t="shared" si="876"/>
        <v/>
      </c>
      <c r="BY3642" s="13" t="str">
        <f t="shared" si="877"/>
        <v/>
      </c>
      <c r="BZ3642" s="37" t="str">
        <f t="shared" si="878"/>
        <v/>
      </c>
      <c r="CA3642" s="60" t="str">
        <f t="shared" si="879"/>
        <v/>
      </c>
      <c r="CB3642" s="37" t="str">
        <f>IF(CA3642="", "", COUNTIF(CA$2649:CA$5288, "?"&amp;CA3642)+1+COUNTIF(CA$2649:CA3642, CA3642)-1)</f>
        <v/>
      </c>
      <c r="CC3642" s="41" t="str">
        <f t="shared" si="880"/>
        <v/>
      </c>
    </row>
    <row r="3643" spans="45:81" hidden="1" x14ac:dyDescent="0.25">
      <c r="AS3643" s="37">
        <v>995</v>
      </c>
      <c r="BS3643" s="41" t="str">
        <f t="shared" si="874"/>
        <v/>
      </c>
      <c r="BU3643" s="41" t="str">
        <f>IF($BS3643="", "", IFERROR(INDEX('Country Name Replacement'!$C$11:$C$2650, MATCH($BS3643, 'Country Name Replacement'!$B$11:$B$2650, 0)), $BS3643))</f>
        <v/>
      </c>
      <c r="BV3643" s="37" t="str">
        <f t="shared" si="875"/>
        <v/>
      </c>
      <c r="BW3643" s="46" t="str">
        <f t="shared" si="876"/>
        <v/>
      </c>
      <c r="BY3643" s="13" t="str">
        <f t="shared" si="877"/>
        <v/>
      </c>
      <c r="BZ3643" s="37" t="str">
        <f t="shared" si="878"/>
        <v/>
      </c>
      <c r="CA3643" s="60" t="str">
        <f t="shared" si="879"/>
        <v/>
      </c>
      <c r="CB3643" s="37" t="str">
        <f>IF(CA3643="", "", COUNTIF(CA$2649:CA$5288, "?"&amp;CA3643)+1+COUNTIF(CA$2649:CA3643, CA3643)-1)</f>
        <v/>
      </c>
      <c r="CC3643" s="41" t="str">
        <f t="shared" si="880"/>
        <v/>
      </c>
    </row>
    <row r="3644" spans="45:81" hidden="1" x14ac:dyDescent="0.25">
      <c r="AS3644" s="37">
        <v>996</v>
      </c>
      <c r="BS3644" s="41" t="str">
        <f t="shared" si="874"/>
        <v/>
      </c>
      <c r="BU3644" s="41" t="str">
        <f>IF($BS3644="", "", IFERROR(INDEX('Country Name Replacement'!$C$11:$C$2650, MATCH($BS3644, 'Country Name Replacement'!$B$11:$B$2650, 0)), $BS3644))</f>
        <v/>
      </c>
      <c r="BV3644" s="37" t="str">
        <f t="shared" si="875"/>
        <v/>
      </c>
      <c r="BW3644" s="46" t="str">
        <f t="shared" si="876"/>
        <v/>
      </c>
      <c r="BY3644" s="13" t="str">
        <f t="shared" si="877"/>
        <v/>
      </c>
      <c r="BZ3644" s="37" t="str">
        <f t="shared" si="878"/>
        <v/>
      </c>
      <c r="CA3644" s="60" t="str">
        <f t="shared" si="879"/>
        <v/>
      </c>
      <c r="CB3644" s="37" t="str">
        <f>IF(CA3644="", "", COUNTIF(CA$2649:CA$5288, "?"&amp;CA3644)+1+COUNTIF(CA$2649:CA3644, CA3644)-1)</f>
        <v/>
      </c>
      <c r="CC3644" s="41" t="str">
        <f t="shared" si="880"/>
        <v/>
      </c>
    </row>
    <row r="3645" spans="45:81" hidden="1" x14ac:dyDescent="0.25">
      <c r="AS3645" s="37">
        <v>997</v>
      </c>
      <c r="BS3645" s="41" t="str">
        <f t="shared" si="874"/>
        <v/>
      </c>
      <c r="BU3645" s="41" t="str">
        <f>IF($BS3645="", "", IFERROR(INDEX('Country Name Replacement'!$C$11:$C$2650, MATCH($BS3645, 'Country Name Replacement'!$B$11:$B$2650, 0)), $BS3645))</f>
        <v/>
      </c>
      <c r="BV3645" s="37" t="str">
        <f t="shared" si="875"/>
        <v/>
      </c>
      <c r="BW3645" s="46" t="str">
        <f t="shared" si="876"/>
        <v/>
      </c>
      <c r="BY3645" s="13" t="str">
        <f t="shared" si="877"/>
        <v/>
      </c>
      <c r="BZ3645" s="37" t="str">
        <f t="shared" si="878"/>
        <v/>
      </c>
      <c r="CA3645" s="60" t="str">
        <f t="shared" si="879"/>
        <v/>
      </c>
      <c r="CB3645" s="37" t="str">
        <f>IF(CA3645="", "", COUNTIF(CA$2649:CA$5288, "?"&amp;CA3645)+1+COUNTIF(CA$2649:CA3645, CA3645)-1)</f>
        <v/>
      </c>
      <c r="CC3645" s="41" t="str">
        <f t="shared" si="880"/>
        <v/>
      </c>
    </row>
    <row r="3646" spans="45:81" hidden="1" x14ac:dyDescent="0.25">
      <c r="AS3646" s="37">
        <v>998</v>
      </c>
      <c r="BS3646" s="41" t="str">
        <f t="shared" si="874"/>
        <v/>
      </c>
      <c r="BU3646" s="41" t="str">
        <f>IF($BS3646="", "", IFERROR(INDEX('Country Name Replacement'!$C$11:$C$2650, MATCH($BS3646, 'Country Name Replacement'!$B$11:$B$2650, 0)), $BS3646))</f>
        <v/>
      </c>
      <c r="BV3646" s="37" t="str">
        <f t="shared" si="875"/>
        <v/>
      </c>
      <c r="BW3646" s="46" t="str">
        <f t="shared" si="876"/>
        <v/>
      </c>
      <c r="BY3646" s="13" t="str">
        <f t="shared" si="877"/>
        <v/>
      </c>
      <c r="BZ3646" s="37" t="str">
        <f t="shared" si="878"/>
        <v/>
      </c>
      <c r="CA3646" s="60" t="str">
        <f t="shared" si="879"/>
        <v/>
      </c>
      <c r="CB3646" s="37" t="str">
        <f>IF(CA3646="", "", COUNTIF(CA$2649:CA$5288, "?"&amp;CA3646)+1+COUNTIF(CA$2649:CA3646, CA3646)-1)</f>
        <v/>
      </c>
      <c r="CC3646" s="41" t="str">
        <f t="shared" si="880"/>
        <v/>
      </c>
    </row>
    <row r="3647" spans="45:81" hidden="1" x14ac:dyDescent="0.25">
      <c r="AS3647" s="37">
        <v>999</v>
      </c>
      <c r="BS3647" s="41" t="str">
        <f t="shared" si="874"/>
        <v/>
      </c>
      <c r="BU3647" s="41" t="str">
        <f>IF($BS3647="", "", IFERROR(INDEX('Country Name Replacement'!$C$11:$C$2650, MATCH($BS3647, 'Country Name Replacement'!$B$11:$B$2650, 0)), $BS3647))</f>
        <v/>
      </c>
      <c r="BV3647" s="37" t="str">
        <f t="shared" si="875"/>
        <v/>
      </c>
      <c r="BW3647" s="46" t="str">
        <f t="shared" si="876"/>
        <v/>
      </c>
      <c r="BY3647" s="13" t="str">
        <f t="shared" si="877"/>
        <v/>
      </c>
      <c r="BZ3647" s="37" t="str">
        <f t="shared" si="878"/>
        <v/>
      </c>
      <c r="CA3647" s="60" t="str">
        <f t="shared" si="879"/>
        <v/>
      </c>
      <c r="CB3647" s="37" t="str">
        <f>IF(CA3647="", "", COUNTIF(CA$2649:CA$5288, "?"&amp;CA3647)+1+COUNTIF(CA$2649:CA3647, CA3647)-1)</f>
        <v/>
      </c>
      <c r="CC3647" s="41" t="str">
        <f t="shared" si="880"/>
        <v/>
      </c>
    </row>
    <row r="3648" spans="45:81" hidden="1" x14ac:dyDescent="0.25">
      <c r="AS3648" s="37">
        <v>1000</v>
      </c>
      <c r="BS3648" s="41" t="str">
        <f t="shared" si="874"/>
        <v/>
      </c>
      <c r="BU3648" s="41" t="str">
        <f>IF($BS3648="", "", IFERROR(INDEX('Country Name Replacement'!$C$11:$C$2650, MATCH($BS3648, 'Country Name Replacement'!$B$11:$B$2650, 0)), $BS3648))</f>
        <v/>
      </c>
      <c r="BV3648" s="37" t="str">
        <f t="shared" si="875"/>
        <v/>
      </c>
      <c r="BW3648" s="46" t="str">
        <f t="shared" si="876"/>
        <v/>
      </c>
      <c r="BY3648" s="13" t="str">
        <f t="shared" si="877"/>
        <v/>
      </c>
      <c r="BZ3648" s="37" t="str">
        <f t="shared" si="878"/>
        <v/>
      </c>
      <c r="CA3648" s="60" t="str">
        <f t="shared" si="879"/>
        <v/>
      </c>
      <c r="CB3648" s="37" t="str">
        <f>IF(CA3648="", "", COUNTIF(CA$2649:CA$5288, "?"&amp;CA3648)+1+COUNTIF(CA$2649:CA3648, CA3648)-1)</f>
        <v/>
      </c>
      <c r="CC3648" s="41" t="str">
        <f t="shared" si="880"/>
        <v/>
      </c>
    </row>
    <row r="3649" spans="45:81" hidden="1" x14ac:dyDescent="0.25">
      <c r="AS3649" s="37">
        <v>1001</v>
      </c>
      <c r="BS3649" s="41" t="str">
        <f t="shared" si="874"/>
        <v/>
      </c>
      <c r="BU3649" s="41" t="str">
        <f>IF($BS3649="", "", IFERROR(INDEX('Country Name Replacement'!$C$11:$C$2650, MATCH($BS3649, 'Country Name Replacement'!$B$11:$B$2650, 0)), $BS3649))</f>
        <v/>
      </c>
      <c r="BV3649" s="37" t="str">
        <f t="shared" si="875"/>
        <v/>
      </c>
      <c r="BW3649" s="46" t="str">
        <f t="shared" si="876"/>
        <v/>
      </c>
      <c r="BY3649" s="13" t="str">
        <f t="shared" si="877"/>
        <v/>
      </c>
      <c r="BZ3649" s="37" t="str">
        <f t="shared" si="878"/>
        <v/>
      </c>
      <c r="CA3649" s="60" t="str">
        <f t="shared" si="879"/>
        <v/>
      </c>
      <c r="CB3649" s="37" t="str">
        <f>IF(CA3649="", "", COUNTIF(CA$2649:CA$5288, "?"&amp;CA3649)+1+COUNTIF(CA$2649:CA3649, CA3649)-1)</f>
        <v/>
      </c>
      <c r="CC3649" s="41" t="str">
        <f t="shared" si="880"/>
        <v/>
      </c>
    </row>
    <row r="3650" spans="45:81" hidden="1" x14ac:dyDescent="0.25">
      <c r="AS3650" s="37">
        <v>1002</v>
      </c>
      <c r="BS3650" s="41" t="str">
        <f t="shared" si="874"/>
        <v/>
      </c>
      <c r="BU3650" s="41" t="str">
        <f>IF($BS3650="", "", IFERROR(INDEX('Country Name Replacement'!$C$11:$C$2650, MATCH($BS3650, 'Country Name Replacement'!$B$11:$B$2650, 0)), $BS3650))</f>
        <v/>
      </c>
      <c r="BV3650" s="37" t="str">
        <f t="shared" si="875"/>
        <v/>
      </c>
      <c r="BW3650" s="46" t="str">
        <f t="shared" si="876"/>
        <v/>
      </c>
      <c r="BY3650" s="13" t="str">
        <f t="shared" si="877"/>
        <v/>
      </c>
      <c r="BZ3650" s="37" t="str">
        <f t="shared" si="878"/>
        <v/>
      </c>
      <c r="CA3650" s="60" t="str">
        <f t="shared" si="879"/>
        <v/>
      </c>
      <c r="CB3650" s="37" t="str">
        <f>IF(CA3650="", "", COUNTIF(CA$2649:CA$5288, "?"&amp;CA3650)+1+COUNTIF(CA$2649:CA3650, CA3650)-1)</f>
        <v/>
      </c>
      <c r="CC3650" s="41" t="str">
        <f t="shared" si="880"/>
        <v/>
      </c>
    </row>
    <row r="3651" spans="45:81" hidden="1" x14ac:dyDescent="0.25">
      <c r="AS3651" s="37">
        <v>1003</v>
      </c>
      <c r="BS3651" s="41" t="str">
        <f t="shared" si="874"/>
        <v/>
      </c>
      <c r="BU3651" s="41" t="str">
        <f>IF($BS3651="", "", IFERROR(INDEX('Country Name Replacement'!$C$11:$C$2650, MATCH($BS3651, 'Country Name Replacement'!$B$11:$B$2650, 0)), $BS3651))</f>
        <v/>
      </c>
      <c r="BV3651" s="37" t="str">
        <f t="shared" si="875"/>
        <v/>
      </c>
      <c r="BW3651" s="46" t="str">
        <f t="shared" si="876"/>
        <v/>
      </c>
      <c r="BY3651" s="13" t="str">
        <f t="shared" si="877"/>
        <v/>
      </c>
      <c r="BZ3651" s="37" t="str">
        <f t="shared" si="878"/>
        <v/>
      </c>
      <c r="CA3651" s="60" t="str">
        <f t="shared" si="879"/>
        <v/>
      </c>
      <c r="CB3651" s="37" t="str">
        <f>IF(CA3651="", "", COUNTIF(CA$2649:CA$5288, "?"&amp;CA3651)+1+COUNTIF(CA$2649:CA3651, CA3651)-1)</f>
        <v/>
      </c>
      <c r="CC3651" s="41" t="str">
        <f t="shared" si="880"/>
        <v/>
      </c>
    </row>
    <row r="3652" spans="45:81" hidden="1" x14ac:dyDescent="0.25">
      <c r="AS3652" s="37">
        <v>1004</v>
      </c>
      <c r="BS3652" s="41" t="str">
        <f t="shared" si="874"/>
        <v/>
      </c>
      <c r="BU3652" s="41" t="str">
        <f>IF($BS3652="", "", IFERROR(INDEX('Country Name Replacement'!$C$11:$C$2650, MATCH($BS3652, 'Country Name Replacement'!$B$11:$B$2650, 0)), $BS3652))</f>
        <v/>
      </c>
      <c r="BV3652" s="37" t="str">
        <f t="shared" si="875"/>
        <v/>
      </c>
      <c r="BW3652" s="46" t="str">
        <f t="shared" si="876"/>
        <v/>
      </c>
      <c r="BY3652" s="13" t="str">
        <f t="shared" si="877"/>
        <v/>
      </c>
      <c r="BZ3652" s="37" t="str">
        <f t="shared" si="878"/>
        <v/>
      </c>
      <c r="CA3652" s="60" t="str">
        <f t="shared" si="879"/>
        <v/>
      </c>
      <c r="CB3652" s="37" t="str">
        <f>IF(CA3652="", "", COUNTIF(CA$2649:CA$5288, "?"&amp;CA3652)+1+COUNTIF(CA$2649:CA3652, CA3652)-1)</f>
        <v/>
      </c>
      <c r="CC3652" s="41" t="str">
        <f t="shared" si="880"/>
        <v/>
      </c>
    </row>
    <row r="3653" spans="45:81" hidden="1" x14ac:dyDescent="0.25">
      <c r="AS3653" s="37">
        <v>1005</v>
      </c>
      <c r="BS3653" s="41" t="str">
        <f t="shared" si="874"/>
        <v/>
      </c>
      <c r="BU3653" s="41" t="str">
        <f>IF($BS3653="", "", IFERROR(INDEX('Country Name Replacement'!$C$11:$C$2650, MATCH($BS3653, 'Country Name Replacement'!$B$11:$B$2650, 0)), $BS3653))</f>
        <v/>
      </c>
      <c r="BV3653" s="37" t="str">
        <f t="shared" si="875"/>
        <v/>
      </c>
      <c r="BW3653" s="46" t="str">
        <f t="shared" si="876"/>
        <v/>
      </c>
      <c r="BY3653" s="13" t="str">
        <f t="shared" si="877"/>
        <v/>
      </c>
      <c r="BZ3653" s="37" t="str">
        <f t="shared" si="878"/>
        <v/>
      </c>
      <c r="CA3653" s="60" t="str">
        <f t="shared" si="879"/>
        <v/>
      </c>
      <c r="CB3653" s="37" t="str">
        <f>IF(CA3653="", "", COUNTIF(CA$2649:CA$5288, "?"&amp;CA3653)+1+COUNTIF(CA$2649:CA3653, CA3653)-1)</f>
        <v/>
      </c>
      <c r="CC3653" s="41" t="str">
        <f t="shared" si="880"/>
        <v/>
      </c>
    </row>
    <row r="3654" spans="45:81" hidden="1" x14ac:dyDescent="0.25">
      <c r="AS3654" s="37">
        <v>1006</v>
      </c>
      <c r="BS3654" s="41" t="str">
        <f t="shared" si="874"/>
        <v/>
      </c>
      <c r="BU3654" s="41" t="str">
        <f>IF($BS3654="", "", IFERROR(INDEX('Country Name Replacement'!$C$11:$C$2650, MATCH($BS3654, 'Country Name Replacement'!$B$11:$B$2650, 0)), $BS3654))</f>
        <v/>
      </c>
      <c r="BV3654" s="37" t="str">
        <f t="shared" si="875"/>
        <v/>
      </c>
      <c r="BW3654" s="46" t="str">
        <f t="shared" si="876"/>
        <v/>
      </c>
      <c r="BY3654" s="13" t="str">
        <f t="shared" si="877"/>
        <v/>
      </c>
      <c r="BZ3654" s="37" t="str">
        <f t="shared" si="878"/>
        <v/>
      </c>
      <c r="CA3654" s="60" t="str">
        <f t="shared" si="879"/>
        <v/>
      </c>
      <c r="CB3654" s="37" t="str">
        <f>IF(CA3654="", "", COUNTIF(CA$2649:CA$5288, "?"&amp;CA3654)+1+COUNTIF(CA$2649:CA3654, CA3654)-1)</f>
        <v/>
      </c>
      <c r="CC3654" s="41" t="str">
        <f t="shared" si="880"/>
        <v/>
      </c>
    </row>
    <row r="3655" spans="45:81" hidden="1" x14ac:dyDescent="0.25">
      <c r="AS3655" s="37">
        <v>1007</v>
      </c>
      <c r="BS3655" s="41" t="str">
        <f t="shared" si="874"/>
        <v/>
      </c>
      <c r="BU3655" s="41" t="str">
        <f>IF($BS3655="", "", IFERROR(INDEX('Country Name Replacement'!$C$11:$C$2650, MATCH($BS3655, 'Country Name Replacement'!$B$11:$B$2650, 0)), $BS3655))</f>
        <v/>
      </c>
      <c r="BV3655" s="37" t="str">
        <f t="shared" si="875"/>
        <v/>
      </c>
      <c r="BW3655" s="46" t="str">
        <f t="shared" si="876"/>
        <v/>
      </c>
      <c r="BY3655" s="13" t="str">
        <f t="shared" si="877"/>
        <v/>
      </c>
      <c r="BZ3655" s="37" t="str">
        <f t="shared" si="878"/>
        <v/>
      </c>
      <c r="CA3655" s="60" t="str">
        <f t="shared" si="879"/>
        <v/>
      </c>
      <c r="CB3655" s="37" t="str">
        <f>IF(CA3655="", "", COUNTIF(CA$2649:CA$5288, "?"&amp;CA3655)+1+COUNTIF(CA$2649:CA3655, CA3655)-1)</f>
        <v/>
      </c>
      <c r="CC3655" s="41" t="str">
        <f t="shared" si="880"/>
        <v/>
      </c>
    </row>
    <row r="3656" spans="45:81" hidden="1" x14ac:dyDescent="0.25">
      <c r="AS3656" s="37">
        <v>1008</v>
      </c>
      <c r="BS3656" s="41" t="str">
        <f t="shared" si="874"/>
        <v/>
      </c>
      <c r="BU3656" s="41" t="str">
        <f>IF($BS3656="", "", IFERROR(INDEX('Country Name Replacement'!$C$11:$C$2650, MATCH($BS3656, 'Country Name Replacement'!$B$11:$B$2650, 0)), $BS3656))</f>
        <v/>
      </c>
      <c r="BV3656" s="37" t="str">
        <f t="shared" si="875"/>
        <v/>
      </c>
      <c r="BW3656" s="46" t="str">
        <f t="shared" si="876"/>
        <v/>
      </c>
      <c r="BY3656" s="13" t="str">
        <f t="shared" si="877"/>
        <v/>
      </c>
      <c r="BZ3656" s="37" t="str">
        <f t="shared" si="878"/>
        <v/>
      </c>
      <c r="CA3656" s="60" t="str">
        <f t="shared" si="879"/>
        <v/>
      </c>
      <c r="CB3656" s="37" t="str">
        <f>IF(CA3656="", "", COUNTIF(CA$2649:CA$5288, "?"&amp;CA3656)+1+COUNTIF(CA$2649:CA3656, CA3656)-1)</f>
        <v/>
      </c>
      <c r="CC3656" s="41" t="str">
        <f t="shared" si="880"/>
        <v/>
      </c>
    </row>
    <row r="3657" spans="45:81" hidden="1" x14ac:dyDescent="0.25">
      <c r="AS3657" s="37">
        <v>1009</v>
      </c>
      <c r="BS3657" s="41" t="str">
        <f t="shared" si="874"/>
        <v/>
      </c>
      <c r="BU3657" s="41" t="str">
        <f>IF($BS3657="", "", IFERROR(INDEX('Country Name Replacement'!$C$11:$C$2650, MATCH($BS3657, 'Country Name Replacement'!$B$11:$B$2650, 0)), $BS3657))</f>
        <v/>
      </c>
      <c r="BV3657" s="37" t="str">
        <f t="shared" si="875"/>
        <v/>
      </c>
      <c r="BW3657" s="46" t="str">
        <f t="shared" si="876"/>
        <v/>
      </c>
      <c r="BY3657" s="13" t="str">
        <f t="shared" si="877"/>
        <v/>
      </c>
      <c r="BZ3657" s="37" t="str">
        <f t="shared" si="878"/>
        <v/>
      </c>
      <c r="CA3657" s="60" t="str">
        <f t="shared" si="879"/>
        <v/>
      </c>
      <c r="CB3657" s="37" t="str">
        <f>IF(CA3657="", "", COUNTIF(CA$2649:CA$5288, "?"&amp;CA3657)+1+COUNTIF(CA$2649:CA3657, CA3657)-1)</f>
        <v/>
      </c>
      <c r="CC3657" s="41" t="str">
        <f t="shared" si="880"/>
        <v/>
      </c>
    </row>
    <row r="3658" spans="45:81" hidden="1" x14ac:dyDescent="0.25">
      <c r="AS3658" s="37">
        <v>1010</v>
      </c>
      <c r="BS3658" s="41" t="str">
        <f t="shared" si="874"/>
        <v/>
      </c>
      <c r="BU3658" s="41" t="str">
        <f>IF($BS3658="", "", IFERROR(INDEX('Country Name Replacement'!$C$11:$C$2650, MATCH($BS3658, 'Country Name Replacement'!$B$11:$B$2650, 0)), $BS3658))</f>
        <v/>
      </c>
      <c r="BV3658" s="37" t="str">
        <f t="shared" si="875"/>
        <v/>
      </c>
      <c r="BW3658" s="46" t="str">
        <f t="shared" si="876"/>
        <v/>
      </c>
      <c r="BY3658" s="13" t="str">
        <f t="shared" si="877"/>
        <v/>
      </c>
      <c r="BZ3658" s="37" t="str">
        <f t="shared" si="878"/>
        <v/>
      </c>
      <c r="CA3658" s="60" t="str">
        <f t="shared" si="879"/>
        <v/>
      </c>
      <c r="CB3658" s="37" t="str">
        <f>IF(CA3658="", "", COUNTIF(CA$2649:CA$5288, "?"&amp;CA3658)+1+COUNTIF(CA$2649:CA3658, CA3658)-1)</f>
        <v/>
      </c>
      <c r="CC3658" s="41" t="str">
        <f t="shared" si="880"/>
        <v/>
      </c>
    </row>
    <row r="3659" spans="45:81" hidden="1" x14ac:dyDescent="0.25">
      <c r="AS3659" s="37">
        <v>1011</v>
      </c>
      <c r="BS3659" s="41" t="str">
        <f t="shared" si="874"/>
        <v/>
      </c>
      <c r="BU3659" s="41" t="str">
        <f>IF($BS3659="", "", IFERROR(INDEX('Country Name Replacement'!$C$11:$C$2650, MATCH($BS3659, 'Country Name Replacement'!$B$11:$B$2650, 0)), $BS3659))</f>
        <v/>
      </c>
      <c r="BV3659" s="37" t="str">
        <f t="shared" si="875"/>
        <v/>
      </c>
      <c r="BW3659" s="46" t="str">
        <f t="shared" si="876"/>
        <v/>
      </c>
      <c r="BY3659" s="13" t="str">
        <f t="shared" si="877"/>
        <v/>
      </c>
      <c r="BZ3659" s="37" t="str">
        <f t="shared" si="878"/>
        <v/>
      </c>
      <c r="CA3659" s="60" t="str">
        <f t="shared" si="879"/>
        <v/>
      </c>
      <c r="CB3659" s="37" t="str">
        <f>IF(CA3659="", "", COUNTIF(CA$2649:CA$5288, "?"&amp;CA3659)+1+COUNTIF(CA$2649:CA3659, CA3659)-1)</f>
        <v/>
      </c>
      <c r="CC3659" s="41" t="str">
        <f t="shared" si="880"/>
        <v/>
      </c>
    </row>
    <row r="3660" spans="45:81" hidden="1" x14ac:dyDescent="0.25">
      <c r="AS3660" s="37">
        <v>1012</v>
      </c>
      <c r="BS3660" s="41" t="str">
        <f t="shared" si="874"/>
        <v/>
      </c>
      <c r="BU3660" s="41" t="str">
        <f>IF($BS3660="", "", IFERROR(INDEX('Country Name Replacement'!$C$11:$C$2650, MATCH($BS3660, 'Country Name Replacement'!$B$11:$B$2650, 0)), $BS3660))</f>
        <v/>
      </c>
      <c r="BV3660" s="37" t="str">
        <f t="shared" si="875"/>
        <v/>
      </c>
      <c r="BW3660" s="46" t="str">
        <f t="shared" si="876"/>
        <v/>
      </c>
      <c r="BY3660" s="13" t="str">
        <f t="shared" si="877"/>
        <v/>
      </c>
      <c r="BZ3660" s="37" t="str">
        <f t="shared" si="878"/>
        <v/>
      </c>
      <c r="CA3660" s="60" t="str">
        <f t="shared" si="879"/>
        <v/>
      </c>
      <c r="CB3660" s="37" t="str">
        <f>IF(CA3660="", "", COUNTIF(CA$2649:CA$5288, "?"&amp;CA3660)+1+COUNTIF(CA$2649:CA3660, CA3660)-1)</f>
        <v/>
      </c>
      <c r="CC3660" s="41" t="str">
        <f t="shared" si="880"/>
        <v/>
      </c>
    </row>
    <row r="3661" spans="45:81" hidden="1" x14ac:dyDescent="0.25">
      <c r="AS3661" s="37">
        <v>1013</v>
      </c>
      <c r="BS3661" s="41" t="str">
        <f t="shared" si="874"/>
        <v/>
      </c>
      <c r="BU3661" s="41" t="str">
        <f>IF($BS3661="", "", IFERROR(INDEX('Country Name Replacement'!$C$11:$C$2650, MATCH($BS3661, 'Country Name Replacement'!$B$11:$B$2650, 0)), $BS3661))</f>
        <v/>
      </c>
      <c r="BV3661" s="37" t="str">
        <f t="shared" si="875"/>
        <v/>
      </c>
      <c r="BW3661" s="46" t="str">
        <f t="shared" si="876"/>
        <v/>
      </c>
      <c r="BY3661" s="13" t="str">
        <f t="shared" si="877"/>
        <v/>
      </c>
      <c r="BZ3661" s="37" t="str">
        <f t="shared" si="878"/>
        <v/>
      </c>
      <c r="CA3661" s="60" t="str">
        <f t="shared" si="879"/>
        <v/>
      </c>
      <c r="CB3661" s="37" t="str">
        <f>IF(CA3661="", "", COUNTIF(CA$2649:CA$5288, "?"&amp;CA3661)+1+COUNTIF(CA$2649:CA3661, CA3661)-1)</f>
        <v/>
      </c>
      <c r="CC3661" s="41" t="str">
        <f t="shared" si="880"/>
        <v/>
      </c>
    </row>
    <row r="3662" spans="45:81" hidden="1" x14ac:dyDescent="0.25">
      <c r="AS3662" s="37">
        <v>1014</v>
      </c>
      <c r="BS3662" s="41" t="str">
        <f t="shared" si="874"/>
        <v/>
      </c>
      <c r="BU3662" s="41" t="str">
        <f>IF($BS3662="", "", IFERROR(INDEX('Country Name Replacement'!$C$11:$C$2650, MATCH($BS3662, 'Country Name Replacement'!$B$11:$B$2650, 0)), $BS3662))</f>
        <v/>
      </c>
      <c r="BV3662" s="37" t="str">
        <f t="shared" si="875"/>
        <v/>
      </c>
      <c r="BW3662" s="46" t="str">
        <f t="shared" si="876"/>
        <v/>
      </c>
      <c r="BY3662" s="13" t="str">
        <f t="shared" si="877"/>
        <v/>
      </c>
      <c r="BZ3662" s="37" t="str">
        <f t="shared" si="878"/>
        <v/>
      </c>
      <c r="CA3662" s="60" t="str">
        <f t="shared" si="879"/>
        <v/>
      </c>
      <c r="CB3662" s="37" t="str">
        <f>IF(CA3662="", "", COUNTIF(CA$2649:CA$5288, "?"&amp;CA3662)+1+COUNTIF(CA$2649:CA3662, CA3662)-1)</f>
        <v/>
      </c>
      <c r="CC3662" s="41" t="str">
        <f t="shared" si="880"/>
        <v/>
      </c>
    </row>
    <row r="3663" spans="45:81" hidden="1" x14ac:dyDescent="0.25">
      <c r="AS3663" s="37">
        <v>1015</v>
      </c>
      <c r="BS3663" s="41" t="str">
        <f t="shared" si="874"/>
        <v/>
      </c>
      <c r="BU3663" s="41" t="str">
        <f>IF($BS3663="", "", IFERROR(INDEX('Country Name Replacement'!$C$11:$C$2650, MATCH($BS3663, 'Country Name Replacement'!$B$11:$B$2650, 0)), $BS3663))</f>
        <v/>
      </c>
      <c r="BV3663" s="37" t="str">
        <f t="shared" si="875"/>
        <v/>
      </c>
      <c r="BW3663" s="46" t="str">
        <f t="shared" si="876"/>
        <v/>
      </c>
      <c r="BY3663" s="13" t="str">
        <f t="shared" si="877"/>
        <v/>
      </c>
      <c r="BZ3663" s="37" t="str">
        <f t="shared" si="878"/>
        <v/>
      </c>
      <c r="CA3663" s="60" t="str">
        <f t="shared" si="879"/>
        <v/>
      </c>
      <c r="CB3663" s="37" t="str">
        <f>IF(CA3663="", "", COUNTIF(CA$2649:CA$5288, "?"&amp;CA3663)+1+COUNTIF(CA$2649:CA3663, CA3663)-1)</f>
        <v/>
      </c>
      <c r="CC3663" s="41" t="str">
        <f t="shared" si="880"/>
        <v/>
      </c>
    </row>
    <row r="3664" spans="45:81" hidden="1" x14ac:dyDescent="0.25">
      <c r="AS3664" s="37">
        <v>1016</v>
      </c>
      <c r="BS3664" s="41" t="str">
        <f t="shared" si="874"/>
        <v/>
      </c>
      <c r="BU3664" s="41" t="str">
        <f>IF($BS3664="", "", IFERROR(INDEX('Country Name Replacement'!$C$11:$C$2650, MATCH($BS3664, 'Country Name Replacement'!$B$11:$B$2650, 0)), $BS3664))</f>
        <v/>
      </c>
      <c r="BV3664" s="37" t="str">
        <f t="shared" si="875"/>
        <v/>
      </c>
      <c r="BW3664" s="46" t="str">
        <f t="shared" si="876"/>
        <v/>
      </c>
      <c r="BY3664" s="13" t="str">
        <f t="shared" si="877"/>
        <v/>
      </c>
      <c r="BZ3664" s="37" t="str">
        <f t="shared" si="878"/>
        <v/>
      </c>
      <c r="CA3664" s="60" t="str">
        <f t="shared" si="879"/>
        <v/>
      </c>
      <c r="CB3664" s="37" t="str">
        <f>IF(CA3664="", "", COUNTIF(CA$2649:CA$5288, "?"&amp;CA3664)+1+COUNTIF(CA$2649:CA3664, CA3664)-1)</f>
        <v/>
      </c>
      <c r="CC3664" s="41" t="str">
        <f t="shared" si="880"/>
        <v/>
      </c>
    </row>
    <row r="3665" spans="45:81" hidden="1" x14ac:dyDescent="0.25">
      <c r="AS3665" s="37">
        <v>1017</v>
      </c>
      <c r="BS3665" s="41" t="str">
        <f t="shared" si="874"/>
        <v/>
      </c>
      <c r="BU3665" s="41" t="str">
        <f>IF($BS3665="", "", IFERROR(INDEX('Country Name Replacement'!$C$11:$C$2650, MATCH($BS3665, 'Country Name Replacement'!$B$11:$B$2650, 0)), $BS3665))</f>
        <v/>
      </c>
      <c r="BV3665" s="37" t="str">
        <f t="shared" si="875"/>
        <v/>
      </c>
      <c r="BW3665" s="46" t="str">
        <f t="shared" si="876"/>
        <v/>
      </c>
      <c r="BY3665" s="13" t="str">
        <f t="shared" si="877"/>
        <v/>
      </c>
      <c r="BZ3665" s="37" t="str">
        <f t="shared" si="878"/>
        <v/>
      </c>
      <c r="CA3665" s="60" t="str">
        <f t="shared" si="879"/>
        <v/>
      </c>
      <c r="CB3665" s="37" t="str">
        <f>IF(CA3665="", "", COUNTIF(CA$2649:CA$5288, "?"&amp;CA3665)+1+COUNTIF(CA$2649:CA3665, CA3665)-1)</f>
        <v/>
      </c>
      <c r="CC3665" s="41" t="str">
        <f t="shared" si="880"/>
        <v/>
      </c>
    </row>
    <row r="3666" spans="45:81" hidden="1" x14ac:dyDescent="0.25">
      <c r="AS3666" s="37">
        <v>1018</v>
      </c>
      <c r="BS3666" s="41" t="str">
        <f t="shared" si="874"/>
        <v/>
      </c>
      <c r="BU3666" s="41" t="str">
        <f>IF($BS3666="", "", IFERROR(INDEX('Country Name Replacement'!$C$11:$C$2650, MATCH($BS3666, 'Country Name Replacement'!$B$11:$B$2650, 0)), $BS3666))</f>
        <v/>
      </c>
      <c r="BV3666" s="37" t="str">
        <f t="shared" si="875"/>
        <v/>
      </c>
      <c r="BW3666" s="46" t="str">
        <f t="shared" si="876"/>
        <v/>
      </c>
      <c r="BY3666" s="13" t="str">
        <f t="shared" si="877"/>
        <v/>
      </c>
      <c r="BZ3666" s="37" t="str">
        <f t="shared" si="878"/>
        <v/>
      </c>
      <c r="CA3666" s="60" t="str">
        <f t="shared" si="879"/>
        <v/>
      </c>
      <c r="CB3666" s="37" t="str">
        <f>IF(CA3666="", "", COUNTIF(CA$2649:CA$5288, "?"&amp;CA3666)+1+COUNTIF(CA$2649:CA3666, CA3666)-1)</f>
        <v/>
      </c>
      <c r="CC3666" s="41" t="str">
        <f t="shared" si="880"/>
        <v/>
      </c>
    </row>
    <row r="3667" spans="45:81" hidden="1" x14ac:dyDescent="0.25">
      <c r="AS3667" s="37">
        <v>1019</v>
      </c>
      <c r="BS3667" s="41" t="str">
        <f t="shared" si="874"/>
        <v/>
      </c>
      <c r="BU3667" s="41" t="str">
        <f>IF($BS3667="", "", IFERROR(INDEX('Country Name Replacement'!$C$11:$C$2650, MATCH($BS3667, 'Country Name Replacement'!$B$11:$B$2650, 0)), $BS3667))</f>
        <v/>
      </c>
      <c r="BV3667" s="37" t="str">
        <f t="shared" si="875"/>
        <v/>
      </c>
      <c r="BW3667" s="46" t="str">
        <f t="shared" si="876"/>
        <v/>
      </c>
      <c r="BY3667" s="13" t="str">
        <f t="shared" si="877"/>
        <v/>
      </c>
      <c r="BZ3667" s="37" t="str">
        <f t="shared" si="878"/>
        <v/>
      </c>
      <c r="CA3667" s="60" t="str">
        <f t="shared" si="879"/>
        <v/>
      </c>
      <c r="CB3667" s="37" t="str">
        <f>IF(CA3667="", "", COUNTIF(CA$2649:CA$5288, "?"&amp;CA3667)+1+COUNTIF(CA$2649:CA3667, CA3667)-1)</f>
        <v/>
      </c>
      <c r="CC3667" s="41" t="str">
        <f t="shared" si="880"/>
        <v/>
      </c>
    </row>
    <row r="3668" spans="45:81" hidden="1" x14ac:dyDescent="0.25">
      <c r="AS3668" s="37">
        <v>1020</v>
      </c>
      <c r="BS3668" s="41" t="str">
        <f t="shared" si="874"/>
        <v/>
      </c>
      <c r="BU3668" s="41" t="str">
        <f>IF($BS3668="", "", IFERROR(INDEX('Country Name Replacement'!$C$11:$C$2650, MATCH($BS3668, 'Country Name Replacement'!$B$11:$B$2650, 0)), $BS3668))</f>
        <v/>
      </c>
      <c r="BV3668" s="37" t="str">
        <f t="shared" si="875"/>
        <v/>
      </c>
      <c r="BW3668" s="46" t="str">
        <f t="shared" si="876"/>
        <v/>
      </c>
      <c r="BY3668" s="13" t="str">
        <f t="shared" si="877"/>
        <v/>
      </c>
      <c r="BZ3668" s="37" t="str">
        <f t="shared" si="878"/>
        <v/>
      </c>
      <c r="CA3668" s="60" t="str">
        <f t="shared" si="879"/>
        <v/>
      </c>
      <c r="CB3668" s="37" t="str">
        <f>IF(CA3668="", "", COUNTIF(CA$2649:CA$5288, "?"&amp;CA3668)+1+COUNTIF(CA$2649:CA3668, CA3668)-1)</f>
        <v/>
      </c>
      <c r="CC3668" s="41" t="str">
        <f t="shared" si="880"/>
        <v/>
      </c>
    </row>
    <row r="3669" spans="45:81" hidden="1" x14ac:dyDescent="0.25">
      <c r="AS3669" s="37">
        <v>1021</v>
      </c>
      <c r="BS3669" s="41" t="str">
        <f t="shared" si="874"/>
        <v/>
      </c>
      <c r="BU3669" s="41" t="str">
        <f>IF($BS3669="", "", IFERROR(INDEX('Country Name Replacement'!$C$11:$C$2650, MATCH($BS3669, 'Country Name Replacement'!$B$11:$B$2650, 0)), $BS3669))</f>
        <v/>
      </c>
      <c r="BV3669" s="37" t="str">
        <f t="shared" si="875"/>
        <v/>
      </c>
      <c r="BW3669" s="46" t="str">
        <f t="shared" si="876"/>
        <v/>
      </c>
      <c r="BY3669" s="13" t="str">
        <f t="shared" si="877"/>
        <v/>
      </c>
      <c r="BZ3669" s="37" t="str">
        <f t="shared" si="878"/>
        <v/>
      </c>
      <c r="CA3669" s="60" t="str">
        <f t="shared" si="879"/>
        <v/>
      </c>
      <c r="CB3669" s="37" t="str">
        <f>IF(CA3669="", "", COUNTIF(CA$2649:CA$5288, "?"&amp;CA3669)+1+COUNTIF(CA$2649:CA3669, CA3669)-1)</f>
        <v/>
      </c>
      <c r="CC3669" s="41" t="str">
        <f t="shared" si="880"/>
        <v/>
      </c>
    </row>
    <row r="3670" spans="45:81" hidden="1" x14ac:dyDescent="0.25">
      <c r="AS3670" s="37">
        <v>1022</v>
      </c>
      <c r="BS3670" s="41" t="str">
        <f t="shared" si="874"/>
        <v/>
      </c>
      <c r="BU3670" s="41" t="str">
        <f>IF($BS3670="", "", IFERROR(INDEX('Country Name Replacement'!$C$11:$C$2650, MATCH($BS3670, 'Country Name Replacement'!$B$11:$B$2650, 0)), $BS3670))</f>
        <v/>
      </c>
      <c r="BV3670" s="37" t="str">
        <f t="shared" si="875"/>
        <v/>
      </c>
      <c r="BW3670" s="46" t="str">
        <f t="shared" si="876"/>
        <v/>
      </c>
      <c r="BY3670" s="13" t="str">
        <f t="shared" si="877"/>
        <v/>
      </c>
      <c r="BZ3670" s="37" t="str">
        <f t="shared" si="878"/>
        <v/>
      </c>
      <c r="CA3670" s="60" t="str">
        <f t="shared" si="879"/>
        <v/>
      </c>
      <c r="CB3670" s="37" t="str">
        <f>IF(CA3670="", "", COUNTIF(CA$2649:CA$5288, "?"&amp;CA3670)+1+COUNTIF(CA$2649:CA3670, CA3670)-1)</f>
        <v/>
      </c>
      <c r="CC3670" s="41" t="str">
        <f t="shared" si="880"/>
        <v/>
      </c>
    </row>
    <row r="3671" spans="45:81" hidden="1" x14ac:dyDescent="0.25">
      <c r="AS3671" s="37">
        <v>1023</v>
      </c>
      <c r="BS3671" s="41" t="str">
        <f t="shared" si="874"/>
        <v/>
      </c>
      <c r="BU3671" s="41" t="str">
        <f>IF($BS3671="", "", IFERROR(INDEX('Country Name Replacement'!$C$11:$C$2650, MATCH($BS3671, 'Country Name Replacement'!$B$11:$B$2650, 0)), $BS3671))</f>
        <v/>
      </c>
      <c r="BV3671" s="37" t="str">
        <f t="shared" si="875"/>
        <v/>
      </c>
      <c r="BW3671" s="46" t="str">
        <f t="shared" si="876"/>
        <v/>
      </c>
      <c r="BY3671" s="13" t="str">
        <f t="shared" si="877"/>
        <v/>
      </c>
      <c r="BZ3671" s="37" t="str">
        <f t="shared" si="878"/>
        <v/>
      </c>
      <c r="CA3671" s="60" t="str">
        <f t="shared" si="879"/>
        <v/>
      </c>
      <c r="CB3671" s="37" t="str">
        <f>IF(CA3671="", "", COUNTIF(CA$2649:CA$5288, "?"&amp;CA3671)+1+COUNTIF(CA$2649:CA3671, CA3671)-1)</f>
        <v/>
      </c>
      <c r="CC3671" s="41" t="str">
        <f t="shared" si="880"/>
        <v/>
      </c>
    </row>
    <row r="3672" spans="45:81" hidden="1" x14ac:dyDescent="0.25">
      <c r="AS3672" s="37">
        <v>1024</v>
      </c>
      <c r="BS3672" s="41" t="str">
        <f t="shared" si="874"/>
        <v/>
      </c>
      <c r="BU3672" s="41" t="str">
        <f>IF($BS3672="", "", IFERROR(INDEX('Country Name Replacement'!$C$11:$C$2650, MATCH($BS3672, 'Country Name Replacement'!$B$11:$B$2650, 0)), $BS3672))</f>
        <v/>
      </c>
      <c r="BV3672" s="37" t="str">
        <f t="shared" si="875"/>
        <v/>
      </c>
      <c r="BW3672" s="46" t="str">
        <f t="shared" si="876"/>
        <v/>
      </c>
      <c r="BY3672" s="13" t="str">
        <f t="shared" si="877"/>
        <v/>
      </c>
      <c r="BZ3672" s="37" t="str">
        <f t="shared" si="878"/>
        <v/>
      </c>
      <c r="CA3672" s="60" t="str">
        <f t="shared" si="879"/>
        <v/>
      </c>
      <c r="CB3672" s="37" t="str">
        <f>IF(CA3672="", "", COUNTIF(CA$2649:CA$5288, "?"&amp;CA3672)+1+COUNTIF(CA$2649:CA3672, CA3672)-1)</f>
        <v/>
      </c>
      <c r="CC3672" s="41" t="str">
        <f t="shared" si="880"/>
        <v/>
      </c>
    </row>
    <row r="3673" spans="45:81" hidden="1" x14ac:dyDescent="0.25">
      <c r="AS3673" s="37">
        <v>1025</v>
      </c>
      <c r="BS3673" s="41" t="str">
        <f t="shared" si="874"/>
        <v/>
      </c>
      <c r="BU3673" s="41" t="str">
        <f>IF($BS3673="", "", IFERROR(INDEX('Country Name Replacement'!$C$11:$C$2650, MATCH($BS3673, 'Country Name Replacement'!$B$11:$B$2650, 0)), $BS3673))</f>
        <v/>
      </c>
      <c r="BV3673" s="37" t="str">
        <f t="shared" si="875"/>
        <v/>
      </c>
      <c r="BW3673" s="46" t="str">
        <f t="shared" si="876"/>
        <v/>
      </c>
      <c r="BY3673" s="13" t="str">
        <f t="shared" si="877"/>
        <v/>
      </c>
      <c r="BZ3673" s="37" t="str">
        <f t="shared" si="878"/>
        <v/>
      </c>
      <c r="CA3673" s="60" t="str">
        <f t="shared" si="879"/>
        <v/>
      </c>
      <c r="CB3673" s="37" t="str">
        <f>IF(CA3673="", "", COUNTIF(CA$2649:CA$5288, "?"&amp;CA3673)+1+COUNTIF(CA$2649:CA3673, CA3673)-1)</f>
        <v/>
      </c>
      <c r="CC3673" s="41" t="str">
        <f t="shared" si="880"/>
        <v/>
      </c>
    </row>
    <row r="3674" spans="45:81" hidden="1" x14ac:dyDescent="0.25">
      <c r="AS3674" s="37">
        <v>1026</v>
      </c>
      <c r="BS3674" s="41" t="str">
        <f t="shared" ref="BS3674:BS3737" si="881">IFERROR(INDEX(BS$7:BS$2646, MATCH($AS3674, BU$7:BU$2646, 0)), "")</f>
        <v/>
      </c>
      <c r="BU3674" s="41" t="str">
        <f>IF($BS3674="", "", IFERROR(INDEX('Country Name Replacement'!$C$11:$C$2650, MATCH($BS3674, 'Country Name Replacement'!$B$11:$B$2650, 0)), $BS3674))</f>
        <v/>
      </c>
      <c r="BV3674" s="37" t="str">
        <f t="shared" ref="BV3674:BV3737" si="882">IF(BU3674="", "", COUNTIF(BU$2649:BU$5288, "&lt;"&amp;BU3674)+1-BV$2647)</f>
        <v/>
      </c>
      <c r="BW3674" s="46" t="str">
        <f t="shared" ref="BW3674:BW3737" si="883">IFERROR(INDEX(BU$2649:BU$5288, MATCH($AS3674, BV$2649:BV$2828, 0)), "")</f>
        <v/>
      </c>
      <c r="BY3674" s="13" t="str">
        <f t="shared" ref="BY3674:BY3737" si="884">IFERROR(INDEX(BY$7:BY$2646, MATCH($AS3674, CA$7:CA$2646, 0)), "")</f>
        <v/>
      </c>
      <c r="BZ3674" s="37" t="str">
        <f t="shared" ref="BZ3674:BZ3737" si="885">IF(BY3674="", "", COUNTIF(BY$2649:BY$5288, "&lt;"&amp;BY3674)+1-BZ$2647)</f>
        <v/>
      </c>
      <c r="CA3674" s="60" t="str">
        <f t="shared" ref="CA3674:CA3737" si="886">IF(BY3674="", "", SUMIF($BY$7:$BY$2646, BY3674, $BZ$7:$BZ$2646))</f>
        <v/>
      </c>
      <c r="CB3674" s="37" t="str">
        <f>IF(CA3674="", "", COUNTIF(CA$2649:CA$5288, "?"&amp;CA3674)+1+COUNTIF(CA$2649:CA3674, CA3674)-1)</f>
        <v/>
      </c>
      <c r="CC3674" s="41" t="str">
        <f t="shared" ref="CC3674:CC3737" si="887">IFERROR(INDEX(BS$2649:BS$5288, MATCH($AS3674, BV$2649:BV$2828, 0)), "")</f>
        <v/>
      </c>
    </row>
    <row r="3675" spans="45:81" hidden="1" x14ac:dyDescent="0.25">
      <c r="AS3675" s="37">
        <v>1027</v>
      </c>
      <c r="BS3675" s="41" t="str">
        <f t="shared" si="881"/>
        <v/>
      </c>
      <c r="BU3675" s="41" t="str">
        <f>IF($BS3675="", "", IFERROR(INDEX('Country Name Replacement'!$C$11:$C$2650, MATCH($BS3675, 'Country Name Replacement'!$B$11:$B$2650, 0)), $BS3675))</f>
        <v/>
      </c>
      <c r="BV3675" s="37" t="str">
        <f t="shared" si="882"/>
        <v/>
      </c>
      <c r="BW3675" s="46" t="str">
        <f t="shared" si="883"/>
        <v/>
      </c>
      <c r="BY3675" s="13" t="str">
        <f t="shared" si="884"/>
        <v/>
      </c>
      <c r="BZ3675" s="37" t="str">
        <f t="shared" si="885"/>
        <v/>
      </c>
      <c r="CA3675" s="60" t="str">
        <f t="shared" si="886"/>
        <v/>
      </c>
      <c r="CB3675" s="37" t="str">
        <f>IF(CA3675="", "", COUNTIF(CA$2649:CA$5288, "?"&amp;CA3675)+1+COUNTIF(CA$2649:CA3675, CA3675)-1)</f>
        <v/>
      </c>
      <c r="CC3675" s="41" t="str">
        <f t="shared" si="887"/>
        <v/>
      </c>
    </row>
    <row r="3676" spans="45:81" hidden="1" x14ac:dyDescent="0.25">
      <c r="AS3676" s="37">
        <v>1028</v>
      </c>
      <c r="BS3676" s="41" t="str">
        <f t="shared" si="881"/>
        <v/>
      </c>
      <c r="BU3676" s="41" t="str">
        <f>IF($BS3676="", "", IFERROR(INDEX('Country Name Replacement'!$C$11:$C$2650, MATCH($BS3676, 'Country Name Replacement'!$B$11:$B$2650, 0)), $BS3676))</f>
        <v/>
      </c>
      <c r="BV3676" s="37" t="str">
        <f t="shared" si="882"/>
        <v/>
      </c>
      <c r="BW3676" s="46" t="str">
        <f t="shared" si="883"/>
        <v/>
      </c>
      <c r="BY3676" s="13" t="str">
        <f t="shared" si="884"/>
        <v/>
      </c>
      <c r="BZ3676" s="37" t="str">
        <f t="shared" si="885"/>
        <v/>
      </c>
      <c r="CA3676" s="60" t="str">
        <f t="shared" si="886"/>
        <v/>
      </c>
      <c r="CB3676" s="37" t="str">
        <f>IF(CA3676="", "", COUNTIF(CA$2649:CA$5288, "?"&amp;CA3676)+1+COUNTIF(CA$2649:CA3676, CA3676)-1)</f>
        <v/>
      </c>
      <c r="CC3676" s="41" t="str">
        <f t="shared" si="887"/>
        <v/>
      </c>
    </row>
    <row r="3677" spans="45:81" hidden="1" x14ac:dyDescent="0.25">
      <c r="AS3677" s="37">
        <v>1029</v>
      </c>
      <c r="BS3677" s="41" t="str">
        <f t="shared" si="881"/>
        <v/>
      </c>
      <c r="BU3677" s="41" t="str">
        <f>IF($BS3677="", "", IFERROR(INDEX('Country Name Replacement'!$C$11:$C$2650, MATCH($BS3677, 'Country Name Replacement'!$B$11:$B$2650, 0)), $BS3677))</f>
        <v/>
      </c>
      <c r="BV3677" s="37" t="str">
        <f t="shared" si="882"/>
        <v/>
      </c>
      <c r="BW3677" s="46" t="str">
        <f t="shared" si="883"/>
        <v/>
      </c>
      <c r="BY3677" s="13" t="str">
        <f t="shared" si="884"/>
        <v/>
      </c>
      <c r="BZ3677" s="37" t="str">
        <f t="shared" si="885"/>
        <v/>
      </c>
      <c r="CA3677" s="60" t="str">
        <f t="shared" si="886"/>
        <v/>
      </c>
      <c r="CB3677" s="37" t="str">
        <f>IF(CA3677="", "", COUNTIF(CA$2649:CA$5288, "?"&amp;CA3677)+1+COUNTIF(CA$2649:CA3677, CA3677)-1)</f>
        <v/>
      </c>
      <c r="CC3677" s="41" t="str">
        <f t="shared" si="887"/>
        <v/>
      </c>
    </row>
    <row r="3678" spans="45:81" hidden="1" x14ac:dyDescent="0.25">
      <c r="AS3678" s="37">
        <v>1030</v>
      </c>
      <c r="BS3678" s="41" t="str">
        <f t="shared" si="881"/>
        <v/>
      </c>
      <c r="BU3678" s="41" t="str">
        <f>IF($BS3678="", "", IFERROR(INDEX('Country Name Replacement'!$C$11:$C$2650, MATCH($BS3678, 'Country Name Replacement'!$B$11:$B$2650, 0)), $BS3678))</f>
        <v/>
      </c>
      <c r="BV3678" s="37" t="str">
        <f t="shared" si="882"/>
        <v/>
      </c>
      <c r="BW3678" s="46" t="str">
        <f t="shared" si="883"/>
        <v/>
      </c>
      <c r="BY3678" s="13" t="str">
        <f t="shared" si="884"/>
        <v/>
      </c>
      <c r="BZ3678" s="37" t="str">
        <f t="shared" si="885"/>
        <v/>
      </c>
      <c r="CA3678" s="60" t="str">
        <f t="shared" si="886"/>
        <v/>
      </c>
      <c r="CB3678" s="37" t="str">
        <f>IF(CA3678="", "", COUNTIF(CA$2649:CA$5288, "?"&amp;CA3678)+1+COUNTIF(CA$2649:CA3678, CA3678)-1)</f>
        <v/>
      </c>
      <c r="CC3678" s="41" t="str">
        <f t="shared" si="887"/>
        <v/>
      </c>
    </row>
    <row r="3679" spans="45:81" hidden="1" x14ac:dyDescent="0.25">
      <c r="AS3679" s="37">
        <v>1031</v>
      </c>
      <c r="BS3679" s="41" t="str">
        <f t="shared" si="881"/>
        <v/>
      </c>
      <c r="BU3679" s="41" t="str">
        <f>IF($BS3679="", "", IFERROR(INDEX('Country Name Replacement'!$C$11:$C$2650, MATCH($BS3679, 'Country Name Replacement'!$B$11:$B$2650, 0)), $BS3679))</f>
        <v/>
      </c>
      <c r="BV3679" s="37" t="str">
        <f t="shared" si="882"/>
        <v/>
      </c>
      <c r="BW3679" s="46" t="str">
        <f t="shared" si="883"/>
        <v/>
      </c>
      <c r="BY3679" s="13" t="str">
        <f t="shared" si="884"/>
        <v/>
      </c>
      <c r="BZ3679" s="37" t="str">
        <f t="shared" si="885"/>
        <v/>
      </c>
      <c r="CA3679" s="60" t="str">
        <f t="shared" si="886"/>
        <v/>
      </c>
      <c r="CB3679" s="37" t="str">
        <f>IF(CA3679="", "", COUNTIF(CA$2649:CA$5288, "?"&amp;CA3679)+1+COUNTIF(CA$2649:CA3679, CA3679)-1)</f>
        <v/>
      </c>
      <c r="CC3679" s="41" t="str">
        <f t="shared" si="887"/>
        <v/>
      </c>
    </row>
    <row r="3680" spans="45:81" hidden="1" x14ac:dyDescent="0.25">
      <c r="AS3680" s="37">
        <v>1032</v>
      </c>
      <c r="BS3680" s="41" t="str">
        <f t="shared" si="881"/>
        <v/>
      </c>
      <c r="BU3680" s="41" t="str">
        <f>IF($BS3680="", "", IFERROR(INDEX('Country Name Replacement'!$C$11:$C$2650, MATCH($BS3680, 'Country Name Replacement'!$B$11:$B$2650, 0)), $BS3680))</f>
        <v/>
      </c>
      <c r="BV3680" s="37" t="str">
        <f t="shared" si="882"/>
        <v/>
      </c>
      <c r="BW3680" s="46" t="str">
        <f t="shared" si="883"/>
        <v/>
      </c>
      <c r="BY3680" s="13" t="str">
        <f t="shared" si="884"/>
        <v/>
      </c>
      <c r="BZ3680" s="37" t="str">
        <f t="shared" si="885"/>
        <v/>
      </c>
      <c r="CA3680" s="60" t="str">
        <f t="shared" si="886"/>
        <v/>
      </c>
      <c r="CB3680" s="37" t="str">
        <f>IF(CA3680="", "", COUNTIF(CA$2649:CA$5288, "?"&amp;CA3680)+1+COUNTIF(CA$2649:CA3680, CA3680)-1)</f>
        <v/>
      </c>
      <c r="CC3680" s="41" t="str">
        <f t="shared" si="887"/>
        <v/>
      </c>
    </row>
    <row r="3681" spans="45:81" hidden="1" x14ac:dyDescent="0.25">
      <c r="AS3681" s="37">
        <v>1033</v>
      </c>
      <c r="BS3681" s="41" t="str">
        <f t="shared" si="881"/>
        <v/>
      </c>
      <c r="BU3681" s="41" t="str">
        <f>IF($BS3681="", "", IFERROR(INDEX('Country Name Replacement'!$C$11:$C$2650, MATCH($BS3681, 'Country Name Replacement'!$B$11:$B$2650, 0)), $BS3681))</f>
        <v/>
      </c>
      <c r="BV3681" s="37" t="str">
        <f t="shared" si="882"/>
        <v/>
      </c>
      <c r="BW3681" s="46" t="str">
        <f t="shared" si="883"/>
        <v/>
      </c>
      <c r="BY3681" s="13" t="str">
        <f t="shared" si="884"/>
        <v/>
      </c>
      <c r="BZ3681" s="37" t="str">
        <f t="shared" si="885"/>
        <v/>
      </c>
      <c r="CA3681" s="60" t="str">
        <f t="shared" si="886"/>
        <v/>
      </c>
      <c r="CB3681" s="37" t="str">
        <f>IF(CA3681="", "", COUNTIF(CA$2649:CA$5288, "?"&amp;CA3681)+1+COUNTIF(CA$2649:CA3681, CA3681)-1)</f>
        <v/>
      </c>
      <c r="CC3681" s="41" t="str">
        <f t="shared" si="887"/>
        <v/>
      </c>
    </row>
    <row r="3682" spans="45:81" hidden="1" x14ac:dyDescent="0.25">
      <c r="AS3682" s="37">
        <v>1034</v>
      </c>
      <c r="BS3682" s="41" t="str">
        <f t="shared" si="881"/>
        <v/>
      </c>
      <c r="BU3682" s="41" t="str">
        <f>IF($BS3682="", "", IFERROR(INDEX('Country Name Replacement'!$C$11:$C$2650, MATCH($BS3682, 'Country Name Replacement'!$B$11:$B$2650, 0)), $BS3682))</f>
        <v/>
      </c>
      <c r="BV3682" s="37" t="str">
        <f t="shared" si="882"/>
        <v/>
      </c>
      <c r="BW3682" s="46" t="str">
        <f t="shared" si="883"/>
        <v/>
      </c>
      <c r="BY3682" s="13" t="str">
        <f t="shared" si="884"/>
        <v/>
      </c>
      <c r="BZ3682" s="37" t="str">
        <f t="shared" si="885"/>
        <v/>
      </c>
      <c r="CA3682" s="60" t="str">
        <f t="shared" si="886"/>
        <v/>
      </c>
      <c r="CB3682" s="37" t="str">
        <f>IF(CA3682="", "", COUNTIF(CA$2649:CA$5288, "?"&amp;CA3682)+1+COUNTIF(CA$2649:CA3682, CA3682)-1)</f>
        <v/>
      </c>
      <c r="CC3682" s="41" t="str">
        <f t="shared" si="887"/>
        <v/>
      </c>
    </row>
    <row r="3683" spans="45:81" hidden="1" x14ac:dyDescent="0.25">
      <c r="AS3683" s="37">
        <v>1035</v>
      </c>
      <c r="BS3683" s="41" t="str">
        <f t="shared" si="881"/>
        <v/>
      </c>
      <c r="BU3683" s="41" t="str">
        <f>IF($BS3683="", "", IFERROR(INDEX('Country Name Replacement'!$C$11:$C$2650, MATCH($BS3683, 'Country Name Replacement'!$B$11:$B$2650, 0)), $BS3683))</f>
        <v/>
      </c>
      <c r="BV3683" s="37" t="str">
        <f t="shared" si="882"/>
        <v/>
      </c>
      <c r="BW3683" s="46" t="str">
        <f t="shared" si="883"/>
        <v/>
      </c>
      <c r="BY3683" s="13" t="str">
        <f t="shared" si="884"/>
        <v/>
      </c>
      <c r="BZ3683" s="37" t="str">
        <f t="shared" si="885"/>
        <v/>
      </c>
      <c r="CA3683" s="60" t="str">
        <f t="shared" si="886"/>
        <v/>
      </c>
      <c r="CB3683" s="37" t="str">
        <f>IF(CA3683="", "", COUNTIF(CA$2649:CA$5288, "?"&amp;CA3683)+1+COUNTIF(CA$2649:CA3683, CA3683)-1)</f>
        <v/>
      </c>
      <c r="CC3683" s="41" t="str">
        <f t="shared" si="887"/>
        <v/>
      </c>
    </row>
    <row r="3684" spans="45:81" hidden="1" x14ac:dyDescent="0.25">
      <c r="AS3684" s="37">
        <v>1036</v>
      </c>
      <c r="BS3684" s="41" t="str">
        <f t="shared" si="881"/>
        <v/>
      </c>
      <c r="BU3684" s="41" t="str">
        <f>IF($BS3684="", "", IFERROR(INDEX('Country Name Replacement'!$C$11:$C$2650, MATCH($BS3684, 'Country Name Replacement'!$B$11:$B$2650, 0)), $BS3684))</f>
        <v/>
      </c>
      <c r="BV3684" s="37" t="str">
        <f t="shared" si="882"/>
        <v/>
      </c>
      <c r="BW3684" s="46" t="str">
        <f t="shared" si="883"/>
        <v/>
      </c>
      <c r="BY3684" s="13" t="str">
        <f t="shared" si="884"/>
        <v/>
      </c>
      <c r="BZ3684" s="37" t="str">
        <f t="shared" si="885"/>
        <v/>
      </c>
      <c r="CA3684" s="60" t="str">
        <f t="shared" si="886"/>
        <v/>
      </c>
      <c r="CB3684" s="37" t="str">
        <f>IF(CA3684="", "", COUNTIF(CA$2649:CA$5288, "?"&amp;CA3684)+1+COUNTIF(CA$2649:CA3684, CA3684)-1)</f>
        <v/>
      </c>
      <c r="CC3684" s="41" t="str">
        <f t="shared" si="887"/>
        <v/>
      </c>
    </row>
    <row r="3685" spans="45:81" hidden="1" x14ac:dyDescent="0.25">
      <c r="AS3685" s="37">
        <v>1037</v>
      </c>
      <c r="BS3685" s="41" t="str">
        <f t="shared" si="881"/>
        <v/>
      </c>
      <c r="BU3685" s="41" t="str">
        <f>IF($BS3685="", "", IFERROR(INDEX('Country Name Replacement'!$C$11:$C$2650, MATCH($BS3685, 'Country Name Replacement'!$B$11:$B$2650, 0)), $BS3685))</f>
        <v/>
      </c>
      <c r="BV3685" s="37" t="str">
        <f t="shared" si="882"/>
        <v/>
      </c>
      <c r="BW3685" s="46" t="str">
        <f t="shared" si="883"/>
        <v/>
      </c>
      <c r="BY3685" s="13" t="str">
        <f t="shared" si="884"/>
        <v/>
      </c>
      <c r="BZ3685" s="37" t="str">
        <f t="shared" si="885"/>
        <v/>
      </c>
      <c r="CA3685" s="60" t="str">
        <f t="shared" si="886"/>
        <v/>
      </c>
      <c r="CB3685" s="37" t="str">
        <f>IF(CA3685="", "", COUNTIF(CA$2649:CA$5288, "?"&amp;CA3685)+1+COUNTIF(CA$2649:CA3685, CA3685)-1)</f>
        <v/>
      </c>
      <c r="CC3685" s="41" t="str">
        <f t="shared" si="887"/>
        <v/>
      </c>
    </row>
    <row r="3686" spans="45:81" hidden="1" x14ac:dyDescent="0.25">
      <c r="AS3686" s="37">
        <v>1038</v>
      </c>
      <c r="BS3686" s="41" t="str">
        <f t="shared" si="881"/>
        <v/>
      </c>
      <c r="BU3686" s="41" t="str">
        <f>IF($BS3686="", "", IFERROR(INDEX('Country Name Replacement'!$C$11:$C$2650, MATCH($BS3686, 'Country Name Replacement'!$B$11:$B$2650, 0)), $BS3686))</f>
        <v/>
      </c>
      <c r="BV3686" s="37" t="str">
        <f t="shared" si="882"/>
        <v/>
      </c>
      <c r="BW3686" s="46" t="str">
        <f t="shared" si="883"/>
        <v/>
      </c>
      <c r="BY3686" s="13" t="str">
        <f t="shared" si="884"/>
        <v/>
      </c>
      <c r="BZ3686" s="37" t="str">
        <f t="shared" si="885"/>
        <v/>
      </c>
      <c r="CA3686" s="60" t="str">
        <f t="shared" si="886"/>
        <v/>
      </c>
      <c r="CB3686" s="37" t="str">
        <f>IF(CA3686="", "", COUNTIF(CA$2649:CA$5288, "?"&amp;CA3686)+1+COUNTIF(CA$2649:CA3686, CA3686)-1)</f>
        <v/>
      </c>
      <c r="CC3686" s="41" t="str">
        <f t="shared" si="887"/>
        <v/>
      </c>
    </row>
    <row r="3687" spans="45:81" hidden="1" x14ac:dyDescent="0.25">
      <c r="AS3687" s="37">
        <v>1039</v>
      </c>
      <c r="BS3687" s="41" t="str">
        <f t="shared" si="881"/>
        <v/>
      </c>
      <c r="BU3687" s="41" t="str">
        <f>IF($BS3687="", "", IFERROR(INDEX('Country Name Replacement'!$C$11:$C$2650, MATCH($BS3687, 'Country Name Replacement'!$B$11:$B$2650, 0)), $BS3687))</f>
        <v/>
      </c>
      <c r="BV3687" s="37" t="str">
        <f t="shared" si="882"/>
        <v/>
      </c>
      <c r="BW3687" s="46" t="str">
        <f t="shared" si="883"/>
        <v/>
      </c>
      <c r="BY3687" s="13" t="str">
        <f t="shared" si="884"/>
        <v/>
      </c>
      <c r="BZ3687" s="37" t="str">
        <f t="shared" si="885"/>
        <v/>
      </c>
      <c r="CA3687" s="60" t="str">
        <f t="shared" si="886"/>
        <v/>
      </c>
      <c r="CB3687" s="37" t="str">
        <f>IF(CA3687="", "", COUNTIF(CA$2649:CA$5288, "?"&amp;CA3687)+1+COUNTIF(CA$2649:CA3687, CA3687)-1)</f>
        <v/>
      </c>
      <c r="CC3687" s="41" t="str">
        <f t="shared" si="887"/>
        <v/>
      </c>
    </row>
    <row r="3688" spans="45:81" hidden="1" x14ac:dyDescent="0.25">
      <c r="AS3688" s="37">
        <v>1040</v>
      </c>
      <c r="BS3688" s="41" t="str">
        <f t="shared" si="881"/>
        <v/>
      </c>
      <c r="BU3688" s="41" t="str">
        <f>IF($BS3688="", "", IFERROR(INDEX('Country Name Replacement'!$C$11:$C$2650, MATCH($BS3688, 'Country Name Replacement'!$B$11:$B$2650, 0)), $BS3688))</f>
        <v/>
      </c>
      <c r="BV3688" s="37" t="str">
        <f t="shared" si="882"/>
        <v/>
      </c>
      <c r="BW3688" s="46" t="str">
        <f t="shared" si="883"/>
        <v/>
      </c>
      <c r="BY3688" s="13" t="str">
        <f t="shared" si="884"/>
        <v/>
      </c>
      <c r="BZ3688" s="37" t="str">
        <f t="shared" si="885"/>
        <v/>
      </c>
      <c r="CA3688" s="60" t="str">
        <f t="shared" si="886"/>
        <v/>
      </c>
      <c r="CB3688" s="37" t="str">
        <f>IF(CA3688="", "", COUNTIF(CA$2649:CA$5288, "?"&amp;CA3688)+1+COUNTIF(CA$2649:CA3688, CA3688)-1)</f>
        <v/>
      </c>
      <c r="CC3688" s="41" t="str">
        <f t="shared" si="887"/>
        <v/>
      </c>
    </row>
    <row r="3689" spans="45:81" hidden="1" x14ac:dyDescent="0.25">
      <c r="AS3689" s="37">
        <v>1041</v>
      </c>
      <c r="BS3689" s="41" t="str">
        <f t="shared" si="881"/>
        <v/>
      </c>
      <c r="BU3689" s="41" t="str">
        <f>IF($BS3689="", "", IFERROR(INDEX('Country Name Replacement'!$C$11:$C$2650, MATCH($BS3689, 'Country Name Replacement'!$B$11:$B$2650, 0)), $BS3689))</f>
        <v/>
      </c>
      <c r="BV3689" s="37" t="str">
        <f t="shared" si="882"/>
        <v/>
      </c>
      <c r="BW3689" s="46" t="str">
        <f t="shared" si="883"/>
        <v/>
      </c>
      <c r="BY3689" s="13" t="str">
        <f t="shared" si="884"/>
        <v/>
      </c>
      <c r="BZ3689" s="37" t="str">
        <f t="shared" si="885"/>
        <v/>
      </c>
      <c r="CA3689" s="60" t="str">
        <f t="shared" si="886"/>
        <v/>
      </c>
      <c r="CB3689" s="37" t="str">
        <f>IF(CA3689="", "", COUNTIF(CA$2649:CA$5288, "?"&amp;CA3689)+1+COUNTIF(CA$2649:CA3689, CA3689)-1)</f>
        <v/>
      </c>
      <c r="CC3689" s="41" t="str">
        <f t="shared" si="887"/>
        <v/>
      </c>
    </row>
    <row r="3690" spans="45:81" hidden="1" x14ac:dyDescent="0.25">
      <c r="AS3690" s="37">
        <v>1042</v>
      </c>
      <c r="BS3690" s="41" t="str">
        <f t="shared" si="881"/>
        <v/>
      </c>
      <c r="BU3690" s="41" t="str">
        <f>IF($BS3690="", "", IFERROR(INDEX('Country Name Replacement'!$C$11:$C$2650, MATCH($BS3690, 'Country Name Replacement'!$B$11:$B$2650, 0)), $BS3690))</f>
        <v/>
      </c>
      <c r="BV3690" s="37" t="str">
        <f t="shared" si="882"/>
        <v/>
      </c>
      <c r="BW3690" s="46" t="str">
        <f t="shared" si="883"/>
        <v/>
      </c>
      <c r="BY3690" s="13" t="str">
        <f t="shared" si="884"/>
        <v/>
      </c>
      <c r="BZ3690" s="37" t="str">
        <f t="shared" si="885"/>
        <v/>
      </c>
      <c r="CA3690" s="60" t="str">
        <f t="shared" si="886"/>
        <v/>
      </c>
      <c r="CB3690" s="37" t="str">
        <f>IF(CA3690="", "", COUNTIF(CA$2649:CA$5288, "?"&amp;CA3690)+1+COUNTIF(CA$2649:CA3690, CA3690)-1)</f>
        <v/>
      </c>
      <c r="CC3690" s="41" t="str">
        <f t="shared" si="887"/>
        <v/>
      </c>
    </row>
    <row r="3691" spans="45:81" hidden="1" x14ac:dyDescent="0.25">
      <c r="AS3691" s="37">
        <v>1043</v>
      </c>
      <c r="BS3691" s="41" t="str">
        <f t="shared" si="881"/>
        <v/>
      </c>
      <c r="BU3691" s="41" t="str">
        <f>IF($BS3691="", "", IFERROR(INDEX('Country Name Replacement'!$C$11:$C$2650, MATCH($BS3691, 'Country Name Replacement'!$B$11:$B$2650, 0)), $BS3691))</f>
        <v/>
      </c>
      <c r="BV3691" s="37" t="str">
        <f t="shared" si="882"/>
        <v/>
      </c>
      <c r="BW3691" s="46" t="str">
        <f t="shared" si="883"/>
        <v/>
      </c>
      <c r="BY3691" s="13" t="str">
        <f t="shared" si="884"/>
        <v/>
      </c>
      <c r="BZ3691" s="37" t="str">
        <f t="shared" si="885"/>
        <v/>
      </c>
      <c r="CA3691" s="60" t="str">
        <f t="shared" si="886"/>
        <v/>
      </c>
      <c r="CB3691" s="37" t="str">
        <f>IF(CA3691="", "", COUNTIF(CA$2649:CA$5288, "?"&amp;CA3691)+1+COUNTIF(CA$2649:CA3691, CA3691)-1)</f>
        <v/>
      </c>
      <c r="CC3691" s="41" t="str">
        <f t="shared" si="887"/>
        <v/>
      </c>
    </row>
    <row r="3692" spans="45:81" hidden="1" x14ac:dyDescent="0.25">
      <c r="AS3692" s="37">
        <v>1044</v>
      </c>
      <c r="BS3692" s="41" t="str">
        <f t="shared" si="881"/>
        <v/>
      </c>
      <c r="BU3692" s="41" t="str">
        <f>IF($BS3692="", "", IFERROR(INDEX('Country Name Replacement'!$C$11:$C$2650, MATCH($BS3692, 'Country Name Replacement'!$B$11:$B$2650, 0)), $BS3692))</f>
        <v/>
      </c>
      <c r="BV3692" s="37" t="str">
        <f t="shared" si="882"/>
        <v/>
      </c>
      <c r="BW3692" s="46" t="str">
        <f t="shared" si="883"/>
        <v/>
      </c>
      <c r="BY3692" s="13" t="str">
        <f t="shared" si="884"/>
        <v/>
      </c>
      <c r="BZ3692" s="37" t="str">
        <f t="shared" si="885"/>
        <v/>
      </c>
      <c r="CA3692" s="60" t="str">
        <f t="shared" si="886"/>
        <v/>
      </c>
      <c r="CB3692" s="37" t="str">
        <f>IF(CA3692="", "", COUNTIF(CA$2649:CA$5288, "?"&amp;CA3692)+1+COUNTIF(CA$2649:CA3692, CA3692)-1)</f>
        <v/>
      </c>
      <c r="CC3692" s="41" t="str">
        <f t="shared" si="887"/>
        <v/>
      </c>
    </row>
    <row r="3693" spans="45:81" hidden="1" x14ac:dyDescent="0.25">
      <c r="AS3693" s="37">
        <v>1045</v>
      </c>
      <c r="BS3693" s="41" t="str">
        <f t="shared" si="881"/>
        <v/>
      </c>
      <c r="BU3693" s="41" t="str">
        <f>IF($BS3693="", "", IFERROR(INDEX('Country Name Replacement'!$C$11:$C$2650, MATCH($BS3693, 'Country Name Replacement'!$B$11:$B$2650, 0)), $BS3693))</f>
        <v/>
      </c>
      <c r="BV3693" s="37" t="str">
        <f t="shared" si="882"/>
        <v/>
      </c>
      <c r="BW3693" s="46" t="str">
        <f t="shared" si="883"/>
        <v/>
      </c>
      <c r="BY3693" s="13" t="str">
        <f t="shared" si="884"/>
        <v/>
      </c>
      <c r="BZ3693" s="37" t="str">
        <f t="shared" si="885"/>
        <v/>
      </c>
      <c r="CA3693" s="60" t="str">
        <f t="shared" si="886"/>
        <v/>
      </c>
      <c r="CB3693" s="37" t="str">
        <f>IF(CA3693="", "", COUNTIF(CA$2649:CA$5288, "?"&amp;CA3693)+1+COUNTIF(CA$2649:CA3693, CA3693)-1)</f>
        <v/>
      </c>
      <c r="CC3693" s="41" t="str">
        <f t="shared" si="887"/>
        <v/>
      </c>
    </row>
    <row r="3694" spans="45:81" hidden="1" x14ac:dyDescent="0.25">
      <c r="AS3694" s="37">
        <v>1046</v>
      </c>
      <c r="BS3694" s="41" t="str">
        <f t="shared" si="881"/>
        <v/>
      </c>
      <c r="BU3694" s="41" t="str">
        <f>IF($BS3694="", "", IFERROR(INDEX('Country Name Replacement'!$C$11:$C$2650, MATCH($BS3694, 'Country Name Replacement'!$B$11:$B$2650, 0)), $BS3694))</f>
        <v/>
      </c>
      <c r="BV3694" s="37" t="str">
        <f t="shared" si="882"/>
        <v/>
      </c>
      <c r="BW3694" s="46" t="str">
        <f t="shared" si="883"/>
        <v/>
      </c>
      <c r="BY3694" s="13" t="str">
        <f t="shared" si="884"/>
        <v/>
      </c>
      <c r="BZ3694" s="37" t="str">
        <f t="shared" si="885"/>
        <v/>
      </c>
      <c r="CA3694" s="60" t="str">
        <f t="shared" si="886"/>
        <v/>
      </c>
      <c r="CB3694" s="37" t="str">
        <f>IF(CA3694="", "", COUNTIF(CA$2649:CA$5288, "?"&amp;CA3694)+1+COUNTIF(CA$2649:CA3694, CA3694)-1)</f>
        <v/>
      </c>
      <c r="CC3694" s="41" t="str">
        <f t="shared" si="887"/>
        <v/>
      </c>
    </row>
    <row r="3695" spans="45:81" hidden="1" x14ac:dyDescent="0.25">
      <c r="AS3695" s="37">
        <v>1047</v>
      </c>
      <c r="BS3695" s="41" t="str">
        <f t="shared" si="881"/>
        <v/>
      </c>
      <c r="BU3695" s="41" t="str">
        <f>IF($BS3695="", "", IFERROR(INDEX('Country Name Replacement'!$C$11:$C$2650, MATCH($BS3695, 'Country Name Replacement'!$B$11:$B$2650, 0)), $BS3695))</f>
        <v/>
      </c>
      <c r="BV3695" s="37" t="str">
        <f t="shared" si="882"/>
        <v/>
      </c>
      <c r="BW3695" s="46" t="str">
        <f t="shared" si="883"/>
        <v/>
      </c>
      <c r="BY3695" s="13" t="str">
        <f t="shared" si="884"/>
        <v/>
      </c>
      <c r="BZ3695" s="37" t="str">
        <f t="shared" si="885"/>
        <v/>
      </c>
      <c r="CA3695" s="60" t="str">
        <f t="shared" si="886"/>
        <v/>
      </c>
      <c r="CB3695" s="37" t="str">
        <f>IF(CA3695="", "", COUNTIF(CA$2649:CA$5288, "?"&amp;CA3695)+1+COUNTIF(CA$2649:CA3695, CA3695)-1)</f>
        <v/>
      </c>
      <c r="CC3695" s="41" t="str">
        <f t="shared" si="887"/>
        <v/>
      </c>
    </row>
    <row r="3696" spans="45:81" hidden="1" x14ac:dyDescent="0.25">
      <c r="AS3696" s="37">
        <v>1048</v>
      </c>
      <c r="BS3696" s="41" t="str">
        <f t="shared" si="881"/>
        <v/>
      </c>
      <c r="BU3696" s="41" t="str">
        <f>IF($BS3696="", "", IFERROR(INDEX('Country Name Replacement'!$C$11:$C$2650, MATCH($BS3696, 'Country Name Replacement'!$B$11:$B$2650, 0)), $BS3696))</f>
        <v/>
      </c>
      <c r="BV3696" s="37" t="str">
        <f t="shared" si="882"/>
        <v/>
      </c>
      <c r="BW3696" s="46" t="str">
        <f t="shared" si="883"/>
        <v/>
      </c>
      <c r="BY3696" s="13" t="str">
        <f t="shared" si="884"/>
        <v/>
      </c>
      <c r="BZ3696" s="37" t="str">
        <f t="shared" si="885"/>
        <v/>
      </c>
      <c r="CA3696" s="60" t="str">
        <f t="shared" si="886"/>
        <v/>
      </c>
      <c r="CB3696" s="37" t="str">
        <f>IF(CA3696="", "", COUNTIF(CA$2649:CA$5288, "?"&amp;CA3696)+1+COUNTIF(CA$2649:CA3696, CA3696)-1)</f>
        <v/>
      </c>
      <c r="CC3696" s="41" t="str">
        <f t="shared" si="887"/>
        <v/>
      </c>
    </row>
    <row r="3697" spans="45:81" hidden="1" x14ac:dyDescent="0.25">
      <c r="AS3697" s="37">
        <v>1049</v>
      </c>
      <c r="BS3697" s="41" t="str">
        <f t="shared" si="881"/>
        <v/>
      </c>
      <c r="BU3697" s="41" t="str">
        <f>IF($BS3697="", "", IFERROR(INDEX('Country Name Replacement'!$C$11:$C$2650, MATCH($BS3697, 'Country Name Replacement'!$B$11:$B$2650, 0)), $BS3697))</f>
        <v/>
      </c>
      <c r="BV3697" s="37" t="str">
        <f t="shared" si="882"/>
        <v/>
      </c>
      <c r="BW3697" s="46" t="str">
        <f t="shared" si="883"/>
        <v/>
      </c>
      <c r="BY3697" s="13" t="str">
        <f t="shared" si="884"/>
        <v/>
      </c>
      <c r="BZ3697" s="37" t="str">
        <f t="shared" si="885"/>
        <v/>
      </c>
      <c r="CA3697" s="60" t="str">
        <f t="shared" si="886"/>
        <v/>
      </c>
      <c r="CB3697" s="37" t="str">
        <f>IF(CA3697="", "", COUNTIF(CA$2649:CA$5288, "?"&amp;CA3697)+1+COUNTIF(CA$2649:CA3697, CA3697)-1)</f>
        <v/>
      </c>
      <c r="CC3697" s="41" t="str">
        <f t="shared" si="887"/>
        <v/>
      </c>
    </row>
    <row r="3698" spans="45:81" hidden="1" x14ac:dyDescent="0.25">
      <c r="AS3698" s="37">
        <v>1050</v>
      </c>
      <c r="BS3698" s="41" t="str">
        <f t="shared" si="881"/>
        <v/>
      </c>
      <c r="BU3698" s="41" t="str">
        <f>IF($BS3698="", "", IFERROR(INDEX('Country Name Replacement'!$C$11:$C$2650, MATCH($BS3698, 'Country Name Replacement'!$B$11:$B$2650, 0)), $BS3698))</f>
        <v/>
      </c>
      <c r="BV3698" s="37" t="str">
        <f t="shared" si="882"/>
        <v/>
      </c>
      <c r="BW3698" s="46" t="str">
        <f t="shared" si="883"/>
        <v/>
      </c>
      <c r="BY3698" s="13" t="str">
        <f t="shared" si="884"/>
        <v/>
      </c>
      <c r="BZ3698" s="37" t="str">
        <f t="shared" si="885"/>
        <v/>
      </c>
      <c r="CA3698" s="60" t="str">
        <f t="shared" si="886"/>
        <v/>
      </c>
      <c r="CB3698" s="37" t="str">
        <f>IF(CA3698="", "", COUNTIF(CA$2649:CA$5288, "?"&amp;CA3698)+1+COUNTIF(CA$2649:CA3698, CA3698)-1)</f>
        <v/>
      </c>
      <c r="CC3698" s="41" t="str">
        <f t="shared" si="887"/>
        <v/>
      </c>
    </row>
    <row r="3699" spans="45:81" hidden="1" x14ac:dyDescent="0.25">
      <c r="AS3699" s="37">
        <v>1051</v>
      </c>
      <c r="BS3699" s="41" t="str">
        <f t="shared" si="881"/>
        <v/>
      </c>
      <c r="BU3699" s="41" t="str">
        <f>IF($BS3699="", "", IFERROR(INDEX('Country Name Replacement'!$C$11:$C$2650, MATCH($BS3699, 'Country Name Replacement'!$B$11:$B$2650, 0)), $BS3699))</f>
        <v/>
      </c>
      <c r="BV3699" s="37" t="str">
        <f t="shared" si="882"/>
        <v/>
      </c>
      <c r="BW3699" s="46" t="str">
        <f t="shared" si="883"/>
        <v/>
      </c>
      <c r="BY3699" s="13" t="str">
        <f t="shared" si="884"/>
        <v/>
      </c>
      <c r="BZ3699" s="37" t="str">
        <f t="shared" si="885"/>
        <v/>
      </c>
      <c r="CA3699" s="60" t="str">
        <f t="shared" si="886"/>
        <v/>
      </c>
      <c r="CB3699" s="37" t="str">
        <f>IF(CA3699="", "", COUNTIF(CA$2649:CA$5288, "?"&amp;CA3699)+1+COUNTIF(CA$2649:CA3699, CA3699)-1)</f>
        <v/>
      </c>
      <c r="CC3699" s="41" t="str">
        <f t="shared" si="887"/>
        <v/>
      </c>
    </row>
    <row r="3700" spans="45:81" hidden="1" x14ac:dyDescent="0.25">
      <c r="AS3700" s="37">
        <v>1052</v>
      </c>
      <c r="BS3700" s="41" t="str">
        <f t="shared" si="881"/>
        <v/>
      </c>
      <c r="BU3700" s="41" t="str">
        <f>IF($BS3700="", "", IFERROR(INDEX('Country Name Replacement'!$C$11:$C$2650, MATCH($BS3700, 'Country Name Replacement'!$B$11:$B$2650, 0)), $BS3700))</f>
        <v/>
      </c>
      <c r="BV3700" s="37" t="str">
        <f t="shared" si="882"/>
        <v/>
      </c>
      <c r="BW3700" s="46" t="str">
        <f t="shared" si="883"/>
        <v/>
      </c>
      <c r="BY3700" s="13" t="str">
        <f t="shared" si="884"/>
        <v/>
      </c>
      <c r="BZ3700" s="37" t="str">
        <f t="shared" si="885"/>
        <v/>
      </c>
      <c r="CA3700" s="60" t="str">
        <f t="shared" si="886"/>
        <v/>
      </c>
      <c r="CB3700" s="37" t="str">
        <f>IF(CA3700="", "", COUNTIF(CA$2649:CA$5288, "?"&amp;CA3700)+1+COUNTIF(CA$2649:CA3700, CA3700)-1)</f>
        <v/>
      </c>
      <c r="CC3700" s="41" t="str">
        <f t="shared" si="887"/>
        <v/>
      </c>
    </row>
    <row r="3701" spans="45:81" hidden="1" x14ac:dyDescent="0.25">
      <c r="AS3701" s="37">
        <v>1053</v>
      </c>
      <c r="BS3701" s="41" t="str">
        <f t="shared" si="881"/>
        <v/>
      </c>
      <c r="BU3701" s="41" t="str">
        <f>IF($BS3701="", "", IFERROR(INDEX('Country Name Replacement'!$C$11:$C$2650, MATCH($BS3701, 'Country Name Replacement'!$B$11:$B$2650, 0)), $BS3701))</f>
        <v/>
      </c>
      <c r="BV3701" s="37" t="str">
        <f t="shared" si="882"/>
        <v/>
      </c>
      <c r="BW3701" s="46" t="str">
        <f t="shared" si="883"/>
        <v/>
      </c>
      <c r="BY3701" s="13" t="str">
        <f t="shared" si="884"/>
        <v/>
      </c>
      <c r="BZ3701" s="37" t="str">
        <f t="shared" si="885"/>
        <v/>
      </c>
      <c r="CA3701" s="60" t="str">
        <f t="shared" si="886"/>
        <v/>
      </c>
      <c r="CB3701" s="37" t="str">
        <f>IF(CA3701="", "", COUNTIF(CA$2649:CA$5288, "?"&amp;CA3701)+1+COUNTIF(CA$2649:CA3701, CA3701)-1)</f>
        <v/>
      </c>
      <c r="CC3701" s="41" t="str">
        <f t="shared" si="887"/>
        <v/>
      </c>
    </row>
    <row r="3702" spans="45:81" hidden="1" x14ac:dyDescent="0.25">
      <c r="AS3702" s="37">
        <v>1054</v>
      </c>
      <c r="BS3702" s="41" t="str">
        <f t="shared" si="881"/>
        <v/>
      </c>
      <c r="BU3702" s="41" t="str">
        <f>IF($BS3702="", "", IFERROR(INDEX('Country Name Replacement'!$C$11:$C$2650, MATCH($BS3702, 'Country Name Replacement'!$B$11:$B$2650, 0)), $BS3702))</f>
        <v/>
      </c>
      <c r="BV3702" s="37" t="str">
        <f t="shared" si="882"/>
        <v/>
      </c>
      <c r="BW3702" s="46" t="str">
        <f t="shared" si="883"/>
        <v/>
      </c>
      <c r="BY3702" s="13" t="str">
        <f t="shared" si="884"/>
        <v/>
      </c>
      <c r="BZ3702" s="37" t="str">
        <f t="shared" si="885"/>
        <v/>
      </c>
      <c r="CA3702" s="60" t="str">
        <f t="shared" si="886"/>
        <v/>
      </c>
      <c r="CB3702" s="37" t="str">
        <f>IF(CA3702="", "", COUNTIF(CA$2649:CA$5288, "?"&amp;CA3702)+1+COUNTIF(CA$2649:CA3702, CA3702)-1)</f>
        <v/>
      </c>
      <c r="CC3702" s="41" t="str">
        <f t="shared" si="887"/>
        <v/>
      </c>
    </row>
    <row r="3703" spans="45:81" hidden="1" x14ac:dyDescent="0.25">
      <c r="AS3703" s="37">
        <v>1055</v>
      </c>
      <c r="BS3703" s="41" t="str">
        <f t="shared" si="881"/>
        <v/>
      </c>
      <c r="BU3703" s="41" t="str">
        <f>IF($BS3703="", "", IFERROR(INDEX('Country Name Replacement'!$C$11:$C$2650, MATCH($BS3703, 'Country Name Replacement'!$B$11:$B$2650, 0)), $BS3703))</f>
        <v/>
      </c>
      <c r="BV3703" s="37" t="str">
        <f t="shared" si="882"/>
        <v/>
      </c>
      <c r="BW3703" s="46" t="str">
        <f t="shared" si="883"/>
        <v/>
      </c>
      <c r="BY3703" s="13" t="str">
        <f t="shared" si="884"/>
        <v/>
      </c>
      <c r="BZ3703" s="37" t="str">
        <f t="shared" si="885"/>
        <v/>
      </c>
      <c r="CA3703" s="60" t="str">
        <f t="shared" si="886"/>
        <v/>
      </c>
      <c r="CB3703" s="37" t="str">
        <f>IF(CA3703="", "", COUNTIF(CA$2649:CA$5288, "?"&amp;CA3703)+1+COUNTIF(CA$2649:CA3703, CA3703)-1)</f>
        <v/>
      </c>
      <c r="CC3703" s="41" t="str">
        <f t="shared" si="887"/>
        <v/>
      </c>
    </row>
    <row r="3704" spans="45:81" hidden="1" x14ac:dyDescent="0.25">
      <c r="AS3704" s="37">
        <v>1056</v>
      </c>
      <c r="BS3704" s="41" t="str">
        <f t="shared" si="881"/>
        <v/>
      </c>
      <c r="BU3704" s="41" t="str">
        <f>IF($BS3704="", "", IFERROR(INDEX('Country Name Replacement'!$C$11:$C$2650, MATCH($BS3704, 'Country Name Replacement'!$B$11:$B$2650, 0)), $BS3704))</f>
        <v/>
      </c>
      <c r="BV3704" s="37" t="str">
        <f t="shared" si="882"/>
        <v/>
      </c>
      <c r="BW3704" s="46" t="str">
        <f t="shared" si="883"/>
        <v/>
      </c>
      <c r="BY3704" s="13" t="str">
        <f t="shared" si="884"/>
        <v/>
      </c>
      <c r="BZ3704" s="37" t="str">
        <f t="shared" si="885"/>
        <v/>
      </c>
      <c r="CA3704" s="60" t="str">
        <f t="shared" si="886"/>
        <v/>
      </c>
      <c r="CB3704" s="37" t="str">
        <f>IF(CA3704="", "", COUNTIF(CA$2649:CA$5288, "?"&amp;CA3704)+1+COUNTIF(CA$2649:CA3704, CA3704)-1)</f>
        <v/>
      </c>
      <c r="CC3704" s="41" t="str">
        <f t="shared" si="887"/>
        <v/>
      </c>
    </row>
    <row r="3705" spans="45:81" hidden="1" x14ac:dyDescent="0.25">
      <c r="AS3705" s="37">
        <v>1057</v>
      </c>
      <c r="BS3705" s="41" t="str">
        <f t="shared" si="881"/>
        <v/>
      </c>
      <c r="BU3705" s="41" t="str">
        <f>IF($BS3705="", "", IFERROR(INDEX('Country Name Replacement'!$C$11:$C$2650, MATCH($BS3705, 'Country Name Replacement'!$B$11:$B$2650, 0)), $BS3705))</f>
        <v/>
      </c>
      <c r="BV3705" s="37" t="str">
        <f t="shared" si="882"/>
        <v/>
      </c>
      <c r="BW3705" s="46" t="str">
        <f t="shared" si="883"/>
        <v/>
      </c>
      <c r="BY3705" s="13" t="str">
        <f t="shared" si="884"/>
        <v/>
      </c>
      <c r="BZ3705" s="37" t="str">
        <f t="shared" si="885"/>
        <v/>
      </c>
      <c r="CA3705" s="60" t="str">
        <f t="shared" si="886"/>
        <v/>
      </c>
      <c r="CB3705" s="37" t="str">
        <f>IF(CA3705="", "", COUNTIF(CA$2649:CA$5288, "?"&amp;CA3705)+1+COUNTIF(CA$2649:CA3705, CA3705)-1)</f>
        <v/>
      </c>
      <c r="CC3705" s="41" t="str">
        <f t="shared" si="887"/>
        <v/>
      </c>
    </row>
    <row r="3706" spans="45:81" hidden="1" x14ac:dyDescent="0.25">
      <c r="AS3706" s="37">
        <v>1058</v>
      </c>
      <c r="BS3706" s="41" t="str">
        <f t="shared" si="881"/>
        <v/>
      </c>
      <c r="BU3706" s="41" t="str">
        <f>IF($BS3706="", "", IFERROR(INDEX('Country Name Replacement'!$C$11:$C$2650, MATCH($BS3706, 'Country Name Replacement'!$B$11:$B$2650, 0)), $BS3706))</f>
        <v/>
      </c>
      <c r="BV3706" s="37" t="str">
        <f t="shared" si="882"/>
        <v/>
      </c>
      <c r="BW3706" s="46" t="str">
        <f t="shared" si="883"/>
        <v/>
      </c>
      <c r="BY3706" s="13" t="str">
        <f t="shared" si="884"/>
        <v/>
      </c>
      <c r="BZ3706" s="37" t="str">
        <f t="shared" si="885"/>
        <v/>
      </c>
      <c r="CA3706" s="60" t="str">
        <f t="shared" si="886"/>
        <v/>
      </c>
      <c r="CB3706" s="37" t="str">
        <f>IF(CA3706="", "", COUNTIF(CA$2649:CA$5288, "?"&amp;CA3706)+1+COUNTIF(CA$2649:CA3706, CA3706)-1)</f>
        <v/>
      </c>
      <c r="CC3706" s="41" t="str">
        <f t="shared" si="887"/>
        <v/>
      </c>
    </row>
    <row r="3707" spans="45:81" hidden="1" x14ac:dyDescent="0.25">
      <c r="AS3707" s="37">
        <v>1059</v>
      </c>
      <c r="BS3707" s="41" t="str">
        <f t="shared" si="881"/>
        <v/>
      </c>
      <c r="BU3707" s="41" t="str">
        <f>IF($BS3707="", "", IFERROR(INDEX('Country Name Replacement'!$C$11:$C$2650, MATCH($BS3707, 'Country Name Replacement'!$B$11:$B$2650, 0)), $BS3707))</f>
        <v/>
      </c>
      <c r="BV3707" s="37" t="str">
        <f t="shared" si="882"/>
        <v/>
      </c>
      <c r="BW3707" s="46" t="str">
        <f t="shared" si="883"/>
        <v/>
      </c>
      <c r="BY3707" s="13" t="str">
        <f t="shared" si="884"/>
        <v/>
      </c>
      <c r="BZ3707" s="37" t="str">
        <f t="shared" si="885"/>
        <v/>
      </c>
      <c r="CA3707" s="60" t="str">
        <f t="shared" si="886"/>
        <v/>
      </c>
      <c r="CB3707" s="37" t="str">
        <f>IF(CA3707="", "", COUNTIF(CA$2649:CA$5288, "?"&amp;CA3707)+1+COUNTIF(CA$2649:CA3707, CA3707)-1)</f>
        <v/>
      </c>
      <c r="CC3707" s="41" t="str">
        <f t="shared" si="887"/>
        <v/>
      </c>
    </row>
    <row r="3708" spans="45:81" hidden="1" x14ac:dyDescent="0.25">
      <c r="AS3708" s="37">
        <v>1060</v>
      </c>
      <c r="BS3708" s="41" t="str">
        <f t="shared" si="881"/>
        <v/>
      </c>
      <c r="BU3708" s="41" t="str">
        <f>IF($BS3708="", "", IFERROR(INDEX('Country Name Replacement'!$C$11:$C$2650, MATCH($BS3708, 'Country Name Replacement'!$B$11:$B$2650, 0)), $BS3708))</f>
        <v/>
      </c>
      <c r="BV3708" s="37" t="str">
        <f t="shared" si="882"/>
        <v/>
      </c>
      <c r="BW3708" s="46" t="str">
        <f t="shared" si="883"/>
        <v/>
      </c>
      <c r="BY3708" s="13" t="str">
        <f t="shared" si="884"/>
        <v/>
      </c>
      <c r="BZ3708" s="37" t="str">
        <f t="shared" si="885"/>
        <v/>
      </c>
      <c r="CA3708" s="60" t="str">
        <f t="shared" si="886"/>
        <v/>
      </c>
      <c r="CB3708" s="37" t="str">
        <f>IF(CA3708="", "", COUNTIF(CA$2649:CA$5288, "?"&amp;CA3708)+1+COUNTIF(CA$2649:CA3708, CA3708)-1)</f>
        <v/>
      </c>
      <c r="CC3708" s="41" t="str">
        <f t="shared" si="887"/>
        <v/>
      </c>
    </row>
    <row r="3709" spans="45:81" hidden="1" x14ac:dyDescent="0.25">
      <c r="AS3709" s="37">
        <v>1061</v>
      </c>
      <c r="BS3709" s="41" t="str">
        <f t="shared" si="881"/>
        <v/>
      </c>
      <c r="BU3709" s="41" t="str">
        <f>IF($BS3709="", "", IFERROR(INDEX('Country Name Replacement'!$C$11:$C$2650, MATCH($BS3709, 'Country Name Replacement'!$B$11:$B$2650, 0)), $BS3709))</f>
        <v/>
      </c>
      <c r="BV3709" s="37" t="str">
        <f t="shared" si="882"/>
        <v/>
      </c>
      <c r="BW3709" s="46" t="str">
        <f t="shared" si="883"/>
        <v/>
      </c>
      <c r="BY3709" s="13" t="str">
        <f t="shared" si="884"/>
        <v/>
      </c>
      <c r="BZ3709" s="37" t="str">
        <f t="shared" si="885"/>
        <v/>
      </c>
      <c r="CA3709" s="60" t="str">
        <f t="shared" si="886"/>
        <v/>
      </c>
      <c r="CB3709" s="37" t="str">
        <f>IF(CA3709="", "", COUNTIF(CA$2649:CA$5288, "?"&amp;CA3709)+1+COUNTIF(CA$2649:CA3709, CA3709)-1)</f>
        <v/>
      </c>
      <c r="CC3709" s="41" t="str">
        <f t="shared" si="887"/>
        <v/>
      </c>
    </row>
    <row r="3710" spans="45:81" hidden="1" x14ac:dyDescent="0.25">
      <c r="AS3710" s="37">
        <v>1062</v>
      </c>
      <c r="BS3710" s="41" t="str">
        <f t="shared" si="881"/>
        <v/>
      </c>
      <c r="BU3710" s="41" t="str">
        <f>IF($BS3710="", "", IFERROR(INDEX('Country Name Replacement'!$C$11:$C$2650, MATCH($BS3710, 'Country Name Replacement'!$B$11:$B$2650, 0)), $BS3710))</f>
        <v/>
      </c>
      <c r="BV3710" s="37" t="str">
        <f t="shared" si="882"/>
        <v/>
      </c>
      <c r="BW3710" s="46" t="str">
        <f t="shared" si="883"/>
        <v/>
      </c>
      <c r="BY3710" s="13" t="str">
        <f t="shared" si="884"/>
        <v/>
      </c>
      <c r="BZ3710" s="37" t="str">
        <f t="shared" si="885"/>
        <v/>
      </c>
      <c r="CA3710" s="60" t="str">
        <f t="shared" si="886"/>
        <v/>
      </c>
      <c r="CB3710" s="37" t="str">
        <f>IF(CA3710="", "", COUNTIF(CA$2649:CA$5288, "?"&amp;CA3710)+1+COUNTIF(CA$2649:CA3710, CA3710)-1)</f>
        <v/>
      </c>
      <c r="CC3710" s="41" t="str">
        <f t="shared" si="887"/>
        <v/>
      </c>
    </row>
    <row r="3711" spans="45:81" hidden="1" x14ac:dyDescent="0.25">
      <c r="AS3711" s="37">
        <v>1063</v>
      </c>
      <c r="BS3711" s="41" t="str">
        <f t="shared" si="881"/>
        <v/>
      </c>
      <c r="BU3711" s="41" t="str">
        <f>IF($BS3711="", "", IFERROR(INDEX('Country Name Replacement'!$C$11:$C$2650, MATCH($BS3711, 'Country Name Replacement'!$B$11:$B$2650, 0)), $BS3711))</f>
        <v/>
      </c>
      <c r="BV3711" s="37" t="str">
        <f t="shared" si="882"/>
        <v/>
      </c>
      <c r="BW3711" s="46" t="str">
        <f t="shared" si="883"/>
        <v/>
      </c>
      <c r="BY3711" s="13" t="str">
        <f t="shared" si="884"/>
        <v/>
      </c>
      <c r="BZ3711" s="37" t="str">
        <f t="shared" si="885"/>
        <v/>
      </c>
      <c r="CA3711" s="60" t="str">
        <f t="shared" si="886"/>
        <v/>
      </c>
      <c r="CB3711" s="37" t="str">
        <f>IF(CA3711="", "", COUNTIF(CA$2649:CA$5288, "?"&amp;CA3711)+1+COUNTIF(CA$2649:CA3711, CA3711)-1)</f>
        <v/>
      </c>
      <c r="CC3711" s="41" t="str">
        <f t="shared" si="887"/>
        <v/>
      </c>
    </row>
    <row r="3712" spans="45:81" hidden="1" x14ac:dyDescent="0.25">
      <c r="AS3712" s="37">
        <v>1064</v>
      </c>
      <c r="BS3712" s="41" t="str">
        <f t="shared" si="881"/>
        <v/>
      </c>
      <c r="BU3712" s="41" t="str">
        <f>IF($BS3712="", "", IFERROR(INDEX('Country Name Replacement'!$C$11:$C$2650, MATCH($BS3712, 'Country Name Replacement'!$B$11:$B$2650, 0)), $BS3712))</f>
        <v/>
      </c>
      <c r="BV3712" s="37" t="str">
        <f t="shared" si="882"/>
        <v/>
      </c>
      <c r="BW3712" s="46" t="str">
        <f t="shared" si="883"/>
        <v/>
      </c>
      <c r="BY3712" s="13" t="str">
        <f t="shared" si="884"/>
        <v/>
      </c>
      <c r="BZ3712" s="37" t="str">
        <f t="shared" si="885"/>
        <v/>
      </c>
      <c r="CA3712" s="60" t="str">
        <f t="shared" si="886"/>
        <v/>
      </c>
      <c r="CB3712" s="37" t="str">
        <f>IF(CA3712="", "", COUNTIF(CA$2649:CA$5288, "?"&amp;CA3712)+1+COUNTIF(CA$2649:CA3712, CA3712)-1)</f>
        <v/>
      </c>
      <c r="CC3712" s="41" t="str">
        <f t="shared" si="887"/>
        <v/>
      </c>
    </row>
    <row r="3713" spans="45:81" hidden="1" x14ac:dyDescent="0.25">
      <c r="AS3713" s="37">
        <v>1065</v>
      </c>
      <c r="BS3713" s="41" t="str">
        <f t="shared" si="881"/>
        <v/>
      </c>
      <c r="BU3713" s="41" t="str">
        <f>IF($BS3713="", "", IFERROR(INDEX('Country Name Replacement'!$C$11:$C$2650, MATCH($BS3713, 'Country Name Replacement'!$B$11:$B$2650, 0)), $BS3713))</f>
        <v/>
      </c>
      <c r="BV3713" s="37" t="str">
        <f t="shared" si="882"/>
        <v/>
      </c>
      <c r="BW3713" s="46" t="str">
        <f t="shared" si="883"/>
        <v/>
      </c>
      <c r="BY3713" s="13" t="str">
        <f t="shared" si="884"/>
        <v/>
      </c>
      <c r="BZ3713" s="37" t="str">
        <f t="shared" si="885"/>
        <v/>
      </c>
      <c r="CA3713" s="60" t="str">
        <f t="shared" si="886"/>
        <v/>
      </c>
      <c r="CB3713" s="37" t="str">
        <f>IF(CA3713="", "", COUNTIF(CA$2649:CA$5288, "?"&amp;CA3713)+1+COUNTIF(CA$2649:CA3713, CA3713)-1)</f>
        <v/>
      </c>
      <c r="CC3713" s="41" t="str">
        <f t="shared" si="887"/>
        <v/>
      </c>
    </row>
    <row r="3714" spans="45:81" hidden="1" x14ac:dyDescent="0.25">
      <c r="AS3714" s="37">
        <v>1066</v>
      </c>
      <c r="BS3714" s="41" t="str">
        <f t="shared" si="881"/>
        <v/>
      </c>
      <c r="BU3714" s="41" t="str">
        <f>IF($BS3714="", "", IFERROR(INDEX('Country Name Replacement'!$C$11:$C$2650, MATCH($BS3714, 'Country Name Replacement'!$B$11:$B$2650, 0)), $BS3714))</f>
        <v/>
      </c>
      <c r="BV3714" s="37" t="str">
        <f t="shared" si="882"/>
        <v/>
      </c>
      <c r="BW3714" s="46" t="str">
        <f t="shared" si="883"/>
        <v/>
      </c>
      <c r="BY3714" s="13" t="str">
        <f t="shared" si="884"/>
        <v/>
      </c>
      <c r="BZ3714" s="37" t="str">
        <f t="shared" si="885"/>
        <v/>
      </c>
      <c r="CA3714" s="60" t="str">
        <f t="shared" si="886"/>
        <v/>
      </c>
      <c r="CB3714" s="37" t="str">
        <f>IF(CA3714="", "", COUNTIF(CA$2649:CA$5288, "?"&amp;CA3714)+1+COUNTIF(CA$2649:CA3714, CA3714)-1)</f>
        <v/>
      </c>
      <c r="CC3714" s="41" t="str">
        <f t="shared" si="887"/>
        <v/>
      </c>
    </row>
    <row r="3715" spans="45:81" hidden="1" x14ac:dyDescent="0.25">
      <c r="AS3715" s="37">
        <v>1067</v>
      </c>
      <c r="BS3715" s="41" t="str">
        <f t="shared" si="881"/>
        <v/>
      </c>
      <c r="BU3715" s="41" t="str">
        <f>IF($BS3715="", "", IFERROR(INDEX('Country Name Replacement'!$C$11:$C$2650, MATCH($BS3715, 'Country Name Replacement'!$B$11:$B$2650, 0)), $BS3715))</f>
        <v/>
      </c>
      <c r="BV3715" s="37" t="str">
        <f t="shared" si="882"/>
        <v/>
      </c>
      <c r="BW3715" s="46" t="str">
        <f t="shared" si="883"/>
        <v/>
      </c>
      <c r="BY3715" s="13" t="str">
        <f t="shared" si="884"/>
        <v/>
      </c>
      <c r="BZ3715" s="37" t="str">
        <f t="shared" si="885"/>
        <v/>
      </c>
      <c r="CA3715" s="60" t="str">
        <f t="shared" si="886"/>
        <v/>
      </c>
      <c r="CB3715" s="37" t="str">
        <f>IF(CA3715="", "", COUNTIF(CA$2649:CA$5288, "?"&amp;CA3715)+1+COUNTIF(CA$2649:CA3715, CA3715)-1)</f>
        <v/>
      </c>
      <c r="CC3715" s="41" t="str">
        <f t="shared" si="887"/>
        <v/>
      </c>
    </row>
    <row r="3716" spans="45:81" hidden="1" x14ac:dyDescent="0.25">
      <c r="AS3716" s="37">
        <v>1068</v>
      </c>
      <c r="BS3716" s="41" t="str">
        <f t="shared" si="881"/>
        <v/>
      </c>
      <c r="BU3716" s="41" t="str">
        <f>IF($BS3716="", "", IFERROR(INDEX('Country Name Replacement'!$C$11:$C$2650, MATCH($BS3716, 'Country Name Replacement'!$B$11:$B$2650, 0)), $BS3716))</f>
        <v/>
      </c>
      <c r="BV3716" s="37" t="str">
        <f t="shared" si="882"/>
        <v/>
      </c>
      <c r="BW3716" s="46" t="str">
        <f t="shared" si="883"/>
        <v/>
      </c>
      <c r="BY3716" s="13" t="str">
        <f t="shared" si="884"/>
        <v/>
      </c>
      <c r="BZ3716" s="37" t="str">
        <f t="shared" si="885"/>
        <v/>
      </c>
      <c r="CA3716" s="60" t="str">
        <f t="shared" si="886"/>
        <v/>
      </c>
      <c r="CB3716" s="37" t="str">
        <f>IF(CA3716="", "", COUNTIF(CA$2649:CA$5288, "?"&amp;CA3716)+1+COUNTIF(CA$2649:CA3716, CA3716)-1)</f>
        <v/>
      </c>
      <c r="CC3716" s="41" t="str">
        <f t="shared" si="887"/>
        <v/>
      </c>
    </row>
    <row r="3717" spans="45:81" hidden="1" x14ac:dyDescent="0.25">
      <c r="AS3717" s="37">
        <v>1069</v>
      </c>
      <c r="BS3717" s="41" t="str">
        <f t="shared" si="881"/>
        <v/>
      </c>
      <c r="BU3717" s="41" t="str">
        <f>IF($BS3717="", "", IFERROR(INDEX('Country Name Replacement'!$C$11:$C$2650, MATCH($BS3717, 'Country Name Replacement'!$B$11:$B$2650, 0)), $BS3717))</f>
        <v/>
      </c>
      <c r="BV3717" s="37" t="str">
        <f t="shared" si="882"/>
        <v/>
      </c>
      <c r="BW3717" s="46" t="str">
        <f t="shared" si="883"/>
        <v/>
      </c>
      <c r="BY3717" s="13" t="str">
        <f t="shared" si="884"/>
        <v/>
      </c>
      <c r="BZ3717" s="37" t="str">
        <f t="shared" si="885"/>
        <v/>
      </c>
      <c r="CA3717" s="60" t="str">
        <f t="shared" si="886"/>
        <v/>
      </c>
      <c r="CB3717" s="37" t="str">
        <f>IF(CA3717="", "", COUNTIF(CA$2649:CA$5288, "?"&amp;CA3717)+1+COUNTIF(CA$2649:CA3717, CA3717)-1)</f>
        <v/>
      </c>
      <c r="CC3717" s="41" t="str">
        <f t="shared" si="887"/>
        <v/>
      </c>
    </row>
    <row r="3718" spans="45:81" hidden="1" x14ac:dyDescent="0.25">
      <c r="AS3718" s="37">
        <v>1070</v>
      </c>
      <c r="BS3718" s="41" t="str">
        <f t="shared" si="881"/>
        <v/>
      </c>
      <c r="BU3718" s="41" t="str">
        <f>IF($BS3718="", "", IFERROR(INDEX('Country Name Replacement'!$C$11:$C$2650, MATCH($BS3718, 'Country Name Replacement'!$B$11:$B$2650, 0)), $BS3718))</f>
        <v/>
      </c>
      <c r="BV3718" s="37" t="str">
        <f t="shared" si="882"/>
        <v/>
      </c>
      <c r="BW3718" s="46" t="str">
        <f t="shared" si="883"/>
        <v/>
      </c>
      <c r="BY3718" s="13" t="str">
        <f t="shared" si="884"/>
        <v/>
      </c>
      <c r="BZ3718" s="37" t="str">
        <f t="shared" si="885"/>
        <v/>
      </c>
      <c r="CA3718" s="60" t="str">
        <f t="shared" si="886"/>
        <v/>
      </c>
      <c r="CB3718" s="37" t="str">
        <f>IF(CA3718="", "", COUNTIF(CA$2649:CA$5288, "?"&amp;CA3718)+1+COUNTIF(CA$2649:CA3718, CA3718)-1)</f>
        <v/>
      </c>
      <c r="CC3718" s="41" t="str">
        <f t="shared" si="887"/>
        <v/>
      </c>
    </row>
    <row r="3719" spans="45:81" hidden="1" x14ac:dyDescent="0.25">
      <c r="AS3719" s="37">
        <v>1071</v>
      </c>
      <c r="BS3719" s="41" t="str">
        <f t="shared" si="881"/>
        <v/>
      </c>
      <c r="BU3719" s="41" t="str">
        <f>IF($BS3719="", "", IFERROR(INDEX('Country Name Replacement'!$C$11:$C$2650, MATCH($BS3719, 'Country Name Replacement'!$B$11:$B$2650, 0)), $BS3719))</f>
        <v/>
      </c>
      <c r="BV3719" s="37" t="str">
        <f t="shared" si="882"/>
        <v/>
      </c>
      <c r="BW3719" s="46" t="str">
        <f t="shared" si="883"/>
        <v/>
      </c>
      <c r="BY3719" s="13" t="str">
        <f t="shared" si="884"/>
        <v/>
      </c>
      <c r="BZ3719" s="37" t="str">
        <f t="shared" si="885"/>
        <v/>
      </c>
      <c r="CA3719" s="60" t="str">
        <f t="shared" si="886"/>
        <v/>
      </c>
      <c r="CB3719" s="37" t="str">
        <f>IF(CA3719="", "", COUNTIF(CA$2649:CA$5288, "?"&amp;CA3719)+1+COUNTIF(CA$2649:CA3719, CA3719)-1)</f>
        <v/>
      </c>
      <c r="CC3719" s="41" t="str">
        <f t="shared" si="887"/>
        <v/>
      </c>
    </row>
    <row r="3720" spans="45:81" hidden="1" x14ac:dyDescent="0.25">
      <c r="AS3720" s="37">
        <v>1072</v>
      </c>
      <c r="BS3720" s="41" t="str">
        <f t="shared" si="881"/>
        <v/>
      </c>
      <c r="BU3720" s="41" t="str">
        <f>IF($BS3720="", "", IFERROR(INDEX('Country Name Replacement'!$C$11:$C$2650, MATCH($BS3720, 'Country Name Replacement'!$B$11:$B$2650, 0)), $BS3720))</f>
        <v/>
      </c>
      <c r="BV3720" s="37" t="str">
        <f t="shared" si="882"/>
        <v/>
      </c>
      <c r="BW3720" s="46" t="str">
        <f t="shared" si="883"/>
        <v/>
      </c>
      <c r="BY3720" s="13" t="str">
        <f t="shared" si="884"/>
        <v/>
      </c>
      <c r="BZ3720" s="37" t="str">
        <f t="shared" si="885"/>
        <v/>
      </c>
      <c r="CA3720" s="60" t="str">
        <f t="shared" si="886"/>
        <v/>
      </c>
      <c r="CB3720" s="37" t="str">
        <f>IF(CA3720="", "", COUNTIF(CA$2649:CA$5288, "?"&amp;CA3720)+1+COUNTIF(CA$2649:CA3720, CA3720)-1)</f>
        <v/>
      </c>
      <c r="CC3720" s="41" t="str">
        <f t="shared" si="887"/>
        <v/>
      </c>
    </row>
    <row r="3721" spans="45:81" hidden="1" x14ac:dyDescent="0.25">
      <c r="AS3721" s="37">
        <v>1073</v>
      </c>
      <c r="BS3721" s="41" t="str">
        <f t="shared" si="881"/>
        <v/>
      </c>
      <c r="BU3721" s="41" t="str">
        <f>IF($BS3721="", "", IFERROR(INDEX('Country Name Replacement'!$C$11:$C$2650, MATCH($BS3721, 'Country Name Replacement'!$B$11:$B$2650, 0)), $BS3721))</f>
        <v/>
      </c>
      <c r="BV3721" s="37" t="str">
        <f t="shared" si="882"/>
        <v/>
      </c>
      <c r="BW3721" s="46" t="str">
        <f t="shared" si="883"/>
        <v/>
      </c>
      <c r="BY3721" s="13" t="str">
        <f t="shared" si="884"/>
        <v/>
      </c>
      <c r="BZ3721" s="37" t="str">
        <f t="shared" si="885"/>
        <v/>
      </c>
      <c r="CA3721" s="60" t="str">
        <f t="shared" si="886"/>
        <v/>
      </c>
      <c r="CB3721" s="37" t="str">
        <f>IF(CA3721="", "", COUNTIF(CA$2649:CA$5288, "?"&amp;CA3721)+1+COUNTIF(CA$2649:CA3721, CA3721)-1)</f>
        <v/>
      </c>
      <c r="CC3721" s="41" t="str">
        <f t="shared" si="887"/>
        <v/>
      </c>
    </row>
    <row r="3722" spans="45:81" hidden="1" x14ac:dyDescent="0.25">
      <c r="AS3722" s="37">
        <v>1074</v>
      </c>
      <c r="BS3722" s="41" t="str">
        <f t="shared" si="881"/>
        <v/>
      </c>
      <c r="BU3722" s="41" t="str">
        <f>IF($BS3722="", "", IFERROR(INDEX('Country Name Replacement'!$C$11:$C$2650, MATCH($BS3722, 'Country Name Replacement'!$B$11:$B$2650, 0)), $BS3722))</f>
        <v/>
      </c>
      <c r="BV3722" s="37" t="str">
        <f t="shared" si="882"/>
        <v/>
      </c>
      <c r="BW3722" s="46" t="str">
        <f t="shared" si="883"/>
        <v/>
      </c>
      <c r="BY3722" s="13" t="str">
        <f t="shared" si="884"/>
        <v/>
      </c>
      <c r="BZ3722" s="37" t="str">
        <f t="shared" si="885"/>
        <v/>
      </c>
      <c r="CA3722" s="60" t="str">
        <f t="shared" si="886"/>
        <v/>
      </c>
      <c r="CB3722" s="37" t="str">
        <f>IF(CA3722="", "", COUNTIF(CA$2649:CA$5288, "?"&amp;CA3722)+1+COUNTIF(CA$2649:CA3722, CA3722)-1)</f>
        <v/>
      </c>
      <c r="CC3722" s="41" t="str">
        <f t="shared" si="887"/>
        <v/>
      </c>
    </row>
    <row r="3723" spans="45:81" hidden="1" x14ac:dyDescent="0.25">
      <c r="AS3723" s="37">
        <v>1075</v>
      </c>
      <c r="BS3723" s="41" t="str">
        <f t="shared" si="881"/>
        <v/>
      </c>
      <c r="BU3723" s="41" t="str">
        <f>IF($BS3723="", "", IFERROR(INDEX('Country Name Replacement'!$C$11:$C$2650, MATCH($BS3723, 'Country Name Replacement'!$B$11:$B$2650, 0)), $BS3723))</f>
        <v/>
      </c>
      <c r="BV3723" s="37" t="str">
        <f t="shared" si="882"/>
        <v/>
      </c>
      <c r="BW3723" s="46" t="str">
        <f t="shared" si="883"/>
        <v/>
      </c>
      <c r="BY3723" s="13" t="str">
        <f t="shared" si="884"/>
        <v/>
      </c>
      <c r="BZ3723" s="37" t="str">
        <f t="shared" si="885"/>
        <v/>
      </c>
      <c r="CA3723" s="60" t="str">
        <f t="shared" si="886"/>
        <v/>
      </c>
      <c r="CB3723" s="37" t="str">
        <f>IF(CA3723="", "", COUNTIF(CA$2649:CA$5288, "?"&amp;CA3723)+1+COUNTIF(CA$2649:CA3723, CA3723)-1)</f>
        <v/>
      </c>
      <c r="CC3723" s="41" t="str">
        <f t="shared" si="887"/>
        <v/>
      </c>
    </row>
    <row r="3724" spans="45:81" hidden="1" x14ac:dyDescent="0.25">
      <c r="AS3724" s="37">
        <v>1076</v>
      </c>
      <c r="BS3724" s="41" t="str">
        <f t="shared" si="881"/>
        <v/>
      </c>
      <c r="BU3724" s="41" t="str">
        <f>IF($BS3724="", "", IFERROR(INDEX('Country Name Replacement'!$C$11:$C$2650, MATCH($BS3724, 'Country Name Replacement'!$B$11:$B$2650, 0)), $BS3724))</f>
        <v/>
      </c>
      <c r="BV3724" s="37" t="str">
        <f t="shared" si="882"/>
        <v/>
      </c>
      <c r="BW3724" s="46" t="str">
        <f t="shared" si="883"/>
        <v/>
      </c>
      <c r="BY3724" s="13" t="str">
        <f t="shared" si="884"/>
        <v/>
      </c>
      <c r="BZ3724" s="37" t="str">
        <f t="shared" si="885"/>
        <v/>
      </c>
      <c r="CA3724" s="60" t="str">
        <f t="shared" si="886"/>
        <v/>
      </c>
      <c r="CB3724" s="37" t="str">
        <f>IF(CA3724="", "", COUNTIF(CA$2649:CA$5288, "?"&amp;CA3724)+1+COUNTIF(CA$2649:CA3724, CA3724)-1)</f>
        <v/>
      </c>
      <c r="CC3724" s="41" t="str">
        <f t="shared" si="887"/>
        <v/>
      </c>
    </row>
    <row r="3725" spans="45:81" hidden="1" x14ac:dyDescent="0.25">
      <c r="AS3725" s="37">
        <v>1077</v>
      </c>
      <c r="BS3725" s="41" t="str">
        <f t="shared" si="881"/>
        <v/>
      </c>
      <c r="BU3725" s="41" t="str">
        <f>IF($BS3725="", "", IFERROR(INDEX('Country Name Replacement'!$C$11:$C$2650, MATCH($BS3725, 'Country Name Replacement'!$B$11:$B$2650, 0)), $BS3725))</f>
        <v/>
      </c>
      <c r="BV3725" s="37" t="str">
        <f t="shared" si="882"/>
        <v/>
      </c>
      <c r="BW3725" s="46" t="str">
        <f t="shared" si="883"/>
        <v/>
      </c>
      <c r="BY3725" s="13" t="str">
        <f t="shared" si="884"/>
        <v/>
      </c>
      <c r="BZ3725" s="37" t="str">
        <f t="shared" si="885"/>
        <v/>
      </c>
      <c r="CA3725" s="60" t="str">
        <f t="shared" si="886"/>
        <v/>
      </c>
      <c r="CB3725" s="37" t="str">
        <f>IF(CA3725="", "", COUNTIF(CA$2649:CA$5288, "?"&amp;CA3725)+1+COUNTIF(CA$2649:CA3725, CA3725)-1)</f>
        <v/>
      </c>
      <c r="CC3725" s="41" t="str">
        <f t="shared" si="887"/>
        <v/>
      </c>
    </row>
    <row r="3726" spans="45:81" hidden="1" x14ac:dyDescent="0.25">
      <c r="AS3726" s="37">
        <v>1078</v>
      </c>
      <c r="BS3726" s="41" t="str">
        <f t="shared" si="881"/>
        <v/>
      </c>
      <c r="BU3726" s="41" t="str">
        <f>IF($BS3726="", "", IFERROR(INDEX('Country Name Replacement'!$C$11:$C$2650, MATCH($BS3726, 'Country Name Replacement'!$B$11:$B$2650, 0)), $BS3726))</f>
        <v/>
      </c>
      <c r="BV3726" s="37" t="str">
        <f t="shared" si="882"/>
        <v/>
      </c>
      <c r="BW3726" s="46" t="str">
        <f t="shared" si="883"/>
        <v/>
      </c>
      <c r="BY3726" s="13" t="str">
        <f t="shared" si="884"/>
        <v/>
      </c>
      <c r="BZ3726" s="37" t="str">
        <f t="shared" si="885"/>
        <v/>
      </c>
      <c r="CA3726" s="60" t="str">
        <f t="shared" si="886"/>
        <v/>
      </c>
      <c r="CB3726" s="37" t="str">
        <f>IF(CA3726="", "", COUNTIF(CA$2649:CA$5288, "?"&amp;CA3726)+1+COUNTIF(CA$2649:CA3726, CA3726)-1)</f>
        <v/>
      </c>
      <c r="CC3726" s="41" t="str">
        <f t="shared" si="887"/>
        <v/>
      </c>
    </row>
    <row r="3727" spans="45:81" hidden="1" x14ac:dyDescent="0.25">
      <c r="AS3727" s="37">
        <v>1079</v>
      </c>
      <c r="BS3727" s="41" t="str">
        <f t="shared" si="881"/>
        <v/>
      </c>
      <c r="BU3727" s="41" t="str">
        <f>IF($BS3727="", "", IFERROR(INDEX('Country Name Replacement'!$C$11:$C$2650, MATCH($BS3727, 'Country Name Replacement'!$B$11:$B$2650, 0)), $BS3727))</f>
        <v/>
      </c>
      <c r="BV3727" s="37" t="str">
        <f t="shared" si="882"/>
        <v/>
      </c>
      <c r="BW3727" s="46" t="str">
        <f t="shared" si="883"/>
        <v/>
      </c>
      <c r="BY3727" s="13" t="str">
        <f t="shared" si="884"/>
        <v/>
      </c>
      <c r="BZ3727" s="37" t="str">
        <f t="shared" si="885"/>
        <v/>
      </c>
      <c r="CA3727" s="60" t="str">
        <f t="shared" si="886"/>
        <v/>
      </c>
      <c r="CB3727" s="37" t="str">
        <f>IF(CA3727="", "", COUNTIF(CA$2649:CA$5288, "?"&amp;CA3727)+1+COUNTIF(CA$2649:CA3727, CA3727)-1)</f>
        <v/>
      </c>
      <c r="CC3727" s="41" t="str">
        <f t="shared" si="887"/>
        <v/>
      </c>
    </row>
    <row r="3728" spans="45:81" hidden="1" x14ac:dyDescent="0.25">
      <c r="AS3728" s="37">
        <v>1080</v>
      </c>
      <c r="BS3728" s="41" t="str">
        <f t="shared" si="881"/>
        <v/>
      </c>
      <c r="BU3728" s="41" t="str">
        <f>IF($BS3728="", "", IFERROR(INDEX('Country Name Replacement'!$C$11:$C$2650, MATCH($BS3728, 'Country Name Replacement'!$B$11:$B$2650, 0)), $BS3728))</f>
        <v/>
      </c>
      <c r="BV3728" s="37" t="str">
        <f t="shared" si="882"/>
        <v/>
      </c>
      <c r="BW3728" s="46" t="str">
        <f t="shared" si="883"/>
        <v/>
      </c>
      <c r="BY3728" s="13" t="str">
        <f t="shared" si="884"/>
        <v/>
      </c>
      <c r="BZ3728" s="37" t="str">
        <f t="shared" si="885"/>
        <v/>
      </c>
      <c r="CA3728" s="60" t="str">
        <f t="shared" si="886"/>
        <v/>
      </c>
      <c r="CB3728" s="37" t="str">
        <f>IF(CA3728="", "", COUNTIF(CA$2649:CA$5288, "?"&amp;CA3728)+1+COUNTIF(CA$2649:CA3728, CA3728)-1)</f>
        <v/>
      </c>
      <c r="CC3728" s="41" t="str">
        <f t="shared" si="887"/>
        <v/>
      </c>
    </row>
    <row r="3729" spans="45:81" hidden="1" x14ac:dyDescent="0.25">
      <c r="AS3729" s="37">
        <v>1081</v>
      </c>
      <c r="BS3729" s="41" t="str">
        <f t="shared" si="881"/>
        <v/>
      </c>
      <c r="BU3729" s="41" t="str">
        <f>IF($BS3729="", "", IFERROR(INDEX('Country Name Replacement'!$C$11:$C$2650, MATCH($BS3729, 'Country Name Replacement'!$B$11:$B$2650, 0)), $BS3729))</f>
        <v/>
      </c>
      <c r="BV3729" s="37" t="str">
        <f t="shared" si="882"/>
        <v/>
      </c>
      <c r="BW3729" s="46" t="str">
        <f t="shared" si="883"/>
        <v/>
      </c>
      <c r="BY3729" s="13" t="str">
        <f t="shared" si="884"/>
        <v/>
      </c>
      <c r="BZ3729" s="37" t="str">
        <f t="shared" si="885"/>
        <v/>
      </c>
      <c r="CA3729" s="60" t="str">
        <f t="shared" si="886"/>
        <v/>
      </c>
      <c r="CB3729" s="37" t="str">
        <f>IF(CA3729="", "", COUNTIF(CA$2649:CA$5288, "?"&amp;CA3729)+1+COUNTIF(CA$2649:CA3729, CA3729)-1)</f>
        <v/>
      </c>
      <c r="CC3729" s="41" t="str">
        <f t="shared" si="887"/>
        <v/>
      </c>
    </row>
    <row r="3730" spans="45:81" hidden="1" x14ac:dyDescent="0.25">
      <c r="AS3730" s="37">
        <v>1082</v>
      </c>
      <c r="BS3730" s="41" t="str">
        <f t="shared" si="881"/>
        <v/>
      </c>
      <c r="BU3730" s="41" t="str">
        <f>IF($BS3730="", "", IFERROR(INDEX('Country Name Replacement'!$C$11:$C$2650, MATCH($BS3730, 'Country Name Replacement'!$B$11:$B$2650, 0)), $BS3730))</f>
        <v/>
      </c>
      <c r="BV3730" s="37" t="str">
        <f t="shared" si="882"/>
        <v/>
      </c>
      <c r="BW3730" s="46" t="str">
        <f t="shared" si="883"/>
        <v/>
      </c>
      <c r="BY3730" s="13" t="str">
        <f t="shared" si="884"/>
        <v/>
      </c>
      <c r="BZ3730" s="37" t="str">
        <f t="shared" si="885"/>
        <v/>
      </c>
      <c r="CA3730" s="60" t="str">
        <f t="shared" si="886"/>
        <v/>
      </c>
      <c r="CB3730" s="37" t="str">
        <f>IF(CA3730="", "", COUNTIF(CA$2649:CA$5288, "?"&amp;CA3730)+1+COUNTIF(CA$2649:CA3730, CA3730)-1)</f>
        <v/>
      </c>
      <c r="CC3730" s="41" t="str">
        <f t="shared" si="887"/>
        <v/>
      </c>
    </row>
    <row r="3731" spans="45:81" hidden="1" x14ac:dyDescent="0.25">
      <c r="AS3731" s="37">
        <v>1083</v>
      </c>
      <c r="BS3731" s="41" t="str">
        <f t="shared" si="881"/>
        <v/>
      </c>
      <c r="BU3731" s="41" t="str">
        <f>IF($BS3731="", "", IFERROR(INDEX('Country Name Replacement'!$C$11:$C$2650, MATCH($BS3731, 'Country Name Replacement'!$B$11:$B$2650, 0)), $BS3731))</f>
        <v/>
      </c>
      <c r="BV3731" s="37" t="str">
        <f t="shared" si="882"/>
        <v/>
      </c>
      <c r="BW3731" s="46" t="str">
        <f t="shared" si="883"/>
        <v/>
      </c>
      <c r="BY3731" s="13" t="str">
        <f t="shared" si="884"/>
        <v/>
      </c>
      <c r="BZ3731" s="37" t="str">
        <f t="shared" si="885"/>
        <v/>
      </c>
      <c r="CA3731" s="60" t="str">
        <f t="shared" si="886"/>
        <v/>
      </c>
      <c r="CB3731" s="37" t="str">
        <f>IF(CA3731="", "", COUNTIF(CA$2649:CA$5288, "?"&amp;CA3731)+1+COUNTIF(CA$2649:CA3731, CA3731)-1)</f>
        <v/>
      </c>
      <c r="CC3731" s="41" t="str">
        <f t="shared" si="887"/>
        <v/>
      </c>
    </row>
    <row r="3732" spans="45:81" hidden="1" x14ac:dyDescent="0.25">
      <c r="AS3732" s="37">
        <v>1084</v>
      </c>
      <c r="BS3732" s="41" t="str">
        <f t="shared" si="881"/>
        <v/>
      </c>
      <c r="BU3732" s="41" t="str">
        <f>IF($BS3732="", "", IFERROR(INDEX('Country Name Replacement'!$C$11:$C$2650, MATCH($BS3732, 'Country Name Replacement'!$B$11:$B$2650, 0)), $BS3732))</f>
        <v/>
      </c>
      <c r="BV3732" s="37" t="str">
        <f t="shared" si="882"/>
        <v/>
      </c>
      <c r="BW3732" s="46" t="str">
        <f t="shared" si="883"/>
        <v/>
      </c>
      <c r="BY3732" s="13" t="str">
        <f t="shared" si="884"/>
        <v/>
      </c>
      <c r="BZ3732" s="37" t="str">
        <f t="shared" si="885"/>
        <v/>
      </c>
      <c r="CA3732" s="60" t="str">
        <f t="shared" si="886"/>
        <v/>
      </c>
      <c r="CB3732" s="37" t="str">
        <f>IF(CA3732="", "", COUNTIF(CA$2649:CA$5288, "?"&amp;CA3732)+1+COUNTIF(CA$2649:CA3732, CA3732)-1)</f>
        <v/>
      </c>
      <c r="CC3732" s="41" t="str">
        <f t="shared" si="887"/>
        <v/>
      </c>
    </row>
    <row r="3733" spans="45:81" hidden="1" x14ac:dyDescent="0.25">
      <c r="AS3733" s="37">
        <v>1085</v>
      </c>
      <c r="BS3733" s="41" t="str">
        <f t="shared" si="881"/>
        <v/>
      </c>
      <c r="BU3733" s="41" t="str">
        <f>IF($BS3733="", "", IFERROR(INDEX('Country Name Replacement'!$C$11:$C$2650, MATCH($BS3733, 'Country Name Replacement'!$B$11:$B$2650, 0)), $BS3733))</f>
        <v/>
      </c>
      <c r="BV3733" s="37" t="str">
        <f t="shared" si="882"/>
        <v/>
      </c>
      <c r="BW3733" s="46" t="str">
        <f t="shared" si="883"/>
        <v/>
      </c>
      <c r="BY3733" s="13" t="str">
        <f t="shared" si="884"/>
        <v/>
      </c>
      <c r="BZ3733" s="37" t="str">
        <f t="shared" si="885"/>
        <v/>
      </c>
      <c r="CA3733" s="60" t="str">
        <f t="shared" si="886"/>
        <v/>
      </c>
      <c r="CB3733" s="37" t="str">
        <f>IF(CA3733="", "", COUNTIF(CA$2649:CA$5288, "?"&amp;CA3733)+1+COUNTIF(CA$2649:CA3733, CA3733)-1)</f>
        <v/>
      </c>
      <c r="CC3733" s="41" t="str">
        <f t="shared" si="887"/>
        <v/>
      </c>
    </row>
    <row r="3734" spans="45:81" hidden="1" x14ac:dyDescent="0.25">
      <c r="AS3734" s="37">
        <v>1086</v>
      </c>
      <c r="BS3734" s="41" t="str">
        <f t="shared" si="881"/>
        <v/>
      </c>
      <c r="BU3734" s="41" t="str">
        <f>IF($BS3734="", "", IFERROR(INDEX('Country Name Replacement'!$C$11:$C$2650, MATCH($BS3734, 'Country Name Replacement'!$B$11:$B$2650, 0)), $BS3734))</f>
        <v/>
      </c>
      <c r="BV3734" s="37" t="str">
        <f t="shared" si="882"/>
        <v/>
      </c>
      <c r="BW3734" s="46" t="str">
        <f t="shared" si="883"/>
        <v/>
      </c>
      <c r="BY3734" s="13" t="str">
        <f t="shared" si="884"/>
        <v/>
      </c>
      <c r="BZ3734" s="37" t="str">
        <f t="shared" si="885"/>
        <v/>
      </c>
      <c r="CA3734" s="60" t="str">
        <f t="shared" si="886"/>
        <v/>
      </c>
      <c r="CB3734" s="37" t="str">
        <f>IF(CA3734="", "", COUNTIF(CA$2649:CA$5288, "?"&amp;CA3734)+1+COUNTIF(CA$2649:CA3734, CA3734)-1)</f>
        <v/>
      </c>
      <c r="CC3734" s="41" t="str">
        <f t="shared" si="887"/>
        <v/>
      </c>
    </row>
    <row r="3735" spans="45:81" hidden="1" x14ac:dyDescent="0.25">
      <c r="AS3735" s="37">
        <v>1087</v>
      </c>
      <c r="BS3735" s="41" t="str">
        <f t="shared" si="881"/>
        <v/>
      </c>
      <c r="BU3735" s="41" t="str">
        <f>IF($BS3735="", "", IFERROR(INDEX('Country Name Replacement'!$C$11:$C$2650, MATCH($BS3735, 'Country Name Replacement'!$B$11:$B$2650, 0)), $BS3735))</f>
        <v/>
      </c>
      <c r="BV3735" s="37" t="str">
        <f t="shared" si="882"/>
        <v/>
      </c>
      <c r="BW3735" s="46" t="str">
        <f t="shared" si="883"/>
        <v/>
      </c>
      <c r="BY3735" s="13" t="str">
        <f t="shared" si="884"/>
        <v/>
      </c>
      <c r="BZ3735" s="37" t="str">
        <f t="shared" si="885"/>
        <v/>
      </c>
      <c r="CA3735" s="60" t="str">
        <f t="shared" si="886"/>
        <v/>
      </c>
      <c r="CB3735" s="37" t="str">
        <f>IF(CA3735="", "", COUNTIF(CA$2649:CA$5288, "?"&amp;CA3735)+1+COUNTIF(CA$2649:CA3735, CA3735)-1)</f>
        <v/>
      </c>
      <c r="CC3735" s="41" t="str">
        <f t="shared" si="887"/>
        <v/>
      </c>
    </row>
    <row r="3736" spans="45:81" hidden="1" x14ac:dyDescent="0.25">
      <c r="AS3736" s="37">
        <v>1088</v>
      </c>
      <c r="BS3736" s="41" t="str">
        <f t="shared" si="881"/>
        <v/>
      </c>
      <c r="BU3736" s="41" t="str">
        <f>IF($BS3736="", "", IFERROR(INDEX('Country Name Replacement'!$C$11:$C$2650, MATCH($BS3736, 'Country Name Replacement'!$B$11:$B$2650, 0)), $BS3736))</f>
        <v/>
      </c>
      <c r="BV3736" s="37" t="str">
        <f t="shared" si="882"/>
        <v/>
      </c>
      <c r="BW3736" s="46" t="str">
        <f t="shared" si="883"/>
        <v/>
      </c>
      <c r="BY3736" s="13" t="str">
        <f t="shared" si="884"/>
        <v/>
      </c>
      <c r="BZ3736" s="37" t="str">
        <f t="shared" si="885"/>
        <v/>
      </c>
      <c r="CA3736" s="60" t="str">
        <f t="shared" si="886"/>
        <v/>
      </c>
      <c r="CB3736" s="37" t="str">
        <f>IF(CA3736="", "", COUNTIF(CA$2649:CA$5288, "?"&amp;CA3736)+1+COUNTIF(CA$2649:CA3736, CA3736)-1)</f>
        <v/>
      </c>
      <c r="CC3736" s="41" t="str">
        <f t="shared" si="887"/>
        <v/>
      </c>
    </row>
    <row r="3737" spans="45:81" hidden="1" x14ac:dyDescent="0.25">
      <c r="AS3737" s="37">
        <v>1089</v>
      </c>
      <c r="BS3737" s="41" t="str">
        <f t="shared" si="881"/>
        <v/>
      </c>
      <c r="BU3737" s="41" t="str">
        <f>IF($BS3737="", "", IFERROR(INDEX('Country Name Replacement'!$C$11:$C$2650, MATCH($BS3737, 'Country Name Replacement'!$B$11:$B$2650, 0)), $BS3737))</f>
        <v/>
      </c>
      <c r="BV3737" s="37" t="str">
        <f t="shared" si="882"/>
        <v/>
      </c>
      <c r="BW3737" s="46" t="str">
        <f t="shared" si="883"/>
        <v/>
      </c>
      <c r="BY3737" s="13" t="str">
        <f t="shared" si="884"/>
        <v/>
      </c>
      <c r="BZ3737" s="37" t="str">
        <f t="shared" si="885"/>
        <v/>
      </c>
      <c r="CA3737" s="60" t="str">
        <f t="shared" si="886"/>
        <v/>
      </c>
      <c r="CB3737" s="37" t="str">
        <f>IF(CA3737="", "", COUNTIF(CA$2649:CA$5288, "?"&amp;CA3737)+1+COUNTIF(CA$2649:CA3737, CA3737)-1)</f>
        <v/>
      </c>
      <c r="CC3737" s="41" t="str">
        <f t="shared" si="887"/>
        <v/>
      </c>
    </row>
    <row r="3738" spans="45:81" hidden="1" x14ac:dyDescent="0.25">
      <c r="AS3738" s="37">
        <v>1090</v>
      </c>
      <c r="BS3738" s="41" t="str">
        <f t="shared" ref="BS3738:BS3801" si="888">IFERROR(INDEX(BS$7:BS$2646, MATCH($AS3738, BU$7:BU$2646, 0)), "")</f>
        <v/>
      </c>
      <c r="BU3738" s="41" t="str">
        <f>IF($BS3738="", "", IFERROR(INDEX('Country Name Replacement'!$C$11:$C$2650, MATCH($BS3738, 'Country Name Replacement'!$B$11:$B$2650, 0)), $BS3738))</f>
        <v/>
      </c>
      <c r="BV3738" s="37" t="str">
        <f t="shared" ref="BV3738:BV3801" si="889">IF(BU3738="", "", COUNTIF(BU$2649:BU$5288, "&lt;"&amp;BU3738)+1-BV$2647)</f>
        <v/>
      </c>
      <c r="BW3738" s="46" t="str">
        <f t="shared" ref="BW3738:BW3801" si="890">IFERROR(INDEX(BU$2649:BU$5288, MATCH($AS3738, BV$2649:BV$2828, 0)), "")</f>
        <v/>
      </c>
      <c r="BY3738" s="13" t="str">
        <f t="shared" ref="BY3738:BY3801" si="891">IFERROR(INDEX(BY$7:BY$2646, MATCH($AS3738, CA$7:CA$2646, 0)), "")</f>
        <v/>
      </c>
      <c r="BZ3738" s="37" t="str">
        <f t="shared" ref="BZ3738:BZ3801" si="892">IF(BY3738="", "", COUNTIF(BY$2649:BY$5288, "&lt;"&amp;BY3738)+1-BZ$2647)</f>
        <v/>
      </c>
      <c r="CA3738" s="60" t="str">
        <f t="shared" ref="CA3738:CA3801" si="893">IF(BY3738="", "", SUMIF($BY$7:$BY$2646, BY3738, $BZ$7:$BZ$2646))</f>
        <v/>
      </c>
      <c r="CB3738" s="37" t="str">
        <f>IF(CA3738="", "", COUNTIF(CA$2649:CA$5288, "?"&amp;CA3738)+1+COUNTIF(CA$2649:CA3738, CA3738)-1)</f>
        <v/>
      </c>
      <c r="CC3738" s="41" t="str">
        <f t="shared" ref="CC3738:CC3801" si="894">IFERROR(INDEX(BS$2649:BS$5288, MATCH($AS3738, BV$2649:BV$2828, 0)), "")</f>
        <v/>
      </c>
    </row>
    <row r="3739" spans="45:81" hidden="1" x14ac:dyDescent="0.25">
      <c r="AS3739" s="37">
        <v>1091</v>
      </c>
      <c r="BS3739" s="41" t="str">
        <f t="shared" si="888"/>
        <v/>
      </c>
      <c r="BU3739" s="41" t="str">
        <f>IF($BS3739="", "", IFERROR(INDEX('Country Name Replacement'!$C$11:$C$2650, MATCH($BS3739, 'Country Name Replacement'!$B$11:$B$2650, 0)), $BS3739))</f>
        <v/>
      </c>
      <c r="BV3739" s="37" t="str">
        <f t="shared" si="889"/>
        <v/>
      </c>
      <c r="BW3739" s="46" t="str">
        <f t="shared" si="890"/>
        <v/>
      </c>
      <c r="BY3739" s="13" t="str">
        <f t="shared" si="891"/>
        <v/>
      </c>
      <c r="BZ3739" s="37" t="str">
        <f t="shared" si="892"/>
        <v/>
      </c>
      <c r="CA3739" s="60" t="str">
        <f t="shared" si="893"/>
        <v/>
      </c>
      <c r="CB3739" s="37" t="str">
        <f>IF(CA3739="", "", COUNTIF(CA$2649:CA$5288, "?"&amp;CA3739)+1+COUNTIF(CA$2649:CA3739, CA3739)-1)</f>
        <v/>
      </c>
      <c r="CC3739" s="41" t="str">
        <f t="shared" si="894"/>
        <v/>
      </c>
    </row>
    <row r="3740" spans="45:81" hidden="1" x14ac:dyDescent="0.25">
      <c r="AS3740" s="37">
        <v>1092</v>
      </c>
      <c r="BS3740" s="41" t="str">
        <f t="shared" si="888"/>
        <v/>
      </c>
      <c r="BU3740" s="41" t="str">
        <f>IF($BS3740="", "", IFERROR(INDEX('Country Name Replacement'!$C$11:$C$2650, MATCH($BS3740, 'Country Name Replacement'!$B$11:$B$2650, 0)), $BS3740))</f>
        <v/>
      </c>
      <c r="BV3740" s="37" t="str">
        <f t="shared" si="889"/>
        <v/>
      </c>
      <c r="BW3740" s="46" t="str">
        <f t="shared" si="890"/>
        <v/>
      </c>
      <c r="BY3740" s="13" t="str">
        <f t="shared" si="891"/>
        <v/>
      </c>
      <c r="BZ3740" s="37" t="str">
        <f t="shared" si="892"/>
        <v/>
      </c>
      <c r="CA3740" s="60" t="str">
        <f t="shared" si="893"/>
        <v/>
      </c>
      <c r="CB3740" s="37" t="str">
        <f>IF(CA3740="", "", COUNTIF(CA$2649:CA$5288, "?"&amp;CA3740)+1+COUNTIF(CA$2649:CA3740, CA3740)-1)</f>
        <v/>
      </c>
      <c r="CC3740" s="41" t="str">
        <f t="shared" si="894"/>
        <v/>
      </c>
    </row>
    <row r="3741" spans="45:81" hidden="1" x14ac:dyDescent="0.25">
      <c r="AS3741" s="37">
        <v>1093</v>
      </c>
      <c r="BS3741" s="41" t="str">
        <f t="shared" si="888"/>
        <v/>
      </c>
      <c r="BU3741" s="41" t="str">
        <f>IF($BS3741="", "", IFERROR(INDEX('Country Name Replacement'!$C$11:$C$2650, MATCH($BS3741, 'Country Name Replacement'!$B$11:$B$2650, 0)), $BS3741))</f>
        <v/>
      </c>
      <c r="BV3741" s="37" t="str">
        <f t="shared" si="889"/>
        <v/>
      </c>
      <c r="BW3741" s="46" t="str">
        <f t="shared" si="890"/>
        <v/>
      </c>
      <c r="BY3741" s="13" t="str">
        <f t="shared" si="891"/>
        <v/>
      </c>
      <c r="BZ3741" s="37" t="str">
        <f t="shared" si="892"/>
        <v/>
      </c>
      <c r="CA3741" s="60" t="str">
        <f t="shared" si="893"/>
        <v/>
      </c>
      <c r="CB3741" s="37" t="str">
        <f>IF(CA3741="", "", COUNTIF(CA$2649:CA$5288, "?"&amp;CA3741)+1+COUNTIF(CA$2649:CA3741, CA3741)-1)</f>
        <v/>
      </c>
      <c r="CC3741" s="41" t="str">
        <f t="shared" si="894"/>
        <v/>
      </c>
    </row>
    <row r="3742" spans="45:81" hidden="1" x14ac:dyDescent="0.25">
      <c r="AS3742" s="37">
        <v>1094</v>
      </c>
      <c r="BS3742" s="41" t="str">
        <f t="shared" si="888"/>
        <v/>
      </c>
      <c r="BU3742" s="41" t="str">
        <f>IF($BS3742="", "", IFERROR(INDEX('Country Name Replacement'!$C$11:$C$2650, MATCH($BS3742, 'Country Name Replacement'!$B$11:$B$2650, 0)), $BS3742))</f>
        <v/>
      </c>
      <c r="BV3742" s="37" t="str">
        <f t="shared" si="889"/>
        <v/>
      </c>
      <c r="BW3742" s="46" t="str">
        <f t="shared" si="890"/>
        <v/>
      </c>
      <c r="BY3742" s="13" t="str">
        <f t="shared" si="891"/>
        <v/>
      </c>
      <c r="BZ3742" s="37" t="str">
        <f t="shared" si="892"/>
        <v/>
      </c>
      <c r="CA3742" s="60" t="str">
        <f t="shared" si="893"/>
        <v/>
      </c>
      <c r="CB3742" s="37" t="str">
        <f>IF(CA3742="", "", COUNTIF(CA$2649:CA$5288, "?"&amp;CA3742)+1+COUNTIF(CA$2649:CA3742, CA3742)-1)</f>
        <v/>
      </c>
      <c r="CC3742" s="41" t="str">
        <f t="shared" si="894"/>
        <v/>
      </c>
    </row>
    <row r="3743" spans="45:81" hidden="1" x14ac:dyDescent="0.25">
      <c r="AS3743" s="37">
        <v>1095</v>
      </c>
      <c r="BS3743" s="41" t="str">
        <f t="shared" si="888"/>
        <v/>
      </c>
      <c r="BU3743" s="41" t="str">
        <f>IF($BS3743="", "", IFERROR(INDEX('Country Name Replacement'!$C$11:$C$2650, MATCH($BS3743, 'Country Name Replacement'!$B$11:$B$2650, 0)), $BS3743))</f>
        <v/>
      </c>
      <c r="BV3743" s="37" t="str">
        <f t="shared" si="889"/>
        <v/>
      </c>
      <c r="BW3743" s="46" t="str">
        <f t="shared" si="890"/>
        <v/>
      </c>
      <c r="BY3743" s="13" t="str">
        <f t="shared" si="891"/>
        <v/>
      </c>
      <c r="BZ3743" s="37" t="str">
        <f t="shared" si="892"/>
        <v/>
      </c>
      <c r="CA3743" s="60" t="str">
        <f t="shared" si="893"/>
        <v/>
      </c>
      <c r="CB3743" s="37" t="str">
        <f>IF(CA3743="", "", COUNTIF(CA$2649:CA$5288, "?"&amp;CA3743)+1+COUNTIF(CA$2649:CA3743, CA3743)-1)</f>
        <v/>
      </c>
      <c r="CC3743" s="41" t="str">
        <f t="shared" si="894"/>
        <v/>
      </c>
    </row>
    <row r="3744" spans="45:81" hidden="1" x14ac:dyDescent="0.25">
      <c r="AS3744" s="37">
        <v>1096</v>
      </c>
      <c r="BS3744" s="41" t="str">
        <f t="shared" si="888"/>
        <v/>
      </c>
      <c r="BU3744" s="41" t="str">
        <f>IF($BS3744="", "", IFERROR(INDEX('Country Name Replacement'!$C$11:$C$2650, MATCH($BS3744, 'Country Name Replacement'!$B$11:$B$2650, 0)), $BS3744))</f>
        <v/>
      </c>
      <c r="BV3744" s="37" t="str">
        <f t="shared" si="889"/>
        <v/>
      </c>
      <c r="BW3744" s="46" t="str">
        <f t="shared" si="890"/>
        <v/>
      </c>
      <c r="BY3744" s="13" t="str">
        <f t="shared" si="891"/>
        <v/>
      </c>
      <c r="BZ3744" s="37" t="str">
        <f t="shared" si="892"/>
        <v/>
      </c>
      <c r="CA3744" s="60" t="str">
        <f t="shared" si="893"/>
        <v/>
      </c>
      <c r="CB3744" s="37" t="str">
        <f>IF(CA3744="", "", COUNTIF(CA$2649:CA$5288, "?"&amp;CA3744)+1+COUNTIF(CA$2649:CA3744, CA3744)-1)</f>
        <v/>
      </c>
      <c r="CC3744" s="41" t="str">
        <f t="shared" si="894"/>
        <v/>
      </c>
    </row>
    <row r="3745" spans="45:81" hidden="1" x14ac:dyDescent="0.25">
      <c r="AS3745" s="37">
        <v>1097</v>
      </c>
      <c r="BS3745" s="41" t="str">
        <f t="shared" si="888"/>
        <v/>
      </c>
      <c r="BU3745" s="41" t="str">
        <f>IF($BS3745="", "", IFERROR(INDEX('Country Name Replacement'!$C$11:$C$2650, MATCH($BS3745, 'Country Name Replacement'!$B$11:$B$2650, 0)), $BS3745))</f>
        <v/>
      </c>
      <c r="BV3745" s="37" t="str">
        <f t="shared" si="889"/>
        <v/>
      </c>
      <c r="BW3745" s="46" t="str">
        <f t="shared" si="890"/>
        <v/>
      </c>
      <c r="BY3745" s="13" t="str">
        <f t="shared" si="891"/>
        <v/>
      </c>
      <c r="BZ3745" s="37" t="str">
        <f t="shared" si="892"/>
        <v/>
      </c>
      <c r="CA3745" s="60" t="str">
        <f t="shared" si="893"/>
        <v/>
      </c>
      <c r="CB3745" s="37" t="str">
        <f>IF(CA3745="", "", COUNTIF(CA$2649:CA$5288, "?"&amp;CA3745)+1+COUNTIF(CA$2649:CA3745, CA3745)-1)</f>
        <v/>
      </c>
      <c r="CC3745" s="41" t="str">
        <f t="shared" si="894"/>
        <v/>
      </c>
    </row>
    <row r="3746" spans="45:81" hidden="1" x14ac:dyDescent="0.25">
      <c r="AS3746" s="37">
        <v>1098</v>
      </c>
      <c r="BS3746" s="41" t="str">
        <f t="shared" si="888"/>
        <v/>
      </c>
      <c r="BU3746" s="41" t="str">
        <f>IF($BS3746="", "", IFERROR(INDEX('Country Name Replacement'!$C$11:$C$2650, MATCH($BS3746, 'Country Name Replacement'!$B$11:$B$2650, 0)), $BS3746))</f>
        <v/>
      </c>
      <c r="BV3746" s="37" t="str">
        <f t="shared" si="889"/>
        <v/>
      </c>
      <c r="BW3746" s="46" t="str">
        <f t="shared" si="890"/>
        <v/>
      </c>
      <c r="BY3746" s="13" t="str">
        <f t="shared" si="891"/>
        <v/>
      </c>
      <c r="BZ3746" s="37" t="str">
        <f t="shared" si="892"/>
        <v/>
      </c>
      <c r="CA3746" s="60" t="str">
        <f t="shared" si="893"/>
        <v/>
      </c>
      <c r="CB3746" s="37" t="str">
        <f>IF(CA3746="", "", COUNTIF(CA$2649:CA$5288, "?"&amp;CA3746)+1+COUNTIF(CA$2649:CA3746, CA3746)-1)</f>
        <v/>
      </c>
      <c r="CC3746" s="41" t="str">
        <f t="shared" si="894"/>
        <v/>
      </c>
    </row>
    <row r="3747" spans="45:81" hidden="1" x14ac:dyDescent="0.25">
      <c r="AS3747" s="37">
        <v>1099</v>
      </c>
      <c r="BS3747" s="41" t="str">
        <f t="shared" si="888"/>
        <v/>
      </c>
      <c r="BU3747" s="41" t="str">
        <f>IF($BS3747="", "", IFERROR(INDEX('Country Name Replacement'!$C$11:$C$2650, MATCH($BS3747, 'Country Name Replacement'!$B$11:$B$2650, 0)), $BS3747))</f>
        <v/>
      </c>
      <c r="BV3747" s="37" t="str">
        <f t="shared" si="889"/>
        <v/>
      </c>
      <c r="BW3747" s="46" t="str">
        <f t="shared" si="890"/>
        <v/>
      </c>
      <c r="BY3747" s="13" t="str">
        <f t="shared" si="891"/>
        <v/>
      </c>
      <c r="BZ3747" s="37" t="str">
        <f t="shared" si="892"/>
        <v/>
      </c>
      <c r="CA3747" s="60" t="str">
        <f t="shared" si="893"/>
        <v/>
      </c>
      <c r="CB3747" s="37" t="str">
        <f>IF(CA3747="", "", COUNTIF(CA$2649:CA$5288, "?"&amp;CA3747)+1+COUNTIF(CA$2649:CA3747, CA3747)-1)</f>
        <v/>
      </c>
      <c r="CC3747" s="41" t="str">
        <f t="shared" si="894"/>
        <v/>
      </c>
    </row>
    <row r="3748" spans="45:81" hidden="1" x14ac:dyDescent="0.25">
      <c r="AS3748" s="37">
        <v>1100</v>
      </c>
      <c r="BS3748" s="41" t="str">
        <f t="shared" si="888"/>
        <v/>
      </c>
      <c r="BU3748" s="41" t="str">
        <f>IF($BS3748="", "", IFERROR(INDEX('Country Name Replacement'!$C$11:$C$2650, MATCH($BS3748, 'Country Name Replacement'!$B$11:$B$2650, 0)), $BS3748))</f>
        <v/>
      </c>
      <c r="BV3748" s="37" t="str">
        <f t="shared" si="889"/>
        <v/>
      </c>
      <c r="BW3748" s="46" t="str">
        <f t="shared" si="890"/>
        <v/>
      </c>
      <c r="BY3748" s="13" t="str">
        <f t="shared" si="891"/>
        <v/>
      </c>
      <c r="BZ3748" s="37" t="str">
        <f t="shared" si="892"/>
        <v/>
      </c>
      <c r="CA3748" s="60" t="str">
        <f t="shared" si="893"/>
        <v/>
      </c>
      <c r="CB3748" s="37" t="str">
        <f>IF(CA3748="", "", COUNTIF(CA$2649:CA$5288, "?"&amp;CA3748)+1+COUNTIF(CA$2649:CA3748, CA3748)-1)</f>
        <v/>
      </c>
      <c r="CC3748" s="41" t="str">
        <f t="shared" si="894"/>
        <v/>
      </c>
    </row>
    <row r="3749" spans="45:81" hidden="1" x14ac:dyDescent="0.25">
      <c r="AS3749" s="37">
        <v>1101</v>
      </c>
      <c r="BS3749" s="41" t="str">
        <f t="shared" si="888"/>
        <v/>
      </c>
      <c r="BU3749" s="41" t="str">
        <f>IF($BS3749="", "", IFERROR(INDEX('Country Name Replacement'!$C$11:$C$2650, MATCH($BS3749, 'Country Name Replacement'!$B$11:$B$2650, 0)), $BS3749))</f>
        <v/>
      </c>
      <c r="BV3749" s="37" t="str">
        <f t="shared" si="889"/>
        <v/>
      </c>
      <c r="BW3749" s="46" t="str">
        <f t="shared" si="890"/>
        <v/>
      </c>
      <c r="BY3749" s="13" t="str">
        <f t="shared" si="891"/>
        <v/>
      </c>
      <c r="BZ3749" s="37" t="str">
        <f t="shared" si="892"/>
        <v/>
      </c>
      <c r="CA3749" s="60" t="str">
        <f t="shared" si="893"/>
        <v/>
      </c>
      <c r="CB3749" s="37" t="str">
        <f>IF(CA3749="", "", COUNTIF(CA$2649:CA$5288, "?"&amp;CA3749)+1+COUNTIF(CA$2649:CA3749, CA3749)-1)</f>
        <v/>
      </c>
      <c r="CC3749" s="41" t="str">
        <f t="shared" si="894"/>
        <v/>
      </c>
    </row>
    <row r="3750" spans="45:81" hidden="1" x14ac:dyDescent="0.25">
      <c r="AS3750" s="37">
        <v>1102</v>
      </c>
      <c r="BS3750" s="41" t="str">
        <f t="shared" si="888"/>
        <v/>
      </c>
      <c r="BU3750" s="41" t="str">
        <f>IF($BS3750="", "", IFERROR(INDEX('Country Name Replacement'!$C$11:$C$2650, MATCH($BS3750, 'Country Name Replacement'!$B$11:$B$2650, 0)), $BS3750))</f>
        <v/>
      </c>
      <c r="BV3750" s="37" t="str">
        <f t="shared" si="889"/>
        <v/>
      </c>
      <c r="BW3750" s="46" t="str">
        <f t="shared" si="890"/>
        <v/>
      </c>
      <c r="BY3750" s="13" t="str">
        <f t="shared" si="891"/>
        <v/>
      </c>
      <c r="BZ3750" s="37" t="str">
        <f t="shared" si="892"/>
        <v/>
      </c>
      <c r="CA3750" s="60" t="str">
        <f t="shared" si="893"/>
        <v/>
      </c>
      <c r="CB3750" s="37" t="str">
        <f>IF(CA3750="", "", COUNTIF(CA$2649:CA$5288, "?"&amp;CA3750)+1+COUNTIF(CA$2649:CA3750, CA3750)-1)</f>
        <v/>
      </c>
      <c r="CC3750" s="41" t="str">
        <f t="shared" si="894"/>
        <v/>
      </c>
    </row>
    <row r="3751" spans="45:81" hidden="1" x14ac:dyDescent="0.25">
      <c r="AS3751" s="37">
        <v>1103</v>
      </c>
      <c r="BS3751" s="41" t="str">
        <f t="shared" si="888"/>
        <v/>
      </c>
      <c r="BU3751" s="41" t="str">
        <f>IF($BS3751="", "", IFERROR(INDEX('Country Name Replacement'!$C$11:$C$2650, MATCH($BS3751, 'Country Name Replacement'!$B$11:$B$2650, 0)), $BS3751))</f>
        <v/>
      </c>
      <c r="BV3751" s="37" t="str">
        <f t="shared" si="889"/>
        <v/>
      </c>
      <c r="BW3751" s="46" t="str">
        <f t="shared" si="890"/>
        <v/>
      </c>
      <c r="BY3751" s="13" t="str">
        <f t="shared" si="891"/>
        <v/>
      </c>
      <c r="BZ3751" s="37" t="str">
        <f t="shared" si="892"/>
        <v/>
      </c>
      <c r="CA3751" s="60" t="str">
        <f t="shared" si="893"/>
        <v/>
      </c>
      <c r="CB3751" s="37" t="str">
        <f>IF(CA3751="", "", COUNTIF(CA$2649:CA$5288, "?"&amp;CA3751)+1+COUNTIF(CA$2649:CA3751, CA3751)-1)</f>
        <v/>
      </c>
      <c r="CC3751" s="41" t="str">
        <f t="shared" si="894"/>
        <v/>
      </c>
    </row>
    <row r="3752" spans="45:81" hidden="1" x14ac:dyDescent="0.25">
      <c r="AS3752" s="37">
        <v>1104</v>
      </c>
      <c r="BS3752" s="41" t="str">
        <f t="shared" si="888"/>
        <v/>
      </c>
      <c r="BU3752" s="41" t="str">
        <f>IF($BS3752="", "", IFERROR(INDEX('Country Name Replacement'!$C$11:$C$2650, MATCH($BS3752, 'Country Name Replacement'!$B$11:$B$2650, 0)), $BS3752))</f>
        <v/>
      </c>
      <c r="BV3752" s="37" t="str">
        <f t="shared" si="889"/>
        <v/>
      </c>
      <c r="BW3752" s="46" t="str">
        <f t="shared" si="890"/>
        <v/>
      </c>
      <c r="BY3752" s="13" t="str">
        <f t="shared" si="891"/>
        <v/>
      </c>
      <c r="BZ3752" s="37" t="str">
        <f t="shared" si="892"/>
        <v/>
      </c>
      <c r="CA3752" s="60" t="str">
        <f t="shared" si="893"/>
        <v/>
      </c>
      <c r="CB3752" s="37" t="str">
        <f>IF(CA3752="", "", COUNTIF(CA$2649:CA$5288, "?"&amp;CA3752)+1+COUNTIF(CA$2649:CA3752, CA3752)-1)</f>
        <v/>
      </c>
      <c r="CC3752" s="41" t="str">
        <f t="shared" si="894"/>
        <v/>
      </c>
    </row>
    <row r="3753" spans="45:81" hidden="1" x14ac:dyDescent="0.25">
      <c r="AS3753" s="37">
        <v>1105</v>
      </c>
      <c r="BS3753" s="41" t="str">
        <f t="shared" si="888"/>
        <v/>
      </c>
      <c r="BU3753" s="41" t="str">
        <f>IF($BS3753="", "", IFERROR(INDEX('Country Name Replacement'!$C$11:$C$2650, MATCH($BS3753, 'Country Name Replacement'!$B$11:$B$2650, 0)), $BS3753))</f>
        <v/>
      </c>
      <c r="BV3753" s="37" t="str">
        <f t="shared" si="889"/>
        <v/>
      </c>
      <c r="BW3753" s="46" t="str">
        <f t="shared" si="890"/>
        <v/>
      </c>
      <c r="BY3753" s="13" t="str">
        <f t="shared" si="891"/>
        <v/>
      </c>
      <c r="BZ3753" s="37" t="str">
        <f t="shared" si="892"/>
        <v/>
      </c>
      <c r="CA3753" s="60" t="str">
        <f t="shared" si="893"/>
        <v/>
      </c>
      <c r="CB3753" s="37" t="str">
        <f>IF(CA3753="", "", COUNTIF(CA$2649:CA$5288, "?"&amp;CA3753)+1+COUNTIF(CA$2649:CA3753, CA3753)-1)</f>
        <v/>
      </c>
      <c r="CC3753" s="41" t="str">
        <f t="shared" si="894"/>
        <v/>
      </c>
    </row>
    <row r="3754" spans="45:81" hidden="1" x14ac:dyDescent="0.25">
      <c r="AS3754" s="37">
        <v>1106</v>
      </c>
      <c r="BS3754" s="41" t="str">
        <f t="shared" si="888"/>
        <v/>
      </c>
      <c r="BU3754" s="41" t="str">
        <f>IF($BS3754="", "", IFERROR(INDEX('Country Name Replacement'!$C$11:$C$2650, MATCH($BS3754, 'Country Name Replacement'!$B$11:$B$2650, 0)), $BS3754))</f>
        <v/>
      </c>
      <c r="BV3754" s="37" t="str">
        <f t="shared" si="889"/>
        <v/>
      </c>
      <c r="BW3754" s="46" t="str">
        <f t="shared" si="890"/>
        <v/>
      </c>
      <c r="BY3754" s="13" t="str">
        <f t="shared" si="891"/>
        <v/>
      </c>
      <c r="BZ3754" s="37" t="str">
        <f t="shared" si="892"/>
        <v/>
      </c>
      <c r="CA3754" s="60" t="str">
        <f t="shared" si="893"/>
        <v/>
      </c>
      <c r="CB3754" s="37" t="str">
        <f>IF(CA3754="", "", COUNTIF(CA$2649:CA$5288, "?"&amp;CA3754)+1+COUNTIF(CA$2649:CA3754, CA3754)-1)</f>
        <v/>
      </c>
      <c r="CC3754" s="41" t="str">
        <f t="shared" si="894"/>
        <v/>
      </c>
    </row>
    <row r="3755" spans="45:81" hidden="1" x14ac:dyDescent="0.25">
      <c r="AS3755" s="37">
        <v>1107</v>
      </c>
      <c r="BS3755" s="41" t="str">
        <f t="shared" si="888"/>
        <v/>
      </c>
      <c r="BU3755" s="41" t="str">
        <f>IF($BS3755="", "", IFERROR(INDEX('Country Name Replacement'!$C$11:$C$2650, MATCH($BS3755, 'Country Name Replacement'!$B$11:$B$2650, 0)), $BS3755))</f>
        <v/>
      </c>
      <c r="BV3755" s="37" t="str">
        <f t="shared" si="889"/>
        <v/>
      </c>
      <c r="BW3755" s="46" t="str">
        <f t="shared" si="890"/>
        <v/>
      </c>
      <c r="BY3755" s="13" t="str">
        <f t="shared" si="891"/>
        <v/>
      </c>
      <c r="BZ3755" s="37" t="str">
        <f t="shared" si="892"/>
        <v/>
      </c>
      <c r="CA3755" s="60" t="str">
        <f t="shared" si="893"/>
        <v/>
      </c>
      <c r="CB3755" s="37" t="str">
        <f>IF(CA3755="", "", COUNTIF(CA$2649:CA$5288, "?"&amp;CA3755)+1+COUNTIF(CA$2649:CA3755, CA3755)-1)</f>
        <v/>
      </c>
      <c r="CC3755" s="41" t="str">
        <f t="shared" si="894"/>
        <v/>
      </c>
    </row>
    <row r="3756" spans="45:81" hidden="1" x14ac:dyDescent="0.25">
      <c r="AS3756" s="37">
        <v>1108</v>
      </c>
      <c r="BS3756" s="41" t="str">
        <f t="shared" si="888"/>
        <v/>
      </c>
      <c r="BU3756" s="41" t="str">
        <f>IF($BS3756="", "", IFERROR(INDEX('Country Name Replacement'!$C$11:$C$2650, MATCH($BS3756, 'Country Name Replacement'!$B$11:$B$2650, 0)), $BS3756))</f>
        <v/>
      </c>
      <c r="BV3756" s="37" t="str">
        <f t="shared" si="889"/>
        <v/>
      </c>
      <c r="BW3756" s="46" t="str">
        <f t="shared" si="890"/>
        <v/>
      </c>
      <c r="BY3756" s="13" t="str">
        <f t="shared" si="891"/>
        <v/>
      </c>
      <c r="BZ3756" s="37" t="str">
        <f t="shared" si="892"/>
        <v/>
      </c>
      <c r="CA3756" s="60" t="str">
        <f t="shared" si="893"/>
        <v/>
      </c>
      <c r="CB3756" s="37" t="str">
        <f>IF(CA3756="", "", COUNTIF(CA$2649:CA$5288, "?"&amp;CA3756)+1+COUNTIF(CA$2649:CA3756, CA3756)-1)</f>
        <v/>
      </c>
      <c r="CC3756" s="41" t="str">
        <f t="shared" si="894"/>
        <v/>
      </c>
    </row>
    <row r="3757" spans="45:81" hidden="1" x14ac:dyDescent="0.25">
      <c r="AS3757" s="37">
        <v>1109</v>
      </c>
      <c r="BS3757" s="41" t="str">
        <f t="shared" si="888"/>
        <v/>
      </c>
      <c r="BU3757" s="41" t="str">
        <f>IF($BS3757="", "", IFERROR(INDEX('Country Name Replacement'!$C$11:$C$2650, MATCH($BS3757, 'Country Name Replacement'!$B$11:$B$2650, 0)), $BS3757))</f>
        <v/>
      </c>
      <c r="BV3757" s="37" t="str">
        <f t="shared" si="889"/>
        <v/>
      </c>
      <c r="BW3757" s="46" t="str">
        <f t="shared" si="890"/>
        <v/>
      </c>
      <c r="BY3757" s="13" t="str">
        <f t="shared" si="891"/>
        <v/>
      </c>
      <c r="BZ3757" s="37" t="str">
        <f t="shared" si="892"/>
        <v/>
      </c>
      <c r="CA3757" s="60" t="str">
        <f t="shared" si="893"/>
        <v/>
      </c>
      <c r="CB3757" s="37" t="str">
        <f>IF(CA3757="", "", COUNTIF(CA$2649:CA$5288, "?"&amp;CA3757)+1+COUNTIF(CA$2649:CA3757, CA3757)-1)</f>
        <v/>
      </c>
      <c r="CC3757" s="41" t="str">
        <f t="shared" si="894"/>
        <v/>
      </c>
    </row>
    <row r="3758" spans="45:81" hidden="1" x14ac:dyDescent="0.25">
      <c r="AS3758" s="37">
        <v>1110</v>
      </c>
      <c r="BS3758" s="41" t="str">
        <f t="shared" si="888"/>
        <v/>
      </c>
      <c r="BU3758" s="41" t="str">
        <f>IF($BS3758="", "", IFERROR(INDEX('Country Name Replacement'!$C$11:$C$2650, MATCH($BS3758, 'Country Name Replacement'!$B$11:$B$2650, 0)), $BS3758))</f>
        <v/>
      </c>
      <c r="BV3758" s="37" t="str">
        <f t="shared" si="889"/>
        <v/>
      </c>
      <c r="BW3758" s="46" t="str">
        <f t="shared" si="890"/>
        <v/>
      </c>
      <c r="BY3758" s="13" t="str">
        <f t="shared" si="891"/>
        <v/>
      </c>
      <c r="BZ3758" s="37" t="str">
        <f t="shared" si="892"/>
        <v/>
      </c>
      <c r="CA3758" s="60" t="str">
        <f t="shared" si="893"/>
        <v/>
      </c>
      <c r="CB3758" s="37" t="str">
        <f>IF(CA3758="", "", COUNTIF(CA$2649:CA$5288, "?"&amp;CA3758)+1+COUNTIF(CA$2649:CA3758, CA3758)-1)</f>
        <v/>
      </c>
      <c r="CC3758" s="41" t="str">
        <f t="shared" si="894"/>
        <v/>
      </c>
    </row>
    <row r="3759" spans="45:81" hidden="1" x14ac:dyDescent="0.25">
      <c r="AS3759" s="37">
        <v>1111</v>
      </c>
      <c r="BS3759" s="41" t="str">
        <f t="shared" si="888"/>
        <v/>
      </c>
      <c r="BU3759" s="41" t="str">
        <f>IF($BS3759="", "", IFERROR(INDEX('Country Name Replacement'!$C$11:$C$2650, MATCH($BS3759, 'Country Name Replacement'!$B$11:$B$2650, 0)), $BS3759))</f>
        <v/>
      </c>
      <c r="BV3759" s="37" t="str">
        <f t="shared" si="889"/>
        <v/>
      </c>
      <c r="BW3759" s="46" t="str">
        <f t="shared" si="890"/>
        <v/>
      </c>
      <c r="BY3759" s="13" t="str">
        <f t="shared" si="891"/>
        <v/>
      </c>
      <c r="BZ3759" s="37" t="str">
        <f t="shared" si="892"/>
        <v/>
      </c>
      <c r="CA3759" s="60" t="str">
        <f t="shared" si="893"/>
        <v/>
      </c>
      <c r="CB3759" s="37" t="str">
        <f>IF(CA3759="", "", COUNTIF(CA$2649:CA$5288, "?"&amp;CA3759)+1+COUNTIF(CA$2649:CA3759, CA3759)-1)</f>
        <v/>
      </c>
      <c r="CC3759" s="41" t="str">
        <f t="shared" si="894"/>
        <v/>
      </c>
    </row>
    <row r="3760" spans="45:81" hidden="1" x14ac:dyDescent="0.25">
      <c r="AS3760" s="37">
        <v>1112</v>
      </c>
      <c r="BS3760" s="41" t="str">
        <f t="shared" si="888"/>
        <v/>
      </c>
      <c r="BU3760" s="41" t="str">
        <f>IF($BS3760="", "", IFERROR(INDEX('Country Name Replacement'!$C$11:$C$2650, MATCH($BS3760, 'Country Name Replacement'!$B$11:$B$2650, 0)), $BS3760))</f>
        <v/>
      </c>
      <c r="BV3760" s="37" t="str">
        <f t="shared" si="889"/>
        <v/>
      </c>
      <c r="BW3760" s="46" t="str">
        <f t="shared" si="890"/>
        <v/>
      </c>
      <c r="BY3760" s="13" t="str">
        <f t="shared" si="891"/>
        <v/>
      </c>
      <c r="BZ3760" s="37" t="str">
        <f t="shared" si="892"/>
        <v/>
      </c>
      <c r="CA3760" s="60" t="str">
        <f t="shared" si="893"/>
        <v/>
      </c>
      <c r="CB3760" s="37" t="str">
        <f>IF(CA3760="", "", COUNTIF(CA$2649:CA$5288, "?"&amp;CA3760)+1+COUNTIF(CA$2649:CA3760, CA3760)-1)</f>
        <v/>
      </c>
      <c r="CC3760" s="41" t="str">
        <f t="shared" si="894"/>
        <v/>
      </c>
    </row>
    <row r="3761" spans="45:81" hidden="1" x14ac:dyDescent="0.25">
      <c r="AS3761" s="37">
        <v>1113</v>
      </c>
      <c r="BS3761" s="41" t="str">
        <f t="shared" si="888"/>
        <v/>
      </c>
      <c r="BU3761" s="41" t="str">
        <f>IF($BS3761="", "", IFERROR(INDEX('Country Name Replacement'!$C$11:$C$2650, MATCH($BS3761, 'Country Name Replacement'!$B$11:$B$2650, 0)), $BS3761))</f>
        <v/>
      </c>
      <c r="BV3761" s="37" t="str">
        <f t="shared" si="889"/>
        <v/>
      </c>
      <c r="BW3761" s="46" t="str">
        <f t="shared" si="890"/>
        <v/>
      </c>
      <c r="BY3761" s="13" t="str">
        <f t="shared" si="891"/>
        <v/>
      </c>
      <c r="BZ3761" s="37" t="str">
        <f t="shared" si="892"/>
        <v/>
      </c>
      <c r="CA3761" s="60" t="str">
        <f t="shared" si="893"/>
        <v/>
      </c>
      <c r="CB3761" s="37" t="str">
        <f>IF(CA3761="", "", COUNTIF(CA$2649:CA$5288, "?"&amp;CA3761)+1+COUNTIF(CA$2649:CA3761, CA3761)-1)</f>
        <v/>
      </c>
      <c r="CC3761" s="41" t="str">
        <f t="shared" si="894"/>
        <v/>
      </c>
    </row>
    <row r="3762" spans="45:81" hidden="1" x14ac:dyDescent="0.25">
      <c r="AS3762" s="37">
        <v>1114</v>
      </c>
      <c r="BS3762" s="41" t="str">
        <f t="shared" si="888"/>
        <v/>
      </c>
      <c r="BU3762" s="41" t="str">
        <f>IF($BS3762="", "", IFERROR(INDEX('Country Name Replacement'!$C$11:$C$2650, MATCH($BS3762, 'Country Name Replacement'!$B$11:$B$2650, 0)), $BS3762))</f>
        <v/>
      </c>
      <c r="BV3762" s="37" t="str">
        <f t="shared" si="889"/>
        <v/>
      </c>
      <c r="BW3762" s="46" t="str">
        <f t="shared" si="890"/>
        <v/>
      </c>
      <c r="BY3762" s="13" t="str">
        <f t="shared" si="891"/>
        <v/>
      </c>
      <c r="BZ3762" s="37" t="str">
        <f t="shared" si="892"/>
        <v/>
      </c>
      <c r="CA3762" s="60" t="str">
        <f t="shared" si="893"/>
        <v/>
      </c>
      <c r="CB3762" s="37" t="str">
        <f>IF(CA3762="", "", COUNTIF(CA$2649:CA$5288, "?"&amp;CA3762)+1+COUNTIF(CA$2649:CA3762, CA3762)-1)</f>
        <v/>
      </c>
      <c r="CC3762" s="41" t="str">
        <f t="shared" si="894"/>
        <v/>
      </c>
    </row>
    <row r="3763" spans="45:81" hidden="1" x14ac:dyDescent="0.25">
      <c r="AS3763" s="37">
        <v>1115</v>
      </c>
      <c r="BS3763" s="41" t="str">
        <f t="shared" si="888"/>
        <v/>
      </c>
      <c r="BU3763" s="41" t="str">
        <f>IF($BS3763="", "", IFERROR(INDEX('Country Name Replacement'!$C$11:$C$2650, MATCH($BS3763, 'Country Name Replacement'!$B$11:$B$2650, 0)), $BS3763))</f>
        <v/>
      </c>
      <c r="BV3763" s="37" t="str">
        <f t="shared" si="889"/>
        <v/>
      </c>
      <c r="BW3763" s="46" t="str">
        <f t="shared" si="890"/>
        <v/>
      </c>
      <c r="BY3763" s="13" t="str">
        <f t="shared" si="891"/>
        <v/>
      </c>
      <c r="BZ3763" s="37" t="str">
        <f t="shared" si="892"/>
        <v/>
      </c>
      <c r="CA3763" s="60" t="str">
        <f t="shared" si="893"/>
        <v/>
      </c>
      <c r="CB3763" s="37" t="str">
        <f>IF(CA3763="", "", COUNTIF(CA$2649:CA$5288, "?"&amp;CA3763)+1+COUNTIF(CA$2649:CA3763, CA3763)-1)</f>
        <v/>
      </c>
      <c r="CC3763" s="41" t="str">
        <f t="shared" si="894"/>
        <v/>
      </c>
    </row>
    <row r="3764" spans="45:81" hidden="1" x14ac:dyDescent="0.25">
      <c r="AS3764" s="37">
        <v>1116</v>
      </c>
      <c r="BS3764" s="41" t="str">
        <f t="shared" si="888"/>
        <v/>
      </c>
      <c r="BU3764" s="41" t="str">
        <f>IF($BS3764="", "", IFERROR(INDEX('Country Name Replacement'!$C$11:$C$2650, MATCH($BS3764, 'Country Name Replacement'!$B$11:$B$2650, 0)), $BS3764))</f>
        <v/>
      </c>
      <c r="BV3764" s="37" t="str">
        <f t="shared" si="889"/>
        <v/>
      </c>
      <c r="BW3764" s="46" t="str">
        <f t="shared" si="890"/>
        <v/>
      </c>
      <c r="BY3764" s="13" t="str">
        <f t="shared" si="891"/>
        <v/>
      </c>
      <c r="BZ3764" s="37" t="str">
        <f t="shared" si="892"/>
        <v/>
      </c>
      <c r="CA3764" s="60" t="str">
        <f t="shared" si="893"/>
        <v/>
      </c>
      <c r="CB3764" s="37" t="str">
        <f>IF(CA3764="", "", COUNTIF(CA$2649:CA$5288, "?"&amp;CA3764)+1+COUNTIF(CA$2649:CA3764, CA3764)-1)</f>
        <v/>
      </c>
      <c r="CC3764" s="41" t="str">
        <f t="shared" si="894"/>
        <v/>
      </c>
    </row>
    <row r="3765" spans="45:81" hidden="1" x14ac:dyDescent="0.25">
      <c r="AS3765" s="37">
        <v>1117</v>
      </c>
      <c r="BS3765" s="41" t="str">
        <f t="shared" si="888"/>
        <v/>
      </c>
      <c r="BU3765" s="41" t="str">
        <f>IF($BS3765="", "", IFERROR(INDEX('Country Name Replacement'!$C$11:$C$2650, MATCH($BS3765, 'Country Name Replacement'!$B$11:$B$2650, 0)), $BS3765))</f>
        <v/>
      </c>
      <c r="BV3765" s="37" t="str">
        <f t="shared" si="889"/>
        <v/>
      </c>
      <c r="BW3765" s="46" t="str">
        <f t="shared" si="890"/>
        <v/>
      </c>
      <c r="BY3765" s="13" t="str">
        <f t="shared" si="891"/>
        <v/>
      </c>
      <c r="BZ3765" s="37" t="str">
        <f t="shared" si="892"/>
        <v/>
      </c>
      <c r="CA3765" s="60" t="str">
        <f t="shared" si="893"/>
        <v/>
      </c>
      <c r="CB3765" s="37" t="str">
        <f>IF(CA3765="", "", COUNTIF(CA$2649:CA$5288, "?"&amp;CA3765)+1+COUNTIF(CA$2649:CA3765, CA3765)-1)</f>
        <v/>
      </c>
      <c r="CC3765" s="41" t="str">
        <f t="shared" si="894"/>
        <v/>
      </c>
    </row>
    <row r="3766" spans="45:81" hidden="1" x14ac:dyDescent="0.25">
      <c r="AS3766" s="37">
        <v>1118</v>
      </c>
      <c r="BS3766" s="41" t="str">
        <f t="shared" si="888"/>
        <v/>
      </c>
      <c r="BU3766" s="41" t="str">
        <f>IF($BS3766="", "", IFERROR(INDEX('Country Name Replacement'!$C$11:$C$2650, MATCH($BS3766, 'Country Name Replacement'!$B$11:$B$2650, 0)), $BS3766))</f>
        <v/>
      </c>
      <c r="BV3766" s="37" t="str">
        <f t="shared" si="889"/>
        <v/>
      </c>
      <c r="BW3766" s="46" t="str">
        <f t="shared" si="890"/>
        <v/>
      </c>
      <c r="BY3766" s="13" t="str">
        <f t="shared" si="891"/>
        <v/>
      </c>
      <c r="BZ3766" s="37" t="str">
        <f t="shared" si="892"/>
        <v/>
      </c>
      <c r="CA3766" s="60" t="str">
        <f t="shared" si="893"/>
        <v/>
      </c>
      <c r="CB3766" s="37" t="str">
        <f>IF(CA3766="", "", COUNTIF(CA$2649:CA$5288, "?"&amp;CA3766)+1+COUNTIF(CA$2649:CA3766, CA3766)-1)</f>
        <v/>
      </c>
      <c r="CC3766" s="41" t="str">
        <f t="shared" si="894"/>
        <v/>
      </c>
    </row>
    <row r="3767" spans="45:81" hidden="1" x14ac:dyDescent="0.25">
      <c r="AS3767" s="37">
        <v>1119</v>
      </c>
      <c r="BS3767" s="41" t="str">
        <f t="shared" si="888"/>
        <v/>
      </c>
      <c r="BU3767" s="41" t="str">
        <f>IF($BS3767="", "", IFERROR(INDEX('Country Name Replacement'!$C$11:$C$2650, MATCH($BS3767, 'Country Name Replacement'!$B$11:$B$2650, 0)), $BS3767))</f>
        <v/>
      </c>
      <c r="BV3767" s="37" t="str">
        <f t="shared" si="889"/>
        <v/>
      </c>
      <c r="BW3767" s="46" t="str">
        <f t="shared" si="890"/>
        <v/>
      </c>
      <c r="BY3767" s="13" t="str">
        <f t="shared" si="891"/>
        <v/>
      </c>
      <c r="BZ3767" s="37" t="str">
        <f t="shared" si="892"/>
        <v/>
      </c>
      <c r="CA3767" s="60" t="str">
        <f t="shared" si="893"/>
        <v/>
      </c>
      <c r="CB3767" s="37" t="str">
        <f>IF(CA3767="", "", COUNTIF(CA$2649:CA$5288, "?"&amp;CA3767)+1+COUNTIF(CA$2649:CA3767, CA3767)-1)</f>
        <v/>
      </c>
      <c r="CC3767" s="41" t="str">
        <f t="shared" si="894"/>
        <v/>
      </c>
    </row>
    <row r="3768" spans="45:81" hidden="1" x14ac:dyDescent="0.25">
      <c r="AS3768" s="37">
        <v>1120</v>
      </c>
      <c r="BS3768" s="41" t="str">
        <f t="shared" si="888"/>
        <v/>
      </c>
      <c r="BU3768" s="41" t="str">
        <f>IF($BS3768="", "", IFERROR(INDEX('Country Name Replacement'!$C$11:$C$2650, MATCH($BS3768, 'Country Name Replacement'!$B$11:$B$2650, 0)), $BS3768))</f>
        <v/>
      </c>
      <c r="BV3768" s="37" t="str">
        <f t="shared" si="889"/>
        <v/>
      </c>
      <c r="BW3768" s="46" t="str">
        <f t="shared" si="890"/>
        <v/>
      </c>
      <c r="BY3768" s="13" t="str">
        <f t="shared" si="891"/>
        <v/>
      </c>
      <c r="BZ3768" s="37" t="str">
        <f t="shared" si="892"/>
        <v/>
      </c>
      <c r="CA3768" s="60" t="str">
        <f t="shared" si="893"/>
        <v/>
      </c>
      <c r="CB3768" s="37" t="str">
        <f>IF(CA3768="", "", COUNTIF(CA$2649:CA$5288, "?"&amp;CA3768)+1+COUNTIF(CA$2649:CA3768, CA3768)-1)</f>
        <v/>
      </c>
      <c r="CC3768" s="41" t="str">
        <f t="shared" si="894"/>
        <v/>
      </c>
    </row>
    <row r="3769" spans="45:81" hidden="1" x14ac:dyDescent="0.25">
      <c r="AS3769" s="37">
        <v>1121</v>
      </c>
      <c r="BS3769" s="41" t="str">
        <f t="shared" si="888"/>
        <v/>
      </c>
      <c r="BU3769" s="41" t="str">
        <f>IF($BS3769="", "", IFERROR(INDEX('Country Name Replacement'!$C$11:$C$2650, MATCH($BS3769, 'Country Name Replacement'!$B$11:$B$2650, 0)), $BS3769))</f>
        <v/>
      </c>
      <c r="BV3769" s="37" t="str">
        <f t="shared" si="889"/>
        <v/>
      </c>
      <c r="BW3769" s="46" t="str">
        <f t="shared" si="890"/>
        <v/>
      </c>
      <c r="BY3769" s="13" t="str">
        <f t="shared" si="891"/>
        <v/>
      </c>
      <c r="BZ3769" s="37" t="str">
        <f t="shared" si="892"/>
        <v/>
      </c>
      <c r="CA3769" s="60" t="str">
        <f t="shared" si="893"/>
        <v/>
      </c>
      <c r="CB3769" s="37" t="str">
        <f>IF(CA3769="", "", COUNTIF(CA$2649:CA$5288, "?"&amp;CA3769)+1+COUNTIF(CA$2649:CA3769, CA3769)-1)</f>
        <v/>
      </c>
      <c r="CC3769" s="41" t="str">
        <f t="shared" si="894"/>
        <v/>
      </c>
    </row>
    <row r="3770" spans="45:81" hidden="1" x14ac:dyDescent="0.25">
      <c r="AS3770" s="37">
        <v>1122</v>
      </c>
      <c r="BS3770" s="41" t="str">
        <f t="shared" si="888"/>
        <v/>
      </c>
      <c r="BU3770" s="41" t="str">
        <f>IF($BS3770="", "", IFERROR(INDEX('Country Name Replacement'!$C$11:$C$2650, MATCH($BS3770, 'Country Name Replacement'!$B$11:$B$2650, 0)), $BS3770))</f>
        <v/>
      </c>
      <c r="BV3770" s="37" t="str">
        <f t="shared" si="889"/>
        <v/>
      </c>
      <c r="BW3770" s="46" t="str">
        <f t="shared" si="890"/>
        <v/>
      </c>
      <c r="BY3770" s="13" t="str">
        <f t="shared" si="891"/>
        <v/>
      </c>
      <c r="BZ3770" s="37" t="str">
        <f t="shared" si="892"/>
        <v/>
      </c>
      <c r="CA3770" s="60" t="str">
        <f t="shared" si="893"/>
        <v/>
      </c>
      <c r="CB3770" s="37" t="str">
        <f>IF(CA3770="", "", COUNTIF(CA$2649:CA$5288, "?"&amp;CA3770)+1+COUNTIF(CA$2649:CA3770, CA3770)-1)</f>
        <v/>
      </c>
      <c r="CC3770" s="41" t="str">
        <f t="shared" si="894"/>
        <v/>
      </c>
    </row>
    <row r="3771" spans="45:81" hidden="1" x14ac:dyDescent="0.25">
      <c r="AS3771" s="37">
        <v>1123</v>
      </c>
      <c r="BS3771" s="41" t="str">
        <f t="shared" si="888"/>
        <v/>
      </c>
      <c r="BU3771" s="41" t="str">
        <f>IF($BS3771="", "", IFERROR(INDEX('Country Name Replacement'!$C$11:$C$2650, MATCH($BS3771, 'Country Name Replacement'!$B$11:$B$2650, 0)), $BS3771))</f>
        <v/>
      </c>
      <c r="BV3771" s="37" t="str">
        <f t="shared" si="889"/>
        <v/>
      </c>
      <c r="BW3771" s="46" t="str">
        <f t="shared" si="890"/>
        <v/>
      </c>
      <c r="BY3771" s="13" t="str">
        <f t="shared" si="891"/>
        <v/>
      </c>
      <c r="BZ3771" s="37" t="str">
        <f t="shared" si="892"/>
        <v/>
      </c>
      <c r="CA3771" s="60" t="str">
        <f t="shared" si="893"/>
        <v/>
      </c>
      <c r="CB3771" s="37" t="str">
        <f>IF(CA3771="", "", COUNTIF(CA$2649:CA$5288, "?"&amp;CA3771)+1+COUNTIF(CA$2649:CA3771, CA3771)-1)</f>
        <v/>
      </c>
      <c r="CC3771" s="41" t="str">
        <f t="shared" si="894"/>
        <v/>
      </c>
    </row>
    <row r="3772" spans="45:81" hidden="1" x14ac:dyDescent="0.25">
      <c r="AS3772" s="37">
        <v>1124</v>
      </c>
      <c r="BS3772" s="41" t="str">
        <f t="shared" si="888"/>
        <v/>
      </c>
      <c r="BU3772" s="41" t="str">
        <f>IF($BS3772="", "", IFERROR(INDEX('Country Name Replacement'!$C$11:$C$2650, MATCH($BS3772, 'Country Name Replacement'!$B$11:$B$2650, 0)), $BS3772))</f>
        <v/>
      </c>
      <c r="BV3772" s="37" t="str">
        <f t="shared" si="889"/>
        <v/>
      </c>
      <c r="BW3772" s="46" t="str">
        <f t="shared" si="890"/>
        <v/>
      </c>
      <c r="BY3772" s="13" t="str">
        <f t="shared" si="891"/>
        <v/>
      </c>
      <c r="BZ3772" s="37" t="str">
        <f t="shared" si="892"/>
        <v/>
      </c>
      <c r="CA3772" s="60" t="str">
        <f t="shared" si="893"/>
        <v/>
      </c>
      <c r="CB3772" s="37" t="str">
        <f>IF(CA3772="", "", COUNTIF(CA$2649:CA$5288, "?"&amp;CA3772)+1+COUNTIF(CA$2649:CA3772, CA3772)-1)</f>
        <v/>
      </c>
      <c r="CC3772" s="41" t="str">
        <f t="shared" si="894"/>
        <v/>
      </c>
    </row>
    <row r="3773" spans="45:81" hidden="1" x14ac:dyDescent="0.25">
      <c r="AS3773" s="37">
        <v>1125</v>
      </c>
      <c r="BS3773" s="41" t="str">
        <f t="shared" si="888"/>
        <v/>
      </c>
      <c r="BU3773" s="41" t="str">
        <f>IF($BS3773="", "", IFERROR(INDEX('Country Name Replacement'!$C$11:$C$2650, MATCH($BS3773, 'Country Name Replacement'!$B$11:$B$2650, 0)), $BS3773))</f>
        <v/>
      </c>
      <c r="BV3773" s="37" t="str">
        <f t="shared" si="889"/>
        <v/>
      </c>
      <c r="BW3773" s="46" t="str">
        <f t="shared" si="890"/>
        <v/>
      </c>
      <c r="BY3773" s="13" t="str">
        <f t="shared" si="891"/>
        <v/>
      </c>
      <c r="BZ3773" s="37" t="str">
        <f t="shared" si="892"/>
        <v/>
      </c>
      <c r="CA3773" s="60" t="str">
        <f t="shared" si="893"/>
        <v/>
      </c>
      <c r="CB3773" s="37" t="str">
        <f>IF(CA3773="", "", COUNTIF(CA$2649:CA$5288, "?"&amp;CA3773)+1+COUNTIF(CA$2649:CA3773, CA3773)-1)</f>
        <v/>
      </c>
      <c r="CC3773" s="41" t="str">
        <f t="shared" si="894"/>
        <v/>
      </c>
    </row>
    <row r="3774" spans="45:81" hidden="1" x14ac:dyDescent="0.25">
      <c r="AS3774" s="37">
        <v>1126</v>
      </c>
      <c r="BS3774" s="41" t="str">
        <f t="shared" si="888"/>
        <v/>
      </c>
      <c r="BU3774" s="41" t="str">
        <f>IF($BS3774="", "", IFERROR(INDEX('Country Name Replacement'!$C$11:$C$2650, MATCH($BS3774, 'Country Name Replacement'!$B$11:$B$2650, 0)), $BS3774))</f>
        <v/>
      </c>
      <c r="BV3774" s="37" t="str">
        <f t="shared" si="889"/>
        <v/>
      </c>
      <c r="BW3774" s="46" t="str">
        <f t="shared" si="890"/>
        <v/>
      </c>
      <c r="BY3774" s="13" t="str">
        <f t="shared" si="891"/>
        <v/>
      </c>
      <c r="BZ3774" s="37" t="str">
        <f t="shared" si="892"/>
        <v/>
      </c>
      <c r="CA3774" s="60" t="str">
        <f t="shared" si="893"/>
        <v/>
      </c>
      <c r="CB3774" s="37" t="str">
        <f>IF(CA3774="", "", COUNTIF(CA$2649:CA$5288, "?"&amp;CA3774)+1+COUNTIF(CA$2649:CA3774, CA3774)-1)</f>
        <v/>
      </c>
      <c r="CC3774" s="41" t="str">
        <f t="shared" si="894"/>
        <v/>
      </c>
    </row>
    <row r="3775" spans="45:81" hidden="1" x14ac:dyDescent="0.25">
      <c r="AS3775" s="37">
        <v>1127</v>
      </c>
      <c r="BS3775" s="41" t="str">
        <f t="shared" si="888"/>
        <v/>
      </c>
      <c r="BU3775" s="41" t="str">
        <f>IF($BS3775="", "", IFERROR(INDEX('Country Name Replacement'!$C$11:$C$2650, MATCH($BS3775, 'Country Name Replacement'!$B$11:$B$2650, 0)), $BS3775))</f>
        <v/>
      </c>
      <c r="BV3775" s="37" t="str">
        <f t="shared" si="889"/>
        <v/>
      </c>
      <c r="BW3775" s="46" t="str">
        <f t="shared" si="890"/>
        <v/>
      </c>
      <c r="BY3775" s="13" t="str">
        <f t="shared" si="891"/>
        <v/>
      </c>
      <c r="BZ3775" s="37" t="str">
        <f t="shared" si="892"/>
        <v/>
      </c>
      <c r="CA3775" s="60" t="str">
        <f t="shared" si="893"/>
        <v/>
      </c>
      <c r="CB3775" s="37" t="str">
        <f>IF(CA3775="", "", COUNTIF(CA$2649:CA$5288, "?"&amp;CA3775)+1+COUNTIF(CA$2649:CA3775, CA3775)-1)</f>
        <v/>
      </c>
      <c r="CC3775" s="41" t="str">
        <f t="shared" si="894"/>
        <v/>
      </c>
    </row>
    <row r="3776" spans="45:81" hidden="1" x14ac:dyDescent="0.25">
      <c r="AS3776" s="37">
        <v>1128</v>
      </c>
      <c r="BS3776" s="41" t="str">
        <f t="shared" si="888"/>
        <v/>
      </c>
      <c r="BU3776" s="41" t="str">
        <f>IF($BS3776="", "", IFERROR(INDEX('Country Name Replacement'!$C$11:$C$2650, MATCH($BS3776, 'Country Name Replacement'!$B$11:$B$2650, 0)), $BS3776))</f>
        <v/>
      </c>
      <c r="BV3776" s="37" t="str">
        <f t="shared" si="889"/>
        <v/>
      </c>
      <c r="BW3776" s="46" t="str">
        <f t="shared" si="890"/>
        <v/>
      </c>
      <c r="BY3776" s="13" t="str">
        <f t="shared" si="891"/>
        <v/>
      </c>
      <c r="BZ3776" s="37" t="str">
        <f t="shared" si="892"/>
        <v/>
      </c>
      <c r="CA3776" s="60" t="str">
        <f t="shared" si="893"/>
        <v/>
      </c>
      <c r="CB3776" s="37" t="str">
        <f>IF(CA3776="", "", COUNTIF(CA$2649:CA$5288, "?"&amp;CA3776)+1+COUNTIF(CA$2649:CA3776, CA3776)-1)</f>
        <v/>
      </c>
      <c r="CC3776" s="41" t="str">
        <f t="shared" si="894"/>
        <v/>
      </c>
    </row>
    <row r="3777" spans="45:81" hidden="1" x14ac:dyDescent="0.25">
      <c r="AS3777" s="37">
        <v>1129</v>
      </c>
      <c r="BS3777" s="41" t="str">
        <f t="shared" si="888"/>
        <v/>
      </c>
      <c r="BU3777" s="41" t="str">
        <f>IF($BS3777="", "", IFERROR(INDEX('Country Name Replacement'!$C$11:$C$2650, MATCH($BS3777, 'Country Name Replacement'!$B$11:$B$2650, 0)), $BS3777))</f>
        <v/>
      </c>
      <c r="BV3777" s="37" t="str">
        <f t="shared" si="889"/>
        <v/>
      </c>
      <c r="BW3777" s="46" t="str">
        <f t="shared" si="890"/>
        <v/>
      </c>
      <c r="BY3777" s="13" t="str">
        <f t="shared" si="891"/>
        <v/>
      </c>
      <c r="BZ3777" s="37" t="str">
        <f t="shared" si="892"/>
        <v/>
      </c>
      <c r="CA3777" s="60" t="str">
        <f t="shared" si="893"/>
        <v/>
      </c>
      <c r="CB3777" s="37" t="str">
        <f>IF(CA3777="", "", COUNTIF(CA$2649:CA$5288, "?"&amp;CA3777)+1+COUNTIF(CA$2649:CA3777, CA3777)-1)</f>
        <v/>
      </c>
      <c r="CC3777" s="41" t="str">
        <f t="shared" si="894"/>
        <v/>
      </c>
    </row>
    <row r="3778" spans="45:81" hidden="1" x14ac:dyDescent="0.25">
      <c r="AS3778" s="37">
        <v>1130</v>
      </c>
      <c r="BS3778" s="41" t="str">
        <f t="shared" si="888"/>
        <v/>
      </c>
      <c r="BU3778" s="41" t="str">
        <f>IF($BS3778="", "", IFERROR(INDEX('Country Name Replacement'!$C$11:$C$2650, MATCH($BS3778, 'Country Name Replacement'!$B$11:$B$2650, 0)), $BS3778))</f>
        <v/>
      </c>
      <c r="BV3778" s="37" t="str">
        <f t="shared" si="889"/>
        <v/>
      </c>
      <c r="BW3778" s="46" t="str">
        <f t="shared" si="890"/>
        <v/>
      </c>
      <c r="BY3778" s="13" t="str">
        <f t="shared" si="891"/>
        <v/>
      </c>
      <c r="BZ3778" s="37" t="str">
        <f t="shared" si="892"/>
        <v/>
      </c>
      <c r="CA3778" s="60" t="str">
        <f t="shared" si="893"/>
        <v/>
      </c>
      <c r="CB3778" s="37" t="str">
        <f>IF(CA3778="", "", COUNTIF(CA$2649:CA$5288, "?"&amp;CA3778)+1+COUNTIF(CA$2649:CA3778, CA3778)-1)</f>
        <v/>
      </c>
      <c r="CC3778" s="41" t="str">
        <f t="shared" si="894"/>
        <v/>
      </c>
    </row>
    <row r="3779" spans="45:81" hidden="1" x14ac:dyDescent="0.25">
      <c r="AS3779" s="37">
        <v>1131</v>
      </c>
      <c r="BS3779" s="41" t="str">
        <f t="shared" si="888"/>
        <v/>
      </c>
      <c r="BU3779" s="41" t="str">
        <f>IF($BS3779="", "", IFERROR(INDEX('Country Name Replacement'!$C$11:$C$2650, MATCH($BS3779, 'Country Name Replacement'!$B$11:$B$2650, 0)), $BS3779))</f>
        <v/>
      </c>
      <c r="BV3779" s="37" t="str">
        <f t="shared" si="889"/>
        <v/>
      </c>
      <c r="BW3779" s="46" t="str">
        <f t="shared" si="890"/>
        <v/>
      </c>
      <c r="BY3779" s="13" t="str">
        <f t="shared" si="891"/>
        <v/>
      </c>
      <c r="BZ3779" s="37" t="str">
        <f t="shared" si="892"/>
        <v/>
      </c>
      <c r="CA3779" s="60" t="str">
        <f t="shared" si="893"/>
        <v/>
      </c>
      <c r="CB3779" s="37" t="str">
        <f>IF(CA3779="", "", COUNTIF(CA$2649:CA$5288, "?"&amp;CA3779)+1+COUNTIF(CA$2649:CA3779, CA3779)-1)</f>
        <v/>
      </c>
      <c r="CC3779" s="41" t="str">
        <f t="shared" si="894"/>
        <v/>
      </c>
    </row>
    <row r="3780" spans="45:81" hidden="1" x14ac:dyDescent="0.25">
      <c r="AS3780" s="37">
        <v>1132</v>
      </c>
      <c r="BS3780" s="41" t="str">
        <f t="shared" si="888"/>
        <v/>
      </c>
      <c r="BU3780" s="41" t="str">
        <f>IF($BS3780="", "", IFERROR(INDEX('Country Name Replacement'!$C$11:$C$2650, MATCH($BS3780, 'Country Name Replacement'!$B$11:$B$2650, 0)), $BS3780))</f>
        <v/>
      </c>
      <c r="BV3780" s="37" t="str">
        <f t="shared" si="889"/>
        <v/>
      </c>
      <c r="BW3780" s="46" t="str">
        <f t="shared" si="890"/>
        <v/>
      </c>
      <c r="BY3780" s="13" t="str">
        <f t="shared" si="891"/>
        <v/>
      </c>
      <c r="BZ3780" s="37" t="str">
        <f t="shared" si="892"/>
        <v/>
      </c>
      <c r="CA3780" s="60" t="str">
        <f t="shared" si="893"/>
        <v/>
      </c>
      <c r="CB3780" s="37" t="str">
        <f>IF(CA3780="", "", COUNTIF(CA$2649:CA$5288, "?"&amp;CA3780)+1+COUNTIF(CA$2649:CA3780, CA3780)-1)</f>
        <v/>
      </c>
      <c r="CC3780" s="41" t="str">
        <f t="shared" si="894"/>
        <v/>
      </c>
    </row>
    <row r="3781" spans="45:81" hidden="1" x14ac:dyDescent="0.25">
      <c r="AS3781" s="37">
        <v>1133</v>
      </c>
      <c r="BS3781" s="41" t="str">
        <f t="shared" si="888"/>
        <v/>
      </c>
      <c r="BU3781" s="41" t="str">
        <f>IF($BS3781="", "", IFERROR(INDEX('Country Name Replacement'!$C$11:$C$2650, MATCH($BS3781, 'Country Name Replacement'!$B$11:$B$2650, 0)), $BS3781))</f>
        <v/>
      </c>
      <c r="BV3781" s="37" t="str">
        <f t="shared" si="889"/>
        <v/>
      </c>
      <c r="BW3781" s="46" t="str">
        <f t="shared" si="890"/>
        <v/>
      </c>
      <c r="BY3781" s="13" t="str">
        <f t="shared" si="891"/>
        <v/>
      </c>
      <c r="BZ3781" s="37" t="str">
        <f t="shared" si="892"/>
        <v/>
      </c>
      <c r="CA3781" s="60" t="str">
        <f t="shared" si="893"/>
        <v/>
      </c>
      <c r="CB3781" s="37" t="str">
        <f>IF(CA3781="", "", COUNTIF(CA$2649:CA$5288, "?"&amp;CA3781)+1+COUNTIF(CA$2649:CA3781, CA3781)-1)</f>
        <v/>
      </c>
      <c r="CC3781" s="41" t="str">
        <f t="shared" si="894"/>
        <v/>
      </c>
    </row>
    <row r="3782" spans="45:81" hidden="1" x14ac:dyDescent="0.25">
      <c r="AS3782" s="37">
        <v>1134</v>
      </c>
      <c r="BS3782" s="41" t="str">
        <f t="shared" si="888"/>
        <v/>
      </c>
      <c r="BU3782" s="41" t="str">
        <f>IF($BS3782="", "", IFERROR(INDEX('Country Name Replacement'!$C$11:$C$2650, MATCH($BS3782, 'Country Name Replacement'!$B$11:$B$2650, 0)), $BS3782))</f>
        <v/>
      </c>
      <c r="BV3782" s="37" t="str">
        <f t="shared" si="889"/>
        <v/>
      </c>
      <c r="BW3782" s="46" t="str">
        <f t="shared" si="890"/>
        <v/>
      </c>
      <c r="BY3782" s="13" t="str">
        <f t="shared" si="891"/>
        <v/>
      </c>
      <c r="BZ3782" s="37" t="str">
        <f t="shared" si="892"/>
        <v/>
      </c>
      <c r="CA3782" s="60" t="str">
        <f t="shared" si="893"/>
        <v/>
      </c>
      <c r="CB3782" s="37" t="str">
        <f>IF(CA3782="", "", COUNTIF(CA$2649:CA$5288, "?"&amp;CA3782)+1+COUNTIF(CA$2649:CA3782, CA3782)-1)</f>
        <v/>
      </c>
      <c r="CC3782" s="41" t="str">
        <f t="shared" si="894"/>
        <v/>
      </c>
    </row>
    <row r="3783" spans="45:81" hidden="1" x14ac:dyDescent="0.25">
      <c r="AS3783" s="37">
        <v>1135</v>
      </c>
      <c r="BS3783" s="41" t="str">
        <f t="shared" si="888"/>
        <v/>
      </c>
      <c r="BU3783" s="41" t="str">
        <f>IF($BS3783="", "", IFERROR(INDEX('Country Name Replacement'!$C$11:$C$2650, MATCH($BS3783, 'Country Name Replacement'!$B$11:$B$2650, 0)), $BS3783))</f>
        <v/>
      </c>
      <c r="BV3783" s="37" t="str">
        <f t="shared" si="889"/>
        <v/>
      </c>
      <c r="BW3783" s="46" t="str">
        <f t="shared" si="890"/>
        <v/>
      </c>
      <c r="BY3783" s="13" t="str">
        <f t="shared" si="891"/>
        <v/>
      </c>
      <c r="BZ3783" s="37" t="str">
        <f t="shared" si="892"/>
        <v/>
      </c>
      <c r="CA3783" s="60" t="str">
        <f t="shared" si="893"/>
        <v/>
      </c>
      <c r="CB3783" s="37" t="str">
        <f>IF(CA3783="", "", COUNTIF(CA$2649:CA$5288, "?"&amp;CA3783)+1+COUNTIF(CA$2649:CA3783, CA3783)-1)</f>
        <v/>
      </c>
      <c r="CC3783" s="41" t="str">
        <f t="shared" si="894"/>
        <v/>
      </c>
    </row>
    <row r="3784" spans="45:81" hidden="1" x14ac:dyDescent="0.25">
      <c r="AS3784" s="37">
        <v>1136</v>
      </c>
      <c r="BS3784" s="41" t="str">
        <f t="shared" si="888"/>
        <v/>
      </c>
      <c r="BU3784" s="41" t="str">
        <f>IF($BS3784="", "", IFERROR(INDEX('Country Name Replacement'!$C$11:$C$2650, MATCH($BS3784, 'Country Name Replacement'!$B$11:$B$2650, 0)), $BS3784))</f>
        <v/>
      </c>
      <c r="BV3784" s="37" t="str">
        <f t="shared" si="889"/>
        <v/>
      </c>
      <c r="BW3784" s="46" t="str">
        <f t="shared" si="890"/>
        <v/>
      </c>
      <c r="BY3784" s="13" t="str">
        <f t="shared" si="891"/>
        <v/>
      </c>
      <c r="BZ3784" s="37" t="str">
        <f t="shared" si="892"/>
        <v/>
      </c>
      <c r="CA3784" s="60" t="str">
        <f t="shared" si="893"/>
        <v/>
      </c>
      <c r="CB3784" s="37" t="str">
        <f>IF(CA3784="", "", COUNTIF(CA$2649:CA$5288, "?"&amp;CA3784)+1+COUNTIF(CA$2649:CA3784, CA3784)-1)</f>
        <v/>
      </c>
      <c r="CC3784" s="41" t="str">
        <f t="shared" si="894"/>
        <v/>
      </c>
    </row>
    <row r="3785" spans="45:81" hidden="1" x14ac:dyDescent="0.25">
      <c r="AS3785" s="37">
        <v>1137</v>
      </c>
      <c r="BS3785" s="41" t="str">
        <f t="shared" si="888"/>
        <v/>
      </c>
      <c r="BU3785" s="41" t="str">
        <f>IF($BS3785="", "", IFERROR(INDEX('Country Name Replacement'!$C$11:$C$2650, MATCH($BS3785, 'Country Name Replacement'!$B$11:$B$2650, 0)), $BS3785))</f>
        <v/>
      </c>
      <c r="BV3785" s="37" t="str">
        <f t="shared" si="889"/>
        <v/>
      </c>
      <c r="BW3785" s="46" t="str">
        <f t="shared" si="890"/>
        <v/>
      </c>
      <c r="BY3785" s="13" t="str">
        <f t="shared" si="891"/>
        <v/>
      </c>
      <c r="BZ3785" s="37" t="str">
        <f t="shared" si="892"/>
        <v/>
      </c>
      <c r="CA3785" s="60" t="str">
        <f t="shared" si="893"/>
        <v/>
      </c>
      <c r="CB3785" s="37" t="str">
        <f>IF(CA3785="", "", COUNTIF(CA$2649:CA$5288, "?"&amp;CA3785)+1+COUNTIF(CA$2649:CA3785, CA3785)-1)</f>
        <v/>
      </c>
      <c r="CC3785" s="41" t="str">
        <f t="shared" si="894"/>
        <v/>
      </c>
    </row>
    <row r="3786" spans="45:81" hidden="1" x14ac:dyDescent="0.25">
      <c r="AS3786" s="37">
        <v>1138</v>
      </c>
      <c r="BS3786" s="41" t="str">
        <f t="shared" si="888"/>
        <v/>
      </c>
      <c r="BU3786" s="41" t="str">
        <f>IF($BS3786="", "", IFERROR(INDEX('Country Name Replacement'!$C$11:$C$2650, MATCH($BS3786, 'Country Name Replacement'!$B$11:$B$2650, 0)), $BS3786))</f>
        <v/>
      </c>
      <c r="BV3786" s="37" t="str">
        <f t="shared" si="889"/>
        <v/>
      </c>
      <c r="BW3786" s="46" t="str">
        <f t="shared" si="890"/>
        <v/>
      </c>
      <c r="BY3786" s="13" t="str">
        <f t="shared" si="891"/>
        <v/>
      </c>
      <c r="BZ3786" s="37" t="str">
        <f t="shared" si="892"/>
        <v/>
      </c>
      <c r="CA3786" s="60" t="str">
        <f t="shared" si="893"/>
        <v/>
      </c>
      <c r="CB3786" s="37" t="str">
        <f>IF(CA3786="", "", COUNTIF(CA$2649:CA$5288, "?"&amp;CA3786)+1+COUNTIF(CA$2649:CA3786, CA3786)-1)</f>
        <v/>
      </c>
      <c r="CC3786" s="41" t="str">
        <f t="shared" si="894"/>
        <v/>
      </c>
    </row>
    <row r="3787" spans="45:81" hidden="1" x14ac:dyDescent="0.25">
      <c r="AS3787" s="37">
        <v>1139</v>
      </c>
      <c r="BS3787" s="41" t="str">
        <f t="shared" si="888"/>
        <v/>
      </c>
      <c r="BU3787" s="41" t="str">
        <f>IF($BS3787="", "", IFERROR(INDEX('Country Name Replacement'!$C$11:$C$2650, MATCH($BS3787, 'Country Name Replacement'!$B$11:$B$2650, 0)), $BS3787))</f>
        <v/>
      </c>
      <c r="BV3787" s="37" t="str">
        <f t="shared" si="889"/>
        <v/>
      </c>
      <c r="BW3787" s="46" t="str">
        <f t="shared" si="890"/>
        <v/>
      </c>
      <c r="BY3787" s="13" t="str">
        <f t="shared" si="891"/>
        <v/>
      </c>
      <c r="BZ3787" s="37" t="str">
        <f t="shared" si="892"/>
        <v/>
      </c>
      <c r="CA3787" s="60" t="str">
        <f t="shared" si="893"/>
        <v/>
      </c>
      <c r="CB3787" s="37" t="str">
        <f>IF(CA3787="", "", COUNTIF(CA$2649:CA$5288, "?"&amp;CA3787)+1+COUNTIF(CA$2649:CA3787, CA3787)-1)</f>
        <v/>
      </c>
      <c r="CC3787" s="41" t="str">
        <f t="shared" si="894"/>
        <v/>
      </c>
    </row>
    <row r="3788" spans="45:81" hidden="1" x14ac:dyDescent="0.25">
      <c r="AS3788" s="37">
        <v>1140</v>
      </c>
      <c r="BS3788" s="41" t="str">
        <f t="shared" si="888"/>
        <v/>
      </c>
      <c r="BU3788" s="41" t="str">
        <f>IF($BS3788="", "", IFERROR(INDEX('Country Name Replacement'!$C$11:$C$2650, MATCH($BS3788, 'Country Name Replacement'!$B$11:$B$2650, 0)), $BS3788))</f>
        <v/>
      </c>
      <c r="BV3788" s="37" t="str">
        <f t="shared" si="889"/>
        <v/>
      </c>
      <c r="BW3788" s="46" t="str">
        <f t="shared" si="890"/>
        <v/>
      </c>
      <c r="BY3788" s="13" t="str">
        <f t="shared" si="891"/>
        <v/>
      </c>
      <c r="BZ3788" s="37" t="str">
        <f t="shared" si="892"/>
        <v/>
      </c>
      <c r="CA3788" s="60" t="str">
        <f t="shared" si="893"/>
        <v/>
      </c>
      <c r="CB3788" s="37" t="str">
        <f>IF(CA3788="", "", COUNTIF(CA$2649:CA$5288, "?"&amp;CA3788)+1+COUNTIF(CA$2649:CA3788, CA3788)-1)</f>
        <v/>
      </c>
      <c r="CC3788" s="41" t="str">
        <f t="shared" si="894"/>
        <v/>
      </c>
    </row>
    <row r="3789" spans="45:81" hidden="1" x14ac:dyDescent="0.25">
      <c r="AS3789" s="37">
        <v>1141</v>
      </c>
      <c r="BS3789" s="41" t="str">
        <f t="shared" si="888"/>
        <v/>
      </c>
      <c r="BU3789" s="41" t="str">
        <f>IF($BS3789="", "", IFERROR(INDEX('Country Name Replacement'!$C$11:$C$2650, MATCH($BS3789, 'Country Name Replacement'!$B$11:$B$2650, 0)), $BS3789))</f>
        <v/>
      </c>
      <c r="BV3789" s="37" t="str">
        <f t="shared" si="889"/>
        <v/>
      </c>
      <c r="BW3789" s="46" t="str">
        <f t="shared" si="890"/>
        <v/>
      </c>
      <c r="BY3789" s="13" t="str">
        <f t="shared" si="891"/>
        <v/>
      </c>
      <c r="BZ3789" s="37" t="str">
        <f t="shared" si="892"/>
        <v/>
      </c>
      <c r="CA3789" s="60" t="str">
        <f t="shared" si="893"/>
        <v/>
      </c>
      <c r="CB3789" s="37" t="str">
        <f>IF(CA3789="", "", COUNTIF(CA$2649:CA$5288, "?"&amp;CA3789)+1+COUNTIF(CA$2649:CA3789, CA3789)-1)</f>
        <v/>
      </c>
      <c r="CC3789" s="41" t="str">
        <f t="shared" si="894"/>
        <v/>
      </c>
    </row>
    <row r="3790" spans="45:81" hidden="1" x14ac:dyDescent="0.25">
      <c r="AS3790" s="37">
        <v>1142</v>
      </c>
      <c r="BS3790" s="41" t="str">
        <f t="shared" si="888"/>
        <v/>
      </c>
      <c r="BU3790" s="41" t="str">
        <f>IF($BS3790="", "", IFERROR(INDEX('Country Name Replacement'!$C$11:$C$2650, MATCH($BS3790, 'Country Name Replacement'!$B$11:$B$2650, 0)), $BS3790))</f>
        <v/>
      </c>
      <c r="BV3790" s="37" t="str">
        <f t="shared" si="889"/>
        <v/>
      </c>
      <c r="BW3790" s="46" t="str">
        <f t="shared" si="890"/>
        <v/>
      </c>
      <c r="BY3790" s="13" t="str">
        <f t="shared" si="891"/>
        <v/>
      </c>
      <c r="BZ3790" s="37" t="str">
        <f t="shared" si="892"/>
        <v/>
      </c>
      <c r="CA3790" s="60" t="str">
        <f t="shared" si="893"/>
        <v/>
      </c>
      <c r="CB3790" s="37" t="str">
        <f>IF(CA3790="", "", COUNTIF(CA$2649:CA$5288, "?"&amp;CA3790)+1+COUNTIF(CA$2649:CA3790, CA3790)-1)</f>
        <v/>
      </c>
      <c r="CC3790" s="41" t="str">
        <f t="shared" si="894"/>
        <v/>
      </c>
    </row>
    <row r="3791" spans="45:81" hidden="1" x14ac:dyDescent="0.25">
      <c r="AS3791" s="37">
        <v>1143</v>
      </c>
      <c r="BS3791" s="41" t="str">
        <f t="shared" si="888"/>
        <v/>
      </c>
      <c r="BU3791" s="41" t="str">
        <f>IF($BS3791="", "", IFERROR(INDEX('Country Name Replacement'!$C$11:$C$2650, MATCH($BS3791, 'Country Name Replacement'!$B$11:$B$2650, 0)), $BS3791))</f>
        <v/>
      </c>
      <c r="BV3791" s="37" t="str">
        <f t="shared" si="889"/>
        <v/>
      </c>
      <c r="BW3791" s="46" t="str">
        <f t="shared" si="890"/>
        <v/>
      </c>
      <c r="BY3791" s="13" t="str">
        <f t="shared" si="891"/>
        <v/>
      </c>
      <c r="BZ3791" s="37" t="str">
        <f t="shared" si="892"/>
        <v/>
      </c>
      <c r="CA3791" s="60" t="str">
        <f t="shared" si="893"/>
        <v/>
      </c>
      <c r="CB3791" s="37" t="str">
        <f>IF(CA3791="", "", COUNTIF(CA$2649:CA$5288, "?"&amp;CA3791)+1+COUNTIF(CA$2649:CA3791, CA3791)-1)</f>
        <v/>
      </c>
      <c r="CC3791" s="41" t="str">
        <f t="shared" si="894"/>
        <v/>
      </c>
    </row>
    <row r="3792" spans="45:81" hidden="1" x14ac:dyDescent="0.25">
      <c r="AS3792" s="37">
        <v>1144</v>
      </c>
      <c r="BS3792" s="41" t="str">
        <f t="shared" si="888"/>
        <v/>
      </c>
      <c r="BU3792" s="41" t="str">
        <f>IF($BS3792="", "", IFERROR(INDEX('Country Name Replacement'!$C$11:$C$2650, MATCH($BS3792, 'Country Name Replacement'!$B$11:$B$2650, 0)), $BS3792))</f>
        <v/>
      </c>
      <c r="BV3792" s="37" t="str">
        <f t="shared" si="889"/>
        <v/>
      </c>
      <c r="BW3792" s="46" t="str">
        <f t="shared" si="890"/>
        <v/>
      </c>
      <c r="BY3792" s="13" t="str">
        <f t="shared" si="891"/>
        <v/>
      </c>
      <c r="BZ3792" s="37" t="str">
        <f t="shared" si="892"/>
        <v/>
      </c>
      <c r="CA3792" s="60" t="str">
        <f t="shared" si="893"/>
        <v/>
      </c>
      <c r="CB3792" s="37" t="str">
        <f>IF(CA3792="", "", COUNTIF(CA$2649:CA$5288, "?"&amp;CA3792)+1+COUNTIF(CA$2649:CA3792, CA3792)-1)</f>
        <v/>
      </c>
      <c r="CC3792" s="41" t="str">
        <f t="shared" si="894"/>
        <v/>
      </c>
    </row>
    <row r="3793" spans="45:81" hidden="1" x14ac:dyDescent="0.25">
      <c r="AS3793" s="37">
        <v>1145</v>
      </c>
      <c r="BS3793" s="41" t="str">
        <f t="shared" si="888"/>
        <v/>
      </c>
      <c r="BU3793" s="41" t="str">
        <f>IF($BS3793="", "", IFERROR(INDEX('Country Name Replacement'!$C$11:$C$2650, MATCH($BS3793, 'Country Name Replacement'!$B$11:$B$2650, 0)), $BS3793))</f>
        <v/>
      </c>
      <c r="BV3793" s="37" t="str">
        <f t="shared" si="889"/>
        <v/>
      </c>
      <c r="BW3793" s="46" t="str">
        <f t="shared" si="890"/>
        <v/>
      </c>
      <c r="BY3793" s="13" t="str">
        <f t="shared" si="891"/>
        <v/>
      </c>
      <c r="BZ3793" s="37" t="str">
        <f t="shared" si="892"/>
        <v/>
      </c>
      <c r="CA3793" s="60" t="str">
        <f t="shared" si="893"/>
        <v/>
      </c>
      <c r="CB3793" s="37" t="str">
        <f>IF(CA3793="", "", COUNTIF(CA$2649:CA$5288, "?"&amp;CA3793)+1+COUNTIF(CA$2649:CA3793, CA3793)-1)</f>
        <v/>
      </c>
      <c r="CC3793" s="41" t="str">
        <f t="shared" si="894"/>
        <v/>
      </c>
    </row>
    <row r="3794" spans="45:81" hidden="1" x14ac:dyDescent="0.25">
      <c r="AS3794" s="37">
        <v>1146</v>
      </c>
      <c r="BS3794" s="41" t="str">
        <f t="shared" si="888"/>
        <v/>
      </c>
      <c r="BU3794" s="41" t="str">
        <f>IF($BS3794="", "", IFERROR(INDEX('Country Name Replacement'!$C$11:$C$2650, MATCH($BS3794, 'Country Name Replacement'!$B$11:$B$2650, 0)), $BS3794))</f>
        <v/>
      </c>
      <c r="BV3794" s="37" t="str">
        <f t="shared" si="889"/>
        <v/>
      </c>
      <c r="BW3794" s="46" t="str">
        <f t="shared" si="890"/>
        <v/>
      </c>
      <c r="BY3794" s="13" t="str">
        <f t="shared" si="891"/>
        <v/>
      </c>
      <c r="BZ3794" s="37" t="str">
        <f t="shared" si="892"/>
        <v/>
      </c>
      <c r="CA3794" s="60" t="str">
        <f t="shared" si="893"/>
        <v/>
      </c>
      <c r="CB3794" s="37" t="str">
        <f>IF(CA3794="", "", COUNTIF(CA$2649:CA$5288, "?"&amp;CA3794)+1+COUNTIF(CA$2649:CA3794, CA3794)-1)</f>
        <v/>
      </c>
      <c r="CC3794" s="41" t="str">
        <f t="shared" si="894"/>
        <v/>
      </c>
    </row>
    <row r="3795" spans="45:81" hidden="1" x14ac:dyDescent="0.25">
      <c r="AS3795" s="37">
        <v>1147</v>
      </c>
      <c r="BS3795" s="41" t="str">
        <f t="shared" si="888"/>
        <v/>
      </c>
      <c r="BU3795" s="41" t="str">
        <f>IF($BS3795="", "", IFERROR(INDEX('Country Name Replacement'!$C$11:$C$2650, MATCH($BS3795, 'Country Name Replacement'!$B$11:$B$2650, 0)), $BS3795))</f>
        <v/>
      </c>
      <c r="BV3795" s="37" t="str">
        <f t="shared" si="889"/>
        <v/>
      </c>
      <c r="BW3795" s="46" t="str">
        <f t="shared" si="890"/>
        <v/>
      </c>
      <c r="BY3795" s="13" t="str">
        <f t="shared" si="891"/>
        <v/>
      </c>
      <c r="BZ3795" s="37" t="str">
        <f t="shared" si="892"/>
        <v/>
      </c>
      <c r="CA3795" s="60" t="str">
        <f t="shared" si="893"/>
        <v/>
      </c>
      <c r="CB3795" s="37" t="str">
        <f>IF(CA3795="", "", COUNTIF(CA$2649:CA$5288, "?"&amp;CA3795)+1+COUNTIF(CA$2649:CA3795, CA3795)-1)</f>
        <v/>
      </c>
      <c r="CC3795" s="41" t="str">
        <f t="shared" si="894"/>
        <v/>
      </c>
    </row>
    <row r="3796" spans="45:81" hidden="1" x14ac:dyDescent="0.25">
      <c r="AS3796" s="37">
        <v>1148</v>
      </c>
      <c r="BS3796" s="41" t="str">
        <f t="shared" si="888"/>
        <v/>
      </c>
      <c r="BU3796" s="41" t="str">
        <f>IF($BS3796="", "", IFERROR(INDEX('Country Name Replacement'!$C$11:$C$2650, MATCH($BS3796, 'Country Name Replacement'!$B$11:$B$2650, 0)), $BS3796))</f>
        <v/>
      </c>
      <c r="BV3796" s="37" t="str">
        <f t="shared" si="889"/>
        <v/>
      </c>
      <c r="BW3796" s="46" t="str">
        <f t="shared" si="890"/>
        <v/>
      </c>
      <c r="BY3796" s="13" t="str">
        <f t="shared" si="891"/>
        <v/>
      </c>
      <c r="BZ3796" s="37" t="str">
        <f t="shared" si="892"/>
        <v/>
      </c>
      <c r="CA3796" s="60" t="str">
        <f t="shared" si="893"/>
        <v/>
      </c>
      <c r="CB3796" s="37" t="str">
        <f>IF(CA3796="", "", COUNTIF(CA$2649:CA$5288, "?"&amp;CA3796)+1+COUNTIF(CA$2649:CA3796, CA3796)-1)</f>
        <v/>
      </c>
      <c r="CC3796" s="41" t="str">
        <f t="shared" si="894"/>
        <v/>
      </c>
    </row>
    <row r="3797" spans="45:81" hidden="1" x14ac:dyDescent="0.25">
      <c r="AS3797" s="37">
        <v>1149</v>
      </c>
      <c r="BS3797" s="41" t="str">
        <f t="shared" si="888"/>
        <v/>
      </c>
      <c r="BU3797" s="41" t="str">
        <f>IF($BS3797="", "", IFERROR(INDEX('Country Name Replacement'!$C$11:$C$2650, MATCH($BS3797, 'Country Name Replacement'!$B$11:$B$2650, 0)), $BS3797))</f>
        <v/>
      </c>
      <c r="BV3797" s="37" t="str">
        <f t="shared" si="889"/>
        <v/>
      </c>
      <c r="BW3797" s="46" t="str">
        <f t="shared" si="890"/>
        <v/>
      </c>
      <c r="BY3797" s="13" t="str">
        <f t="shared" si="891"/>
        <v/>
      </c>
      <c r="BZ3797" s="37" t="str">
        <f t="shared" si="892"/>
        <v/>
      </c>
      <c r="CA3797" s="60" t="str">
        <f t="shared" si="893"/>
        <v/>
      </c>
      <c r="CB3797" s="37" t="str">
        <f>IF(CA3797="", "", COUNTIF(CA$2649:CA$5288, "?"&amp;CA3797)+1+COUNTIF(CA$2649:CA3797, CA3797)-1)</f>
        <v/>
      </c>
      <c r="CC3797" s="41" t="str">
        <f t="shared" si="894"/>
        <v/>
      </c>
    </row>
    <row r="3798" spans="45:81" hidden="1" x14ac:dyDescent="0.25">
      <c r="AS3798" s="37">
        <v>1150</v>
      </c>
      <c r="BS3798" s="41" t="str">
        <f t="shared" si="888"/>
        <v/>
      </c>
      <c r="BU3798" s="41" t="str">
        <f>IF($BS3798="", "", IFERROR(INDEX('Country Name Replacement'!$C$11:$C$2650, MATCH($BS3798, 'Country Name Replacement'!$B$11:$B$2650, 0)), $BS3798))</f>
        <v/>
      </c>
      <c r="BV3798" s="37" t="str">
        <f t="shared" si="889"/>
        <v/>
      </c>
      <c r="BW3798" s="46" t="str">
        <f t="shared" si="890"/>
        <v/>
      </c>
      <c r="BY3798" s="13" t="str">
        <f t="shared" si="891"/>
        <v/>
      </c>
      <c r="BZ3798" s="37" t="str">
        <f t="shared" si="892"/>
        <v/>
      </c>
      <c r="CA3798" s="60" t="str">
        <f t="shared" si="893"/>
        <v/>
      </c>
      <c r="CB3798" s="37" t="str">
        <f>IF(CA3798="", "", COUNTIF(CA$2649:CA$5288, "?"&amp;CA3798)+1+COUNTIF(CA$2649:CA3798, CA3798)-1)</f>
        <v/>
      </c>
      <c r="CC3798" s="41" t="str">
        <f t="shared" si="894"/>
        <v/>
      </c>
    </row>
    <row r="3799" spans="45:81" hidden="1" x14ac:dyDescent="0.25">
      <c r="AS3799" s="37">
        <v>1151</v>
      </c>
      <c r="BS3799" s="41" t="str">
        <f t="shared" si="888"/>
        <v/>
      </c>
      <c r="BU3799" s="41" t="str">
        <f>IF($BS3799="", "", IFERROR(INDEX('Country Name Replacement'!$C$11:$C$2650, MATCH($BS3799, 'Country Name Replacement'!$B$11:$B$2650, 0)), $BS3799))</f>
        <v/>
      </c>
      <c r="BV3799" s="37" t="str">
        <f t="shared" si="889"/>
        <v/>
      </c>
      <c r="BW3799" s="46" t="str">
        <f t="shared" si="890"/>
        <v/>
      </c>
      <c r="BY3799" s="13" t="str">
        <f t="shared" si="891"/>
        <v/>
      </c>
      <c r="BZ3799" s="37" t="str">
        <f t="shared" si="892"/>
        <v/>
      </c>
      <c r="CA3799" s="60" t="str">
        <f t="shared" si="893"/>
        <v/>
      </c>
      <c r="CB3799" s="37" t="str">
        <f>IF(CA3799="", "", COUNTIF(CA$2649:CA$5288, "?"&amp;CA3799)+1+COUNTIF(CA$2649:CA3799, CA3799)-1)</f>
        <v/>
      </c>
      <c r="CC3799" s="41" t="str">
        <f t="shared" si="894"/>
        <v/>
      </c>
    </row>
    <row r="3800" spans="45:81" hidden="1" x14ac:dyDescent="0.25">
      <c r="AS3800" s="37">
        <v>1152</v>
      </c>
      <c r="BS3800" s="41" t="str">
        <f t="shared" si="888"/>
        <v/>
      </c>
      <c r="BU3800" s="41" t="str">
        <f>IF($BS3800="", "", IFERROR(INDEX('Country Name Replacement'!$C$11:$C$2650, MATCH($BS3800, 'Country Name Replacement'!$B$11:$B$2650, 0)), $BS3800))</f>
        <v/>
      </c>
      <c r="BV3800" s="37" t="str">
        <f t="shared" si="889"/>
        <v/>
      </c>
      <c r="BW3800" s="46" t="str">
        <f t="shared" si="890"/>
        <v/>
      </c>
      <c r="BY3800" s="13" t="str">
        <f t="shared" si="891"/>
        <v/>
      </c>
      <c r="BZ3800" s="37" t="str">
        <f t="shared" si="892"/>
        <v/>
      </c>
      <c r="CA3800" s="60" t="str">
        <f t="shared" si="893"/>
        <v/>
      </c>
      <c r="CB3800" s="37" t="str">
        <f>IF(CA3800="", "", COUNTIF(CA$2649:CA$5288, "?"&amp;CA3800)+1+COUNTIF(CA$2649:CA3800, CA3800)-1)</f>
        <v/>
      </c>
      <c r="CC3800" s="41" t="str">
        <f t="shared" si="894"/>
        <v/>
      </c>
    </row>
    <row r="3801" spans="45:81" hidden="1" x14ac:dyDescent="0.25">
      <c r="AS3801" s="37">
        <v>1153</v>
      </c>
      <c r="BS3801" s="41" t="str">
        <f t="shared" si="888"/>
        <v/>
      </c>
      <c r="BU3801" s="41" t="str">
        <f>IF($BS3801="", "", IFERROR(INDEX('Country Name Replacement'!$C$11:$C$2650, MATCH($BS3801, 'Country Name Replacement'!$B$11:$B$2650, 0)), $BS3801))</f>
        <v/>
      </c>
      <c r="BV3801" s="37" t="str">
        <f t="shared" si="889"/>
        <v/>
      </c>
      <c r="BW3801" s="46" t="str">
        <f t="shared" si="890"/>
        <v/>
      </c>
      <c r="BY3801" s="13" t="str">
        <f t="shared" si="891"/>
        <v/>
      </c>
      <c r="BZ3801" s="37" t="str">
        <f t="shared" si="892"/>
        <v/>
      </c>
      <c r="CA3801" s="60" t="str">
        <f t="shared" si="893"/>
        <v/>
      </c>
      <c r="CB3801" s="37" t="str">
        <f>IF(CA3801="", "", COUNTIF(CA$2649:CA$5288, "?"&amp;CA3801)+1+COUNTIF(CA$2649:CA3801, CA3801)-1)</f>
        <v/>
      </c>
      <c r="CC3801" s="41" t="str">
        <f t="shared" si="894"/>
        <v/>
      </c>
    </row>
    <row r="3802" spans="45:81" hidden="1" x14ac:dyDescent="0.25">
      <c r="AS3802" s="37">
        <v>1154</v>
      </c>
      <c r="BS3802" s="41" t="str">
        <f t="shared" ref="BS3802:BS3865" si="895">IFERROR(INDEX(BS$7:BS$2646, MATCH($AS3802, BU$7:BU$2646, 0)), "")</f>
        <v/>
      </c>
      <c r="BU3802" s="41" t="str">
        <f>IF($BS3802="", "", IFERROR(INDEX('Country Name Replacement'!$C$11:$C$2650, MATCH($BS3802, 'Country Name Replacement'!$B$11:$B$2650, 0)), $BS3802))</f>
        <v/>
      </c>
      <c r="BV3802" s="37" t="str">
        <f t="shared" ref="BV3802:BV3865" si="896">IF(BU3802="", "", COUNTIF(BU$2649:BU$5288, "&lt;"&amp;BU3802)+1-BV$2647)</f>
        <v/>
      </c>
      <c r="BW3802" s="46" t="str">
        <f t="shared" ref="BW3802:BW3865" si="897">IFERROR(INDEX(BU$2649:BU$5288, MATCH($AS3802, BV$2649:BV$2828, 0)), "")</f>
        <v/>
      </c>
      <c r="BY3802" s="13" t="str">
        <f t="shared" ref="BY3802:BY3865" si="898">IFERROR(INDEX(BY$7:BY$2646, MATCH($AS3802, CA$7:CA$2646, 0)), "")</f>
        <v/>
      </c>
      <c r="BZ3802" s="37" t="str">
        <f t="shared" ref="BZ3802:BZ3865" si="899">IF(BY3802="", "", COUNTIF(BY$2649:BY$5288, "&lt;"&amp;BY3802)+1-BZ$2647)</f>
        <v/>
      </c>
      <c r="CA3802" s="60" t="str">
        <f t="shared" ref="CA3802:CA3865" si="900">IF(BY3802="", "", SUMIF($BY$7:$BY$2646, BY3802, $BZ$7:$BZ$2646))</f>
        <v/>
      </c>
      <c r="CB3802" s="37" t="str">
        <f>IF(CA3802="", "", COUNTIF(CA$2649:CA$5288, "?"&amp;CA3802)+1+COUNTIF(CA$2649:CA3802, CA3802)-1)</f>
        <v/>
      </c>
      <c r="CC3802" s="41" t="str">
        <f t="shared" ref="CC3802:CC3865" si="901">IFERROR(INDEX(BS$2649:BS$5288, MATCH($AS3802, BV$2649:BV$2828, 0)), "")</f>
        <v/>
      </c>
    </row>
    <row r="3803" spans="45:81" hidden="1" x14ac:dyDescent="0.25">
      <c r="AS3803" s="37">
        <v>1155</v>
      </c>
      <c r="BS3803" s="41" t="str">
        <f t="shared" si="895"/>
        <v/>
      </c>
      <c r="BU3803" s="41" t="str">
        <f>IF($BS3803="", "", IFERROR(INDEX('Country Name Replacement'!$C$11:$C$2650, MATCH($BS3803, 'Country Name Replacement'!$B$11:$B$2650, 0)), $BS3803))</f>
        <v/>
      </c>
      <c r="BV3803" s="37" t="str">
        <f t="shared" si="896"/>
        <v/>
      </c>
      <c r="BW3803" s="46" t="str">
        <f t="shared" si="897"/>
        <v/>
      </c>
      <c r="BY3803" s="13" t="str">
        <f t="shared" si="898"/>
        <v/>
      </c>
      <c r="BZ3803" s="37" t="str">
        <f t="shared" si="899"/>
        <v/>
      </c>
      <c r="CA3803" s="60" t="str">
        <f t="shared" si="900"/>
        <v/>
      </c>
      <c r="CB3803" s="37" t="str">
        <f>IF(CA3803="", "", COUNTIF(CA$2649:CA$5288, "?"&amp;CA3803)+1+COUNTIF(CA$2649:CA3803, CA3803)-1)</f>
        <v/>
      </c>
      <c r="CC3803" s="41" t="str">
        <f t="shared" si="901"/>
        <v/>
      </c>
    </row>
    <row r="3804" spans="45:81" hidden="1" x14ac:dyDescent="0.25">
      <c r="AS3804" s="37">
        <v>1156</v>
      </c>
      <c r="BS3804" s="41" t="str">
        <f t="shared" si="895"/>
        <v/>
      </c>
      <c r="BU3804" s="41" t="str">
        <f>IF($BS3804="", "", IFERROR(INDEX('Country Name Replacement'!$C$11:$C$2650, MATCH($BS3804, 'Country Name Replacement'!$B$11:$B$2650, 0)), $BS3804))</f>
        <v/>
      </c>
      <c r="BV3804" s="37" t="str">
        <f t="shared" si="896"/>
        <v/>
      </c>
      <c r="BW3804" s="46" t="str">
        <f t="shared" si="897"/>
        <v/>
      </c>
      <c r="BY3804" s="13" t="str">
        <f t="shared" si="898"/>
        <v/>
      </c>
      <c r="BZ3804" s="37" t="str">
        <f t="shared" si="899"/>
        <v/>
      </c>
      <c r="CA3804" s="60" t="str">
        <f t="shared" si="900"/>
        <v/>
      </c>
      <c r="CB3804" s="37" t="str">
        <f>IF(CA3804="", "", COUNTIF(CA$2649:CA$5288, "?"&amp;CA3804)+1+COUNTIF(CA$2649:CA3804, CA3804)-1)</f>
        <v/>
      </c>
      <c r="CC3804" s="41" t="str">
        <f t="shared" si="901"/>
        <v/>
      </c>
    </row>
    <row r="3805" spans="45:81" hidden="1" x14ac:dyDescent="0.25">
      <c r="AS3805" s="37">
        <v>1157</v>
      </c>
      <c r="BS3805" s="41" t="str">
        <f t="shared" si="895"/>
        <v/>
      </c>
      <c r="BU3805" s="41" t="str">
        <f>IF($BS3805="", "", IFERROR(INDEX('Country Name Replacement'!$C$11:$C$2650, MATCH($BS3805, 'Country Name Replacement'!$B$11:$B$2650, 0)), $BS3805))</f>
        <v/>
      </c>
      <c r="BV3805" s="37" t="str">
        <f t="shared" si="896"/>
        <v/>
      </c>
      <c r="BW3805" s="46" t="str">
        <f t="shared" si="897"/>
        <v/>
      </c>
      <c r="BY3805" s="13" t="str">
        <f t="shared" si="898"/>
        <v/>
      </c>
      <c r="BZ3805" s="37" t="str">
        <f t="shared" si="899"/>
        <v/>
      </c>
      <c r="CA3805" s="60" t="str">
        <f t="shared" si="900"/>
        <v/>
      </c>
      <c r="CB3805" s="37" t="str">
        <f>IF(CA3805="", "", COUNTIF(CA$2649:CA$5288, "?"&amp;CA3805)+1+COUNTIF(CA$2649:CA3805, CA3805)-1)</f>
        <v/>
      </c>
      <c r="CC3805" s="41" t="str">
        <f t="shared" si="901"/>
        <v/>
      </c>
    </row>
    <row r="3806" spans="45:81" hidden="1" x14ac:dyDescent="0.25">
      <c r="AS3806" s="37">
        <v>1158</v>
      </c>
      <c r="BS3806" s="41" t="str">
        <f t="shared" si="895"/>
        <v/>
      </c>
      <c r="BU3806" s="41" t="str">
        <f>IF($BS3806="", "", IFERROR(INDEX('Country Name Replacement'!$C$11:$C$2650, MATCH($BS3806, 'Country Name Replacement'!$B$11:$B$2650, 0)), $BS3806))</f>
        <v/>
      </c>
      <c r="BV3806" s="37" t="str">
        <f t="shared" si="896"/>
        <v/>
      </c>
      <c r="BW3806" s="46" t="str">
        <f t="shared" si="897"/>
        <v/>
      </c>
      <c r="BY3806" s="13" t="str">
        <f t="shared" si="898"/>
        <v/>
      </c>
      <c r="BZ3806" s="37" t="str">
        <f t="shared" si="899"/>
        <v/>
      </c>
      <c r="CA3806" s="60" t="str">
        <f t="shared" si="900"/>
        <v/>
      </c>
      <c r="CB3806" s="37" t="str">
        <f>IF(CA3806="", "", COUNTIF(CA$2649:CA$5288, "?"&amp;CA3806)+1+COUNTIF(CA$2649:CA3806, CA3806)-1)</f>
        <v/>
      </c>
      <c r="CC3806" s="41" t="str">
        <f t="shared" si="901"/>
        <v/>
      </c>
    </row>
    <row r="3807" spans="45:81" hidden="1" x14ac:dyDescent="0.25">
      <c r="AS3807" s="37">
        <v>1159</v>
      </c>
      <c r="BS3807" s="41" t="str">
        <f t="shared" si="895"/>
        <v/>
      </c>
      <c r="BU3807" s="41" t="str">
        <f>IF($BS3807="", "", IFERROR(INDEX('Country Name Replacement'!$C$11:$C$2650, MATCH($BS3807, 'Country Name Replacement'!$B$11:$B$2650, 0)), $BS3807))</f>
        <v/>
      </c>
      <c r="BV3807" s="37" t="str">
        <f t="shared" si="896"/>
        <v/>
      </c>
      <c r="BW3807" s="46" t="str">
        <f t="shared" si="897"/>
        <v/>
      </c>
      <c r="BY3807" s="13" t="str">
        <f t="shared" si="898"/>
        <v/>
      </c>
      <c r="BZ3807" s="37" t="str">
        <f t="shared" si="899"/>
        <v/>
      </c>
      <c r="CA3807" s="60" t="str">
        <f t="shared" si="900"/>
        <v/>
      </c>
      <c r="CB3807" s="37" t="str">
        <f>IF(CA3807="", "", COUNTIF(CA$2649:CA$5288, "?"&amp;CA3807)+1+COUNTIF(CA$2649:CA3807, CA3807)-1)</f>
        <v/>
      </c>
      <c r="CC3807" s="41" t="str">
        <f t="shared" si="901"/>
        <v/>
      </c>
    </row>
    <row r="3808" spans="45:81" hidden="1" x14ac:dyDescent="0.25">
      <c r="AS3808" s="37">
        <v>1160</v>
      </c>
      <c r="BS3808" s="41" t="str">
        <f t="shared" si="895"/>
        <v/>
      </c>
      <c r="BU3808" s="41" t="str">
        <f>IF($BS3808="", "", IFERROR(INDEX('Country Name Replacement'!$C$11:$C$2650, MATCH($BS3808, 'Country Name Replacement'!$B$11:$B$2650, 0)), $BS3808))</f>
        <v/>
      </c>
      <c r="BV3808" s="37" t="str">
        <f t="shared" si="896"/>
        <v/>
      </c>
      <c r="BW3808" s="46" t="str">
        <f t="shared" si="897"/>
        <v/>
      </c>
      <c r="BY3808" s="13" t="str">
        <f t="shared" si="898"/>
        <v/>
      </c>
      <c r="BZ3808" s="37" t="str">
        <f t="shared" si="899"/>
        <v/>
      </c>
      <c r="CA3808" s="60" t="str">
        <f t="shared" si="900"/>
        <v/>
      </c>
      <c r="CB3808" s="37" t="str">
        <f>IF(CA3808="", "", COUNTIF(CA$2649:CA$5288, "?"&amp;CA3808)+1+COUNTIF(CA$2649:CA3808, CA3808)-1)</f>
        <v/>
      </c>
      <c r="CC3808" s="41" t="str">
        <f t="shared" si="901"/>
        <v/>
      </c>
    </row>
    <row r="3809" spans="45:81" hidden="1" x14ac:dyDescent="0.25">
      <c r="AS3809" s="37">
        <v>1161</v>
      </c>
      <c r="BS3809" s="41" t="str">
        <f t="shared" si="895"/>
        <v/>
      </c>
      <c r="BU3809" s="41" t="str">
        <f>IF($BS3809="", "", IFERROR(INDEX('Country Name Replacement'!$C$11:$C$2650, MATCH($BS3809, 'Country Name Replacement'!$B$11:$B$2650, 0)), $BS3809))</f>
        <v/>
      </c>
      <c r="BV3809" s="37" t="str">
        <f t="shared" si="896"/>
        <v/>
      </c>
      <c r="BW3809" s="46" t="str">
        <f t="shared" si="897"/>
        <v/>
      </c>
      <c r="BY3809" s="13" t="str">
        <f t="shared" si="898"/>
        <v/>
      </c>
      <c r="BZ3809" s="37" t="str">
        <f t="shared" si="899"/>
        <v/>
      </c>
      <c r="CA3809" s="60" t="str">
        <f t="shared" si="900"/>
        <v/>
      </c>
      <c r="CB3809" s="37" t="str">
        <f>IF(CA3809="", "", COUNTIF(CA$2649:CA$5288, "?"&amp;CA3809)+1+COUNTIF(CA$2649:CA3809, CA3809)-1)</f>
        <v/>
      </c>
      <c r="CC3809" s="41" t="str">
        <f t="shared" si="901"/>
        <v/>
      </c>
    </row>
    <row r="3810" spans="45:81" hidden="1" x14ac:dyDescent="0.25">
      <c r="AS3810" s="37">
        <v>1162</v>
      </c>
      <c r="BS3810" s="41" t="str">
        <f t="shared" si="895"/>
        <v/>
      </c>
      <c r="BU3810" s="41" t="str">
        <f>IF($BS3810="", "", IFERROR(INDEX('Country Name Replacement'!$C$11:$C$2650, MATCH($BS3810, 'Country Name Replacement'!$B$11:$B$2650, 0)), $BS3810))</f>
        <v/>
      </c>
      <c r="BV3810" s="37" t="str">
        <f t="shared" si="896"/>
        <v/>
      </c>
      <c r="BW3810" s="46" t="str">
        <f t="shared" si="897"/>
        <v/>
      </c>
      <c r="BY3810" s="13" t="str">
        <f t="shared" si="898"/>
        <v/>
      </c>
      <c r="BZ3810" s="37" t="str">
        <f t="shared" si="899"/>
        <v/>
      </c>
      <c r="CA3810" s="60" t="str">
        <f t="shared" si="900"/>
        <v/>
      </c>
      <c r="CB3810" s="37" t="str">
        <f>IF(CA3810="", "", COUNTIF(CA$2649:CA$5288, "?"&amp;CA3810)+1+COUNTIF(CA$2649:CA3810, CA3810)-1)</f>
        <v/>
      </c>
      <c r="CC3810" s="41" t="str">
        <f t="shared" si="901"/>
        <v/>
      </c>
    </row>
    <row r="3811" spans="45:81" hidden="1" x14ac:dyDescent="0.25">
      <c r="AS3811" s="37">
        <v>1163</v>
      </c>
      <c r="BS3811" s="41" t="str">
        <f t="shared" si="895"/>
        <v/>
      </c>
      <c r="BU3811" s="41" t="str">
        <f>IF($BS3811="", "", IFERROR(INDEX('Country Name Replacement'!$C$11:$C$2650, MATCH($BS3811, 'Country Name Replacement'!$B$11:$B$2650, 0)), $BS3811))</f>
        <v/>
      </c>
      <c r="BV3811" s="37" t="str">
        <f t="shared" si="896"/>
        <v/>
      </c>
      <c r="BW3811" s="46" t="str">
        <f t="shared" si="897"/>
        <v/>
      </c>
      <c r="BY3811" s="13" t="str">
        <f t="shared" si="898"/>
        <v/>
      </c>
      <c r="BZ3811" s="37" t="str">
        <f t="shared" si="899"/>
        <v/>
      </c>
      <c r="CA3811" s="60" t="str">
        <f t="shared" si="900"/>
        <v/>
      </c>
      <c r="CB3811" s="37" t="str">
        <f>IF(CA3811="", "", COUNTIF(CA$2649:CA$5288, "?"&amp;CA3811)+1+COUNTIF(CA$2649:CA3811, CA3811)-1)</f>
        <v/>
      </c>
      <c r="CC3811" s="41" t="str">
        <f t="shared" si="901"/>
        <v/>
      </c>
    </row>
    <row r="3812" spans="45:81" hidden="1" x14ac:dyDescent="0.25">
      <c r="AS3812" s="37">
        <v>1164</v>
      </c>
      <c r="BS3812" s="41" t="str">
        <f t="shared" si="895"/>
        <v/>
      </c>
      <c r="BU3812" s="41" t="str">
        <f>IF($BS3812="", "", IFERROR(INDEX('Country Name Replacement'!$C$11:$C$2650, MATCH($BS3812, 'Country Name Replacement'!$B$11:$B$2650, 0)), $BS3812))</f>
        <v/>
      </c>
      <c r="BV3812" s="37" t="str">
        <f t="shared" si="896"/>
        <v/>
      </c>
      <c r="BW3812" s="46" t="str">
        <f t="shared" si="897"/>
        <v/>
      </c>
      <c r="BY3812" s="13" t="str">
        <f t="shared" si="898"/>
        <v/>
      </c>
      <c r="BZ3812" s="37" t="str">
        <f t="shared" si="899"/>
        <v/>
      </c>
      <c r="CA3812" s="60" t="str">
        <f t="shared" si="900"/>
        <v/>
      </c>
      <c r="CB3812" s="37" t="str">
        <f>IF(CA3812="", "", COUNTIF(CA$2649:CA$5288, "?"&amp;CA3812)+1+COUNTIF(CA$2649:CA3812, CA3812)-1)</f>
        <v/>
      </c>
      <c r="CC3812" s="41" t="str">
        <f t="shared" si="901"/>
        <v/>
      </c>
    </row>
    <row r="3813" spans="45:81" hidden="1" x14ac:dyDescent="0.25">
      <c r="AS3813" s="37">
        <v>1165</v>
      </c>
      <c r="BS3813" s="41" t="str">
        <f t="shared" si="895"/>
        <v/>
      </c>
      <c r="BU3813" s="41" t="str">
        <f>IF($BS3813="", "", IFERROR(INDEX('Country Name Replacement'!$C$11:$C$2650, MATCH($BS3813, 'Country Name Replacement'!$B$11:$B$2650, 0)), $BS3813))</f>
        <v/>
      </c>
      <c r="BV3813" s="37" t="str">
        <f t="shared" si="896"/>
        <v/>
      </c>
      <c r="BW3813" s="46" t="str">
        <f t="shared" si="897"/>
        <v/>
      </c>
      <c r="BY3813" s="13" t="str">
        <f t="shared" si="898"/>
        <v/>
      </c>
      <c r="BZ3813" s="37" t="str">
        <f t="shared" si="899"/>
        <v/>
      </c>
      <c r="CA3813" s="60" t="str">
        <f t="shared" si="900"/>
        <v/>
      </c>
      <c r="CB3813" s="37" t="str">
        <f>IF(CA3813="", "", COUNTIF(CA$2649:CA$5288, "?"&amp;CA3813)+1+COUNTIF(CA$2649:CA3813, CA3813)-1)</f>
        <v/>
      </c>
      <c r="CC3813" s="41" t="str">
        <f t="shared" si="901"/>
        <v/>
      </c>
    </row>
    <row r="3814" spans="45:81" hidden="1" x14ac:dyDescent="0.25">
      <c r="AS3814" s="37">
        <v>1166</v>
      </c>
      <c r="BS3814" s="41" t="str">
        <f t="shared" si="895"/>
        <v/>
      </c>
      <c r="BU3814" s="41" t="str">
        <f>IF($BS3814="", "", IFERROR(INDEX('Country Name Replacement'!$C$11:$C$2650, MATCH($BS3814, 'Country Name Replacement'!$B$11:$B$2650, 0)), $BS3814))</f>
        <v/>
      </c>
      <c r="BV3814" s="37" t="str">
        <f t="shared" si="896"/>
        <v/>
      </c>
      <c r="BW3814" s="46" t="str">
        <f t="shared" si="897"/>
        <v/>
      </c>
      <c r="BY3814" s="13" t="str">
        <f t="shared" si="898"/>
        <v/>
      </c>
      <c r="BZ3814" s="37" t="str">
        <f t="shared" si="899"/>
        <v/>
      </c>
      <c r="CA3814" s="60" t="str">
        <f t="shared" si="900"/>
        <v/>
      </c>
      <c r="CB3814" s="37" t="str">
        <f>IF(CA3814="", "", COUNTIF(CA$2649:CA$5288, "?"&amp;CA3814)+1+COUNTIF(CA$2649:CA3814, CA3814)-1)</f>
        <v/>
      </c>
      <c r="CC3814" s="41" t="str">
        <f t="shared" si="901"/>
        <v/>
      </c>
    </row>
    <row r="3815" spans="45:81" hidden="1" x14ac:dyDescent="0.25">
      <c r="AS3815" s="37">
        <v>1167</v>
      </c>
      <c r="BS3815" s="41" t="str">
        <f t="shared" si="895"/>
        <v/>
      </c>
      <c r="BU3815" s="41" t="str">
        <f>IF($BS3815="", "", IFERROR(INDEX('Country Name Replacement'!$C$11:$C$2650, MATCH($BS3815, 'Country Name Replacement'!$B$11:$B$2650, 0)), $BS3815))</f>
        <v/>
      </c>
      <c r="BV3815" s="37" t="str">
        <f t="shared" si="896"/>
        <v/>
      </c>
      <c r="BW3815" s="46" t="str">
        <f t="shared" si="897"/>
        <v/>
      </c>
      <c r="BY3815" s="13" t="str">
        <f t="shared" si="898"/>
        <v/>
      </c>
      <c r="BZ3815" s="37" t="str">
        <f t="shared" si="899"/>
        <v/>
      </c>
      <c r="CA3815" s="60" t="str">
        <f t="shared" si="900"/>
        <v/>
      </c>
      <c r="CB3815" s="37" t="str">
        <f>IF(CA3815="", "", COUNTIF(CA$2649:CA$5288, "?"&amp;CA3815)+1+COUNTIF(CA$2649:CA3815, CA3815)-1)</f>
        <v/>
      </c>
      <c r="CC3815" s="41" t="str">
        <f t="shared" si="901"/>
        <v/>
      </c>
    </row>
    <row r="3816" spans="45:81" hidden="1" x14ac:dyDescent="0.25">
      <c r="AS3816" s="37">
        <v>1168</v>
      </c>
      <c r="BS3816" s="41" t="str">
        <f t="shared" si="895"/>
        <v/>
      </c>
      <c r="BU3816" s="41" t="str">
        <f>IF($BS3816="", "", IFERROR(INDEX('Country Name Replacement'!$C$11:$C$2650, MATCH($BS3816, 'Country Name Replacement'!$B$11:$B$2650, 0)), $BS3816))</f>
        <v/>
      </c>
      <c r="BV3816" s="37" t="str">
        <f t="shared" si="896"/>
        <v/>
      </c>
      <c r="BW3816" s="46" t="str">
        <f t="shared" si="897"/>
        <v/>
      </c>
      <c r="BY3816" s="13" t="str">
        <f t="shared" si="898"/>
        <v/>
      </c>
      <c r="BZ3816" s="37" t="str">
        <f t="shared" si="899"/>
        <v/>
      </c>
      <c r="CA3816" s="60" t="str">
        <f t="shared" si="900"/>
        <v/>
      </c>
      <c r="CB3816" s="37" t="str">
        <f>IF(CA3816="", "", COUNTIF(CA$2649:CA$5288, "?"&amp;CA3816)+1+COUNTIF(CA$2649:CA3816, CA3816)-1)</f>
        <v/>
      </c>
      <c r="CC3816" s="41" t="str">
        <f t="shared" si="901"/>
        <v/>
      </c>
    </row>
    <row r="3817" spans="45:81" hidden="1" x14ac:dyDescent="0.25">
      <c r="AS3817" s="37">
        <v>1169</v>
      </c>
      <c r="BS3817" s="41" t="str">
        <f t="shared" si="895"/>
        <v/>
      </c>
      <c r="BU3817" s="41" t="str">
        <f>IF($BS3817="", "", IFERROR(INDEX('Country Name Replacement'!$C$11:$C$2650, MATCH($BS3817, 'Country Name Replacement'!$B$11:$B$2650, 0)), $BS3817))</f>
        <v/>
      </c>
      <c r="BV3817" s="37" t="str">
        <f t="shared" si="896"/>
        <v/>
      </c>
      <c r="BW3817" s="46" t="str">
        <f t="shared" si="897"/>
        <v/>
      </c>
      <c r="BY3817" s="13" t="str">
        <f t="shared" si="898"/>
        <v/>
      </c>
      <c r="BZ3817" s="37" t="str">
        <f t="shared" si="899"/>
        <v/>
      </c>
      <c r="CA3817" s="60" t="str">
        <f t="shared" si="900"/>
        <v/>
      </c>
      <c r="CB3817" s="37" t="str">
        <f>IF(CA3817="", "", COUNTIF(CA$2649:CA$5288, "?"&amp;CA3817)+1+COUNTIF(CA$2649:CA3817, CA3817)-1)</f>
        <v/>
      </c>
      <c r="CC3817" s="41" t="str">
        <f t="shared" si="901"/>
        <v/>
      </c>
    </row>
    <row r="3818" spans="45:81" hidden="1" x14ac:dyDescent="0.25">
      <c r="AS3818" s="37">
        <v>1170</v>
      </c>
      <c r="BS3818" s="41" t="str">
        <f t="shared" si="895"/>
        <v/>
      </c>
      <c r="BU3818" s="41" t="str">
        <f>IF($BS3818="", "", IFERROR(INDEX('Country Name Replacement'!$C$11:$C$2650, MATCH($BS3818, 'Country Name Replacement'!$B$11:$B$2650, 0)), $BS3818))</f>
        <v/>
      </c>
      <c r="BV3818" s="37" t="str">
        <f t="shared" si="896"/>
        <v/>
      </c>
      <c r="BW3818" s="46" t="str">
        <f t="shared" si="897"/>
        <v/>
      </c>
      <c r="BY3818" s="13" t="str">
        <f t="shared" si="898"/>
        <v/>
      </c>
      <c r="BZ3818" s="37" t="str">
        <f t="shared" si="899"/>
        <v/>
      </c>
      <c r="CA3818" s="60" t="str">
        <f t="shared" si="900"/>
        <v/>
      </c>
      <c r="CB3818" s="37" t="str">
        <f>IF(CA3818="", "", COUNTIF(CA$2649:CA$5288, "?"&amp;CA3818)+1+COUNTIF(CA$2649:CA3818, CA3818)-1)</f>
        <v/>
      </c>
      <c r="CC3818" s="41" t="str">
        <f t="shared" si="901"/>
        <v/>
      </c>
    </row>
    <row r="3819" spans="45:81" hidden="1" x14ac:dyDescent="0.25">
      <c r="AS3819" s="37">
        <v>1171</v>
      </c>
      <c r="BS3819" s="41" t="str">
        <f t="shared" si="895"/>
        <v/>
      </c>
      <c r="BU3819" s="41" t="str">
        <f>IF($BS3819="", "", IFERROR(INDEX('Country Name Replacement'!$C$11:$C$2650, MATCH($BS3819, 'Country Name Replacement'!$B$11:$B$2650, 0)), $BS3819))</f>
        <v/>
      </c>
      <c r="BV3819" s="37" t="str">
        <f t="shared" si="896"/>
        <v/>
      </c>
      <c r="BW3819" s="46" t="str">
        <f t="shared" si="897"/>
        <v/>
      </c>
      <c r="BY3819" s="13" t="str">
        <f t="shared" si="898"/>
        <v/>
      </c>
      <c r="BZ3819" s="37" t="str">
        <f t="shared" si="899"/>
        <v/>
      </c>
      <c r="CA3819" s="60" t="str">
        <f t="shared" si="900"/>
        <v/>
      </c>
      <c r="CB3819" s="37" t="str">
        <f>IF(CA3819="", "", COUNTIF(CA$2649:CA$5288, "?"&amp;CA3819)+1+COUNTIF(CA$2649:CA3819, CA3819)-1)</f>
        <v/>
      </c>
      <c r="CC3819" s="41" t="str">
        <f t="shared" si="901"/>
        <v/>
      </c>
    </row>
    <row r="3820" spans="45:81" hidden="1" x14ac:dyDescent="0.25">
      <c r="AS3820" s="37">
        <v>1172</v>
      </c>
      <c r="BS3820" s="41" t="str">
        <f t="shared" si="895"/>
        <v/>
      </c>
      <c r="BU3820" s="41" t="str">
        <f>IF($BS3820="", "", IFERROR(INDEX('Country Name Replacement'!$C$11:$C$2650, MATCH($BS3820, 'Country Name Replacement'!$B$11:$B$2650, 0)), $BS3820))</f>
        <v/>
      </c>
      <c r="BV3820" s="37" t="str">
        <f t="shared" si="896"/>
        <v/>
      </c>
      <c r="BW3820" s="46" t="str">
        <f t="shared" si="897"/>
        <v/>
      </c>
      <c r="BY3820" s="13" t="str">
        <f t="shared" si="898"/>
        <v/>
      </c>
      <c r="BZ3820" s="37" t="str">
        <f t="shared" si="899"/>
        <v/>
      </c>
      <c r="CA3820" s="60" t="str">
        <f t="shared" si="900"/>
        <v/>
      </c>
      <c r="CB3820" s="37" t="str">
        <f>IF(CA3820="", "", COUNTIF(CA$2649:CA$5288, "?"&amp;CA3820)+1+COUNTIF(CA$2649:CA3820, CA3820)-1)</f>
        <v/>
      </c>
      <c r="CC3820" s="41" t="str">
        <f t="shared" si="901"/>
        <v/>
      </c>
    </row>
    <row r="3821" spans="45:81" hidden="1" x14ac:dyDescent="0.25">
      <c r="AS3821" s="37">
        <v>1173</v>
      </c>
      <c r="BS3821" s="41" t="str">
        <f t="shared" si="895"/>
        <v/>
      </c>
      <c r="BU3821" s="41" t="str">
        <f>IF($BS3821="", "", IFERROR(INDEX('Country Name Replacement'!$C$11:$C$2650, MATCH($BS3821, 'Country Name Replacement'!$B$11:$B$2650, 0)), $BS3821))</f>
        <v/>
      </c>
      <c r="BV3821" s="37" t="str">
        <f t="shared" si="896"/>
        <v/>
      </c>
      <c r="BW3821" s="46" t="str">
        <f t="shared" si="897"/>
        <v/>
      </c>
      <c r="BY3821" s="13" t="str">
        <f t="shared" si="898"/>
        <v/>
      </c>
      <c r="BZ3821" s="37" t="str">
        <f t="shared" si="899"/>
        <v/>
      </c>
      <c r="CA3821" s="60" t="str">
        <f t="shared" si="900"/>
        <v/>
      </c>
      <c r="CB3821" s="37" t="str">
        <f>IF(CA3821="", "", COUNTIF(CA$2649:CA$5288, "?"&amp;CA3821)+1+COUNTIF(CA$2649:CA3821, CA3821)-1)</f>
        <v/>
      </c>
      <c r="CC3821" s="41" t="str">
        <f t="shared" si="901"/>
        <v/>
      </c>
    </row>
    <row r="3822" spans="45:81" hidden="1" x14ac:dyDescent="0.25">
      <c r="AS3822" s="37">
        <v>1174</v>
      </c>
      <c r="BS3822" s="41" t="str">
        <f t="shared" si="895"/>
        <v/>
      </c>
      <c r="BU3822" s="41" t="str">
        <f>IF($BS3822="", "", IFERROR(INDEX('Country Name Replacement'!$C$11:$C$2650, MATCH($BS3822, 'Country Name Replacement'!$B$11:$B$2650, 0)), $BS3822))</f>
        <v/>
      </c>
      <c r="BV3822" s="37" t="str">
        <f t="shared" si="896"/>
        <v/>
      </c>
      <c r="BW3822" s="46" t="str">
        <f t="shared" si="897"/>
        <v/>
      </c>
      <c r="BY3822" s="13" t="str">
        <f t="shared" si="898"/>
        <v/>
      </c>
      <c r="BZ3822" s="37" t="str">
        <f t="shared" si="899"/>
        <v/>
      </c>
      <c r="CA3822" s="60" t="str">
        <f t="shared" si="900"/>
        <v/>
      </c>
      <c r="CB3822" s="37" t="str">
        <f>IF(CA3822="", "", COUNTIF(CA$2649:CA$5288, "?"&amp;CA3822)+1+COUNTIF(CA$2649:CA3822, CA3822)-1)</f>
        <v/>
      </c>
      <c r="CC3822" s="41" t="str">
        <f t="shared" si="901"/>
        <v/>
      </c>
    </row>
    <row r="3823" spans="45:81" hidden="1" x14ac:dyDescent="0.25">
      <c r="AS3823" s="37">
        <v>1175</v>
      </c>
      <c r="BS3823" s="41" t="str">
        <f t="shared" si="895"/>
        <v/>
      </c>
      <c r="BU3823" s="41" t="str">
        <f>IF($BS3823="", "", IFERROR(INDEX('Country Name Replacement'!$C$11:$C$2650, MATCH($BS3823, 'Country Name Replacement'!$B$11:$B$2650, 0)), $BS3823))</f>
        <v/>
      </c>
      <c r="BV3823" s="37" t="str">
        <f t="shared" si="896"/>
        <v/>
      </c>
      <c r="BW3823" s="46" t="str">
        <f t="shared" si="897"/>
        <v/>
      </c>
      <c r="BY3823" s="13" t="str">
        <f t="shared" si="898"/>
        <v/>
      </c>
      <c r="BZ3823" s="37" t="str">
        <f t="shared" si="899"/>
        <v/>
      </c>
      <c r="CA3823" s="60" t="str">
        <f t="shared" si="900"/>
        <v/>
      </c>
      <c r="CB3823" s="37" t="str">
        <f>IF(CA3823="", "", COUNTIF(CA$2649:CA$5288, "?"&amp;CA3823)+1+COUNTIF(CA$2649:CA3823, CA3823)-1)</f>
        <v/>
      </c>
      <c r="CC3823" s="41" t="str">
        <f t="shared" si="901"/>
        <v/>
      </c>
    </row>
    <row r="3824" spans="45:81" hidden="1" x14ac:dyDescent="0.25">
      <c r="AS3824" s="37">
        <v>1176</v>
      </c>
      <c r="BS3824" s="41" t="str">
        <f t="shared" si="895"/>
        <v/>
      </c>
      <c r="BU3824" s="41" t="str">
        <f>IF($BS3824="", "", IFERROR(INDEX('Country Name Replacement'!$C$11:$C$2650, MATCH($BS3824, 'Country Name Replacement'!$B$11:$B$2650, 0)), $BS3824))</f>
        <v/>
      </c>
      <c r="BV3824" s="37" t="str">
        <f t="shared" si="896"/>
        <v/>
      </c>
      <c r="BW3824" s="46" t="str">
        <f t="shared" si="897"/>
        <v/>
      </c>
      <c r="BY3824" s="13" t="str">
        <f t="shared" si="898"/>
        <v/>
      </c>
      <c r="BZ3824" s="37" t="str">
        <f t="shared" si="899"/>
        <v/>
      </c>
      <c r="CA3824" s="60" t="str">
        <f t="shared" si="900"/>
        <v/>
      </c>
      <c r="CB3824" s="37" t="str">
        <f>IF(CA3824="", "", COUNTIF(CA$2649:CA$5288, "?"&amp;CA3824)+1+COUNTIF(CA$2649:CA3824, CA3824)-1)</f>
        <v/>
      </c>
      <c r="CC3824" s="41" t="str">
        <f t="shared" si="901"/>
        <v/>
      </c>
    </row>
    <row r="3825" spans="45:81" hidden="1" x14ac:dyDescent="0.25">
      <c r="AS3825" s="37">
        <v>1177</v>
      </c>
      <c r="BS3825" s="41" t="str">
        <f t="shared" si="895"/>
        <v/>
      </c>
      <c r="BU3825" s="41" t="str">
        <f>IF($BS3825="", "", IFERROR(INDEX('Country Name Replacement'!$C$11:$C$2650, MATCH($BS3825, 'Country Name Replacement'!$B$11:$B$2650, 0)), $BS3825))</f>
        <v/>
      </c>
      <c r="BV3825" s="37" t="str">
        <f t="shared" si="896"/>
        <v/>
      </c>
      <c r="BW3825" s="46" t="str">
        <f t="shared" si="897"/>
        <v/>
      </c>
      <c r="BY3825" s="13" t="str">
        <f t="shared" si="898"/>
        <v/>
      </c>
      <c r="BZ3825" s="37" t="str">
        <f t="shared" si="899"/>
        <v/>
      </c>
      <c r="CA3825" s="60" t="str">
        <f t="shared" si="900"/>
        <v/>
      </c>
      <c r="CB3825" s="37" t="str">
        <f>IF(CA3825="", "", COUNTIF(CA$2649:CA$5288, "?"&amp;CA3825)+1+COUNTIF(CA$2649:CA3825, CA3825)-1)</f>
        <v/>
      </c>
      <c r="CC3825" s="41" t="str">
        <f t="shared" si="901"/>
        <v/>
      </c>
    </row>
    <row r="3826" spans="45:81" hidden="1" x14ac:dyDescent="0.25">
      <c r="AS3826" s="37">
        <v>1178</v>
      </c>
      <c r="BS3826" s="41" t="str">
        <f t="shared" si="895"/>
        <v/>
      </c>
      <c r="BU3826" s="41" t="str">
        <f>IF($BS3826="", "", IFERROR(INDEX('Country Name Replacement'!$C$11:$C$2650, MATCH($BS3826, 'Country Name Replacement'!$B$11:$B$2650, 0)), $BS3826))</f>
        <v/>
      </c>
      <c r="BV3826" s="37" t="str">
        <f t="shared" si="896"/>
        <v/>
      </c>
      <c r="BW3826" s="46" t="str">
        <f t="shared" si="897"/>
        <v/>
      </c>
      <c r="BY3826" s="13" t="str">
        <f t="shared" si="898"/>
        <v/>
      </c>
      <c r="BZ3826" s="37" t="str">
        <f t="shared" si="899"/>
        <v/>
      </c>
      <c r="CA3826" s="60" t="str">
        <f t="shared" si="900"/>
        <v/>
      </c>
      <c r="CB3826" s="37" t="str">
        <f>IF(CA3826="", "", COUNTIF(CA$2649:CA$5288, "?"&amp;CA3826)+1+COUNTIF(CA$2649:CA3826, CA3826)-1)</f>
        <v/>
      </c>
      <c r="CC3826" s="41" t="str">
        <f t="shared" si="901"/>
        <v/>
      </c>
    </row>
    <row r="3827" spans="45:81" hidden="1" x14ac:dyDescent="0.25">
      <c r="AS3827" s="37">
        <v>1179</v>
      </c>
      <c r="BS3827" s="41" t="str">
        <f t="shared" si="895"/>
        <v/>
      </c>
      <c r="BU3827" s="41" t="str">
        <f>IF($BS3827="", "", IFERROR(INDEX('Country Name Replacement'!$C$11:$C$2650, MATCH($BS3827, 'Country Name Replacement'!$B$11:$B$2650, 0)), $BS3827))</f>
        <v/>
      </c>
      <c r="BV3827" s="37" t="str">
        <f t="shared" si="896"/>
        <v/>
      </c>
      <c r="BW3827" s="46" t="str">
        <f t="shared" si="897"/>
        <v/>
      </c>
      <c r="BY3827" s="13" t="str">
        <f t="shared" si="898"/>
        <v/>
      </c>
      <c r="BZ3827" s="37" t="str">
        <f t="shared" si="899"/>
        <v/>
      </c>
      <c r="CA3827" s="60" t="str">
        <f t="shared" si="900"/>
        <v/>
      </c>
      <c r="CB3827" s="37" t="str">
        <f>IF(CA3827="", "", COUNTIF(CA$2649:CA$5288, "?"&amp;CA3827)+1+COUNTIF(CA$2649:CA3827, CA3827)-1)</f>
        <v/>
      </c>
      <c r="CC3827" s="41" t="str">
        <f t="shared" si="901"/>
        <v/>
      </c>
    </row>
    <row r="3828" spans="45:81" hidden="1" x14ac:dyDescent="0.25">
      <c r="AS3828" s="37">
        <v>1180</v>
      </c>
      <c r="BS3828" s="41" t="str">
        <f t="shared" si="895"/>
        <v/>
      </c>
      <c r="BU3828" s="41" t="str">
        <f>IF($BS3828="", "", IFERROR(INDEX('Country Name Replacement'!$C$11:$C$2650, MATCH($BS3828, 'Country Name Replacement'!$B$11:$B$2650, 0)), $BS3828))</f>
        <v/>
      </c>
      <c r="BV3828" s="37" t="str">
        <f t="shared" si="896"/>
        <v/>
      </c>
      <c r="BW3828" s="46" t="str">
        <f t="shared" si="897"/>
        <v/>
      </c>
      <c r="BY3828" s="13" t="str">
        <f t="shared" si="898"/>
        <v/>
      </c>
      <c r="BZ3828" s="37" t="str">
        <f t="shared" si="899"/>
        <v/>
      </c>
      <c r="CA3828" s="60" t="str">
        <f t="shared" si="900"/>
        <v/>
      </c>
      <c r="CB3828" s="37" t="str">
        <f>IF(CA3828="", "", COUNTIF(CA$2649:CA$5288, "?"&amp;CA3828)+1+COUNTIF(CA$2649:CA3828, CA3828)-1)</f>
        <v/>
      </c>
      <c r="CC3828" s="41" t="str">
        <f t="shared" si="901"/>
        <v/>
      </c>
    </row>
    <row r="3829" spans="45:81" hidden="1" x14ac:dyDescent="0.25">
      <c r="AS3829" s="37">
        <v>1181</v>
      </c>
      <c r="BS3829" s="41" t="str">
        <f t="shared" si="895"/>
        <v/>
      </c>
      <c r="BU3829" s="41" t="str">
        <f>IF($BS3829="", "", IFERROR(INDEX('Country Name Replacement'!$C$11:$C$2650, MATCH($BS3829, 'Country Name Replacement'!$B$11:$B$2650, 0)), $BS3829))</f>
        <v/>
      </c>
      <c r="BV3829" s="37" t="str">
        <f t="shared" si="896"/>
        <v/>
      </c>
      <c r="BW3829" s="46" t="str">
        <f t="shared" si="897"/>
        <v/>
      </c>
      <c r="BY3829" s="13" t="str">
        <f t="shared" si="898"/>
        <v/>
      </c>
      <c r="BZ3829" s="37" t="str">
        <f t="shared" si="899"/>
        <v/>
      </c>
      <c r="CA3829" s="60" t="str">
        <f t="shared" si="900"/>
        <v/>
      </c>
      <c r="CB3829" s="37" t="str">
        <f>IF(CA3829="", "", COUNTIF(CA$2649:CA$5288, "?"&amp;CA3829)+1+COUNTIF(CA$2649:CA3829, CA3829)-1)</f>
        <v/>
      </c>
      <c r="CC3829" s="41" t="str">
        <f t="shared" si="901"/>
        <v/>
      </c>
    </row>
    <row r="3830" spans="45:81" hidden="1" x14ac:dyDescent="0.25">
      <c r="AS3830" s="37">
        <v>1182</v>
      </c>
      <c r="BS3830" s="41" t="str">
        <f t="shared" si="895"/>
        <v/>
      </c>
      <c r="BU3830" s="41" t="str">
        <f>IF($BS3830="", "", IFERROR(INDEX('Country Name Replacement'!$C$11:$C$2650, MATCH($BS3830, 'Country Name Replacement'!$B$11:$B$2650, 0)), $BS3830))</f>
        <v/>
      </c>
      <c r="BV3830" s="37" t="str">
        <f t="shared" si="896"/>
        <v/>
      </c>
      <c r="BW3830" s="46" t="str">
        <f t="shared" si="897"/>
        <v/>
      </c>
      <c r="BY3830" s="13" t="str">
        <f t="shared" si="898"/>
        <v/>
      </c>
      <c r="BZ3830" s="37" t="str">
        <f t="shared" si="899"/>
        <v/>
      </c>
      <c r="CA3830" s="60" t="str">
        <f t="shared" si="900"/>
        <v/>
      </c>
      <c r="CB3830" s="37" t="str">
        <f>IF(CA3830="", "", COUNTIF(CA$2649:CA$5288, "?"&amp;CA3830)+1+COUNTIF(CA$2649:CA3830, CA3830)-1)</f>
        <v/>
      </c>
      <c r="CC3830" s="41" t="str">
        <f t="shared" si="901"/>
        <v/>
      </c>
    </row>
    <row r="3831" spans="45:81" hidden="1" x14ac:dyDescent="0.25">
      <c r="AS3831" s="37">
        <v>1183</v>
      </c>
      <c r="BS3831" s="41" t="str">
        <f t="shared" si="895"/>
        <v/>
      </c>
      <c r="BU3831" s="41" t="str">
        <f>IF($BS3831="", "", IFERROR(INDEX('Country Name Replacement'!$C$11:$C$2650, MATCH($BS3831, 'Country Name Replacement'!$B$11:$B$2650, 0)), $BS3831))</f>
        <v/>
      </c>
      <c r="BV3831" s="37" t="str">
        <f t="shared" si="896"/>
        <v/>
      </c>
      <c r="BW3831" s="46" t="str">
        <f t="shared" si="897"/>
        <v/>
      </c>
      <c r="BY3831" s="13" t="str">
        <f t="shared" si="898"/>
        <v/>
      </c>
      <c r="BZ3831" s="37" t="str">
        <f t="shared" si="899"/>
        <v/>
      </c>
      <c r="CA3831" s="60" t="str">
        <f t="shared" si="900"/>
        <v/>
      </c>
      <c r="CB3831" s="37" t="str">
        <f>IF(CA3831="", "", COUNTIF(CA$2649:CA$5288, "?"&amp;CA3831)+1+COUNTIF(CA$2649:CA3831, CA3831)-1)</f>
        <v/>
      </c>
      <c r="CC3831" s="41" t="str">
        <f t="shared" si="901"/>
        <v/>
      </c>
    </row>
    <row r="3832" spans="45:81" hidden="1" x14ac:dyDescent="0.25">
      <c r="AS3832" s="37">
        <v>1184</v>
      </c>
      <c r="BS3832" s="41" t="str">
        <f t="shared" si="895"/>
        <v/>
      </c>
      <c r="BU3832" s="41" t="str">
        <f>IF($BS3832="", "", IFERROR(INDEX('Country Name Replacement'!$C$11:$C$2650, MATCH($BS3832, 'Country Name Replacement'!$B$11:$B$2650, 0)), $BS3832))</f>
        <v/>
      </c>
      <c r="BV3832" s="37" t="str">
        <f t="shared" si="896"/>
        <v/>
      </c>
      <c r="BW3832" s="46" t="str">
        <f t="shared" si="897"/>
        <v/>
      </c>
      <c r="BY3832" s="13" t="str">
        <f t="shared" si="898"/>
        <v/>
      </c>
      <c r="BZ3832" s="37" t="str">
        <f t="shared" si="899"/>
        <v/>
      </c>
      <c r="CA3832" s="60" t="str">
        <f t="shared" si="900"/>
        <v/>
      </c>
      <c r="CB3832" s="37" t="str">
        <f>IF(CA3832="", "", COUNTIF(CA$2649:CA$5288, "?"&amp;CA3832)+1+COUNTIF(CA$2649:CA3832, CA3832)-1)</f>
        <v/>
      </c>
      <c r="CC3832" s="41" t="str">
        <f t="shared" si="901"/>
        <v/>
      </c>
    </row>
    <row r="3833" spans="45:81" hidden="1" x14ac:dyDescent="0.25">
      <c r="AS3833" s="37">
        <v>1185</v>
      </c>
      <c r="BS3833" s="41" t="str">
        <f t="shared" si="895"/>
        <v/>
      </c>
      <c r="BU3833" s="41" t="str">
        <f>IF($BS3833="", "", IFERROR(INDEX('Country Name Replacement'!$C$11:$C$2650, MATCH($BS3833, 'Country Name Replacement'!$B$11:$B$2650, 0)), $BS3833))</f>
        <v/>
      </c>
      <c r="BV3833" s="37" t="str">
        <f t="shared" si="896"/>
        <v/>
      </c>
      <c r="BW3833" s="46" t="str">
        <f t="shared" si="897"/>
        <v/>
      </c>
      <c r="BY3833" s="13" t="str">
        <f t="shared" si="898"/>
        <v/>
      </c>
      <c r="BZ3833" s="37" t="str">
        <f t="shared" si="899"/>
        <v/>
      </c>
      <c r="CA3833" s="60" t="str">
        <f t="shared" si="900"/>
        <v/>
      </c>
      <c r="CB3833" s="37" t="str">
        <f>IF(CA3833="", "", COUNTIF(CA$2649:CA$5288, "?"&amp;CA3833)+1+COUNTIF(CA$2649:CA3833, CA3833)-1)</f>
        <v/>
      </c>
      <c r="CC3833" s="41" t="str">
        <f t="shared" si="901"/>
        <v/>
      </c>
    </row>
    <row r="3834" spans="45:81" hidden="1" x14ac:dyDescent="0.25">
      <c r="AS3834" s="37">
        <v>1186</v>
      </c>
      <c r="BS3834" s="41" t="str">
        <f t="shared" si="895"/>
        <v/>
      </c>
      <c r="BU3834" s="41" t="str">
        <f>IF($BS3834="", "", IFERROR(INDEX('Country Name Replacement'!$C$11:$C$2650, MATCH($BS3834, 'Country Name Replacement'!$B$11:$B$2650, 0)), $BS3834))</f>
        <v/>
      </c>
      <c r="BV3834" s="37" t="str">
        <f t="shared" si="896"/>
        <v/>
      </c>
      <c r="BW3834" s="46" t="str">
        <f t="shared" si="897"/>
        <v/>
      </c>
      <c r="BY3834" s="13" t="str">
        <f t="shared" si="898"/>
        <v/>
      </c>
      <c r="BZ3834" s="37" t="str">
        <f t="shared" si="899"/>
        <v/>
      </c>
      <c r="CA3834" s="60" t="str">
        <f t="shared" si="900"/>
        <v/>
      </c>
      <c r="CB3834" s="37" t="str">
        <f>IF(CA3834="", "", COUNTIF(CA$2649:CA$5288, "?"&amp;CA3834)+1+COUNTIF(CA$2649:CA3834, CA3834)-1)</f>
        <v/>
      </c>
      <c r="CC3834" s="41" t="str">
        <f t="shared" si="901"/>
        <v/>
      </c>
    </row>
    <row r="3835" spans="45:81" hidden="1" x14ac:dyDescent="0.25">
      <c r="AS3835" s="37">
        <v>1187</v>
      </c>
      <c r="BS3835" s="41" t="str">
        <f t="shared" si="895"/>
        <v/>
      </c>
      <c r="BU3835" s="41" t="str">
        <f>IF($BS3835="", "", IFERROR(INDEX('Country Name Replacement'!$C$11:$C$2650, MATCH($BS3835, 'Country Name Replacement'!$B$11:$B$2650, 0)), $BS3835))</f>
        <v/>
      </c>
      <c r="BV3835" s="37" t="str">
        <f t="shared" si="896"/>
        <v/>
      </c>
      <c r="BW3835" s="46" t="str">
        <f t="shared" si="897"/>
        <v/>
      </c>
      <c r="BY3835" s="13" t="str">
        <f t="shared" si="898"/>
        <v/>
      </c>
      <c r="BZ3835" s="37" t="str">
        <f t="shared" si="899"/>
        <v/>
      </c>
      <c r="CA3835" s="60" t="str">
        <f t="shared" si="900"/>
        <v/>
      </c>
      <c r="CB3835" s="37" t="str">
        <f>IF(CA3835="", "", COUNTIF(CA$2649:CA$5288, "?"&amp;CA3835)+1+COUNTIF(CA$2649:CA3835, CA3835)-1)</f>
        <v/>
      </c>
      <c r="CC3835" s="41" t="str">
        <f t="shared" si="901"/>
        <v/>
      </c>
    </row>
    <row r="3836" spans="45:81" hidden="1" x14ac:dyDescent="0.25">
      <c r="AS3836" s="37">
        <v>1188</v>
      </c>
      <c r="BS3836" s="41" t="str">
        <f t="shared" si="895"/>
        <v/>
      </c>
      <c r="BU3836" s="41" t="str">
        <f>IF($BS3836="", "", IFERROR(INDEX('Country Name Replacement'!$C$11:$C$2650, MATCH($BS3836, 'Country Name Replacement'!$B$11:$B$2650, 0)), $BS3836))</f>
        <v/>
      </c>
      <c r="BV3836" s="37" t="str">
        <f t="shared" si="896"/>
        <v/>
      </c>
      <c r="BW3836" s="46" t="str">
        <f t="shared" si="897"/>
        <v/>
      </c>
      <c r="BY3836" s="13" t="str">
        <f t="shared" si="898"/>
        <v/>
      </c>
      <c r="BZ3836" s="37" t="str">
        <f t="shared" si="899"/>
        <v/>
      </c>
      <c r="CA3836" s="60" t="str">
        <f t="shared" si="900"/>
        <v/>
      </c>
      <c r="CB3836" s="37" t="str">
        <f>IF(CA3836="", "", COUNTIF(CA$2649:CA$5288, "?"&amp;CA3836)+1+COUNTIF(CA$2649:CA3836, CA3836)-1)</f>
        <v/>
      </c>
      <c r="CC3836" s="41" t="str">
        <f t="shared" si="901"/>
        <v/>
      </c>
    </row>
    <row r="3837" spans="45:81" hidden="1" x14ac:dyDescent="0.25">
      <c r="AS3837" s="37">
        <v>1189</v>
      </c>
      <c r="BS3837" s="41" t="str">
        <f t="shared" si="895"/>
        <v/>
      </c>
      <c r="BU3837" s="41" t="str">
        <f>IF($BS3837="", "", IFERROR(INDEX('Country Name Replacement'!$C$11:$C$2650, MATCH($BS3837, 'Country Name Replacement'!$B$11:$B$2650, 0)), $BS3837))</f>
        <v/>
      </c>
      <c r="BV3837" s="37" t="str">
        <f t="shared" si="896"/>
        <v/>
      </c>
      <c r="BW3837" s="46" t="str">
        <f t="shared" si="897"/>
        <v/>
      </c>
      <c r="BY3837" s="13" t="str">
        <f t="shared" si="898"/>
        <v/>
      </c>
      <c r="BZ3837" s="37" t="str">
        <f t="shared" si="899"/>
        <v/>
      </c>
      <c r="CA3837" s="60" t="str">
        <f t="shared" si="900"/>
        <v/>
      </c>
      <c r="CB3837" s="37" t="str">
        <f>IF(CA3837="", "", COUNTIF(CA$2649:CA$5288, "?"&amp;CA3837)+1+COUNTIF(CA$2649:CA3837, CA3837)-1)</f>
        <v/>
      </c>
      <c r="CC3837" s="41" t="str">
        <f t="shared" si="901"/>
        <v/>
      </c>
    </row>
    <row r="3838" spans="45:81" hidden="1" x14ac:dyDescent="0.25">
      <c r="AS3838" s="37">
        <v>1190</v>
      </c>
      <c r="BS3838" s="41" t="str">
        <f t="shared" si="895"/>
        <v/>
      </c>
      <c r="BU3838" s="41" t="str">
        <f>IF($BS3838="", "", IFERROR(INDEX('Country Name Replacement'!$C$11:$C$2650, MATCH($BS3838, 'Country Name Replacement'!$B$11:$B$2650, 0)), $BS3838))</f>
        <v/>
      </c>
      <c r="BV3838" s="37" t="str">
        <f t="shared" si="896"/>
        <v/>
      </c>
      <c r="BW3838" s="46" t="str">
        <f t="shared" si="897"/>
        <v/>
      </c>
      <c r="BY3838" s="13" t="str">
        <f t="shared" si="898"/>
        <v/>
      </c>
      <c r="BZ3838" s="37" t="str">
        <f t="shared" si="899"/>
        <v/>
      </c>
      <c r="CA3838" s="60" t="str">
        <f t="shared" si="900"/>
        <v/>
      </c>
      <c r="CB3838" s="37" t="str">
        <f>IF(CA3838="", "", COUNTIF(CA$2649:CA$5288, "?"&amp;CA3838)+1+COUNTIF(CA$2649:CA3838, CA3838)-1)</f>
        <v/>
      </c>
      <c r="CC3838" s="41" t="str">
        <f t="shared" si="901"/>
        <v/>
      </c>
    </row>
    <row r="3839" spans="45:81" hidden="1" x14ac:dyDescent="0.25">
      <c r="AS3839" s="37">
        <v>1191</v>
      </c>
      <c r="BS3839" s="41" t="str">
        <f t="shared" si="895"/>
        <v/>
      </c>
      <c r="BU3839" s="41" t="str">
        <f>IF($BS3839="", "", IFERROR(INDEX('Country Name Replacement'!$C$11:$C$2650, MATCH($BS3839, 'Country Name Replacement'!$B$11:$B$2650, 0)), $BS3839))</f>
        <v/>
      </c>
      <c r="BV3839" s="37" t="str">
        <f t="shared" si="896"/>
        <v/>
      </c>
      <c r="BW3839" s="46" t="str">
        <f t="shared" si="897"/>
        <v/>
      </c>
      <c r="BY3839" s="13" t="str">
        <f t="shared" si="898"/>
        <v/>
      </c>
      <c r="BZ3839" s="37" t="str">
        <f t="shared" si="899"/>
        <v/>
      </c>
      <c r="CA3839" s="60" t="str">
        <f t="shared" si="900"/>
        <v/>
      </c>
      <c r="CB3839" s="37" t="str">
        <f>IF(CA3839="", "", COUNTIF(CA$2649:CA$5288, "?"&amp;CA3839)+1+COUNTIF(CA$2649:CA3839, CA3839)-1)</f>
        <v/>
      </c>
      <c r="CC3839" s="41" t="str">
        <f t="shared" si="901"/>
        <v/>
      </c>
    </row>
    <row r="3840" spans="45:81" hidden="1" x14ac:dyDescent="0.25">
      <c r="AS3840" s="37">
        <v>1192</v>
      </c>
      <c r="BS3840" s="41" t="str">
        <f t="shared" si="895"/>
        <v/>
      </c>
      <c r="BU3840" s="41" t="str">
        <f>IF($BS3840="", "", IFERROR(INDEX('Country Name Replacement'!$C$11:$C$2650, MATCH($BS3840, 'Country Name Replacement'!$B$11:$B$2650, 0)), $BS3840))</f>
        <v/>
      </c>
      <c r="BV3840" s="37" t="str">
        <f t="shared" si="896"/>
        <v/>
      </c>
      <c r="BW3840" s="46" t="str">
        <f t="shared" si="897"/>
        <v/>
      </c>
      <c r="BY3840" s="13" t="str">
        <f t="shared" si="898"/>
        <v/>
      </c>
      <c r="BZ3840" s="37" t="str">
        <f t="shared" si="899"/>
        <v/>
      </c>
      <c r="CA3840" s="60" t="str">
        <f t="shared" si="900"/>
        <v/>
      </c>
      <c r="CB3840" s="37" t="str">
        <f>IF(CA3840="", "", COUNTIF(CA$2649:CA$5288, "?"&amp;CA3840)+1+COUNTIF(CA$2649:CA3840, CA3840)-1)</f>
        <v/>
      </c>
      <c r="CC3840" s="41" t="str">
        <f t="shared" si="901"/>
        <v/>
      </c>
    </row>
    <row r="3841" spans="45:81" hidden="1" x14ac:dyDescent="0.25">
      <c r="AS3841" s="37">
        <v>1193</v>
      </c>
      <c r="BS3841" s="41" t="str">
        <f t="shared" si="895"/>
        <v/>
      </c>
      <c r="BU3841" s="41" t="str">
        <f>IF($BS3841="", "", IFERROR(INDEX('Country Name Replacement'!$C$11:$C$2650, MATCH($BS3841, 'Country Name Replacement'!$B$11:$B$2650, 0)), $BS3841))</f>
        <v/>
      </c>
      <c r="BV3841" s="37" t="str">
        <f t="shared" si="896"/>
        <v/>
      </c>
      <c r="BW3841" s="46" t="str">
        <f t="shared" si="897"/>
        <v/>
      </c>
      <c r="BY3841" s="13" t="str">
        <f t="shared" si="898"/>
        <v/>
      </c>
      <c r="BZ3841" s="37" t="str">
        <f t="shared" si="899"/>
        <v/>
      </c>
      <c r="CA3841" s="60" t="str">
        <f t="shared" si="900"/>
        <v/>
      </c>
      <c r="CB3841" s="37" t="str">
        <f>IF(CA3841="", "", COUNTIF(CA$2649:CA$5288, "?"&amp;CA3841)+1+COUNTIF(CA$2649:CA3841, CA3841)-1)</f>
        <v/>
      </c>
      <c r="CC3841" s="41" t="str">
        <f t="shared" si="901"/>
        <v/>
      </c>
    </row>
    <row r="3842" spans="45:81" hidden="1" x14ac:dyDescent="0.25">
      <c r="AS3842" s="37">
        <v>1194</v>
      </c>
      <c r="BS3842" s="41" t="str">
        <f t="shared" si="895"/>
        <v/>
      </c>
      <c r="BU3842" s="41" t="str">
        <f>IF($BS3842="", "", IFERROR(INDEX('Country Name Replacement'!$C$11:$C$2650, MATCH($BS3842, 'Country Name Replacement'!$B$11:$B$2650, 0)), $BS3842))</f>
        <v/>
      </c>
      <c r="BV3842" s="37" t="str">
        <f t="shared" si="896"/>
        <v/>
      </c>
      <c r="BW3842" s="46" t="str">
        <f t="shared" si="897"/>
        <v/>
      </c>
      <c r="BY3842" s="13" t="str">
        <f t="shared" si="898"/>
        <v/>
      </c>
      <c r="BZ3842" s="37" t="str">
        <f t="shared" si="899"/>
        <v/>
      </c>
      <c r="CA3842" s="60" t="str">
        <f t="shared" si="900"/>
        <v/>
      </c>
      <c r="CB3842" s="37" t="str">
        <f>IF(CA3842="", "", COUNTIF(CA$2649:CA$5288, "?"&amp;CA3842)+1+COUNTIF(CA$2649:CA3842, CA3842)-1)</f>
        <v/>
      </c>
      <c r="CC3842" s="41" t="str">
        <f t="shared" si="901"/>
        <v/>
      </c>
    </row>
    <row r="3843" spans="45:81" hidden="1" x14ac:dyDescent="0.25">
      <c r="AS3843" s="37">
        <v>1195</v>
      </c>
      <c r="BS3843" s="41" t="str">
        <f t="shared" si="895"/>
        <v/>
      </c>
      <c r="BU3843" s="41" t="str">
        <f>IF($BS3843="", "", IFERROR(INDEX('Country Name Replacement'!$C$11:$C$2650, MATCH($BS3843, 'Country Name Replacement'!$B$11:$B$2650, 0)), $BS3843))</f>
        <v/>
      </c>
      <c r="BV3843" s="37" t="str">
        <f t="shared" si="896"/>
        <v/>
      </c>
      <c r="BW3843" s="46" t="str">
        <f t="shared" si="897"/>
        <v/>
      </c>
      <c r="BY3843" s="13" t="str">
        <f t="shared" si="898"/>
        <v/>
      </c>
      <c r="BZ3843" s="37" t="str">
        <f t="shared" si="899"/>
        <v/>
      </c>
      <c r="CA3843" s="60" t="str">
        <f t="shared" si="900"/>
        <v/>
      </c>
      <c r="CB3843" s="37" t="str">
        <f>IF(CA3843="", "", COUNTIF(CA$2649:CA$5288, "?"&amp;CA3843)+1+COUNTIF(CA$2649:CA3843, CA3843)-1)</f>
        <v/>
      </c>
      <c r="CC3843" s="41" t="str">
        <f t="shared" si="901"/>
        <v/>
      </c>
    </row>
    <row r="3844" spans="45:81" hidden="1" x14ac:dyDescent="0.25">
      <c r="AS3844" s="37">
        <v>1196</v>
      </c>
      <c r="BS3844" s="41" t="str">
        <f t="shared" si="895"/>
        <v/>
      </c>
      <c r="BU3844" s="41" t="str">
        <f>IF($BS3844="", "", IFERROR(INDEX('Country Name Replacement'!$C$11:$C$2650, MATCH($BS3844, 'Country Name Replacement'!$B$11:$B$2650, 0)), $BS3844))</f>
        <v/>
      </c>
      <c r="BV3844" s="37" t="str">
        <f t="shared" si="896"/>
        <v/>
      </c>
      <c r="BW3844" s="46" t="str">
        <f t="shared" si="897"/>
        <v/>
      </c>
      <c r="BY3844" s="13" t="str">
        <f t="shared" si="898"/>
        <v/>
      </c>
      <c r="BZ3844" s="37" t="str">
        <f t="shared" si="899"/>
        <v/>
      </c>
      <c r="CA3844" s="60" t="str">
        <f t="shared" si="900"/>
        <v/>
      </c>
      <c r="CB3844" s="37" t="str">
        <f>IF(CA3844="", "", COUNTIF(CA$2649:CA$5288, "?"&amp;CA3844)+1+COUNTIF(CA$2649:CA3844, CA3844)-1)</f>
        <v/>
      </c>
      <c r="CC3844" s="41" t="str">
        <f t="shared" si="901"/>
        <v/>
      </c>
    </row>
    <row r="3845" spans="45:81" hidden="1" x14ac:dyDescent="0.25">
      <c r="AS3845" s="37">
        <v>1197</v>
      </c>
      <c r="BS3845" s="41" t="str">
        <f t="shared" si="895"/>
        <v/>
      </c>
      <c r="BU3845" s="41" t="str">
        <f>IF($BS3845="", "", IFERROR(INDEX('Country Name Replacement'!$C$11:$C$2650, MATCH($BS3845, 'Country Name Replacement'!$B$11:$B$2650, 0)), $BS3845))</f>
        <v/>
      </c>
      <c r="BV3845" s="37" t="str">
        <f t="shared" si="896"/>
        <v/>
      </c>
      <c r="BW3845" s="46" t="str">
        <f t="shared" si="897"/>
        <v/>
      </c>
      <c r="BY3845" s="13" t="str">
        <f t="shared" si="898"/>
        <v/>
      </c>
      <c r="BZ3845" s="37" t="str">
        <f t="shared" si="899"/>
        <v/>
      </c>
      <c r="CA3845" s="60" t="str">
        <f t="shared" si="900"/>
        <v/>
      </c>
      <c r="CB3845" s="37" t="str">
        <f>IF(CA3845="", "", COUNTIF(CA$2649:CA$5288, "?"&amp;CA3845)+1+COUNTIF(CA$2649:CA3845, CA3845)-1)</f>
        <v/>
      </c>
      <c r="CC3845" s="41" t="str">
        <f t="shared" si="901"/>
        <v/>
      </c>
    </row>
    <row r="3846" spans="45:81" hidden="1" x14ac:dyDescent="0.25">
      <c r="AS3846" s="37">
        <v>1198</v>
      </c>
      <c r="BS3846" s="41" t="str">
        <f t="shared" si="895"/>
        <v/>
      </c>
      <c r="BU3846" s="41" t="str">
        <f>IF($BS3846="", "", IFERROR(INDEX('Country Name Replacement'!$C$11:$C$2650, MATCH($BS3846, 'Country Name Replacement'!$B$11:$B$2650, 0)), $BS3846))</f>
        <v/>
      </c>
      <c r="BV3846" s="37" t="str">
        <f t="shared" si="896"/>
        <v/>
      </c>
      <c r="BW3846" s="46" t="str">
        <f t="shared" si="897"/>
        <v/>
      </c>
      <c r="BY3846" s="13" t="str">
        <f t="shared" si="898"/>
        <v/>
      </c>
      <c r="BZ3846" s="37" t="str">
        <f t="shared" si="899"/>
        <v/>
      </c>
      <c r="CA3846" s="60" t="str">
        <f t="shared" si="900"/>
        <v/>
      </c>
      <c r="CB3846" s="37" t="str">
        <f>IF(CA3846="", "", COUNTIF(CA$2649:CA$5288, "?"&amp;CA3846)+1+COUNTIF(CA$2649:CA3846, CA3846)-1)</f>
        <v/>
      </c>
      <c r="CC3846" s="41" t="str">
        <f t="shared" si="901"/>
        <v/>
      </c>
    </row>
    <row r="3847" spans="45:81" hidden="1" x14ac:dyDescent="0.25">
      <c r="AS3847" s="37">
        <v>1199</v>
      </c>
      <c r="BS3847" s="41" t="str">
        <f t="shared" si="895"/>
        <v/>
      </c>
      <c r="BU3847" s="41" t="str">
        <f>IF($BS3847="", "", IFERROR(INDEX('Country Name Replacement'!$C$11:$C$2650, MATCH($BS3847, 'Country Name Replacement'!$B$11:$B$2650, 0)), $BS3847))</f>
        <v/>
      </c>
      <c r="BV3847" s="37" t="str">
        <f t="shared" si="896"/>
        <v/>
      </c>
      <c r="BW3847" s="46" t="str">
        <f t="shared" si="897"/>
        <v/>
      </c>
      <c r="BY3847" s="13" t="str">
        <f t="shared" si="898"/>
        <v/>
      </c>
      <c r="BZ3847" s="37" t="str">
        <f t="shared" si="899"/>
        <v/>
      </c>
      <c r="CA3847" s="60" t="str">
        <f t="shared" si="900"/>
        <v/>
      </c>
      <c r="CB3847" s="37" t="str">
        <f>IF(CA3847="", "", COUNTIF(CA$2649:CA$5288, "?"&amp;CA3847)+1+COUNTIF(CA$2649:CA3847, CA3847)-1)</f>
        <v/>
      </c>
      <c r="CC3847" s="41" t="str">
        <f t="shared" si="901"/>
        <v/>
      </c>
    </row>
    <row r="3848" spans="45:81" hidden="1" x14ac:dyDescent="0.25">
      <c r="AS3848" s="37">
        <v>1200</v>
      </c>
      <c r="BS3848" s="41" t="str">
        <f t="shared" si="895"/>
        <v/>
      </c>
      <c r="BU3848" s="41" t="str">
        <f>IF($BS3848="", "", IFERROR(INDEX('Country Name Replacement'!$C$11:$C$2650, MATCH($BS3848, 'Country Name Replacement'!$B$11:$B$2650, 0)), $BS3848))</f>
        <v/>
      </c>
      <c r="BV3848" s="37" t="str">
        <f t="shared" si="896"/>
        <v/>
      </c>
      <c r="BW3848" s="46" t="str">
        <f t="shared" si="897"/>
        <v/>
      </c>
      <c r="BY3848" s="13" t="str">
        <f t="shared" si="898"/>
        <v/>
      </c>
      <c r="BZ3848" s="37" t="str">
        <f t="shared" si="899"/>
        <v/>
      </c>
      <c r="CA3848" s="60" t="str">
        <f t="shared" si="900"/>
        <v/>
      </c>
      <c r="CB3848" s="37" t="str">
        <f>IF(CA3848="", "", COUNTIF(CA$2649:CA$5288, "?"&amp;CA3848)+1+COUNTIF(CA$2649:CA3848, CA3848)-1)</f>
        <v/>
      </c>
      <c r="CC3848" s="41" t="str">
        <f t="shared" si="901"/>
        <v/>
      </c>
    </row>
    <row r="3849" spans="45:81" hidden="1" x14ac:dyDescent="0.25">
      <c r="AS3849" s="37">
        <v>1201</v>
      </c>
      <c r="BS3849" s="41" t="str">
        <f t="shared" si="895"/>
        <v/>
      </c>
      <c r="BU3849" s="41" t="str">
        <f>IF($BS3849="", "", IFERROR(INDEX('Country Name Replacement'!$C$11:$C$2650, MATCH($BS3849, 'Country Name Replacement'!$B$11:$B$2650, 0)), $BS3849))</f>
        <v/>
      </c>
      <c r="BV3849" s="37" t="str">
        <f t="shared" si="896"/>
        <v/>
      </c>
      <c r="BW3849" s="46" t="str">
        <f t="shared" si="897"/>
        <v/>
      </c>
      <c r="BY3849" s="13" t="str">
        <f t="shared" si="898"/>
        <v/>
      </c>
      <c r="BZ3849" s="37" t="str">
        <f t="shared" si="899"/>
        <v/>
      </c>
      <c r="CA3849" s="60" t="str">
        <f t="shared" si="900"/>
        <v/>
      </c>
      <c r="CB3849" s="37" t="str">
        <f>IF(CA3849="", "", COUNTIF(CA$2649:CA$5288, "?"&amp;CA3849)+1+COUNTIF(CA$2649:CA3849, CA3849)-1)</f>
        <v/>
      </c>
      <c r="CC3849" s="41" t="str">
        <f t="shared" si="901"/>
        <v/>
      </c>
    </row>
    <row r="3850" spans="45:81" hidden="1" x14ac:dyDescent="0.25">
      <c r="AS3850" s="37">
        <v>1202</v>
      </c>
      <c r="BS3850" s="41" t="str">
        <f t="shared" si="895"/>
        <v/>
      </c>
      <c r="BU3850" s="41" t="str">
        <f>IF($BS3850="", "", IFERROR(INDEX('Country Name Replacement'!$C$11:$C$2650, MATCH($BS3850, 'Country Name Replacement'!$B$11:$B$2650, 0)), $BS3850))</f>
        <v/>
      </c>
      <c r="BV3850" s="37" t="str">
        <f t="shared" si="896"/>
        <v/>
      </c>
      <c r="BW3850" s="46" t="str">
        <f t="shared" si="897"/>
        <v/>
      </c>
      <c r="BY3850" s="13" t="str">
        <f t="shared" si="898"/>
        <v/>
      </c>
      <c r="BZ3850" s="37" t="str">
        <f t="shared" si="899"/>
        <v/>
      </c>
      <c r="CA3850" s="60" t="str">
        <f t="shared" si="900"/>
        <v/>
      </c>
      <c r="CB3850" s="37" t="str">
        <f>IF(CA3850="", "", COUNTIF(CA$2649:CA$5288, "?"&amp;CA3850)+1+COUNTIF(CA$2649:CA3850, CA3850)-1)</f>
        <v/>
      </c>
      <c r="CC3850" s="41" t="str">
        <f t="shared" si="901"/>
        <v/>
      </c>
    </row>
    <row r="3851" spans="45:81" hidden="1" x14ac:dyDescent="0.25">
      <c r="AS3851" s="37">
        <v>1203</v>
      </c>
      <c r="BS3851" s="41" t="str">
        <f t="shared" si="895"/>
        <v/>
      </c>
      <c r="BU3851" s="41" t="str">
        <f>IF($BS3851="", "", IFERROR(INDEX('Country Name Replacement'!$C$11:$C$2650, MATCH($BS3851, 'Country Name Replacement'!$B$11:$B$2650, 0)), $BS3851))</f>
        <v/>
      </c>
      <c r="BV3851" s="37" t="str">
        <f t="shared" si="896"/>
        <v/>
      </c>
      <c r="BW3851" s="46" t="str">
        <f t="shared" si="897"/>
        <v/>
      </c>
      <c r="BY3851" s="13" t="str">
        <f t="shared" si="898"/>
        <v/>
      </c>
      <c r="BZ3851" s="37" t="str">
        <f t="shared" si="899"/>
        <v/>
      </c>
      <c r="CA3851" s="60" t="str">
        <f t="shared" si="900"/>
        <v/>
      </c>
      <c r="CB3851" s="37" t="str">
        <f>IF(CA3851="", "", COUNTIF(CA$2649:CA$5288, "?"&amp;CA3851)+1+COUNTIF(CA$2649:CA3851, CA3851)-1)</f>
        <v/>
      </c>
      <c r="CC3851" s="41" t="str">
        <f t="shared" si="901"/>
        <v/>
      </c>
    </row>
    <row r="3852" spans="45:81" hidden="1" x14ac:dyDescent="0.25">
      <c r="AS3852" s="37">
        <v>1204</v>
      </c>
      <c r="BS3852" s="41" t="str">
        <f t="shared" si="895"/>
        <v/>
      </c>
      <c r="BU3852" s="41" t="str">
        <f>IF($BS3852="", "", IFERROR(INDEX('Country Name Replacement'!$C$11:$C$2650, MATCH($BS3852, 'Country Name Replacement'!$B$11:$B$2650, 0)), $BS3852))</f>
        <v/>
      </c>
      <c r="BV3852" s="37" t="str">
        <f t="shared" si="896"/>
        <v/>
      </c>
      <c r="BW3852" s="46" t="str">
        <f t="shared" si="897"/>
        <v/>
      </c>
      <c r="BY3852" s="13" t="str">
        <f t="shared" si="898"/>
        <v/>
      </c>
      <c r="BZ3852" s="37" t="str">
        <f t="shared" si="899"/>
        <v/>
      </c>
      <c r="CA3852" s="60" t="str">
        <f t="shared" si="900"/>
        <v/>
      </c>
      <c r="CB3852" s="37" t="str">
        <f>IF(CA3852="", "", COUNTIF(CA$2649:CA$5288, "?"&amp;CA3852)+1+COUNTIF(CA$2649:CA3852, CA3852)-1)</f>
        <v/>
      </c>
      <c r="CC3852" s="41" t="str">
        <f t="shared" si="901"/>
        <v/>
      </c>
    </row>
    <row r="3853" spans="45:81" hidden="1" x14ac:dyDescent="0.25">
      <c r="AS3853" s="37">
        <v>1205</v>
      </c>
      <c r="BS3853" s="41" t="str">
        <f t="shared" si="895"/>
        <v/>
      </c>
      <c r="BU3853" s="41" t="str">
        <f>IF($BS3853="", "", IFERROR(INDEX('Country Name Replacement'!$C$11:$C$2650, MATCH($BS3853, 'Country Name Replacement'!$B$11:$B$2650, 0)), $BS3853))</f>
        <v/>
      </c>
      <c r="BV3853" s="37" t="str">
        <f t="shared" si="896"/>
        <v/>
      </c>
      <c r="BW3853" s="46" t="str">
        <f t="shared" si="897"/>
        <v/>
      </c>
      <c r="BY3853" s="13" t="str">
        <f t="shared" si="898"/>
        <v/>
      </c>
      <c r="BZ3853" s="37" t="str">
        <f t="shared" si="899"/>
        <v/>
      </c>
      <c r="CA3853" s="60" t="str">
        <f t="shared" si="900"/>
        <v/>
      </c>
      <c r="CB3853" s="37" t="str">
        <f>IF(CA3853="", "", COUNTIF(CA$2649:CA$5288, "?"&amp;CA3853)+1+COUNTIF(CA$2649:CA3853, CA3853)-1)</f>
        <v/>
      </c>
      <c r="CC3853" s="41" t="str">
        <f t="shared" si="901"/>
        <v/>
      </c>
    </row>
    <row r="3854" spans="45:81" hidden="1" x14ac:dyDescent="0.25">
      <c r="AS3854" s="37">
        <v>1206</v>
      </c>
      <c r="BS3854" s="41" t="str">
        <f t="shared" si="895"/>
        <v/>
      </c>
      <c r="BU3854" s="41" t="str">
        <f>IF($BS3854="", "", IFERROR(INDEX('Country Name Replacement'!$C$11:$C$2650, MATCH($BS3854, 'Country Name Replacement'!$B$11:$B$2650, 0)), $BS3854))</f>
        <v/>
      </c>
      <c r="BV3854" s="37" t="str">
        <f t="shared" si="896"/>
        <v/>
      </c>
      <c r="BW3854" s="46" t="str">
        <f t="shared" si="897"/>
        <v/>
      </c>
      <c r="BY3854" s="13" t="str">
        <f t="shared" si="898"/>
        <v/>
      </c>
      <c r="BZ3854" s="37" t="str">
        <f t="shared" si="899"/>
        <v/>
      </c>
      <c r="CA3854" s="60" t="str">
        <f t="shared" si="900"/>
        <v/>
      </c>
      <c r="CB3854" s="37" t="str">
        <f>IF(CA3854="", "", COUNTIF(CA$2649:CA$5288, "?"&amp;CA3854)+1+COUNTIF(CA$2649:CA3854, CA3854)-1)</f>
        <v/>
      </c>
      <c r="CC3854" s="41" t="str">
        <f t="shared" si="901"/>
        <v/>
      </c>
    </row>
    <row r="3855" spans="45:81" hidden="1" x14ac:dyDescent="0.25">
      <c r="AS3855" s="37">
        <v>1207</v>
      </c>
      <c r="BS3855" s="41" t="str">
        <f t="shared" si="895"/>
        <v/>
      </c>
      <c r="BU3855" s="41" t="str">
        <f>IF($BS3855="", "", IFERROR(INDEX('Country Name Replacement'!$C$11:$C$2650, MATCH($BS3855, 'Country Name Replacement'!$B$11:$B$2650, 0)), $BS3855))</f>
        <v/>
      </c>
      <c r="BV3855" s="37" t="str">
        <f t="shared" si="896"/>
        <v/>
      </c>
      <c r="BW3855" s="46" t="str">
        <f t="shared" si="897"/>
        <v/>
      </c>
      <c r="BY3855" s="13" t="str">
        <f t="shared" si="898"/>
        <v/>
      </c>
      <c r="BZ3855" s="37" t="str">
        <f t="shared" si="899"/>
        <v/>
      </c>
      <c r="CA3855" s="60" t="str">
        <f t="shared" si="900"/>
        <v/>
      </c>
      <c r="CB3855" s="37" t="str">
        <f>IF(CA3855="", "", COUNTIF(CA$2649:CA$5288, "?"&amp;CA3855)+1+COUNTIF(CA$2649:CA3855, CA3855)-1)</f>
        <v/>
      </c>
      <c r="CC3855" s="41" t="str">
        <f t="shared" si="901"/>
        <v/>
      </c>
    </row>
    <row r="3856" spans="45:81" hidden="1" x14ac:dyDescent="0.25">
      <c r="AS3856" s="37">
        <v>1208</v>
      </c>
      <c r="BS3856" s="41" t="str">
        <f t="shared" si="895"/>
        <v/>
      </c>
      <c r="BU3856" s="41" t="str">
        <f>IF($BS3856="", "", IFERROR(INDEX('Country Name Replacement'!$C$11:$C$2650, MATCH($BS3856, 'Country Name Replacement'!$B$11:$B$2650, 0)), $BS3856))</f>
        <v/>
      </c>
      <c r="BV3856" s="37" t="str">
        <f t="shared" si="896"/>
        <v/>
      </c>
      <c r="BW3856" s="46" t="str">
        <f t="shared" si="897"/>
        <v/>
      </c>
      <c r="BY3856" s="13" t="str">
        <f t="shared" si="898"/>
        <v/>
      </c>
      <c r="BZ3856" s="37" t="str">
        <f t="shared" si="899"/>
        <v/>
      </c>
      <c r="CA3856" s="60" t="str">
        <f t="shared" si="900"/>
        <v/>
      </c>
      <c r="CB3856" s="37" t="str">
        <f>IF(CA3856="", "", COUNTIF(CA$2649:CA$5288, "?"&amp;CA3856)+1+COUNTIF(CA$2649:CA3856, CA3856)-1)</f>
        <v/>
      </c>
      <c r="CC3856" s="41" t="str">
        <f t="shared" si="901"/>
        <v/>
      </c>
    </row>
    <row r="3857" spans="45:81" hidden="1" x14ac:dyDescent="0.25">
      <c r="AS3857" s="37">
        <v>1209</v>
      </c>
      <c r="BS3857" s="41" t="str">
        <f t="shared" si="895"/>
        <v/>
      </c>
      <c r="BU3857" s="41" t="str">
        <f>IF($BS3857="", "", IFERROR(INDEX('Country Name Replacement'!$C$11:$C$2650, MATCH($BS3857, 'Country Name Replacement'!$B$11:$B$2650, 0)), $BS3857))</f>
        <v/>
      </c>
      <c r="BV3857" s="37" t="str">
        <f t="shared" si="896"/>
        <v/>
      </c>
      <c r="BW3857" s="46" t="str">
        <f t="shared" si="897"/>
        <v/>
      </c>
      <c r="BY3857" s="13" t="str">
        <f t="shared" si="898"/>
        <v/>
      </c>
      <c r="BZ3857" s="37" t="str">
        <f t="shared" si="899"/>
        <v/>
      </c>
      <c r="CA3857" s="60" t="str">
        <f t="shared" si="900"/>
        <v/>
      </c>
      <c r="CB3857" s="37" t="str">
        <f>IF(CA3857="", "", COUNTIF(CA$2649:CA$5288, "?"&amp;CA3857)+1+COUNTIF(CA$2649:CA3857, CA3857)-1)</f>
        <v/>
      </c>
      <c r="CC3857" s="41" t="str">
        <f t="shared" si="901"/>
        <v/>
      </c>
    </row>
    <row r="3858" spans="45:81" hidden="1" x14ac:dyDescent="0.25">
      <c r="AS3858" s="37">
        <v>1210</v>
      </c>
      <c r="BS3858" s="41" t="str">
        <f t="shared" si="895"/>
        <v/>
      </c>
      <c r="BU3858" s="41" t="str">
        <f>IF($BS3858="", "", IFERROR(INDEX('Country Name Replacement'!$C$11:$C$2650, MATCH($BS3858, 'Country Name Replacement'!$B$11:$B$2650, 0)), $BS3858))</f>
        <v/>
      </c>
      <c r="BV3858" s="37" t="str">
        <f t="shared" si="896"/>
        <v/>
      </c>
      <c r="BW3858" s="46" t="str">
        <f t="shared" si="897"/>
        <v/>
      </c>
      <c r="BY3858" s="13" t="str">
        <f t="shared" si="898"/>
        <v/>
      </c>
      <c r="BZ3858" s="37" t="str">
        <f t="shared" si="899"/>
        <v/>
      </c>
      <c r="CA3858" s="60" t="str">
        <f t="shared" si="900"/>
        <v/>
      </c>
      <c r="CB3858" s="37" t="str">
        <f>IF(CA3858="", "", COUNTIF(CA$2649:CA$5288, "?"&amp;CA3858)+1+COUNTIF(CA$2649:CA3858, CA3858)-1)</f>
        <v/>
      </c>
      <c r="CC3858" s="41" t="str">
        <f t="shared" si="901"/>
        <v/>
      </c>
    </row>
    <row r="3859" spans="45:81" hidden="1" x14ac:dyDescent="0.25">
      <c r="AS3859" s="37">
        <v>1211</v>
      </c>
      <c r="BS3859" s="41" t="str">
        <f t="shared" si="895"/>
        <v/>
      </c>
      <c r="BU3859" s="41" t="str">
        <f>IF($BS3859="", "", IFERROR(INDEX('Country Name Replacement'!$C$11:$C$2650, MATCH($BS3859, 'Country Name Replacement'!$B$11:$B$2650, 0)), $BS3859))</f>
        <v/>
      </c>
      <c r="BV3859" s="37" t="str">
        <f t="shared" si="896"/>
        <v/>
      </c>
      <c r="BW3859" s="46" t="str">
        <f t="shared" si="897"/>
        <v/>
      </c>
      <c r="BY3859" s="13" t="str">
        <f t="shared" si="898"/>
        <v/>
      </c>
      <c r="BZ3859" s="37" t="str">
        <f t="shared" si="899"/>
        <v/>
      </c>
      <c r="CA3859" s="60" t="str">
        <f t="shared" si="900"/>
        <v/>
      </c>
      <c r="CB3859" s="37" t="str">
        <f>IF(CA3859="", "", COUNTIF(CA$2649:CA$5288, "?"&amp;CA3859)+1+COUNTIF(CA$2649:CA3859, CA3859)-1)</f>
        <v/>
      </c>
      <c r="CC3859" s="41" t="str">
        <f t="shared" si="901"/>
        <v/>
      </c>
    </row>
    <row r="3860" spans="45:81" hidden="1" x14ac:dyDescent="0.25">
      <c r="AS3860" s="37">
        <v>1212</v>
      </c>
      <c r="BS3860" s="41" t="str">
        <f t="shared" si="895"/>
        <v/>
      </c>
      <c r="BU3860" s="41" t="str">
        <f>IF($BS3860="", "", IFERROR(INDEX('Country Name Replacement'!$C$11:$C$2650, MATCH($BS3860, 'Country Name Replacement'!$B$11:$B$2650, 0)), $BS3860))</f>
        <v/>
      </c>
      <c r="BV3860" s="37" t="str">
        <f t="shared" si="896"/>
        <v/>
      </c>
      <c r="BW3860" s="46" t="str">
        <f t="shared" si="897"/>
        <v/>
      </c>
      <c r="BY3860" s="13" t="str">
        <f t="shared" si="898"/>
        <v/>
      </c>
      <c r="BZ3860" s="37" t="str">
        <f t="shared" si="899"/>
        <v/>
      </c>
      <c r="CA3860" s="60" t="str">
        <f t="shared" si="900"/>
        <v/>
      </c>
      <c r="CB3860" s="37" t="str">
        <f>IF(CA3860="", "", COUNTIF(CA$2649:CA$5288, "?"&amp;CA3860)+1+COUNTIF(CA$2649:CA3860, CA3860)-1)</f>
        <v/>
      </c>
      <c r="CC3860" s="41" t="str">
        <f t="shared" si="901"/>
        <v/>
      </c>
    </row>
    <row r="3861" spans="45:81" hidden="1" x14ac:dyDescent="0.25">
      <c r="AS3861" s="37">
        <v>1213</v>
      </c>
      <c r="BS3861" s="41" t="str">
        <f t="shared" si="895"/>
        <v/>
      </c>
      <c r="BU3861" s="41" t="str">
        <f>IF($BS3861="", "", IFERROR(INDEX('Country Name Replacement'!$C$11:$C$2650, MATCH($BS3861, 'Country Name Replacement'!$B$11:$B$2650, 0)), $BS3861))</f>
        <v/>
      </c>
      <c r="BV3861" s="37" t="str">
        <f t="shared" si="896"/>
        <v/>
      </c>
      <c r="BW3861" s="46" t="str">
        <f t="shared" si="897"/>
        <v/>
      </c>
      <c r="BY3861" s="13" t="str">
        <f t="shared" si="898"/>
        <v/>
      </c>
      <c r="BZ3861" s="37" t="str">
        <f t="shared" si="899"/>
        <v/>
      </c>
      <c r="CA3861" s="60" t="str">
        <f t="shared" si="900"/>
        <v/>
      </c>
      <c r="CB3861" s="37" t="str">
        <f>IF(CA3861="", "", COUNTIF(CA$2649:CA$5288, "?"&amp;CA3861)+1+COUNTIF(CA$2649:CA3861, CA3861)-1)</f>
        <v/>
      </c>
      <c r="CC3861" s="41" t="str">
        <f t="shared" si="901"/>
        <v/>
      </c>
    </row>
    <row r="3862" spans="45:81" hidden="1" x14ac:dyDescent="0.25">
      <c r="AS3862" s="37">
        <v>1214</v>
      </c>
      <c r="BS3862" s="41" t="str">
        <f t="shared" si="895"/>
        <v/>
      </c>
      <c r="BU3862" s="41" t="str">
        <f>IF($BS3862="", "", IFERROR(INDEX('Country Name Replacement'!$C$11:$C$2650, MATCH($BS3862, 'Country Name Replacement'!$B$11:$B$2650, 0)), $BS3862))</f>
        <v/>
      </c>
      <c r="BV3862" s="37" t="str">
        <f t="shared" si="896"/>
        <v/>
      </c>
      <c r="BW3862" s="46" t="str">
        <f t="shared" si="897"/>
        <v/>
      </c>
      <c r="BY3862" s="13" t="str">
        <f t="shared" si="898"/>
        <v/>
      </c>
      <c r="BZ3862" s="37" t="str">
        <f t="shared" si="899"/>
        <v/>
      </c>
      <c r="CA3862" s="60" t="str">
        <f t="shared" si="900"/>
        <v/>
      </c>
      <c r="CB3862" s="37" t="str">
        <f>IF(CA3862="", "", COUNTIF(CA$2649:CA$5288, "?"&amp;CA3862)+1+COUNTIF(CA$2649:CA3862, CA3862)-1)</f>
        <v/>
      </c>
      <c r="CC3862" s="41" t="str">
        <f t="shared" si="901"/>
        <v/>
      </c>
    </row>
    <row r="3863" spans="45:81" hidden="1" x14ac:dyDescent="0.25">
      <c r="AS3863" s="37">
        <v>1215</v>
      </c>
      <c r="BS3863" s="41" t="str">
        <f t="shared" si="895"/>
        <v/>
      </c>
      <c r="BU3863" s="41" t="str">
        <f>IF($BS3863="", "", IFERROR(INDEX('Country Name Replacement'!$C$11:$C$2650, MATCH($BS3863, 'Country Name Replacement'!$B$11:$B$2650, 0)), $BS3863))</f>
        <v/>
      </c>
      <c r="BV3863" s="37" t="str">
        <f t="shared" si="896"/>
        <v/>
      </c>
      <c r="BW3863" s="46" t="str">
        <f t="shared" si="897"/>
        <v/>
      </c>
      <c r="BY3863" s="13" t="str">
        <f t="shared" si="898"/>
        <v/>
      </c>
      <c r="BZ3863" s="37" t="str">
        <f t="shared" si="899"/>
        <v/>
      </c>
      <c r="CA3863" s="60" t="str">
        <f t="shared" si="900"/>
        <v/>
      </c>
      <c r="CB3863" s="37" t="str">
        <f>IF(CA3863="", "", COUNTIF(CA$2649:CA$5288, "?"&amp;CA3863)+1+COUNTIF(CA$2649:CA3863, CA3863)-1)</f>
        <v/>
      </c>
      <c r="CC3863" s="41" t="str">
        <f t="shared" si="901"/>
        <v/>
      </c>
    </row>
    <row r="3864" spans="45:81" hidden="1" x14ac:dyDescent="0.25">
      <c r="AS3864" s="37">
        <v>1216</v>
      </c>
      <c r="BS3864" s="41" t="str">
        <f t="shared" si="895"/>
        <v/>
      </c>
      <c r="BU3864" s="41" t="str">
        <f>IF($BS3864="", "", IFERROR(INDEX('Country Name Replacement'!$C$11:$C$2650, MATCH($BS3864, 'Country Name Replacement'!$B$11:$B$2650, 0)), $BS3864))</f>
        <v/>
      </c>
      <c r="BV3864" s="37" t="str">
        <f t="shared" si="896"/>
        <v/>
      </c>
      <c r="BW3864" s="46" t="str">
        <f t="shared" si="897"/>
        <v/>
      </c>
      <c r="BY3864" s="13" t="str">
        <f t="shared" si="898"/>
        <v/>
      </c>
      <c r="BZ3864" s="37" t="str">
        <f t="shared" si="899"/>
        <v/>
      </c>
      <c r="CA3864" s="60" t="str">
        <f t="shared" si="900"/>
        <v/>
      </c>
      <c r="CB3864" s="37" t="str">
        <f>IF(CA3864="", "", COUNTIF(CA$2649:CA$5288, "?"&amp;CA3864)+1+COUNTIF(CA$2649:CA3864, CA3864)-1)</f>
        <v/>
      </c>
      <c r="CC3864" s="41" t="str">
        <f t="shared" si="901"/>
        <v/>
      </c>
    </row>
    <row r="3865" spans="45:81" hidden="1" x14ac:dyDescent="0.25">
      <c r="AS3865" s="37">
        <v>1217</v>
      </c>
      <c r="BS3865" s="41" t="str">
        <f t="shared" si="895"/>
        <v/>
      </c>
      <c r="BU3865" s="41" t="str">
        <f>IF($BS3865="", "", IFERROR(INDEX('Country Name Replacement'!$C$11:$C$2650, MATCH($BS3865, 'Country Name Replacement'!$B$11:$B$2650, 0)), $BS3865))</f>
        <v/>
      </c>
      <c r="BV3865" s="37" t="str">
        <f t="shared" si="896"/>
        <v/>
      </c>
      <c r="BW3865" s="46" t="str">
        <f t="shared" si="897"/>
        <v/>
      </c>
      <c r="BY3865" s="13" t="str">
        <f t="shared" si="898"/>
        <v/>
      </c>
      <c r="BZ3865" s="37" t="str">
        <f t="shared" si="899"/>
        <v/>
      </c>
      <c r="CA3865" s="60" t="str">
        <f t="shared" si="900"/>
        <v/>
      </c>
      <c r="CB3865" s="37" t="str">
        <f>IF(CA3865="", "", COUNTIF(CA$2649:CA$5288, "?"&amp;CA3865)+1+COUNTIF(CA$2649:CA3865, CA3865)-1)</f>
        <v/>
      </c>
      <c r="CC3865" s="41" t="str">
        <f t="shared" si="901"/>
        <v/>
      </c>
    </row>
    <row r="3866" spans="45:81" hidden="1" x14ac:dyDescent="0.25">
      <c r="AS3866" s="37">
        <v>1218</v>
      </c>
      <c r="BS3866" s="41" t="str">
        <f t="shared" ref="BS3866:BS3929" si="902">IFERROR(INDEX(BS$7:BS$2646, MATCH($AS3866, BU$7:BU$2646, 0)), "")</f>
        <v/>
      </c>
      <c r="BU3866" s="41" t="str">
        <f>IF($BS3866="", "", IFERROR(INDEX('Country Name Replacement'!$C$11:$C$2650, MATCH($BS3866, 'Country Name Replacement'!$B$11:$B$2650, 0)), $BS3866))</f>
        <v/>
      </c>
      <c r="BV3866" s="37" t="str">
        <f t="shared" ref="BV3866:BV3929" si="903">IF(BU3866="", "", COUNTIF(BU$2649:BU$5288, "&lt;"&amp;BU3866)+1-BV$2647)</f>
        <v/>
      </c>
      <c r="BW3866" s="46" t="str">
        <f t="shared" ref="BW3866:BW3929" si="904">IFERROR(INDEX(BU$2649:BU$5288, MATCH($AS3866, BV$2649:BV$2828, 0)), "")</f>
        <v/>
      </c>
      <c r="BY3866" s="13" t="str">
        <f t="shared" ref="BY3866:BY3929" si="905">IFERROR(INDEX(BY$7:BY$2646, MATCH($AS3866, CA$7:CA$2646, 0)), "")</f>
        <v/>
      </c>
      <c r="BZ3866" s="37" t="str">
        <f t="shared" ref="BZ3866:BZ3929" si="906">IF(BY3866="", "", COUNTIF(BY$2649:BY$5288, "&lt;"&amp;BY3866)+1-BZ$2647)</f>
        <v/>
      </c>
      <c r="CA3866" s="60" t="str">
        <f t="shared" ref="CA3866:CA3929" si="907">IF(BY3866="", "", SUMIF($BY$7:$BY$2646, BY3866, $BZ$7:$BZ$2646))</f>
        <v/>
      </c>
      <c r="CB3866" s="37" t="str">
        <f>IF(CA3866="", "", COUNTIF(CA$2649:CA$5288, "?"&amp;CA3866)+1+COUNTIF(CA$2649:CA3866, CA3866)-1)</f>
        <v/>
      </c>
      <c r="CC3866" s="41" t="str">
        <f t="shared" ref="CC3866:CC3929" si="908">IFERROR(INDEX(BS$2649:BS$5288, MATCH($AS3866, BV$2649:BV$2828, 0)), "")</f>
        <v/>
      </c>
    </row>
    <row r="3867" spans="45:81" hidden="1" x14ac:dyDescent="0.25">
      <c r="AS3867" s="37">
        <v>1219</v>
      </c>
      <c r="BS3867" s="41" t="str">
        <f t="shared" si="902"/>
        <v/>
      </c>
      <c r="BU3867" s="41" t="str">
        <f>IF($BS3867="", "", IFERROR(INDEX('Country Name Replacement'!$C$11:$C$2650, MATCH($BS3867, 'Country Name Replacement'!$B$11:$B$2650, 0)), $BS3867))</f>
        <v/>
      </c>
      <c r="BV3867" s="37" t="str">
        <f t="shared" si="903"/>
        <v/>
      </c>
      <c r="BW3867" s="46" t="str">
        <f t="shared" si="904"/>
        <v/>
      </c>
      <c r="BY3867" s="13" t="str">
        <f t="shared" si="905"/>
        <v/>
      </c>
      <c r="BZ3867" s="37" t="str">
        <f t="shared" si="906"/>
        <v/>
      </c>
      <c r="CA3867" s="60" t="str">
        <f t="shared" si="907"/>
        <v/>
      </c>
      <c r="CB3867" s="37" t="str">
        <f>IF(CA3867="", "", COUNTIF(CA$2649:CA$5288, "?"&amp;CA3867)+1+COUNTIF(CA$2649:CA3867, CA3867)-1)</f>
        <v/>
      </c>
      <c r="CC3867" s="41" t="str">
        <f t="shared" si="908"/>
        <v/>
      </c>
    </row>
    <row r="3868" spans="45:81" hidden="1" x14ac:dyDescent="0.25">
      <c r="AS3868" s="37">
        <v>1220</v>
      </c>
      <c r="BS3868" s="41" t="str">
        <f t="shared" si="902"/>
        <v/>
      </c>
      <c r="BU3868" s="41" t="str">
        <f>IF($BS3868="", "", IFERROR(INDEX('Country Name Replacement'!$C$11:$C$2650, MATCH($BS3868, 'Country Name Replacement'!$B$11:$B$2650, 0)), $BS3868))</f>
        <v/>
      </c>
      <c r="BV3868" s="37" t="str">
        <f t="shared" si="903"/>
        <v/>
      </c>
      <c r="BW3868" s="46" t="str">
        <f t="shared" si="904"/>
        <v/>
      </c>
      <c r="BY3868" s="13" t="str">
        <f t="shared" si="905"/>
        <v/>
      </c>
      <c r="BZ3868" s="37" t="str">
        <f t="shared" si="906"/>
        <v/>
      </c>
      <c r="CA3868" s="60" t="str">
        <f t="shared" si="907"/>
        <v/>
      </c>
      <c r="CB3868" s="37" t="str">
        <f>IF(CA3868="", "", COUNTIF(CA$2649:CA$5288, "?"&amp;CA3868)+1+COUNTIF(CA$2649:CA3868, CA3868)-1)</f>
        <v/>
      </c>
      <c r="CC3868" s="41" t="str">
        <f t="shared" si="908"/>
        <v/>
      </c>
    </row>
    <row r="3869" spans="45:81" hidden="1" x14ac:dyDescent="0.25">
      <c r="AS3869" s="37">
        <v>1221</v>
      </c>
      <c r="BS3869" s="41" t="str">
        <f t="shared" si="902"/>
        <v/>
      </c>
      <c r="BU3869" s="41" t="str">
        <f>IF($BS3869="", "", IFERROR(INDEX('Country Name Replacement'!$C$11:$C$2650, MATCH($BS3869, 'Country Name Replacement'!$B$11:$B$2650, 0)), $BS3869))</f>
        <v/>
      </c>
      <c r="BV3869" s="37" t="str">
        <f t="shared" si="903"/>
        <v/>
      </c>
      <c r="BW3869" s="46" t="str">
        <f t="shared" si="904"/>
        <v/>
      </c>
      <c r="BY3869" s="13" t="str">
        <f t="shared" si="905"/>
        <v/>
      </c>
      <c r="BZ3869" s="37" t="str">
        <f t="shared" si="906"/>
        <v/>
      </c>
      <c r="CA3869" s="60" t="str">
        <f t="shared" si="907"/>
        <v/>
      </c>
      <c r="CB3869" s="37" t="str">
        <f>IF(CA3869="", "", COUNTIF(CA$2649:CA$5288, "?"&amp;CA3869)+1+COUNTIF(CA$2649:CA3869, CA3869)-1)</f>
        <v/>
      </c>
      <c r="CC3869" s="41" t="str">
        <f t="shared" si="908"/>
        <v/>
      </c>
    </row>
    <row r="3870" spans="45:81" hidden="1" x14ac:dyDescent="0.25">
      <c r="AS3870" s="37">
        <v>1222</v>
      </c>
      <c r="BS3870" s="41" t="str">
        <f t="shared" si="902"/>
        <v/>
      </c>
      <c r="BU3870" s="41" t="str">
        <f>IF($BS3870="", "", IFERROR(INDEX('Country Name Replacement'!$C$11:$C$2650, MATCH($BS3870, 'Country Name Replacement'!$B$11:$B$2650, 0)), $BS3870))</f>
        <v/>
      </c>
      <c r="BV3870" s="37" t="str">
        <f t="shared" si="903"/>
        <v/>
      </c>
      <c r="BW3870" s="46" t="str">
        <f t="shared" si="904"/>
        <v/>
      </c>
      <c r="BY3870" s="13" t="str">
        <f t="shared" si="905"/>
        <v/>
      </c>
      <c r="BZ3870" s="37" t="str">
        <f t="shared" si="906"/>
        <v/>
      </c>
      <c r="CA3870" s="60" t="str">
        <f t="shared" si="907"/>
        <v/>
      </c>
      <c r="CB3870" s="37" t="str">
        <f>IF(CA3870="", "", COUNTIF(CA$2649:CA$5288, "?"&amp;CA3870)+1+COUNTIF(CA$2649:CA3870, CA3870)-1)</f>
        <v/>
      </c>
      <c r="CC3870" s="41" t="str">
        <f t="shared" si="908"/>
        <v/>
      </c>
    </row>
    <row r="3871" spans="45:81" hidden="1" x14ac:dyDescent="0.25">
      <c r="AS3871" s="37">
        <v>1223</v>
      </c>
      <c r="BS3871" s="41" t="str">
        <f t="shared" si="902"/>
        <v/>
      </c>
      <c r="BU3871" s="41" t="str">
        <f>IF($BS3871="", "", IFERROR(INDEX('Country Name Replacement'!$C$11:$C$2650, MATCH($BS3871, 'Country Name Replacement'!$B$11:$B$2650, 0)), $BS3871))</f>
        <v/>
      </c>
      <c r="BV3871" s="37" t="str">
        <f t="shared" si="903"/>
        <v/>
      </c>
      <c r="BW3871" s="46" t="str">
        <f t="shared" si="904"/>
        <v/>
      </c>
      <c r="BY3871" s="13" t="str">
        <f t="shared" si="905"/>
        <v/>
      </c>
      <c r="BZ3871" s="37" t="str">
        <f t="shared" si="906"/>
        <v/>
      </c>
      <c r="CA3871" s="60" t="str">
        <f t="shared" si="907"/>
        <v/>
      </c>
      <c r="CB3871" s="37" t="str">
        <f>IF(CA3871="", "", COUNTIF(CA$2649:CA$5288, "?"&amp;CA3871)+1+COUNTIF(CA$2649:CA3871, CA3871)-1)</f>
        <v/>
      </c>
      <c r="CC3871" s="41" t="str">
        <f t="shared" si="908"/>
        <v/>
      </c>
    </row>
    <row r="3872" spans="45:81" hidden="1" x14ac:dyDescent="0.25">
      <c r="AS3872" s="37">
        <v>1224</v>
      </c>
      <c r="BS3872" s="41" t="str">
        <f t="shared" si="902"/>
        <v/>
      </c>
      <c r="BU3872" s="41" t="str">
        <f>IF($BS3872="", "", IFERROR(INDEX('Country Name Replacement'!$C$11:$C$2650, MATCH($BS3872, 'Country Name Replacement'!$B$11:$B$2650, 0)), $BS3872))</f>
        <v/>
      </c>
      <c r="BV3872" s="37" t="str">
        <f t="shared" si="903"/>
        <v/>
      </c>
      <c r="BW3872" s="46" t="str">
        <f t="shared" si="904"/>
        <v/>
      </c>
      <c r="BY3872" s="13" t="str">
        <f t="shared" si="905"/>
        <v/>
      </c>
      <c r="BZ3872" s="37" t="str">
        <f t="shared" si="906"/>
        <v/>
      </c>
      <c r="CA3872" s="60" t="str">
        <f t="shared" si="907"/>
        <v/>
      </c>
      <c r="CB3872" s="37" t="str">
        <f>IF(CA3872="", "", COUNTIF(CA$2649:CA$5288, "?"&amp;CA3872)+1+COUNTIF(CA$2649:CA3872, CA3872)-1)</f>
        <v/>
      </c>
      <c r="CC3872" s="41" t="str">
        <f t="shared" si="908"/>
        <v/>
      </c>
    </row>
    <row r="3873" spans="45:81" hidden="1" x14ac:dyDescent="0.25">
      <c r="AS3873" s="37">
        <v>1225</v>
      </c>
      <c r="BS3873" s="41" t="str">
        <f t="shared" si="902"/>
        <v/>
      </c>
      <c r="BU3873" s="41" t="str">
        <f>IF($BS3873="", "", IFERROR(INDEX('Country Name Replacement'!$C$11:$C$2650, MATCH($BS3873, 'Country Name Replacement'!$B$11:$B$2650, 0)), $BS3873))</f>
        <v/>
      </c>
      <c r="BV3873" s="37" t="str">
        <f t="shared" si="903"/>
        <v/>
      </c>
      <c r="BW3873" s="46" t="str">
        <f t="shared" si="904"/>
        <v/>
      </c>
      <c r="BY3873" s="13" t="str">
        <f t="shared" si="905"/>
        <v/>
      </c>
      <c r="BZ3873" s="37" t="str">
        <f t="shared" si="906"/>
        <v/>
      </c>
      <c r="CA3873" s="60" t="str">
        <f t="shared" si="907"/>
        <v/>
      </c>
      <c r="CB3873" s="37" t="str">
        <f>IF(CA3873="", "", COUNTIF(CA$2649:CA$5288, "?"&amp;CA3873)+1+COUNTIF(CA$2649:CA3873, CA3873)-1)</f>
        <v/>
      </c>
      <c r="CC3873" s="41" t="str">
        <f t="shared" si="908"/>
        <v/>
      </c>
    </row>
    <row r="3874" spans="45:81" hidden="1" x14ac:dyDescent="0.25">
      <c r="AS3874" s="37">
        <v>1226</v>
      </c>
      <c r="BS3874" s="41" t="str">
        <f t="shared" si="902"/>
        <v/>
      </c>
      <c r="BU3874" s="41" t="str">
        <f>IF($BS3874="", "", IFERROR(INDEX('Country Name Replacement'!$C$11:$C$2650, MATCH($BS3874, 'Country Name Replacement'!$B$11:$B$2650, 0)), $BS3874))</f>
        <v/>
      </c>
      <c r="BV3874" s="37" t="str">
        <f t="shared" si="903"/>
        <v/>
      </c>
      <c r="BW3874" s="46" t="str">
        <f t="shared" si="904"/>
        <v/>
      </c>
      <c r="BY3874" s="13" t="str">
        <f t="shared" si="905"/>
        <v/>
      </c>
      <c r="BZ3874" s="37" t="str">
        <f t="shared" si="906"/>
        <v/>
      </c>
      <c r="CA3874" s="60" t="str">
        <f t="shared" si="907"/>
        <v/>
      </c>
      <c r="CB3874" s="37" t="str">
        <f>IF(CA3874="", "", COUNTIF(CA$2649:CA$5288, "?"&amp;CA3874)+1+COUNTIF(CA$2649:CA3874, CA3874)-1)</f>
        <v/>
      </c>
      <c r="CC3874" s="41" t="str">
        <f t="shared" si="908"/>
        <v/>
      </c>
    </row>
    <row r="3875" spans="45:81" hidden="1" x14ac:dyDescent="0.25">
      <c r="AS3875" s="37">
        <v>1227</v>
      </c>
      <c r="BS3875" s="41" t="str">
        <f t="shared" si="902"/>
        <v/>
      </c>
      <c r="BU3875" s="41" t="str">
        <f>IF($BS3875="", "", IFERROR(INDEX('Country Name Replacement'!$C$11:$C$2650, MATCH($BS3875, 'Country Name Replacement'!$B$11:$B$2650, 0)), $BS3875))</f>
        <v/>
      </c>
      <c r="BV3875" s="37" t="str">
        <f t="shared" si="903"/>
        <v/>
      </c>
      <c r="BW3875" s="46" t="str">
        <f t="shared" si="904"/>
        <v/>
      </c>
      <c r="BY3875" s="13" t="str">
        <f t="shared" si="905"/>
        <v/>
      </c>
      <c r="BZ3875" s="37" t="str">
        <f t="shared" si="906"/>
        <v/>
      </c>
      <c r="CA3875" s="60" t="str">
        <f t="shared" si="907"/>
        <v/>
      </c>
      <c r="CB3875" s="37" t="str">
        <f>IF(CA3875="", "", COUNTIF(CA$2649:CA$5288, "?"&amp;CA3875)+1+COUNTIF(CA$2649:CA3875, CA3875)-1)</f>
        <v/>
      </c>
      <c r="CC3875" s="41" t="str">
        <f t="shared" si="908"/>
        <v/>
      </c>
    </row>
    <row r="3876" spans="45:81" hidden="1" x14ac:dyDescent="0.25">
      <c r="AS3876" s="37">
        <v>1228</v>
      </c>
      <c r="BS3876" s="41" t="str">
        <f t="shared" si="902"/>
        <v/>
      </c>
      <c r="BU3876" s="41" t="str">
        <f>IF($BS3876="", "", IFERROR(INDEX('Country Name Replacement'!$C$11:$C$2650, MATCH($BS3876, 'Country Name Replacement'!$B$11:$B$2650, 0)), $BS3876))</f>
        <v/>
      </c>
      <c r="BV3876" s="37" t="str">
        <f t="shared" si="903"/>
        <v/>
      </c>
      <c r="BW3876" s="46" t="str">
        <f t="shared" si="904"/>
        <v/>
      </c>
      <c r="BY3876" s="13" t="str">
        <f t="shared" si="905"/>
        <v/>
      </c>
      <c r="BZ3876" s="37" t="str">
        <f t="shared" si="906"/>
        <v/>
      </c>
      <c r="CA3876" s="60" t="str">
        <f t="shared" si="907"/>
        <v/>
      </c>
      <c r="CB3876" s="37" t="str">
        <f>IF(CA3876="", "", COUNTIF(CA$2649:CA$5288, "?"&amp;CA3876)+1+COUNTIF(CA$2649:CA3876, CA3876)-1)</f>
        <v/>
      </c>
      <c r="CC3876" s="41" t="str">
        <f t="shared" si="908"/>
        <v/>
      </c>
    </row>
    <row r="3877" spans="45:81" hidden="1" x14ac:dyDescent="0.25">
      <c r="AS3877" s="37">
        <v>1229</v>
      </c>
      <c r="BS3877" s="41" t="str">
        <f t="shared" si="902"/>
        <v/>
      </c>
      <c r="BU3877" s="41" t="str">
        <f>IF($BS3877="", "", IFERROR(INDEX('Country Name Replacement'!$C$11:$C$2650, MATCH($BS3877, 'Country Name Replacement'!$B$11:$B$2650, 0)), $BS3877))</f>
        <v/>
      </c>
      <c r="BV3877" s="37" t="str">
        <f t="shared" si="903"/>
        <v/>
      </c>
      <c r="BW3877" s="46" t="str">
        <f t="shared" si="904"/>
        <v/>
      </c>
      <c r="BY3877" s="13" t="str">
        <f t="shared" si="905"/>
        <v/>
      </c>
      <c r="BZ3877" s="37" t="str">
        <f t="shared" si="906"/>
        <v/>
      </c>
      <c r="CA3877" s="60" t="str">
        <f t="shared" si="907"/>
        <v/>
      </c>
      <c r="CB3877" s="37" t="str">
        <f>IF(CA3877="", "", COUNTIF(CA$2649:CA$5288, "?"&amp;CA3877)+1+COUNTIF(CA$2649:CA3877, CA3877)-1)</f>
        <v/>
      </c>
      <c r="CC3877" s="41" t="str">
        <f t="shared" si="908"/>
        <v/>
      </c>
    </row>
    <row r="3878" spans="45:81" hidden="1" x14ac:dyDescent="0.25">
      <c r="AS3878" s="37">
        <v>1230</v>
      </c>
      <c r="BS3878" s="41" t="str">
        <f t="shared" si="902"/>
        <v/>
      </c>
      <c r="BU3878" s="41" t="str">
        <f>IF($BS3878="", "", IFERROR(INDEX('Country Name Replacement'!$C$11:$C$2650, MATCH($BS3878, 'Country Name Replacement'!$B$11:$B$2650, 0)), $BS3878))</f>
        <v/>
      </c>
      <c r="BV3878" s="37" t="str">
        <f t="shared" si="903"/>
        <v/>
      </c>
      <c r="BW3878" s="46" t="str">
        <f t="shared" si="904"/>
        <v/>
      </c>
      <c r="BY3878" s="13" t="str">
        <f t="shared" si="905"/>
        <v/>
      </c>
      <c r="BZ3878" s="37" t="str">
        <f t="shared" si="906"/>
        <v/>
      </c>
      <c r="CA3878" s="60" t="str">
        <f t="shared" si="907"/>
        <v/>
      </c>
      <c r="CB3878" s="37" t="str">
        <f>IF(CA3878="", "", COUNTIF(CA$2649:CA$5288, "?"&amp;CA3878)+1+COUNTIF(CA$2649:CA3878, CA3878)-1)</f>
        <v/>
      </c>
      <c r="CC3878" s="41" t="str">
        <f t="shared" si="908"/>
        <v/>
      </c>
    </row>
    <row r="3879" spans="45:81" hidden="1" x14ac:dyDescent="0.25">
      <c r="AS3879" s="37">
        <v>1231</v>
      </c>
      <c r="BS3879" s="41" t="str">
        <f t="shared" si="902"/>
        <v/>
      </c>
      <c r="BU3879" s="41" t="str">
        <f>IF($BS3879="", "", IFERROR(INDEX('Country Name Replacement'!$C$11:$C$2650, MATCH($BS3879, 'Country Name Replacement'!$B$11:$B$2650, 0)), $BS3879))</f>
        <v/>
      </c>
      <c r="BV3879" s="37" t="str">
        <f t="shared" si="903"/>
        <v/>
      </c>
      <c r="BW3879" s="46" t="str">
        <f t="shared" si="904"/>
        <v/>
      </c>
      <c r="BY3879" s="13" t="str">
        <f t="shared" si="905"/>
        <v/>
      </c>
      <c r="BZ3879" s="37" t="str">
        <f t="shared" si="906"/>
        <v/>
      </c>
      <c r="CA3879" s="60" t="str">
        <f t="shared" si="907"/>
        <v/>
      </c>
      <c r="CB3879" s="37" t="str">
        <f>IF(CA3879="", "", COUNTIF(CA$2649:CA$5288, "?"&amp;CA3879)+1+COUNTIF(CA$2649:CA3879, CA3879)-1)</f>
        <v/>
      </c>
      <c r="CC3879" s="41" t="str">
        <f t="shared" si="908"/>
        <v/>
      </c>
    </row>
    <row r="3880" spans="45:81" hidden="1" x14ac:dyDescent="0.25">
      <c r="AS3880" s="37">
        <v>1232</v>
      </c>
      <c r="BS3880" s="41" t="str">
        <f t="shared" si="902"/>
        <v/>
      </c>
      <c r="BU3880" s="41" t="str">
        <f>IF($BS3880="", "", IFERROR(INDEX('Country Name Replacement'!$C$11:$C$2650, MATCH($BS3880, 'Country Name Replacement'!$B$11:$B$2650, 0)), $BS3880))</f>
        <v/>
      </c>
      <c r="BV3880" s="37" t="str">
        <f t="shared" si="903"/>
        <v/>
      </c>
      <c r="BW3880" s="46" t="str">
        <f t="shared" si="904"/>
        <v/>
      </c>
      <c r="BY3880" s="13" t="str">
        <f t="shared" si="905"/>
        <v/>
      </c>
      <c r="BZ3880" s="37" t="str">
        <f t="shared" si="906"/>
        <v/>
      </c>
      <c r="CA3880" s="60" t="str">
        <f t="shared" si="907"/>
        <v/>
      </c>
      <c r="CB3880" s="37" t="str">
        <f>IF(CA3880="", "", COUNTIF(CA$2649:CA$5288, "?"&amp;CA3880)+1+COUNTIF(CA$2649:CA3880, CA3880)-1)</f>
        <v/>
      </c>
      <c r="CC3880" s="41" t="str">
        <f t="shared" si="908"/>
        <v/>
      </c>
    </row>
    <row r="3881" spans="45:81" hidden="1" x14ac:dyDescent="0.25">
      <c r="AS3881" s="37">
        <v>1233</v>
      </c>
      <c r="BS3881" s="41" t="str">
        <f t="shared" si="902"/>
        <v/>
      </c>
      <c r="BU3881" s="41" t="str">
        <f>IF($BS3881="", "", IFERROR(INDEX('Country Name Replacement'!$C$11:$C$2650, MATCH($BS3881, 'Country Name Replacement'!$B$11:$B$2650, 0)), $BS3881))</f>
        <v/>
      </c>
      <c r="BV3881" s="37" t="str">
        <f t="shared" si="903"/>
        <v/>
      </c>
      <c r="BW3881" s="46" t="str">
        <f t="shared" si="904"/>
        <v/>
      </c>
      <c r="BY3881" s="13" t="str">
        <f t="shared" si="905"/>
        <v/>
      </c>
      <c r="BZ3881" s="37" t="str">
        <f t="shared" si="906"/>
        <v/>
      </c>
      <c r="CA3881" s="60" t="str">
        <f t="shared" si="907"/>
        <v/>
      </c>
      <c r="CB3881" s="37" t="str">
        <f>IF(CA3881="", "", COUNTIF(CA$2649:CA$5288, "?"&amp;CA3881)+1+COUNTIF(CA$2649:CA3881, CA3881)-1)</f>
        <v/>
      </c>
      <c r="CC3881" s="41" t="str">
        <f t="shared" si="908"/>
        <v/>
      </c>
    </row>
    <row r="3882" spans="45:81" hidden="1" x14ac:dyDescent="0.25">
      <c r="AS3882" s="37">
        <v>1234</v>
      </c>
      <c r="BS3882" s="41" t="str">
        <f t="shared" si="902"/>
        <v/>
      </c>
      <c r="BU3882" s="41" t="str">
        <f>IF($BS3882="", "", IFERROR(INDEX('Country Name Replacement'!$C$11:$C$2650, MATCH($BS3882, 'Country Name Replacement'!$B$11:$B$2650, 0)), $BS3882))</f>
        <v/>
      </c>
      <c r="BV3882" s="37" t="str">
        <f t="shared" si="903"/>
        <v/>
      </c>
      <c r="BW3882" s="46" t="str">
        <f t="shared" si="904"/>
        <v/>
      </c>
      <c r="BY3882" s="13" t="str">
        <f t="shared" si="905"/>
        <v/>
      </c>
      <c r="BZ3882" s="37" t="str">
        <f t="shared" si="906"/>
        <v/>
      </c>
      <c r="CA3882" s="60" t="str">
        <f t="shared" si="907"/>
        <v/>
      </c>
      <c r="CB3882" s="37" t="str">
        <f>IF(CA3882="", "", COUNTIF(CA$2649:CA$5288, "?"&amp;CA3882)+1+COUNTIF(CA$2649:CA3882, CA3882)-1)</f>
        <v/>
      </c>
      <c r="CC3882" s="41" t="str">
        <f t="shared" si="908"/>
        <v/>
      </c>
    </row>
    <row r="3883" spans="45:81" hidden="1" x14ac:dyDescent="0.25">
      <c r="AS3883" s="37">
        <v>1235</v>
      </c>
      <c r="BS3883" s="41" t="str">
        <f t="shared" si="902"/>
        <v/>
      </c>
      <c r="BU3883" s="41" t="str">
        <f>IF($BS3883="", "", IFERROR(INDEX('Country Name Replacement'!$C$11:$C$2650, MATCH($BS3883, 'Country Name Replacement'!$B$11:$B$2650, 0)), $BS3883))</f>
        <v/>
      </c>
      <c r="BV3883" s="37" t="str">
        <f t="shared" si="903"/>
        <v/>
      </c>
      <c r="BW3883" s="46" t="str">
        <f t="shared" si="904"/>
        <v/>
      </c>
      <c r="BY3883" s="13" t="str">
        <f t="shared" si="905"/>
        <v/>
      </c>
      <c r="BZ3883" s="37" t="str">
        <f t="shared" si="906"/>
        <v/>
      </c>
      <c r="CA3883" s="60" t="str">
        <f t="shared" si="907"/>
        <v/>
      </c>
      <c r="CB3883" s="37" t="str">
        <f>IF(CA3883="", "", COUNTIF(CA$2649:CA$5288, "?"&amp;CA3883)+1+COUNTIF(CA$2649:CA3883, CA3883)-1)</f>
        <v/>
      </c>
      <c r="CC3883" s="41" t="str">
        <f t="shared" si="908"/>
        <v/>
      </c>
    </row>
    <row r="3884" spans="45:81" hidden="1" x14ac:dyDescent="0.25">
      <c r="AS3884" s="37">
        <v>1236</v>
      </c>
      <c r="BS3884" s="41" t="str">
        <f t="shared" si="902"/>
        <v/>
      </c>
      <c r="BU3884" s="41" t="str">
        <f>IF($BS3884="", "", IFERROR(INDEX('Country Name Replacement'!$C$11:$C$2650, MATCH($BS3884, 'Country Name Replacement'!$B$11:$B$2650, 0)), $BS3884))</f>
        <v/>
      </c>
      <c r="BV3884" s="37" t="str">
        <f t="shared" si="903"/>
        <v/>
      </c>
      <c r="BW3884" s="46" t="str">
        <f t="shared" si="904"/>
        <v/>
      </c>
      <c r="BY3884" s="13" t="str">
        <f t="shared" si="905"/>
        <v/>
      </c>
      <c r="BZ3884" s="37" t="str">
        <f t="shared" si="906"/>
        <v/>
      </c>
      <c r="CA3884" s="60" t="str">
        <f t="shared" si="907"/>
        <v/>
      </c>
      <c r="CB3884" s="37" t="str">
        <f>IF(CA3884="", "", COUNTIF(CA$2649:CA$5288, "?"&amp;CA3884)+1+COUNTIF(CA$2649:CA3884, CA3884)-1)</f>
        <v/>
      </c>
      <c r="CC3884" s="41" t="str">
        <f t="shared" si="908"/>
        <v/>
      </c>
    </row>
    <row r="3885" spans="45:81" hidden="1" x14ac:dyDescent="0.25">
      <c r="AS3885" s="37">
        <v>1237</v>
      </c>
      <c r="BS3885" s="41" t="str">
        <f t="shared" si="902"/>
        <v/>
      </c>
      <c r="BU3885" s="41" t="str">
        <f>IF($BS3885="", "", IFERROR(INDEX('Country Name Replacement'!$C$11:$C$2650, MATCH($BS3885, 'Country Name Replacement'!$B$11:$B$2650, 0)), $BS3885))</f>
        <v/>
      </c>
      <c r="BV3885" s="37" t="str">
        <f t="shared" si="903"/>
        <v/>
      </c>
      <c r="BW3885" s="46" t="str">
        <f t="shared" si="904"/>
        <v/>
      </c>
      <c r="BY3885" s="13" t="str">
        <f t="shared" si="905"/>
        <v/>
      </c>
      <c r="BZ3885" s="37" t="str">
        <f t="shared" si="906"/>
        <v/>
      </c>
      <c r="CA3885" s="60" t="str">
        <f t="shared" si="907"/>
        <v/>
      </c>
      <c r="CB3885" s="37" t="str">
        <f>IF(CA3885="", "", COUNTIF(CA$2649:CA$5288, "?"&amp;CA3885)+1+COUNTIF(CA$2649:CA3885, CA3885)-1)</f>
        <v/>
      </c>
      <c r="CC3885" s="41" t="str">
        <f t="shared" si="908"/>
        <v/>
      </c>
    </row>
    <row r="3886" spans="45:81" hidden="1" x14ac:dyDescent="0.25">
      <c r="AS3886" s="37">
        <v>1238</v>
      </c>
      <c r="BS3886" s="41" t="str">
        <f t="shared" si="902"/>
        <v/>
      </c>
      <c r="BU3886" s="41" t="str">
        <f>IF($BS3886="", "", IFERROR(INDEX('Country Name Replacement'!$C$11:$C$2650, MATCH($BS3886, 'Country Name Replacement'!$B$11:$B$2650, 0)), $BS3886))</f>
        <v/>
      </c>
      <c r="BV3886" s="37" t="str">
        <f t="shared" si="903"/>
        <v/>
      </c>
      <c r="BW3886" s="46" t="str">
        <f t="shared" si="904"/>
        <v/>
      </c>
      <c r="BY3886" s="13" t="str">
        <f t="shared" si="905"/>
        <v/>
      </c>
      <c r="BZ3886" s="37" t="str">
        <f t="shared" si="906"/>
        <v/>
      </c>
      <c r="CA3886" s="60" t="str">
        <f t="shared" si="907"/>
        <v/>
      </c>
      <c r="CB3886" s="37" t="str">
        <f>IF(CA3886="", "", COUNTIF(CA$2649:CA$5288, "?"&amp;CA3886)+1+COUNTIF(CA$2649:CA3886, CA3886)-1)</f>
        <v/>
      </c>
      <c r="CC3886" s="41" t="str">
        <f t="shared" si="908"/>
        <v/>
      </c>
    </row>
    <row r="3887" spans="45:81" hidden="1" x14ac:dyDescent="0.25">
      <c r="AS3887" s="37">
        <v>1239</v>
      </c>
      <c r="BS3887" s="41" t="str">
        <f t="shared" si="902"/>
        <v/>
      </c>
      <c r="BU3887" s="41" t="str">
        <f>IF($BS3887="", "", IFERROR(INDEX('Country Name Replacement'!$C$11:$C$2650, MATCH($BS3887, 'Country Name Replacement'!$B$11:$B$2650, 0)), $BS3887))</f>
        <v/>
      </c>
      <c r="BV3887" s="37" t="str">
        <f t="shared" si="903"/>
        <v/>
      </c>
      <c r="BW3887" s="46" t="str">
        <f t="shared" si="904"/>
        <v/>
      </c>
      <c r="BY3887" s="13" t="str">
        <f t="shared" si="905"/>
        <v/>
      </c>
      <c r="BZ3887" s="37" t="str">
        <f t="shared" si="906"/>
        <v/>
      </c>
      <c r="CA3887" s="60" t="str">
        <f t="shared" si="907"/>
        <v/>
      </c>
      <c r="CB3887" s="37" t="str">
        <f>IF(CA3887="", "", COUNTIF(CA$2649:CA$5288, "?"&amp;CA3887)+1+COUNTIF(CA$2649:CA3887, CA3887)-1)</f>
        <v/>
      </c>
      <c r="CC3887" s="41" t="str">
        <f t="shared" si="908"/>
        <v/>
      </c>
    </row>
    <row r="3888" spans="45:81" hidden="1" x14ac:dyDescent="0.25">
      <c r="AS3888" s="37">
        <v>1240</v>
      </c>
      <c r="BS3888" s="41" t="str">
        <f t="shared" si="902"/>
        <v/>
      </c>
      <c r="BU3888" s="41" t="str">
        <f>IF($BS3888="", "", IFERROR(INDEX('Country Name Replacement'!$C$11:$C$2650, MATCH($BS3888, 'Country Name Replacement'!$B$11:$B$2650, 0)), $BS3888))</f>
        <v/>
      </c>
      <c r="BV3888" s="37" t="str">
        <f t="shared" si="903"/>
        <v/>
      </c>
      <c r="BW3888" s="46" t="str">
        <f t="shared" si="904"/>
        <v/>
      </c>
      <c r="BY3888" s="13" t="str">
        <f t="shared" si="905"/>
        <v/>
      </c>
      <c r="BZ3888" s="37" t="str">
        <f t="shared" si="906"/>
        <v/>
      </c>
      <c r="CA3888" s="60" t="str">
        <f t="shared" si="907"/>
        <v/>
      </c>
      <c r="CB3888" s="37" t="str">
        <f>IF(CA3888="", "", COUNTIF(CA$2649:CA$5288, "?"&amp;CA3888)+1+COUNTIF(CA$2649:CA3888, CA3888)-1)</f>
        <v/>
      </c>
      <c r="CC3888" s="41" t="str">
        <f t="shared" si="908"/>
        <v/>
      </c>
    </row>
    <row r="3889" spans="45:81" hidden="1" x14ac:dyDescent="0.25">
      <c r="AS3889" s="37">
        <v>1241</v>
      </c>
      <c r="BS3889" s="41" t="str">
        <f t="shared" si="902"/>
        <v/>
      </c>
      <c r="BU3889" s="41" t="str">
        <f>IF($BS3889="", "", IFERROR(INDEX('Country Name Replacement'!$C$11:$C$2650, MATCH($BS3889, 'Country Name Replacement'!$B$11:$B$2650, 0)), $BS3889))</f>
        <v/>
      </c>
      <c r="BV3889" s="37" t="str">
        <f t="shared" si="903"/>
        <v/>
      </c>
      <c r="BW3889" s="46" t="str">
        <f t="shared" si="904"/>
        <v/>
      </c>
      <c r="BY3889" s="13" t="str">
        <f t="shared" si="905"/>
        <v/>
      </c>
      <c r="BZ3889" s="37" t="str">
        <f t="shared" si="906"/>
        <v/>
      </c>
      <c r="CA3889" s="60" t="str">
        <f t="shared" si="907"/>
        <v/>
      </c>
      <c r="CB3889" s="37" t="str">
        <f>IF(CA3889="", "", COUNTIF(CA$2649:CA$5288, "?"&amp;CA3889)+1+COUNTIF(CA$2649:CA3889, CA3889)-1)</f>
        <v/>
      </c>
      <c r="CC3889" s="41" t="str">
        <f t="shared" si="908"/>
        <v/>
      </c>
    </row>
    <row r="3890" spans="45:81" hidden="1" x14ac:dyDescent="0.25">
      <c r="AS3890" s="37">
        <v>1242</v>
      </c>
      <c r="BS3890" s="41" t="str">
        <f t="shared" si="902"/>
        <v/>
      </c>
      <c r="BU3890" s="41" t="str">
        <f>IF($BS3890="", "", IFERROR(INDEX('Country Name Replacement'!$C$11:$C$2650, MATCH($BS3890, 'Country Name Replacement'!$B$11:$B$2650, 0)), $BS3890))</f>
        <v/>
      </c>
      <c r="BV3890" s="37" t="str">
        <f t="shared" si="903"/>
        <v/>
      </c>
      <c r="BW3890" s="46" t="str">
        <f t="shared" si="904"/>
        <v/>
      </c>
      <c r="BY3890" s="13" t="str">
        <f t="shared" si="905"/>
        <v/>
      </c>
      <c r="BZ3890" s="37" t="str">
        <f t="shared" si="906"/>
        <v/>
      </c>
      <c r="CA3890" s="60" t="str">
        <f t="shared" si="907"/>
        <v/>
      </c>
      <c r="CB3890" s="37" t="str">
        <f>IF(CA3890="", "", COUNTIF(CA$2649:CA$5288, "?"&amp;CA3890)+1+COUNTIF(CA$2649:CA3890, CA3890)-1)</f>
        <v/>
      </c>
      <c r="CC3890" s="41" t="str">
        <f t="shared" si="908"/>
        <v/>
      </c>
    </row>
    <row r="3891" spans="45:81" hidden="1" x14ac:dyDescent="0.25">
      <c r="AS3891" s="37">
        <v>1243</v>
      </c>
      <c r="BS3891" s="41" t="str">
        <f t="shared" si="902"/>
        <v/>
      </c>
      <c r="BU3891" s="41" t="str">
        <f>IF($BS3891="", "", IFERROR(INDEX('Country Name Replacement'!$C$11:$C$2650, MATCH($BS3891, 'Country Name Replacement'!$B$11:$B$2650, 0)), $BS3891))</f>
        <v/>
      </c>
      <c r="BV3891" s="37" t="str">
        <f t="shared" si="903"/>
        <v/>
      </c>
      <c r="BW3891" s="46" t="str">
        <f t="shared" si="904"/>
        <v/>
      </c>
      <c r="BY3891" s="13" t="str">
        <f t="shared" si="905"/>
        <v/>
      </c>
      <c r="BZ3891" s="37" t="str">
        <f t="shared" si="906"/>
        <v/>
      </c>
      <c r="CA3891" s="60" t="str">
        <f t="shared" si="907"/>
        <v/>
      </c>
      <c r="CB3891" s="37" t="str">
        <f>IF(CA3891="", "", COUNTIF(CA$2649:CA$5288, "?"&amp;CA3891)+1+COUNTIF(CA$2649:CA3891, CA3891)-1)</f>
        <v/>
      </c>
      <c r="CC3891" s="41" t="str">
        <f t="shared" si="908"/>
        <v/>
      </c>
    </row>
    <row r="3892" spans="45:81" hidden="1" x14ac:dyDescent="0.25">
      <c r="AS3892" s="37">
        <v>1244</v>
      </c>
      <c r="BS3892" s="41" t="str">
        <f t="shared" si="902"/>
        <v/>
      </c>
      <c r="BU3892" s="41" t="str">
        <f>IF($BS3892="", "", IFERROR(INDEX('Country Name Replacement'!$C$11:$C$2650, MATCH($BS3892, 'Country Name Replacement'!$B$11:$B$2650, 0)), $BS3892))</f>
        <v/>
      </c>
      <c r="BV3892" s="37" t="str">
        <f t="shared" si="903"/>
        <v/>
      </c>
      <c r="BW3892" s="46" t="str">
        <f t="shared" si="904"/>
        <v/>
      </c>
      <c r="BY3892" s="13" t="str">
        <f t="shared" si="905"/>
        <v/>
      </c>
      <c r="BZ3892" s="37" t="str">
        <f t="shared" si="906"/>
        <v/>
      </c>
      <c r="CA3892" s="60" t="str">
        <f t="shared" si="907"/>
        <v/>
      </c>
      <c r="CB3892" s="37" t="str">
        <f>IF(CA3892="", "", COUNTIF(CA$2649:CA$5288, "?"&amp;CA3892)+1+COUNTIF(CA$2649:CA3892, CA3892)-1)</f>
        <v/>
      </c>
      <c r="CC3892" s="41" t="str">
        <f t="shared" si="908"/>
        <v/>
      </c>
    </row>
    <row r="3893" spans="45:81" hidden="1" x14ac:dyDescent="0.25">
      <c r="AS3893" s="37">
        <v>1245</v>
      </c>
      <c r="BS3893" s="41" t="str">
        <f t="shared" si="902"/>
        <v/>
      </c>
      <c r="BU3893" s="41" t="str">
        <f>IF($BS3893="", "", IFERROR(INDEX('Country Name Replacement'!$C$11:$C$2650, MATCH($BS3893, 'Country Name Replacement'!$B$11:$B$2650, 0)), $BS3893))</f>
        <v/>
      </c>
      <c r="BV3893" s="37" t="str">
        <f t="shared" si="903"/>
        <v/>
      </c>
      <c r="BW3893" s="46" t="str">
        <f t="shared" si="904"/>
        <v/>
      </c>
      <c r="BY3893" s="13" t="str">
        <f t="shared" si="905"/>
        <v/>
      </c>
      <c r="BZ3893" s="37" t="str">
        <f t="shared" si="906"/>
        <v/>
      </c>
      <c r="CA3893" s="60" t="str">
        <f t="shared" si="907"/>
        <v/>
      </c>
      <c r="CB3893" s="37" t="str">
        <f>IF(CA3893="", "", COUNTIF(CA$2649:CA$5288, "?"&amp;CA3893)+1+COUNTIF(CA$2649:CA3893, CA3893)-1)</f>
        <v/>
      </c>
      <c r="CC3893" s="41" t="str">
        <f t="shared" si="908"/>
        <v/>
      </c>
    </row>
    <row r="3894" spans="45:81" hidden="1" x14ac:dyDescent="0.25">
      <c r="AS3894" s="37">
        <v>1246</v>
      </c>
      <c r="BS3894" s="41" t="str">
        <f t="shared" si="902"/>
        <v/>
      </c>
      <c r="BU3894" s="41" t="str">
        <f>IF($BS3894="", "", IFERROR(INDEX('Country Name Replacement'!$C$11:$C$2650, MATCH($BS3894, 'Country Name Replacement'!$B$11:$B$2650, 0)), $BS3894))</f>
        <v/>
      </c>
      <c r="BV3894" s="37" t="str">
        <f t="shared" si="903"/>
        <v/>
      </c>
      <c r="BW3894" s="46" t="str">
        <f t="shared" si="904"/>
        <v/>
      </c>
      <c r="BY3894" s="13" t="str">
        <f t="shared" si="905"/>
        <v/>
      </c>
      <c r="BZ3894" s="37" t="str">
        <f t="shared" si="906"/>
        <v/>
      </c>
      <c r="CA3894" s="60" t="str">
        <f t="shared" si="907"/>
        <v/>
      </c>
      <c r="CB3894" s="37" t="str">
        <f>IF(CA3894="", "", COUNTIF(CA$2649:CA$5288, "?"&amp;CA3894)+1+COUNTIF(CA$2649:CA3894, CA3894)-1)</f>
        <v/>
      </c>
      <c r="CC3894" s="41" t="str">
        <f t="shared" si="908"/>
        <v/>
      </c>
    </row>
    <row r="3895" spans="45:81" hidden="1" x14ac:dyDescent="0.25">
      <c r="AS3895" s="37">
        <v>1247</v>
      </c>
      <c r="BS3895" s="41" t="str">
        <f t="shared" si="902"/>
        <v/>
      </c>
      <c r="BU3895" s="41" t="str">
        <f>IF($BS3895="", "", IFERROR(INDEX('Country Name Replacement'!$C$11:$C$2650, MATCH($BS3895, 'Country Name Replacement'!$B$11:$B$2650, 0)), $BS3895))</f>
        <v/>
      </c>
      <c r="BV3895" s="37" t="str">
        <f t="shared" si="903"/>
        <v/>
      </c>
      <c r="BW3895" s="46" t="str">
        <f t="shared" si="904"/>
        <v/>
      </c>
      <c r="BY3895" s="13" t="str">
        <f t="shared" si="905"/>
        <v/>
      </c>
      <c r="BZ3895" s="37" t="str">
        <f t="shared" si="906"/>
        <v/>
      </c>
      <c r="CA3895" s="60" t="str">
        <f t="shared" si="907"/>
        <v/>
      </c>
      <c r="CB3895" s="37" t="str">
        <f>IF(CA3895="", "", COUNTIF(CA$2649:CA$5288, "?"&amp;CA3895)+1+COUNTIF(CA$2649:CA3895, CA3895)-1)</f>
        <v/>
      </c>
      <c r="CC3895" s="41" t="str">
        <f t="shared" si="908"/>
        <v/>
      </c>
    </row>
    <row r="3896" spans="45:81" hidden="1" x14ac:dyDescent="0.25">
      <c r="AS3896" s="37">
        <v>1248</v>
      </c>
      <c r="BS3896" s="41" t="str">
        <f t="shared" si="902"/>
        <v/>
      </c>
      <c r="BU3896" s="41" t="str">
        <f>IF($BS3896="", "", IFERROR(INDEX('Country Name Replacement'!$C$11:$C$2650, MATCH($BS3896, 'Country Name Replacement'!$B$11:$B$2650, 0)), $BS3896))</f>
        <v/>
      </c>
      <c r="BV3896" s="37" t="str">
        <f t="shared" si="903"/>
        <v/>
      </c>
      <c r="BW3896" s="46" t="str">
        <f t="shared" si="904"/>
        <v/>
      </c>
      <c r="BY3896" s="13" t="str">
        <f t="shared" si="905"/>
        <v/>
      </c>
      <c r="BZ3896" s="37" t="str">
        <f t="shared" si="906"/>
        <v/>
      </c>
      <c r="CA3896" s="60" t="str">
        <f t="shared" si="907"/>
        <v/>
      </c>
      <c r="CB3896" s="37" t="str">
        <f>IF(CA3896="", "", COUNTIF(CA$2649:CA$5288, "?"&amp;CA3896)+1+COUNTIF(CA$2649:CA3896, CA3896)-1)</f>
        <v/>
      </c>
      <c r="CC3896" s="41" t="str">
        <f t="shared" si="908"/>
        <v/>
      </c>
    </row>
    <row r="3897" spans="45:81" hidden="1" x14ac:dyDescent="0.25">
      <c r="AS3897" s="37">
        <v>1249</v>
      </c>
      <c r="BS3897" s="41" t="str">
        <f t="shared" si="902"/>
        <v/>
      </c>
      <c r="BU3897" s="41" t="str">
        <f>IF($BS3897="", "", IFERROR(INDEX('Country Name Replacement'!$C$11:$C$2650, MATCH($BS3897, 'Country Name Replacement'!$B$11:$B$2650, 0)), $BS3897))</f>
        <v/>
      </c>
      <c r="BV3897" s="37" t="str">
        <f t="shared" si="903"/>
        <v/>
      </c>
      <c r="BW3897" s="46" t="str">
        <f t="shared" si="904"/>
        <v/>
      </c>
      <c r="BY3897" s="13" t="str">
        <f t="shared" si="905"/>
        <v/>
      </c>
      <c r="BZ3897" s="37" t="str">
        <f t="shared" si="906"/>
        <v/>
      </c>
      <c r="CA3897" s="60" t="str">
        <f t="shared" si="907"/>
        <v/>
      </c>
      <c r="CB3897" s="37" t="str">
        <f>IF(CA3897="", "", COUNTIF(CA$2649:CA$5288, "?"&amp;CA3897)+1+COUNTIF(CA$2649:CA3897, CA3897)-1)</f>
        <v/>
      </c>
      <c r="CC3897" s="41" t="str">
        <f t="shared" si="908"/>
        <v/>
      </c>
    </row>
    <row r="3898" spans="45:81" hidden="1" x14ac:dyDescent="0.25">
      <c r="AS3898" s="37">
        <v>1250</v>
      </c>
      <c r="BS3898" s="41" t="str">
        <f t="shared" si="902"/>
        <v/>
      </c>
      <c r="BU3898" s="41" t="str">
        <f>IF($BS3898="", "", IFERROR(INDEX('Country Name Replacement'!$C$11:$C$2650, MATCH($BS3898, 'Country Name Replacement'!$B$11:$B$2650, 0)), $BS3898))</f>
        <v/>
      </c>
      <c r="BV3898" s="37" t="str">
        <f t="shared" si="903"/>
        <v/>
      </c>
      <c r="BW3898" s="46" t="str">
        <f t="shared" si="904"/>
        <v/>
      </c>
      <c r="BY3898" s="13" t="str">
        <f t="shared" si="905"/>
        <v/>
      </c>
      <c r="BZ3898" s="37" t="str">
        <f t="shared" si="906"/>
        <v/>
      </c>
      <c r="CA3898" s="60" t="str">
        <f t="shared" si="907"/>
        <v/>
      </c>
      <c r="CB3898" s="37" t="str">
        <f>IF(CA3898="", "", COUNTIF(CA$2649:CA$5288, "?"&amp;CA3898)+1+COUNTIF(CA$2649:CA3898, CA3898)-1)</f>
        <v/>
      </c>
      <c r="CC3898" s="41" t="str">
        <f t="shared" si="908"/>
        <v/>
      </c>
    </row>
    <row r="3899" spans="45:81" hidden="1" x14ac:dyDescent="0.25">
      <c r="AS3899" s="37">
        <v>1251</v>
      </c>
      <c r="BS3899" s="41" t="str">
        <f t="shared" si="902"/>
        <v/>
      </c>
      <c r="BU3899" s="41" t="str">
        <f>IF($BS3899="", "", IFERROR(INDEX('Country Name Replacement'!$C$11:$C$2650, MATCH($BS3899, 'Country Name Replacement'!$B$11:$B$2650, 0)), $BS3899))</f>
        <v/>
      </c>
      <c r="BV3899" s="37" t="str">
        <f t="shared" si="903"/>
        <v/>
      </c>
      <c r="BW3899" s="46" t="str">
        <f t="shared" si="904"/>
        <v/>
      </c>
      <c r="BY3899" s="13" t="str">
        <f t="shared" si="905"/>
        <v/>
      </c>
      <c r="BZ3899" s="37" t="str">
        <f t="shared" si="906"/>
        <v/>
      </c>
      <c r="CA3899" s="60" t="str">
        <f t="shared" si="907"/>
        <v/>
      </c>
      <c r="CB3899" s="37" t="str">
        <f>IF(CA3899="", "", COUNTIF(CA$2649:CA$5288, "?"&amp;CA3899)+1+COUNTIF(CA$2649:CA3899, CA3899)-1)</f>
        <v/>
      </c>
      <c r="CC3899" s="41" t="str">
        <f t="shared" si="908"/>
        <v/>
      </c>
    </row>
    <row r="3900" spans="45:81" hidden="1" x14ac:dyDescent="0.25">
      <c r="AS3900" s="37">
        <v>1252</v>
      </c>
      <c r="BS3900" s="41" t="str">
        <f t="shared" si="902"/>
        <v/>
      </c>
      <c r="BU3900" s="41" t="str">
        <f>IF($BS3900="", "", IFERROR(INDEX('Country Name Replacement'!$C$11:$C$2650, MATCH($BS3900, 'Country Name Replacement'!$B$11:$B$2650, 0)), $BS3900))</f>
        <v/>
      </c>
      <c r="BV3900" s="37" t="str">
        <f t="shared" si="903"/>
        <v/>
      </c>
      <c r="BW3900" s="46" t="str">
        <f t="shared" si="904"/>
        <v/>
      </c>
      <c r="BY3900" s="13" t="str">
        <f t="shared" si="905"/>
        <v/>
      </c>
      <c r="BZ3900" s="37" t="str">
        <f t="shared" si="906"/>
        <v/>
      </c>
      <c r="CA3900" s="60" t="str">
        <f t="shared" si="907"/>
        <v/>
      </c>
      <c r="CB3900" s="37" t="str">
        <f>IF(CA3900="", "", COUNTIF(CA$2649:CA$5288, "?"&amp;CA3900)+1+COUNTIF(CA$2649:CA3900, CA3900)-1)</f>
        <v/>
      </c>
      <c r="CC3900" s="41" t="str">
        <f t="shared" si="908"/>
        <v/>
      </c>
    </row>
    <row r="3901" spans="45:81" hidden="1" x14ac:dyDescent="0.25">
      <c r="AS3901" s="37">
        <v>1253</v>
      </c>
      <c r="BS3901" s="41" t="str">
        <f t="shared" si="902"/>
        <v/>
      </c>
      <c r="BU3901" s="41" t="str">
        <f>IF($BS3901="", "", IFERROR(INDEX('Country Name Replacement'!$C$11:$C$2650, MATCH($BS3901, 'Country Name Replacement'!$B$11:$B$2650, 0)), $BS3901))</f>
        <v/>
      </c>
      <c r="BV3901" s="37" t="str">
        <f t="shared" si="903"/>
        <v/>
      </c>
      <c r="BW3901" s="46" t="str">
        <f t="shared" si="904"/>
        <v/>
      </c>
      <c r="BY3901" s="13" t="str">
        <f t="shared" si="905"/>
        <v/>
      </c>
      <c r="BZ3901" s="37" t="str">
        <f t="shared" si="906"/>
        <v/>
      </c>
      <c r="CA3901" s="60" t="str">
        <f t="shared" si="907"/>
        <v/>
      </c>
      <c r="CB3901" s="37" t="str">
        <f>IF(CA3901="", "", COUNTIF(CA$2649:CA$5288, "?"&amp;CA3901)+1+COUNTIF(CA$2649:CA3901, CA3901)-1)</f>
        <v/>
      </c>
      <c r="CC3901" s="41" t="str">
        <f t="shared" si="908"/>
        <v/>
      </c>
    </row>
    <row r="3902" spans="45:81" hidden="1" x14ac:dyDescent="0.25">
      <c r="AS3902" s="37">
        <v>1254</v>
      </c>
      <c r="BS3902" s="41" t="str">
        <f t="shared" si="902"/>
        <v/>
      </c>
      <c r="BU3902" s="41" t="str">
        <f>IF($BS3902="", "", IFERROR(INDEX('Country Name Replacement'!$C$11:$C$2650, MATCH($BS3902, 'Country Name Replacement'!$B$11:$B$2650, 0)), $BS3902))</f>
        <v/>
      </c>
      <c r="BV3902" s="37" t="str">
        <f t="shared" si="903"/>
        <v/>
      </c>
      <c r="BW3902" s="46" t="str">
        <f t="shared" si="904"/>
        <v/>
      </c>
      <c r="BY3902" s="13" t="str">
        <f t="shared" si="905"/>
        <v/>
      </c>
      <c r="BZ3902" s="37" t="str">
        <f t="shared" si="906"/>
        <v/>
      </c>
      <c r="CA3902" s="60" t="str">
        <f t="shared" si="907"/>
        <v/>
      </c>
      <c r="CB3902" s="37" t="str">
        <f>IF(CA3902="", "", COUNTIF(CA$2649:CA$5288, "?"&amp;CA3902)+1+COUNTIF(CA$2649:CA3902, CA3902)-1)</f>
        <v/>
      </c>
      <c r="CC3902" s="41" t="str">
        <f t="shared" si="908"/>
        <v/>
      </c>
    </row>
    <row r="3903" spans="45:81" hidden="1" x14ac:dyDescent="0.25">
      <c r="AS3903" s="37">
        <v>1255</v>
      </c>
      <c r="BS3903" s="41" t="str">
        <f t="shared" si="902"/>
        <v/>
      </c>
      <c r="BU3903" s="41" t="str">
        <f>IF($BS3903="", "", IFERROR(INDEX('Country Name Replacement'!$C$11:$C$2650, MATCH($BS3903, 'Country Name Replacement'!$B$11:$B$2650, 0)), $BS3903))</f>
        <v/>
      </c>
      <c r="BV3903" s="37" t="str">
        <f t="shared" si="903"/>
        <v/>
      </c>
      <c r="BW3903" s="46" t="str">
        <f t="shared" si="904"/>
        <v/>
      </c>
      <c r="BY3903" s="13" t="str">
        <f t="shared" si="905"/>
        <v/>
      </c>
      <c r="BZ3903" s="37" t="str">
        <f t="shared" si="906"/>
        <v/>
      </c>
      <c r="CA3903" s="60" t="str">
        <f t="shared" si="907"/>
        <v/>
      </c>
      <c r="CB3903" s="37" t="str">
        <f>IF(CA3903="", "", COUNTIF(CA$2649:CA$5288, "?"&amp;CA3903)+1+COUNTIF(CA$2649:CA3903, CA3903)-1)</f>
        <v/>
      </c>
      <c r="CC3903" s="41" t="str">
        <f t="shared" si="908"/>
        <v/>
      </c>
    </row>
    <row r="3904" spans="45:81" hidden="1" x14ac:dyDescent="0.25">
      <c r="AS3904" s="37">
        <v>1256</v>
      </c>
      <c r="BS3904" s="41" t="str">
        <f t="shared" si="902"/>
        <v/>
      </c>
      <c r="BU3904" s="41" t="str">
        <f>IF($BS3904="", "", IFERROR(INDEX('Country Name Replacement'!$C$11:$C$2650, MATCH($BS3904, 'Country Name Replacement'!$B$11:$B$2650, 0)), $BS3904))</f>
        <v/>
      </c>
      <c r="BV3904" s="37" t="str">
        <f t="shared" si="903"/>
        <v/>
      </c>
      <c r="BW3904" s="46" t="str">
        <f t="shared" si="904"/>
        <v/>
      </c>
      <c r="BY3904" s="13" t="str">
        <f t="shared" si="905"/>
        <v/>
      </c>
      <c r="BZ3904" s="37" t="str">
        <f t="shared" si="906"/>
        <v/>
      </c>
      <c r="CA3904" s="60" t="str">
        <f t="shared" si="907"/>
        <v/>
      </c>
      <c r="CB3904" s="37" t="str">
        <f>IF(CA3904="", "", COUNTIF(CA$2649:CA$5288, "?"&amp;CA3904)+1+COUNTIF(CA$2649:CA3904, CA3904)-1)</f>
        <v/>
      </c>
      <c r="CC3904" s="41" t="str">
        <f t="shared" si="908"/>
        <v/>
      </c>
    </row>
    <row r="3905" spans="45:81" hidden="1" x14ac:dyDescent="0.25">
      <c r="AS3905" s="37">
        <v>1257</v>
      </c>
      <c r="BS3905" s="41" t="str">
        <f t="shared" si="902"/>
        <v/>
      </c>
      <c r="BU3905" s="41" t="str">
        <f>IF($BS3905="", "", IFERROR(INDEX('Country Name Replacement'!$C$11:$C$2650, MATCH($BS3905, 'Country Name Replacement'!$B$11:$B$2650, 0)), $BS3905))</f>
        <v/>
      </c>
      <c r="BV3905" s="37" t="str">
        <f t="shared" si="903"/>
        <v/>
      </c>
      <c r="BW3905" s="46" t="str">
        <f t="shared" si="904"/>
        <v/>
      </c>
      <c r="BY3905" s="13" t="str">
        <f t="shared" si="905"/>
        <v/>
      </c>
      <c r="BZ3905" s="37" t="str">
        <f t="shared" si="906"/>
        <v/>
      </c>
      <c r="CA3905" s="60" t="str">
        <f t="shared" si="907"/>
        <v/>
      </c>
      <c r="CB3905" s="37" t="str">
        <f>IF(CA3905="", "", COUNTIF(CA$2649:CA$5288, "?"&amp;CA3905)+1+COUNTIF(CA$2649:CA3905, CA3905)-1)</f>
        <v/>
      </c>
      <c r="CC3905" s="41" t="str">
        <f t="shared" si="908"/>
        <v/>
      </c>
    </row>
    <row r="3906" spans="45:81" hidden="1" x14ac:dyDescent="0.25">
      <c r="AS3906" s="37">
        <v>1258</v>
      </c>
      <c r="BS3906" s="41" t="str">
        <f t="shared" si="902"/>
        <v/>
      </c>
      <c r="BU3906" s="41" t="str">
        <f>IF($BS3906="", "", IFERROR(INDEX('Country Name Replacement'!$C$11:$C$2650, MATCH($BS3906, 'Country Name Replacement'!$B$11:$B$2650, 0)), $BS3906))</f>
        <v/>
      </c>
      <c r="BV3906" s="37" t="str">
        <f t="shared" si="903"/>
        <v/>
      </c>
      <c r="BW3906" s="46" t="str">
        <f t="shared" si="904"/>
        <v/>
      </c>
      <c r="BY3906" s="13" t="str">
        <f t="shared" si="905"/>
        <v/>
      </c>
      <c r="BZ3906" s="37" t="str">
        <f t="shared" si="906"/>
        <v/>
      </c>
      <c r="CA3906" s="60" t="str">
        <f t="shared" si="907"/>
        <v/>
      </c>
      <c r="CB3906" s="37" t="str">
        <f>IF(CA3906="", "", COUNTIF(CA$2649:CA$5288, "?"&amp;CA3906)+1+COUNTIF(CA$2649:CA3906, CA3906)-1)</f>
        <v/>
      </c>
      <c r="CC3906" s="41" t="str">
        <f t="shared" si="908"/>
        <v/>
      </c>
    </row>
    <row r="3907" spans="45:81" hidden="1" x14ac:dyDescent="0.25">
      <c r="AS3907" s="37">
        <v>1259</v>
      </c>
      <c r="BS3907" s="41" t="str">
        <f t="shared" si="902"/>
        <v/>
      </c>
      <c r="BU3907" s="41" t="str">
        <f>IF($BS3907="", "", IFERROR(INDEX('Country Name Replacement'!$C$11:$C$2650, MATCH($BS3907, 'Country Name Replacement'!$B$11:$B$2650, 0)), $BS3907))</f>
        <v/>
      </c>
      <c r="BV3907" s="37" t="str">
        <f t="shared" si="903"/>
        <v/>
      </c>
      <c r="BW3907" s="46" t="str">
        <f t="shared" si="904"/>
        <v/>
      </c>
      <c r="BY3907" s="13" t="str">
        <f t="shared" si="905"/>
        <v/>
      </c>
      <c r="BZ3907" s="37" t="str">
        <f t="shared" si="906"/>
        <v/>
      </c>
      <c r="CA3907" s="60" t="str">
        <f t="shared" si="907"/>
        <v/>
      </c>
      <c r="CB3907" s="37" t="str">
        <f>IF(CA3907="", "", COUNTIF(CA$2649:CA$5288, "?"&amp;CA3907)+1+COUNTIF(CA$2649:CA3907, CA3907)-1)</f>
        <v/>
      </c>
      <c r="CC3907" s="41" t="str">
        <f t="shared" si="908"/>
        <v/>
      </c>
    </row>
    <row r="3908" spans="45:81" hidden="1" x14ac:dyDescent="0.25">
      <c r="AS3908" s="37">
        <v>1260</v>
      </c>
      <c r="BS3908" s="41" t="str">
        <f t="shared" si="902"/>
        <v/>
      </c>
      <c r="BU3908" s="41" t="str">
        <f>IF($BS3908="", "", IFERROR(INDEX('Country Name Replacement'!$C$11:$C$2650, MATCH($BS3908, 'Country Name Replacement'!$B$11:$B$2650, 0)), $BS3908))</f>
        <v/>
      </c>
      <c r="BV3908" s="37" t="str">
        <f t="shared" si="903"/>
        <v/>
      </c>
      <c r="BW3908" s="46" t="str">
        <f t="shared" si="904"/>
        <v/>
      </c>
      <c r="BY3908" s="13" t="str">
        <f t="shared" si="905"/>
        <v/>
      </c>
      <c r="BZ3908" s="37" t="str">
        <f t="shared" si="906"/>
        <v/>
      </c>
      <c r="CA3908" s="60" t="str">
        <f t="shared" si="907"/>
        <v/>
      </c>
      <c r="CB3908" s="37" t="str">
        <f>IF(CA3908="", "", COUNTIF(CA$2649:CA$5288, "?"&amp;CA3908)+1+COUNTIF(CA$2649:CA3908, CA3908)-1)</f>
        <v/>
      </c>
      <c r="CC3908" s="41" t="str">
        <f t="shared" si="908"/>
        <v/>
      </c>
    </row>
    <row r="3909" spans="45:81" hidden="1" x14ac:dyDescent="0.25">
      <c r="AS3909" s="37">
        <v>1261</v>
      </c>
      <c r="BS3909" s="41" t="str">
        <f t="shared" si="902"/>
        <v/>
      </c>
      <c r="BU3909" s="41" t="str">
        <f>IF($BS3909="", "", IFERROR(INDEX('Country Name Replacement'!$C$11:$C$2650, MATCH($BS3909, 'Country Name Replacement'!$B$11:$B$2650, 0)), $BS3909))</f>
        <v/>
      </c>
      <c r="BV3909" s="37" t="str">
        <f t="shared" si="903"/>
        <v/>
      </c>
      <c r="BW3909" s="46" t="str">
        <f t="shared" si="904"/>
        <v/>
      </c>
      <c r="BY3909" s="13" t="str">
        <f t="shared" si="905"/>
        <v/>
      </c>
      <c r="BZ3909" s="37" t="str">
        <f t="shared" si="906"/>
        <v/>
      </c>
      <c r="CA3909" s="60" t="str">
        <f t="shared" si="907"/>
        <v/>
      </c>
      <c r="CB3909" s="37" t="str">
        <f>IF(CA3909="", "", COUNTIF(CA$2649:CA$5288, "?"&amp;CA3909)+1+COUNTIF(CA$2649:CA3909, CA3909)-1)</f>
        <v/>
      </c>
      <c r="CC3909" s="41" t="str">
        <f t="shared" si="908"/>
        <v/>
      </c>
    </row>
    <row r="3910" spans="45:81" hidden="1" x14ac:dyDescent="0.25">
      <c r="AS3910" s="37">
        <v>1262</v>
      </c>
      <c r="BS3910" s="41" t="str">
        <f t="shared" si="902"/>
        <v/>
      </c>
      <c r="BU3910" s="41" t="str">
        <f>IF($BS3910="", "", IFERROR(INDEX('Country Name Replacement'!$C$11:$C$2650, MATCH($BS3910, 'Country Name Replacement'!$B$11:$B$2650, 0)), $BS3910))</f>
        <v/>
      </c>
      <c r="BV3910" s="37" t="str">
        <f t="shared" si="903"/>
        <v/>
      </c>
      <c r="BW3910" s="46" t="str">
        <f t="shared" si="904"/>
        <v/>
      </c>
      <c r="BY3910" s="13" t="str">
        <f t="shared" si="905"/>
        <v/>
      </c>
      <c r="BZ3910" s="37" t="str">
        <f t="shared" si="906"/>
        <v/>
      </c>
      <c r="CA3910" s="60" t="str">
        <f t="shared" si="907"/>
        <v/>
      </c>
      <c r="CB3910" s="37" t="str">
        <f>IF(CA3910="", "", COUNTIF(CA$2649:CA$5288, "?"&amp;CA3910)+1+COUNTIF(CA$2649:CA3910, CA3910)-1)</f>
        <v/>
      </c>
      <c r="CC3910" s="41" t="str">
        <f t="shared" si="908"/>
        <v/>
      </c>
    </row>
    <row r="3911" spans="45:81" hidden="1" x14ac:dyDescent="0.25">
      <c r="AS3911" s="37">
        <v>1263</v>
      </c>
      <c r="BS3911" s="41" t="str">
        <f t="shared" si="902"/>
        <v/>
      </c>
      <c r="BU3911" s="41" t="str">
        <f>IF($BS3911="", "", IFERROR(INDEX('Country Name Replacement'!$C$11:$C$2650, MATCH($BS3911, 'Country Name Replacement'!$B$11:$B$2650, 0)), $BS3911))</f>
        <v/>
      </c>
      <c r="BV3911" s="37" t="str">
        <f t="shared" si="903"/>
        <v/>
      </c>
      <c r="BW3911" s="46" t="str">
        <f t="shared" si="904"/>
        <v/>
      </c>
      <c r="BY3911" s="13" t="str">
        <f t="shared" si="905"/>
        <v/>
      </c>
      <c r="BZ3911" s="37" t="str">
        <f t="shared" si="906"/>
        <v/>
      </c>
      <c r="CA3911" s="60" t="str">
        <f t="shared" si="907"/>
        <v/>
      </c>
      <c r="CB3911" s="37" t="str">
        <f>IF(CA3911="", "", COUNTIF(CA$2649:CA$5288, "?"&amp;CA3911)+1+COUNTIF(CA$2649:CA3911, CA3911)-1)</f>
        <v/>
      </c>
      <c r="CC3911" s="41" t="str">
        <f t="shared" si="908"/>
        <v/>
      </c>
    </row>
    <row r="3912" spans="45:81" hidden="1" x14ac:dyDescent="0.25">
      <c r="AS3912" s="37">
        <v>1264</v>
      </c>
      <c r="BS3912" s="41" t="str">
        <f t="shared" si="902"/>
        <v/>
      </c>
      <c r="BU3912" s="41" t="str">
        <f>IF($BS3912="", "", IFERROR(INDEX('Country Name Replacement'!$C$11:$C$2650, MATCH($BS3912, 'Country Name Replacement'!$B$11:$B$2650, 0)), $BS3912))</f>
        <v/>
      </c>
      <c r="BV3912" s="37" t="str">
        <f t="shared" si="903"/>
        <v/>
      </c>
      <c r="BW3912" s="46" t="str">
        <f t="shared" si="904"/>
        <v/>
      </c>
      <c r="BY3912" s="13" t="str">
        <f t="shared" si="905"/>
        <v/>
      </c>
      <c r="BZ3912" s="37" t="str">
        <f t="shared" si="906"/>
        <v/>
      </c>
      <c r="CA3912" s="60" t="str">
        <f t="shared" si="907"/>
        <v/>
      </c>
      <c r="CB3912" s="37" t="str">
        <f>IF(CA3912="", "", COUNTIF(CA$2649:CA$5288, "?"&amp;CA3912)+1+COUNTIF(CA$2649:CA3912, CA3912)-1)</f>
        <v/>
      </c>
      <c r="CC3912" s="41" t="str">
        <f t="shared" si="908"/>
        <v/>
      </c>
    </row>
    <row r="3913" spans="45:81" hidden="1" x14ac:dyDescent="0.25">
      <c r="AS3913" s="37">
        <v>1265</v>
      </c>
      <c r="BS3913" s="41" t="str">
        <f t="shared" si="902"/>
        <v/>
      </c>
      <c r="BU3913" s="41" t="str">
        <f>IF($BS3913="", "", IFERROR(INDEX('Country Name Replacement'!$C$11:$C$2650, MATCH($BS3913, 'Country Name Replacement'!$B$11:$B$2650, 0)), $BS3913))</f>
        <v/>
      </c>
      <c r="BV3913" s="37" t="str">
        <f t="shared" si="903"/>
        <v/>
      </c>
      <c r="BW3913" s="46" t="str">
        <f t="shared" si="904"/>
        <v/>
      </c>
      <c r="BY3913" s="13" t="str">
        <f t="shared" si="905"/>
        <v/>
      </c>
      <c r="BZ3913" s="37" t="str">
        <f t="shared" si="906"/>
        <v/>
      </c>
      <c r="CA3913" s="60" t="str">
        <f t="shared" si="907"/>
        <v/>
      </c>
      <c r="CB3913" s="37" t="str">
        <f>IF(CA3913="", "", COUNTIF(CA$2649:CA$5288, "?"&amp;CA3913)+1+COUNTIF(CA$2649:CA3913, CA3913)-1)</f>
        <v/>
      </c>
      <c r="CC3913" s="41" t="str">
        <f t="shared" si="908"/>
        <v/>
      </c>
    </row>
    <row r="3914" spans="45:81" hidden="1" x14ac:dyDescent="0.25">
      <c r="AS3914" s="37">
        <v>1266</v>
      </c>
      <c r="BS3914" s="41" t="str">
        <f t="shared" si="902"/>
        <v/>
      </c>
      <c r="BU3914" s="41" t="str">
        <f>IF($BS3914="", "", IFERROR(INDEX('Country Name Replacement'!$C$11:$C$2650, MATCH($BS3914, 'Country Name Replacement'!$B$11:$B$2650, 0)), $BS3914))</f>
        <v/>
      </c>
      <c r="BV3914" s="37" t="str">
        <f t="shared" si="903"/>
        <v/>
      </c>
      <c r="BW3914" s="46" t="str">
        <f t="shared" si="904"/>
        <v/>
      </c>
      <c r="BY3914" s="13" t="str">
        <f t="shared" si="905"/>
        <v/>
      </c>
      <c r="BZ3914" s="37" t="str">
        <f t="shared" si="906"/>
        <v/>
      </c>
      <c r="CA3914" s="60" t="str">
        <f t="shared" si="907"/>
        <v/>
      </c>
      <c r="CB3914" s="37" t="str">
        <f>IF(CA3914="", "", COUNTIF(CA$2649:CA$5288, "?"&amp;CA3914)+1+COUNTIF(CA$2649:CA3914, CA3914)-1)</f>
        <v/>
      </c>
      <c r="CC3914" s="41" t="str">
        <f t="shared" si="908"/>
        <v/>
      </c>
    </row>
    <row r="3915" spans="45:81" hidden="1" x14ac:dyDescent="0.25">
      <c r="AS3915" s="37">
        <v>1267</v>
      </c>
      <c r="BS3915" s="41" t="str">
        <f t="shared" si="902"/>
        <v/>
      </c>
      <c r="BU3915" s="41" t="str">
        <f>IF($BS3915="", "", IFERROR(INDEX('Country Name Replacement'!$C$11:$C$2650, MATCH($BS3915, 'Country Name Replacement'!$B$11:$B$2650, 0)), $BS3915))</f>
        <v/>
      </c>
      <c r="BV3915" s="37" t="str">
        <f t="shared" si="903"/>
        <v/>
      </c>
      <c r="BW3915" s="46" t="str">
        <f t="shared" si="904"/>
        <v/>
      </c>
      <c r="BY3915" s="13" t="str">
        <f t="shared" si="905"/>
        <v/>
      </c>
      <c r="BZ3915" s="37" t="str">
        <f t="shared" si="906"/>
        <v/>
      </c>
      <c r="CA3915" s="60" t="str">
        <f t="shared" si="907"/>
        <v/>
      </c>
      <c r="CB3915" s="37" t="str">
        <f>IF(CA3915="", "", COUNTIF(CA$2649:CA$5288, "?"&amp;CA3915)+1+COUNTIF(CA$2649:CA3915, CA3915)-1)</f>
        <v/>
      </c>
      <c r="CC3915" s="41" t="str">
        <f t="shared" si="908"/>
        <v/>
      </c>
    </row>
    <row r="3916" spans="45:81" hidden="1" x14ac:dyDescent="0.25">
      <c r="AS3916" s="37">
        <v>1268</v>
      </c>
      <c r="BS3916" s="41" t="str">
        <f t="shared" si="902"/>
        <v/>
      </c>
      <c r="BU3916" s="41" t="str">
        <f>IF($BS3916="", "", IFERROR(INDEX('Country Name Replacement'!$C$11:$C$2650, MATCH($BS3916, 'Country Name Replacement'!$B$11:$B$2650, 0)), $BS3916))</f>
        <v/>
      </c>
      <c r="BV3916" s="37" t="str">
        <f t="shared" si="903"/>
        <v/>
      </c>
      <c r="BW3916" s="46" t="str">
        <f t="shared" si="904"/>
        <v/>
      </c>
      <c r="BY3916" s="13" t="str">
        <f t="shared" si="905"/>
        <v/>
      </c>
      <c r="BZ3916" s="37" t="str">
        <f t="shared" si="906"/>
        <v/>
      </c>
      <c r="CA3916" s="60" t="str">
        <f t="shared" si="907"/>
        <v/>
      </c>
      <c r="CB3916" s="37" t="str">
        <f>IF(CA3916="", "", COUNTIF(CA$2649:CA$5288, "?"&amp;CA3916)+1+COUNTIF(CA$2649:CA3916, CA3916)-1)</f>
        <v/>
      </c>
      <c r="CC3916" s="41" t="str">
        <f t="shared" si="908"/>
        <v/>
      </c>
    </row>
    <row r="3917" spans="45:81" hidden="1" x14ac:dyDescent="0.25">
      <c r="AS3917" s="37">
        <v>1269</v>
      </c>
      <c r="BS3917" s="41" t="str">
        <f t="shared" si="902"/>
        <v/>
      </c>
      <c r="BU3917" s="41" t="str">
        <f>IF($BS3917="", "", IFERROR(INDEX('Country Name Replacement'!$C$11:$C$2650, MATCH($BS3917, 'Country Name Replacement'!$B$11:$B$2650, 0)), $BS3917))</f>
        <v/>
      </c>
      <c r="BV3917" s="37" t="str">
        <f t="shared" si="903"/>
        <v/>
      </c>
      <c r="BW3917" s="46" t="str">
        <f t="shared" si="904"/>
        <v/>
      </c>
      <c r="BY3917" s="13" t="str">
        <f t="shared" si="905"/>
        <v/>
      </c>
      <c r="BZ3917" s="37" t="str">
        <f t="shared" si="906"/>
        <v/>
      </c>
      <c r="CA3917" s="60" t="str">
        <f t="shared" si="907"/>
        <v/>
      </c>
      <c r="CB3917" s="37" t="str">
        <f>IF(CA3917="", "", COUNTIF(CA$2649:CA$5288, "?"&amp;CA3917)+1+COUNTIF(CA$2649:CA3917, CA3917)-1)</f>
        <v/>
      </c>
      <c r="CC3917" s="41" t="str">
        <f t="shared" si="908"/>
        <v/>
      </c>
    </row>
    <row r="3918" spans="45:81" hidden="1" x14ac:dyDescent="0.25">
      <c r="AS3918" s="37">
        <v>1270</v>
      </c>
      <c r="BS3918" s="41" t="str">
        <f t="shared" si="902"/>
        <v/>
      </c>
      <c r="BU3918" s="41" t="str">
        <f>IF($BS3918="", "", IFERROR(INDEX('Country Name Replacement'!$C$11:$C$2650, MATCH($BS3918, 'Country Name Replacement'!$B$11:$B$2650, 0)), $BS3918))</f>
        <v/>
      </c>
      <c r="BV3918" s="37" t="str">
        <f t="shared" si="903"/>
        <v/>
      </c>
      <c r="BW3918" s="46" t="str">
        <f t="shared" si="904"/>
        <v/>
      </c>
      <c r="BY3918" s="13" t="str">
        <f t="shared" si="905"/>
        <v/>
      </c>
      <c r="BZ3918" s="37" t="str">
        <f t="shared" si="906"/>
        <v/>
      </c>
      <c r="CA3918" s="60" t="str">
        <f t="shared" si="907"/>
        <v/>
      </c>
      <c r="CB3918" s="37" t="str">
        <f>IF(CA3918="", "", COUNTIF(CA$2649:CA$5288, "?"&amp;CA3918)+1+COUNTIF(CA$2649:CA3918, CA3918)-1)</f>
        <v/>
      </c>
      <c r="CC3918" s="41" t="str">
        <f t="shared" si="908"/>
        <v/>
      </c>
    </row>
    <row r="3919" spans="45:81" hidden="1" x14ac:dyDescent="0.25">
      <c r="AS3919" s="37">
        <v>1271</v>
      </c>
      <c r="BS3919" s="41" t="str">
        <f t="shared" si="902"/>
        <v/>
      </c>
      <c r="BU3919" s="41" t="str">
        <f>IF($BS3919="", "", IFERROR(INDEX('Country Name Replacement'!$C$11:$C$2650, MATCH($BS3919, 'Country Name Replacement'!$B$11:$B$2650, 0)), $BS3919))</f>
        <v/>
      </c>
      <c r="BV3919" s="37" t="str">
        <f t="shared" si="903"/>
        <v/>
      </c>
      <c r="BW3919" s="46" t="str">
        <f t="shared" si="904"/>
        <v/>
      </c>
      <c r="BY3919" s="13" t="str">
        <f t="shared" si="905"/>
        <v/>
      </c>
      <c r="BZ3919" s="37" t="str">
        <f t="shared" si="906"/>
        <v/>
      </c>
      <c r="CA3919" s="60" t="str">
        <f t="shared" si="907"/>
        <v/>
      </c>
      <c r="CB3919" s="37" t="str">
        <f>IF(CA3919="", "", COUNTIF(CA$2649:CA$5288, "?"&amp;CA3919)+1+COUNTIF(CA$2649:CA3919, CA3919)-1)</f>
        <v/>
      </c>
      <c r="CC3919" s="41" t="str">
        <f t="shared" si="908"/>
        <v/>
      </c>
    </row>
    <row r="3920" spans="45:81" hidden="1" x14ac:dyDescent="0.25">
      <c r="AS3920" s="37">
        <v>1272</v>
      </c>
      <c r="BS3920" s="41" t="str">
        <f t="shared" si="902"/>
        <v/>
      </c>
      <c r="BU3920" s="41" t="str">
        <f>IF($BS3920="", "", IFERROR(INDEX('Country Name Replacement'!$C$11:$C$2650, MATCH($BS3920, 'Country Name Replacement'!$B$11:$B$2650, 0)), $BS3920))</f>
        <v/>
      </c>
      <c r="BV3920" s="37" t="str">
        <f t="shared" si="903"/>
        <v/>
      </c>
      <c r="BW3920" s="46" t="str">
        <f t="shared" si="904"/>
        <v/>
      </c>
      <c r="BY3920" s="13" t="str">
        <f t="shared" si="905"/>
        <v/>
      </c>
      <c r="BZ3920" s="37" t="str">
        <f t="shared" si="906"/>
        <v/>
      </c>
      <c r="CA3920" s="60" t="str">
        <f t="shared" si="907"/>
        <v/>
      </c>
      <c r="CB3920" s="37" t="str">
        <f>IF(CA3920="", "", COUNTIF(CA$2649:CA$5288, "?"&amp;CA3920)+1+COUNTIF(CA$2649:CA3920, CA3920)-1)</f>
        <v/>
      </c>
      <c r="CC3920" s="41" t="str">
        <f t="shared" si="908"/>
        <v/>
      </c>
    </row>
    <row r="3921" spans="45:81" hidden="1" x14ac:dyDescent="0.25">
      <c r="AS3921" s="37">
        <v>1273</v>
      </c>
      <c r="BS3921" s="41" t="str">
        <f t="shared" si="902"/>
        <v/>
      </c>
      <c r="BU3921" s="41" t="str">
        <f>IF($BS3921="", "", IFERROR(INDEX('Country Name Replacement'!$C$11:$C$2650, MATCH($BS3921, 'Country Name Replacement'!$B$11:$B$2650, 0)), $BS3921))</f>
        <v/>
      </c>
      <c r="BV3921" s="37" t="str">
        <f t="shared" si="903"/>
        <v/>
      </c>
      <c r="BW3921" s="46" t="str">
        <f t="shared" si="904"/>
        <v/>
      </c>
      <c r="BY3921" s="13" t="str">
        <f t="shared" si="905"/>
        <v/>
      </c>
      <c r="BZ3921" s="37" t="str">
        <f t="shared" si="906"/>
        <v/>
      </c>
      <c r="CA3921" s="60" t="str">
        <f t="shared" si="907"/>
        <v/>
      </c>
      <c r="CB3921" s="37" t="str">
        <f>IF(CA3921="", "", COUNTIF(CA$2649:CA$5288, "?"&amp;CA3921)+1+COUNTIF(CA$2649:CA3921, CA3921)-1)</f>
        <v/>
      </c>
      <c r="CC3921" s="41" t="str">
        <f t="shared" si="908"/>
        <v/>
      </c>
    </row>
    <row r="3922" spans="45:81" hidden="1" x14ac:dyDescent="0.25">
      <c r="AS3922" s="37">
        <v>1274</v>
      </c>
      <c r="BS3922" s="41" t="str">
        <f t="shared" si="902"/>
        <v/>
      </c>
      <c r="BU3922" s="41" t="str">
        <f>IF($BS3922="", "", IFERROR(INDEX('Country Name Replacement'!$C$11:$C$2650, MATCH($BS3922, 'Country Name Replacement'!$B$11:$B$2650, 0)), $BS3922))</f>
        <v/>
      </c>
      <c r="BV3922" s="37" t="str">
        <f t="shared" si="903"/>
        <v/>
      </c>
      <c r="BW3922" s="46" t="str">
        <f t="shared" si="904"/>
        <v/>
      </c>
      <c r="BY3922" s="13" t="str">
        <f t="shared" si="905"/>
        <v/>
      </c>
      <c r="BZ3922" s="37" t="str">
        <f t="shared" si="906"/>
        <v/>
      </c>
      <c r="CA3922" s="60" t="str">
        <f t="shared" si="907"/>
        <v/>
      </c>
      <c r="CB3922" s="37" t="str">
        <f>IF(CA3922="", "", COUNTIF(CA$2649:CA$5288, "?"&amp;CA3922)+1+COUNTIF(CA$2649:CA3922, CA3922)-1)</f>
        <v/>
      </c>
      <c r="CC3922" s="41" t="str">
        <f t="shared" si="908"/>
        <v/>
      </c>
    </row>
    <row r="3923" spans="45:81" hidden="1" x14ac:dyDescent="0.25">
      <c r="AS3923" s="37">
        <v>1275</v>
      </c>
      <c r="BS3923" s="41" t="str">
        <f t="shared" si="902"/>
        <v/>
      </c>
      <c r="BU3923" s="41" t="str">
        <f>IF($BS3923="", "", IFERROR(INDEX('Country Name Replacement'!$C$11:$C$2650, MATCH($BS3923, 'Country Name Replacement'!$B$11:$B$2650, 0)), $BS3923))</f>
        <v/>
      </c>
      <c r="BV3923" s="37" t="str">
        <f t="shared" si="903"/>
        <v/>
      </c>
      <c r="BW3923" s="46" t="str">
        <f t="shared" si="904"/>
        <v/>
      </c>
      <c r="BY3923" s="13" t="str">
        <f t="shared" si="905"/>
        <v/>
      </c>
      <c r="BZ3923" s="37" t="str">
        <f t="shared" si="906"/>
        <v/>
      </c>
      <c r="CA3923" s="60" t="str">
        <f t="shared" si="907"/>
        <v/>
      </c>
      <c r="CB3923" s="37" t="str">
        <f>IF(CA3923="", "", COUNTIF(CA$2649:CA$5288, "?"&amp;CA3923)+1+COUNTIF(CA$2649:CA3923, CA3923)-1)</f>
        <v/>
      </c>
      <c r="CC3923" s="41" t="str">
        <f t="shared" si="908"/>
        <v/>
      </c>
    </row>
    <row r="3924" spans="45:81" hidden="1" x14ac:dyDescent="0.25">
      <c r="AS3924" s="37">
        <v>1276</v>
      </c>
      <c r="BS3924" s="41" t="str">
        <f t="shared" si="902"/>
        <v/>
      </c>
      <c r="BU3924" s="41" t="str">
        <f>IF($BS3924="", "", IFERROR(INDEX('Country Name Replacement'!$C$11:$C$2650, MATCH($BS3924, 'Country Name Replacement'!$B$11:$B$2650, 0)), $BS3924))</f>
        <v/>
      </c>
      <c r="BV3924" s="37" t="str">
        <f t="shared" si="903"/>
        <v/>
      </c>
      <c r="BW3924" s="46" t="str">
        <f t="shared" si="904"/>
        <v/>
      </c>
      <c r="BY3924" s="13" t="str">
        <f t="shared" si="905"/>
        <v/>
      </c>
      <c r="BZ3924" s="37" t="str">
        <f t="shared" si="906"/>
        <v/>
      </c>
      <c r="CA3924" s="60" t="str">
        <f t="shared" si="907"/>
        <v/>
      </c>
      <c r="CB3924" s="37" t="str">
        <f>IF(CA3924="", "", COUNTIF(CA$2649:CA$5288, "?"&amp;CA3924)+1+COUNTIF(CA$2649:CA3924, CA3924)-1)</f>
        <v/>
      </c>
      <c r="CC3924" s="41" t="str">
        <f t="shared" si="908"/>
        <v/>
      </c>
    </row>
    <row r="3925" spans="45:81" hidden="1" x14ac:dyDescent="0.25">
      <c r="AS3925" s="37">
        <v>1277</v>
      </c>
      <c r="BS3925" s="41" t="str">
        <f t="shared" si="902"/>
        <v/>
      </c>
      <c r="BU3925" s="41" t="str">
        <f>IF($BS3925="", "", IFERROR(INDEX('Country Name Replacement'!$C$11:$C$2650, MATCH($BS3925, 'Country Name Replacement'!$B$11:$B$2650, 0)), $BS3925))</f>
        <v/>
      </c>
      <c r="BV3925" s="37" t="str">
        <f t="shared" si="903"/>
        <v/>
      </c>
      <c r="BW3925" s="46" t="str">
        <f t="shared" si="904"/>
        <v/>
      </c>
      <c r="BY3925" s="13" t="str">
        <f t="shared" si="905"/>
        <v/>
      </c>
      <c r="BZ3925" s="37" t="str">
        <f t="shared" si="906"/>
        <v/>
      </c>
      <c r="CA3925" s="60" t="str">
        <f t="shared" si="907"/>
        <v/>
      </c>
      <c r="CB3925" s="37" t="str">
        <f>IF(CA3925="", "", COUNTIF(CA$2649:CA$5288, "?"&amp;CA3925)+1+COUNTIF(CA$2649:CA3925, CA3925)-1)</f>
        <v/>
      </c>
      <c r="CC3925" s="41" t="str">
        <f t="shared" si="908"/>
        <v/>
      </c>
    </row>
    <row r="3926" spans="45:81" hidden="1" x14ac:dyDescent="0.25">
      <c r="AS3926" s="37">
        <v>1278</v>
      </c>
      <c r="BS3926" s="41" t="str">
        <f t="shared" si="902"/>
        <v/>
      </c>
      <c r="BU3926" s="41" t="str">
        <f>IF($BS3926="", "", IFERROR(INDEX('Country Name Replacement'!$C$11:$C$2650, MATCH($BS3926, 'Country Name Replacement'!$B$11:$B$2650, 0)), $BS3926))</f>
        <v/>
      </c>
      <c r="BV3926" s="37" t="str">
        <f t="shared" si="903"/>
        <v/>
      </c>
      <c r="BW3926" s="46" t="str">
        <f t="shared" si="904"/>
        <v/>
      </c>
      <c r="BY3926" s="13" t="str">
        <f t="shared" si="905"/>
        <v/>
      </c>
      <c r="BZ3926" s="37" t="str">
        <f t="shared" si="906"/>
        <v/>
      </c>
      <c r="CA3926" s="60" t="str">
        <f t="shared" si="907"/>
        <v/>
      </c>
      <c r="CB3926" s="37" t="str">
        <f>IF(CA3926="", "", COUNTIF(CA$2649:CA$5288, "?"&amp;CA3926)+1+COUNTIF(CA$2649:CA3926, CA3926)-1)</f>
        <v/>
      </c>
      <c r="CC3926" s="41" t="str">
        <f t="shared" si="908"/>
        <v/>
      </c>
    </row>
    <row r="3927" spans="45:81" hidden="1" x14ac:dyDescent="0.25">
      <c r="AS3927" s="37">
        <v>1279</v>
      </c>
      <c r="BS3927" s="41" t="str">
        <f t="shared" si="902"/>
        <v/>
      </c>
      <c r="BU3927" s="41" t="str">
        <f>IF($BS3927="", "", IFERROR(INDEX('Country Name Replacement'!$C$11:$C$2650, MATCH($BS3927, 'Country Name Replacement'!$B$11:$B$2650, 0)), $BS3927))</f>
        <v/>
      </c>
      <c r="BV3927" s="37" t="str">
        <f t="shared" si="903"/>
        <v/>
      </c>
      <c r="BW3927" s="46" t="str">
        <f t="shared" si="904"/>
        <v/>
      </c>
      <c r="BY3927" s="13" t="str">
        <f t="shared" si="905"/>
        <v/>
      </c>
      <c r="BZ3927" s="37" t="str">
        <f t="shared" si="906"/>
        <v/>
      </c>
      <c r="CA3927" s="60" t="str">
        <f t="shared" si="907"/>
        <v/>
      </c>
      <c r="CB3927" s="37" t="str">
        <f>IF(CA3927="", "", COUNTIF(CA$2649:CA$5288, "?"&amp;CA3927)+1+COUNTIF(CA$2649:CA3927, CA3927)-1)</f>
        <v/>
      </c>
      <c r="CC3927" s="41" t="str">
        <f t="shared" si="908"/>
        <v/>
      </c>
    </row>
    <row r="3928" spans="45:81" hidden="1" x14ac:dyDescent="0.25">
      <c r="AS3928" s="37">
        <v>1280</v>
      </c>
      <c r="BS3928" s="41" t="str">
        <f t="shared" si="902"/>
        <v/>
      </c>
      <c r="BU3928" s="41" t="str">
        <f>IF($BS3928="", "", IFERROR(INDEX('Country Name Replacement'!$C$11:$C$2650, MATCH($BS3928, 'Country Name Replacement'!$B$11:$B$2650, 0)), $BS3928))</f>
        <v/>
      </c>
      <c r="BV3928" s="37" t="str">
        <f t="shared" si="903"/>
        <v/>
      </c>
      <c r="BW3928" s="46" t="str">
        <f t="shared" si="904"/>
        <v/>
      </c>
      <c r="BY3928" s="13" t="str">
        <f t="shared" si="905"/>
        <v/>
      </c>
      <c r="BZ3928" s="37" t="str">
        <f t="shared" si="906"/>
        <v/>
      </c>
      <c r="CA3928" s="60" t="str">
        <f t="shared" si="907"/>
        <v/>
      </c>
      <c r="CB3928" s="37" t="str">
        <f>IF(CA3928="", "", COUNTIF(CA$2649:CA$5288, "?"&amp;CA3928)+1+COUNTIF(CA$2649:CA3928, CA3928)-1)</f>
        <v/>
      </c>
      <c r="CC3928" s="41" t="str">
        <f t="shared" si="908"/>
        <v/>
      </c>
    </row>
    <row r="3929" spans="45:81" hidden="1" x14ac:dyDescent="0.25">
      <c r="AS3929" s="37">
        <v>1281</v>
      </c>
      <c r="BS3929" s="41" t="str">
        <f t="shared" si="902"/>
        <v/>
      </c>
      <c r="BU3929" s="41" t="str">
        <f>IF($BS3929="", "", IFERROR(INDEX('Country Name Replacement'!$C$11:$C$2650, MATCH($BS3929, 'Country Name Replacement'!$B$11:$B$2650, 0)), $BS3929))</f>
        <v/>
      </c>
      <c r="BV3929" s="37" t="str">
        <f t="shared" si="903"/>
        <v/>
      </c>
      <c r="BW3929" s="46" t="str">
        <f t="shared" si="904"/>
        <v/>
      </c>
      <c r="BY3929" s="13" t="str">
        <f t="shared" si="905"/>
        <v/>
      </c>
      <c r="BZ3929" s="37" t="str">
        <f t="shared" si="906"/>
        <v/>
      </c>
      <c r="CA3929" s="60" t="str">
        <f t="shared" si="907"/>
        <v/>
      </c>
      <c r="CB3929" s="37" t="str">
        <f>IF(CA3929="", "", COUNTIF(CA$2649:CA$5288, "?"&amp;CA3929)+1+COUNTIF(CA$2649:CA3929, CA3929)-1)</f>
        <v/>
      </c>
      <c r="CC3929" s="41" t="str">
        <f t="shared" si="908"/>
        <v/>
      </c>
    </row>
    <row r="3930" spans="45:81" hidden="1" x14ac:dyDescent="0.25">
      <c r="AS3930" s="37">
        <v>1282</v>
      </c>
      <c r="BS3930" s="41" t="str">
        <f t="shared" ref="BS3930:BS3993" si="909">IFERROR(INDEX(BS$7:BS$2646, MATCH($AS3930, BU$7:BU$2646, 0)), "")</f>
        <v/>
      </c>
      <c r="BU3930" s="41" t="str">
        <f>IF($BS3930="", "", IFERROR(INDEX('Country Name Replacement'!$C$11:$C$2650, MATCH($BS3930, 'Country Name Replacement'!$B$11:$B$2650, 0)), $BS3930))</f>
        <v/>
      </c>
      <c r="BV3930" s="37" t="str">
        <f t="shared" ref="BV3930:BV3993" si="910">IF(BU3930="", "", COUNTIF(BU$2649:BU$5288, "&lt;"&amp;BU3930)+1-BV$2647)</f>
        <v/>
      </c>
      <c r="BW3930" s="46" t="str">
        <f t="shared" ref="BW3930:BW3993" si="911">IFERROR(INDEX(BU$2649:BU$5288, MATCH($AS3930, BV$2649:BV$2828, 0)), "")</f>
        <v/>
      </c>
      <c r="BY3930" s="13" t="str">
        <f t="shared" ref="BY3930:BY3993" si="912">IFERROR(INDEX(BY$7:BY$2646, MATCH($AS3930, CA$7:CA$2646, 0)), "")</f>
        <v/>
      </c>
      <c r="BZ3930" s="37" t="str">
        <f t="shared" ref="BZ3930:BZ3993" si="913">IF(BY3930="", "", COUNTIF(BY$2649:BY$5288, "&lt;"&amp;BY3930)+1-BZ$2647)</f>
        <v/>
      </c>
      <c r="CA3930" s="60" t="str">
        <f t="shared" ref="CA3930:CA3993" si="914">IF(BY3930="", "", SUMIF($BY$7:$BY$2646, BY3930, $BZ$7:$BZ$2646))</f>
        <v/>
      </c>
      <c r="CB3930" s="37" t="str">
        <f>IF(CA3930="", "", COUNTIF(CA$2649:CA$5288, "?"&amp;CA3930)+1+COUNTIF(CA$2649:CA3930, CA3930)-1)</f>
        <v/>
      </c>
      <c r="CC3930" s="41" t="str">
        <f t="shared" ref="CC3930:CC3993" si="915">IFERROR(INDEX(BS$2649:BS$5288, MATCH($AS3930, BV$2649:BV$2828, 0)), "")</f>
        <v/>
      </c>
    </row>
    <row r="3931" spans="45:81" hidden="1" x14ac:dyDescent="0.25">
      <c r="AS3931" s="37">
        <v>1283</v>
      </c>
      <c r="BS3931" s="41" t="str">
        <f t="shared" si="909"/>
        <v/>
      </c>
      <c r="BU3931" s="41" t="str">
        <f>IF($BS3931="", "", IFERROR(INDEX('Country Name Replacement'!$C$11:$C$2650, MATCH($BS3931, 'Country Name Replacement'!$B$11:$B$2650, 0)), $BS3931))</f>
        <v/>
      </c>
      <c r="BV3931" s="37" t="str">
        <f t="shared" si="910"/>
        <v/>
      </c>
      <c r="BW3931" s="46" t="str">
        <f t="shared" si="911"/>
        <v/>
      </c>
      <c r="BY3931" s="13" t="str">
        <f t="shared" si="912"/>
        <v/>
      </c>
      <c r="BZ3931" s="37" t="str">
        <f t="shared" si="913"/>
        <v/>
      </c>
      <c r="CA3931" s="60" t="str">
        <f t="shared" si="914"/>
        <v/>
      </c>
      <c r="CB3931" s="37" t="str">
        <f>IF(CA3931="", "", COUNTIF(CA$2649:CA$5288, "?"&amp;CA3931)+1+COUNTIF(CA$2649:CA3931, CA3931)-1)</f>
        <v/>
      </c>
      <c r="CC3931" s="41" t="str">
        <f t="shared" si="915"/>
        <v/>
      </c>
    </row>
    <row r="3932" spans="45:81" hidden="1" x14ac:dyDescent="0.25">
      <c r="AS3932" s="37">
        <v>1284</v>
      </c>
      <c r="BS3932" s="41" t="str">
        <f t="shared" si="909"/>
        <v/>
      </c>
      <c r="BU3932" s="41" t="str">
        <f>IF($BS3932="", "", IFERROR(INDEX('Country Name Replacement'!$C$11:$C$2650, MATCH($BS3932, 'Country Name Replacement'!$B$11:$B$2650, 0)), $BS3932))</f>
        <v/>
      </c>
      <c r="BV3932" s="37" t="str">
        <f t="shared" si="910"/>
        <v/>
      </c>
      <c r="BW3932" s="46" t="str">
        <f t="shared" si="911"/>
        <v/>
      </c>
      <c r="BY3932" s="13" t="str">
        <f t="shared" si="912"/>
        <v/>
      </c>
      <c r="BZ3932" s="37" t="str">
        <f t="shared" si="913"/>
        <v/>
      </c>
      <c r="CA3932" s="60" t="str">
        <f t="shared" si="914"/>
        <v/>
      </c>
      <c r="CB3932" s="37" t="str">
        <f>IF(CA3932="", "", COUNTIF(CA$2649:CA$5288, "?"&amp;CA3932)+1+COUNTIF(CA$2649:CA3932, CA3932)-1)</f>
        <v/>
      </c>
      <c r="CC3932" s="41" t="str">
        <f t="shared" si="915"/>
        <v/>
      </c>
    </row>
    <row r="3933" spans="45:81" hidden="1" x14ac:dyDescent="0.25">
      <c r="AS3933" s="37">
        <v>1285</v>
      </c>
      <c r="BS3933" s="41" t="str">
        <f t="shared" si="909"/>
        <v/>
      </c>
      <c r="BU3933" s="41" t="str">
        <f>IF($BS3933="", "", IFERROR(INDEX('Country Name Replacement'!$C$11:$C$2650, MATCH($BS3933, 'Country Name Replacement'!$B$11:$B$2650, 0)), $BS3933))</f>
        <v/>
      </c>
      <c r="BV3933" s="37" t="str">
        <f t="shared" si="910"/>
        <v/>
      </c>
      <c r="BW3933" s="46" t="str">
        <f t="shared" si="911"/>
        <v/>
      </c>
      <c r="BY3933" s="13" t="str">
        <f t="shared" si="912"/>
        <v/>
      </c>
      <c r="BZ3933" s="37" t="str">
        <f t="shared" si="913"/>
        <v/>
      </c>
      <c r="CA3933" s="60" t="str">
        <f t="shared" si="914"/>
        <v/>
      </c>
      <c r="CB3933" s="37" t="str">
        <f>IF(CA3933="", "", COUNTIF(CA$2649:CA$5288, "?"&amp;CA3933)+1+COUNTIF(CA$2649:CA3933, CA3933)-1)</f>
        <v/>
      </c>
      <c r="CC3933" s="41" t="str">
        <f t="shared" si="915"/>
        <v/>
      </c>
    </row>
    <row r="3934" spans="45:81" hidden="1" x14ac:dyDescent="0.25">
      <c r="AS3934" s="37">
        <v>1286</v>
      </c>
      <c r="BS3934" s="41" t="str">
        <f t="shared" si="909"/>
        <v/>
      </c>
      <c r="BU3934" s="41" t="str">
        <f>IF($BS3934="", "", IFERROR(INDEX('Country Name Replacement'!$C$11:$C$2650, MATCH($BS3934, 'Country Name Replacement'!$B$11:$B$2650, 0)), $BS3934))</f>
        <v/>
      </c>
      <c r="BV3934" s="37" t="str">
        <f t="shared" si="910"/>
        <v/>
      </c>
      <c r="BW3934" s="46" t="str">
        <f t="shared" si="911"/>
        <v/>
      </c>
      <c r="BY3934" s="13" t="str">
        <f t="shared" si="912"/>
        <v/>
      </c>
      <c r="BZ3934" s="37" t="str">
        <f t="shared" si="913"/>
        <v/>
      </c>
      <c r="CA3934" s="60" t="str">
        <f t="shared" si="914"/>
        <v/>
      </c>
      <c r="CB3934" s="37" t="str">
        <f>IF(CA3934="", "", COUNTIF(CA$2649:CA$5288, "?"&amp;CA3934)+1+COUNTIF(CA$2649:CA3934, CA3934)-1)</f>
        <v/>
      </c>
      <c r="CC3934" s="41" t="str">
        <f t="shared" si="915"/>
        <v/>
      </c>
    </row>
    <row r="3935" spans="45:81" hidden="1" x14ac:dyDescent="0.25">
      <c r="AS3935" s="37">
        <v>1287</v>
      </c>
      <c r="BS3935" s="41" t="str">
        <f t="shared" si="909"/>
        <v/>
      </c>
      <c r="BU3935" s="41" t="str">
        <f>IF($BS3935="", "", IFERROR(INDEX('Country Name Replacement'!$C$11:$C$2650, MATCH($BS3935, 'Country Name Replacement'!$B$11:$B$2650, 0)), $BS3935))</f>
        <v/>
      </c>
      <c r="BV3935" s="37" t="str">
        <f t="shared" si="910"/>
        <v/>
      </c>
      <c r="BW3935" s="46" t="str">
        <f t="shared" si="911"/>
        <v/>
      </c>
      <c r="BY3935" s="13" t="str">
        <f t="shared" si="912"/>
        <v/>
      </c>
      <c r="BZ3935" s="37" t="str">
        <f t="shared" si="913"/>
        <v/>
      </c>
      <c r="CA3935" s="60" t="str">
        <f t="shared" si="914"/>
        <v/>
      </c>
      <c r="CB3935" s="37" t="str">
        <f>IF(CA3935="", "", COUNTIF(CA$2649:CA$5288, "?"&amp;CA3935)+1+COUNTIF(CA$2649:CA3935, CA3935)-1)</f>
        <v/>
      </c>
      <c r="CC3935" s="41" t="str">
        <f t="shared" si="915"/>
        <v/>
      </c>
    </row>
    <row r="3936" spans="45:81" hidden="1" x14ac:dyDescent="0.25">
      <c r="AS3936" s="37">
        <v>1288</v>
      </c>
      <c r="BS3936" s="41" t="str">
        <f t="shared" si="909"/>
        <v/>
      </c>
      <c r="BU3936" s="41" t="str">
        <f>IF($BS3936="", "", IFERROR(INDEX('Country Name Replacement'!$C$11:$C$2650, MATCH($BS3936, 'Country Name Replacement'!$B$11:$B$2650, 0)), $BS3936))</f>
        <v/>
      </c>
      <c r="BV3936" s="37" t="str">
        <f t="shared" si="910"/>
        <v/>
      </c>
      <c r="BW3936" s="46" t="str">
        <f t="shared" si="911"/>
        <v/>
      </c>
      <c r="BY3936" s="13" t="str">
        <f t="shared" si="912"/>
        <v/>
      </c>
      <c r="BZ3936" s="37" t="str">
        <f t="shared" si="913"/>
        <v/>
      </c>
      <c r="CA3936" s="60" t="str">
        <f t="shared" si="914"/>
        <v/>
      </c>
      <c r="CB3936" s="37" t="str">
        <f>IF(CA3936="", "", COUNTIF(CA$2649:CA$5288, "?"&amp;CA3936)+1+COUNTIF(CA$2649:CA3936, CA3936)-1)</f>
        <v/>
      </c>
      <c r="CC3936" s="41" t="str">
        <f t="shared" si="915"/>
        <v/>
      </c>
    </row>
    <row r="3937" spans="45:81" hidden="1" x14ac:dyDescent="0.25">
      <c r="AS3937" s="37">
        <v>1289</v>
      </c>
      <c r="BS3937" s="41" t="str">
        <f t="shared" si="909"/>
        <v/>
      </c>
      <c r="BU3937" s="41" t="str">
        <f>IF($BS3937="", "", IFERROR(INDEX('Country Name Replacement'!$C$11:$C$2650, MATCH($BS3937, 'Country Name Replacement'!$B$11:$B$2650, 0)), $BS3937))</f>
        <v/>
      </c>
      <c r="BV3937" s="37" t="str">
        <f t="shared" si="910"/>
        <v/>
      </c>
      <c r="BW3937" s="46" t="str">
        <f t="shared" si="911"/>
        <v/>
      </c>
      <c r="BY3937" s="13" t="str">
        <f t="shared" si="912"/>
        <v/>
      </c>
      <c r="BZ3937" s="37" t="str">
        <f t="shared" si="913"/>
        <v/>
      </c>
      <c r="CA3937" s="60" t="str">
        <f t="shared" si="914"/>
        <v/>
      </c>
      <c r="CB3937" s="37" t="str">
        <f>IF(CA3937="", "", COUNTIF(CA$2649:CA$5288, "?"&amp;CA3937)+1+COUNTIF(CA$2649:CA3937, CA3937)-1)</f>
        <v/>
      </c>
      <c r="CC3937" s="41" t="str">
        <f t="shared" si="915"/>
        <v/>
      </c>
    </row>
    <row r="3938" spans="45:81" hidden="1" x14ac:dyDescent="0.25">
      <c r="AS3938" s="37">
        <v>1290</v>
      </c>
      <c r="BS3938" s="41" t="str">
        <f t="shared" si="909"/>
        <v/>
      </c>
      <c r="BU3938" s="41" t="str">
        <f>IF($BS3938="", "", IFERROR(INDEX('Country Name Replacement'!$C$11:$C$2650, MATCH($BS3938, 'Country Name Replacement'!$B$11:$B$2650, 0)), $BS3938))</f>
        <v/>
      </c>
      <c r="BV3938" s="37" t="str">
        <f t="shared" si="910"/>
        <v/>
      </c>
      <c r="BW3938" s="46" t="str">
        <f t="shared" si="911"/>
        <v/>
      </c>
      <c r="BY3938" s="13" t="str">
        <f t="shared" si="912"/>
        <v/>
      </c>
      <c r="BZ3938" s="37" t="str">
        <f t="shared" si="913"/>
        <v/>
      </c>
      <c r="CA3938" s="60" t="str">
        <f t="shared" si="914"/>
        <v/>
      </c>
      <c r="CB3938" s="37" t="str">
        <f>IF(CA3938="", "", COUNTIF(CA$2649:CA$5288, "?"&amp;CA3938)+1+COUNTIF(CA$2649:CA3938, CA3938)-1)</f>
        <v/>
      </c>
      <c r="CC3938" s="41" t="str">
        <f t="shared" si="915"/>
        <v/>
      </c>
    </row>
    <row r="3939" spans="45:81" hidden="1" x14ac:dyDescent="0.25">
      <c r="AS3939" s="37">
        <v>1291</v>
      </c>
      <c r="BS3939" s="41" t="str">
        <f t="shared" si="909"/>
        <v/>
      </c>
      <c r="BU3939" s="41" t="str">
        <f>IF($BS3939="", "", IFERROR(INDEX('Country Name Replacement'!$C$11:$C$2650, MATCH($BS3939, 'Country Name Replacement'!$B$11:$B$2650, 0)), $BS3939))</f>
        <v/>
      </c>
      <c r="BV3939" s="37" t="str">
        <f t="shared" si="910"/>
        <v/>
      </c>
      <c r="BW3939" s="46" t="str">
        <f t="shared" si="911"/>
        <v/>
      </c>
      <c r="BY3939" s="13" t="str">
        <f t="shared" si="912"/>
        <v/>
      </c>
      <c r="BZ3939" s="37" t="str">
        <f t="shared" si="913"/>
        <v/>
      </c>
      <c r="CA3939" s="60" t="str">
        <f t="shared" si="914"/>
        <v/>
      </c>
      <c r="CB3939" s="37" t="str">
        <f>IF(CA3939="", "", COUNTIF(CA$2649:CA$5288, "?"&amp;CA3939)+1+COUNTIF(CA$2649:CA3939, CA3939)-1)</f>
        <v/>
      </c>
      <c r="CC3939" s="41" t="str">
        <f t="shared" si="915"/>
        <v/>
      </c>
    </row>
    <row r="3940" spans="45:81" hidden="1" x14ac:dyDescent="0.25">
      <c r="AS3940" s="37">
        <v>1292</v>
      </c>
      <c r="BS3940" s="41" t="str">
        <f t="shared" si="909"/>
        <v/>
      </c>
      <c r="BU3940" s="41" t="str">
        <f>IF($BS3940="", "", IFERROR(INDEX('Country Name Replacement'!$C$11:$C$2650, MATCH($BS3940, 'Country Name Replacement'!$B$11:$B$2650, 0)), $BS3940))</f>
        <v/>
      </c>
      <c r="BV3940" s="37" t="str">
        <f t="shared" si="910"/>
        <v/>
      </c>
      <c r="BW3940" s="46" t="str">
        <f t="shared" si="911"/>
        <v/>
      </c>
      <c r="BY3940" s="13" t="str">
        <f t="shared" si="912"/>
        <v/>
      </c>
      <c r="BZ3940" s="37" t="str">
        <f t="shared" si="913"/>
        <v/>
      </c>
      <c r="CA3940" s="60" t="str">
        <f t="shared" si="914"/>
        <v/>
      </c>
      <c r="CB3940" s="37" t="str">
        <f>IF(CA3940="", "", COUNTIF(CA$2649:CA$5288, "?"&amp;CA3940)+1+COUNTIF(CA$2649:CA3940, CA3940)-1)</f>
        <v/>
      </c>
      <c r="CC3940" s="41" t="str">
        <f t="shared" si="915"/>
        <v/>
      </c>
    </row>
    <row r="3941" spans="45:81" hidden="1" x14ac:dyDescent="0.25">
      <c r="AS3941" s="37">
        <v>1293</v>
      </c>
      <c r="BS3941" s="41" t="str">
        <f t="shared" si="909"/>
        <v/>
      </c>
      <c r="BU3941" s="41" t="str">
        <f>IF($BS3941="", "", IFERROR(INDEX('Country Name Replacement'!$C$11:$C$2650, MATCH($BS3941, 'Country Name Replacement'!$B$11:$B$2650, 0)), $BS3941))</f>
        <v/>
      </c>
      <c r="BV3941" s="37" t="str">
        <f t="shared" si="910"/>
        <v/>
      </c>
      <c r="BW3941" s="46" t="str">
        <f t="shared" si="911"/>
        <v/>
      </c>
      <c r="BY3941" s="13" t="str">
        <f t="shared" si="912"/>
        <v/>
      </c>
      <c r="BZ3941" s="37" t="str">
        <f t="shared" si="913"/>
        <v/>
      </c>
      <c r="CA3941" s="60" t="str">
        <f t="shared" si="914"/>
        <v/>
      </c>
      <c r="CB3941" s="37" t="str">
        <f>IF(CA3941="", "", COUNTIF(CA$2649:CA$5288, "?"&amp;CA3941)+1+COUNTIF(CA$2649:CA3941, CA3941)-1)</f>
        <v/>
      </c>
      <c r="CC3941" s="41" t="str">
        <f t="shared" si="915"/>
        <v/>
      </c>
    </row>
    <row r="3942" spans="45:81" hidden="1" x14ac:dyDescent="0.25">
      <c r="AS3942" s="37">
        <v>1294</v>
      </c>
      <c r="BS3942" s="41" t="str">
        <f t="shared" si="909"/>
        <v/>
      </c>
      <c r="BU3942" s="41" t="str">
        <f>IF($BS3942="", "", IFERROR(INDEX('Country Name Replacement'!$C$11:$C$2650, MATCH($BS3942, 'Country Name Replacement'!$B$11:$B$2650, 0)), $BS3942))</f>
        <v/>
      </c>
      <c r="BV3942" s="37" t="str">
        <f t="shared" si="910"/>
        <v/>
      </c>
      <c r="BW3942" s="46" t="str">
        <f t="shared" si="911"/>
        <v/>
      </c>
      <c r="BY3942" s="13" t="str">
        <f t="shared" si="912"/>
        <v/>
      </c>
      <c r="BZ3942" s="37" t="str">
        <f t="shared" si="913"/>
        <v/>
      </c>
      <c r="CA3942" s="60" t="str">
        <f t="shared" si="914"/>
        <v/>
      </c>
      <c r="CB3942" s="37" t="str">
        <f>IF(CA3942="", "", COUNTIF(CA$2649:CA$5288, "?"&amp;CA3942)+1+COUNTIF(CA$2649:CA3942, CA3942)-1)</f>
        <v/>
      </c>
      <c r="CC3942" s="41" t="str">
        <f t="shared" si="915"/>
        <v/>
      </c>
    </row>
    <row r="3943" spans="45:81" hidden="1" x14ac:dyDescent="0.25">
      <c r="AS3943" s="37">
        <v>1295</v>
      </c>
      <c r="BS3943" s="41" t="str">
        <f t="shared" si="909"/>
        <v/>
      </c>
      <c r="BU3943" s="41" t="str">
        <f>IF($BS3943="", "", IFERROR(INDEX('Country Name Replacement'!$C$11:$C$2650, MATCH($BS3943, 'Country Name Replacement'!$B$11:$B$2650, 0)), $BS3943))</f>
        <v/>
      </c>
      <c r="BV3943" s="37" t="str">
        <f t="shared" si="910"/>
        <v/>
      </c>
      <c r="BW3943" s="46" t="str">
        <f t="shared" si="911"/>
        <v/>
      </c>
      <c r="BY3943" s="13" t="str">
        <f t="shared" si="912"/>
        <v/>
      </c>
      <c r="BZ3943" s="37" t="str">
        <f t="shared" si="913"/>
        <v/>
      </c>
      <c r="CA3943" s="60" t="str">
        <f t="shared" si="914"/>
        <v/>
      </c>
      <c r="CB3943" s="37" t="str">
        <f>IF(CA3943="", "", COUNTIF(CA$2649:CA$5288, "?"&amp;CA3943)+1+COUNTIF(CA$2649:CA3943, CA3943)-1)</f>
        <v/>
      </c>
      <c r="CC3943" s="41" t="str">
        <f t="shared" si="915"/>
        <v/>
      </c>
    </row>
    <row r="3944" spans="45:81" hidden="1" x14ac:dyDescent="0.25">
      <c r="AS3944" s="37">
        <v>1296</v>
      </c>
      <c r="BS3944" s="41" t="str">
        <f t="shared" si="909"/>
        <v/>
      </c>
      <c r="BU3944" s="41" t="str">
        <f>IF($BS3944="", "", IFERROR(INDEX('Country Name Replacement'!$C$11:$C$2650, MATCH($BS3944, 'Country Name Replacement'!$B$11:$B$2650, 0)), $BS3944))</f>
        <v/>
      </c>
      <c r="BV3944" s="37" t="str">
        <f t="shared" si="910"/>
        <v/>
      </c>
      <c r="BW3944" s="46" t="str">
        <f t="shared" si="911"/>
        <v/>
      </c>
      <c r="BY3944" s="13" t="str">
        <f t="shared" si="912"/>
        <v/>
      </c>
      <c r="BZ3944" s="37" t="str">
        <f t="shared" si="913"/>
        <v/>
      </c>
      <c r="CA3944" s="60" t="str">
        <f t="shared" si="914"/>
        <v/>
      </c>
      <c r="CB3944" s="37" t="str">
        <f>IF(CA3944="", "", COUNTIF(CA$2649:CA$5288, "?"&amp;CA3944)+1+COUNTIF(CA$2649:CA3944, CA3944)-1)</f>
        <v/>
      </c>
      <c r="CC3944" s="41" t="str">
        <f t="shared" si="915"/>
        <v/>
      </c>
    </row>
    <row r="3945" spans="45:81" hidden="1" x14ac:dyDescent="0.25">
      <c r="AS3945" s="37">
        <v>1297</v>
      </c>
      <c r="BS3945" s="41" t="str">
        <f t="shared" si="909"/>
        <v/>
      </c>
      <c r="BU3945" s="41" t="str">
        <f>IF($BS3945="", "", IFERROR(INDEX('Country Name Replacement'!$C$11:$C$2650, MATCH($BS3945, 'Country Name Replacement'!$B$11:$B$2650, 0)), $BS3945))</f>
        <v/>
      </c>
      <c r="BV3945" s="37" t="str">
        <f t="shared" si="910"/>
        <v/>
      </c>
      <c r="BW3945" s="46" t="str">
        <f t="shared" si="911"/>
        <v/>
      </c>
      <c r="BY3945" s="13" t="str">
        <f t="shared" si="912"/>
        <v/>
      </c>
      <c r="BZ3945" s="37" t="str">
        <f t="shared" si="913"/>
        <v/>
      </c>
      <c r="CA3945" s="60" t="str">
        <f t="shared" si="914"/>
        <v/>
      </c>
      <c r="CB3945" s="37" t="str">
        <f>IF(CA3945="", "", COUNTIF(CA$2649:CA$5288, "?"&amp;CA3945)+1+COUNTIF(CA$2649:CA3945, CA3945)-1)</f>
        <v/>
      </c>
      <c r="CC3945" s="41" t="str">
        <f t="shared" si="915"/>
        <v/>
      </c>
    </row>
    <row r="3946" spans="45:81" hidden="1" x14ac:dyDescent="0.25">
      <c r="AS3946" s="37">
        <v>1298</v>
      </c>
      <c r="BS3946" s="41" t="str">
        <f t="shared" si="909"/>
        <v/>
      </c>
      <c r="BU3946" s="41" t="str">
        <f>IF($BS3946="", "", IFERROR(INDEX('Country Name Replacement'!$C$11:$C$2650, MATCH($BS3946, 'Country Name Replacement'!$B$11:$B$2650, 0)), $BS3946))</f>
        <v/>
      </c>
      <c r="BV3946" s="37" t="str">
        <f t="shared" si="910"/>
        <v/>
      </c>
      <c r="BW3946" s="46" t="str">
        <f t="shared" si="911"/>
        <v/>
      </c>
      <c r="BY3946" s="13" t="str">
        <f t="shared" si="912"/>
        <v/>
      </c>
      <c r="BZ3946" s="37" t="str">
        <f t="shared" si="913"/>
        <v/>
      </c>
      <c r="CA3946" s="60" t="str">
        <f t="shared" si="914"/>
        <v/>
      </c>
      <c r="CB3946" s="37" t="str">
        <f>IF(CA3946="", "", COUNTIF(CA$2649:CA$5288, "?"&amp;CA3946)+1+COUNTIF(CA$2649:CA3946, CA3946)-1)</f>
        <v/>
      </c>
      <c r="CC3946" s="41" t="str">
        <f t="shared" si="915"/>
        <v/>
      </c>
    </row>
    <row r="3947" spans="45:81" hidden="1" x14ac:dyDescent="0.25">
      <c r="AS3947" s="37">
        <v>1299</v>
      </c>
      <c r="BS3947" s="41" t="str">
        <f t="shared" si="909"/>
        <v/>
      </c>
      <c r="BU3947" s="41" t="str">
        <f>IF($BS3947="", "", IFERROR(INDEX('Country Name Replacement'!$C$11:$C$2650, MATCH($BS3947, 'Country Name Replacement'!$B$11:$B$2650, 0)), $BS3947))</f>
        <v/>
      </c>
      <c r="BV3947" s="37" t="str">
        <f t="shared" si="910"/>
        <v/>
      </c>
      <c r="BW3947" s="46" t="str">
        <f t="shared" si="911"/>
        <v/>
      </c>
      <c r="BY3947" s="13" t="str">
        <f t="shared" si="912"/>
        <v/>
      </c>
      <c r="BZ3947" s="37" t="str">
        <f t="shared" si="913"/>
        <v/>
      </c>
      <c r="CA3947" s="60" t="str">
        <f t="shared" si="914"/>
        <v/>
      </c>
      <c r="CB3947" s="37" t="str">
        <f>IF(CA3947="", "", COUNTIF(CA$2649:CA$5288, "?"&amp;CA3947)+1+COUNTIF(CA$2649:CA3947, CA3947)-1)</f>
        <v/>
      </c>
      <c r="CC3947" s="41" t="str">
        <f t="shared" si="915"/>
        <v/>
      </c>
    </row>
    <row r="3948" spans="45:81" hidden="1" x14ac:dyDescent="0.25">
      <c r="AS3948" s="37">
        <v>1300</v>
      </c>
      <c r="BS3948" s="41" t="str">
        <f t="shared" si="909"/>
        <v/>
      </c>
      <c r="BU3948" s="41" t="str">
        <f>IF($BS3948="", "", IFERROR(INDEX('Country Name Replacement'!$C$11:$C$2650, MATCH($BS3948, 'Country Name Replacement'!$B$11:$B$2650, 0)), $BS3948))</f>
        <v/>
      </c>
      <c r="BV3948" s="37" t="str">
        <f t="shared" si="910"/>
        <v/>
      </c>
      <c r="BW3948" s="46" t="str">
        <f t="shared" si="911"/>
        <v/>
      </c>
      <c r="BY3948" s="13" t="str">
        <f t="shared" si="912"/>
        <v/>
      </c>
      <c r="BZ3948" s="37" t="str">
        <f t="shared" si="913"/>
        <v/>
      </c>
      <c r="CA3948" s="60" t="str">
        <f t="shared" si="914"/>
        <v/>
      </c>
      <c r="CB3948" s="37" t="str">
        <f>IF(CA3948="", "", COUNTIF(CA$2649:CA$5288, "?"&amp;CA3948)+1+COUNTIF(CA$2649:CA3948, CA3948)-1)</f>
        <v/>
      </c>
      <c r="CC3948" s="41" t="str">
        <f t="shared" si="915"/>
        <v/>
      </c>
    </row>
    <row r="3949" spans="45:81" hidden="1" x14ac:dyDescent="0.25">
      <c r="AS3949" s="37">
        <v>1301</v>
      </c>
      <c r="BS3949" s="41" t="str">
        <f t="shared" si="909"/>
        <v/>
      </c>
      <c r="BU3949" s="41" t="str">
        <f>IF($BS3949="", "", IFERROR(INDEX('Country Name Replacement'!$C$11:$C$2650, MATCH($BS3949, 'Country Name Replacement'!$B$11:$B$2650, 0)), $BS3949))</f>
        <v/>
      </c>
      <c r="BV3949" s="37" t="str">
        <f t="shared" si="910"/>
        <v/>
      </c>
      <c r="BW3949" s="46" t="str">
        <f t="shared" si="911"/>
        <v/>
      </c>
      <c r="BY3949" s="13" t="str">
        <f t="shared" si="912"/>
        <v/>
      </c>
      <c r="BZ3949" s="37" t="str">
        <f t="shared" si="913"/>
        <v/>
      </c>
      <c r="CA3949" s="60" t="str">
        <f t="shared" si="914"/>
        <v/>
      </c>
      <c r="CB3949" s="37" t="str">
        <f>IF(CA3949="", "", COUNTIF(CA$2649:CA$5288, "?"&amp;CA3949)+1+COUNTIF(CA$2649:CA3949, CA3949)-1)</f>
        <v/>
      </c>
      <c r="CC3949" s="41" t="str">
        <f t="shared" si="915"/>
        <v/>
      </c>
    </row>
    <row r="3950" spans="45:81" hidden="1" x14ac:dyDescent="0.25">
      <c r="AS3950" s="37">
        <v>1302</v>
      </c>
      <c r="BS3950" s="41" t="str">
        <f t="shared" si="909"/>
        <v/>
      </c>
      <c r="BU3950" s="41" t="str">
        <f>IF($BS3950="", "", IFERROR(INDEX('Country Name Replacement'!$C$11:$C$2650, MATCH($BS3950, 'Country Name Replacement'!$B$11:$B$2650, 0)), $BS3950))</f>
        <v/>
      </c>
      <c r="BV3950" s="37" t="str">
        <f t="shared" si="910"/>
        <v/>
      </c>
      <c r="BW3950" s="46" t="str">
        <f t="shared" si="911"/>
        <v/>
      </c>
      <c r="BY3950" s="13" t="str">
        <f t="shared" si="912"/>
        <v/>
      </c>
      <c r="BZ3950" s="37" t="str">
        <f t="shared" si="913"/>
        <v/>
      </c>
      <c r="CA3950" s="60" t="str">
        <f t="shared" si="914"/>
        <v/>
      </c>
      <c r="CB3950" s="37" t="str">
        <f>IF(CA3950="", "", COUNTIF(CA$2649:CA$5288, "?"&amp;CA3950)+1+COUNTIF(CA$2649:CA3950, CA3950)-1)</f>
        <v/>
      </c>
      <c r="CC3950" s="41" t="str">
        <f t="shared" si="915"/>
        <v/>
      </c>
    </row>
    <row r="3951" spans="45:81" hidden="1" x14ac:dyDescent="0.25">
      <c r="AS3951" s="37">
        <v>1303</v>
      </c>
      <c r="BS3951" s="41" t="str">
        <f t="shared" si="909"/>
        <v/>
      </c>
      <c r="BU3951" s="41" t="str">
        <f>IF($BS3951="", "", IFERROR(INDEX('Country Name Replacement'!$C$11:$C$2650, MATCH($BS3951, 'Country Name Replacement'!$B$11:$B$2650, 0)), $BS3951))</f>
        <v/>
      </c>
      <c r="BV3951" s="37" t="str">
        <f t="shared" si="910"/>
        <v/>
      </c>
      <c r="BW3951" s="46" t="str">
        <f t="shared" si="911"/>
        <v/>
      </c>
      <c r="BY3951" s="13" t="str">
        <f t="shared" si="912"/>
        <v/>
      </c>
      <c r="BZ3951" s="37" t="str">
        <f t="shared" si="913"/>
        <v/>
      </c>
      <c r="CA3951" s="60" t="str">
        <f t="shared" si="914"/>
        <v/>
      </c>
      <c r="CB3951" s="37" t="str">
        <f>IF(CA3951="", "", COUNTIF(CA$2649:CA$5288, "?"&amp;CA3951)+1+COUNTIF(CA$2649:CA3951, CA3951)-1)</f>
        <v/>
      </c>
      <c r="CC3951" s="41" t="str">
        <f t="shared" si="915"/>
        <v/>
      </c>
    </row>
    <row r="3952" spans="45:81" hidden="1" x14ac:dyDescent="0.25">
      <c r="AS3952" s="37">
        <v>1304</v>
      </c>
      <c r="BS3952" s="41" t="str">
        <f t="shared" si="909"/>
        <v/>
      </c>
      <c r="BU3952" s="41" t="str">
        <f>IF($BS3952="", "", IFERROR(INDEX('Country Name Replacement'!$C$11:$C$2650, MATCH($BS3952, 'Country Name Replacement'!$B$11:$B$2650, 0)), $BS3952))</f>
        <v/>
      </c>
      <c r="BV3952" s="37" t="str">
        <f t="shared" si="910"/>
        <v/>
      </c>
      <c r="BW3952" s="46" t="str">
        <f t="shared" si="911"/>
        <v/>
      </c>
      <c r="BY3952" s="13" t="str">
        <f t="shared" si="912"/>
        <v/>
      </c>
      <c r="BZ3952" s="37" t="str">
        <f t="shared" si="913"/>
        <v/>
      </c>
      <c r="CA3952" s="60" t="str">
        <f t="shared" si="914"/>
        <v/>
      </c>
      <c r="CB3952" s="37" t="str">
        <f>IF(CA3952="", "", COUNTIF(CA$2649:CA$5288, "?"&amp;CA3952)+1+COUNTIF(CA$2649:CA3952, CA3952)-1)</f>
        <v/>
      </c>
      <c r="CC3952" s="41" t="str">
        <f t="shared" si="915"/>
        <v/>
      </c>
    </row>
    <row r="3953" spans="45:81" hidden="1" x14ac:dyDescent="0.25">
      <c r="AS3953" s="37">
        <v>1305</v>
      </c>
      <c r="BS3953" s="41" t="str">
        <f t="shared" si="909"/>
        <v/>
      </c>
      <c r="BU3953" s="41" t="str">
        <f>IF($BS3953="", "", IFERROR(INDEX('Country Name Replacement'!$C$11:$C$2650, MATCH($BS3953, 'Country Name Replacement'!$B$11:$B$2650, 0)), $BS3953))</f>
        <v/>
      </c>
      <c r="BV3953" s="37" t="str">
        <f t="shared" si="910"/>
        <v/>
      </c>
      <c r="BW3953" s="46" t="str">
        <f t="shared" si="911"/>
        <v/>
      </c>
      <c r="BY3953" s="13" t="str">
        <f t="shared" si="912"/>
        <v/>
      </c>
      <c r="BZ3953" s="37" t="str">
        <f t="shared" si="913"/>
        <v/>
      </c>
      <c r="CA3953" s="60" t="str">
        <f t="shared" si="914"/>
        <v/>
      </c>
      <c r="CB3953" s="37" t="str">
        <f>IF(CA3953="", "", COUNTIF(CA$2649:CA$5288, "?"&amp;CA3953)+1+COUNTIF(CA$2649:CA3953, CA3953)-1)</f>
        <v/>
      </c>
      <c r="CC3953" s="41" t="str">
        <f t="shared" si="915"/>
        <v/>
      </c>
    </row>
    <row r="3954" spans="45:81" hidden="1" x14ac:dyDescent="0.25">
      <c r="AS3954" s="37">
        <v>1306</v>
      </c>
      <c r="BS3954" s="41" t="str">
        <f t="shared" si="909"/>
        <v/>
      </c>
      <c r="BU3954" s="41" t="str">
        <f>IF($BS3954="", "", IFERROR(INDEX('Country Name Replacement'!$C$11:$C$2650, MATCH($BS3954, 'Country Name Replacement'!$B$11:$B$2650, 0)), $BS3954))</f>
        <v/>
      </c>
      <c r="BV3954" s="37" t="str">
        <f t="shared" si="910"/>
        <v/>
      </c>
      <c r="BW3954" s="46" t="str">
        <f t="shared" si="911"/>
        <v/>
      </c>
      <c r="BY3954" s="13" t="str">
        <f t="shared" si="912"/>
        <v/>
      </c>
      <c r="BZ3954" s="37" t="str">
        <f t="shared" si="913"/>
        <v/>
      </c>
      <c r="CA3954" s="60" t="str">
        <f t="shared" si="914"/>
        <v/>
      </c>
      <c r="CB3954" s="37" t="str">
        <f>IF(CA3954="", "", COUNTIF(CA$2649:CA$5288, "?"&amp;CA3954)+1+COUNTIF(CA$2649:CA3954, CA3954)-1)</f>
        <v/>
      </c>
      <c r="CC3954" s="41" t="str">
        <f t="shared" si="915"/>
        <v/>
      </c>
    </row>
    <row r="3955" spans="45:81" hidden="1" x14ac:dyDescent="0.25">
      <c r="AS3955" s="37">
        <v>1307</v>
      </c>
      <c r="BS3955" s="41" t="str">
        <f t="shared" si="909"/>
        <v/>
      </c>
      <c r="BU3955" s="41" t="str">
        <f>IF($BS3955="", "", IFERROR(INDEX('Country Name Replacement'!$C$11:$C$2650, MATCH($BS3955, 'Country Name Replacement'!$B$11:$B$2650, 0)), $BS3955))</f>
        <v/>
      </c>
      <c r="BV3955" s="37" t="str">
        <f t="shared" si="910"/>
        <v/>
      </c>
      <c r="BW3955" s="46" t="str">
        <f t="shared" si="911"/>
        <v/>
      </c>
      <c r="BY3955" s="13" t="str">
        <f t="shared" si="912"/>
        <v/>
      </c>
      <c r="BZ3955" s="37" t="str">
        <f t="shared" si="913"/>
        <v/>
      </c>
      <c r="CA3955" s="60" t="str">
        <f t="shared" si="914"/>
        <v/>
      </c>
      <c r="CB3955" s="37" t="str">
        <f>IF(CA3955="", "", COUNTIF(CA$2649:CA$5288, "?"&amp;CA3955)+1+COUNTIF(CA$2649:CA3955, CA3955)-1)</f>
        <v/>
      </c>
      <c r="CC3955" s="41" t="str">
        <f t="shared" si="915"/>
        <v/>
      </c>
    </row>
    <row r="3956" spans="45:81" hidden="1" x14ac:dyDescent="0.25">
      <c r="AS3956" s="37">
        <v>1308</v>
      </c>
      <c r="BS3956" s="41" t="str">
        <f t="shared" si="909"/>
        <v/>
      </c>
      <c r="BU3956" s="41" t="str">
        <f>IF($BS3956="", "", IFERROR(INDEX('Country Name Replacement'!$C$11:$C$2650, MATCH($BS3956, 'Country Name Replacement'!$B$11:$B$2650, 0)), $BS3956))</f>
        <v/>
      </c>
      <c r="BV3956" s="37" t="str">
        <f t="shared" si="910"/>
        <v/>
      </c>
      <c r="BW3956" s="46" t="str">
        <f t="shared" si="911"/>
        <v/>
      </c>
      <c r="BY3956" s="13" t="str">
        <f t="shared" si="912"/>
        <v/>
      </c>
      <c r="BZ3956" s="37" t="str">
        <f t="shared" si="913"/>
        <v/>
      </c>
      <c r="CA3956" s="60" t="str">
        <f t="shared" si="914"/>
        <v/>
      </c>
      <c r="CB3956" s="37" t="str">
        <f>IF(CA3956="", "", COUNTIF(CA$2649:CA$5288, "?"&amp;CA3956)+1+COUNTIF(CA$2649:CA3956, CA3956)-1)</f>
        <v/>
      </c>
      <c r="CC3956" s="41" t="str">
        <f t="shared" si="915"/>
        <v/>
      </c>
    </row>
    <row r="3957" spans="45:81" hidden="1" x14ac:dyDescent="0.25">
      <c r="AS3957" s="37">
        <v>1309</v>
      </c>
      <c r="BS3957" s="41" t="str">
        <f t="shared" si="909"/>
        <v/>
      </c>
      <c r="BU3957" s="41" t="str">
        <f>IF($BS3957="", "", IFERROR(INDEX('Country Name Replacement'!$C$11:$C$2650, MATCH($BS3957, 'Country Name Replacement'!$B$11:$B$2650, 0)), $BS3957))</f>
        <v/>
      </c>
      <c r="BV3957" s="37" t="str">
        <f t="shared" si="910"/>
        <v/>
      </c>
      <c r="BW3957" s="46" t="str">
        <f t="shared" si="911"/>
        <v/>
      </c>
      <c r="BY3957" s="13" t="str">
        <f t="shared" si="912"/>
        <v/>
      </c>
      <c r="BZ3957" s="37" t="str">
        <f t="shared" si="913"/>
        <v/>
      </c>
      <c r="CA3957" s="60" t="str">
        <f t="shared" si="914"/>
        <v/>
      </c>
      <c r="CB3957" s="37" t="str">
        <f>IF(CA3957="", "", COUNTIF(CA$2649:CA$5288, "?"&amp;CA3957)+1+COUNTIF(CA$2649:CA3957, CA3957)-1)</f>
        <v/>
      </c>
      <c r="CC3957" s="41" t="str">
        <f t="shared" si="915"/>
        <v/>
      </c>
    </row>
    <row r="3958" spans="45:81" hidden="1" x14ac:dyDescent="0.25">
      <c r="AS3958" s="37">
        <v>1310</v>
      </c>
      <c r="BS3958" s="41" t="str">
        <f t="shared" si="909"/>
        <v/>
      </c>
      <c r="BU3958" s="41" t="str">
        <f>IF($BS3958="", "", IFERROR(INDEX('Country Name Replacement'!$C$11:$C$2650, MATCH($BS3958, 'Country Name Replacement'!$B$11:$B$2650, 0)), $BS3958))</f>
        <v/>
      </c>
      <c r="BV3958" s="37" t="str">
        <f t="shared" si="910"/>
        <v/>
      </c>
      <c r="BW3958" s="46" t="str">
        <f t="shared" si="911"/>
        <v/>
      </c>
      <c r="BY3958" s="13" t="str">
        <f t="shared" si="912"/>
        <v/>
      </c>
      <c r="BZ3958" s="37" t="str">
        <f t="shared" si="913"/>
        <v/>
      </c>
      <c r="CA3958" s="60" t="str">
        <f t="shared" si="914"/>
        <v/>
      </c>
      <c r="CB3958" s="37" t="str">
        <f>IF(CA3958="", "", COUNTIF(CA$2649:CA$5288, "?"&amp;CA3958)+1+COUNTIF(CA$2649:CA3958, CA3958)-1)</f>
        <v/>
      </c>
      <c r="CC3958" s="41" t="str">
        <f t="shared" si="915"/>
        <v/>
      </c>
    </row>
    <row r="3959" spans="45:81" hidden="1" x14ac:dyDescent="0.25">
      <c r="AS3959" s="37">
        <v>1311</v>
      </c>
      <c r="BS3959" s="41" t="str">
        <f t="shared" si="909"/>
        <v/>
      </c>
      <c r="BU3959" s="41" t="str">
        <f>IF($BS3959="", "", IFERROR(INDEX('Country Name Replacement'!$C$11:$C$2650, MATCH($BS3959, 'Country Name Replacement'!$B$11:$B$2650, 0)), $BS3959))</f>
        <v/>
      </c>
      <c r="BV3959" s="37" t="str">
        <f t="shared" si="910"/>
        <v/>
      </c>
      <c r="BW3959" s="46" t="str">
        <f t="shared" si="911"/>
        <v/>
      </c>
      <c r="BY3959" s="13" t="str">
        <f t="shared" si="912"/>
        <v/>
      </c>
      <c r="BZ3959" s="37" t="str">
        <f t="shared" si="913"/>
        <v/>
      </c>
      <c r="CA3959" s="60" t="str">
        <f t="shared" si="914"/>
        <v/>
      </c>
      <c r="CB3959" s="37" t="str">
        <f>IF(CA3959="", "", COUNTIF(CA$2649:CA$5288, "?"&amp;CA3959)+1+COUNTIF(CA$2649:CA3959, CA3959)-1)</f>
        <v/>
      </c>
      <c r="CC3959" s="41" t="str">
        <f t="shared" si="915"/>
        <v/>
      </c>
    </row>
    <row r="3960" spans="45:81" hidden="1" x14ac:dyDescent="0.25">
      <c r="AS3960" s="37">
        <v>1312</v>
      </c>
      <c r="BS3960" s="41" t="str">
        <f t="shared" si="909"/>
        <v/>
      </c>
      <c r="BU3960" s="41" t="str">
        <f>IF($BS3960="", "", IFERROR(INDEX('Country Name Replacement'!$C$11:$C$2650, MATCH($BS3960, 'Country Name Replacement'!$B$11:$B$2650, 0)), $BS3960))</f>
        <v/>
      </c>
      <c r="BV3960" s="37" t="str">
        <f t="shared" si="910"/>
        <v/>
      </c>
      <c r="BW3960" s="46" t="str">
        <f t="shared" si="911"/>
        <v/>
      </c>
      <c r="BY3960" s="13" t="str">
        <f t="shared" si="912"/>
        <v/>
      </c>
      <c r="BZ3960" s="37" t="str">
        <f t="shared" si="913"/>
        <v/>
      </c>
      <c r="CA3960" s="60" t="str">
        <f t="shared" si="914"/>
        <v/>
      </c>
      <c r="CB3960" s="37" t="str">
        <f>IF(CA3960="", "", COUNTIF(CA$2649:CA$5288, "?"&amp;CA3960)+1+COUNTIF(CA$2649:CA3960, CA3960)-1)</f>
        <v/>
      </c>
      <c r="CC3960" s="41" t="str">
        <f t="shared" si="915"/>
        <v/>
      </c>
    </row>
    <row r="3961" spans="45:81" hidden="1" x14ac:dyDescent="0.25">
      <c r="AS3961" s="37">
        <v>1313</v>
      </c>
      <c r="BS3961" s="41" t="str">
        <f t="shared" si="909"/>
        <v/>
      </c>
      <c r="BU3961" s="41" t="str">
        <f>IF($BS3961="", "", IFERROR(INDEX('Country Name Replacement'!$C$11:$C$2650, MATCH($BS3961, 'Country Name Replacement'!$B$11:$B$2650, 0)), $BS3961))</f>
        <v/>
      </c>
      <c r="BV3961" s="37" t="str">
        <f t="shared" si="910"/>
        <v/>
      </c>
      <c r="BW3961" s="46" t="str">
        <f t="shared" si="911"/>
        <v/>
      </c>
      <c r="BY3961" s="13" t="str">
        <f t="shared" si="912"/>
        <v/>
      </c>
      <c r="BZ3961" s="37" t="str">
        <f t="shared" si="913"/>
        <v/>
      </c>
      <c r="CA3961" s="60" t="str">
        <f t="shared" si="914"/>
        <v/>
      </c>
      <c r="CB3961" s="37" t="str">
        <f>IF(CA3961="", "", COUNTIF(CA$2649:CA$5288, "?"&amp;CA3961)+1+COUNTIF(CA$2649:CA3961, CA3961)-1)</f>
        <v/>
      </c>
      <c r="CC3961" s="41" t="str">
        <f t="shared" si="915"/>
        <v/>
      </c>
    </row>
    <row r="3962" spans="45:81" hidden="1" x14ac:dyDescent="0.25">
      <c r="AS3962" s="37">
        <v>1314</v>
      </c>
      <c r="BS3962" s="41" t="str">
        <f t="shared" si="909"/>
        <v/>
      </c>
      <c r="BU3962" s="41" t="str">
        <f>IF($BS3962="", "", IFERROR(INDEX('Country Name Replacement'!$C$11:$C$2650, MATCH($BS3962, 'Country Name Replacement'!$B$11:$B$2650, 0)), $BS3962))</f>
        <v/>
      </c>
      <c r="BV3962" s="37" t="str">
        <f t="shared" si="910"/>
        <v/>
      </c>
      <c r="BW3962" s="46" t="str">
        <f t="shared" si="911"/>
        <v/>
      </c>
      <c r="BY3962" s="13" t="str">
        <f t="shared" si="912"/>
        <v/>
      </c>
      <c r="BZ3962" s="37" t="str">
        <f t="shared" si="913"/>
        <v/>
      </c>
      <c r="CA3962" s="60" t="str">
        <f t="shared" si="914"/>
        <v/>
      </c>
      <c r="CB3962" s="37" t="str">
        <f>IF(CA3962="", "", COUNTIF(CA$2649:CA$5288, "?"&amp;CA3962)+1+COUNTIF(CA$2649:CA3962, CA3962)-1)</f>
        <v/>
      </c>
      <c r="CC3962" s="41" t="str">
        <f t="shared" si="915"/>
        <v/>
      </c>
    </row>
    <row r="3963" spans="45:81" hidden="1" x14ac:dyDescent="0.25">
      <c r="AS3963" s="37">
        <v>1315</v>
      </c>
      <c r="BS3963" s="41" t="str">
        <f t="shared" si="909"/>
        <v/>
      </c>
      <c r="BU3963" s="41" t="str">
        <f>IF($BS3963="", "", IFERROR(INDEX('Country Name Replacement'!$C$11:$C$2650, MATCH($BS3963, 'Country Name Replacement'!$B$11:$B$2650, 0)), $BS3963))</f>
        <v/>
      </c>
      <c r="BV3963" s="37" t="str">
        <f t="shared" si="910"/>
        <v/>
      </c>
      <c r="BW3963" s="46" t="str">
        <f t="shared" si="911"/>
        <v/>
      </c>
      <c r="BY3963" s="13" t="str">
        <f t="shared" si="912"/>
        <v/>
      </c>
      <c r="BZ3963" s="37" t="str">
        <f t="shared" si="913"/>
        <v/>
      </c>
      <c r="CA3963" s="60" t="str">
        <f t="shared" si="914"/>
        <v/>
      </c>
      <c r="CB3963" s="37" t="str">
        <f>IF(CA3963="", "", COUNTIF(CA$2649:CA$5288, "?"&amp;CA3963)+1+COUNTIF(CA$2649:CA3963, CA3963)-1)</f>
        <v/>
      </c>
      <c r="CC3963" s="41" t="str">
        <f t="shared" si="915"/>
        <v/>
      </c>
    </row>
    <row r="3964" spans="45:81" hidden="1" x14ac:dyDescent="0.25">
      <c r="AS3964" s="37">
        <v>1316</v>
      </c>
      <c r="BS3964" s="41" t="str">
        <f t="shared" si="909"/>
        <v/>
      </c>
      <c r="BU3964" s="41" t="str">
        <f>IF($BS3964="", "", IFERROR(INDEX('Country Name Replacement'!$C$11:$C$2650, MATCH($BS3964, 'Country Name Replacement'!$B$11:$B$2650, 0)), $BS3964))</f>
        <v/>
      </c>
      <c r="BV3964" s="37" t="str">
        <f t="shared" si="910"/>
        <v/>
      </c>
      <c r="BW3964" s="46" t="str">
        <f t="shared" si="911"/>
        <v/>
      </c>
      <c r="BY3964" s="13" t="str">
        <f t="shared" si="912"/>
        <v/>
      </c>
      <c r="BZ3964" s="37" t="str">
        <f t="shared" si="913"/>
        <v/>
      </c>
      <c r="CA3964" s="60" t="str">
        <f t="shared" si="914"/>
        <v/>
      </c>
      <c r="CB3964" s="37" t="str">
        <f>IF(CA3964="", "", COUNTIF(CA$2649:CA$5288, "?"&amp;CA3964)+1+COUNTIF(CA$2649:CA3964, CA3964)-1)</f>
        <v/>
      </c>
      <c r="CC3964" s="41" t="str">
        <f t="shared" si="915"/>
        <v/>
      </c>
    </row>
    <row r="3965" spans="45:81" hidden="1" x14ac:dyDescent="0.25">
      <c r="AS3965" s="37">
        <v>1317</v>
      </c>
      <c r="BS3965" s="41" t="str">
        <f t="shared" si="909"/>
        <v/>
      </c>
      <c r="BU3965" s="41" t="str">
        <f>IF($BS3965="", "", IFERROR(INDEX('Country Name Replacement'!$C$11:$C$2650, MATCH($BS3965, 'Country Name Replacement'!$B$11:$B$2650, 0)), $BS3965))</f>
        <v/>
      </c>
      <c r="BV3965" s="37" t="str">
        <f t="shared" si="910"/>
        <v/>
      </c>
      <c r="BW3965" s="46" t="str">
        <f t="shared" si="911"/>
        <v/>
      </c>
      <c r="BY3965" s="13" t="str">
        <f t="shared" si="912"/>
        <v/>
      </c>
      <c r="BZ3965" s="37" t="str">
        <f t="shared" si="913"/>
        <v/>
      </c>
      <c r="CA3965" s="60" t="str">
        <f t="shared" si="914"/>
        <v/>
      </c>
      <c r="CB3965" s="37" t="str">
        <f>IF(CA3965="", "", COUNTIF(CA$2649:CA$5288, "?"&amp;CA3965)+1+COUNTIF(CA$2649:CA3965, CA3965)-1)</f>
        <v/>
      </c>
      <c r="CC3965" s="41" t="str">
        <f t="shared" si="915"/>
        <v/>
      </c>
    </row>
    <row r="3966" spans="45:81" hidden="1" x14ac:dyDescent="0.25">
      <c r="AS3966" s="37">
        <v>1318</v>
      </c>
      <c r="BS3966" s="41" t="str">
        <f t="shared" si="909"/>
        <v/>
      </c>
      <c r="BU3966" s="41" t="str">
        <f>IF($BS3966="", "", IFERROR(INDEX('Country Name Replacement'!$C$11:$C$2650, MATCH($BS3966, 'Country Name Replacement'!$B$11:$B$2650, 0)), $BS3966))</f>
        <v/>
      </c>
      <c r="BV3966" s="37" t="str">
        <f t="shared" si="910"/>
        <v/>
      </c>
      <c r="BW3966" s="46" t="str">
        <f t="shared" si="911"/>
        <v/>
      </c>
      <c r="BY3966" s="13" t="str">
        <f t="shared" si="912"/>
        <v/>
      </c>
      <c r="BZ3966" s="37" t="str">
        <f t="shared" si="913"/>
        <v/>
      </c>
      <c r="CA3966" s="60" t="str">
        <f t="shared" si="914"/>
        <v/>
      </c>
      <c r="CB3966" s="37" t="str">
        <f>IF(CA3966="", "", COUNTIF(CA$2649:CA$5288, "?"&amp;CA3966)+1+COUNTIF(CA$2649:CA3966, CA3966)-1)</f>
        <v/>
      </c>
      <c r="CC3966" s="41" t="str">
        <f t="shared" si="915"/>
        <v/>
      </c>
    </row>
    <row r="3967" spans="45:81" hidden="1" x14ac:dyDescent="0.25">
      <c r="AS3967" s="37">
        <v>1319</v>
      </c>
      <c r="BS3967" s="41" t="str">
        <f t="shared" si="909"/>
        <v/>
      </c>
      <c r="BU3967" s="41" t="str">
        <f>IF($BS3967="", "", IFERROR(INDEX('Country Name Replacement'!$C$11:$C$2650, MATCH($BS3967, 'Country Name Replacement'!$B$11:$B$2650, 0)), $BS3967))</f>
        <v/>
      </c>
      <c r="BV3967" s="37" t="str">
        <f t="shared" si="910"/>
        <v/>
      </c>
      <c r="BW3967" s="46" t="str">
        <f t="shared" si="911"/>
        <v/>
      </c>
      <c r="BY3967" s="13" t="str">
        <f t="shared" si="912"/>
        <v/>
      </c>
      <c r="BZ3967" s="37" t="str">
        <f t="shared" si="913"/>
        <v/>
      </c>
      <c r="CA3967" s="60" t="str">
        <f t="shared" si="914"/>
        <v/>
      </c>
      <c r="CB3967" s="37" t="str">
        <f>IF(CA3967="", "", COUNTIF(CA$2649:CA$5288, "?"&amp;CA3967)+1+COUNTIF(CA$2649:CA3967, CA3967)-1)</f>
        <v/>
      </c>
      <c r="CC3967" s="41" t="str">
        <f t="shared" si="915"/>
        <v/>
      </c>
    </row>
    <row r="3968" spans="45:81" hidden="1" x14ac:dyDescent="0.25">
      <c r="AS3968" s="37">
        <v>1320</v>
      </c>
      <c r="BS3968" s="41" t="str">
        <f t="shared" si="909"/>
        <v/>
      </c>
      <c r="BU3968" s="41" t="str">
        <f>IF($BS3968="", "", IFERROR(INDEX('Country Name Replacement'!$C$11:$C$2650, MATCH($BS3968, 'Country Name Replacement'!$B$11:$B$2650, 0)), $BS3968))</f>
        <v/>
      </c>
      <c r="BV3968" s="37" t="str">
        <f t="shared" si="910"/>
        <v/>
      </c>
      <c r="BW3968" s="46" t="str">
        <f t="shared" si="911"/>
        <v/>
      </c>
      <c r="BY3968" s="13" t="str">
        <f t="shared" si="912"/>
        <v/>
      </c>
      <c r="BZ3968" s="37" t="str">
        <f t="shared" si="913"/>
        <v/>
      </c>
      <c r="CA3968" s="60" t="str">
        <f t="shared" si="914"/>
        <v/>
      </c>
      <c r="CB3968" s="37" t="str">
        <f>IF(CA3968="", "", COUNTIF(CA$2649:CA$5288, "?"&amp;CA3968)+1+COUNTIF(CA$2649:CA3968, CA3968)-1)</f>
        <v/>
      </c>
      <c r="CC3968" s="41" t="str">
        <f t="shared" si="915"/>
        <v/>
      </c>
    </row>
    <row r="3969" spans="45:81" hidden="1" x14ac:dyDescent="0.25">
      <c r="AS3969" s="37">
        <v>1321</v>
      </c>
      <c r="BS3969" s="41" t="str">
        <f t="shared" si="909"/>
        <v/>
      </c>
      <c r="BU3969" s="41" t="str">
        <f>IF($BS3969="", "", IFERROR(INDEX('Country Name Replacement'!$C$11:$C$2650, MATCH($BS3969, 'Country Name Replacement'!$B$11:$B$2650, 0)), $BS3969))</f>
        <v/>
      </c>
      <c r="BV3969" s="37" t="str">
        <f t="shared" si="910"/>
        <v/>
      </c>
      <c r="BW3969" s="46" t="str">
        <f t="shared" si="911"/>
        <v/>
      </c>
      <c r="BY3969" s="13" t="str">
        <f t="shared" si="912"/>
        <v/>
      </c>
      <c r="BZ3969" s="37" t="str">
        <f t="shared" si="913"/>
        <v/>
      </c>
      <c r="CA3969" s="60" t="str">
        <f t="shared" si="914"/>
        <v/>
      </c>
      <c r="CB3969" s="37" t="str">
        <f>IF(CA3969="", "", COUNTIF(CA$2649:CA$5288, "?"&amp;CA3969)+1+COUNTIF(CA$2649:CA3969, CA3969)-1)</f>
        <v/>
      </c>
      <c r="CC3969" s="41" t="str">
        <f t="shared" si="915"/>
        <v/>
      </c>
    </row>
    <row r="3970" spans="45:81" hidden="1" x14ac:dyDescent="0.25">
      <c r="AS3970" s="37">
        <v>1322</v>
      </c>
      <c r="BS3970" s="41" t="str">
        <f t="shared" si="909"/>
        <v/>
      </c>
      <c r="BU3970" s="41" t="str">
        <f>IF($BS3970="", "", IFERROR(INDEX('Country Name Replacement'!$C$11:$C$2650, MATCH($BS3970, 'Country Name Replacement'!$B$11:$B$2650, 0)), $BS3970))</f>
        <v/>
      </c>
      <c r="BV3970" s="37" t="str">
        <f t="shared" si="910"/>
        <v/>
      </c>
      <c r="BW3970" s="46" t="str">
        <f t="shared" si="911"/>
        <v/>
      </c>
      <c r="BY3970" s="13" t="str">
        <f t="shared" si="912"/>
        <v/>
      </c>
      <c r="BZ3970" s="37" t="str">
        <f t="shared" si="913"/>
        <v/>
      </c>
      <c r="CA3970" s="60" t="str">
        <f t="shared" si="914"/>
        <v/>
      </c>
      <c r="CB3970" s="37" t="str">
        <f>IF(CA3970="", "", COUNTIF(CA$2649:CA$5288, "?"&amp;CA3970)+1+COUNTIF(CA$2649:CA3970, CA3970)-1)</f>
        <v/>
      </c>
      <c r="CC3970" s="41" t="str">
        <f t="shared" si="915"/>
        <v/>
      </c>
    </row>
    <row r="3971" spans="45:81" hidden="1" x14ac:dyDescent="0.25">
      <c r="AS3971" s="37">
        <v>1323</v>
      </c>
      <c r="BS3971" s="41" t="str">
        <f t="shared" si="909"/>
        <v/>
      </c>
      <c r="BU3971" s="41" t="str">
        <f>IF($BS3971="", "", IFERROR(INDEX('Country Name Replacement'!$C$11:$C$2650, MATCH($BS3971, 'Country Name Replacement'!$B$11:$B$2650, 0)), $BS3971))</f>
        <v/>
      </c>
      <c r="BV3971" s="37" t="str">
        <f t="shared" si="910"/>
        <v/>
      </c>
      <c r="BW3971" s="46" t="str">
        <f t="shared" si="911"/>
        <v/>
      </c>
      <c r="BY3971" s="13" t="str">
        <f t="shared" si="912"/>
        <v/>
      </c>
      <c r="BZ3971" s="37" t="str">
        <f t="shared" si="913"/>
        <v/>
      </c>
      <c r="CA3971" s="60" t="str">
        <f t="shared" si="914"/>
        <v/>
      </c>
      <c r="CB3971" s="37" t="str">
        <f>IF(CA3971="", "", COUNTIF(CA$2649:CA$5288, "?"&amp;CA3971)+1+COUNTIF(CA$2649:CA3971, CA3971)-1)</f>
        <v/>
      </c>
      <c r="CC3971" s="41" t="str">
        <f t="shared" si="915"/>
        <v/>
      </c>
    </row>
    <row r="3972" spans="45:81" hidden="1" x14ac:dyDescent="0.25">
      <c r="AS3972" s="37">
        <v>1324</v>
      </c>
      <c r="BS3972" s="41" t="str">
        <f t="shared" si="909"/>
        <v/>
      </c>
      <c r="BU3972" s="41" t="str">
        <f>IF($BS3972="", "", IFERROR(INDEX('Country Name Replacement'!$C$11:$C$2650, MATCH($BS3972, 'Country Name Replacement'!$B$11:$B$2650, 0)), $BS3972))</f>
        <v/>
      </c>
      <c r="BV3972" s="37" t="str">
        <f t="shared" si="910"/>
        <v/>
      </c>
      <c r="BW3972" s="46" t="str">
        <f t="shared" si="911"/>
        <v/>
      </c>
      <c r="BY3972" s="13" t="str">
        <f t="shared" si="912"/>
        <v/>
      </c>
      <c r="BZ3972" s="37" t="str">
        <f t="shared" si="913"/>
        <v/>
      </c>
      <c r="CA3972" s="60" t="str">
        <f t="shared" si="914"/>
        <v/>
      </c>
      <c r="CB3972" s="37" t="str">
        <f>IF(CA3972="", "", COUNTIF(CA$2649:CA$5288, "?"&amp;CA3972)+1+COUNTIF(CA$2649:CA3972, CA3972)-1)</f>
        <v/>
      </c>
      <c r="CC3972" s="41" t="str">
        <f t="shared" si="915"/>
        <v/>
      </c>
    </row>
    <row r="3973" spans="45:81" hidden="1" x14ac:dyDescent="0.25">
      <c r="AS3973" s="37">
        <v>1325</v>
      </c>
      <c r="BS3973" s="41" t="str">
        <f t="shared" si="909"/>
        <v/>
      </c>
      <c r="BU3973" s="41" t="str">
        <f>IF($BS3973="", "", IFERROR(INDEX('Country Name Replacement'!$C$11:$C$2650, MATCH($BS3973, 'Country Name Replacement'!$B$11:$B$2650, 0)), $BS3973))</f>
        <v/>
      </c>
      <c r="BV3973" s="37" t="str">
        <f t="shared" si="910"/>
        <v/>
      </c>
      <c r="BW3973" s="46" t="str">
        <f t="shared" si="911"/>
        <v/>
      </c>
      <c r="BY3973" s="13" t="str">
        <f t="shared" si="912"/>
        <v/>
      </c>
      <c r="BZ3973" s="37" t="str">
        <f t="shared" si="913"/>
        <v/>
      </c>
      <c r="CA3973" s="60" t="str">
        <f t="shared" si="914"/>
        <v/>
      </c>
      <c r="CB3973" s="37" t="str">
        <f>IF(CA3973="", "", COUNTIF(CA$2649:CA$5288, "?"&amp;CA3973)+1+COUNTIF(CA$2649:CA3973, CA3973)-1)</f>
        <v/>
      </c>
      <c r="CC3973" s="41" t="str">
        <f t="shared" si="915"/>
        <v/>
      </c>
    </row>
    <row r="3974" spans="45:81" hidden="1" x14ac:dyDescent="0.25">
      <c r="AS3974" s="37">
        <v>1326</v>
      </c>
      <c r="BS3974" s="41" t="str">
        <f t="shared" si="909"/>
        <v/>
      </c>
      <c r="BU3974" s="41" t="str">
        <f>IF($BS3974="", "", IFERROR(INDEX('Country Name Replacement'!$C$11:$C$2650, MATCH($BS3974, 'Country Name Replacement'!$B$11:$B$2650, 0)), $BS3974))</f>
        <v/>
      </c>
      <c r="BV3974" s="37" t="str">
        <f t="shared" si="910"/>
        <v/>
      </c>
      <c r="BW3974" s="46" t="str">
        <f t="shared" si="911"/>
        <v/>
      </c>
      <c r="BY3974" s="13" t="str">
        <f t="shared" si="912"/>
        <v/>
      </c>
      <c r="BZ3974" s="37" t="str">
        <f t="shared" si="913"/>
        <v/>
      </c>
      <c r="CA3974" s="60" t="str">
        <f t="shared" si="914"/>
        <v/>
      </c>
      <c r="CB3974" s="37" t="str">
        <f>IF(CA3974="", "", COUNTIF(CA$2649:CA$5288, "?"&amp;CA3974)+1+COUNTIF(CA$2649:CA3974, CA3974)-1)</f>
        <v/>
      </c>
      <c r="CC3974" s="41" t="str">
        <f t="shared" si="915"/>
        <v/>
      </c>
    </row>
    <row r="3975" spans="45:81" hidden="1" x14ac:dyDescent="0.25">
      <c r="AS3975" s="37">
        <v>1327</v>
      </c>
      <c r="BS3975" s="41" t="str">
        <f t="shared" si="909"/>
        <v/>
      </c>
      <c r="BU3975" s="41" t="str">
        <f>IF($BS3975="", "", IFERROR(INDEX('Country Name Replacement'!$C$11:$C$2650, MATCH($BS3975, 'Country Name Replacement'!$B$11:$B$2650, 0)), $BS3975))</f>
        <v/>
      </c>
      <c r="BV3975" s="37" t="str">
        <f t="shared" si="910"/>
        <v/>
      </c>
      <c r="BW3975" s="46" t="str">
        <f t="shared" si="911"/>
        <v/>
      </c>
      <c r="BY3975" s="13" t="str">
        <f t="shared" si="912"/>
        <v/>
      </c>
      <c r="BZ3975" s="37" t="str">
        <f t="shared" si="913"/>
        <v/>
      </c>
      <c r="CA3975" s="60" t="str">
        <f t="shared" si="914"/>
        <v/>
      </c>
      <c r="CB3975" s="37" t="str">
        <f>IF(CA3975="", "", COUNTIF(CA$2649:CA$5288, "?"&amp;CA3975)+1+COUNTIF(CA$2649:CA3975, CA3975)-1)</f>
        <v/>
      </c>
      <c r="CC3975" s="41" t="str">
        <f t="shared" si="915"/>
        <v/>
      </c>
    </row>
    <row r="3976" spans="45:81" hidden="1" x14ac:dyDescent="0.25">
      <c r="AS3976" s="37">
        <v>1328</v>
      </c>
      <c r="BS3976" s="41" t="str">
        <f t="shared" si="909"/>
        <v/>
      </c>
      <c r="BU3976" s="41" t="str">
        <f>IF($BS3976="", "", IFERROR(INDEX('Country Name Replacement'!$C$11:$C$2650, MATCH($BS3976, 'Country Name Replacement'!$B$11:$B$2650, 0)), $BS3976))</f>
        <v/>
      </c>
      <c r="BV3976" s="37" t="str">
        <f t="shared" si="910"/>
        <v/>
      </c>
      <c r="BW3976" s="46" t="str">
        <f t="shared" si="911"/>
        <v/>
      </c>
      <c r="BY3976" s="13" t="str">
        <f t="shared" si="912"/>
        <v/>
      </c>
      <c r="BZ3976" s="37" t="str">
        <f t="shared" si="913"/>
        <v/>
      </c>
      <c r="CA3976" s="60" t="str">
        <f t="shared" si="914"/>
        <v/>
      </c>
      <c r="CB3976" s="37" t="str">
        <f>IF(CA3976="", "", COUNTIF(CA$2649:CA$5288, "?"&amp;CA3976)+1+COUNTIF(CA$2649:CA3976, CA3976)-1)</f>
        <v/>
      </c>
      <c r="CC3976" s="41" t="str">
        <f t="shared" si="915"/>
        <v/>
      </c>
    </row>
    <row r="3977" spans="45:81" hidden="1" x14ac:dyDescent="0.25">
      <c r="AS3977" s="37">
        <v>1329</v>
      </c>
      <c r="BS3977" s="41" t="str">
        <f t="shared" si="909"/>
        <v/>
      </c>
      <c r="BU3977" s="41" t="str">
        <f>IF($BS3977="", "", IFERROR(INDEX('Country Name Replacement'!$C$11:$C$2650, MATCH($BS3977, 'Country Name Replacement'!$B$11:$B$2650, 0)), $BS3977))</f>
        <v/>
      </c>
      <c r="BV3977" s="37" t="str">
        <f t="shared" si="910"/>
        <v/>
      </c>
      <c r="BW3977" s="46" t="str">
        <f t="shared" si="911"/>
        <v/>
      </c>
      <c r="BY3977" s="13" t="str">
        <f t="shared" si="912"/>
        <v/>
      </c>
      <c r="BZ3977" s="37" t="str">
        <f t="shared" si="913"/>
        <v/>
      </c>
      <c r="CA3977" s="60" t="str">
        <f t="shared" si="914"/>
        <v/>
      </c>
      <c r="CB3977" s="37" t="str">
        <f>IF(CA3977="", "", COUNTIF(CA$2649:CA$5288, "?"&amp;CA3977)+1+COUNTIF(CA$2649:CA3977, CA3977)-1)</f>
        <v/>
      </c>
      <c r="CC3977" s="41" t="str">
        <f t="shared" si="915"/>
        <v/>
      </c>
    </row>
    <row r="3978" spans="45:81" hidden="1" x14ac:dyDescent="0.25">
      <c r="AS3978" s="37">
        <v>1330</v>
      </c>
      <c r="BS3978" s="41" t="str">
        <f t="shared" si="909"/>
        <v/>
      </c>
      <c r="BU3978" s="41" t="str">
        <f>IF($BS3978="", "", IFERROR(INDEX('Country Name Replacement'!$C$11:$C$2650, MATCH($BS3978, 'Country Name Replacement'!$B$11:$B$2650, 0)), $BS3978))</f>
        <v/>
      </c>
      <c r="BV3978" s="37" t="str">
        <f t="shared" si="910"/>
        <v/>
      </c>
      <c r="BW3978" s="46" t="str">
        <f t="shared" si="911"/>
        <v/>
      </c>
      <c r="BY3978" s="13" t="str">
        <f t="shared" si="912"/>
        <v/>
      </c>
      <c r="BZ3978" s="37" t="str">
        <f t="shared" si="913"/>
        <v/>
      </c>
      <c r="CA3978" s="60" t="str">
        <f t="shared" si="914"/>
        <v/>
      </c>
      <c r="CB3978" s="37" t="str">
        <f>IF(CA3978="", "", COUNTIF(CA$2649:CA$5288, "?"&amp;CA3978)+1+COUNTIF(CA$2649:CA3978, CA3978)-1)</f>
        <v/>
      </c>
      <c r="CC3978" s="41" t="str">
        <f t="shared" si="915"/>
        <v/>
      </c>
    </row>
    <row r="3979" spans="45:81" hidden="1" x14ac:dyDescent="0.25">
      <c r="AS3979" s="37">
        <v>1331</v>
      </c>
      <c r="BS3979" s="41" t="str">
        <f t="shared" si="909"/>
        <v/>
      </c>
      <c r="BU3979" s="41" t="str">
        <f>IF($BS3979="", "", IFERROR(INDEX('Country Name Replacement'!$C$11:$C$2650, MATCH($BS3979, 'Country Name Replacement'!$B$11:$B$2650, 0)), $BS3979))</f>
        <v/>
      </c>
      <c r="BV3979" s="37" t="str">
        <f t="shared" si="910"/>
        <v/>
      </c>
      <c r="BW3979" s="46" t="str">
        <f t="shared" si="911"/>
        <v/>
      </c>
      <c r="BY3979" s="13" t="str">
        <f t="shared" si="912"/>
        <v/>
      </c>
      <c r="BZ3979" s="37" t="str">
        <f t="shared" si="913"/>
        <v/>
      </c>
      <c r="CA3979" s="60" t="str">
        <f t="shared" si="914"/>
        <v/>
      </c>
      <c r="CB3979" s="37" t="str">
        <f>IF(CA3979="", "", COUNTIF(CA$2649:CA$5288, "?"&amp;CA3979)+1+COUNTIF(CA$2649:CA3979, CA3979)-1)</f>
        <v/>
      </c>
      <c r="CC3979" s="41" t="str">
        <f t="shared" si="915"/>
        <v/>
      </c>
    </row>
    <row r="3980" spans="45:81" hidden="1" x14ac:dyDescent="0.25">
      <c r="AS3980" s="37">
        <v>1332</v>
      </c>
      <c r="BS3980" s="41" t="str">
        <f t="shared" si="909"/>
        <v/>
      </c>
      <c r="BU3980" s="41" t="str">
        <f>IF($BS3980="", "", IFERROR(INDEX('Country Name Replacement'!$C$11:$C$2650, MATCH($BS3980, 'Country Name Replacement'!$B$11:$B$2650, 0)), $BS3980))</f>
        <v/>
      </c>
      <c r="BV3980" s="37" t="str">
        <f t="shared" si="910"/>
        <v/>
      </c>
      <c r="BW3980" s="46" t="str">
        <f t="shared" si="911"/>
        <v/>
      </c>
      <c r="BY3980" s="13" t="str">
        <f t="shared" si="912"/>
        <v/>
      </c>
      <c r="BZ3980" s="37" t="str">
        <f t="shared" si="913"/>
        <v/>
      </c>
      <c r="CA3980" s="60" t="str">
        <f t="shared" si="914"/>
        <v/>
      </c>
      <c r="CB3980" s="37" t="str">
        <f>IF(CA3980="", "", COUNTIF(CA$2649:CA$5288, "?"&amp;CA3980)+1+COUNTIF(CA$2649:CA3980, CA3980)-1)</f>
        <v/>
      </c>
      <c r="CC3980" s="41" t="str">
        <f t="shared" si="915"/>
        <v/>
      </c>
    </row>
    <row r="3981" spans="45:81" hidden="1" x14ac:dyDescent="0.25">
      <c r="AS3981" s="37">
        <v>1333</v>
      </c>
      <c r="BS3981" s="41" t="str">
        <f t="shared" si="909"/>
        <v/>
      </c>
      <c r="BU3981" s="41" t="str">
        <f>IF($BS3981="", "", IFERROR(INDEX('Country Name Replacement'!$C$11:$C$2650, MATCH($BS3981, 'Country Name Replacement'!$B$11:$B$2650, 0)), $BS3981))</f>
        <v/>
      </c>
      <c r="BV3981" s="37" t="str">
        <f t="shared" si="910"/>
        <v/>
      </c>
      <c r="BW3981" s="46" t="str">
        <f t="shared" si="911"/>
        <v/>
      </c>
      <c r="BY3981" s="13" t="str">
        <f t="shared" si="912"/>
        <v/>
      </c>
      <c r="BZ3981" s="37" t="str">
        <f t="shared" si="913"/>
        <v/>
      </c>
      <c r="CA3981" s="60" t="str">
        <f t="shared" si="914"/>
        <v/>
      </c>
      <c r="CB3981" s="37" t="str">
        <f>IF(CA3981="", "", COUNTIF(CA$2649:CA$5288, "?"&amp;CA3981)+1+COUNTIF(CA$2649:CA3981, CA3981)-1)</f>
        <v/>
      </c>
      <c r="CC3981" s="41" t="str">
        <f t="shared" si="915"/>
        <v/>
      </c>
    </row>
    <row r="3982" spans="45:81" hidden="1" x14ac:dyDescent="0.25">
      <c r="AS3982" s="37">
        <v>1334</v>
      </c>
      <c r="BS3982" s="41" t="str">
        <f t="shared" si="909"/>
        <v/>
      </c>
      <c r="BU3982" s="41" t="str">
        <f>IF($BS3982="", "", IFERROR(INDEX('Country Name Replacement'!$C$11:$C$2650, MATCH($BS3982, 'Country Name Replacement'!$B$11:$B$2650, 0)), $BS3982))</f>
        <v/>
      </c>
      <c r="BV3982" s="37" t="str">
        <f t="shared" si="910"/>
        <v/>
      </c>
      <c r="BW3982" s="46" t="str">
        <f t="shared" si="911"/>
        <v/>
      </c>
      <c r="BY3982" s="13" t="str">
        <f t="shared" si="912"/>
        <v/>
      </c>
      <c r="BZ3982" s="37" t="str">
        <f t="shared" si="913"/>
        <v/>
      </c>
      <c r="CA3982" s="60" t="str">
        <f t="shared" si="914"/>
        <v/>
      </c>
      <c r="CB3982" s="37" t="str">
        <f>IF(CA3982="", "", COUNTIF(CA$2649:CA$5288, "?"&amp;CA3982)+1+COUNTIF(CA$2649:CA3982, CA3982)-1)</f>
        <v/>
      </c>
      <c r="CC3982" s="41" t="str">
        <f t="shared" si="915"/>
        <v/>
      </c>
    </row>
    <row r="3983" spans="45:81" hidden="1" x14ac:dyDescent="0.25">
      <c r="AS3983" s="37">
        <v>1335</v>
      </c>
      <c r="BS3983" s="41" t="str">
        <f t="shared" si="909"/>
        <v/>
      </c>
      <c r="BU3983" s="41" t="str">
        <f>IF($BS3983="", "", IFERROR(INDEX('Country Name Replacement'!$C$11:$C$2650, MATCH($BS3983, 'Country Name Replacement'!$B$11:$B$2650, 0)), $BS3983))</f>
        <v/>
      </c>
      <c r="BV3983" s="37" t="str">
        <f t="shared" si="910"/>
        <v/>
      </c>
      <c r="BW3983" s="46" t="str">
        <f t="shared" si="911"/>
        <v/>
      </c>
      <c r="BY3983" s="13" t="str">
        <f t="shared" si="912"/>
        <v/>
      </c>
      <c r="BZ3983" s="37" t="str">
        <f t="shared" si="913"/>
        <v/>
      </c>
      <c r="CA3983" s="60" t="str">
        <f t="shared" si="914"/>
        <v/>
      </c>
      <c r="CB3983" s="37" t="str">
        <f>IF(CA3983="", "", COUNTIF(CA$2649:CA$5288, "?"&amp;CA3983)+1+COUNTIF(CA$2649:CA3983, CA3983)-1)</f>
        <v/>
      </c>
      <c r="CC3983" s="41" t="str">
        <f t="shared" si="915"/>
        <v/>
      </c>
    </row>
    <row r="3984" spans="45:81" hidden="1" x14ac:dyDescent="0.25">
      <c r="AS3984" s="37">
        <v>1336</v>
      </c>
      <c r="BS3984" s="41" t="str">
        <f t="shared" si="909"/>
        <v/>
      </c>
      <c r="BU3984" s="41" t="str">
        <f>IF($BS3984="", "", IFERROR(INDEX('Country Name Replacement'!$C$11:$C$2650, MATCH($BS3984, 'Country Name Replacement'!$B$11:$B$2650, 0)), $BS3984))</f>
        <v/>
      </c>
      <c r="BV3984" s="37" t="str">
        <f t="shared" si="910"/>
        <v/>
      </c>
      <c r="BW3984" s="46" t="str">
        <f t="shared" si="911"/>
        <v/>
      </c>
      <c r="BY3984" s="13" t="str">
        <f t="shared" si="912"/>
        <v/>
      </c>
      <c r="BZ3984" s="37" t="str">
        <f t="shared" si="913"/>
        <v/>
      </c>
      <c r="CA3984" s="60" t="str">
        <f t="shared" si="914"/>
        <v/>
      </c>
      <c r="CB3984" s="37" t="str">
        <f>IF(CA3984="", "", COUNTIF(CA$2649:CA$5288, "?"&amp;CA3984)+1+COUNTIF(CA$2649:CA3984, CA3984)-1)</f>
        <v/>
      </c>
      <c r="CC3984" s="41" t="str">
        <f t="shared" si="915"/>
        <v/>
      </c>
    </row>
    <row r="3985" spans="45:81" hidden="1" x14ac:dyDescent="0.25">
      <c r="AS3985" s="37">
        <v>1337</v>
      </c>
      <c r="BS3985" s="41" t="str">
        <f t="shared" si="909"/>
        <v/>
      </c>
      <c r="BU3985" s="41" t="str">
        <f>IF($BS3985="", "", IFERROR(INDEX('Country Name Replacement'!$C$11:$C$2650, MATCH($BS3985, 'Country Name Replacement'!$B$11:$B$2650, 0)), $BS3985))</f>
        <v/>
      </c>
      <c r="BV3985" s="37" t="str">
        <f t="shared" si="910"/>
        <v/>
      </c>
      <c r="BW3985" s="46" t="str">
        <f t="shared" si="911"/>
        <v/>
      </c>
      <c r="BY3985" s="13" t="str">
        <f t="shared" si="912"/>
        <v/>
      </c>
      <c r="BZ3985" s="37" t="str">
        <f t="shared" si="913"/>
        <v/>
      </c>
      <c r="CA3985" s="60" t="str">
        <f t="shared" si="914"/>
        <v/>
      </c>
      <c r="CB3985" s="37" t="str">
        <f>IF(CA3985="", "", COUNTIF(CA$2649:CA$5288, "?"&amp;CA3985)+1+COUNTIF(CA$2649:CA3985, CA3985)-1)</f>
        <v/>
      </c>
      <c r="CC3985" s="41" t="str">
        <f t="shared" si="915"/>
        <v/>
      </c>
    </row>
    <row r="3986" spans="45:81" hidden="1" x14ac:dyDescent="0.25">
      <c r="AS3986" s="37">
        <v>1338</v>
      </c>
      <c r="BS3986" s="41" t="str">
        <f t="shared" si="909"/>
        <v/>
      </c>
      <c r="BU3986" s="41" t="str">
        <f>IF($BS3986="", "", IFERROR(INDEX('Country Name Replacement'!$C$11:$C$2650, MATCH($BS3986, 'Country Name Replacement'!$B$11:$B$2650, 0)), $BS3986))</f>
        <v/>
      </c>
      <c r="BV3986" s="37" t="str">
        <f t="shared" si="910"/>
        <v/>
      </c>
      <c r="BW3986" s="46" t="str">
        <f t="shared" si="911"/>
        <v/>
      </c>
      <c r="BY3986" s="13" t="str">
        <f t="shared" si="912"/>
        <v/>
      </c>
      <c r="BZ3986" s="37" t="str">
        <f t="shared" si="913"/>
        <v/>
      </c>
      <c r="CA3986" s="60" t="str">
        <f t="shared" si="914"/>
        <v/>
      </c>
      <c r="CB3986" s="37" t="str">
        <f>IF(CA3986="", "", COUNTIF(CA$2649:CA$5288, "?"&amp;CA3986)+1+COUNTIF(CA$2649:CA3986, CA3986)-1)</f>
        <v/>
      </c>
      <c r="CC3986" s="41" t="str">
        <f t="shared" si="915"/>
        <v/>
      </c>
    </row>
    <row r="3987" spans="45:81" hidden="1" x14ac:dyDescent="0.25">
      <c r="AS3987" s="37">
        <v>1339</v>
      </c>
      <c r="BS3987" s="41" t="str">
        <f t="shared" si="909"/>
        <v/>
      </c>
      <c r="BU3987" s="41" t="str">
        <f>IF($BS3987="", "", IFERROR(INDEX('Country Name Replacement'!$C$11:$C$2650, MATCH($BS3987, 'Country Name Replacement'!$B$11:$B$2650, 0)), $BS3987))</f>
        <v/>
      </c>
      <c r="BV3987" s="37" t="str">
        <f t="shared" si="910"/>
        <v/>
      </c>
      <c r="BW3987" s="46" t="str">
        <f t="shared" si="911"/>
        <v/>
      </c>
      <c r="BY3987" s="13" t="str">
        <f t="shared" si="912"/>
        <v/>
      </c>
      <c r="BZ3987" s="37" t="str">
        <f t="shared" si="913"/>
        <v/>
      </c>
      <c r="CA3987" s="60" t="str">
        <f t="shared" si="914"/>
        <v/>
      </c>
      <c r="CB3987" s="37" t="str">
        <f>IF(CA3987="", "", COUNTIF(CA$2649:CA$5288, "?"&amp;CA3987)+1+COUNTIF(CA$2649:CA3987, CA3987)-1)</f>
        <v/>
      </c>
      <c r="CC3987" s="41" t="str">
        <f t="shared" si="915"/>
        <v/>
      </c>
    </row>
    <row r="3988" spans="45:81" hidden="1" x14ac:dyDescent="0.25">
      <c r="AS3988" s="37">
        <v>1340</v>
      </c>
      <c r="BS3988" s="41" t="str">
        <f t="shared" si="909"/>
        <v/>
      </c>
      <c r="BU3988" s="41" t="str">
        <f>IF($BS3988="", "", IFERROR(INDEX('Country Name Replacement'!$C$11:$C$2650, MATCH($BS3988, 'Country Name Replacement'!$B$11:$B$2650, 0)), $BS3988))</f>
        <v/>
      </c>
      <c r="BV3988" s="37" t="str">
        <f t="shared" si="910"/>
        <v/>
      </c>
      <c r="BW3988" s="46" t="str">
        <f t="shared" si="911"/>
        <v/>
      </c>
      <c r="BY3988" s="13" t="str">
        <f t="shared" si="912"/>
        <v/>
      </c>
      <c r="BZ3988" s="37" t="str">
        <f t="shared" si="913"/>
        <v/>
      </c>
      <c r="CA3988" s="60" t="str">
        <f t="shared" si="914"/>
        <v/>
      </c>
      <c r="CB3988" s="37" t="str">
        <f>IF(CA3988="", "", COUNTIF(CA$2649:CA$5288, "?"&amp;CA3988)+1+COUNTIF(CA$2649:CA3988, CA3988)-1)</f>
        <v/>
      </c>
      <c r="CC3988" s="41" t="str">
        <f t="shared" si="915"/>
        <v/>
      </c>
    </row>
    <row r="3989" spans="45:81" hidden="1" x14ac:dyDescent="0.25">
      <c r="AS3989" s="37">
        <v>1341</v>
      </c>
      <c r="BS3989" s="41" t="str">
        <f t="shared" si="909"/>
        <v/>
      </c>
      <c r="BU3989" s="41" t="str">
        <f>IF($BS3989="", "", IFERROR(INDEX('Country Name Replacement'!$C$11:$C$2650, MATCH($BS3989, 'Country Name Replacement'!$B$11:$B$2650, 0)), $BS3989))</f>
        <v/>
      </c>
      <c r="BV3989" s="37" t="str">
        <f t="shared" si="910"/>
        <v/>
      </c>
      <c r="BW3989" s="46" t="str">
        <f t="shared" si="911"/>
        <v/>
      </c>
      <c r="BY3989" s="13" t="str">
        <f t="shared" si="912"/>
        <v/>
      </c>
      <c r="BZ3989" s="37" t="str">
        <f t="shared" si="913"/>
        <v/>
      </c>
      <c r="CA3989" s="60" t="str">
        <f t="shared" si="914"/>
        <v/>
      </c>
      <c r="CB3989" s="37" t="str">
        <f>IF(CA3989="", "", COUNTIF(CA$2649:CA$5288, "?"&amp;CA3989)+1+COUNTIF(CA$2649:CA3989, CA3989)-1)</f>
        <v/>
      </c>
      <c r="CC3989" s="41" t="str">
        <f t="shared" si="915"/>
        <v/>
      </c>
    </row>
    <row r="3990" spans="45:81" hidden="1" x14ac:dyDescent="0.25">
      <c r="AS3990" s="37">
        <v>1342</v>
      </c>
      <c r="BS3990" s="41" t="str">
        <f t="shared" si="909"/>
        <v/>
      </c>
      <c r="BU3990" s="41" t="str">
        <f>IF($BS3990="", "", IFERROR(INDEX('Country Name Replacement'!$C$11:$C$2650, MATCH($BS3990, 'Country Name Replacement'!$B$11:$B$2650, 0)), $BS3990))</f>
        <v/>
      </c>
      <c r="BV3990" s="37" t="str">
        <f t="shared" si="910"/>
        <v/>
      </c>
      <c r="BW3990" s="46" t="str">
        <f t="shared" si="911"/>
        <v/>
      </c>
      <c r="BY3990" s="13" t="str">
        <f t="shared" si="912"/>
        <v/>
      </c>
      <c r="BZ3990" s="37" t="str">
        <f t="shared" si="913"/>
        <v/>
      </c>
      <c r="CA3990" s="60" t="str">
        <f t="shared" si="914"/>
        <v/>
      </c>
      <c r="CB3990" s="37" t="str">
        <f>IF(CA3990="", "", COUNTIF(CA$2649:CA$5288, "?"&amp;CA3990)+1+COUNTIF(CA$2649:CA3990, CA3990)-1)</f>
        <v/>
      </c>
      <c r="CC3990" s="41" t="str">
        <f t="shared" si="915"/>
        <v/>
      </c>
    </row>
    <row r="3991" spans="45:81" hidden="1" x14ac:dyDescent="0.25">
      <c r="AS3991" s="37">
        <v>1343</v>
      </c>
      <c r="BS3991" s="41" t="str">
        <f t="shared" si="909"/>
        <v/>
      </c>
      <c r="BU3991" s="41" t="str">
        <f>IF($BS3991="", "", IFERROR(INDEX('Country Name Replacement'!$C$11:$C$2650, MATCH($BS3991, 'Country Name Replacement'!$B$11:$B$2650, 0)), $BS3991))</f>
        <v/>
      </c>
      <c r="BV3991" s="37" t="str">
        <f t="shared" si="910"/>
        <v/>
      </c>
      <c r="BW3991" s="46" t="str">
        <f t="shared" si="911"/>
        <v/>
      </c>
      <c r="BY3991" s="13" t="str">
        <f t="shared" si="912"/>
        <v/>
      </c>
      <c r="BZ3991" s="37" t="str">
        <f t="shared" si="913"/>
        <v/>
      </c>
      <c r="CA3991" s="60" t="str">
        <f t="shared" si="914"/>
        <v/>
      </c>
      <c r="CB3991" s="37" t="str">
        <f>IF(CA3991="", "", COUNTIF(CA$2649:CA$5288, "?"&amp;CA3991)+1+COUNTIF(CA$2649:CA3991, CA3991)-1)</f>
        <v/>
      </c>
      <c r="CC3991" s="41" t="str">
        <f t="shared" si="915"/>
        <v/>
      </c>
    </row>
    <row r="3992" spans="45:81" hidden="1" x14ac:dyDescent="0.25">
      <c r="AS3992" s="37">
        <v>1344</v>
      </c>
      <c r="BS3992" s="41" t="str">
        <f t="shared" si="909"/>
        <v/>
      </c>
      <c r="BU3992" s="41" t="str">
        <f>IF($BS3992="", "", IFERROR(INDEX('Country Name Replacement'!$C$11:$C$2650, MATCH($BS3992, 'Country Name Replacement'!$B$11:$B$2650, 0)), $BS3992))</f>
        <v/>
      </c>
      <c r="BV3992" s="37" t="str">
        <f t="shared" si="910"/>
        <v/>
      </c>
      <c r="BW3992" s="46" t="str">
        <f t="shared" si="911"/>
        <v/>
      </c>
      <c r="BY3992" s="13" t="str">
        <f t="shared" si="912"/>
        <v/>
      </c>
      <c r="BZ3992" s="37" t="str">
        <f t="shared" si="913"/>
        <v/>
      </c>
      <c r="CA3992" s="60" t="str">
        <f t="shared" si="914"/>
        <v/>
      </c>
      <c r="CB3992" s="37" t="str">
        <f>IF(CA3992="", "", COUNTIF(CA$2649:CA$5288, "?"&amp;CA3992)+1+COUNTIF(CA$2649:CA3992, CA3992)-1)</f>
        <v/>
      </c>
      <c r="CC3992" s="41" t="str">
        <f t="shared" si="915"/>
        <v/>
      </c>
    </row>
    <row r="3993" spans="45:81" hidden="1" x14ac:dyDescent="0.25">
      <c r="AS3993" s="37">
        <v>1345</v>
      </c>
      <c r="BS3993" s="41" t="str">
        <f t="shared" si="909"/>
        <v/>
      </c>
      <c r="BU3993" s="41" t="str">
        <f>IF($BS3993="", "", IFERROR(INDEX('Country Name Replacement'!$C$11:$C$2650, MATCH($BS3993, 'Country Name Replacement'!$B$11:$B$2650, 0)), $BS3993))</f>
        <v/>
      </c>
      <c r="BV3993" s="37" t="str">
        <f t="shared" si="910"/>
        <v/>
      </c>
      <c r="BW3993" s="46" t="str">
        <f t="shared" si="911"/>
        <v/>
      </c>
      <c r="BY3993" s="13" t="str">
        <f t="shared" si="912"/>
        <v/>
      </c>
      <c r="BZ3993" s="37" t="str">
        <f t="shared" si="913"/>
        <v/>
      </c>
      <c r="CA3993" s="60" t="str">
        <f t="shared" si="914"/>
        <v/>
      </c>
      <c r="CB3993" s="37" t="str">
        <f>IF(CA3993="", "", COUNTIF(CA$2649:CA$5288, "?"&amp;CA3993)+1+COUNTIF(CA$2649:CA3993, CA3993)-1)</f>
        <v/>
      </c>
      <c r="CC3993" s="41" t="str">
        <f t="shared" si="915"/>
        <v/>
      </c>
    </row>
    <row r="3994" spans="45:81" hidden="1" x14ac:dyDescent="0.25">
      <c r="AS3994" s="37">
        <v>1346</v>
      </c>
      <c r="BS3994" s="41" t="str">
        <f t="shared" ref="BS3994:BS4057" si="916">IFERROR(INDEX(BS$7:BS$2646, MATCH($AS3994, BU$7:BU$2646, 0)), "")</f>
        <v/>
      </c>
      <c r="BU3994" s="41" t="str">
        <f>IF($BS3994="", "", IFERROR(INDEX('Country Name Replacement'!$C$11:$C$2650, MATCH($BS3994, 'Country Name Replacement'!$B$11:$B$2650, 0)), $BS3994))</f>
        <v/>
      </c>
      <c r="BV3994" s="37" t="str">
        <f t="shared" ref="BV3994:BV4057" si="917">IF(BU3994="", "", COUNTIF(BU$2649:BU$5288, "&lt;"&amp;BU3994)+1-BV$2647)</f>
        <v/>
      </c>
      <c r="BW3994" s="46" t="str">
        <f t="shared" ref="BW3994:BW4057" si="918">IFERROR(INDEX(BU$2649:BU$5288, MATCH($AS3994, BV$2649:BV$2828, 0)), "")</f>
        <v/>
      </c>
      <c r="BY3994" s="13" t="str">
        <f t="shared" ref="BY3994:BY4057" si="919">IFERROR(INDEX(BY$7:BY$2646, MATCH($AS3994, CA$7:CA$2646, 0)), "")</f>
        <v/>
      </c>
      <c r="BZ3994" s="37" t="str">
        <f t="shared" ref="BZ3994:BZ4057" si="920">IF(BY3994="", "", COUNTIF(BY$2649:BY$5288, "&lt;"&amp;BY3994)+1-BZ$2647)</f>
        <v/>
      </c>
      <c r="CA3994" s="60" t="str">
        <f t="shared" ref="CA3994:CA4057" si="921">IF(BY3994="", "", SUMIF($BY$7:$BY$2646, BY3994, $BZ$7:$BZ$2646))</f>
        <v/>
      </c>
      <c r="CB3994" s="37" t="str">
        <f>IF(CA3994="", "", COUNTIF(CA$2649:CA$5288, "?"&amp;CA3994)+1+COUNTIF(CA$2649:CA3994, CA3994)-1)</f>
        <v/>
      </c>
      <c r="CC3994" s="41" t="str">
        <f t="shared" ref="CC3994:CC4057" si="922">IFERROR(INDEX(BS$2649:BS$5288, MATCH($AS3994, BV$2649:BV$2828, 0)), "")</f>
        <v/>
      </c>
    </row>
    <row r="3995" spans="45:81" hidden="1" x14ac:dyDescent="0.25">
      <c r="AS3995" s="37">
        <v>1347</v>
      </c>
      <c r="BS3995" s="41" t="str">
        <f t="shared" si="916"/>
        <v/>
      </c>
      <c r="BU3995" s="41" t="str">
        <f>IF($BS3995="", "", IFERROR(INDEX('Country Name Replacement'!$C$11:$C$2650, MATCH($BS3995, 'Country Name Replacement'!$B$11:$B$2650, 0)), $BS3995))</f>
        <v/>
      </c>
      <c r="BV3995" s="37" t="str">
        <f t="shared" si="917"/>
        <v/>
      </c>
      <c r="BW3995" s="46" t="str">
        <f t="shared" si="918"/>
        <v/>
      </c>
      <c r="BY3995" s="13" t="str">
        <f t="shared" si="919"/>
        <v/>
      </c>
      <c r="BZ3995" s="37" t="str">
        <f t="shared" si="920"/>
        <v/>
      </c>
      <c r="CA3995" s="60" t="str">
        <f t="shared" si="921"/>
        <v/>
      </c>
      <c r="CB3995" s="37" t="str">
        <f>IF(CA3995="", "", COUNTIF(CA$2649:CA$5288, "?"&amp;CA3995)+1+COUNTIF(CA$2649:CA3995, CA3995)-1)</f>
        <v/>
      </c>
      <c r="CC3995" s="41" t="str">
        <f t="shared" si="922"/>
        <v/>
      </c>
    </row>
    <row r="3996" spans="45:81" hidden="1" x14ac:dyDescent="0.25">
      <c r="AS3996" s="37">
        <v>1348</v>
      </c>
      <c r="BS3996" s="41" t="str">
        <f t="shared" si="916"/>
        <v/>
      </c>
      <c r="BU3996" s="41" t="str">
        <f>IF($BS3996="", "", IFERROR(INDEX('Country Name Replacement'!$C$11:$C$2650, MATCH($BS3996, 'Country Name Replacement'!$B$11:$B$2650, 0)), $BS3996))</f>
        <v/>
      </c>
      <c r="BV3996" s="37" t="str">
        <f t="shared" si="917"/>
        <v/>
      </c>
      <c r="BW3996" s="46" t="str">
        <f t="shared" si="918"/>
        <v/>
      </c>
      <c r="BY3996" s="13" t="str">
        <f t="shared" si="919"/>
        <v/>
      </c>
      <c r="BZ3996" s="37" t="str">
        <f t="shared" si="920"/>
        <v/>
      </c>
      <c r="CA3996" s="60" t="str">
        <f t="shared" si="921"/>
        <v/>
      </c>
      <c r="CB3996" s="37" t="str">
        <f>IF(CA3996="", "", COUNTIF(CA$2649:CA$5288, "?"&amp;CA3996)+1+COUNTIF(CA$2649:CA3996, CA3996)-1)</f>
        <v/>
      </c>
      <c r="CC3996" s="41" t="str">
        <f t="shared" si="922"/>
        <v/>
      </c>
    </row>
    <row r="3997" spans="45:81" hidden="1" x14ac:dyDescent="0.25">
      <c r="AS3997" s="37">
        <v>1349</v>
      </c>
      <c r="BS3997" s="41" t="str">
        <f t="shared" si="916"/>
        <v/>
      </c>
      <c r="BU3997" s="41" t="str">
        <f>IF($BS3997="", "", IFERROR(INDEX('Country Name Replacement'!$C$11:$C$2650, MATCH($BS3997, 'Country Name Replacement'!$B$11:$B$2650, 0)), $BS3997))</f>
        <v/>
      </c>
      <c r="BV3997" s="37" t="str">
        <f t="shared" si="917"/>
        <v/>
      </c>
      <c r="BW3997" s="46" t="str">
        <f t="shared" si="918"/>
        <v/>
      </c>
      <c r="BY3997" s="13" t="str">
        <f t="shared" si="919"/>
        <v/>
      </c>
      <c r="BZ3997" s="37" t="str">
        <f t="shared" si="920"/>
        <v/>
      </c>
      <c r="CA3997" s="60" t="str">
        <f t="shared" si="921"/>
        <v/>
      </c>
      <c r="CB3997" s="37" t="str">
        <f>IF(CA3997="", "", COUNTIF(CA$2649:CA$5288, "?"&amp;CA3997)+1+COUNTIF(CA$2649:CA3997, CA3997)-1)</f>
        <v/>
      </c>
      <c r="CC3997" s="41" t="str">
        <f t="shared" si="922"/>
        <v/>
      </c>
    </row>
    <row r="3998" spans="45:81" hidden="1" x14ac:dyDescent="0.25">
      <c r="AS3998" s="37">
        <v>1350</v>
      </c>
      <c r="BS3998" s="41" t="str">
        <f t="shared" si="916"/>
        <v/>
      </c>
      <c r="BU3998" s="41" t="str">
        <f>IF($BS3998="", "", IFERROR(INDEX('Country Name Replacement'!$C$11:$C$2650, MATCH($BS3998, 'Country Name Replacement'!$B$11:$B$2650, 0)), $BS3998))</f>
        <v/>
      </c>
      <c r="BV3998" s="37" t="str">
        <f t="shared" si="917"/>
        <v/>
      </c>
      <c r="BW3998" s="46" t="str">
        <f t="shared" si="918"/>
        <v/>
      </c>
      <c r="BY3998" s="13" t="str">
        <f t="shared" si="919"/>
        <v/>
      </c>
      <c r="BZ3998" s="37" t="str">
        <f t="shared" si="920"/>
        <v/>
      </c>
      <c r="CA3998" s="60" t="str">
        <f t="shared" si="921"/>
        <v/>
      </c>
      <c r="CB3998" s="37" t="str">
        <f>IF(CA3998="", "", COUNTIF(CA$2649:CA$5288, "?"&amp;CA3998)+1+COUNTIF(CA$2649:CA3998, CA3998)-1)</f>
        <v/>
      </c>
      <c r="CC3998" s="41" t="str">
        <f t="shared" si="922"/>
        <v/>
      </c>
    </row>
    <row r="3999" spans="45:81" hidden="1" x14ac:dyDescent="0.25">
      <c r="AS3999" s="37">
        <v>1351</v>
      </c>
      <c r="BS3999" s="41" t="str">
        <f t="shared" si="916"/>
        <v/>
      </c>
      <c r="BU3999" s="41" t="str">
        <f>IF($BS3999="", "", IFERROR(INDEX('Country Name Replacement'!$C$11:$C$2650, MATCH($BS3999, 'Country Name Replacement'!$B$11:$B$2650, 0)), $BS3999))</f>
        <v/>
      </c>
      <c r="BV3999" s="37" t="str">
        <f t="shared" si="917"/>
        <v/>
      </c>
      <c r="BW3999" s="46" t="str">
        <f t="shared" si="918"/>
        <v/>
      </c>
      <c r="BY3999" s="13" t="str">
        <f t="shared" si="919"/>
        <v/>
      </c>
      <c r="BZ3999" s="37" t="str">
        <f t="shared" si="920"/>
        <v/>
      </c>
      <c r="CA3999" s="60" t="str">
        <f t="shared" si="921"/>
        <v/>
      </c>
      <c r="CB3999" s="37" t="str">
        <f>IF(CA3999="", "", COUNTIF(CA$2649:CA$5288, "?"&amp;CA3999)+1+COUNTIF(CA$2649:CA3999, CA3999)-1)</f>
        <v/>
      </c>
      <c r="CC3999" s="41" t="str">
        <f t="shared" si="922"/>
        <v/>
      </c>
    </row>
    <row r="4000" spans="45:81" hidden="1" x14ac:dyDescent="0.25">
      <c r="AS4000" s="37">
        <v>1352</v>
      </c>
      <c r="BS4000" s="41" t="str">
        <f t="shared" si="916"/>
        <v/>
      </c>
      <c r="BU4000" s="41" t="str">
        <f>IF($BS4000="", "", IFERROR(INDEX('Country Name Replacement'!$C$11:$C$2650, MATCH($BS4000, 'Country Name Replacement'!$B$11:$B$2650, 0)), $BS4000))</f>
        <v/>
      </c>
      <c r="BV4000" s="37" t="str">
        <f t="shared" si="917"/>
        <v/>
      </c>
      <c r="BW4000" s="46" t="str">
        <f t="shared" si="918"/>
        <v/>
      </c>
      <c r="BY4000" s="13" t="str">
        <f t="shared" si="919"/>
        <v/>
      </c>
      <c r="BZ4000" s="37" t="str">
        <f t="shared" si="920"/>
        <v/>
      </c>
      <c r="CA4000" s="60" t="str">
        <f t="shared" si="921"/>
        <v/>
      </c>
      <c r="CB4000" s="37" t="str">
        <f>IF(CA4000="", "", COUNTIF(CA$2649:CA$5288, "?"&amp;CA4000)+1+COUNTIF(CA$2649:CA4000, CA4000)-1)</f>
        <v/>
      </c>
      <c r="CC4000" s="41" t="str">
        <f t="shared" si="922"/>
        <v/>
      </c>
    </row>
    <row r="4001" spans="45:81" hidden="1" x14ac:dyDescent="0.25">
      <c r="AS4001" s="37">
        <v>1353</v>
      </c>
      <c r="BS4001" s="41" t="str">
        <f t="shared" si="916"/>
        <v/>
      </c>
      <c r="BU4001" s="41" t="str">
        <f>IF($BS4001="", "", IFERROR(INDEX('Country Name Replacement'!$C$11:$C$2650, MATCH($BS4001, 'Country Name Replacement'!$B$11:$B$2650, 0)), $BS4001))</f>
        <v/>
      </c>
      <c r="BV4001" s="37" t="str">
        <f t="shared" si="917"/>
        <v/>
      </c>
      <c r="BW4001" s="46" t="str">
        <f t="shared" si="918"/>
        <v/>
      </c>
      <c r="BY4001" s="13" t="str">
        <f t="shared" si="919"/>
        <v/>
      </c>
      <c r="BZ4001" s="37" t="str">
        <f t="shared" si="920"/>
        <v/>
      </c>
      <c r="CA4001" s="60" t="str">
        <f t="shared" si="921"/>
        <v/>
      </c>
      <c r="CB4001" s="37" t="str">
        <f>IF(CA4001="", "", COUNTIF(CA$2649:CA$5288, "?"&amp;CA4001)+1+COUNTIF(CA$2649:CA4001, CA4001)-1)</f>
        <v/>
      </c>
      <c r="CC4001" s="41" t="str">
        <f t="shared" si="922"/>
        <v/>
      </c>
    </row>
    <row r="4002" spans="45:81" hidden="1" x14ac:dyDescent="0.25">
      <c r="AS4002" s="37">
        <v>1354</v>
      </c>
      <c r="BS4002" s="41" t="str">
        <f t="shared" si="916"/>
        <v/>
      </c>
      <c r="BU4002" s="41" t="str">
        <f>IF($BS4002="", "", IFERROR(INDEX('Country Name Replacement'!$C$11:$C$2650, MATCH($BS4002, 'Country Name Replacement'!$B$11:$B$2650, 0)), $BS4002))</f>
        <v/>
      </c>
      <c r="BV4002" s="37" t="str">
        <f t="shared" si="917"/>
        <v/>
      </c>
      <c r="BW4002" s="46" t="str">
        <f t="shared" si="918"/>
        <v/>
      </c>
      <c r="BY4002" s="13" t="str">
        <f t="shared" si="919"/>
        <v/>
      </c>
      <c r="BZ4002" s="37" t="str">
        <f t="shared" si="920"/>
        <v/>
      </c>
      <c r="CA4002" s="60" t="str">
        <f t="shared" si="921"/>
        <v/>
      </c>
      <c r="CB4002" s="37" t="str">
        <f>IF(CA4002="", "", COUNTIF(CA$2649:CA$5288, "?"&amp;CA4002)+1+COUNTIF(CA$2649:CA4002, CA4002)-1)</f>
        <v/>
      </c>
      <c r="CC4002" s="41" t="str">
        <f t="shared" si="922"/>
        <v/>
      </c>
    </row>
    <row r="4003" spans="45:81" hidden="1" x14ac:dyDescent="0.25">
      <c r="AS4003" s="37">
        <v>1355</v>
      </c>
      <c r="BS4003" s="41" t="str">
        <f t="shared" si="916"/>
        <v/>
      </c>
      <c r="BU4003" s="41" t="str">
        <f>IF($BS4003="", "", IFERROR(INDEX('Country Name Replacement'!$C$11:$C$2650, MATCH($BS4003, 'Country Name Replacement'!$B$11:$B$2650, 0)), $BS4003))</f>
        <v/>
      </c>
      <c r="BV4003" s="37" t="str">
        <f t="shared" si="917"/>
        <v/>
      </c>
      <c r="BW4003" s="46" t="str">
        <f t="shared" si="918"/>
        <v/>
      </c>
      <c r="BY4003" s="13" t="str">
        <f t="shared" si="919"/>
        <v/>
      </c>
      <c r="BZ4003" s="37" t="str">
        <f t="shared" si="920"/>
        <v/>
      </c>
      <c r="CA4003" s="60" t="str">
        <f t="shared" si="921"/>
        <v/>
      </c>
      <c r="CB4003" s="37" t="str">
        <f>IF(CA4003="", "", COUNTIF(CA$2649:CA$5288, "?"&amp;CA4003)+1+COUNTIF(CA$2649:CA4003, CA4003)-1)</f>
        <v/>
      </c>
      <c r="CC4003" s="41" t="str">
        <f t="shared" si="922"/>
        <v/>
      </c>
    </row>
    <row r="4004" spans="45:81" hidden="1" x14ac:dyDescent="0.25">
      <c r="AS4004" s="37">
        <v>1356</v>
      </c>
      <c r="BS4004" s="41" t="str">
        <f t="shared" si="916"/>
        <v/>
      </c>
      <c r="BU4004" s="41" t="str">
        <f>IF($BS4004="", "", IFERROR(INDEX('Country Name Replacement'!$C$11:$C$2650, MATCH($BS4004, 'Country Name Replacement'!$B$11:$B$2650, 0)), $BS4004))</f>
        <v/>
      </c>
      <c r="BV4004" s="37" t="str">
        <f t="shared" si="917"/>
        <v/>
      </c>
      <c r="BW4004" s="46" t="str">
        <f t="shared" si="918"/>
        <v/>
      </c>
      <c r="BY4004" s="13" t="str">
        <f t="shared" si="919"/>
        <v/>
      </c>
      <c r="BZ4004" s="37" t="str">
        <f t="shared" si="920"/>
        <v/>
      </c>
      <c r="CA4004" s="60" t="str">
        <f t="shared" si="921"/>
        <v/>
      </c>
      <c r="CB4004" s="37" t="str">
        <f>IF(CA4004="", "", COUNTIF(CA$2649:CA$5288, "?"&amp;CA4004)+1+COUNTIF(CA$2649:CA4004, CA4004)-1)</f>
        <v/>
      </c>
      <c r="CC4004" s="41" t="str">
        <f t="shared" si="922"/>
        <v/>
      </c>
    </row>
    <row r="4005" spans="45:81" hidden="1" x14ac:dyDescent="0.25">
      <c r="AS4005" s="37">
        <v>1357</v>
      </c>
      <c r="BS4005" s="41" t="str">
        <f t="shared" si="916"/>
        <v/>
      </c>
      <c r="BU4005" s="41" t="str">
        <f>IF($BS4005="", "", IFERROR(INDEX('Country Name Replacement'!$C$11:$C$2650, MATCH($BS4005, 'Country Name Replacement'!$B$11:$B$2650, 0)), $BS4005))</f>
        <v/>
      </c>
      <c r="BV4005" s="37" t="str">
        <f t="shared" si="917"/>
        <v/>
      </c>
      <c r="BW4005" s="46" t="str">
        <f t="shared" si="918"/>
        <v/>
      </c>
      <c r="BY4005" s="13" t="str">
        <f t="shared" si="919"/>
        <v/>
      </c>
      <c r="BZ4005" s="37" t="str">
        <f t="shared" si="920"/>
        <v/>
      </c>
      <c r="CA4005" s="60" t="str">
        <f t="shared" si="921"/>
        <v/>
      </c>
      <c r="CB4005" s="37" t="str">
        <f>IF(CA4005="", "", COUNTIF(CA$2649:CA$5288, "?"&amp;CA4005)+1+COUNTIF(CA$2649:CA4005, CA4005)-1)</f>
        <v/>
      </c>
      <c r="CC4005" s="41" t="str">
        <f t="shared" si="922"/>
        <v/>
      </c>
    </row>
    <row r="4006" spans="45:81" hidden="1" x14ac:dyDescent="0.25">
      <c r="AS4006" s="37">
        <v>1358</v>
      </c>
      <c r="BS4006" s="41" t="str">
        <f t="shared" si="916"/>
        <v/>
      </c>
      <c r="BU4006" s="41" t="str">
        <f>IF($BS4006="", "", IFERROR(INDEX('Country Name Replacement'!$C$11:$C$2650, MATCH($BS4006, 'Country Name Replacement'!$B$11:$B$2650, 0)), $BS4006))</f>
        <v/>
      </c>
      <c r="BV4006" s="37" t="str">
        <f t="shared" si="917"/>
        <v/>
      </c>
      <c r="BW4006" s="46" t="str">
        <f t="shared" si="918"/>
        <v/>
      </c>
      <c r="BY4006" s="13" t="str">
        <f t="shared" si="919"/>
        <v/>
      </c>
      <c r="BZ4006" s="37" t="str">
        <f t="shared" si="920"/>
        <v/>
      </c>
      <c r="CA4006" s="60" t="str">
        <f t="shared" si="921"/>
        <v/>
      </c>
      <c r="CB4006" s="37" t="str">
        <f>IF(CA4006="", "", COUNTIF(CA$2649:CA$5288, "?"&amp;CA4006)+1+COUNTIF(CA$2649:CA4006, CA4006)-1)</f>
        <v/>
      </c>
      <c r="CC4006" s="41" t="str">
        <f t="shared" si="922"/>
        <v/>
      </c>
    </row>
    <row r="4007" spans="45:81" hidden="1" x14ac:dyDescent="0.25">
      <c r="AS4007" s="37">
        <v>1359</v>
      </c>
      <c r="BS4007" s="41" t="str">
        <f t="shared" si="916"/>
        <v/>
      </c>
      <c r="BU4007" s="41" t="str">
        <f>IF($BS4007="", "", IFERROR(INDEX('Country Name Replacement'!$C$11:$C$2650, MATCH($BS4007, 'Country Name Replacement'!$B$11:$B$2650, 0)), $BS4007))</f>
        <v/>
      </c>
      <c r="BV4007" s="37" t="str">
        <f t="shared" si="917"/>
        <v/>
      </c>
      <c r="BW4007" s="46" t="str">
        <f t="shared" si="918"/>
        <v/>
      </c>
      <c r="BY4007" s="13" t="str">
        <f t="shared" si="919"/>
        <v/>
      </c>
      <c r="BZ4007" s="37" t="str">
        <f t="shared" si="920"/>
        <v/>
      </c>
      <c r="CA4007" s="60" t="str">
        <f t="shared" si="921"/>
        <v/>
      </c>
      <c r="CB4007" s="37" t="str">
        <f>IF(CA4007="", "", COUNTIF(CA$2649:CA$5288, "?"&amp;CA4007)+1+COUNTIF(CA$2649:CA4007, CA4007)-1)</f>
        <v/>
      </c>
      <c r="CC4007" s="41" t="str">
        <f t="shared" si="922"/>
        <v/>
      </c>
    </row>
    <row r="4008" spans="45:81" hidden="1" x14ac:dyDescent="0.25">
      <c r="AS4008" s="37">
        <v>1360</v>
      </c>
      <c r="BS4008" s="41" t="str">
        <f t="shared" si="916"/>
        <v/>
      </c>
      <c r="BU4008" s="41" t="str">
        <f>IF($BS4008="", "", IFERROR(INDEX('Country Name Replacement'!$C$11:$C$2650, MATCH($BS4008, 'Country Name Replacement'!$B$11:$B$2650, 0)), $BS4008))</f>
        <v/>
      </c>
      <c r="BV4008" s="37" t="str">
        <f t="shared" si="917"/>
        <v/>
      </c>
      <c r="BW4008" s="46" t="str">
        <f t="shared" si="918"/>
        <v/>
      </c>
      <c r="BY4008" s="13" t="str">
        <f t="shared" si="919"/>
        <v/>
      </c>
      <c r="BZ4008" s="37" t="str">
        <f t="shared" si="920"/>
        <v/>
      </c>
      <c r="CA4008" s="60" t="str">
        <f t="shared" si="921"/>
        <v/>
      </c>
      <c r="CB4008" s="37" t="str">
        <f>IF(CA4008="", "", COUNTIF(CA$2649:CA$5288, "?"&amp;CA4008)+1+COUNTIF(CA$2649:CA4008, CA4008)-1)</f>
        <v/>
      </c>
      <c r="CC4008" s="41" t="str">
        <f t="shared" si="922"/>
        <v/>
      </c>
    </row>
    <row r="4009" spans="45:81" hidden="1" x14ac:dyDescent="0.25">
      <c r="AS4009" s="37">
        <v>1361</v>
      </c>
      <c r="BS4009" s="41" t="str">
        <f t="shared" si="916"/>
        <v/>
      </c>
      <c r="BU4009" s="41" t="str">
        <f>IF($BS4009="", "", IFERROR(INDEX('Country Name Replacement'!$C$11:$C$2650, MATCH($BS4009, 'Country Name Replacement'!$B$11:$B$2650, 0)), $BS4009))</f>
        <v/>
      </c>
      <c r="BV4009" s="37" t="str">
        <f t="shared" si="917"/>
        <v/>
      </c>
      <c r="BW4009" s="46" t="str">
        <f t="shared" si="918"/>
        <v/>
      </c>
      <c r="BY4009" s="13" t="str">
        <f t="shared" si="919"/>
        <v/>
      </c>
      <c r="BZ4009" s="37" t="str">
        <f t="shared" si="920"/>
        <v/>
      </c>
      <c r="CA4009" s="60" t="str">
        <f t="shared" si="921"/>
        <v/>
      </c>
      <c r="CB4009" s="37" t="str">
        <f>IF(CA4009="", "", COUNTIF(CA$2649:CA$5288, "?"&amp;CA4009)+1+COUNTIF(CA$2649:CA4009, CA4009)-1)</f>
        <v/>
      </c>
      <c r="CC4009" s="41" t="str">
        <f t="shared" si="922"/>
        <v/>
      </c>
    </row>
    <row r="4010" spans="45:81" hidden="1" x14ac:dyDescent="0.25">
      <c r="AS4010" s="37">
        <v>1362</v>
      </c>
      <c r="BS4010" s="41" t="str">
        <f t="shared" si="916"/>
        <v/>
      </c>
      <c r="BU4010" s="41" t="str">
        <f>IF($BS4010="", "", IFERROR(INDEX('Country Name Replacement'!$C$11:$C$2650, MATCH($BS4010, 'Country Name Replacement'!$B$11:$B$2650, 0)), $BS4010))</f>
        <v/>
      </c>
      <c r="BV4010" s="37" t="str">
        <f t="shared" si="917"/>
        <v/>
      </c>
      <c r="BW4010" s="46" t="str">
        <f t="shared" si="918"/>
        <v/>
      </c>
      <c r="BY4010" s="13" t="str">
        <f t="shared" si="919"/>
        <v/>
      </c>
      <c r="BZ4010" s="37" t="str">
        <f t="shared" si="920"/>
        <v/>
      </c>
      <c r="CA4010" s="60" t="str">
        <f t="shared" si="921"/>
        <v/>
      </c>
      <c r="CB4010" s="37" t="str">
        <f>IF(CA4010="", "", COUNTIF(CA$2649:CA$5288, "?"&amp;CA4010)+1+COUNTIF(CA$2649:CA4010, CA4010)-1)</f>
        <v/>
      </c>
      <c r="CC4010" s="41" t="str">
        <f t="shared" si="922"/>
        <v/>
      </c>
    </row>
    <row r="4011" spans="45:81" hidden="1" x14ac:dyDescent="0.25">
      <c r="AS4011" s="37">
        <v>1363</v>
      </c>
      <c r="BS4011" s="41" t="str">
        <f t="shared" si="916"/>
        <v/>
      </c>
      <c r="BU4011" s="41" t="str">
        <f>IF($BS4011="", "", IFERROR(INDEX('Country Name Replacement'!$C$11:$C$2650, MATCH($BS4011, 'Country Name Replacement'!$B$11:$B$2650, 0)), $BS4011))</f>
        <v/>
      </c>
      <c r="BV4011" s="37" t="str">
        <f t="shared" si="917"/>
        <v/>
      </c>
      <c r="BW4011" s="46" t="str">
        <f t="shared" si="918"/>
        <v/>
      </c>
      <c r="BY4011" s="13" t="str">
        <f t="shared" si="919"/>
        <v/>
      </c>
      <c r="BZ4011" s="37" t="str">
        <f t="shared" si="920"/>
        <v/>
      </c>
      <c r="CA4011" s="60" t="str">
        <f t="shared" si="921"/>
        <v/>
      </c>
      <c r="CB4011" s="37" t="str">
        <f>IF(CA4011="", "", COUNTIF(CA$2649:CA$5288, "?"&amp;CA4011)+1+COUNTIF(CA$2649:CA4011, CA4011)-1)</f>
        <v/>
      </c>
      <c r="CC4011" s="41" t="str">
        <f t="shared" si="922"/>
        <v/>
      </c>
    </row>
    <row r="4012" spans="45:81" hidden="1" x14ac:dyDescent="0.25">
      <c r="AS4012" s="37">
        <v>1364</v>
      </c>
      <c r="BS4012" s="41" t="str">
        <f t="shared" si="916"/>
        <v/>
      </c>
      <c r="BU4012" s="41" t="str">
        <f>IF($BS4012="", "", IFERROR(INDEX('Country Name Replacement'!$C$11:$C$2650, MATCH($BS4012, 'Country Name Replacement'!$B$11:$B$2650, 0)), $BS4012))</f>
        <v/>
      </c>
      <c r="BV4012" s="37" t="str">
        <f t="shared" si="917"/>
        <v/>
      </c>
      <c r="BW4012" s="46" t="str">
        <f t="shared" si="918"/>
        <v/>
      </c>
      <c r="BY4012" s="13" t="str">
        <f t="shared" si="919"/>
        <v/>
      </c>
      <c r="BZ4012" s="37" t="str">
        <f t="shared" si="920"/>
        <v/>
      </c>
      <c r="CA4012" s="60" t="str">
        <f t="shared" si="921"/>
        <v/>
      </c>
      <c r="CB4012" s="37" t="str">
        <f>IF(CA4012="", "", COUNTIF(CA$2649:CA$5288, "?"&amp;CA4012)+1+COUNTIF(CA$2649:CA4012, CA4012)-1)</f>
        <v/>
      </c>
      <c r="CC4012" s="41" t="str">
        <f t="shared" si="922"/>
        <v/>
      </c>
    </row>
    <row r="4013" spans="45:81" hidden="1" x14ac:dyDescent="0.25">
      <c r="AS4013" s="37">
        <v>1365</v>
      </c>
      <c r="BS4013" s="41" t="str">
        <f t="shared" si="916"/>
        <v/>
      </c>
      <c r="BU4013" s="41" t="str">
        <f>IF($BS4013="", "", IFERROR(INDEX('Country Name Replacement'!$C$11:$C$2650, MATCH($BS4013, 'Country Name Replacement'!$B$11:$B$2650, 0)), $BS4013))</f>
        <v/>
      </c>
      <c r="BV4013" s="37" t="str">
        <f t="shared" si="917"/>
        <v/>
      </c>
      <c r="BW4013" s="46" t="str">
        <f t="shared" si="918"/>
        <v/>
      </c>
      <c r="BY4013" s="13" t="str">
        <f t="shared" si="919"/>
        <v/>
      </c>
      <c r="BZ4013" s="37" t="str">
        <f t="shared" si="920"/>
        <v/>
      </c>
      <c r="CA4013" s="60" t="str">
        <f t="shared" si="921"/>
        <v/>
      </c>
      <c r="CB4013" s="37" t="str">
        <f>IF(CA4013="", "", COUNTIF(CA$2649:CA$5288, "?"&amp;CA4013)+1+COUNTIF(CA$2649:CA4013, CA4013)-1)</f>
        <v/>
      </c>
      <c r="CC4013" s="41" t="str">
        <f t="shared" si="922"/>
        <v/>
      </c>
    </row>
    <row r="4014" spans="45:81" hidden="1" x14ac:dyDescent="0.25">
      <c r="AS4014" s="37">
        <v>1366</v>
      </c>
      <c r="BS4014" s="41" t="str">
        <f t="shared" si="916"/>
        <v/>
      </c>
      <c r="BU4014" s="41" t="str">
        <f>IF($BS4014="", "", IFERROR(INDEX('Country Name Replacement'!$C$11:$C$2650, MATCH($BS4014, 'Country Name Replacement'!$B$11:$B$2650, 0)), $BS4014))</f>
        <v/>
      </c>
      <c r="BV4014" s="37" t="str">
        <f t="shared" si="917"/>
        <v/>
      </c>
      <c r="BW4014" s="46" t="str">
        <f t="shared" si="918"/>
        <v/>
      </c>
      <c r="BY4014" s="13" t="str">
        <f t="shared" si="919"/>
        <v/>
      </c>
      <c r="BZ4014" s="37" t="str">
        <f t="shared" si="920"/>
        <v/>
      </c>
      <c r="CA4014" s="60" t="str">
        <f t="shared" si="921"/>
        <v/>
      </c>
      <c r="CB4014" s="37" t="str">
        <f>IF(CA4014="", "", COUNTIF(CA$2649:CA$5288, "?"&amp;CA4014)+1+COUNTIF(CA$2649:CA4014, CA4014)-1)</f>
        <v/>
      </c>
      <c r="CC4014" s="41" t="str">
        <f t="shared" si="922"/>
        <v/>
      </c>
    </row>
    <row r="4015" spans="45:81" hidden="1" x14ac:dyDescent="0.25">
      <c r="AS4015" s="37">
        <v>1367</v>
      </c>
      <c r="BS4015" s="41" t="str">
        <f t="shared" si="916"/>
        <v/>
      </c>
      <c r="BU4015" s="41" t="str">
        <f>IF($BS4015="", "", IFERROR(INDEX('Country Name Replacement'!$C$11:$C$2650, MATCH($BS4015, 'Country Name Replacement'!$B$11:$B$2650, 0)), $BS4015))</f>
        <v/>
      </c>
      <c r="BV4015" s="37" t="str">
        <f t="shared" si="917"/>
        <v/>
      </c>
      <c r="BW4015" s="46" t="str">
        <f t="shared" si="918"/>
        <v/>
      </c>
      <c r="BY4015" s="13" t="str">
        <f t="shared" si="919"/>
        <v/>
      </c>
      <c r="BZ4015" s="37" t="str">
        <f t="shared" si="920"/>
        <v/>
      </c>
      <c r="CA4015" s="60" t="str">
        <f t="shared" si="921"/>
        <v/>
      </c>
      <c r="CB4015" s="37" t="str">
        <f>IF(CA4015="", "", COUNTIF(CA$2649:CA$5288, "?"&amp;CA4015)+1+COUNTIF(CA$2649:CA4015, CA4015)-1)</f>
        <v/>
      </c>
      <c r="CC4015" s="41" t="str">
        <f t="shared" si="922"/>
        <v/>
      </c>
    </row>
    <row r="4016" spans="45:81" hidden="1" x14ac:dyDescent="0.25">
      <c r="AS4016" s="37">
        <v>1368</v>
      </c>
      <c r="BS4016" s="41" t="str">
        <f t="shared" si="916"/>
        <v/>
      </c>
      <c r="BU4016" s="41" t="str">
        <f>IF($BS4016="", "", IFERROR(INDEX('Country Name Replacement'!$C$11:$C$2650, MATCH($BS4016, 'Country Name Replacement'!$B$11:$B$2650, 0)), $BS4016))</f>
        <v/>
      </c>
      <c r="BV4016" s="37" t="str">
        <f t="shared" si="917"/>
        <v/>
      </c>
      <c r="BW4016" s="46" t="str">
        <f t="shared" si="918"/>
        <v/>
      </c>
      <c r="BY4016" s="13" t="str">
        <f t="shared" si="919"/>
        <v/>
      </c>
      <c r="BZ4016" s="37" t="str">
        <f t="shared" si="920"/>
        <v/>
      </c>
      <c r="CA4016" s="60" t="str">
        <f t="shared" si="921"/>
        <v/>
      </c>
      <c r="CB4016" s="37" t="str">
        <f>IF(CA4016="", "", COUNTIF(CA$2649:CA$5288, "?"&amp;CA4016)+1+COUNTIF(CA$2649:CA4016, CA4016)-1)</f>
        <v/>
      </c>
      <c r="CC4016" s="41" t="str">
        <f t="shared" si="922"/>
        <v/>
      </c>
    </row>
    <row r="4017" spans="45:81" hidden="1" x14ac:dyDescent="0.25">
      <c r="AS4017" s="37">
        <v>1369</v>
      </c>
      <c r="BS4017" s="41" t="str">
        <f t="shared" si="916"/>
        <v/>
      </c>
      <c r="BU4017" s="41" t="str">
        <f>IF($BS4017="", "", IFERROR(INDEX('Country Name Replacement'!$C$11:$C$2650, MATCH($BS4017, 'Country Name Replacement'!$B$11:$B$2650, 0)), $BS4017))</f>
        <v/>
      </c>
      <c r="BV4017" s="37" t="str">
        <f t="shared" si="917"/>
        <v/>
      </c>
      <c r="BW4017" s="46" t="str">
        <f t="shared" si="918"/>
        <v/>
      </c>
      <c r="BY4017" s="13" t="str">
        <f t="shared" si="919"/>
        <v/>
      </c>
      <c r="BZ4017" s="37" t="str">
        <f t="shared" si="920"/>
        <v/>
      </c>
      <c r="CA4017" s="60" t="str">
        <f t="shared" si="921"/>
        <v/>
      </c>
      <c r="CB4017" s="37" t="str">
        <f>IF(CA4017="", "", COUNTIF(CA$2649:CA$5288, "?"&amp;CA4017)+1+COUNTIF(CA$2649:CA4017, CA4017)-1)</f>
        <v/>
      </c>
      <c r="CC4017" s="41" t="str">
        <f t="shared" si="922"/>
        <v/>
      </c>
    </row>
    <row r="4018" spans="45:81" hidden="1" x14ac:dyDescent="0.25">
      <c r="AS4018" s="37">
        <v>1370</v>
      </c>
      <c r="BS4018" s="41" t="str">
        <f t="shared" si="916"/>
        <v/>
      </c>
      <c r="BU4018" s="41" t="str">
        <f>IF($BS4018="", "", IFERROR(INDEX('Country Name Replacement'!$C$11:$C$2650, MATCH($BS4018, 'Country Name Replacement'!$B$11:$B$2650, 0)), $BS4018))</f>
        <v/>
      </c>
      <c r="BV4018" s="37" t="str">
        <f t="shared" si="917"/>
        <v/>
      </c>
      <c r="BW4018" s="46" t="str">
        <f t="shared" si="918"/>
        <v/>
      </c>
      <c r="BY4018" s="13" t="str">
        <f t="shared" si="919"/>
        <v/>
      </c>
      <c r="BZ4018" s="37" t="str">
        <f t="shared" si="920"/>
        <v/>
      </c>
      <c r="CA4018" s="60" t="str">
        <f t="shared" si="921"/>
        <v/>
      </c>
      <c r="CB4018" s="37" t="str">
        <f>IF(CA4018="", "", COUNTIF(CA$2649:CA$5288, "?"&amp;CA4018)+1+COUNTIF(CA$2649:CA4018, CA4018)-1)</f>
        <v/>
      </c>
      <c r="CC4018" s="41" t="str">
        <f t="shared" si="922"/>
        <v/>
      </c>
    </row>
    <row r="4019" spans="45:81" hidden="1" x14ac:dyDescent="0.25">
      <c r="AS4019" s="37">
        <v>1371</v>
      </c>
      <c r="BS4019" s="41" t="str">
        <f t="shared" si="916"/>
        <v/>
      </c>
      <c r="BU4019" s="41" t="str">
        <f>IF($BS4019="", "", IFERROR(INDEX('Country Name Replacement'!$C$11:$C$2650, MATCH($BS4019, 'Country Name Replacement'!$B$11:$B$2650, 0)), $BS4019))</f>
        <v/>
      </c>
      <c r="BV4019" s="37" t="str">
        <f t="shared" si="917"/>
        <v/>
      </c>
      <c r="BW4019" s="46" t="str">
        <f t="shared" si="918"/>
        <v/>
      </c>
      <c r="BY4019" s="13" t="str">
        <f t="shared" si="919"/>
        <v/>
      </c>
      <c r="BZ4019" s="37" t="str">
        <f t="shared" si="920"/>
        <v/>
      </c>
      <c r="CA4019" s="60" t="str">
        <f t="shared" si="921"/>
        <v/>
      </c>
      <c r="CB4019" s="37" t="str">
        <f>IF(CA4019="", "", COUNTIF(CA$2649:CA$5288, "?"&amp;CA4019)+1+COUNTIF(CA$2649:CA4019, CA4019)-1)</f>
        <v/>
      </c>
      <c r="CC4019" s="41" t="str">
        <f t="shared" si="922"/>
        <v/>
      </c>
    </row>
    <row r="4020" spans="45:81" hidden="1" x14ac:dyDescent="0.25">
      <c r="AS4020" s="37">
        <v>1372</v>
      </c>
      <c r="BS4020" s="41" t="str">
        <f t="shared" si="916"/>
        <v/>
      </c>
      <c r="BU4020" s="41" t="str">
        <f>IF($BS4020="", "", IFERROR(INDEX('Country Name Replacement'!$C$11:$C$2650, MATCH($BS4020, 'Country Name Replacement'!$B$11:$B$2650, 0)), $BS4020))</f>
        <v/>
      </c>
      <c r="BV4020" s="37" t="str">
        <f t="shared" si="917"/>
        <v/>
      </c>
      <c r="BW4020" s="46" t="str">
        <f t="shared" si="918"/>
        <v/>
      </c>
      <c r="BY4020" s="13" t="str">
        <f t="shared" si="919"/>
        <v/>
      </c>
      <c r="BZ4020" s="37" t="str">
        <f t="shared" si="920"/>
        <v/>
      </c>
      <c r="CA4020" s="60" t="str">
        <f t="shared" si="921"/>
        <v/>
      </c>
      <c r="CB4020" s="37" t="str">
        <f>IF(CA4020="", "", COUNTIF(CA$2649:CA$5288, "?"&amp;CA4020)+1+COUNTIF(CA$2649:CA4020, CA4020)-1)</f>
        <v/>
      </c>
      <c r="CC4020" s="41" t="str">
        <f t="shared" si="922"/>
        <v/>
      </c>
    </row>
    <row r="4021" spans="45:81" hidden="1" x14ac:dyDescent="0.25">
      <c r="AS4021" s="37">
        <v>1373</v>
      </c>
      <c r="BS4021" s="41" t="str">
        <f t="shared" si="916"/>
        <v/>
      </c>
      <c r="BU4021" s="41" t="str">
        <f>IF($BS4021="", "", IFERROR(INDEX('Country Name Replacement'!$C$11:$C$2650, MATCH($BS4021, 'Country Name Replacement'!$B$11:$B$2650, 0)), $BS4021))</f>
        <v/>
      </c>
      <c r="BV4021" s="37" t="str">
        <f t="shared" si="917"/>
        <v/>
      </c>
      <c r="BW4021" s="46" t="str">
        <f t="shared" si="918"/>
        <v/>
      </c>
      <c r="BY4021" s="13" t="str">
        <f t="shared" si="919"/>
        <v/>
      </c>
      <c r="BZ4021" s="37" t="str">
        <f t="shared" si="920"/>
        <v/>
      </c>
      <c r="CA4021" s="60" t="str">
        <f t="shared" si="921"/>
        <v/>
      </c>
      <c r="CB4021" s="37" t="str">
        <f>IF(CA4021="", "", COUNTIF(CA$2649:CA$5288, "?"&amp;CA4021)+1+COUNTIF(CA$2649:CA4021, CA4021)-1)</f>
        <v/>
      </c>
      <c r="CC4021" s="41" t="str">
        <f t="shared" si="922"/>
        <v/>
      </c>
    </row>
    <row r="4022" spans="45:81" hidden="1" x14ac:dyDescent="0.25">
      <c r="AS4022" s="37">
        <v>1374</v>
      </c>
      <c r="BS4022" s="41" t="str">
        <f t="shared" si="916"/>
        <v/>
      </c>
      <c r="BU4022" s="41" t="str">
        <f>IF($BS4022="", "", IFERROR(INDEX('Country Name Replacement'!$C$11:$C$2650, MATCH($BS4022, 'Country Name Replacement'!$B$11:$B$2650, 0)), $BS4022))</f>
        <v/>
      </c>
      <c r="BV4022" s="37" t="str">
        <f t="shared" si="917"/>
        <v/>
      </c>
      <c r="BW4022" s="46" t="str">
        <f t="shared" si="918"/>
        <v/>
      </c>
      <c r="BY4022" s="13" t="str">
        <f t="shared" si="919"/>
        <v/>
      </c>
      <c r="BZ4022" s="37" t="str">
        <f t="shared" si="920"/>
        <v/>
      </c>
      <c r="CA4022" s="60" t="str">
        <f t="shared" si="921"/>
        <v/>
      </c>
      <c r="CB4022" s="37" t="str">
        <f>IF(CA4022="", "", COUNTIF(CA$2649:CA$5288, "?"&amp;CA4022)+1+COUNTIF(CA$2649:CA4022, CA4022)-1)</f>
        <v/>
      </c>
      <c r="CC4022" s="41" t="str">
        <f t="shared" si="922"/>
        <v/>
      </c>
    </row>
    <row r="4023" spans="45:81" hidden="1" x14ac:dyDescent="0.25">
      <c r="AS4023" s="37">
        <v>1375</v>
      </c>
      <c r="BS4023" s="41" t="str">
        <f t="shared" si="916"/>
        <v/>
      </c>
      <c r="BU4023" s="41" t="str">
        <f>IF($BS4023="", "", IFERROR(INDEX('Country Name Replacement'!$C$11:$C$2650, MATCH($BS4023, 'Country Name Replacement'!$B$11:$B$2650, 0)), $BS4023))</f>
        <v/>
      </c>
      <c r="BV4023" s="37" t="str">
        <f t="shared" si="917"/>
        <v/>
      </c>
      <c r="BW4023" s="46" t="str">
        <f t="shared" si="918"/>
        <v/>
      </c>
      <c r="BY4023" s="13" t="str">
        <f t="shared" si="919"/>
        <v/>
      </c>
      <c r="BZ4023" s="37" t="str">
        <f t="shared" si="920"/>
        <v/>
      </c>
      <c r="CA4023" s="60" t="str">
        <f t="shared" si="921"/>
        <v/>
      </c>
      <c r="CB4023" s="37" t="str">
        <f>IF(CA4023="", "", COUNTIF(CA$2649:CA$5288, "?"&amp;CA4023)+1+COUNTIF(CA$2649:CA4023, CA4023)-1)</f>
        <v/>
      </c>
      <c r="CC4023" s="41" t="str">
        <f t="shared" si="922"/>
        <v/>
      </c>
    </row>
    <row r="4024" spans="45:81" hidden="1" x14ac:dyDescent="0.25">
      <c r="AS4024" s="37">
        <v>1376</v>
      </c>
      <c r="BS4024" s="41" t="str">
        <f t="shared" si="916"/>
        <v/>
      </c>
      <c r="BU4024" s="41" t="str">
        <f>IF($BS4024="", "", IFERROR(INDEX('Country Name Replacement'!$C$11:$C$2650, MATCH($BS4024, 'Country Name Replacement'!$B$11:$B$2650, 0)), $BS4024))</f>
        <v/>
      </c>
      <c r="BV4024" s="37" t="str">
        <f t="shared" si="917"/>
        <v/>
      </c>
      <c r="BW4024" s="46" t="str">
        <f t="shared" si="918"/>
        <v/>
      </c>
      <c r="BY4024" s="13" t="str">
        <f t="shared" si="919"/>
        <v/>
      </c>
      <c r="BZ4024" s="37" t="str">
        <f t="shared" si="920"/>
        <v/>
      </c>
      <c r="CA4024" s="60" t="str">
        <f t="shared" si="921"/>
        <v/>
      </c>
      <c r="CB4024" s="37" t="str">
        <f>IF(CA4024="", "", COUNTIF(CA$2649:CA$5288, "?"&amp;CA4024)+1+COUNTIF(CA$2649:CA4024, CA4024)-1)</f>
        <v/>
      </c>
      <c r="CC4024" s="41" t="str">
        <f t="shared" si="922"/>
        <v/>
      </c>
    </row>
    <row r="4025" spans="45:81" hidden="1" x14ac:dyDescent="0.25">
      <c r="AS4025" s="37">
        <v>1377</v>
      </c>
      <c r="BS4025" s="41" t="str">
        <f t="shared" si="916"/>
        <v/>
      </c>
      <c r="BU4025" s="41" t="str">
        <f>IF($BS4025="", "", IFERROR(INDEX('Country Name Replacement'!$C$11:$C$2650, MATCH($BS4025, 'Country Name Replacement'!$B$11:$B$2650, 0)), $BS4025))</f>
        <v/>
      </c>
      <c r="BV4025" s="37" t="str">
        <f t="shared" si="917"/>
        <v/>
      </c>
      <c r="BW4025" s="46" t="str">
        <f t="shared" si="918"/>
        <v/>
      </c>
      <c r="BY4025" s="13" t="str">
        <f t="shared" si="919"/>
        <v/>
      </c>
      <c r="BZ4025" s="37" t="str">
        <f t="shared" si="920"/>
        <v/>
      </c>
      <c r="CA4025" s="60" t="str">
        <f t="shared" si="921"/>
        <v/>
      </c>
      <c r="CB4025" s="37" t="str">
        <f>IF(CA4025="", "", COUNTIF(CA$2649:CA$5288, "?"&amp;CA4025)+1+COUNTIF(CA$2649:CA4025, CA4025)-1)</f>
        <v/>
      </c>
      <c r="CC4025" s="41" t="str">
        <f t="shared" si="922"/>
        <v/>
      </c>
    </row>
    <row r="4026" spans="45:81" hidden="1" x14ac:dyDescent="0.25">
      <c r="AS4026" s="37">
        <v>1378</v>
      </c>
      <c r="BS4026" s="41" t="str">
        <f t="shared" si="916"/>
        <v/>
      </c>
      <c r="BU4026" s="41" t="str">
        <f>IF($BS4026="", "", IFERROR(INDEX('Country Name Replacement'!$C$11:$C$2650, MATCH($BS4026, 'Country Name Replacement'!$B$11:$B$2650, 0)), $BS4026))</f>
        <v/>
      </c>
      <c r="BV4026" s="37" t="str">
        <f t="shared" si="917"/>
        <v/>
      </c>
      <c r="BW4026" s="46" t="str">
        <f t="shared" si="918"/>
        <v/>
      </c>
      <c r="BY4026" s="13" t="str">
        <f t="shared" si="919"/>
        <v/>
      </c>
      <c r="BZ4026" s="37" t="str">
        <f t="shared" si="920"/>
        <v/>
      </c>
      <c r="CA4026" s="60" t="str">
        <f t="shared" si="921"/>
        <v/>
      </c>
      <c r="CB4026" s="37" t="str">
        <f>IF(CA4026="", "", COUNTIF(CA$2649:CA$5288, "?"&amp;CA4026)+1+COUNTIF(CA$2649:CA4026, CA4026)-1)</f>
        <v/>
      </c>
      <c r="CC4026" s="41" t="str">
        <f t="shared" si="922"/>
        <v/>
      </c>
    </row>
    <row r="4027" spans="45:81" hidden="1" x14ac:dyDescent="0.25">
      <c r="AS4027" s="37">
        <v>1379</v>
      </c>
      <c r="BS4027" s="41" t="str">
        <f t="shared" si="916"/>
        <v/>
      </c>
      <c r="BU4027" s="41" t="str">
        <f>IF($BS4027="", "", IFERROR(INDEX('Country Name Replacement'!$C$11:$C$2650, MATCH($BS4027, 'Country Name Replacement'!$B$11:$B$2650, 0)), $BS4027))</f>
        <v/>
      </c>
      <c r="BV4027" s="37" t="str">
        <f t="shared" si="917"/>
        <v/>
      </c>
      <c r="BW4027" s="46" t="str">
        <f t="shared" si="918"/>
        <v/>
      </c>
      <c r="BY4027" s="13" t="str">
        <f t="shared" si="919"/>
        <v/>
      </c>
      <c r="BZ4027" s="37" t="str">
        <f t="shared" si="920"/>
        <v/>
      </c>
      <c r="CA4027" s="60" t="str">
        <f t="shared" si="921"/>
        <v/>
      </c>
      <c r="CB4027" s="37" t="str">
        <f>IF(CA4027="", "", COUNTIF(CA$2649:CA$5288, "?"&amp;CA4027)+1+COUNTIF(CA$2649:CA4027, CA4027)-1)</f>
        <v/>
      </c>
      <c r="CC4027" s="41" t="str">
        <f t="shared" si="922"/>
        <v/>
      </c>
    </row>
    <row r="4028" spans="45:81" hidden="1" x14ac:dyDescent="0.25">
      <c r="AS4028" s="37">
        <v>1380</v>
      </c>
      <c r="BS4028" s="41" t="str">
        <f t="shared" si="916"/>
        <v/>
      </c>
      <c r="BU4028" s="41" t="str">
        <f>IF($BS4028="", "", IFERROR(INDEX('Country Name Replacement'!$C$11:$C$2650, MATCH($BS4028, 'Country Name Replacement'!$B$11:$B$2650, 0)), $BS4028))</f>
        <v/>
      </c>
      <c r="BV4028" s="37" t="str">
        <f t="shared" si="917"/>
        <v/>
      </c>
      <c r="BW4028" s="46" t="str">
        <f t="shared" si="918"/>
        <v/>
      </c>
      <c r="BY4028" s="13" t="str">
        <f t="shared" si="919"/>
        <v/>
      </c>
      <c r="BZ4028" s="37" t="str">
        <f t="shared" si="920"/>
        <v/>
      </c>
      <c r="CA4028" s="60" t="str">
        <f t="shared" si="921"/>
        <v/>
      </c>
      <c r="CB4028" s="37" t="str">
        <f>IF(CA4028="", "", COUNTIF(CA$2649:CA$5288, "?"&amp;CA4028)+1+COUNTIF(CA$2649:CA4028, CA4028)-1)</f>
        <v/>
      </c>
      <c r="CC4028" s="41" t="str">
        <f t="shared" si="922"/>
        <v/>
      </c>
    </row>
    <row r="4029" spans="45:81" hidden="1" x14ac:dyDescent="0.25">
      <c r="AS4029" s="37">
        <v>1381</v>
      </c>
      <c r="BS4029" s="41" t="str">
        <f t="shared" si="916"/>
        <v/>
      </c>
      <c r="BU4029" s="41" t="str">
        <f>IF($BS4029="", "", IFERROR(INDEX('Country Name Replacement'!$C$11:$C$2650, MATCH($BS4029, 'Country Name Replacement'!$B$11:$B$2650, 0)), $BS4029))</f>
        <v/>
      </c>
      <c r="BV4029" s="37" t="str">
        <f t="shared" si="917"/>
        <v/>
      </c>
      <c r="BW4029" s="46" t="str">
        <f t="shared" si="918"/>
        <v/>
      </c>
      <c r="BY4029" s="13" t="str">
        <f t="shared" si="919"/>
        <v/>
      </c>
      <c r="BZ4029" s="37" t="str">
        <f t="shared" si="920"/>
        <v/>
      </c>
      <c r="CA4029" s="60" t="str">
        <f t="shared" si="921"/>
        <v/>
      </c>
      <c r="CB4029" s="37" t="str">
        <f>IF(CA4029="", "", COUNTIF(CA$2649:CA$5288, "?"&amp;CA4029)+1+COUNTIF(CA$2649:CA4029, CA4029)-1)</f>
        <v/>
      </c>
      <c r="CC4029" s="41" t="str">
        <f t="shared" si="922"/>
        <v/>
      </c>
    </row>
    <row r="4030" spans="45:81" hidden="1" x14ac:dyDescent="0.25">
      <c r="AS4030" s="37">
        <v>1382</v>
      </c>
      <c r="BS4030" s="41" t="str">
        <f t="shared" si="916"/>
        <v/>
      </c>
      <c r="BU4030" s="41" t="str">
        <f>IF($BS4030="", "", IFERROR(INDEX('Country Name Replacement'!$C$11:$C$2650, MATCH($BS4030, 'Country Name Replacement'!$B$11:$B$2650, 0)), $BS4030))</f>
        <v/>
      </c>
      <c r="BV4030" s="37" t="str">
        <f t="shared" si="917"/>
        <v/>
      </c>
      <c r="BW4030" s="46" t="str">
        <f t="shared" si="918"/>
        <v/>
      </c>
      <c r="BY4030" s="13" t="str">
        <f t="shared" si="919"/>
        <v/>
      </c>
      <c r="BZ4030" s="37" t="str">
        <f t="shared" si="920"/>
        <v/>
      </c>
      <c r="CA4030" s="60" t="str">
        <f t="shared" si="921"/>
        <v/>
      </c>
      <c r="CB4030" s="37" t="str">
        <f>IF(CA4030="", "", COUNTIF(CA$2649:CA$5288, "?"&amp;CA4030)+1+COUNTIF(CA$2649:CA4030, CA4030)-1)</f>
        <v/>
      </c>
      <c r="CC4030" s="41" t="str">
        <f t="shared" si="922"/>
        <v/>
      </c>
    </row>
    <row r="4031" spans="45:81" hidden="1" x14ac:dyDescent="0.25">
      <c r="AS4031" s="37">
        <v>1383</v>
      </c>
      <c r="BS4031" s="41" t="str">
        <f t="shared" si="916"/>
        <v/>
      </c>
      <c r="BU4031" s="41" t="str">
        <f>IF($BS4031="", "", IFERROR(INDEX('Country Name Replacement'!$C$11:$C$2650, MATCH($BS4031, 'Country Name Replacement'!$B$11:$B$2650, 0)), $BS4031))</f>
        <v/>
      </c>
      <c r="BV4031" s="37" t="str">
        <f t="shared" si="917"/>
        <v/>
      </c>
      <c r="BW4031" s="46" t="str">
        <f t="shared" si="918"/>
        <v/>
      </c>
      <c r="BY4031" s="13" t="str">
        <f t="shared" si="919"/>
        <v/>
      </c>
      <c r="BZ4031" s="37" t="str">
        <f t="shared" si="920"/>
        <v/>
      </c>
      <c r="CA4031" s="60" t="str">
        <f t="shared" si="921"/>
        <v/>
      </c>
      <c r="CB4031" s="37" t="str">
        <f>IF(CA4031="", "", COUNTIF(CA$2649:CA$5288, "?"&amp;CA4031)+1+COUNTIF(CA$2649:CA4031, CA4031)-1)</f>
        <v/>
      </c>
      <c r="CC4031" s="41" t="str">
        <f t="shared" si="922"/>
        <v/>
      </c>
    </row>
    <row r="4032" spans="45:81" hidden="1" x14ac:dyDescent="0.25">
      <c r="AS4032" s="37">
        <v>1384</v>
      </c>
      <c r="BS4032" s="41" t="str">
        <f t="shared" si="916"/>
        <v/>
      </c>
      <c r="BU4032" s="41" t="str">
        <f>IF($BS4032="", "", IFERROR(INDEX('Country Name Replacement'!$C$11:$C$2650, MATCH($BS4032, 'Country Name Replacement'!$B$11:$B$2650, 0)), $BS4032))</f>
        <v/>
      </c>
      <c r="BV4032" s="37" t="str">
        <f t="shared" si="917"/>
        <v/>
      </c>
      <c r="BW4032" s="46" t="str">
        <f t="shared" si="918"/>
        <v/>
      </c>
      <c r="BY4032" s="13" t="str">
        <f t="shared" si="919"/>
        <v/>
      </c>
      <c r="BZ4032" s="37" t="str">
        <f t="shared" si="920"/>
        <v/>
      </c>
      <c r="CA4032" s="60" t="str">
        <f t="shared" si="921"/>
        <v/>
      </c>
      <c r="CB4032" s="37" t="str">
        <f>IF(CA4032="", "", COUNTIF(CA$2649:CA$5288, "?"&amp;CA4032)+1+COUNTIF(CA$2649:CA4032, CA4032)-1)</f>
        <v/>
      </c>
      <c r="CC4032" s="41" t="str">
        <f t="shared" si="922"/>
        <v/>
      </c>
    </row>
    <row r="4033" spans="45:81" hidden="1" x14ac:dyDescent="0.25">
      <c r="AS4033" s="37">
        <v>1385</v>
      </c>
      <c r="BS4033" s="41" t="str">
        <f t="shared" si="916"/>
        <v/>
      </c>
      <c r="BU4033" s="41" t="str">
        <f>IF($BS4033="", "", IFERROR(INDEX('Country Name Replacement'!$C$11:$C$2650, MATCH($BS4033, 'Country Name Replacement'!$B$11:$B$2650, 0)), $BS4033))</f>
        <v/>
      </c>
      <c r="BV4033" s="37" t="str">
        <f t="shared" si="917"/>
        <v/>
      </c>
      <c r="BW4033" s="46" t="str">
        <f t="shared" si="918"/>
        <v/>
      </c>
      <c r="BY4033" s="13" t="str">
        <f t="shared" si="919"/>
        <v/>
      </c>
      <c r="BZ4033" s="37" t="str">
        <f t="shared" si="920"/>
        <v/>
      </c>
      <c r="CA4033" s="60" t="str">
        <f t="shared" si="921"/>
        <v/>
      </c>
      <c r="CB4033" s="37" t="str">
        <f>IF(CA4033="", "", COUNTIF(CA$2649:CA$5288, "?"&amp;CA4033)+1+COUNTIF(CA$2649:CA4033, CA4033)-1)</f>
        <v/>
      </c>
      <c r="CC4033" s="41" t="str">
        <f t="shared" si="922"/>
        <v/>
      </c>
    </row>
    <row r="4034" spans="45:81" hidden="1" x14ac:dyDescent="0.25">
      <c r="AS4034" s="37">
        <v>1386</v>
      </c>
      <c r="BS4034" s="41" t="str">
        <f t="shared" si="916"/>
        <v/>
      </c>
      <c r="BU4034" s="41" t="str">
        <f>IF($BS4034="", "", IFERROR(INDEX('Country Name Replacement'!$C$11:$C$2650, MATCH($BS4034, 'Country Name Replacement'!$B$11:$B$2650, 0)), $BS4034))</f>
        <v/>
      </c>
      <c r="BV4034" s="37" t="str">
        <f t="shared" si="917"/>
        <v/>
      </c>
      <c r="BW4034" s="46" t="str">
        <f t="shared" si="918"/>
        <v/>
      </c>
      <c r="BY4034" s="13" t="str">
        <f t="shared" si="919"/>
        <v/>
      </c>
      <c r="BZ4034" s="37" t="str">
        <f t="shared" si="920"/>
        <v/>
      </c>
      <c r="CA4034" s="60" t="str">
        <f t="shared" si="921"/>
        <v/>
      </c>
      <c r="CB4034" s="37" t="str">
        <f>IF(CA4034="", "", COUNTIF(CA$2649:CA$5288, "?"&amp;CA4034)+1+COUNTIF(CA$2649:CA4034, CA4034)-1)</f>
        <v/>
      </c>
      <c r="CC4034" s="41" t="str">
        <f t="shared" si="922"/>
        <v/>
      </c>
    </row>
    <row r="4035" spans="45:81" hidden="1" x14ac:dyDescent="0.25">
      <c r="AS4035" s="37">
        <v>1387</v>
      </c>
      <c r="BS4035" s="41" t="str">
        <f t="shared" si="916"/>
        <v/>
      </c>
      <c r="BU4035" s="41" t="str">
        <f>IF($BS4035="", "", IFERROR(INDEX('Country Name Replacement'!$C$11:$C$2650, MATCH($BS4035, 'Country Name Replacement'!$B$11:$B$2650, 0)), $BS4035))</f>
        <v/>
      </c>
      <c r="BV4035" s="37" t="str">
        <f t="shared" si="917"/>
        <v/>
      </c>
      <c r="BW4035" s="46" t="str">
        <f t="shared" si="918"/>
        <v/>
      </c>
      <c r="BY4035" s="13" t="str">
        <f t="shared" si="919"/>
        <v/>
      </c>
      <c r="BZ4035" s="37" t="str">
        <f t="shared" si="920"/>
        <v/>
      </c>
      <c r="CA4035" s="60" t="str">
        <f t="shared" si="921"/>
        <v/>
      </c>
      <c r="CB4035" s="37" t="str">
        <f>IF(CA4035="", "", COUNTIF(CA$2649:CA$5288, "?"&amp;CA4035)+1+COUNTIF(CA$2649:CA4035, CA4035)-1)</f>
        <v/>
      </c>
      <c r="CC4035" s="41" t="str">
        <f t="shared" si="922"/>
        <v/>
      </c>
    </row>
    <row r="4036" spans="45:81" hidden="1" x14ac:dyDescent="0.25">
      <c r="AS4036" s="37">
        <v>1388</v>
      </c>
      <c r="BS4036" s="41" t="str">
        <f t="shared" si="916"/>
        <v/>
      </c>
      <c r="BU4036" s="41" t="str">
        <f>IF($BS4036="", "", IFERROR(INDEX('Country Name Replacement'!$C$11:$C$2650, MATCH($BS4036, 'Country Name Replacement'!$B$11:$B$2650, 0)), $BS4036))</f>
        <v/>
      </c>
      <c r="BV4036" s="37" t="str">
        <f t="shared" si="917"/>
        <v/>
      </c>
      <c r="BW4036" s="46" t="str">
        <f t="shared" si="918"/>
        <v/>
      </c>
      <c r="BY4036" s="13" t="str">
        <f t="shared" si="919"/>
        <v/>
      </c>
      <c r="BZ4036" s="37" t="str">
        <f t="shared" si="920"/>
        <v/>
      </c>
      <c r="CA4036" s="60" t="str">
        <f t="shared" si="921"/>
        <v/>
      </c>
      <c r="CB4036" s="37" t="str">
        <f>IF(CA4036="", "", COUNTIF(CA$2649:CA$5288, "?"&amp;CA4036)+1+COUNTIF(CA$2649:CA4036, CA4036)-1)</f>
        <v/>
      </c>
      <c r="CC4036" s="41" t="str">
        <f t="shared" si="922"/>
        <v/>
      </c>
    </row>
    <row r="4037" spans="45:81" hidden="1" x14ac:dyDescent="0.25">
      <c r="AS4037" s="37">
        <v>1389</v>
      </c>
      <c r="BS4037" s="41" t="str">
        <f t="shared" si="916"/>
        <v/>
      </c>
      <c r="BU4037" s="41" t="str">
        <f>IF($BS4037="", "", IFERROR(INDEX('Country Name Replacement'!$C$11:$C$2650, MATCH($BS4037, 'Country Name Replacement'!$B$11:$B$2650, 0)), $BS4037))</f>
        <v/>
      </c>
      <c r="BV4037" s="37" t="str">
        <f t="shared" si="917"/>
        <v/>
      </c>
      <c r="BW4037" s="46" t="str">
        <f t="shared" si="918"/>
        <v/>
      </c>
      <c r="BY4037" s="13" t="str">
        <f t="shared" si="919"/>
        <v/>
      </c>
      <c r="BZ4037" s="37" t="str">
        <f t="shared" si="920"/>
        <v/>
      </c>
      <c r="CA4037" s="60" t="str">
        <f t="shared" si="921"/>
        <v/>
      </c>
      <c r="CB4037" s="37" t="str">
        <f>IF(CA4037="", "", COUNTIF(CA$2649:CA$5288, "?"&amp;CA4037)+1+COUNTIF(CA$2649:CA4037, CA4037)-1)</f>
        <v/>
      </c>
      <c r="CC4037" s="41" t="str">
        <f t="shared" si="922"/>
        <v/>
      </c>
    </row>
    <row r="4038" spans="45:81" hidden="1" x14ac:dyDescent="0.25">
      <c r="AS4038" s="37">
        <v>1390</v>
      </c>
      <c r="BS4038" s="41" t="str">
        <f t="shared" si="916"/>
        <v/>
      </c>
      <c r="BU4038" s="41" t="str">
        <f>IF($BS4038="", "", IFERROR(INDEX('Country Name Replacement'!$C$11:$C$2650, MATCH($BS4038, 'Country Name Replacement'!$B$11:$B$2650, 0)), $BS4038))</f>
        <v/>
      </c>
      <c r="BV4038" s="37" t="str">
        <f t="shared" si="917"/>
        <v/>
      </c>
      <c r="BW4038" s="46" t="str">
        <f t="shared" si="918"/>
        <v/>
      </c>
      <c r="BY4038" s="13" t="str">
        <f t="shared" si="919"/>
        <v/>
      </c>
      <c r="BZ4038" s="37" t="str">
        <f t="shared" si="920"/>
        <v/>
      </c>
      <c r="CA4038" s="60" t="str">
        <f t="shared" si="921"/>
        <v/>
      </c>
      <c r="CB4038" s="37" t="str">
        <f>IF(CA4038="", "", COUNTIF(CA$2649:CA$5288, "?"&amp;CA4038)+1+COUNTIF(CA$2649:CA4038, CA4038)-1)</f>
        <v/>
      </c>
      <c r="CC4038" s="41" t="str">
        <f t="shared" si="922"/>
        <v/>
      </c>
    </row>
    <row r="4039" spans="45:81" hidden="1" x14ac:dyDescent="0.25">
      <c r="AS4039" s="37">
        <v>1391</v>
      </c>
      <c r="BS4039" s="41" t="str">
        <f t="shared" si="916"/>
        <v/>
      </c>
      <c r="BU4039" s="41" t="str">
        <f>IF($BS4039="", "", IFERROR(INDEX('Country Name Replacement'!$C$11:$C$2650, MATCH($BS4039, 'Country Name Replacement'!$B$11:$B$2650, 0)), $BS4039))</f>
        <v/>
      </c>
      <c r="BV4039" s="37" t="str">
        <f t="shared" si="917"/>
        <v/>
      </c>
      <c r="BW4039" s="46" t="str">
        <f t="shared" si="918"/>
        <v/>
      </c>
      <c r="BY4039" s="13" t="str">
        <f t="shared" si="919"/>
        <v/>
      </c>
      <c r="BZ4039" s="37" t="str">
        <f t="shared" si="920"/>
        <v/>
      </c>
      <c r="CA4039" s="60" t="str">
        <f t="shared" si="921"/>
        <v/>
      </c>
      <c r="CB4039" s="37" t="str">
        <f>IF(CA4039="", "", COUNTIF(CA$2649:CA$5288, "?"&amp;CA4039)+1+COUNTIF(CA$2649:CA4039, CA4039)-1)</f>
        <v/>
      </c>
      <c r="CC4039" s="41" t="str">
        <f t="shared" si="922"/>
        <v/>
      </c>
    </row>
    <row r="4040" spans="45:81" hidden="1" x14ac:dyDescent="0.25">
      <c r="AS4040" s="37">
        <v>1392</v>
      </c>
      <c r="BS4040" s="41" t="str">
        <f t="shared" si="916"/>
        <v/>
      </c>
      <c r="BU4040" s="41" t="str">
        <f>IF($BS4040="", "", IFERROR(INDEX('Country Name Replacement'!$C$11:$C$2650, MATCH($BS4040, 'Country Name Replacement'!$B$11:$B$2650, 0)), $BS4040))</f>
        <v/>
      </c>
      <c r="BV4040" s="37" t="str">
        <f t="shared" si="917"/>
        <v/>
      </c>
      <c r="BW4040" s="46" t="str">
        <f t="shared" si="918"/>
        <v/>
      </c>
      <c r="BY4040" s="13" t="str">
        <f t="shared" si="919"/>
        <v/>
      </c>
      <c r="BZ4040" s="37" t="str">
        <f t="shared" si="920"/>
        <v/>
      </c>
      <c r="CA4040" s="60" t="str">
        <f t="shared" si="921"/>
        <v/>
      </c>
      <c r="CB4040" s="37" t="str">
        <f>IF(CA4040="", "", COUNTIF(CA$2649:CA$5288, "?"&amp;CA4040)+1+COUNTIF(CA$2649:CA4040, CA4040)-1)</f>
        <v/>
      </c>
      <c r="CC4040" s="41" t="str">
        <f t="shared" si="922"/>
        <v/>
      </c>
    </row>
    <row r="4041" spans="45:81" hidden="1" x14ac:dyDescent="0.25">
      <c r="AS4041" s="37">
        <v>1393</v>
      </c>
      <c r="BS4041" s="41" t="str">
        <f t="shared" si="916"/>
        <v/>
      </c>
      <c r="BU4041" s="41" t="str">
        <f>IF($BS4041="", "", IFERROR(INDEX('Country Name Replacement'!$C$11:$C$2650, MATCH($BS4041, 'Country Name Replacement'!$B$11:$B$2650, 0)), $BS4041))</f>
        <v/>
      </c>
      <c r="BV4041" s="37" t="str">
        <f t="shared" si="917"/>
        <v/>
      </c>
      <c r="BW4041" s="46" t="str">
        <f t="shared" si="918"/>
        <v/>
      </c>
      <c r="BY4041" s="13" t="str">
        <f t="shared" si="919"/>
        <v/>
      </c>
      <c r="BZ4041" s="37" t="str">
        <f t="shared" si="920"/>
        <v/>
      </c>
      <c r="CA4041" s="60" t="str">
        <f t="shared" si="921"/>
        <v/>
      </c>
      <c r="CB4041" s="37" t="str">
        <f>IF(CA4041="", "", COUNTIF(CA$2649:CA$5288, "?"&amp;CA4041)+1+COUNTIF(CA$2649:CA4041, CA4041)-1)</f>
        <v/>
      </c>
      <c r="CC4041" s="41" t="str">
        <f t="shared" si="922"/>
        <v/>
      </c>
    </row>
    <row r="4042" spans="45:81" hidden="1" x14ac:dyDescent="0.25">
      <c r="AS4042" s="37">
        <v>1394</v>
      </c>
      <c r="BS4042" s="41" t="str">
        <f t="shared" si="916"/>
        <v/>
      </c>
      <c r="BU4042" s="41" t="str">
        <f>IF($BS4042="", "", IFERROR(INDEX('Country Name Replacement'!$C$11:$C$2650, MATCH($BS4042, 'Country Name Replacement'!$B$11:$B$2650, 0)), $BS4042))</f>
        <v/>
      </c>
      <c r="BV4042" s="37" t="str">
        <f t="shared" si="917"/>
        <v/>
      </c>
      <c r="BW4042" s="46" t="str">
        <f t="shared" si="918"/>
        <v/>
      </c>
      <c r="BY4042" s="13" t="str">
        <f t="shared" si="919"/>
        <v/>
      </c>
      <c r="BZ4042" s="37" t="str">
        <f t="shared" si="920"/>
        <v/>
      </c>
      <c r="CA4042" s="60" t="str">
        <f t="shared" si="921"/>
        <v/>
      </c>
      <c r="CB4042" s="37" t="str">
        <f>IF(CA4042="", "", COUNTIF(CA$2649:CA$5288, "?"&amp;CA4042)+1+COUNTIF(CA$2649:CA4042, CA4042)-1)</f>
        <v/>
      </c>
      <c r="CC4042" s="41" t="str">
        <f t="shared" si="922"/>
        <v/>
      </c>
    </row>
    <row r="4043" spans="45:81" hidden="1" x14ac:dyDescent="0.25">
      <c r="AS4043" s="37">
        <v>1395</v>
      </c>
      <c r="BS4043" s="41" t="str">
        <f t="shared" si="916"/>
        <v/>
      </c>
      <c r="BU4043" s="41" t="str">
        <f>IF($BS4043="", "", IFERROR(INDEX('Country Name Replacement'!$C$11:$C$2650, MATCH($BS4043, 'Country Name Replacement'!$B$11:$B$2650, 0)), $BS4043))</f>
        <v/>
      </c>
      <c r="BV4043" s="37" t="str">
        <f t="shared" si="917"/>
        <v/>
      </c>
      <c r="BW4043" s="46" t="str">
        <f t="shared" si="918"/>
        <v/>
      </c>
      <c r="BY4043" s="13" t="str">
        <f t="shared" si="919"/>
        <v/>
      </c>
      <c r="BZ4043" s="37" t="str">
        <f t="shared" si="920"/>
        <v/>
      </c>
      <c r="CA4043" s="60" t="str">
        <f t="shared" si="921"/>
        <v/>
      </c>
      <c r="CB4043" s="37" t="str">
        <f>IF(CA4043="", "", COUNTIF(CA$2649:CA$5288, "?"&amp;CA4043)+1+COUNTIF(CA$2649:CA4043, CA4043)-1)</f>
        <v/>
      </c>
      <c r="CC4043" s="41" t="str">
        <f t="shared" si="922"/>
        <v/>
      </c>
    </row>
    <row r="4044" spans="45:81" hidden="1" x14ac:dyDescent="0.25">
      <c r="AS4044" s="37">
        <v>1396</v>
      </c>
      <c r="BS4044" s="41" t="str">
        <f t="shared" si="916"/>
        <v/>
      </c>
      <c r="BU4044" s="41" t="str">
        <f>IF($BS4044="", "", IFERROR(INDEX('Country Name Replacement'!$C$11:$C$2650, MATCH($BS4044, 'Country Name Replacement'!$B$11:$B$2650, 0)), $BS4044))</f>
        <v/>
      </c>
      <c r="BV4044" s="37" t="str">
        <f t="shared" si="917"/>
        <v/>
      </c>
      <c r="BW4044" s="46" t="str">
        <f t="shared" si="918"/>
        <v/>
      </c>
      <c r="BY4044" s="13" t="str">
        <f t="shared" si="919"/>
        <v/>
      </c>
      <c r="BZ4044" s="37" t="str">
        <f t="shared" si="920"/>
        <v/>
      </c>
      <c r="CA4044" s="60" t="str">
        <f t="shared" si="921"/>
        <v/>
      </c>
      <c r="CB4044" s="37" t="str">
        <f>IF(CA4044="", "", COUNTIF(CA$2649:CA$5288, "?"&amp;CA4044)+1+COUNTIF(CA$2649:CA4044, CA4044)-1)</f>
        <v/>
      </c>
      <c r="CC4044" s="41" t="str">
        <f t="shared" si="922"/>
        <v/>
      </c>
    </row>
    <row r="4045" spans="45:81" hidden="1" x14ac:dyDescent="0.25">
      <c r="AS4045" s="37">
        <v>1397</v>
      </c>
      <c r="BS4045" s="41" t="str">
        <f t="shared" si="916"/>
        <v/>
      </c>
      <c r="BU4045" s="41" t="str">
        <f>IF($BS4045="", "", IFERROR(INDEX('Country Name Replacement'!$C$11:$C$2650, MATCH($BS4045, 'Country Name Replacement'!$B$11:$B$2650, 0)), $BS4045))</f>
        <v/>
      </c>
      <c r="BV4045" s="37" t="str">
        <f t="shared" si="917"/>
        <v/>
      </c>
      <c r="BW4045" s="46" t="str">
        <f t="shared" si="918"/>
        <v/>
      </c>
      <c r="BY4045" s="13" t="str">
        <f t="shared" si="919"/>
        <v/>
      </c>
      <c r="BZ4045" s="37" t="str">
        <f t="shared" si="920"/>
        <v/>
      </c>
      <c r="CA4045" s="60" t="str">
        <f t="shared" si="921"/>
        <v/>
      </c>
      <c r="CB4045" s="37" t="str">
        <f>IF(CA4045="", "", COUNTIF(CA$2649:CA$5288, "?"&amp;CA4045)+1+COUNTIF(CA$2649:CA4045, CA4045)-1)</f>
        <v/>
      </c>
      <c r="CC4045" s="41" t="str">
        <f t="shared" si="922"/>
        <v/>
      </c>
    </row>
    <row r="4046" spans="45:81" hidden="1" x14ac:dyDescent="0.25">
      <c r="AS4046" s="37">
        <v>1398</v>
      </c>
      <c r="BS4046" s="41" t="str">
        <f t="shared" si="916"/>
        <v/>
      </c>
      <c r="BU4046" s="41" t="str">
        <f>IF($BS4046="", "", IFERROR(INDEX('Country Name Replacement'!$C$11:$C$2650, MATCH($BS4046, 'Country Name Replacement'!$B$11:$B$2650, 0)), $BS4046))</f>
        <v/>
      </c>
      <c r="BV4046" s="37" t="str">
        <f t="shared" si="917"/>
        <v/>
      </c>
      <c r="BW4046" s="46" t="str">
        <f t="shared" si="918"/>
        <v/>
      </c>
      <c r="BY4046" s="13" t="str">
        <f t="shared" si="919"/>
        <v/>
      </c>
      <c r="BZ4046" s="37" t="str">
        <f t="shared" si="920"/>
        <v/>
      </c>
      <c r="CA4046" s="60" t="str">
        <f t="shared" si="921"/>
        <v/>
      </c>
      <c r="CB4046" s="37" t="str">
        <f>IF(CA4046="", "", COUNTIF(CA$2649:CA$5288, "?"&amp;CA4046)+1+COUNTIF(CA$2649:CA4046, CA4046)-1)</f>
        <v/>
      </c>
      <c r="CC4046" s="41" t="str">
        <f t="shared" si="922"/>
        <v/>
      </c>
    </row>
    <row r="4047" spans="45:81" hidden="1" x14ac:dyDescent="0.25">
      <c r="AS4047" s="37">
        <v>1399</v>
      </c>
      <c r="BS4047" s="41" t="str">
        <f t="shared" si="916"/>
        <v/>
      </c>
      <c r="BU4047" s="41" t="str">
        <f>IF($BS4047="", "", IFERROR(INDEX('Country Name Replacement'!$C$11:$C$2650, MATCH($BS4047, 'Country Name Replacement'!$B$11:$B$2650, 0)), $BS4047))</f>
        <v/>
      </c>
      <c r="BV4047" s="37" t="str">
        <f t="shared" si="917"/>
        <v/>
      </c>
      <c r="BW4047" s="46" t="str">
        <f t="shared" si="918"/>
        <v/>
      </c>
      <c r="BY4047" s="13" t="str">
        <f t="shared" si="919"/>
        <v/>
      </c>
      <c r="BZ4047" s="37" t="str">
        <f t="shared" si="920"/>
        <v/>
      </c>
      <c r="CA4047" s="60" t="str">
        <f t="shared" si="921"/>
        <v/>
      </c>
      <c r="CB4047" s="37" t="str">
        <f>IF(CA4047="", "", COUNTIF(CA$2649:CA$5288, "?"&amp;CA4047)+1+COUNTIF(CA$2649:CA4047, CA4047)-1)</f>
        <v/>
      </c>
      <c r="CC4047" s="41" t="str">
        <f t="shared" si="922"/>
        <v/>
      </c>
    </row>
    <row r="4048" spans="45:81" hidden="1" x14ac:dyDescent="0.25">
      <c r="AS4048" s="37">
        <v>1400</v>
      </c>
      <c r="BS4048" s="41" t="str">
        <f t="shared" si="916"/>
        <v/>
      </c>
      <c r="BU4048" s="41" t="str">
        <f>IF($BS4048="", "", IFERROR(INDEX('Country Name Replacement'!$C$11:$C$2650, MATCH($BS4048, 'Country Name Replacement'!$B$11:$B$2650, 0)), $BS4048))</f>
        <v/>
      </c>
      <c r="BV4048" s="37" t="str">
        <f t="shared" si="917"/>
        <v/>
      </c>
      <c r="BW4048" s="46" t="str">
        <f t="shared" si="918"/>
        <v/>
      </c>
      <c r="BY4048" s="13" t="str">
        <f t="shared" si="919"/>
        <v/>
      </c>
      <c r="BZ4048" s="37" t="str">
        <f t="shared" si="920"/>
        <v/>
      </c>
      <c r="CA4048" s="60" t="str">
        <f t="shared" si="921"/>
        <v/>
      </c>
      <c r="CB4048" s="37" t="str">
        <f>IF(CA4048="", "", COUNTIF(CA$2649:CA$5288, "?"&amp;CA4048)+1+COUNTIF(CA$2649:CA4048, CA4048)-1)</f>
        <v/>
      </c>
      <c r="CC4048" s="41" t="str">
        <f t="shared" si="922"/>
        <v/>
      </c>
    </row>
    <row r="4049" spans="45:81" hidden="1" x14ac:dyDescent="0.25">
      <c r="AS4049" s="37">
        <v>1401</v>
      </c>
      <c r="BS4049" s="41" t="str">
        <f t="shared" si="916"/>
        <v/>
      </c>
      <c r="BU4049" s="41" t="str">
        <f>IF($BS4049="", "", IFERROR(INDEX('Country Name Replacement'!$C$11:$C$2650, MATCH($BS4049, 'Country Name Replacement'!$B$11:$B$2650, 0)), $BS4049))</f>
        <v/>
      </c>
      <c r="BV4049" s="37" t="str">
        <f t="shared" si="917"/>
        <v/>
      </c>
      <c r="BW4049" s="46" t="str">
        <f t="shared" si="918"/>
        <v/>
      </c>
      <c r="BY4049" s="13" t="str">
        <f t="shared" si="919"/>
        <v/>
      </c>
      <c r="BZ4049" s="37" t="str">
        <f t="shared" si="920"/>
        <v/>
      </c>
      <c r="CA4049" s="60" t="str">
        <f t="shared" si="921"/>
        <v/>
      </c>
      <c r="CB4049" s="37" t="str">
        <f>IF(CA4049="", "", COUNTIF(CA$2649:CA$5288, "?"&amp;CA4049)+1+COUNTIF(CA$2649:CA4049, CA4049)-1)</f>
        <v/>
      </c>
      <c r="CC4049" s="41" t="str">
        <f t="shared" si="922"/>
        <v/>
      </c>
    </row>
    <row r="4050" spans="45:81" hidden="1" x14ac:dyDescent="0.25">
      <c r="AS4050" s="37">
        <v>1402</v>
      </c>
      <c r="BS4050" s="41" t="str">
        <f t="shared" si="916"/>
        <v/>
      </c>
      <c r="BU4050" s="41" t="str">
        <f>IF($BS4050="", "", IFERROR(INDEX('Country Name Replacement'!$C$11:$C$2650, MATCH($BS4050, 'Country Name Replacement'!$B$11:$B$2650, 0)), $BS4050))</f>
        <v/>
      </c>
      <c r="BV4050" s="37" t="str">
        <f t="shared" si="917"/>
        <v/>
      </c>
      <c r="BW4050" s="46" t="str">
        <f t="shared" si="918"/>
        <v/>
      </c>
      <c r="BY4050" s="13" t="str">
        <f t="shared" si="919"/>
        <v/>
      </c>
      <c r="BZ4050" s="37" t="str">
        <f t="shared" si="920"/>
        <v/>
      </c>
      <c r="CA4050" s="60" t="str">
        <f t="shared" si="921"/>
        <v/>
      </c>
      <c r="CB4050" s="37" t="str">
        <f>IF(CA4050="", "", COUNTIF(CA$2649:CA$5288, "?"&amp;CA4050)+1+COUNTIF(CA$2649:CA4050, CA4050)-1)</f>
        <v/>
      </c>
      <c r="CC4050" s="41" t="str">
        <f t="shared" si="922"/>
        <v/>
      </c>
    </row>
    <row r="4051" spans="45:81" hidden="1" x14ac:dyDescent="0.25">
      <c r="AS4051" s="37">
        <v>1403</v>
      </c>
      <c r="BS4051" s="41" t="str">
        <f t="shared" si="916"/>
        <v/>
      </c>
      <c r="BU4051" s="41" t="str">
        <f>IF($BS4051="", "", IFERROR(INDEX('Country Name Replacement'!$C$11:$C$2650, MATCH($BS4051, 'Country Name Replacement'!$B$11:$B$2650, 0)), $BS4051))</f>
        <v/>
      </c>
      <c r="BV4051" s="37" t="str">
        <f t="shared" si="917"/>
        <v/>
      </c>
      <c r="BW4051" s="46" t="str">
        <f t="shared" si="918"/>
        <v/>
      </c>
      <c r="BY4051" s="13" t="str">
        <f t="shared" si="919"/>
        <v/>
      </c>
      <c r="BZ4051" s="37" t="str">
        <f t="shared" si="920"/>
        <v/>
      </c>
      <c r="CA4051" s="60" t="str">
        <f t="shared" si="921"/>
        <v/>
      </c>
      <c r="CB4051" s="37" t="str">
        <f>IF(CA4051="", "", COUNTIF(CA$2649:CA$5288, "?"&amp;CA4051)+1+COUNTIF(CA$2649:CA4051, CA4051)-1)</f>
        <v/>
      </c>
      <c r="CC4051" s="41" t="str">
        <f t="shared" si="922"/>
        <v/>
      </c>
    </row>
    <row r="4052" spans="45:81" hidden="1" x14ac:dyDescent="0.25">
      <c r="AS4052" s="37">
        <v>1404</v>
      </c>
      <c r="BS4052" s="41" t="str">
        <f t="shared" si="916"/>
        <v/>
      </c>
      <c r="BU4052" s="41" t="str">
        <f>IF($BS4052="", "", IFERROR(INDEX('Country Name Replacement'!$C$11:$C$2650, MATCH($BS4052, 'Country Name Replacement'!$B$11:$B$2650, 0)), $BS4052))</f>
        <v/>
      </c>
      <c r="BV4052" s="37" t="str">
        <f t="shared" si="917"/>
        <v/>
      </c>
      <c r="BW4052" s="46" t="str">
        <f t="shared" si="918"/>
        <v/>
      </c>
      <c r="BY4052" s="13" t="str">
        <f t="shared" si="919"/>
        <v/>
      </c>
      <c r="BZ4052" s="37" t="str">
        <f t="shared" si="920"/>
        <v/>
      </c>
      <c r="CA4052" s="60" t="str">
        <f t="shared" si="921"/>
        <v/>
      </c>
      <c r="CB4052" s="37" t="str">
        <f>IF(CA4052="", "", COUNTIF(CA$2649:CA$5288, "?"&amp;CA4052)+1+COUNTIF(CA$2649:CA4052, CA4052)-1)</f>
        <v/>
      </c>
      <c r="CC4052" s="41" t="str">
        <f t="shared" si="922"/>
        <v/>
      </c>
    </row>
    <row r="4053" spans="45:81" hidden="1" x14ac:dyDescent="0.25">
      <c r="AS4053" s="37">
        <v>1405</v>
      </c>
      <c r="BS4053" s="41" t="str">
        <f t="shared" si="916"/>
        <v/>
      </c>
      <c r="BU4053" s="41" t="str">
        <f>IF($BS4053="", "", IFERROR(INDEX('Country Name Replacement'!$C$11:$C$2650, MATCH($BS4053, 'Country Name Replacement'!$B$11:$B$2650, 0)), $BS4053))</f>
        <v/>
      </c>
      <c r="BV4053" s="37" t="str">
        <f t="shared" si="917"/>
        <v/>
      </c>
      <c r="BW4053" s="46" t="str">
        <f t="shared" si="918"/>
        <v/>
      </c>
      <c r="BY4053" s="13" t="str">
        <f t="shared" si="919"/>
        <v/>
      </c>
      <c r="BZ4053" s="37" t="str">
        <f t="shared" si="920"/>
        <v/>
      </c>
      <c r="CA4053" s="60" t="str">
        <f t="shared" si="921"/>
        <v/>
      </c>
      <c r="CB4053" s="37" t="str">
        <f>IF(CA4053="", "", COUNTIF(CA$2649:CA$5288, "?"&amp;CA4053)+1+COUNTIF(CA$2649:CA4053, CA4053)-1)</f>
        <v/>
      </c>
      <c r="CC4053" s="41" t="str">
        <f t="shared" si="922"/>
        <v/>
      </c>
    </row>
    <row r="4054" spans="45:81" hidden="1" x14ac:dyDescent="0.25">
      <c r="AS4054" s="37">
        <v>1406</v>
      </c>
      <c r="BS4054" s="41" t="str">
        <f t="shared" si="916"/>
        <v/>
      </c>
      <c r="BU4054" s="41" t="str">
        <f>IF($BS4054="", "", IFERROR(INDEX('Country Name Replacement'!$C$11:$C$2650, MATCH($BS4054, 'Country Name Replacement'!$B$11:$B$2650, 0)), $BS4054))</f>
        <v/>
      </c>
      <c r="BV4054" s="37" t="str">
        <f t="shared" si="917"/>
        <v/>
      </c>
      <c r="BW4054" s="46" t="str">
        <f t="shared" si="918"/>
        <v/>
      </c>
      <c r="BY4054" s="13" t="str">
        <f t="shared" si="919"/>
        <v/>
      </c>
      <c r="BZ4054" s="37" t="str">
        <f t="shared" si="920"/>
        <v/>
      </c>
      <c r="CA4054" s="60" t="str">
        <f t="shared" si="921"/>
        <v/>
      </c>
      <c r="CB4054" s="37" t="str">
        <f>IF(CA4054="", "", COUNTIF(CA$2649:CA$5288, "?"&amp;CA4054)+1+COUNTIF(CA$2649:CA4054, CA4054)-1)</f>
        <v/>
      </c>
      <c r="CC4054" s="41" t="str">
        <f t="shared" si="922"/>
        <v/>
      </c>
    </row>
    <row r="4055" spans="45:81" hidden="1" x14ac:dyDescent="0.25">
      <c r="AS4055" s="37">
        <v>1407</v>
      </c>
      <c r="BS4055" s="41" t="str">
        <f t="shared" si="916"/>
        <v/>
      </c>
      <c r="BU4055" s="41" t="str">
        <f>IF($BS4055="", "", IFERROR(INDEX('Country Name Replacement'!$C$11:$C$2650, MATCH($BS4055, 'Country Name Replacement'!$B$11:$B$2650, 0)), $BS4055))</f>
        <v/>
      </c>
      <c r="BV4055" s="37" t="str">
        <f t="shared" si="917"/>
        <v/>
      </c>
      <c r="BW4055" s="46" t="str">
        <f t="shared" si="918"/>
        <v/>
      </c>
      <c r="BY4055" s="13" t="str">
        <f t="shared" si="919"/>
        <v/>
      </c>
      <c r="BZ4055" s="37" t="str">
        <f t="shared" si="920"/>
        <v/>
      </c>
      <c r="CA4055" s="60" t="str">
        <f t="shared" si="921"/>
        <v/>
      </c>
      <c r="CB4055" s="37" t="str">
        <f>IF(CA4055="", "", COUNTIF(CA$2649:CA$5288, "?"&amp;CA4055)+1+COUNTIF(CA$2649:CA4055, CA4055)-1)</f>
        <v/>
      </c>
      <c r="CC4055" s="41" t="str">
        <f t="shared" si="922"/>
        <v/>
      </c>
    </row>
    <row r="4056" spans="45:81" hidden="1" x14ac:dyDescent="0.25">
      <c r="AS4056" s="37">
        <v>1408</v>
      </c>
      <c r="BS4056" s="41" t="str">
        <f t="shared" si="916"/>
        <v/>
      </c>
      <c r="BU4056" s="41" t="str">
        <f>IF($BS4056="", "", IFERROR(INDEX('Country Name Replacement'!$C$11:$C$2650, MATCH($BS4056, 'Country Name Replacement'!$B$11:$B$2650, 0)), $BS4056))</f>
        <v/>
      </c>
      <c r="BV4056" s="37" t="str">
        <f t="shared" si="917"/>
        <v/>
      </c>
      <c r="BW4056" s="46" t="str">
        <f t="shared" si="918"/>
        <v/>
      </c>
      <c r="BY4056" s="13" t="str">
        <f t="shared" si="919"/>
        <v/>
      </c>
      <c r="BZ4056" s="37" t="str">
        <f t="shared" si="920"/>
        <v/>
      </c>
      <c r="CA4056" s="60" t="str">
        <f t="shared" si="921"/>
        <v/>
      </c>
      <c r="CB4056" s="37" t="str">
        <f>IF(CA4056="", "", COUNTIF(CA$2649:CA$5288, "?"&amp;CA4056)+1+COUNTIF(CA$2649:CA4056, CA4056)-1)</f>
        <v/>
      </c>
      <c r="CC4056" s="41" t="str">
        <f t="shared" si="922"/>
        <v/>
      </c>
    </row>
    <row r="4057" spans="45:81" hidden="1" x14ac:dyDescent="0.25">
      <c r="AS4057" s="37">
        <v>1409</v>
      </c>
      <c r="BS4057" s="41" t="str">
        <f t="shared" si="916"/>
        <v/>
      </c>
      <c r="BU4057" s="41" t="str">
        <f>IF($BS4057="", "", IFERROR(INDEX('Country Name Replacement'!$C$11:$C$2650, MATCH($BS4057, 'Country Name Replacement'!$B$11:$B$2650, 0)), $BS4057))</f>
        <v/>
      </c>
      <c r="BV4057" s="37" t="str">
        <f t="shared" si="917"/>
        <v/>
      </c>
      <c r="BW4057" s="46" t="str">
        <f t="shared" si="918"/>
        <v/>
      </c>
      <c r="BY4057" s="13" t="str">
        <f t="shared" si="919"/>
        <v/>
      </c>
      <c r="BZ4057" s="37" t="str">
        <f t="shared" si="920"/>
        <v/>
      </c>
      <c r="CA4057" s="60" t="str">
        <f t="shared" si="921"/>
        <v/>
      </c>
      <c r="CB4057" s="37" t="str">
        <f>IF(CA4057="", "", COUNTIF(CA$2649:CA$5288, "?"&amp;CA4057)+1+COUNTIF(CA$2649:CA4057, CA4057)-1)</f>
        <v/>
      </c>
      <c r="CC4057" s="41" t="str">
        <f t="shared" si="922"/>
        <v/>
      </c>
    </row>
    <row r="4058" spans="45:81" hidden="1" x14ac:dyDescent="0.25">
      <c r="AS4058" s="37">
        <v>1410</v>
      </c>
      <c r="BS4058" s="41" t="str">
        <f t="shared" ref="BS4058:BS4121" si="923">IFERROR(INDEX(BS$7:BS$2646, MATCH($AS4058, BU$7:BU$2646, 0)), "")</f>
        <v/>
      </c>
      <c r="BU4058" s="41" t="str">
        <f>IF($BS4058="", "", IFERROR(INDEX('Country Name Replacement'!$C$11:$C$2650, MATCH($BS4058, 'Country Name Replacement'!$B$11:$B$2650, 0)), $BS4058))</f>
        <v/>
      </c>
      <c r="BV4058" s="37" t="str">
        <f t="shared" ref="BV4058:BV4121" si="924">IF(BU4058="", "", COUNTIF(BU$2649:BU$5288, "&lt;"&amp;BU4058)+1-BV$2647)</f>
        <v/>
      </c>
      <c r="BW4058" s="46" t="str">
        <f t="shared" ref="BW4058:BW4121" si="925">IFERROR(INDEX(BU$2649:BU$5288, MATCH($AS4058, BV$2649:BV$2828, 0)), "")</f>
        <v/>
      </c>
      <c r="BY4058" s="13" t="str">
        <f t="shared" ref="BY4058:BY4121" si="926">IFERROR(INDEX(BY$7:BY$2646, MATCH($AS4058, CA$7:CA$2646, 0)), "")</f>
        <v/>
      </c>
      <c r="BZ4058" s="37" t="str">
        <f t="shared" ref="BZ4058:BZ4121" si="927">IF(BY4058="", "", COUNTIF(BY$2649:BY$5288, "&lt;"&amp;BY4058)+1-BZ$2647)</f>
        <v/>
      </c>
      <c r="CA4058" s="60" t="str">
        <f t="shared" ref="CA4058:CA4121" si="928">IF(BY4058="", "", SUMIF($BY$7:$BY$2646, BY4058, $BZ$7:$BZ$2646))</f>
        <v/>
      </c>
      <c r="CB4058" s="37" t="str">
        <f>IF(CA4058="", "", COUNTIF(CA$2649:CA$5288, "?"&amp;CA4058)+1+COUNTIF(CA$2649:CA4058, CA4058)-1)</f>
        <v/>
      </c>
      <c r="CC4058" s="41" t="str">
        <f t="shared" ref="CC4058:CC4121" si="929">IFERROR(INDEX(BS$2649:BS$5288, MATCH($AS4058, BV$2649:BV$2828, 0)), "")</f>
        <v/>
      </c>
    </row>
    <row r="4059" spans="45:81" hidden="1" x14ac:dyDescent="0.25">
      <c r="AS4059" s="37">
        <v>1411</v>
      </c>
      <c r="BS4059" s="41" t="str">
        <f t="shared" si="923"/>
        <v/>
      </c>
      <c r="BU4059" s="41" t="str">
        <f>IF($BS4059="", "", IFERROR(INDEX('Country Name Replacement'!$C$11:$C$2650, MATCH($BS4059, 'Country Name Replacement'!$B$11:$B$2650, 0)), $BS4059))</f>
        <v/>
      </c>
      <c r="BV4059" s="37" t="str">
        <f t="shared" si="924"/>
        <v/>
      </c>
      <c r="BW4059" s="46" t="str">
        <f t="shared" si="925"/>
        <v/>
      </c>
      <c r="BY4059" s="13" t="str">
        <f t="shared" si="926"/>
        <v/>
      </c>
      <c r="BZ4059" s="37" t="str">
        <f t="shared" si="927"/>
        <v/>
      </c>
      <c r="CA4059" s="60" t="str">
        <f t="shared" si="928"/>
        <v/>
      </c>
      <c r="CB4059" s="37" t="str">
        <f>IF(CA4059="", "", COUNTIF(CA$2649:CA$5288, "?"&amp;CA4059)+1+COUNTIF(CA$2649:CA4059, CA4059)-1)</f>
        <v/>
      </c>
      <c r="CC4059" s="41" t="str">
        <f t="shared" si="929"/>
        <v/>
      </c>
    </row>
    <row r="4060" spans="45:81" hidden="1" x14ac:dyDescent="0.25">
      <c r="AS4060" s="37">
        <v>1412</v>
      </c>
      <c r="BS4060" s="41" t="str">
        <f t="shared" si="923"/>
        <v/>
      </c>
      <c r="BU4060" s="41" t="str">
        <f>IF($BS4060="", "", IFERROR(INDEX('Country Name Replacement'!$C$11:$C$2650, MATCH($BS4060, 'Country Name Replacement'!$B$11:$B$2650, 0)), $BS4060))</f>
        <v/>
      </c>
      <c r="BV4060" s="37" t="str">
        <f t="shared" si="924"/>
        <v/>
      </c>
      <c r="BW4060" s="46" t="str">
        <f t="shared" si="925"/>
        <v/>
      </c>
      <c r="BY4060" s="13" t="str">
        <f t="shared" si="926"/>
        <v/>
      </c>
      <c r="BZ4060" s="37" t="str">
        <f t="shared" si="927"/>
        <v/>
      </c>
      <c r="CA4060" s="60" t="str">
        <f t="shared" si="928"/>
        <v/>
      </c>
      <c r="CB4060" s="37" t="str">
        <f>IF(CA4060="", "", COUNTIF(CA$2649:CA$5288, "?"&amp;CA4060)+1+COUNTIF(CA$2649:CA4060, CA4060)-1)</f>
        <v/>
      </c>
      <c r="CC4060" s="41" t="str">
        <f t="shared" si="929"/>
        <v/>
      </c>
    </row>
    <row r="4061" spans="45:81" hidden="1" x14ac:dyDescent="0.25">
      <c r="AS4061" s="37">
        <v>1413</v>
      </c>
      <c r="BS4061" s="41" t="str">
        <f t="shared" si="923"/>
        <v/>
      </c>
      <c r="BU4061" s="41" t="str">
        <f>IF($BS4061="", "", IFERROR(INDEX('Country Name Replacement'!$C$11:$C$2650, MATCH($BS4061, 'Country Name Replacement'!$B$11:$B$2650, 0)), $BS4061))</f>
        <v/>
      </c>
      <c r="BV4061" s="37" t="str">
        <f t="shared" si="924"/>
        <v/>
      </c>
      <c r="BW4061" s="46" t="str">
        <f t="shared" si="925"/>
        <v/>
      </c>
      <c r="BY4061" s="13" t="str">
        <f t="shared" si="926"/>
        <v/>
      </c>
      <c r="BZ4061" s="37" t="str">
        <f t="shared" si="927"/>
        <v/>
      </c>
      <c r="CA4061" s="60" t="str">
        <f t="shared" si="928"/>
        <v/>
      </c>
      <c r="CB4061" s="37" t="str">
        <f>IF(CA4061="", "", COUNTIF(CA$2649:CA$5288, "?"&amp;CA4061)+1+COUNTIF(CA$2649:CA4061, CA4061)-1)</f>
        <v/>
      </c>
      <c r="CC4061" s="41" t="str">
        <f t="shared" si="929"/>
        <v/>
      </c>
    </row>
    <row r="4062" spans="45:81" hidden="1" x14ac:dyDescent="0.25">
      <c r="AS4062" s="37">
        <v>1414</v>
      </c>
      <c r="BS4062" s="41" t="str">
        <f t="shared" si="923"/>
        <v/>
      </c>
      <c r="BU4062" s="41" t="str">
        <f>IF($BS4062="", "", IFERROR(INDEX('Country Name Replacement'!$C$11:$C$2650, MATCH($BS4062, 'Country Name Replacement'!$B$11:$B$2650, 0)), $BS4062))</f>
        <v/>
      </c>
      <c r="BV4062" s="37" t="str">
        <f t="shared" si="924"/>
        <v/>
      </c>
      <c r="BW4062" s="46" t="str">
        <f t="shared" si="925"/>
        <v/>
      </c>
      <c r="BY4062" s="13" t="str">
        <f t="shared" si="926"/>
        <v/>
      </c>
      <c r="BZ4062" s="37" t="str">
        <f t="shared" si="927"/>
        <v/>
      </c>
      <c r="CA4062" s="60" t="str">
        <f t="shared" si="928"/>
        <v/>
      </c>
      <c r="CB4062" s="37" t="str">
        <f>IF(CA4062="", "", COUNTIF(CA$2649:CA$5288, "?"&amp;CA4062)+1+COUNTIF(CA$2649:CA4062, CA4062)-1)</f>
        <v/>
      </c>
      <c r="CC4062" s="41" t="str">
        <f t="shared" si="929"/>
        <v/>
      </c>
    </row>
    <row r="4063" spans="45:81" hidden="1" x14ac:dyDescent="0.25">
      <c r="AS4063" s="37">
        <v>1415</v>
      </c>
      <c r="BS4063" s="41" t="str">
        <f t="shared" si="923"/>
        <v/>
      </c>
      <c r="BU4063" s="41" t="str">
        <f>IF($BS4063="", "", IFERROR(INDEX('Country Name Replacement'!$C$11:$C$2650, MATCH($BS4063, 'Country Name Replacement'!$B$11:$B$2650, 0)), $BS4063))</f>
        <v/>
      </c>
      <c r="BV4063" s="37" t="str">
        <f t="shared" si="924"/>
        <v/>
      </c>
      <c r="BW4063" s="46" t="str">
        <f t="shared" si="925"/>
        <v/>
      </c>
      <c r="BY4063" s="13" t="str">
        <f t="shared" si="926"/>
        <v/>
      </c>
      <c r="BZ4063" s="37" t="str">
        <f t="shared" si="927"/>
        <v/>
      </c>
      <c r="CA4063" s="60" t="str">
        <f t="shared" si="928"/>
        <v/>
      </c>
      <c r="CB4063" s="37" t="str">
        <f>IF(CA4063="", "", COUNTIF(CA$2649:CA$5288, "?"&amp;CA4063)+1+COUNTIF(CA$2649:CA4063, CA4063)-1)</f>
        <v/>
      </c>
      <c r="CC4063" s="41" t="str">
        <f t="shared" si="929"/>
        <v/>
      </c>
    </row>
    <row r="4064" spans="45:81" hidden="1" x14ac:dyDescent="0.25">
      <c r="AS4064" s="37">
        <v>1416</v>
      </c>
      <c r="BS4064" s="41" t="str">
        <f t="shared" si="923"/>
        <v/>
      </c>
      <c r="BU4064" s="41" t="str">
        <f>IF($BS4064="", "", IFERROR(INDEX('Country Name Replacement'!$C$11:$C$2650, MATCH($BS4064, 'Country Name Replacement'!$B$11:$B$2650, 0)), $BS4064))</f>
        <v/>
      </c>
      <c r="BV4064" s="37" t="str">
        <f t="shared" si="924"/>
        <v/>
      </c>
      <c r="BW4064" s="46" t="str">
        <f t="shared" si="925"/>
        <v/>
      </c>
      <c r="BY4064" s="13" t="str">
        <f t="shared" si="926"/>
        <v/>
      </c>
      <c r="BZ4064" s="37" t="str">
        <f t="shared" si="927"/>
        <v/>
      </c>
      <c r="CA4064" s="60" t="str">
        <f t="shared" si="928"/>
        <v/>
      </c>
      <c r="CB4064" s="37" t="str">
        <f>IF(CA4064="", "", COUNTIF(CA$2649:CA$5288, "?"&amp;CA4064)+1+COUNTIF(CA$2649:CA4064, CA4064)-1)</f>
        <v/>
      </c>
      <c r="CC4064" s="41" t="str">
        <f t="shared" si="929"/>
        <v/>
      </c>
    </row>
    <row r="4065" spans="45:81" hidden="1" x14ac:dyDescent="0.25">
      <c r="AS4065" s="37">
        <v>1417</v>
      </c>
      <c r="BS4065" s="41" t="str">
        <f t="shared" si="923"/>
        <v/>
      </c>
      <c r="BU4065" s="41" t="str">
        <f>IF($BS4065="", "", IFERROR(INDEX('Country Name Replacement'!$C$11:$C$2650, MATCH($BS4065, 'Country Name Replacement'!$B$11:$B$2650, 0)), $BS4065))</f>
        <v/>
      </c>
      <c r="BV4065" s="37" t="str">
        <f t="shared" si="924"/>
        <v/>
      </c>
      <c r="BW4065" s="46" t="str">
        <f t="shared" si="925"/>
        <v/>
      </c>
      <c r="BY4065" s="13" t="str">
        <f t="shared" si="926"/>
        <v/>
      </c>
      <c r="BZ4065" s="37" t="str">
        <f t="shared" si="927"/>
        <v/>
      </c>
      <c r="CA4065" s="60" t="str">
        <f t="shared" si="928"/>
        <v/>
      </c>
      <c r="CB4065" s="37" t="str">
        <f>IF(CA4065="", "", COUNTIF(CA$2649:CA$5288, "?"&amp;CA4065)+1+COUNTIF(CA$2649:CA4065, CA4065)-1)</f>
        <v/>
      </c>
      <c r="CC4065" s="41" t="str">
        <f t="shared" si="929"/>
        <v/>
      </c>
    </row>
    <row r="4066" spans="45:81" hidden="1" x14ac:dyDescent="0.25">
      <c r="AS4066" s="37">
        <v>1418</v>
      </c>
      <c r="BS4066" s="41" t="str">
        <f t="shared" si="923"/>
        <v/>
      </c>
      <c r="BU4066" s="41" t="str">
        <f>IF($BS4066="", "", IFERROR(INDEX('Country Name Replacement'!$C$11:$C$2650, MATCH($BS4066, 'Country Name Replacement'!$B$11:$B$2650, 0)), $BS4066))</f>
        <v/>
      </c>
      <c r="BV4066" s="37" t="str">
        <f t="shared" si="924"/>
        <v/>
      </c>
      <c r="BW4066" s="46" t="str">
        <f t="shared" si="925"/>
        <v/>
      </c>
      <c r="BY4066" s="13" t="str">
        <f t="shared" si="926"/>
        <v/>
      </c>
      <c r="BZ4066" s="37" t="str">
        <f t="shared" si="927"/>
        <v/>
      </c>
      <c r="CA4066" s="60" t="str">
        <f t="shared" si="928"/>
        <v/>
      </c>
      <c r="CB4066" s="37" t="str">
        <f>IF(CA4066="", "", COUNTIF(CA$2649:CA$5288, "?"&amp;CA4066)+1+COUNTIF(CA$2649:CA4066, CA4066)-1)</f>
        <v/>
      </c>
      <c r="CC4066" s="41" t="str">
        <f t="shared" si="929"/>
        <v/>
      </c>
    </row>
    <row r="4067" spans="45:81" hidden="1" x14ac:dyDescent="0.25">
      <c r="AS4067" s="37">
        <v>1419</v>
      </c>
      <c r="BS4067" s="41" t="str">
        <f t="shared" si="923"/>
        <v/>
      </c>
      <c r="BU4067" s="41" t="str">
        <f>IF($BS4067="", "", IFERROR(INDEX('Country Name Replacement'!$C$11:$C$2650, MATCH($BS4067, 'Country Name Replacement'!$B$11:$B$2650, 0)), $BS4067))</f>
        <v/>
      </c>
      <c r="BV4067" s="37" t="str">
        <f t="shared" si="924"/>
        <v/>
      </c>
      <c r="BW4067" s="46" t="str">
        <f t="shared" si="925"/>
        <v/>
      </c>
      <c r="BY4067" s="13" t="str">
        <f t="shared" si="926"/>
        <v/>
      </c>
      <c r="BZ4067" s="37" t="str">
        <f t="shared" si="927"/>
        <v/>
      </c>
      <c r="CA4067" s="60" t="str">
        <f t="shared" si="928"/>
        <v/>
      </c>
      <c r="CB4067" s="37" t="str">
        <f>IF(CA4067="", "", COUNTIF(CA$2649:CA$5288, "?"&amp;CA4067)+1+COUNTIF(CA$2649:CA4067, CA4067)-1)</f>
        <v/>
      </c>
      <c r="CC4067" s="41" t="str">
        <f t="shared" si="929"/>
        <v/>
      </c>
    </row>
    <row r="4068" spans="45:81" hidden="1" x14ac:dyDescent="0.25">
      <c r="AS4068" s="37">
        <v>1420</v>
      </c>
      <c r="BS4068" s="41" t="str">
        <f t="shared" si="923"/>
        <v/>
      </c>
      <c r="BU4068" s="41" t="str">
        <f>IF($BS4068="", "", IFERROR(INDEX('Country Name Replacement'!$C$11:$C$2650, MATCH($BS4068, 'Country Name Replacement'!$B$11:$B$2650, 0)), $BS4068))</f>
        <v/>
      </c>
      <c r="BV4068" s="37" t="str">
        <f t="shared" si="924"/>
        <v/>
      </c>
      <c r="BW4068" s="46" t="str">
        <f t="shared" si="925"/>
        <v/>
      </c>
      <c r="BY4068" s="13" t="str">
        <f t="shared" si="926"/>
        <v/>
      </c>
      <c r="BZ4068" s="37" t="str">
        <f t="shared" si="927"/>
        <v/>
      </c>
      <c r="CA4068" s="60" t="str">
        <f t="shared" si="928"/>
        <v/>
      </c>
      <c r="CB4068" s="37" t="str">
        <f>IF(CA4068="", "", COUNTIF(CA$2649:CA$5288, "?"&amp;CA4068)+1+COUNTIF(CA$2649:CA4068, CA4068)-1)</f>
        <v/>
      </c>
      <c r="CC4068" s="41" t="str">
        <f t="shared" si="929"/>
        <v/>
      </c>
    </row>
    <row r="4069" spans="45:81" hidden="1" x14ac:dyDescent="0.25">
      <c r="AS4069" s="37">
        <v>1421</v>
      </c>
      <c r="BS4069" s="41" t="str">
        <f t="shared" si="923"/>
        <v/>
      </c>
      <c r="BU4069" s="41" t="str">
        <f>IF($BS4069="", "", IFERROR(INDEX('Country Name Replacement'!$C$11:$C$2650, MATCH($BS4069, 'Country Name Replacement'!$B$11:$B$2650, 0)), $BS4069))</f>
        <v/>
      </c>
      <c r="BV4069" s="37" t="str">
        <f t="shared" si="924"/>
        <v/>
      </c>
      <c r="BW4069" s="46" t="str">
        <f t="shared" si="925"/>
        <v/>
      </c>
      <c r="BY4069" s="13" t="str">
        <f t="shared" si="926"/>
        <v/>
      </c>
      <c r="BZ4069" s="37" t="str">
        <f t="shared" si="927"/>
        <v/>
      </c>
      <c r="CA4069" s="60" t="str">
        <f t="shared" si="928"/>
        <v/>
      </c>
      <c r="CB4069" s="37" t="str">
        <f>IF(CA4069="", "", COUNTIF(CA$2649:CA$5288, "?"&amp;CA4069)+1+COUNTIF(CA$2649:CA4069, CA4069)-1)</f>
        <v/>
      </c>
      <c r="CC4069" s="41" t="str">
        <f t="shared" si="929"/>
        <v/>
      </c>
    </row>
    <row r="4070" spans="45:81" hidden="1" x14ac:dyDescent="0.25">
      <c r="AS4070" s="37">
        <v>1422</v>
      </c>
      <c r="BS4070" s="41" t="str">
        <f t="shared" si="923"/>
        <v/>
      </c>
      <c r="BU4070" s="41" t="str">
        <f>IF($BS4070="", "", IFERROR(INDEX('Country Name Replacement'!$C$11:$C$2650, MATCH($BS4070, 'Country Name Replacement'!$B$11:$B$2650, 0)), $BS4070))</f>
        <v/>
      </c>
      <c r="BV4070" s="37" t="str">
        <f t="shared" si="924"/>
        <v/>
      </c>
      <c r="BW4070" s="46" t="str">
        <f t="shared" si="925"/>
        <v/>
      </c>
      <c r="BY4070" s="13" t="str">
        <f t="shared" si="926"/>
        <v/>
      </c>
      <c r="BZ4070" s="37" t="str">
        <f t="shared" si="927"/>
        <v/>
      </c>
      <c r="CA4070" s="60" t="str">
        <f t="shared" si="928"/>
        <v/>
      </c>
      <c r="CB4070" s="37" t="str">
        <f>IF(CA4070="", "", COUNTIF(CA$2649:CA$5288, "?"&amp;CA4070)+1+COUNTIF(CA$2649:CA4070, CA4070)-1)</f>
        <v/>
      </c>
      <c r="CC4070" s="41" t="str">
        <f t="shared" si="929"/>
        <v/>
      </c>
    </row>
    <row r="4071" spans="45:81" hidden="1" x14ac:dyDescent="0.25">
      <c r="AS4071" s="37">
        <v>1423</v>
      </c>
      <c r="BS4071" s="41" t="str">
        <f t="shared" si="923"/>
        <v/>
      </c>
      <c r="BU4071" s="41" t="str">
        <f>IF($BS4071="", "", IFERROR(INDEX('Country Name Replacement'!$C$11:$C$2650, MATCH($BS4071, 'Country Name Replacement'!$B$11:$B$2650, 0)), $BS4071))</f>
        <v/>
      </c>
      <c r="BV4071" s="37" t="str">
        <f t="shared" si="924"/>
        <v/>
      </c>
      <c r="BW4071" s="46" t="str">
        <f t="shared" si="925"/>
        <v/>
      </c>
      <c r="BY4071" s="13" t="str">
        <f t="shared" si="926"/>
        <v/>
      </c>
      <c r="BZ4071" s="37" t="str">
        <f t="shared" si="927"/>
        <v/>
      </c>
      <c r="CA4071" s="60" t="str">
        <f t="shared" si="928"/>
        <v/>
      </c>
      <c r="CB4071" s="37" t="str">
        <f>IF(CA4071="", "", COUNTIF(CA$2649:CA$5288, "?"&amp;CA4071)+1+COUNTIF(CA$2649:CA4071, CA4071)-1)</f>
        <v/>
      </c>
      <c r="CC4071" s="41" t="str">
        <f t="shared" si="929"/>
        <v/>
      </c>
    </row>
    <row r="4072" spans="45:81" hidden="1" x14ac:dyDescent="0.25">
      <c r="AS4072" s="37">
        <v>1424</v>
      </c>
      <c r="BS4072" s="41" t="str">
        <f t="shared" si="923"/>
        <v/>
      </c>
      <c r="BU4072" s="41" t="str">
        <f>IF($BS4072="", "", IFERROR(INDEX('Country Name Replacement'!$C$11:$C$2650, MATCH($BS4072, 'Country Name Replacement'!$B$11:$B$2650, 0)), $BS4072))</f>
        <v/>
      </c>
      <c r="BV4072" s="37" t="str">
        <f t="shared" si="924"/>
        <v/>
      </c>
      <c r="BW4072" s="46" t="str">
        <f t="shared" si="925"/>
        <v/>
      </c>
      <c r="BY4072" s="13" t="str">
        <f t="shared" si="926"/>
        <v/>
      </c>
      <c r="BZ4072" s="37" t="str">
        <f t="shared" si="927"/>
        <v/>
      </c>
      <c r="CA4072" s="60" t="str">
        <f t="shared" si="928"/>
        <v/>
      </c>
      <c r="CB4072" s="37" t="str">
        <f>IF(CA4072="", "", COUNTIF(CA$2649:CA$5288, "?"&amp;CA4072)+1+COUNTIF(CA$2649:CA4072, CA4072)-1)</f>
        <v/>
      </c>
      <c r="CC4072" s="41" t="str">
        <f t="shared" si="929"/>
        <v/>
      </c>
    </row>
    <row r="4073" spans="45:81" hidden="1" x14ac:dyDescent="0.25">
      <c r="AS4073" s="37">
        <v>1425</v>
      </c>
      <c r="BS4073" s="41" t="str">
        <f t="shared" si="923"/>
        <v/>
      </c>
      <c r="BU4073" s="41" t="str">
        <f>IF($BS4073="", "", IFERROR(INDEX('Country Name Replacement'!$C$11:$C$2650, MATCH($BS4073, 'Country Name Replacement'!$B$11:$B$2650, 0)), $BS4073))</f>
        <v/>
      </c>
      <c r="BV4073" s="37" t="str">
        <f t="shared" si="924"/>
        <v/>
      </c>
      <c r="BW4073" s="46" t="str">
        <f t="shared" si="925"/>
        <v/>
      </c>
      <c r="BY4073" s="13" t="str">
        <f t="shared" si="926"/>
        <v/>
      </c>
      <c r="BZ4073" s="37" t="str">
        <f t="shared" si="927"/>
        <v/>
      </c>
      <c r="CA4073" s="60" t="str">
        <f t="shared" si="928"/>
        <v/>
      </c>
      <c r="CB4073" s="37" t="str">
        <f>IF(CA4073="", "", COUNTIF(CA$2649:CA$5288, "?"&amp;CA4073)+1+COUNTIF(CA$2649:CA4073, CA4073)-1)</f>
        <v/>
      </c>
      <c r="CC4073" s="41" t="str">
        <f t="shared" si="929"/>
        <v/>
      </c>
    </row>
    <row r="4074" spans="45:81" hidden="1" x14ac:dyDescent="0.25">
      <c r="AS4074" s="37">
        <v>1426</v>
      </c>
      <c r="BS4074" s="41" t="str">
        <f t="shared" si="923"/>
        <v/>
      </c>
      <c r="BU4074" s="41" t="str">
        <f>IF($BS4074="", "", IFERROR(INDEX('Country Name Replacement'!$C$11:$C$2650, MATCH($BS4074, 'Country Name Replacement'!$B$11:$B$2650, 0)), $BS4074))</f>
        <v/>
      </c>
      <c r="BV4074" s="37" t="str">
        <f t="shared" si="924"/>
        <v/>
      </c>
      <c r="BW4074" s="46" t="str">
        <f t="shared" si="925"/>
        <v/>
      </c>
      <c r="BY4074" s="13" t="str">
        <f t="shared" si="926"/>
        <v/>
      </c>
      <c r="BZ4074" s="37" t="str">
        <f t="shared" si="927"/>
        <v/>
      </c>
      <c r="CA4074" s="60" t="str">
        <f t="shared" si="928"/>
        <v/>
      </c>
      <c r="CB4074" s="37" t="str">
        <f>IF(CA4074="", "", COUNTIF(CA$2649:CA$5288, "?"&amp;CA4074)+1+COUNTIF(CA$2649:CA4074, CA4074)-1)</f>
        <v/>
      </c>
      <c r="CC4074" s="41" t="str">
        <f t="shared" si="929"/>
        <v/>
      </c>
    </row>
    <row r="4075" spans="45:81" hidden="1" x14ac:dyDescent="0.25">
      <c r="AS4075" s="37">
        <v>1427</v>
      </c>
      <c r="BS4075" s="41" t="str">
        <f t="shared" si="923"/>
        <v/>
      </c>
      <c r="BU4075" s="41" t="str">
        <f>IF($BS4075="", "", IFERROR(INDEX('Country Name Replacement'!$C$11:$C$2650, MATCH($BS4075, 'Country Name Replacement'!$B$11:$B$2650, 0)), $BS4075))</f>
        <v/>
      </c>
      <c r="BV4075" s="37" t="str">
        <f t="shared" si="924"/>
        <v/>
      </c>
      <c r="BW4075" s="46" t="str">
        <f t="shared" si="925"/>
        <v/>
      </c>
      <c r="BY4075" s="13" t="str">
        <f t="shared" si="926"/>
        <v/>
      </c>
      <c r="BZ4075" s="37" t="str">
        <f t="shared" si="927"/>
        <v/>
      </c>
      <c r="CA4075" s="60" t="str">
        <f t="shared" si="928"/>
        <v/>
      </c>
      <c r="CB4075" s="37" t="str">
        <f>IF(CA4075="", "", COUNTIF(CA$2649:CA$5288, "?"&amp;CA4075)+1+COUNTIF(CA$2649:CA4075, CA4075)-1)</f>
        <v/>
      </c>
      <c r="CC4075" s="41" t="str">
        <f t="shared" si="929"/>
        <v/>
      </c>
    </row>
    <row r="4076" spans="45:81" hidden="1" x14ac:dyDescent="0.25">
      <c r="AS4076" s="37">
        <v>1428</v>
      </c>
      <c r="BS4076" s="41" t="str">
        <f t="shared" si="923"/>
        <v/>
      </c>
      <c r="BU4076" s="41" t="str">
        <f>IF($BS4076="", "", IFERROR(INDEX('Country Name Replacement'!$C$11:$C$2650, MATCH($BS4076, 'Country Name Replacement'!$B$11:$B$2650, 0)), $BS4076))</f>
        <v/>
      </c>
      <c r="BV4076" s="37" t="str">
        <f t="shared" si="924"/>
        <v/>
      </c>
      <c r="BW4076" s="46" t="str">
        <f t="shared" si="925"/>
        <v/>
      </c>
      <c r="BY4076" s="13" t="str">
        <f t="shared" si="926"/>
        <v/>
      </c>
      <c r="BZ4076" s="37" t="str">
        <f t="shared" si="927"/>
        <v/>
      </c>
      <c r="CA4076" s="60" t="str">
        <f t="shared" si="928"/>
        <v/>
      </c>
      <c r="CB4076" s="37" t="str">
        <f>IF(CA4076="", "", COUNTIF(CA$2649:CA$5288, "?"&amp;CA4076)+1+COUNTIF(CA$2649:CA4076, CA4076)-1)</f>
        <v/>
      </c>
      <c r="CC4076" s="41" t="str">
        <f t="shared" si="929"/>
        <v/>
      </c>
    </row>
    <row r="4077" spans="45:81" hidden="1" x14ac:dyDescent="0.25">
      <c r="AS4077" s="37">
        <v>1429</v>
      </c>
      <c r="BS4077" s="41" t="str">
        <f t="shared" si="923"/>
        <v/>
      </c>
      <c r="BU4077" s="41" t="str">
        <f>IF($BS4077="", "", IFERROR(INDEX('Country Name Replacement'!$C$11:$C$2650, MATCH($BS4077, 'Country Name Replacement'!$B$11:$B$2650, 0)), $BS4077))</f>
        <v/>
      </c>
      <c r="BV4077" s="37" t="str">
        <f t="shared" si="924"/>
        <v/>
      </c>
      <c r="BW4077" s="46" t="str">
        <f t="shared" si="925"/>
        <v/>
      </c>
      <c r="BY4077" s="13" t="str">
        <f t="shared" si="926"/>
        <v/>
      </c>
      <c r="BZ4077" s="37" t="str">
        <f t="shared" si="927"/>
        <v/>
      </c>
      <c r="CA4077" s="60" t="str">
        <f t="shared" si="928"/>
        <v/>
      </c>
      <c r="CB4077" s="37" t="str">
        <f>IF(CA4077="", "", COUNTIF(CA$2649:CA$5288, "?"&amp;CA4077)+1+COUNTIF(CA$2649:CA4077, CA4077)-1)</f>
        <v/>
      </c>
      <c r="CC4077" s="41" t="str">
        <f t="shared" si="929"/>
        <v/>
      </c>
    </row>
    <row r="4078" spans="45:81" hidden="1" x14ac:dyDescent="0.25">
      <c r="AS4078" s="37">
        <v>1430</v>
      </c>
      <c r="BS4078" s="41" t="str">
        <f t="shared" si="923"/>
        <v/>
      </c>
      <c r="BU4078" s="41" t="str">
        <f>IF($BS4078="", "", IFERROR(INDEX('Country Name Replacement'!$C$11:$C$2650, MATCH($BS4078, 'Country Name Replacement'!$B$11:$B$2650, 0)), $BS4078))</f>
        <v/>
      </c>
      <c r="BV4078" s="37" t="str">
        <f t="shared" si="924"/>
        <v/>
      </c>
      <c r="BW4078" s="46" t="str">
        <f t="shared" si="925"/>
        <v/>
      </c>
      <c r="BY4078" s="13" t="str">
        <f t="shared" si="926"/>
        <v/>
      </c>
      <c r="BZ4078" s="37" t="str">
        <f t="shared" si="927"/>
        <v/>
      </c>
      <c r="CA4078" s="60" t="str">
        <f t="shared" si="928"/>
        <v/>
      </c>
      <c r="CB4078" s="37" t="str">
        <f>IF(CA4078="", "", COUNTIF(CA$2649:CA$5288, "?"&amp;CA4078)+1+COUNTIF(CA$2649:CA4078, CA4078)-1)</f>
        <v/>
      </c>
      <c r="CC4078" s="41" t="str">
        <f t="shared" si="929"/>
        <v/>
      </c>
    </row>
    <row r="4079" spans="45:81" hidden="1" x14ac:dyDescent="0.25">
      <c r="AS4079" s="37">
        <v>1431</v>
      </c>
      <c r="BS4079" s="41" t="str">
        <f t="shared" si="923"/>
        <v/>
      </c>
      <c r="BU4079" s="41" t="str">
        <f>IF($BS4079="", "", IFERROR(INDEX('Country Name Replacement'!$C$11:$C$2650, MATCH($BS4079, 'Country Name Replacement'!$B$11:$B$2650, 0)), $BS4079))</f>
        <v/>
      </c>
      <c r="BV4079" s="37" t="str">
        <f t="shared" si="924"/>
        <v/>
      </c>
      <c r="BW4079" s="46" t="str">
        <f t="shared" si="925"/>
        <v/>
      </c>
      <c r="BY4079" s="13" t="str">
        <f t="shared" si="926"/>
        <v/>
      </c>
      <c r="BZ4079" s="37" t="str">
        <f t="shared" si="927"/>
        <v/>
      </c>
      <c r="CA4079" s="60" t="str">
        <f t="shared" si="928"/>
        <v/>
      </c>
      <c r="CB4079" s="37" t="str">
        <f>IF(CA4079="", "", COUNTIF(CA$2649:CA$5288, "?"&amp;CA4079)+1+COUNTIF(CA$2649:CA4079, CA4079)-1)</f>
        <v/>
      </c>
      <c r="CC4079" s="41" t="str">
        <f t="shared" si="929"/>
        <v/>
      </c>
    </row>
    <row r="4080" spans="45:81" hidden="1" x14ac:dyDescent="0.25">
      <c r="AS4080" s="37">
        <v>1432</v>
      </c>
      <c r="BS4080" s="41" t="str">
        <f t="shared" si="923"/>
        <v/>
      </c>
      <c r="BU4080" s="41" t="str">
        <f>IF($BS4080="", "", IFERROR(INDEX('Country Name Replacement'!$C$11:$C$2650, MATCH($BS4080, 'Country Name Replacement'!$B$11:$B$2650, 0)), $BS4080))</f>
        <v/>
      </c>
      <c r="BV4080" s="37" t="str">
        <f t="shared" si="924"/>
        <v/>
      </c>
      <c r="BW4080" s="46" t="str">
        <f t="shared" si="925"/>
        <v/>
      </c>
      <c r="BY4080" s="13" t="str">
        <f t="shared" si="926"/>
        <v/>
      </c>
      <c r="BZ4080" s="37" t="str">
        <f t="shared" si="927"/>
        <v/>
      </c>
      <c r="CA4080" s="60" t="str">
        <f t="shared" si="928"/>
        <v/>
      </c>
      <c r="CB4080" s="37" t="str">
        <f>IF(CA4080="", "", COUNTIF(CA$2649:CA$5288, "?"&amp;CA4080)+1+COUNTIF(CA$2649:CA4080, CA4080)-1)</f>
        <v/>
      </c>
      <c r="CC4080" s="41" t="str">
        <f t="shared" si="929"/>
        <v/>
      </c>
    </row>
    <row r="4081" spans="45:81" hidden="1" x14ac:dyDescent="0.25">
      <c r="AS4081" s="37">
        <v>1433</v>
      </c>
      <c r="BS4081" s="41" t="str">
        <f t="shared" si="923"/>
        <v/>
      </c>
      <c r="BU4081" s="41" t="str">
        <f>IF($BS4081="", "", IFERROR(INDEX('Country Name Replacement'!$C$11:$C$2650, MATCH($BS4081, 'Country Name Replacement'!$B$11:$B$2650, 0)), $BS4081))</f>
        <v/>
      </c>
      <c r="BV4081" s="37" t="str">
        <f t="shared" si="924"/>
        <v/>
      </c>
      <c r="BW4081" s="46" t="str">
        <f t="shared" si="925"/>
        <v/>
      </c>
      <c r="BY4081" s="13" t="str">
        <f t="shared" si="926"/>
        <v/>
      </c>
      <c r="BZ4081" s="37" t="str">
        <f t="shared" si="927"/>
        <v/>
      </c>
      <c r="CA4081" s="60" t="str">
        <f t="shared" si="928"/>
        <v/>
      </c>
      <c r="CB4081" s="37" t="str">
        <f>IF(CA4081="", "", COUNTIF(CA$2649:CA$5288, "?"&amp;CA4081)+1+COUNTIF(CA$2649:CA4081, CA4081)-1)</f>
        <v/>
      </c>
      <c r="CC4081" s="41" t="str">
        <f t="shared" si="929"/>
        <v/>
      </c>
    </row>
    <row r="4082" spans="45:81" hidden="1" x14ac:dyDescent="0.25">
      <c r="AS4082" s="37">
        <v>1434</v>
      </c>
      <c r="BS4082" s="41" t="str">
        <f t="shared" si="923"/>
        <v/>
      </c>
      <c r="BU4082" s="41" t="str">
        <f>IF($BS4082="", "", IFERROR(INDEX('Country Name Replacement'!$C$11:$C$2650, MATCH($BS4082, 'Country Name Replacement'!$B$11:$B$2650, 0)), $BS4082))</f>
        <v/>
      </c>
      <c r="BV4082" s="37" t="str">
        <f t="shared" si="924"/>
        <v/>
      </c>
      <c r="BW4082" s="46" t="str">
        <f t="shared" si="925"/>
        <v/>
      </c>
      <c r="BY4082" s="13" t="str">
        <f t="shared" si="926"/>
        <v/>
      </c>
      <c r="BZ4082" s="37" t="str">
        <f t="shared" si="927"/>
        <v/>
      </c>
      <c r="CA4082" s="60" t="str">
        <f t="shared" si="928"/>
        <v/>
      </c>
      <c r="CB4082" s="37" t="str">
        <f>IF(CA4082="", "", COUNTIF(CA$2649:CA$5288, "?"&amp;CA4082)+1+COUNTIF(CA$2649:CA4082, CA4082)-1)</f>
        <v/>
      </c>
      <c r="CC4082" s="41" t="str">
        <f t="shared" si="929"/>
        <v/>
      </c>
    </row>
    <row r="4083" spans="45:81" hidden="1" x14ac:dyDescent="0.25">
      <c r="AS4083" s="37">
        <v>1435</v>
      </c>
      <c r="BS4083" s="41" t="str">
        <f t="shared" si="923"/>
        <v/>
      </c>
      <c r="BU4083" s="41" t="str">
        <f>IF($BS4083="", "", IFERROR(INDEX('Country Name Replacement'!$C$11:$C$2650, MATCH($BS4083, 'Country Name Replacement'!$B$11:$B$2650, 0)), $BS4083))</f>
        <v/>
      </c>
      <c r="BV4083" s="37" t="str">
        <f t="shared" si="924"/>
        <v/>
      </c>
      <c r="BW4083" s="46" t="str">
        <f t="shared" si="925"/>
        <v/>
      </c>
      <c r="BY4083" s="13" t="str">
        <f t="shared" si="926"/>
        <v/>
      </c>
      <c r="BZ4083" s="37" t="str">
        <f t="shared" si="927"/>
        <v/>
      </c>
      <c r="CA4083" s="60" t="str">
        <f t="shared" si="928"/>
        <v/>
      </c>
      <c r="CB4083" s="37" t="str">
        <f>IF(CA4083="", "", COUNTIF(CA$2649:CA$5288, "?"&amp;CA4083)+1+COUNTIF(CA$2649:CA4083, CA4083)-1)</f>
        <v/>
      </c>
      <c r="CC4083" s="41" t="str">
        <f t="shared" si="929"/>
        <v/>
      </c>
    </row>
    <row r="4084" spans="45:81" hidden="1" x14ac:dyDescent="0.25">
      <c r="AS4084" s="37">
        <v>1436</v>
      </c>
      <c r="BS4084" s="41" t="str">
        <f t="shared" si="923"/>
        <v/>
      </c>
      <c r="BU4084" s="41" t="str">
        <f>IF($BS4084="", "", IFERROR(INDEX('Country Name Replacement'!$C$11:$C$2650, MATCH($BS4084, 'Country Name Replacement'!$B$11:$B$2650, 0)), $BS4084))</f>
        <v/>
      </c>
      <c r="BV4084" s="37" t="str">
        <f t="shared" si="924"/>
        <v/>
      </c>
      <c r="BW4084" s="46" t="str">
        <f t="shared" si="925"/>
        <v/>
      </c>
      <c r="BY4084" s="13" t="str">
        <f t="shared" si="926"/>
        <v/>
      </c>
      <c r="BZ4084" s="37" t="str">
        <f t="shared" si="927"/>
        <v/>
      </c>
      <c r="CA4084" s="60" t="str">
        <f t="shared" si="928"/>
        <v/>
      </c>
      <c r="CB4084" s="37" t="str">
        <f>IF(CA4084="", "", COUNTIF(CA$2649:CA$5288, "?"&amp;CA4084)+1+COUNTIF(CA$2649:CA4084, CA4084)-1)</f>
        <v/>
      </c>
      <c r="CC4084" s="41" t="str">
        <f t="shared" si="929"/>
        <v/>
      </c>
    </row>
    <row r="4085" spans="45:81" hidden="1" x14ac:dyDescent="0.25">
      <c r="AS4085" s="37">
        <v>1437</v>
      </c>
      <c r="BS4085" s="41" t="str">
        <f t="shared" si="923"/>
        <v/>
      </c>
      <c r="BU4085" s="41" t="str">
        <f>IF($BS4085="", "", IFERROR(INDEX('Country Name Replacement'!$C$11:$C$2650, MATCH($BS4085, 'Country Name Replacement'!$B$11:$B$2650, 0)), $BS4085))</f>
        <v/>
      </c>
      <c r="BV4085" s="37" t="str">
        <f t="shared" si="924"/>
        <v/>
      </c>
      <c r="BW4085" s="46" t="str">
        <f t="shared" si="925"/>
        <v/>
      </c>
      <c r="BY4085" s="13" t="str">
        <f t="shared" si="926"/>
        <v/>
      </c>
      <c r="BZ4085" s="37" t="str">
        <f t="shared" si="927"/>
        <v/>
      </c>
      <c r="CA4085" s="60" t="str">
        <f t="shared" si="928"/>
        <v/>
      </c>
      <c r="CB4085" s="37" t="str">
        <f>IF(CA4085="", "", COUNTIF(CA$2649:CA$5288, "?"&amp;CA4085)+1+COUNTIF(CA$2649:CA4085, CA4085)-1)</f>
        <v/>
      </c>
      <c r="CC4085" s="41" t="str">
        <f t="shared" si="929"/>
        <v/>
      </c>
    </row>
    <row r="4086" spans="45:81" hidden="1" x14ac:dyDescent="0.25">
      <c r="AS4086" s="37">
        <v>1438</v>
      </c>
      <c r="BS4086" s="41" t="str">
        <f t="shared" si="923"/>
        <v/>
      </c>
      <c r="BU4086" s="41" t="str">
        <f>IF($BS4086="", "", IFERROR(INDEX('Country Name Replacement'!$C$11:$C$2650, MATCH($BS4086, 'Country Name Replacement'!$B$11:$B$2650, 0)), $BS4086))</f>
        <v/>
      </c>
      <c r="BV4086" s="37" t="str">
        <f t="shared" si="924"/>
        <v/>
      </c>
      <c r="BW4086" s="46" t="str">
        <f t="shared" si="925"/>
        <v/>
      </c>
      <c r="BY4086" s="13" t="str">
        <f t="shared" si="926"/>
        <v/>
      </c>
      <c r="BZ4086" s="37" t="str">
        <f t="shared" si="927"/>
        <v/>
      </c>
      <c r="CA4086" s="60" t="str">
        <f t="shared" si="928"/>
        <v/>
      </c>
      <c r="CB4086" s="37" t="str">
        <f>IF(CA4086="", "", COUNTIF(CA$2649:CA$5288, "?"&amp;CA4086)+1+COUNTIF(CA$2649:CA4086, CA4086)-1)</f>
        <v/>
      </c>
      <c r="CC4086" s="41" t="str">
        <f t="shared" si="929"/>
        <v/>
      </c>
    </row>
    <row r="4087" spans="45:81" hidden="1" x14ac:dyDescent="0.25">
      <c r="AS4087" s="37">
        <v>1439</v>
      </c>
      <c r="BS4087" s="41" t="str">
        <f t="shared" si="923"/>
        <v/>
      </c>
      <c r="BU4087" s="41" t="str">
        <f>IF($BS4087="", "", IFERROR(INDEX('Country Name Replacement'!$C$11:$C$2650, MATCH($BS4087, 'Country Name Replacement'!$B$11:$B$2650, 0)), $BS4087))</f>
        <v/>
      </c>
      <c r="BV4087" s="37" t="str">
        <f t="shared" si="924"/>
        <v/>
      </c>
      <c r="BW4087" s="46" t="str">
        <f t="shared" si="925"/>
        <v/>
      </c>
      <c r="BY4087" s="13" t="str">
        <f t="shared" si="926"/>
        <v/>
      </c>
      <c r="BZ4087" s="37" t="str">
        <f t="shared" si="927"/>
        <v/>
      </c>
      <c r="CA4087" s="60" t="str">
        <f t="shared" si="928"/>
        <v/>
      </c>
      <c r="CB4087" s="37" t="str">
        <f>IF(CA4087="", "", COUNTIF(CA$2649:CA$5288, "?"&amp;CA4087)+1+COUNTIF(CA$2649:CA4087, CA4087)-1)</f>
        <v/>
      </c>
      <c r="CC4087" s="41" t="str">
        <f t="shared" si="929"/>
        <v/>
      </c>
    </row>
    <row r="4088" spans="45:81" hidden="1" x14ac:dyDescent="0.25">
      <c r="AS4088" s="37">
        <v>1440</v>
      </c>
      <c r="BS4088" s="41" t="str">
        <f t="shared" si="923"/>
        <v/>
      </c>
      <c r="BU4088" s="41" t="str">
        <f>IF($BS4088="", "", IFERROR(INDEX('Country Name Replacement'!$C$11:$C$2650, MATCH($BS4088, 'Country Name Replacement'!$B$11:$B$2650, 0)), $BS4088))</f>
        <v/>
      </c>
      <c r="BV4088" s="37" t="str">
        <f t="shared" si="924"/>
        <v/>
      </c>
      <c r="BW4088" s="46" t="str">
        <f t="shared" si="925"/>
        <v/>
      </c>
      <c r="BY4088" s="13" t="str">
        <f t="shared" si="926"/>
        <v/>
      </c>
      <c r="BZ4088" s="37" t="str">
        <f t="shared" si="927"/>
        <v/>
      </c>
      <c r="CA4088" s="60" t="str">
        <f t="shared" si="928"/>
        <v/>
      </c>
      <c r="CB4088" s="37" t="str">
        <f>IF(CA4088="", "", COUNTIF(CA$2649:CA$5288, "?"&amp;CA4088)+1+COUNTIF(CA$2649:CA4088, CA4088)-1)</f>
        <v/>
      </c>
      <c r="CC4088" s="41" t="str">
        <f t="shared" si="929"/>
        <v/>
      </c>
    </row>
    <row r="4089" spans="45:81" hidden="1" x14ac:dyDescent="0.25">
      <c r="AS4089" s="37">
        <v>1441</v>
      </c>
      <c r="BS4089" s="41" t="str">
        <f t="shared" si="923"/>
        <v/>
      </c>
      <c r="BU4089" s="41" t="str">
        <f>IF($BS4089="", "", IFERROR(INDEX('Country Name Replacement'!$C$11:$C$2650, MATCH($BS4089, 'Country Name Replacement'!$B$11:$B$2650, 0)), $BS4089))</f>
        <v/>
      </c>
      <c r="BV4089" s="37" t="str">
        <f t="shared" si="924"/>
        <v/>
      </c>
      <c r="BW4089" s="46" t="str">
        <f t="shared" si="925"/>
        <v/>
      </c>
      <c r="BY4089" s="13" t="str">
        <f t="shared" si="926"/>
        <v/>
      </c>
      <c r="BZ4089" s="37" t="str">
        <f t="shared" si="927"/>
        <v/>
      </c>
      <c r="CA4089" s="60" t="str">
        <f t="shared" si="928"/>
        <v/>
      </c>
      <c r="CB4089" s="37" t="str">
        <f>IF(CA4089="", "", COUNTIF(CA$2649:CA$5288, "?"&amp;CA4089)+1+COUNTIF(CA$2649:CA4089, CA4089)-1)</f>
        <v/>
      </c>
      <c r="CC4089" s="41" t="str">
        <f t="shared" si="929"/>
        <v/>
      </c>
    </row>
    <row r="4090" spans="45:81" hidden="1" x14ac:dyDescent="0.25">
      <c r="AS4090" s="37">
        <v>1442</v>
      </c>
      <c r="BS4090" s="41" t="str">
        <f t="shared" si="923"/>
        <v/>
      </c>
      <c r="BU4090" s="41" t="str">
        <f>IF($BS4090="", "", IFERROR(INDEX('Country Name Replacement'!$C$11:$C$2650, MATCH($BS4090, 'Country Name Replacement'!$B$11:$B$2650, 0)), $BS4090))</f>
        <v/>
      </c>
      <c r="BV4090" s="37" t="str">
        <f t="shared" si="924"/>
        <v/>
      </c>
      <c r="BW4090" s="46" t="str">
        <f t="shared" si="925"/>
        <v/>
      </c>
      <c r="BY4090" s="13" t="str">
        <f t="shared" si="926"/>
        <v/>
      </c>
      <c r="BZ4090" s="37" t="str">
        <f t="shared" si="927"/>
        <v/>
      </c>
      <c r="CA4090" s="60" t="str">
        <f t="shared" si="928"/>
        <v/>
      </c>
      <c r="CB4090" s="37" t="str">
        <f>IF(CA4090="", "", COUNTIF(CA$2649:CA$5288, "?"&amp;CA4090)+1+COUNTIF(CA$2649:CA4090, CA4090)-1)</f>
        <v/>
      </c>
      <c r="CC4090" s="41" t="str">
        <f t="shared" si="929"/>
        <v/>
      </c>
    </row>
    <row r="4091" spans="45:81" hidden="1" x14ac:dyDescent="0.25">
      <c r="AS4091" s="37">
        <v>1443</v>
      </c>
      <c r="BS4091" s="41" t="str">
        <f t="shared" si="923"/>
        <v/>
      </c>
      <c r="BU4091" s="41" t="str">
        <f>IF($BS4091="", "", IFERROR(INDEX('Country Name Replacement'!$C$11:$C$2650, MATCH($BS4091, 'Country Name Replacement'!$B$11:$B$2650, 0)), $BS4091))</f>
        <v/>
      </c>
      <c r="BV4091" s="37" t="str">
        <f t="shared" si="924"/>
        <v/>
      </c>
      <c r="BW4091" s="46" t="str">
        <f t="shared" si="925"/>
        <v/>
      </c>
      <c r="BY4091" s="13" t="str">
        <f t="shared" si="926"/>
        <v/>
      </c>
      <c r="BZ4091" s="37" t="str">
        <f t="shared" si="927"/>
        <v/>
      </c>
      <c r="CA4091" s="60" t="str">
        <f t="shared" si="928"/>
        <v/>
      </c>
      <c r="CB4091" s="37" t="str">
        <f>IF(CA4091="", "", COUNTIF(CA$2649:CA$5288, "?"&amp;CA4091)+1+COUNTIF(CA$2649:CA4091, CA4091)-1)</f>
        <v/>
      </c>
      <c r="CC4091" s="41" t="str">
        <f t="shared" si="929"/>
        <v/>
      </c>
    </row>
    <row r="4092" spans="45:81" hidden="1" x14ac:dyDescent="0.25">
      <c r="AS4092" s="37">
        <v>1444</v>
      </c>
      <c r="BS4092" s="41" t="str">
        <f t="shared" si="923"/>
        <v/>
      </c>
      <c r="BU4092" s="41" t="str">
        <f>IF($BS4092="", "", IFERROR(INDEX('Country Name Replacement'!$C$11:$C$2650, MATCH($BS4092, 'Country Name Replacement'!$B$11:$B$2650, 0)), $BS4092))</f>
        <v/>
      </c>
      <c r="BV4092" s="37" t="str">
        <f t="shared" si="924"/>
        <v/>
      </c>
      <c r="BW4092" s="46" t="str">
        <f t="shared" si="925"/>
        <v/>
      </c>
      <c r="BY4092" s="13" t="str">
        <f t="shared" si="926"/>
        <v/>
      </c>
      <c r="BZ4092" s="37" t="str">
        <f t="shared" si="927"/>
        <v/>
      </c>
      <c r="CA4092" s="60" t="str">
        <f t="shared" si="928"/>
        <v/>
      </c>
      <c r="CB4092" s="37" t="str">
        <f>IF(CA4092="", "", COUNTIF(CA$2649:CA$5288, "?"&amp;CA4092)+1+COUNTIF(CA$2649:CA4092, CA4092)-1)</f>
        <v/>
      </c>
      <c r="CC4092" s="41" t="str">
        <f t="shared" si="929"/>
        <v/>
      </c>
    </row>
    <row r="4093" spans="45:81" hidden="1" x14ac:dyDescent="0.25">
      <c r="AS4093" s="37">
        <v>1445</v>
      </c>
      <c r="BS4093" s="41" t="str">
        <f t="shared" si="923"/>
        <v/>
      </c>
      <c r="BU4093" s="41" t="str">
        <f>IF($BS4093="", "", IFERROR(INDEX('Country Name Replacement'!$C$11:$C$2650, MATCH($BS4093, 'Country Name Replacement'!$B$11:$B$2650, 0)), $BS4093))</f>
        <v/>
      </c>
      <c r="BV4093" s="37" t="str">
        <f t="shared" si="924"/>
        <v/>
      </c>
      <c r="BW4093" s="46" t="str">
        <f t="shared" si="925"/>
        <v/>
      </c>
      <c r="BY4093" s="13" t="str">
        <f t="shared" si="926"/>
        <v/>
      </c>
      <c r="BZ4093" s="37" t="str">
        <f t="shared" si="927"/>
        <v/>
      </c>
      <c r="CA4093" s="60" t="str">
        <f t="shared" si="928"/>
        <v/>
      </c>
      <c r="CB4093" s="37" t="str">
        <f>IF(CA4093="", "", COUNTIF(CA$2649:CA$5288, "?"&amp;CA4093)+1+COUNTIF(CA$2649:CA4093, CA4093)-1)</f>
        <v/>
      </c>
      <c r="CC4093" s="41" t="str">
        <f t="shared" si="929"/>
        <v/>
      </c>
    </row>
    <row r="4094" spans="45:81" hidden="1" x14ac:dyDescent="0.25">
      <c r="AS4094" s="37">
        <v>1446</v>
      </c>
      <c r="BS4094" s="41" t="str">
        <f t="shared" si="923"/>
        <v/>
      </c>
      <c r="BU4094" s="41" t="str">
        <f>IF($BS4094="", "", IFERROR(INDEX('Country Name Replacement'!$C$11:$C$2650, MATCH($BS4094, 'Country Name Replacement'!$B$11:$B$2650, 0)), $BS4094))</f>
        <v/>
      </c>
      <c r="BV4094" s="37" t="str">
        <f t="shared" si="924"/>
        <v/>
      </c>
      <c r="BW4094" s="46" t="str">
        <f t="shared" si="925"/>
        <v/>
      </c>
      <c r="BY4094" s="13" t="str">
        <f t="shared" si="926"/>
        <v/>
      </c>
      <c r="BZ4094" s="37" t="str">
        <f t="shared" si="927"/>
        <v/>
      </c>
      <c r="CA4094" s="60" t="str">
        <f t="shared" si="928"/>
        <v/>
      </c>
      <c r="CB4094" s="37" t="str">
        <f>IF(CA4094="", "", COUNTIF(CA$2649:CA$5288, "?"&amp;CA4094)+1+COUNTIF(CA$2649:CA4094, CA4094)-1)</f>
        <v/>
      </c>
      <c r="CC4094" s="41" t="str">
        <f t="shared" si="929"/>
        <v/>
      </c>
    </row>
    <row r="4095" spans="45:81" hidden="1" x14ac:dyDescent="0.25">
      <c r="AS4095" s="37">
        <v>1447</v>
      </c>
      <c r="BS4095" s="41" t="str">
        <f t="shared" si="923"/>
        <v/>
      </c>
      <c r="BU4095" s="41" t="str">
        <f>IF($BS4095="", "", IFERROR(INDEX('Country Name Replacement'!$C$11:$C$2650, MATCH($BS4095, 'Country Name Replacement'!$B$11:$B$2650, 0)), $BS4095))</f>
        <v/>
      </c>
      <c r="BV4095" s="37" t="str">
        <f t="shared" si="924"/>
        <v/>
      </c>
      <c r="BW4095" s="46" t="str">
        <f t="shared" si="925"/>
        <v/>
      </c>
      <c r="BY4095" s="13" t="str">
        <f t="shared" si="926"/>
        <v/>
      </c>
      <c r="BZ4095" s="37" t="str">
        <f t="shared" si="927"/>
        <v/>
      </c>
      <c r="CA4095" s="60" t="str">
        <f t="shared" si="928"/>
        <v/>
      </c>
      <c r="CB4095" s="37" t="str">
        <f>IF(CA4095="", "", COUNTIF(CA$2649:CA$5288, "?"&amp;CA4095)+1+COUNTIF(CA$2649:CA4095, CA4095)-1)</f>
        <v/>
      </c>
      <c r="CC4095" s="41" t="str">
        <f t="shared" si="929"/>
        <v/>
      </c>
    </row>
    <row r="4096" spans="45:81" hidden="1" x14ac:dyDescent="0.25">
      <c r="AS4096" s="37">
        <v>1448</v>
      </c>
      <c r="BS4096" s="41" t="str">
        <f t="shared" si="923"/>
        <v/>
      </c>
      <c r="BU4096" s="41" t="str">
        <f>IF($BS4096="", "", IFERROR(INDEX('Country Name Replacement'!$C$11:$C$2650, MATCH($BS4096, 'Country Name Replacement'!$B$11:$B$2650, 0)), $BS4096))</f>
        <v/>
      </c>
      <c r="BV4096" s="37" t="str">
        <f t="shared" si="924"/>
        <v/>
      </c>
      <c r="BW4096" s="46" t="str">
        <f t="shared" si="925"/>
        <v/>
      </c>
      <c r="BY4096" s="13" t="str">
        <f t="shared" si="926"/>
        <v/>
      </c>
      <c r="BZ4096" s="37" t="str">
        <f t="shared" si="927"/>
        <v/>
      </c>
      <c r="CA4096" s="60" t="str">
        <f t="shared" si="928"/>
        <v/>
      </c>
      <c r="CB4096" s="37" t="str">
        <f>IF(CA4096="", "", COUNTIF(CA$2649:CA$5288, "?"&amp;CA4096)+1+COUNTIF(CA$2649:CA4096, CA4096)-1)</f>
        <v/>
      </c>
      <c r="CC4096" s="41" t="str">
        <f t="shared" si="929"/>
        <v/>
      </c>
    </row>
    <row r="4097" spans="45:81" hidden="1" x14ac:dyDescent="0.25">
      <c r="AS4097" s="37">
        <v>1449</v>
      </c>
      <c r="BS4097" s="41" t="str">
        <f t="shared" si="923"/>
        <v/>
      </c>
      <c r="BU4097" s="41" t="str">
        <f>IF($BS4097="", "", IFERROR(INDEX('Country Name Replacement'!$C$11:$C$2650, MATCH($BS4097, 'Country Name Replacement'!$B$11:$B$2650, 0)), $BS4097))</f>
        <v/>
      </c>
      <c r="BV4097" s="37" t="str">
        <f t="shared" si="924"/>
        <v/>
      </c>
      <c r="BW4097" s="46" t="str">
        <f t="shared" si="925"/>
        <v/>
      </c>
      <c r="BY4097" s="13" t="str">
        <f t="shared" si="926"/>
        <v/>
      </c>
      <c r="BZ4097" s="37" t="str">
        <f t="shared" si="927"/>
        <v/>
      </c>
      <c r="CA4097" s="60" t="str">
        <f t="shared" si="928"/>
        <v/>
      </c>
      <c r="CB4097" s="37" t="str">
        <f>IF(CA4097="", "", COUNTIF(CA$2649:CA$5288, "?"&amp;CA4097)+1+COUNTIF(CA$2649:CA4097, CA4097)-1)</f>
        <v/>
      </c>
      <c r="CC4097" s="41" t="str">
        <f t="shared" si="929"/>
        <v/>
      </c>
    </row>
    <row r="4098" spans="45:81" hidden="1" x14ac:dyDescent="0.25">
      <c r="AS4098" s="37">
        <v>1450</v>
      </c>
      <c r="BS4098" s="41" t="str">
        <f t="shared" si="923"/>
        <v/>
      </c>
      <c r="BU4098" s="41" t="str">
        <f>IF($BS4098="", "", IFERROR(INDEX('Country Name Replacement'!$C$11:$C$2650, MATCH($BS4098, 'Country Name Replacement'!$B$11:$B$2650, 0)), $BS4098))</f>
        <v/>
      </c>
      <c r="BV4098" s="37" t="str">
        <f t="shared" si="924"/>
        <v/>
      </c>
      <c r="BW4098" s="46" t="str">
        <f t="shared" si="925"/>
        <v/>
      </c>
      <c r="BY4098" s="13" t="str">
        <f t="shared" si="926"/>
        <v/>
      </c>
      <c r="BZ4098" s="37" t="str">
        <f t="shared" si="927"/>
        <v/>
      </c>
      <c r="CA4098" s="60" t="str">
        <f t="shared" si="928"/>
        <v/>
      </c>
      <c r="CB4098" s="37" t="str">
        <f>IF(CA4098="", "", COUNTIF(CA$2649:CA$5288, "?"&amp;CA4098)+1+COUNTIF(CA$2649:CA4098, CA4098)-1)</f>
        <v/>
      </c>
      <c r="CC4098" s="41" t="str">
        <f t="shared" si="929"/>
        <v/>
      </c>
    </row>
    <row r="4099" spans="45:81" hidden="1" x14ac:dyDescent="0.25">
      <c r="AS4099" s="37">
        <v>1451</v>
      </c>
      <c r="BS4099" s="41" t="str">
        <f t="shared" si="923"/>
        <v/>
      </c>
      <c r="BU4099" s="41" t="str">
        <f>IF($BS4099="", "", IFERROR(INDEX('Country Name Replacement'!$C$11:$C$2650, MATCH($BS4099, 'Country Name Replacement'!$B$11:$B$2650, 0)), $BS4099))</f>
        <v/>
      </c>
      <c r="BV4099" s="37" t="str">
        <f t="shared" si="924"/>
        <v/>
      </c>
      <c r="BW4099" s="46" t="str">
        <f t="shared" si="925"/>
        <v/>
      </c>
      <c r="BY4099" s="13" t="str">
        <f t="shared" si="926"/>
        <v/>
      </c>
      <c r="BZ4099" s="37" t="str">
        <f t="shared" si="927"/>
        <v/>
      </c>
      <c r="CA4099" s="60" t="str">
        <f t="shared" si="928"/>
        <v/>
      </c>
      <c r="CB4099" s="37" t="str">
        <f>IF(CA4099="", "", COUNTIF(CA$2649:CA$5288, "?"&amp;CA4099)+1+COUNTIF(CA$2649:CA4099, CA4099)-1)</f>
        <v/>
      </c>
      <c r="CC4099" s="41" t="str">
        <f t="shared" si="929"/>
        <v/>
      </c>
    </row>
    <row r="4100" spans="45:81" hidden="1" x14ac:dyDescent="0.25">
      <c r="AS4100" s="37">
        <v>1452</v>
      </c>
      <c r="BS4100" s="41" t="str">
        <f t="shared" si="923"/>
        <v/>
      </c>
      <c r="BU4100" s="41" t="str">
        <f>IF($BS4100="", "", IFERROR(INDEX('Country Name Replacement'!$C$11:$C$2650, MATCH($BS4100, 'Country Name Replacement'!$B$11:$B$2650, 0)), $BS4100))</f>
        <v/>
      </c>
      <c r="BV4100" s="37" t="str">
        <f t="shared" si="924"/>
        <v/>
      </c>
      <c r="BW4100" s="46" t="str">
        <f t="shared" si="925"/>
        <v/>
      </c>
      <c r="BY4100" s="13" t="str">
        <f t="shared" si="926"/>
        <v/>
      </c>
      <c r="BZ4100" s="37" t="str">
        <f t="shared" si="927"/>
        <v/>
      </c>
      <c r="CA4100" s="60" t="str">
        <f t="shared" si="928"/>
        <v/>
      </c>
      <c r="CB4100" s="37" t="str">
        <f>IF(CA4100="", "", COUNTIF(CA$2649:CA$5288, "?"&amp;CA4100)+1+COUNTIF(CA$2649:CA4100, CA4100)-1)</f>
        <v/>
      </c>
      <c r="CC4100" s="41" t="str">
        <f t="shared" si="929"/>
        <v/>
      </c>
    </row>
    <row r="4101" spans="45:81" hidden="1" x14ac:dyDescent="0.25">
      <c r="AS4101" s="37">
        <v>1453</v>
      </c>
      <c r="BS4101" s="41" t="str">
        <f t="shared" si="923"/>
        <v/>
      </c>
      <c r="BU4101" s="41" t="str">
        <f>IF($BS4101="", "", IFERROR(INDEX('Country Name Replacement'!$C$11:$C$2650, MATCH($BS4101, 'Country Name Replacement'!$B$11:$B$2650, 0)), $BS4101))</f>
        <v/>
      </c>
      <c r="BV4101" s="37" t="str">
        <f t="shared" si="924"/>
        <v/>
      </c>
      <c r="BW4101" s="46" t="str">
        <f t="shared" si="925"/>
        <v/>
      </c>
      <c r="BY4101" s="13" t="str">
        <f t="shared" si="926"/>
        <v/>
      </c>
      <c r="BZ4101" s="37" t="str">
        <f t="shared" si="927"/>
        <v/>
      </c>
      <c r="CA4101" s="60" t="str">
        <f t="shared" si="928"/>
        <v/>
      </c>
      <c r="CB4101" s="37" t="str">
        <f>IF(CA4101="", "", COUNTIF(CA$2649:CA$5288, "?"&amp;CA4101)+1+COUNTIF(CA$2649:CA4101, CA4101)-1)</f>
        <v/>
      </c>
      <c r="CC4101" s="41" t="str">
        <f t="shared" si="929"/>
        <v/>
      </c>
    </row>
    <row r="4102" spans="45:81" hidden="1" x14ac:dyDescent="0.25">
      <c r="AS4102" s="37">
        <v>1454</v>
      </c>
      <c r="BS4102" s="41" t="str">
        <f t="shared" si="923"/>
        <v/>
      </c>
      <c r="BU4102" s="41" t="str">
        <f>IF($BS4102="", "", IFERROR(INDEX('Country Name Replacement'!$C$11:$C$2650, MATCH($BS4102, 'Country Name Replacement'!$B$11:$B$2650, 0)), $BS4102))</f>
        <v/>
      </c>
      <c r="BV4102" s="37" t="str">
        <f t="shared" si="924"/>
        <v/>
      </c>
      <c r="BW4102" s="46" t="str">
        <f t="shared" si="925"/>
        <v/>
      </c>
      <c r="BY4102" s="13" t="str">
        <f t="shared" si="926"/>
        <v/>
      </c>
      <c r="BZ4102" s="37" t="str">
        <f t="shared" si="927"/>
        <v/>
      </c>
      <c r="CA4102" s="60" t="str">
        <f t="shared" si="928"/>
        <v/>
      </c>
      <c r="CB4102" s="37" t="str">
        <f>IF(CA4102="", "", COUNTIF(CA$2649:CA$5288, "?"&amp;CA4102)+1+COUNTIF(CA$2649:CA4102, CA4102)-1)</f>
        <v/>
      </c>
      <c r="CC4102" s="41" t="str">
        <f t="shared" si="929"/>
        <v/>
      </c>
    </row>
    <row r="4103" spans="45:81" hidden="1" x14ac:dyDescent="0.25">
      <c r="AS4103" s="37">
        <v>1455</v>
      </c>
      <c r="BS4103" s="41" t="str">
        <f t="shared" si="923"/>
        <v/>
      </c>
      <c r="BU4103" s="41" t="str">
        <f>IF($BS4103="", "", IFERROR(INDEX('Country Name Replacement'!$C$11:$C$2650, MATCH($BS4103, 'Country Name Replacement'!$B$11:$B$2650, 0)), $BS4103))</f>
        <v/>
      </c>
      <c r="BV4103" s="37" t="str">
        <f t="shared" si="924"/>
        <v/>
      </c>
      <c r="BW4103" s="46" t="str">
        <f t="shared" si="925"/>
        <v/>
      </c>
      <c r="BY4103" s="13" t="str">
        <f t="shared" si="926"/>
        <v/>
      </c>
      <c r="BZ4103" s="37" t="str">
        <f t="shared" si="927"/>
        <v/>
      </c>
      <c r="CA4103" s="60" t="str">
        <f t="shared" si="928"/>
        <v/>
      </c>
      <c r="CB4103" s="37" t="str">
        <f>IF(CA4103="", "", COUNTIF(CA$2649:CA$5288, "?"&amp;CA4103)+1+COUNTIF(CA$2649:CA4103, CA4103)-1)</f>
        <v/>
      </c>
      <c r="CC4103" s="41" t="str">
        <f t="shared" si="929"/>
        <v/>
      </c>
    </row>
    <row r="4104" spans="45:81" hidden="1" x14ac:dyDescent="0.25">
      <c r="AS4104" s="37">
        <v>1456</v>
      </c>
      <c r="BS4104" s="41" t="str">
        <f t="shared" si="923"/>
        <v/>
      </c>
      <c r="BU4104" s="41" t="str">
        <f>IF($BS4104="", "", IFERROR(INDEX('Country Name Replacement'!$C$11:$C$2650, MATCH($BS4104, 'Country Name Replacement'!$B$11:$B$2650, 0)), $BS4104))</f>
        <v/>
      </c>
      <c r="BV4104" s="37" t="str">
        <f t="shared" si="924"/>
        <v/>
      </c>
      <c r="BW4104" s="46" t="str">
        <f t="shared" si="925"/>
        <v/>
      </c>
      <c r="BY4104" s="13" t="str">
        <f t="shared" si="926"/>
        <v/>
      </c>
      <c r="BZ4104" s="37" t="str">
        <f t="shared" si="927"/>
        <v/>
      </c>
      <c r="CA4104" s="60" t="str">
        <f t="shared" si="928"/>
        <v/>
      </c>
      <c r="CB4104" s="37" t="str">
        <f>IF(CA4104="", "", COUNTIF(CA$2649:CA$5288, "?"&amp;CA4104)+1+COUNTIF(CA$2649:CA4104, CA4104)-1)</f>
        <v/>
      </c>
      <c r="CC4104" s="41" t="str">
        <f t="shared" si="929"/>
        <v/>
      </c>
    </row>
    <row r="4105" spans="45:81" hidden="1" x14ac:dyDescent="0.25">
      <c r="AS4105" s="37">
        <v>1457</v>
      </c>
      <c r="BS4105" s="41" t="str">
        <f t="shared" si="923"/>
        <v/>
      </c>
      <c r="BU4105" s="41" t="str">
        <f>IF($BS4105="", "", IFERROR(INDEX('Country Name Replacement'!$C$11:$C$2650, MATCH($BS4105, 'Country Name Replacement'!$B$11:$B$2650, 0)), $BS4105))</f>
        <v/>
      </c>
      <c r="BV4105" s="37" t="str">
        <f t="shared" si="924"/>
        <v/>
      </c>
      <c r="BW4105" s="46" t="str">
        <f t="shared" si="925"/>
        <v/>
      </c>
      <c r="BY4105" s="13" t="str">
        <f t="shared" si="926"/>
        <v/>
      </c>
      <c r="BZ4105" s="37" t="str">
        <f t="shared" si="927"/>
        <v/>
      </c>
      <c r="CA4105" s="60" t="str">
        <f t="shared" si="928"/>
        <v/>
      </c>
      <c r="CB4105" s="37" t="str">
        <f>IF(CA4105="", "", COUNTIF(CA$2649:CA$5288, "?"&amp;CA4105)+1+COUNTIF(CA$2649:CA4105, CA4105)-1)</f>
        <v/>
      </c>
      <c r="CC4105" s="41" t="str">
        <f t="shared" si="929"/>
        <v/>
      </c>
    </row>
    <row r="4106" spans="45:81" hidden="1" x14ac:dyDescent="0.25">
      <c r="AS4106" s="37">
        <v>1458</v>
      </c>
      <c r="BS4106" s="41" t="str">
        <f t="shared" si="923"/>
        <v/>
      </c>
      <c r="BU4106" s="41" t="str">
        <f>IF($BS4106="", "", IFERROR(INDEX('Country Name Replacement'!$C$11:$C$2650, MATCH($BS4106, 'Country Name Replacement'!$B$11:$B$2650, 0)), $BS4106))</f>
        <v/>
      </c>
      <c r="BV4106" s="37" t="str">
        <f t="shared" si="924"/>
        <v/>
      </c>
      <c r="BW4106" s="46" t="str">
        <f t="shared" si="925"/>
        <v/>
      </c>
      <c r="BY4106" s="13" t="str">
        <f t="shared" si="926"/>
        <v/>
      </c>
      <c r="BZ4106" s="37" t="str">
        <f t="shared" si="927"/>
        <v/>
      </c>
      <c r="CA4106" s="60" t="str">
        <f t="shared" si="928"/>
        <v/>
      </c>
      <c r="CB4106" s="37" t="str">
        <f>IF(CA4106="", "", COUNTIF(CA$2649:CA$5288, "?"&amp;CA4106)+1+COUNTIF(CA$2649:CA4106, CA4106)-1)</f>
        <v/>
      </c>
      <c r="CC4106" s="41" t="str">
        <f t="shared" si="929"/>
        <v/>
      </c>
    </row>
    <row r="4107" spans="45:81" hidden="1" x14ac:dyDescent="0.25">
      <c r="AS4107" s="37">
        <v>1459</v>
      </c>
      <c r="BS4107" s="41" t="str">
        <f t="shared" si="923"/>
        <v/>
      </c>
      <c r="BU4107" s="41" t="str">
        <f>IF($BS4107="", "", IFERROR(INDEX('Country Name Replacement'!$C$11:$C$2650, MATCH($BS4107, 'Country Name Replacement'!$B$11:$B$2650, 0)), $BS4107))</f>
        <v/>
      </c>
      <c r="BV4107" s="37" t="str">
        <f t="shared" si="924"/>
        <v/>
      </c>
      <c r="BW4107" s="46" t="str">
        <f t="shared" si="925"/>
        <v/>
      </c>
      <c r="BY4107" s="13" t="str">
        <f t="shared" si="926"/>
        <v/>
      </c>
      <c r="BZ4107" s="37" t="str">
        <f t="shared" si="927"/>
        <v/>
      </c>
      <c r="CA4107" s="60" t="str">
        <f t="shared" si="928"/>
        <v/>
      </c>
      <c r="CB4107" s="37" t="str">
        <f>IF(CA4107="", "", COUNTIF(CA$2649:CA$5288, "?"&amp;CA4107)+1+COUNTIF(CA$2649:CA4107, CA4107)-1)</f>
        <v/>
      </c>
      <c r="CC4107" s="41" t="str">
        <f t="shared" si="929"/>
        <v/>
      </c>
    </row>
    <row r="4108" spans="45:81" hidden="1" x14ac:dyDescent="0.25">
      <c r="AS4108" s="37">
        <v>1460</v>
      </c>
      <c r="BS4108" s="41" t="str">
        <f t="shared" si="923"/>
        <v/>
      </c>
      <c r="BU4108" s="41" t="str">
        <f>IF($BS4108="", "", IFERROR(INDEX('Country Name Replacement'!$C$11:$C$2650, MATCH($BS4108, 'Country Name Replacement'!$B$11:$B$2650, 0)), $BS4108))</f>
        <v/>
      </c>
      <c r="BV4108" s="37" t="str">
        <f t="shared" si="924"/>
        <v/>
      </c>
      <c r="BW4108" s="46" t="str">
        <f t="shared" si="925"/>
        <v/>
      </c>
      <c r="BY4108" s="13" t="str">
        <f t="shared" si="926"/>
        <v/>
      </c>
      <c r="BZ4108" s="37" t="str">
        <f t="shared" si="927"/>
        <v/>
      </c>
      <c r="CA4108" s="60" t="str">
        <f t="shared" si="928"/>
        <v/>
      </c>
      <c r="CB4108" s="37" t="str">
        <f>IF(CA4108="", "", COUNTIF(CA$2649:CA$5288, "?"&amp;CA4108)+1+COUNTIF(CA$2649:CA4108, CA4108)-1)</f>
        <v/>
      </c>
      <c r="CC4108" s="41" t="str">
        <f t="shared" si="929"/>
        <v/>
      </c>
    </row>
    <row r="4109" spans="45:81" hidden="1" x14ac:dyDescent="0.25">
      <c r="AS4109" s="37">
        <v>1461</v>
      </c>
      <c r="BS4109" s="41" t="str">
        <f t="shared" si="923"/>
        <v/>
      </c>
      <c r="BU4109" s="41" t="str">
        <f>IF($BS4109="", "", IFERROR(INDEX('Country Name Replacement'!$C$11:$C$2650, MATCH($BS4109, 'Country Name Replacement'!$B$11:$B$2650, 0)), $BS4109))</f>
        <v/>
      </c>
      <c r="BV4109" s="37" t="str">
        <f t="shared" si="924"/>
        <v/>
      </c>
      <c r="BW4109" s="46" t="str">
        <f t="shared" si="925"/>
        <v/>
      </c>
      <c r="BY4109" s="13" t="str">
        <f t="shared" si="926"/>
        <v/>
      </c>
      <c r="BZ4109" s="37" t="str">
        <f t="shared" si="927"/>
        <v/>
      </c>
      <c r="CA4109" s="60" t="str">
        <f t="shared" si="928"/>
        <v/>
      </c>
      <c r="CB4109" s="37" t="str">
        <f>IF(CA4109="", "", COUNTIF(CA$2649:CA$5288, "?"&amp;CA4109)+1+COUNTIF(CA$2649:CA4109, CA4109)-1)</f>
        <v/>
      </c>
      <c r="CC4109" s="41" t="str">
        <f t="shared" si="929"/>
        <v/>
      </c>
    </row>
    <row r="4110" spans="45:81" hidden="1" x14ac:dyDescent="0.25">
      <c r="AS4110" s="37">
        <v>1462</v>
      </c>
      <c r="BS4110" s="41" t="str">
        <f t="shared" si="923"/>
        <v/>
      </c>
      <c r="BU4110" s="41" t="str">
        <f>IF($BS4110="", "", IFERROR(INDEX('Country Name Replacement'!$C$11:$C$2650, MATCH($BS4110, 'Country Name Replacement'!$B$11:$B$2650, 0)), $BS4110))</f>
        <v/>
      </c>
      <c r="BV4110" s="37" t="str">
        <f t="shared" si="924"/>
        <v/>
      </c>
      <c r="BW4110" s="46" t="str">
        <f t="shared" si="925"/>
        <v/>
      </c>
      <c r="BY4110" s="13" t="str">
        <f t="shared" si="926"/>
        <v/>
      </c>
      <c r="BZ4110" s="37" t="str">
        <f t="shared" si="927"/>
        <v/>
      </c>
      <c r="CA4110" s="60" t="str">
        <f t="shared" si="928"/>
        <v/>
      </c>
      <c r="CB4110" s="37" t="str">
        <f>IF(CA4110="", "", COUNTIF(CA$2649:CA$5288, "?"&amp;CA4110)+1+COUNTIF(CA$2649:CA4110, CA4110)-1)</f>
        <v/>
      </c>
      <c r="CC4110" s="41" t="str">
        <f t="shared" si="929"/>
        <v/>
      </c>
    </row>
    <row r="4111" spans="45:81" hidden="1" x14ac:dyDescent="0.25">
      <c r="AS4111" s="37">
        <v>1463</v>
      </c>
      <c r="BS4111" s="41" t="str">
        <f t="shared" si="923"/>
        <v/>
      </c>
      <c r="BU4111" s="41" t="str">
        <f>IF($BS4111="", "", IFERROR(INDEX('Country Name Replacement'!$C$11:$C$2650, MATCH($BS4111, 'Country Name Replacement'!$B$11:$B$2650, 0)), $BS4111))</f>
        <v/>
      </c>
      <c r="BV4111" s="37" t="str">
        <f t="shared" si="924"/>
        <v/>
      </c>
      <c r="BW4111" s="46" t="str">
        <f t="shared" si="925"/>
        <v/>
      </c>
      <c r="BY4111" s="13" t="str">
        <f t="shared" si="926"/>
        <v/>
      </c>
      <c r="BZ4111" s="37" t="str">
        <f t="shared" si="927"/>
        <v/>
      </c>
      <c r="CA4111" s="60" t="str">
        <f t="shared" si="928"/>
        <v/>
      </c>
      <c r="CB4111" s="37" t="str">
        <f>IF(CA4111="", "", COUNTIF(CA$2649:CA$5288, "?"&amp;CA4111)+1+COUNTIF(CA$2649:CA4111, CA4111)-1)</f>
        <v/>
      </c>
      <c r="CC4111" s="41" t="str">
        <f t="shared" si="929"/>
        <v/>
      </c>
    </row>
    <row r="4112" spans="45:81" hidden="1" x14ac:dyDescent="0.25">
      <c r="AS4112" s="37">
        <v>1464</v>
      </c>
      <c r="BS4112" s="41" t="str">
        <f t="shared" si="923"/>
        <v/>
      </c>
      <c r="BU4112" s="41" t="str">
        <f>IF($BS4112="", "", IFERROR(INDEX('Country Name Replacement'!$C$11:$C$2650, MATCH($BS4112, 'Country Name Replacement'!$B$11:$B$2650, 0)), $BS4112))</f>
        <v/>
      </c>
      <c r="BV4112" s="37" t="str">
        <f t="shared" si="924"/>
        <v/>
      </c>
      <c r="BW4112" s="46" t="str">
        <f t="shared" si="925"/>
        <v/>
      </c>
      <c r="BY4112" s="13" t="str">
        <f t="shared" si="926"/>
        <v/>
      </c>
      <c r="BZ4112" s="37" t="str">
        <f t="shared" si="927"/>
        <v/>
      </c>
      <c r="CA4112" s="60" t="str">
        <f t="shared" si="928"/>
        <v/>
      </c>
      <c r="CB4112" s="37" t="str">
        <f>IF(CA4112="", "", COUNTIF(CA$2649:CA$5288, "?"&amp;CA4112)+1+COUNTIF(CA$2649:CA4112, CA4112)-1)</f>
        <v/>
      </c>
      <c r="CC4112" s="41" t="str">
        <f t="shared" si="929"/>
        <v/>
      </c>
    </row>
    <row r="4113" spans="45:81" hidden="1" x14ac:dyDescent="0.25">
      <c r="AS4113" s="37">
        <v>1465</v>
      </c>
      <c r="BS4113" s="41" t="str">
        <f t="shared" si="923"/>
        <v/>
      </c>
      <c r="BU4113" s="41" t="str">
        <f>IF($BS4113="", "", IFERROR(INDEX('Country Name Replacement'!$C$11:$C$2650, MATCH($BS4113, 'Country Name Replacement'!$B$11:$B$2650, 0)), $BS4113))</f>
        <v/>
      </c>
      <c r="BV4113" s="37" t="str">
        <f t="shared" si="924"/>
        <v/>
      </c>
      <c r="BW4113" s="46" t="str">
        <f t="shared" si="925"/>
        <v/>
      </c>
      <c r="BY4113" s="13" t="str">
        <f t="shared" si="926"/>
        <v/>
      </c>
      <c r="BZ4113" s="37" t="str">
        <f t="shared" si="927"/>
        <v/>
      </c>
      <c r="CA4113" s="60" t="str">
        <f t="shared" si="928"/>
        <v/>
      </c>
      <c r="CB4113" s="37" t="str">
        <f>IF(CA4113="", "", COUNTIF(CA$2649:CA$5288, "?"&amp;CA4113)+1+COUNTIF(CA$2649:CA4113, CA4113)-1)</f>
        <v/>
      </c>
      <c r="CC4113" s="41" t="str">
        <f t="shared" si="929"/>
        <v/>
      </c>
    </row>
    <row r="4114" spans="45:81" hidden="1" x14ac:dyDescent="0.25">
      <c r="AS4114" s="37">
        <v>1466</v>
      </c>
      <c r="BS4114" s="41" t="str">
        <f t="shared" si="923"/>
        <v/>
      </c>
      <c r="BU4114" s="41" t="str">
        <f>IF($BS4114="", "", IFERROR(INDEX('Country Name Replacement'!$C$11:$C$2650, MATCH($BS4114, 'Country Name Replacement'!$B$11:$B$2650, 0)), $BS4114))</f>
        <v/>
      </c>
      <c r="BV4114" s="37" t="str">
        <f t="shared" si="924"/>
        <v/>
      </c>
      <c r="BW4114" s="46" t="str">
        <f t="shared" si="925"/>
        <v/>
      </c>
      <c r="BY4114" s="13" t="str">
        <f t="shared" si="926"/>
        <v/>
      </c>
      <c r="BZ4114" s="37" t="str">
        <f t="shared" si="927"/>
        <v/>
      </c>
      <c r="CA4114" s="60" t="str">
        <f t="shared" si="928"/>
        <v/>
      </c>
      <c r="CB4114" s="37" t="str">
        <f>IF(CA4114="", "", COUNTIF(CA$2649:CA$5288, "?"&amp;CA4114)+1+COUNTIF(CA$2649:CA4114, CA4114)-1)</f>
        <v/>
      </c>
      <c r="CC4114" s="41" t="str">
        <f t="shared" si="929"/>
        <v/>
      </c>
    </row>
    <row r="4115" spans="45:81" hidden="1" x14ac:dyDescent="0.25">
      <c r="AS4115" s="37">
        <v>1467</v>
      </c>
      <c r="BS4115" s="41" t="str">
        <f t="shared" si="923"/>
        <v/>
      </c>
      <c r="BU4115" s="41" t="str">
        <f>IF($BS4115="", "", IFERROR(INDEX('Country Name Replacement'!$C$11:$C$2650, MATCH($BS4115, 'Country Name Replacement'!$B$11:$B$2650, 0)), $BS4115))</f>
        <v/>
      </c>
      <c r="BV4115" s="37" t="str">
        <f t="shared" si="924"/>
        <v/>
      </c>
      <c r="BW4115" s="46" t="str">
        <f t="shared" si="925"/>
        <v/>
      </c>
      <c r="BY4115" s="13" t="str">
        <f t="shared" si="926"/>
        <v/>
      </c>
      <c r="BZ4115" s="37" t="str">
        <f t="shared" si="927"/>
        <v/>
      </c>
      <c r="CA4115" s="60" t="str">
        <f t="shared" si="928"/>
        <v/>
      </c>
      <c r="CB4115" s="37" t="str">
        <f>IF(CA4115="", "", COUNTIF(CA$2649:CA$5288, "?"&amp;CA4115)+1+COUNTIF(CA$2649:CA4115, CA4115)-1)</f>
        <v/>
      </c>
      <c r="CC4115" s="41" t="str">
        <f t="shared" si="929"/>
        <v/>
      </c>
    </row>
    <row r="4116" spans="45:81" hidden="1" x14ac:dyDescent="0.25">
      <c r="AS4116" s="37">
        <v>1468</v>
      </c>
      <c r="BS4116" s="41" t="str">
        <f t="shared" si="923"/>
        <v/>
      </c>
      <c r="BU4116" s="41" t="str">
        <f>IF($BS4116="", "", IFERROR(INDEX('Country Name Replacement'!$C$11:$C$2650, MATCH($BS4116, 'Country Name Replacement'!$B$11:$B$2650, 0)), $BS4116))</f>
        <v/>
      </c>
      <c r="BV4116" s="37" t="str">
        <f t="shared" si="924"/>
        <v/>
      </c>
      <c r="BW4116" s="46" t="str">
        <f t="shared" si="925"/>
        <v/>
      </c>
      <c r="BY4116" s="13" t="str">
        <f t="shared" si="926"/>
        <v/>
      </c>
      <c r="BZ4116" s="37" t="str">
        <f t="shared" si="927"/>
        <v/>
      </c>
      <c r="CA4116" s="60" t="str">
        <f t="shared" si="928"/>
        <v/>
      </c>
      <c r="CB4116" s="37" t="str">
        <f>IF(CA4116="", "", COUNTIF(CA$2649:CA$5288, "?"&amp;CA4116)+1+COUNTIF(CA$2649:CA4116, CA4116)-1)</f>
        <v/>
      </c>
      <c r="CC4116" s="41" t="str">
        <f t="shared" si="929"/>
        <v/>
      </c>
    </row>
    <row r="4117" spans="45:81" hidden="1" x14ac:dyDescent="0.25">
      <c r="AS4117" s="37">
        <v>1469</v>
      </c>
      <c r="BS4117" s="41" t="str">
        <f t="shared" si="923"/>
        <v/>
      </c>
      <c r="BU4117" s="41" t="str">
        <f>IF($BS4117="", "", IFERROR(INDEX('Country Name Replacement'!$C$11:$C$2650, MATCH($BS4117, 'Country Name Replacement'!$B$11:$B$2650, 0)), $BS4117))</f>
        <v/>
      </c>
      <c r="BV4117" s="37" t="str">
        <f t="shared" si="924"/>
        <v/>
      </c>
      <c r="BW4117" s="46" t="str">
        <f t="shared" si="925"/>
        <v/>
      </c>
      <c r="BY4117" s="13" t="str">
        <f t="shared" si="926"/>
        <v/>
      </c>
      <c r="BZ4117" s="37" t="str">
        <f t="shared" si="927"/>
        <v/>
      </c>
      <c r="CA4117" s="60" t="str">
        <f t="shared" si="928"/>
        <v/>
      </c>
      <c r="CB4117" s="37" t="str">
        <f>IF(CA4117="", "", COUNTIF(CA$2649:CA$5288, "?"&amp;CA4117)+1+COUNTIF(CA$2649:CA4117, CA4117)-1)</f>
        <v/>
      </c>
      <c r="CC4117" s="41" t="str">
        <f t="shared" si="929"/>
        <v/>
      </c>
    </row>
    <row r="4118" spans="45:81" hidden="1" x14ac:dyDescent="0.25">
      <c r="AS4118" s="37">
        <v>1470</v>
      </c>
      <c r="BS4118" s="41" t="str">
        <f t="shared" si="923"/>
        <v/>
      </c>
      <c r="BU4118" s="41" t="str">
        <f>IF($BS4118="", "", IFERROR(INDEX('Country Name Replacement'!$C$11:$C$2650, MATCH($BS4118, 'Country Name Replacement'!$B$11:$B$2650, 0)), $BS4118))</f>
        <v/>
      </c>
      <c r="BV4118" s="37" t="str">
        <f t="shared" si="924"/>
        <v/>
      </c>
      <c r="BW4118" s="46" t="str">
        <f t="shared" si="925"/>
        <v/>
      </c>
      <c r="BY4118" s="13" t="str">
        <f t="shared" si="926"/>
        <v/>
      </c>
      <c r="BZ4118" s="37" t="str">
        <f t="shared" si="927"/>
        <v/>
      </c>
      <c r="CA4118" s="60" t="str">
        <f t="shared" si="928"/>
        <v/>
      </c>
      <c r="CB4118" s="37" t="str">
        <f>IF(CA4118="", "", COUNTIF(CA$2649:CA$5288, "?"&amp;CA4118)+1+COUNTIF(CA$2649:CA4118, CA4118)-1)</f>
        <v/>
      </c>
      <c r="CC4118" s="41" t="str">
        <f t="shared" si="929"/>
        <v/>
      </c>
    </row>
    <row r="4119" spans="45:81" hidden="1" x14ac:dyDescent="0.25">
      <c r="AS4119" s="37">
        <v>1471</v>
      </c>
      <c r="BS4119" s="41" t="str">
        <f t="shared" si="923"/>
        <v/>
      </c>
      <c r="BU4119" s="41" t="str">
        <f>IF($BS4119="", "", IFERROR(INDEX('Country Name Replacement'!$C$11:$C$2650, MATCH($BS4119, 'Country Name Replacement'!$B$11:$B$2650, 0)), $BS4119))</f>
        <v/>
      </c>
      <c r="BV4119" s="37" t="str">
        <f t="shared" si="924"/>
        <v/>
      </c>
      <c r="BW4119" s="46" t="str">
        <f t="shared" si="925"/>
        <v/>
      </c>
      <c r="BY4119" s="13" t="str">
        <f t="shared" si="926"/>
        <v/>
      </c>
      <c r="BZ4119" s="37" t="str">
        <f t="shared" si="927"/>
        <v/>
      </c>
      <c r="CA4119" s="60" t="str">
        <f t="shared" si="928"/>
        <v/>
      </c>
      <c r="CB4119" s="37" t="str">
        <f>IF(CA4119="", "", COUNTIF(CA$2649:CA$5288, "?"&amp;CA4119)+1+COUNTIF(CA$2649:CA4119, CA4119)-1)</f>
        <v/>
      </c>
      <c r="CC4119" s="41" t="str">
        <f t="shared" si="929"/>
        <v/>
      </c>
    </row>
    <row r="4120" spans="45:81" hidden="1" x14ac:dyDescent="0.25">
      <c r="AS4120" s="37">
        <v>1472</v>
      </c>
      <c r="BS4120" s="41" t="str">
        <f t="shared" si="923"/>
        <v/>
      </c>
      <c r="BU4120" s="41" t="str">
        <f>IF($BS4120="", "", IFERROR(INDEX('Country Name Replacement'!$C$11:$C$2650, MATCH($BS4120, 'Country Name Replacement'!$B$11:$B$2650, 0)), $BS4120))</f>
        <v/>
      </c>
      <c r="BV4120" s="37" t="str">
        <f t="shared" si="924"/>
        <v/>
      </c>
      <c r="BW4120" s="46" t="str">
        <f t="shared" si="925"/>
        <v/>
      </c>
      <c r="BY4120" s="13" t="str">
        <f t="shared" si="926"/>
        <v/>
      </c>
      <c r="BZ4120" s="37" t="str">
        <f t="shared" si="927"/>
        <v/>
      </c>
      <c r="CA4120" s="60" t="str">
        <f t="shared" si="928"/>
        <v/>
      </c>
      <c r="CB4120" s="37" t="str">
        <f>IF(CA4120="", "", COUNTIF(CA$2649:CA$5288, "?"&amp;CA4120)+1+COUNTIF(CA$2649:CA4120, CA4120)-1)</f>
        <v/>
      </c>
      <c r="CC4120" s="41" t="str">
        <f t="shared" si="929"/>
        <v/>
      </c>
    </row>
    <row r="4121" spans="45:81" hidden="1" x14ac:dyDescent="0.25">
      <c r="AS4121" s="37">
        <v>1473</v>
      </c>
      <c r="BS4121" s="41" t="str">
        <f t="shared" si="923"/>
        <v/>
      </c>
      <c r="BU4121" s="41" t="str">
        <f>IF($BS4121="", "", IFERROR(INDEX('Country Name Replacement'!$C$11:$C$2650, MATCH($BS4121, 'Country Name Replacement'!$B$11:$B$2650, 0)), $BS4121))</f>
        <v/>
      </c>
      <c r="BV4121" s="37" t="str">
        <f t="shared" si="924"/>
        <v/>
      </c>
      <c r="BW4121" s="46" t="str">
        <f t="shared" si="925"/>
        <v/>
      </c>
      <c r="BY4121" s="13" t="str">
        <f t="shared" si="926"/>
        <v/>
      </c>
      <c r="BZ4121" s="37" t="str">
        <f t="shared" si="927"/>
        <v/>
      </c>
      <c r="CA4121" s="60" t="str">
        <f t="shared" si="928"/>
        <v/>
      </c>
      <c r="CB4121" s="37" t="str">
        <f>IF(CA4121="", "", COUNTIF(CA$2649:CA$5288, "?"&amp;CA4121)+1+COUNTIF(CA$2649:CA4121, CA4121)-1)</f>
        <v/>
      </c>
      <c r="CC4121" s="41" t="str">
        <f t="shared" si="929"/>
        <v/>
      </c>
    </row>
    <row r="4122" spans="45:81" hidden="1" x14ac:dyDescent="0.25">
      <c r="AS4122" s="37">
        <v>1474</v>
      </c>
      <c r="BS4122" s="41" t="str">
        <f t="shared" ref="BS4122:BS4185" si="930">IFERROR(INDEX(BS$7:BS$2646, MATCH($AS4122, BU$7:BU$2646, 0)), "")</f>
        <v/>
      </c>
      <c r="BU4122" s="41" t="str">
        <f>IF($BS4122="", "", IFERROR(INDEX('Country Name Replacement'!$C$11:$C$2650, MATCH($BS4122, 'Country Name Replacement'!$B$11:$B$2650, 0)), $BS4122))</f>
        <v/>
      </c>
      <c r="BV4122" s="37" t="str">
        <f t="shared" ref="BV4122:BV4185" si="931">IF(BU4122="", "", COUNTIF(BU$2649:BU$5288, "&lt;"&amp;BU4122)+1-BV$2647)</f>
        <v/>
      </c>
      <c r="BW4122" s="46" t="str">
        <f t="shared" ref="BW4122:BW4185" si="932">IFERROR(INDEX(BU$2649:BU$5288, MATCH($AS4122, BV$2649:BV$2828, 0)), "")</f>
        <v/>
      </c>
      <c r="BY4122" s="13" t="str">
        <f t="shared" ref="BY4122:BY4185" si="933">IFERROR(INDEX(BY$7:BY$2646, MATCH($AS4122, CA$7:CA$2646, 0)), "")</f>
        <v/>
      </c>
      <c r="BZ4122" s="37" t="str">
        <f t="shared" ref="BZ4122:BZ4185" si="934">IF(BY4122="", "", COUNTIF(BY$2649:BY$5288, "&lt;"&amp;BY4122)+1-BZ$2647)</f>
        <v/>
      </c>
      <c r="CA4122" s="60" t="str">
        <f t="shared" ref="CA4122:CA4185" si="935">IF(BY4122="", "", SUMIF($BY$7:$BY$2646, BY4122, $BZ$7:$BZ$2646))</f>
        <v/>
      </c>
      <c r="CB4122" s="37" t="str">
        <f>IF(CA4122="", "", COUNTIF(CA$2649:CA$5288, "?"&amp;CA4122)+1+COUNTIF(CA$2649:CA4122, CA4122)-1)</f>
        <v/>
      </c>
      <c r="CC4122" s="41" t="str">
        <f t="shared" ref="CC4122:CC4185" si="936">IFERROR(INDEX(BS$2649:BS$5288, MATCH($AS4122, BV$2649:BV$2828, 0)), "")</f>
        <v/>
      </c>
    </row>
    <row r="4123" spans="45:81" hidden="1" x14ac:dyDescent="0.25">
      <c r="AS4123" s="37">
        <v>1475</v>
      </c>
      <c r="BS4123" s="41" t="str">
        <f t="shared" si="930"/>
        <v/>
      </c>
      <c r="BU4123" s="41" t="str">
        <f>IF($BS4123="", "", IFERROR(INDEX('Country Name Replacement'!$C$11:$C$2650, MATCH($BS4123, 'Country Name Replacement'!$B$11:$B$2650, 0)), $BS4123))</f>
        <v/>
      </c>
      <c r="BV4123" s="37" t="str">
        <f t="shared" si="931"/>
        <v/>
      </c>
      <c r="BW4123" s="46" t="str">
        <f t="shared" si="932"/>
        <v/>
      </c>
      <c r="BY4123" s="13" t="str">
        <f t="shared" si="933"/>
        <v/>
      </c>
      <c r="BZ4123" s="37" t="str">
        <f t="shared" si="934"/>
        <v/>
      </c>
      <c r="CA4123" s="60" t="str">
        <f t="shared" si="935"/>
        <v/>
      </c>
      <c r="CB4123" s="37" t="str">
        <f>IF(CA4123="", "", COUNTIF(CA$2649:CA$5288, "?"&amp;CA4123)+1+COUNTIF(CA$2649:CA4123, CA4123)-1)</f>
        <v/>
      </c>
      <c r="CC4123" s="41" t="str">
        <f t="shared" si="936"/>
        <v/>
      </c>
    </row>
    <row r="4124" spans="45:81" hidden="1" x14ac:dyDescent="0.25">
      <c r="AS4124" s="37">
        <v>1476</v>
      </c>
      <c r="BS4124" s="41" t="str">
        <f t="shared" si="930"/>
        <v/>
      </c>
      <c r="BU4124" s="41" t="str">
        <f>IF($BS4124="", "", IFERROR(INDEX('Country Name Replacement'!$C$11:$C$2650, MATCH($BS4124, 'Country Name Replacement'!$B$11:$B$2650, 0)), $BS4124))</f>
        <v/>
      </c>
      <c r="BV4124" s="37" t="str">
        <f t="shared" si="931"/>
        <v/>
      </c>
      <c r="BW4124" s="46" t="str">
        <f t="shared" si="932"/>
        <v/>
      </c>
      <c r="BY4124" s="13" t="str">
        <f t="shared" si="933"/>
        <v/>
      </c>
      <c r="BZ4124" s="37" t="str">
        <f t="shared" si="934"/>
        <v/>
      </c>
      <c r="CA4124" s="60" t="str">
        <f t="shared" si="935"/>
        <v/>
      </c>
      <c r="CB4124" s="37" t="str">
        <f>IF(CA4124="", "", COUNTIF(CA$2649:CA$5288, "?"&amp;CA4124)+1+COUNTIF(CA$2649:CA4124, CA4124)-1)</f>
        <v/>
      </c>
      <c r="CC4124" s="41" t="str">
        <f t="shared" si="936"/>
        <v/>
      </c>
    </row>
    <row r="4125" spans="45:81" hidden="1" x14ac:dyDescent="0.25">
      <c r="AS4125" s="37">
        <v>1477</v>
      </c>
      <c r="BS4125" s="41" t="str">
        <f t="shared" si="930"/>
        <v/>
      </c>
      <c r="BU4125" s="41" t="str">
        <f>IF($BS4125="", "", IFERROR(INDEX('Country Name Replacement'!$C$11:$C$2650, MATCH($BS4125, 'Country Name Replacement'!$B$11:$B$2650, 0)), $BS4125))</f>
        <v/>
      </c>
      <c r="BV4125" s="37" t="str">
        <f t="shared" si="931"/>
        <v/>
      </c>
      <c r="BW4125" s="46" t="str">
        <f t="shared" si="932"/>
        <v/>
      </c>
      <c r="BY4125" s="13" t="str">
        <f t="shared" si="933"/>
        <v/>
      </c>
      <c r="BZ4125" s="37" t="str">
        <f t="shared" si="934"/>
        <v/>
      </c>
      <c r="CA4125" s="60" t="str">
        <f t="shared" si="935"/>
        <v/>
      </c>
      <c r="CB4125" s="37" t="str">
        <f>IF(CA4125="", "", COUNTIF(CA$2649:CA$5288, "?"&amp;CA4125)+1+COUNTIF(CA$2649:CA4125, CA4125)-1)</f>
        <v/>
      </c>
      <c r="CC4125" s="41" t="str">
        <f t="shared" si="936"/>
        <v/>
      </c>
    </row>
    <row r="4126" spans="45:81" hidden="1" x14ac:dyDescent="0.25">
      <c r="AS4126" s="37">
        <v>1478</v>
      </c>
      <c r="BS4126" s="41" t="str">
        <f t="shared" si="930"/>
        <v/>
      </c>
      <c r="BU4126" s="41" t="str">
        <f>IF($BS4126="", "", IFERROR(INDEX('Country Name Replacement'!$C$11:$C$2650, MATCH($BS4126, 'Country Name Replacement'!$B$11:$B$2650, 0)), $BS4126))</f>
        <v/>
      </c>
      <c r="BV4126" s="37" t="str">
        <f t="shared" si="931"/>
        <v/>
      </c>
      <c r="BW4126" s="46" t="str">
        <f t="shared" si="932"/>
        <v/>
      </c>
      <c r="BY4126" s="13" t="str">
        <f t="shared" si="933"/>
        <v/>
      </c>
      <c r="BZ4126" s="37" t="str">
        <f t="shared" si="934"/>
        <v/>
      </c>
      <c r="CA4126" s="60" t="str">
        <f t="shared" si="935"/>
        <v/>
      </c>
      <c r="CB4126" s="37" t="str">
        <f>IF(CA4126="", "", COUNTIF(CA$2649:CA$5288, "?"&amp;CA4126)+1+COUNTIF(CA$2649:CA4126, CA4126)-1)</f>
        <v/>
      </c>
      <c r="CC4126" s="41" t="str">
        <f t="shared" si="936"/>
        <v/>
      </c>
    </row>
    <row r="4127" spans="45:81" hidden="1" x14ac:dyDescent="0.25">
      <c r="AS4127" s="37">
        <v>1479</v>
      </c>
      <c r="BS4127" s="41" t="str">
        <f t="shared" si="930"/>
        <v/>
      </c>
      <c r="BU4127" s="41" t="str">
        <f>IF($BS4127="", "", IFERROR(INDEX('Country Name Replacement'!$C$11:$C$2650, MATCH($BS4127, 'Country Name Replacement'!$B$11:$B$2650, 0)), $BS4127))</f>
        <v/>
      </c>
      <c r="BV4127" s="37" t="str">
        <f t="shared" si="931"/>
        <v/>
      </c>
      <c r="BW4127" s="46" t="str">
        <f t="shared" si="932"/>
        <v/>
      </c>
      <c r="BY4127" s="13" t="str">
        <f t="shared" si="933"/>
        <v/>
      </c>
      <c r="BZ4127" s="37" t="str">
        <f t="shared" si="934"/>
        <v/>
      </c>
      <c r="CA4127" s="60" t="str">
        <f t="shared" si="935"/>
        <v/>
      </c>
      <c r="CB4127" s="37" t="str">
        <f>IF(CA4127="", "", COUNTIF(CA$2649:CA$5288, "?"&amp;CA4127)+1+COUNTIF(CA$2649:CA4127, CA4127)-1)</f>
        <v/>
      </c>
      <c r="CC4127" s="41" t="str">
        <f t="shared" si="936"/>
        <v/>
      </c>
    </row>
    <row r="4128" spans="45:81" hidden="1" x14ac:dyDescent="0.25">
      <c r="AS4128" s="37">
        <v>1480</v>
      </c>
      <c r="BS4128" s="41" t="str">
        <f t="shared" si="930"/>
        <v/>
      </c>
      <c r="BU4128" s="41" t="str">
        <f>IF($BS4128="", "", IFERROR(INDEX('Country Name Replacement'!$C$11:$C$2650, MATCH($BS4128, 'Country Name Replacement'!$B$11:$B$2650, 0)), $BS4128))</f>
        <v/>
      </c>
      <c r="BV4128" s="37" t="str">
        <f t="shared" si="931"/>
        <v/>
      </c>
      <c r="BW4128" s="46" t="str">
        <f t="shared" si="932"/>
        <v/>
      </c>
      <c r="BY4128" s="13" t="str">
        <f t="shared" si="933"/>
        <v/>
      </c>
      <c r="BZ4128" s="37" t="str">
        <f t="shared" si="934"/>
        <v/>
      </c>
      <c r="CA4128" s="60" t="str">
        <f t="shared" si="935"/>
        <v/>
      </c>
      <c r="CB4128" s="37" t="str">
        <f>IF(CA4128="", "", COUNTIF(CA$2649:CA$5288, "?"&amp;CA4128)+1+COUNTIF(CA$2649:CA4128, CA4128)-1)</f>
        <v/>
      </c>
      <c r="CC4128" s="41" t="str">
        <f t="shared" si="936"/>
        <v/>
      </c>
    </row>
    <row r="4129" spans="45:81" hidden="1" x14ac:dyDescent="0.25">
      <c r="AS4129" s="37">
        <v>1481</v>
      </c>
      <c r="BS4129" s="41" t="str">
        <f t="shared" si="930"/>
        <v/>
      </c>
      <c r="BU4129" s="41" t="str">
        <f>IF($BS4129="", "", IFERROR(INDEX('Country Name Replacement'!$C$11:$C$2650, MATCH($BS4129, 'Country Name Replacement'!$B$11:$B$2650, 0)), $BS4129))</f>
        <v/>
      </c>
      <c r="BV4129" s="37" t="str">
        <f t="shared" si="931"/>
        <v/>
      </c>
      <c r="BW4129" s="46" t="str">
        <f t="shared" si="932"/>
        <v/>
      </c>
      <c r="BY4129" s="13" t="str">
        <f t="shared" si="933"/>
        <v/>
      </c>
      <c r="BZ4129" s="37" t="str">
        <f t="shared" si="934"/>
        <v/>
      </c>
      <c r="CA4129" s="60" t="str">
        <f t="shared" si="935"/>
        <v/>
      </c>
      <c r="CB4129" s="37" t="str">
        <f>IF(CA4129="", "", COUNTIF(CA$2649:CA$5288, "?"&amp;CA4129)+1+COUNTIF(CA$2649:CA4129, CA4129)-1)</f>
        <v/>
      </c>
      <c r="CC4129" s="41" t="str">
        <f t="shared" si="936"/>
        <v/>
      </c>
    </row>
    <row r="4130" spans="45:81" hidden="1" x14ac:dyDescent="0.25">
      <c r="AS4130" s="37">
        <v>1482</v>
      </c>
      <c r="BS4130" s="41" t="str">
        <f t="shared" si="930"/>
        <v/>
      </c>
      <c r="BU4130" s="41" t="str">
        <f>IF($BS4130="", "", IFERROR(INDEX('Country Name Replacement'!$C$11:$C$2650, MATCH($BS4130, 'Country Name Replacement'!$B$11:$B$2650, 0)), $BS4130))</f>
        <v/>
      </c>
      <c r="BV4130" s="37" t="str">
        <f t="shared" si="931"/>
        <v/>
      </c>
      <c r="BW4130" s="46" t="str">
        <f t="shared" si="932"/>
        <v/>
      </c>
      <c r="BY4130" s="13" t="str">
        <f t="shared" si="933"/>
        <v/>
      </c>
      <c r="BZ4130" s="37" t="str">
        <f t="shared" si="934"/>
        <v/>
      </c>
      <c r="CA4130" s="60" t="str">
        <f t="shared" si="935"/>
        <v/>
      </c>
      <c r="CB4130" s="37" t="str">
        <f>IF(CA4130="", "", COUNTIF(CA$2649:CA$5288, "?"&amp;CA4130)+1+COUNTIF(CA$2649:CA4130, CA4130)-1)</f>
        <v/>
      </c>
      <c r="CC4130" s="41" t="str">
        <f t="shared" si="936"/>
        <v/>
      </c>
    </row>
    <row r="4131" spans="45:81" hidden="1" x14ac:dyDescent="0.25">
      <c r="AS4131" s="37">
        <v>1483</v>
      </c>
      <c r="BS4131" s="41" t="str">
        <f t="shared" si="930"/>
        <v/>
      </c>
      <c r="BU4131" s="41" t="str">
        <f>IF($BS4131="", "", IFERROR(INDEX('Country Name Replacement'!$C$11:$C$2650, MATCH($BS4131, 'Country Name Replacement'!$B$11:$B$2650, 0)), $BS4131))</f>
        <v/>
      </c>
      <c r="BV4131" s="37" t="str">
        <f t="shared" si="931"/>
        <v/>
      </c>
      <c r="BW4131" s="46" t="str">
        <f t="shared" si="932"/>
        <v/>
      </c>
      <c r="BY4131" s="13" t="str">
        <f t="shared" si="933"/>
        <v/>
      </c>
      <c r="BZ4131" s="37" t="str">
        <f t="shared" si="934"/>
        <v/>
      </c>
      <c r="CA4131" s="60" t="str">
        <f t="shared" si="935"/>
        <v/>
      </c>
      <c r="CB4131" s="37" t="str">
        <f>IF(CA4131="", "", COUNTIF(CA$2649:CA$5288, "?"&amp;CA4131)+1+COUNTIF(CA$2649:CA4131, CA4131)-1)</f>
        <v/>
      </c>
      <c r="CC4131" s="41" t="str">
        <f t="shared" si="936"/>
        <v/>
      </c>
    </row>
    <row r="4132" spans="45:81" hidden="1" x14ac:dyDescent="0.25">
      <c r="AS4132" s="37">
        <v>1484</v>
      </c>
      <c r="BS4132" s="41" t="str">
        <f t="shared" si="930"/>
        <v/>
      </c>
      <c r="BU4132" s="41" t="str">
        <f>IF($BS4132="", "", IFERROR(INDEX('Country Name Replacement'!$C$11:$C$2650, MATCH($BS4132, 'Country Name Replacement'!$B$11:$B$2650, 0)), $BS4132))</f>
        <v/>
      </c>
      <c r="BV4132" s="37" t="str">
        <f t="shared" si="931"/>
        <v/>
      </c>
      <c r="BW4132" s="46" t="str">
        <f t="shared" si="932"/>
        <v/>
      </c>
      <c r="BY4132" s="13" t="str">
        <f t="shared" si="933"/>
        <v/>
      </c>
      <c r="BZ4132" s="37" t="str">
        <f t="shared" si="934"/>
        <v/>
      </c>
      <c r="CA4132" s="60" t="str">
        <f t="shared" si="935"/>
        <v/>
      </c>
      <c r="CB4132" s="37" t="str">
        <f>IF(CA4132="", "", COUNTIF(CA$2649:CA$5288, "?"&amp;CA4132)+1+COUNTIF(CA$2649:CA4132, CA4132)-1)</f>
        <v/>
      </c>
      <c r="CC4132" s="41" t="str">
        <f t="shared" si="936"/>
        <v/>
      </c>
    </row>
    <row r="4133" spans="45:81" hidden="1" x14ac:dyDescent="0.25">
      <c r="AS4133" s="37">
        <v>1485</v>
      </c>
      <c r="BS4133" s="41" t="str">
        <f t="shared" si="930"/>
        <v/>
      </c>
      <c r="BU4133" s="41" t="str">
        <f>IF($BS4133="", "", IFERROR(INDEX('Country Name Replacement'!$C$11:$C$2650, MATCH($BS4133, 'Country Name Replacement'!$B$11:$B$2650, 0)), $BS4133))</f>
        <v/>
      </c>
      <c r="BV4133" s="37" t="str">
        <f t="shared" si="931"/>
        <v/>
      </c>
      <c r="BW4133" s="46" t="str">
        <f t="shared" si="932"/>
        <v/>
      </c>
      <c r="BY4133" s="13" t="str">
        <f t="shared" si="933"/>
        <v/>
      </c>
      <c r="BZ4133" s="37" t="str">
        <f t="shared" si="934"/>
        <v/>
      </c>
      <c r="CA4133" s="60" t="str">
        <f t="shared" si="935"/>
        <v/>
      </c>
      <c r="CB4133" s="37" t="str">
        <f>IF(CA4133="", "", COUNTIF(CA$2649:CA$5288, "?"&amp;CA4133)+1+COUNTIF(CA$2649:CA4133, CA4133)-1)</f>
        <v/>
      </c>
      <c r="CC4133" s="41" t="str">
        <f t="shared" si="936"/>
        <v/>
      </c>
    </row>
    <row r="4134" spans="45:81" hidden="1" x14ac:dyDescent="0.25">
      <c r="AS4134" s="37">
        <v>1486</v>
      </c>
      <c r="BS4134" s="41" t="str">
        <f t="shared" si="930"/>
        <v/>
      </c>
      <c r="BU4134" s="41" t="str">
        <f>IF($BS4134="", "", IFERROR(INDEX('Country Name Replacement'!$C$11:$C$2650, MATCH($BS4134, 'Country Name Replacement'!$B$11:$B$2650, 0)), $BS4134))</f>
        <v/>
      </c>
      <c r="BV4134" s="37" t="str">
        <f t="shared" si="931"/>
        <v/>
      </c>
      <c r="BW4134" s="46" t="str">
        <f t="shared" si="932"/>
        <v/>
      </c>
      <c r="BY4134" s="13" t="str">
        <f t="shared" si="933"/>
        <v/>
      </c>
      <c r="BZ4134" s="37" t="str">
        <f t="shared" si="934"/>
        <v/>
      </c>
      <c r="CA4134" s="60" t="str">
        <f t="shared" si="935"/>
        <v/>
      </c>
      <c r="CB4134" s="37" t="str">
        <f>IF(CA4134="", "", COUNTIF(CA$2649:CA$5288, "?"&amp;CA4134)+1+COUNTIF(CA$2649:CA4134, CA4134)-1)</f>
        <v/>
      </c>
      <c r="CC4134" s="41" t="str">
        <f t="shared" si="936"/>
        <v/>
      </c>
    </row>
    <row r="4135" spans="45:81" hidden="1" x14ac:dyDescent="0.25">
      <c r="AS4135" s="37">
        <v>1487</v>
      </c>
      <c r="BS4135" s="41" t="str">
        <f t="shared" si="930"/>
        <v/>
      </c>
      <c r="BU4135" s="41" t="str">
        <f>IF($BS4135="", "", IFERROR(INDEX('Country Name Replacement'!$C$11:$C$2650, MATCH($BS4135, 'Country Name Replacement'!$B$11:$B$2650, 0)), $BS4135))</f>
        <v/>
      </c>
      <c r="BV4135" s="37" t="str">
        <f t="shared" si="931"/>
        <v/>
      </c>
      <c r="BW4135" s="46" t="str">
        <f t="shared" si="932"/>
        <v/>
      </c>
      <c r="BY4135" s="13" t="str">
        <f t="shared" si="933"/>
        <v/>
      </c>
      <c r="BZ4135" s="37" t="str">
        <f t="shared" si="934"/>
        <v/>
      </c>
      <c r="CA4135" s="60" t="str">
        <f t="shared" si="935"/>
        <v/>
      </c>
      <c r="CB4135" s="37" t="str">
        <f>IF(CA4135="", "", COUNTIF(CA$2649:CA$5288, "?"&amp;CA4135)+1+COUNTIF(CA$2649:CA4135, CA4135)-1)</f>
        <v/>
      </c>
      <c r="CC4135" s="41" t="str">
        <f t="shared" si="936"/>
        <v/>
      </c>
    </row>
    <row r="4136" spans="45:81" hidden="1" x14ac:dyDescent="0.25">
      <c r="AS4136" s="37">
        <v>1488</v>
      </c>
      <c r="BS4136" s="41" t="str">
        <f t="shared" si="930"/>
        <v/>
      </c>
      <c r="BU4136" s="41" t="str">
        <f>IF($BS4136="", "", IFERROR(INDEX('Country Name Replacement'!$C$11:$C$2650, MATCH($BS4136, 'Country Name Replacement'!$B$11:$B$2650, 0)), $BS4136))</f>
        <v/>
      </c>
      <c r="BV4136" s="37" t="str">
        <f t="shared" si="931"/>
        <v/>
      </c>
      <c r="BW4136" s="46" t="str">
        <f t="shared" si="932"/>
        <v/>
      </c>
      <c r="BY4136" s="13" t="str">
        <f t="shared" si="933"/>
        <v/>
      </c>
      <c r="BZ4136" s="37" t="str">
        <f t="shared" si="934"/>
        <v/>
      </c>
      <c r="CA4136" s="60" t="str">
        <f t="shared" si="935"/>
        <v/>
      </c>
      <c r="CB4136" s="37" t="str">
        <f>IF(CA4136="", "", COUNTIF(CA$2649:CA$5288, "?"&amp;CA4136)+1+COUNTIF(CA$2649:CA4136, CA4136)-1)</f>
        <v/>
      </c>
      <c r="CC4136" s="41" t="str">
        <f t="shared" si="936"/>
        <v/>
      </c>
    </row>
    <row r="4137" spans="45:81" hidden="1" x14ac:dyDescent="0.25">
      <c r="AS4137" s="37">
        <v>1489</v>
      </c>
      <c r="BS4137" s="41" t="str">
        <f t="shared" si="930"/>
        <v/>
      </c>
      <c r="BU4137" s="41" t="str">
        <f>IF($BS4137="", "", IFERROR(INDEX('Country Name Replacement'!$C$11:$C$2650, MATCH($BS4137, 'Country Name Replacement'!$B$11:$B$2650, 0)), $BS4137))</f>
        <v/>
      </c>
      <c r="BV4137" s="37" t="str">
        <f t="shared" si="931"/>
        <v/>
      </c>
      <c r="BW4137" s="46" t="str">
        <f t="shared" si="932"/>
        <v/>
      </c>
      <c r="BY4137" s="13" t="str">
        <f t="shared" si="933"/>
        <v/>
      </c>
      <c r="BZ4137" s="37" t="str">
        <f t="shared" si="934"/>
        <v/>
      </c>
      <c r="CA4137" s="60" t="str">
        <f t="shared" si="935"/>
        <v/>
      </c>
      <c r="CB4137" s="37" t="str">
        <f>IF(CA4137="", "", COUNTIF(CA$2649:CA$5288, "?"&amp;CA4137)+1+COUNTIF(CA$2649:CA4137, CA4137)-1)</f>
        <v/>
      </c>
      <c r="CC4137" s="41" t="str">
        <f t="shared" si="936"/>
        <v/>
      </c>
    </row>
    <row r="4138" spans="45:81" hidden="1" x14ac:dyDescent="0.25">
      <c r="AS4138" s="37">
        <v>1490</v>
      </c>
      <c r="BS4138" s="41" t="str">
        <f t="shared" si="930"/>
        <v/>
      </c>
      <c r="BU4138" s="41" t="str">
        <f>IF($BS4138="", "", IFERROR(INDEX('Country Name Replacement'!$C$11:$C$2650, MATCH($BS4138, 'Country Name Replacement'!$B$11:$B$2650, 0)), $BS4138))</f>
        <v/>
      </c>
      <c r="BV4138" s="37" t="str">
        <f t="shared" si="931"/>
        <v/>
      </c>
      <c r="BW4138" s="46" t="str">
        <f t="shared" si="932"/>
        <v/>
      </c>
      <c r="BY4138" s="13" t="str">
        <f t="shared" si="933"/>
        <v/>
      </c>
      <c r="BZ4138" s="37" t="str">
        <f t="shared" si="934"/>
        <v/>
      </c>
      <c r="CA4138" s="60" t="str">
        <f t="shared" si="935"/>
        <v/>
      </c>
      <c r="CB4138" s="37" t="str">
        <f>IF(CA4138="", "", COUNTIF(CA$2649:CA$5288, "?"&amp;CA4138)+1+COUNTIF(CA$2649:CA4138, CA4138)-1)</f>
        <v/>
      </c>
      <c r="CC4138" s="41" t="str">
        <f t="shared" si="936"/>
        <v/>
      </c>
    </row>
    <row r="4139" spans="45:81" hidden="1" x14ac:dyDescent="0.25">
      <c r="AS4139" s="37">
        <v>1491</v>
      </c>
      <c r="BS4139" s="41" t="str">
        <f t="shared" si="930"/>
        <v/>
      </c>
      <c r="BU4139" s="41" t="str">
        <f>IF($BS4139="", "", IFERROR(INDEX('Country Name Replacement'!$C$11:$C$2650, MATCH($BS4139, 'Country Name Replacement'!$B$11:$B$2650, 0)), $BS4139))</f>
        <v/>
      </c>
      <c r="BV4139" s="37" t="str">
        <f t="shared" si="931"/>
        <v/>
      </c>
      <c r="BW4139" s="46" t="str">
        <f t="shared" si="932"/>
        <v/>
      </c>
      <c r="BY4139" s="13" t="str">
        <f t="shared" si="933"/>
        <v/>
      </c>
      <c r="BZ4139" s="37" t="str">
        <f t="shared" si="934"/>
        <v/>
      </c>
      <c r="CA4139" s="60" t="str">
        <f t="shared" si="935"/>
        <v/>
      </c>
      <c r="CB4139" s="37" t="str">
        <f>IF(CA4139="", "", COUNTIF(CA$2649:CA$5288, "?"&amp;CA4139)+1+COUNTIF(CA$2649:CA4139, CA4139)-1)</f>
        <v/>
      </c>
      <c r="CC4139" s="41" t="str">
        <f t="shared" si="936"/>
        <v/>
      </c>
    </row>
    <row r="4140" spans="45:81" hidden="1" x14ac:dyDescent="0.25">
      <c r="AS4140" s="37">
        <v>1492</v>
      </c>
      <c r="BS4140" s="41" t="str">
        <f t="shared" si="930"/>
        <v/>
      </c>
      <c r="BU4140" s="41" t="str">
        <f>IF($BS4140="", "", IFERROR(INDEX('Country Name Replacement'!$C$11:$C$2650, MATCH($BS4140, 'Country Name Replacement'!$B$11:$B$2650, 0)), $BS4140))</f>
        <v/>
      </c>
      <c r="BV4140" s="37" t="str">
        <f t="shared" si="931"/>
        <v/>
      </c>
      <c r="BW4140" s="46" t="str">
        <f t="shared" si="932"/>
        <v/>
      </c>
      <c r="BY4140" s="13" t="str">
        <f t="shared" si="933"/>
        <v/>
      </c>
      <c r="BZ4140" s="37" t="str">
        <f t="shared" si="934"/>
        <v/>
      </c>
      <c r="CA4140" s="60" t="str">
        <f t="shared" si="935"/>
        <v/>
      </c>
      <c r="CB4140" s="37" t="str">
        <f>IF(CA4140="", "", COUNTIF(CA$2649:CA$5288, "?"&amp;CA4140)+1+COUNTIF(CA$2649:CA4140, CA4140)-1)</f>
        <v/>
      </c>
      <c r="CC4140" s="41" t="str">
        <f t="shared" si="936"/>
        <v/>
      </c>
    </row>
    <row r="4141" spans="45:81" hidden="1" x14ac:dyDescent="0.25">
      <c r="AS4141" s="37">
        <v>1493</v>
      </c>
      <c r="BS4141" s="41" t="str">
        <f t="shared" si="930"/>
        <v/>
      </c>
      <c r="BU4141" s="41" t="str">
        <f>IF($BS4141="", "", IFERROR(INDEX('Country Name Replacement'!$C$11:$C$2650, MATCH($BS4141, 'Country Name Replacement'!$B$11:$B$2650, 0)), $BS4141))</f>
        <v/>
      </c>
      <c r="BV4141" s="37" t="str">
        <f t="shared" si="931"/>
        <v/>
      </c>
      <c r="BW4141" s="46" t="str">
        <f t="shared" si="932"/>
        <v/>
      </c>
      <c r="BY4141" s="13" t="str">
        <f t="shared" si="933"/>
        <v/>
      </c>
      <c r="BZ4141" s="37" t="str">
        <f t="shared" si="934"/>
        <v/>
      </c>
      <c r="CA4141" s="60" t="str">
        <f t="shared" si="935"/>
        <v/>
      </c>
      <c r="CB4141" s="37" t="str">
        <f>IF(CA4141="", "", COUNTIF(CA$2649:CA$5288, "?"&amp;CA4141)+1+COUNTIF(CA$2649:CA4141, CA4141)-1)</f>
        <v/>
      </c>
      <c r="CC4141" s="41" t="str">
        <f t="shared" si="936"/>
        <v/>
      </c>
    </row>
    <row r="4142" spans="45:81" hidden="1" x14ac:dyDescent="0.25">
      <c r="AS4142" s="37">
        <v>1494</v>
      </c>
      <c r="BS4142" s="41" t="str">
        <f t="shared" si="930"/>
        <v/>
      </c>
      <c r="BU4142" s="41" t="str">
        <f>IF($BS4142="", "", IFERROR(INDEX('Country Name Replacement'!$C$11:$C$2650, MATCH($BS4142, 'Country Name Replacement'!$B$11:$B$2650, 0)), $BS4142))</f>
        <v/>
      </c>
      <c r="BV4142" s="37" t="str">
        <f t="shared" si="931"/>
        <v/>
      </c>
      <c r="BW4142" s="46" t="str">
        <f t="shared" si="932"/>
        <v/>
      </c>
      <c r="BY4142" s="13" t="str">
        <f t="shared" si="933"/>
        <v/>
      </c>
      <c r="BZ4142" s="37" t="str">
        <f t="shared" si="934"/>
        <v/>
      </c>
      <c r="CA4142" s="60" t="str">
        <f t="shared" si="935"/>
        <v/>
      </c>
      <c r="CB4142" s="37" t="str">
        <f>IF(CA4142="", "", COUNTIF(CA$2649:CA$5288, "?"&amp;CA4142)+1+COUNTIF(CA$2649:CA4142, CA4142)-1)</f>
        <v/>
      </c>
      <c r="CC4142" s="41" t="str">
        <f t="shared" si="936"/>
        <v/>
      </c>
    </row>
    <row r="4143" spans="45:81" hidden="1" x14ac:dyDescent="0.25">
      <c r="AS4143" s="37">
        <v>1495</v>
      </c>
      <c r="BS4143" s="41" t="str">
        <f t="shared" si="930"/>
        <v/>
      </c>
      <c r="BU4143" s="41" t="str">
        <f>IF($BS4143="", "", IFERROR(INDEX('Country Name Replacement'!$C$11:$C$2650, MATCH($BS4143, 'Country Name Replacement'!$B$11:$B$2650, 0)), $BS4143))</f>
        <v/>
      </c>
      <c r="BV4143" s="37" t="str">
        <f t="shared" si="931"/>
        <v/>
      </c>
      <c r="BW4143" s="46" t="str">
        <f t="shared" si="932"/>
        <v/>
      </c>
      <c r="BY4143" s="13" t="str">
        <f t="shared" si="933"/>
        <v/>
      </c>
      <c r="BZ4143" s="37" t="str">
        <f t="shared" si="934"/>
        <v/>
      </c>
      <c r="CA4143" s="60" t="str">
        <f t="shared" si="935"/>
        <v/>
      </c>
      <c r="CB4143" s="37" t="str">
        <f>IF(CA4143="", "", COUNTIF(CA$2649:CA$5288, "?"&amp;CA4143)+1+COUNTIF(CA$2649:CA4143, CA4143)-1)</f>
        <v/>
      </c>
      <c r="CC4143" s="41" t="str">
        <f t="shared" si="936"/>
        <v/>
      </c>
    </row>
    <row r="4144" spans="45:81" hidden="1" x14ac:dyDescent="0.25">
      <c r="AS4144" s="37">
        <v>1496</v>
      </c>
      <c r="BS4144" s="41" t="str">
        <f t="shared" si="930"/>
        <v/>
      </c>
      <c r="BU4144" s="41" t="str">
        <f>IF($BS4144="", "", IFERROR(INDEX('Country Name Replacement'!$C$11:$C$2650, MATCH($BS4144, 'Country Name Replacement'!$B$11:$B$2650, 0)), $BS4144))</f>
        <v/>
      </c>
      <c r="BV4144" s="37" t="str">
        <f t="shared" si="931"/>
        <v/>
      </c>
      <c r="BW4144" s="46" t="str">
        <f t="shared" si="932"/>
        <v/>
      </c>
      <c r="BY4144" s="13" t="str">
        <f t="shared" si="933"/>
        <v/>
      </c>
      <c r="BZ4144" s="37" t="str">
        <f t="shared" si="934"/>
        <v/>
      </c>
      <c r="CA4144" s="60" t="str">
        <f t="shared" si="935"/>
        <v/>
      </c>
      <c r="CB4144" s="37" t="str">
        <f>IF(CA4144="", "", COUNTIF(CA$2649:CA$5288, "?"&amp;CA4144)+1+COUNTIF(CA$2649:CA4144, CA4144)-1)</f>
        <v/>
      </c>
      <c r="CC4144" s="41" t="str">
        <f t="shared" si="936"/>
        <v/>
      </c>
    </row>
    <row r="4145" spans="45:81" hidden="1" x14ac:dyDescent="0.25">
      <c r="AS4145" s="37">
        <v>1497</v>
      </c>
      <c r="BS4145" s="41" t="str">
        <f t="shared" si="930"/>
        <v/>
      </c>
      <c r="BU4145" s="41" t="str">
        <f>IF($BS4145="", "", IFERROR(INDEX('Country Name Replacement'!$C$11:$C$2650, MATCH($BS4145, 'Country Name Replacement'!$B$11:$B$2650, 0)), $BS4145))</f>
        <v/>
      </c>
      <c r="BV4145" s="37" t="str">
        <f t="shared" si="931"/>
        <v/>
      </c>
      <c r="BW4145" s="46" t="str">
        <f t="shared" si="932"/>
        <v/>
      </c>
      <c r="BY4145" s="13" t="str">
        <f t="shared" si="933"/>
        <v/>
      </c>
      <c r="BZ4145" s="37" t="str">
        <f t="shared" si="934"/>
        <v/>
      </c>
      <c r="CA4145" s="60" t="str">
        <f t="shared" si="935"/>
        <v/>
      </c>
      <c r="CB4145" s="37" t="str">
        <f>IF(CA4145="", "", COUNTIF(CA$2649:CA$5288, "?"&amp;CA4145)+1+COUNTIF(CA$2649:CA4145, CA4145)-1)</f>
        <v/>
      </c>
      <c r="CC4145" s="41" t="str">
        <f t="shared" si="936"/>
        <v/>
      </c>
    </row>
    <row r="4146" spans="45:81" hidden="1" x14ac:dyDescent="0.25">
      <c r="AS4146" s="37">
        <v>1498</v>
      </c>
      <c r="BS4146" s="41" t="str">
        <f t="shared" si="930"/>
        <v/>
      </c>
      <c r="BU4146" s="41" t="str">
        <f>IF($BS4146="", "", IFERROR(INDEX('Country Name Replacement'!$C$11:$C$2650, MATCH($BS4146, 'Country Name Replacement'!$B$11:$B$2650, 0)), $BS4146))</f>
        <v/>
      </c>
      <c r="BV4146" s="37" t="str">
        <f t="shared" si="931"/>
        <v/>
      </c>
      <c r="BW4146" s="46" t="str">
        <f t="shared" si="932"/>
        <v/>
      </c>
      <c r="BY4146" s="13" t="str">
        <f t="shared" si="933"/>
        <v/>
      </c>
      <c r="BZ4146" s="37" t="str">
        <f t="shared" si="934"/>
        <v/>
      </c>
      <c r="CA4146" s="60" t="str">
        <f t="shared" si="935"/>
        <v/>
      </c>
      <c r="CB4146" s="37" t="str">
        <f>IF(CA4146="", "", COUNTIF(CA$2649:CA$5288, "?"&amp;CA4146)+1+COUNTIF(CA$2649:CA4146, CA4146)-1)</f>
        <v/>
      </c>
      <c r="CC4146" s="41" t="str">
        <f t="shared" si="936"/>
        <v/>
      </c>
    </row>
    <row r="4147" spans="45:81" hidden="1" x14ac:dyDescent="0.25">
      <c r="AS4147" s="37">
        <v>1499</v>
      </c>
      <c r="BS4147" s="41" t="str">
        <f t="shared" si="930"/>
        <v/>
      </c>
      <c r="BU4147" s="41" t="str">
        <f>IF($BS4147="", "", IFERROR(INDEX('Country Name Replacement'!$C$11:$C$2650, MATCH($BS4147, 'Country Name Replacement'!$B$11:$B$2650, 0)), $BS4147))</f>
        <v/>
      </c>
      <c r="BV4147" s="37" t="str">
        <f t="shared" si="931"/>
        <v/>
      </c>
      <c r="BW4147" s="46" t="str">
        <f t="shared" si="932"/>
        <v/>
      </c>
      <c r="BY4147" s="13" t="str">
        <f t="shared" si="933"/>
        <v/>
      </c>
      <c r="BZ4147" s="37" t="str">
        <f t="shared" si="934"/>
        <v/>
      </c>
      <c r="CA4147" s="60" t="str">
        <f t="shared" si="935"/>
        <v/>
      </c>
      <c r="CB4147" s="37" t="str">
        <f>IF(CA4147="", "", COUNTIF(CA$2649:CA$5288, "?"&amp;CA4147)+1+COUNTIF(CA$2649:CA4147, CA4147)-1)</f>
        <v/>
      </c>
      <c r="CC4147" s="41" t="str">
        <f t="shared" si="936"/>
        <v/>
      </c>
    </row>
    <row r="4148" spans="45:81" hidden="1" x14ac:dyDescent="0.25">
      <c r="AS4148" s="37">
        <v>1500</v>
      </c>
      <c r="BS4148" s="41" t="str">
        <f t="shared" si="930"/>
        <v/>
      </c>
      <c r="BU4148" s="41" t="str">
        <f>IF($BS4148="", "", IFERROR(INDEX('Country Name Replacement'!$C$11:$C$2650, MATCH($BS4148, 'Country Name Replacement'!$B$11:$B$2650, 0)), $BS4148))</f>
        <v/>
      </c>
      <c r="BV4148" s="37" t="str">
        <f t="shared" si="931"/>
        <v/>
      </c>
      <c r="BW4148" s="46" t="str">
        <f t="shared" si="932"/>
        <v/>
      </c>
      <c r="BY4148" s="13" t="str">
        <f t="shared" si="933"/>
        <v/>
      </c>
      <c r="BZ4148" s="37" t="str">
        <f t="shared" si="934"/>
        <v/>
      </c>
      <c r="CA4148" s="60" t="str">
        <f t="shared" si="935"/>
        <v/>
      </c>
      <c r="CB4148" s="37" t="str">
        <f>IF(CA4148="", "", COUNTIF(CA$2649:CA$5288, "?"&amp;CA4148)+1+COUNTIF(CA$2649:CA4148, CA4148)-1)</f>
        <v/>
      </c>
      <c r="CC4148" s="41" t="str">
        <f t="shared" si="936"/>
        <v/>
      </c>
    </row>
    <row r="4149" spans="45:81" hidden="1" x14ac:dyDescent="0.25">
      <c r="AS4149" s="37">
        <v>1501</v>
      </c>
      <c r="BS4149" s="41" t="str">
        <f t="shared" si="930"/>
        <v/>
      </c>
      <c r="BU4149" s="41" t="str">
        <f>IF($BS4149="", "", IFERROR(INDEX('Country Name Replacement'!$C$11:$C$2650, MATCH($BS4149, 'Country Name Replacement'!$B$11:$B$2650, 0)), $BS4149))</f>
        <v/>
      </c>
      <c r="BV4149" s="37" t="str">
        <f t="shared" si="931"/>
        <v/>
      </c>
      <c r="BW4149" s="46" t="str">
        <f t="shared" si="932"/>
        <v/>
      </c>
      <c r="BY4149" s="13" t="str">
        <f t="shared" si="933"/>
        <v/>
      </c>
      <c r="BZ4149" s="37" t="str">
        <f t="shared" si="934"/>
        <v/>
      </c>
      <c r="CA4149" s="60" t="str">
        <f t="shared" si="935"/>
        <v/>
      </c>
      <c r="CB4149" s="37" t="str">
        <f>IF(CA4149="", "", COUNTIF(CA$2649:CA$5288, "?"&amp;CA4149)+1+COUNTIF(CA$2649:CA4149, CA4149)-1)</f>
        <v/>
      </c>
      <c r="CC4149" s="41" t="str">
        <f t="shared" si="936"/>
        <v/>
      </c>
    </row>
    <row r="4150" spans="45:81" hidden="1" x14ac:dyDescent="0.25">
      <c r="AS4150" s="37">
        <v>1502</v>
      </c>
      <c r="BS4150" s="41" t="str">
        <f t="shared" si="930"/>
        <v/>
      </c>
      <c r="BU4150" s="41" t="str">
        <f>IF($BS4150="", "", IFERROR(INDEX('Country Name Replacement'!$C$11:$C$2650, MATCH($BS4150, 'Country Name Replacement'!$B$11:$B$2650, 0)), $BS4150))</f>
        <v/>
      </c>
      <c r="BV4150" s="37" t="str">
        <f t="shared" si="931"/>
        <v/>
      </c>
      <c r="BW4150" s="46" t="str">
        <f t="shared" si="932"/>
        <v/>
      </c>
      <c r="BY4150" s="13" t="str">
        <f t="shared" si="933"/>
        <v/>
      </c>
      <c r="BZ4150" s="37" t="str">
        <f t="shared" si="934"/>
        <v/>
      </c>
      <c r="CA4150" s="60" t="str">
        <f t="shared" si="935"/>
        <v/>
      </c>
      <c r="CB4150" s="37" t="str">
        <f>IF(CA4150="", "", COUNTIF(CA$2649:CA$5288, "?"&amp;CA4150)+1+COUNTIF(CA$2649:CA4150, CA4150)-1)</f>
        <v/>
      </c>
      <c r="CC4150" s="41" t="str">
        <f t="shared" si="936"/>
        <v/>
      </c>
    </row>
    <row r="4151" spans="45:81" hidden="1" x14ac:dyDescent="0.25">
      <c r="AS4151" s="37">
        <v>1503</v>
      </c>
      <c r="BS4151" s="41" t="str">
        <f t="shared" si="930"/>
        <v/>
      </c>
      <c r="BU4151" s="41" t="str">
        <f>IF($BS4151="", "", IFERROR(INDEX('Country Name Replacement'!$C$11:$C$2650, MATCH($BS4151, 'Country Name Replacement'!$B$11:$B$2650, 0)), $BS4151))</f>
        <v/>
      </c>
      <c r="BV4151" s="37" t="str">
        <f t="shared" si="931"/>
        <v/>
      </c>
      <c r="BW4151" s="46" t="str">
        <f t="shared" si="932"/>
        <v/>
      </c>
      <c r="BY4151" s="13" t="str">
        <f t="shared" si="933"/>
        <v/>
      </c>
      <c r="BZ4151" s="37" t="str">
        <f t="shared" si="934"/>
        <v/>
      </c>
      <c r="CA4151" s="60" t="str">
        <f t="shared" si="935"/>
        <v/>
      </c>
      <c r="CB4151" s="37" t="str">
        <f>IF(CA4151="", "", COUNTIF(CA$2649:CA$5288, "?"&amp;CA4151)+1+COUNTIF(CA$2649:CA4151, CA4151)-1)</f>
        <v/>
      </c>
      <c r="CC4151" s="41" t="str">
        <f t="shared" si="936"/>
        <v/>
      </c>
    </row>
    <row r="4152" spans="45:81" hidden="1" x14ac:dyDescent="0.25">
      <c r="AS4152" s="37">
        <v>1504</v>
      </c>
      <c r="BS4152" s="41" t="str">
        <f t="shared" si="930"/>
        <v/>
      </c>
      <c r="BU4152" s="41" t="str">
        <f>IF($BS4152="", "", IFERROR(INDEX('Country Name Replacement'!$C$11:$C$2650, MATCH($BS4152, 'Country Name Replacement'!$B$11:$B$2650, 0)), $BS4152))</f>
        <v/>
      </c>
      <c r="BV4152" s="37" t="str">
        <f t="shared" si="931"/>
        <v/>
      </c>
      <c r="BW4152" s="46" t="str">
        <f t="shared" si="932"/>
        <v/>
      </c>
      <c r="BY4152" s="13" t="str">
        <f t="shared" si="933"/>
        <v/>
      </c>
      <c r="BZ4152" s="37" t="str">
        <f t="shared" si="934"/>
        <v/>
      </c>
      <c r="CA4152" s="60" t="str">
        <f t="shared" si="935"/>
        <v/>
      </c>
      <c r="CB4152" s="37" t="str">
        <f>IF(CA4152="", "", COUNTIF(CA$2649:CA$5288, "?"&amp;CA4152)+1+COUNTIF(CA$2649:CA4152, CA4152)-1)</f>
        <v/>
      </c>
      <c r="CC4152" s="41" t="str">
        <f t="shared" si="936"/>
        <v/>
      </c>
    </row>
    <row r="4153" spans="45:81" hidden="1" x14ac:dyDescent="0.25">
      <c r="AS4153" s="37">
        <v>1505</v>
      </c>
      <c r="BS4153" s="41" t="str">
        <f t="shared" si="930"/>
        <v/>
      </c>
      <c r="BU4153" s="41" t="str">
        <f>IF($BS4153="", "", IFERROR(INDEX('Country Name Replacement'!$C$11:$C$2650, MATCH($BS4153, 'Country Name Replacement'!$B$11:$B$2650, 0)), $BS4153))</f>
        <v/>
      </c>
      <c r="BV4153" s="37" t="str">
        <f t="shared" si="931"/>
        <v/>
      </c>
      <c r="BW4153" s="46" t="str">
        <f t="shared" si="932"/>
        <v/>
      </c>
      <c r="BY4153" s="13" t="str">
        <f t="shared" si="933"/>
        <v/>
      </c>
      <c r="BZ4153" s="37" t="str">
        <f t="shared" si="934"/>
        <v/>
      </c>
      <c r="CA4153" s="60" t="str">
        <f t="shared" si="935"/>
        <v/>
      </c>
      <c r="CB4153" s="37" t="str">
        <f>IF(CA4153="", "", COUNTIF(CA$2649:CA$5288, "?"&amp;CA4153)+1+COUNTIF(CA$2649:CA4153, CA4153)-1)</f>
        <v/>
      </c>
      <c r="CC4153" s="41" t="str">
        <f t="shared" si="936"/>
        <v/>
      </c>
    </row>
    <row r="4154" spans="45:81" hidden="1" x14ac:dyDescent="0.25">
      <c r="AS4154" s="37">
        <v>1506</v>
      </c>
      <c r="BS4154" s="41" t="str">
        <f t="shared" si="930"/>
        <v/>
      </c>
      <c r="BU4154" s="41" t="str">
        <f>IF($BS4154="", "", IFERROR(INDEX('Country Name Replacement'!$C$11:$C$2650, MATCH($BS4154, 'Country Name Replacement'!$B$11:$B$2650, 0)), $BS4154))</f>
        <v/>
      </c>
      <c r="BV4154" s="37" t="str">
        <f t="shared" si="931"/>
        <v/>
      </c>
      <c r="BW4154" s="46" t="str">
        <f t="shared" si="932"/>
        <v/>
      </c>
      <c r="BY4154" s="13" t="str">
        <f t="shared" si="933"/>
        <v/>
      </c>
      <c r="BZ4154" s="37" t="str">
        <f t="shared" si="934"/>
        <v/>
      </c>
      <c r="CA4154" s="60" t="str">
        <f t="shared" si="935"/>
        <v/>
      </c>
      <c r="CB4154" s="37" t="str">
        <f>IF(CA4154="", "", COUNTIF(CA$2649:CA$5288, "?"&amp;CA4154)+1+COUNTIF(CA$2649:CA4154, CA4154)-1)</f>
        <v/>
      </c>
      <c r="CC4154" s="41" t="str">
        <f t="shared" si="936"/>
        <v/>
      </c>
    </row>
    <row r="4155" spans="45:81" hidden="1" x14ac:dyDescent="0.25">
      <c r="AS4155" s="37">
        <v>1507</v>
      </c>
      <c r="BS4155" s="41" t="str">
        <f t="shared" si="930"/>
        <v/>
      </c>
      <c r="BU4155" s="41" t="str">
        <f>IF($BS4155="", "", IFERROR(INDEX('Country Name Replacement'!$C$11:$C$2650, MATCH($BS4155, 'Country Name Replacement'!$B$11:$B$2650, 0)), $BS4155))</f>
        <v/>
      </c>
      <c r="BV4155" s="37" t="str">
        <f t="shared" si="931"/>
        <v/>
      </c>
      <c r="BW4155" s="46" t="str">
        <f t="shared" si="932"/>
        <v/>
      </c>
      <c r="BY4155" s="13" t="str">
        <f t="shared" si="933"/>
        <v/>
      </c>
      <c r="BZ4155" s="37" t="str">
        <f t="shared" si="934"/>
        <v/>
      </c>
      <c r="CA4155" s="60" t="str">
        <f t="shared" si="935"/>
        <v/>
      </c>
      <c r="CB4155" s="37" t="str">
        <f>IF(CA4155="", "", COUNTIF(CA$2649:CA$5288, "?"&amp;CA4155)+1+COUNTIF(CA$2649:CA4155, CA4155)-1)</f>
        <v/>
      </c>
      <c r="CC4155" s="41" t="str">
        <f t="shared" si="936"/>
        <v/>
      </c>
    </row>
    <row r="4156" spans="45:81" hidden="1" x14ac:dyDescent="0.25">
      <c r="AS4156" s="37">
        <v>1508</v>
      </c>
      <c r="BS4156" s="41" t="str">
        <f t="shared" si="930"/>
        <v/>
      </c>
      <c r="BU4156" s="41" t="str">
        <f>IF($BS4156="", "", IFERROR(INDEX('Country Name Replacement'!$C$11:$C$2650, MATCH($BS4156, 'Country Name Replacement'!$B$11:$B$2650, 0)), $BS4156))</f>
        <v/>
      </c>
      <c r="BV4156" s="37" t="str">
        <f t="shared" si="931"/>
        <v/>
      </c>
      <c r="BW4156" s="46" t="str">
        <f t="shared" si="932"/>
        <v/>
      </c>
      <c r="BY4156" s="13" t="str">
        <f t="shared" si="933"/>
        <v/>
      </c>
      <c r="BZ4156" s="37" t="str">
        <f t="shared" si="934"/>
        <v/>
      </c>
      <c r="CA4156" s="60" t="str">
        <f t="shared" si="935"/>
        <v/>
      </c>
      <c r="CB4156" s="37" t="str">
        <f>IF(CA4156="", "", COUNTIF(CA$2649:CA$5288, "?"&amp;CA4156)+1+COUNTIF(CA$2649:CA4156, CA4156)-1)</f>
        <v/>
      </c>
      <c r="CC4156" s="41" t="str">
        <f t="shared" si="936"/>
        <v/>
      </c>
    </row>
    <row r="4157" spans="45:81" hidden="1" x14ac:dyDescent="0.25">
      <c r="AS4157" s="37">
        <v>1509</v>
      </c>
      <c r="BS4157" s="41" t="str">
        <f t="shared" si="930"/>
        <v/>
      </c>
      <c r="BU4157" s="41" t="str">
        <f>IF($BS4157="", "", IFERROR(INDEX('Country Name Replacement'!$C$11:$C$2650, MATCH($BS4157, 'Country Name Replacement'!$B$11:$B$2650, 0)), $BS4157))</f>
        <v/>
      </c>
      <c r="BV4157" s="37" t="str">
        <f t="shared" si="931"/>
        <v/>
      </c>
      <c r="BW4157" s="46" t="str">
        <f t="shared" si="932"/>
        <v/>
      </c>
      <c r="BY4157" s="13" t="str">
        <f t="shared" si="933"/>
        <v/>
      </c>
      <c r="BZ4157" s="37" t="str">
        <f t="shared" si="934"/>
        <v/>
      </c>
      <c r="CA4157" s="60" t="str">
        <f t="shared" si="935"/>
        <v/>
      </c>
      <c r="CB4157" s="37" t="str">
        <f>IF(CA4157="", "", COUNTIF(CA$2649:CA$5288, "?"&amp;CA4157)+1+COUNTIF(CA$2649:CA4157, CA4157)-1)</f>
        <v/>
      </c>
      <c r="CC4157" s="41" t="str">
        <f t="shared" si="936"/>
        <v/>
      </c>
    </row>
    <row r="4158" spans="45:81" hidden="1" x14ac:dyDescent="0.25">
      <c r="AS4158" s="37">
        <v>1510</v>
      </c>
      <c r="BS4158" s="41" t="str">
        <f t="shared" si="930"/>
        <v/>
      </c>
      <c r="BU4158" s="41" t="str">
        <f>IF($BS4158="", "", IFERROR(INDEX('Country Name Replacement'!$C$11:$C$2650, MATCH($BS4158, 'Country Name Replacement'!$B$11:$B$2650, 0)), $BS4158))</f>
        <v/>
      </c>
      <c r="BV4158" s="37" t="str">
        <f t="shared" si="931"/>
        <v/>
      </c>
      <c r="BW4158" s="46" t="str">
        <f t="shared" si="932"/>
        <v/>
      </c>
      <c r="BY4158" s="13" t="str">
        <f t="shared" si="933"/>
        <v/>
      </c>
      <c r="BZ4158" s="37" t="str">
        <f t="shared" si="934"/>
        <v/>
      </c>
      <c r="CA4158" s="60" t="str">
        <f t="shared" si="935"/>
        <v/>
      </c>
      <c r="CB4158" s="37" t="str">
        <f>IF(CA4158="", "", COUNTIF(CA$2649:CA$5288, "?"&amp;CA4158)+1+COUNTIF(CA$2649:CA4158, CA4158)-1)</f>
        <v/>
      </c>
      <c r="CC4158" s="41" t="str">
        <f t="shared" si="936"/>
        <v/>
      </c>
    </row>
    <row r="4159" spans="45:81" hidden="1" x14ac:dyDescent="0.25">
      <c r="AS4159" s="37">
        <v>1511</v>
      </c>
      <c r="BS4159" s="41" t="str">
        <f t="shared" si="930"/>
        <v/>
      </c>
      <c r="BU4159" s="41" t="str">
        <f>IF($BS4159="", "", IFERROR(INDEX('Country Name Replacement'!$C$11:$C$2650, MATCH($BS4159, 'Country Name Replacement'!$B$11:$B$2650, 0)), $BS4159))</f>
        <v/>
      </c>
      <c r="BV4159" s="37" t="str">
        <f t="shared" si="931"/>
        <v/>
      </c>
      <c r="BW4159" s="46" t="str">
        <f t="shared" si="932"/>
        <v/>
      </c>
      <c r="BY4159" s="13" t="str">
        <f t="shared" si="933"/>
        <v/>
      </c>
      <c r="BZ4159" s="37" t="str">
        <f t="shared" si="934"/>
        <v/>
      </c>
      <c r="CA4159" s="60" t="str">
        <f t="shared" si="935"/>
        <v/>
      </c>
      <c r="CB4159" s="37" t="str">
        <f>IF(CA4159="", "", COUNTIF(CA$2649:CA$5288, "?"&amp;CA4159)+1+COUNTIF(CA$2649:CA4159, CA4159)-1)</f>
        <v/>
      </c>
      <c r="CC4159" s="41" t="str">
        <f t="shared" si="936"/>
        <v/>
      </c>
    </row>
    <row r="4160" spans="45:81" hidden="1" x14ac:dyDescent="0.25">
      <c r="AS4160" s="37">
        <v>1512</v>
      </c>
      <c r="BS4160" s="41" t="str">
        <f t="shared" si="930"/>
        <v/>
      </c>
      <c r="BU4160" s="41" t="str">
        <f>IF($BS4160="", "", IFERROR(INDEX('Country Name Replacement'!$C$11:$C$2650, MATCH($BS4160, 'Country Name Replacement'!$B$11:$B$2650, 0)), $BS4160))</f>
        <v/>
      </c>
      <c r="BV4160" s="37" t="str">
        <f t="shared" si="931"/>
        <v/>
      </c>
      <c r="BW4160" s="46" t="str">
        <f t="shared" si="932"/>
        <v/>
      </c>
      <c r="BY4160" s="13" t="str">
        <f t="shared" si="933"/>
        <v/>
      </c>
      <c r="BZ4160" s="37" t="str">
        <f t="shared" si="934"/>
        <v/>
      </c>
      <c r="CA4160" s="60" t="str">
        <f t="shared" si="935"/>
        <v/>
      </c>
      <c r="CB4160" s="37" t="str">
        <f>IF(CA4160="", "", COUNTIF(CA$2649:CA$5288, "?"&amp;CA4160)+1+COUNTIF(CA$2649:CA4160, CA4160)-1)</f>
        <v/>
      </c>
      <c r="CC4160" s="41" t="str">
        <f t="shared" si="936"/>
        <v/>
      </c>
    </row>
    <row r="4161" spans="45:81" hidden="1" x14ac:dyDescent="0.25">
      <c r="AS4161" s="37">
        <v>1513</v>
      </c>
      <c r="BS4161" s="41" t="str">
        <f t="shared" si="930"/>
        <v/>
      </c>
      <c r="BU4161" s="41" t="str">
        <f>IF($BS4161="", "", IFERROR(INDEX('Country Name Replacement'!$C$11:$C$2650, MATCH($BS4161, 'Country Name Replacement'!$B$11:$B$2650, 0)), $BS4161))</f>
        <v/>
      </c>
      <c r="BV4161" s="37" t="str">
        <f t="shared" si="931"/>
        <v/>
      </c>
      <c r="BW4161" s="46" t="str">
        <f t="shared" si="932"/>
        <v/>
      </c>
      <c r="BY4161" s="13" t="str">
        <f t="shared" si="933"/>
        <v/>
      </c>
      <c r="BZ4161" s="37" t="str">
        <f t="shared" si="934"/>
        <v/>
      </c>
      <c r="CA4161" s="60" t="str">
        <f t="shared" si="935"/>
        <v/>
      </c>
      <c r="CB4161" s="37" t="str">
        <f>IF(CA4161="", "", COUNTIF(CA$2649:CA$5288, "?"&amp;CA4161)+1+COUNTIF(CA$2649:CA4161, CA4161)-1)</f>
        <v/>
      </c>
      <c r="CC4161" s="41" t="str">
        <f t="shared" si="936"/>
        <v/>
      </c>
    </row>
    <row r="4162" spans="45:81" hidden="1" x14ac:dyDescent="0.25">
      <c r="AS4162" s="37">
        <v>1514</v>
      </c>
      <c r="BS4162" s="41" t="str">
        <f t="shared" si="930"/>
        <v/>
      </c>
      <c r="BU4162" s="41" t="str">
        <f>IF($BS4162="", "", IFERROR(INDEX('Country Name Replacement'!$C$11:$C$2650, MATCH($BS4162, 'Country Name Replacement'!$B$11:$B$2650, 0)), $BS4162))</f>
        <v/>
      </c>
      <c r="BV4162" s="37" t="str">
        <f t="shared" si="931"/>
        <v/>
      </c>
      <c r="BW4162" s="46" t="str">
        <f t="shared" si="932"/>
        <v/>
      </c>
      <c r="BY4162" s="13" t="str">
        <f t="shared" si="933"/>
        <v/>
      </c>
      <c r="BZ4162" s="37" t="str">
        <f t="shared" si="934"/>
        <v/>
      </c>
      <c r="CA4162" s="60" t="str">
        <f t="shared" si="935"/>
        <v/>
      </c>
      <c r="CB4162" s="37" t="str">
        <f>IF(CA4162="", "", COUNTIF(CA$2649:CA$5288, "?"&amp;CA4162)+1+COUNTIF(CA$2649:CA4162, CA4162)-1)</f>
        <v/>
      </c>
      <c r="CC4162" s="41" t="str">
        <f t="shared" si="936"/>
        <v/>
      </c>
    </row>
    <row r="4163" spans="45:81" hidden="1" x14ac:dyDescent="0.25">
      <c r="AS4163" s="37">
        <v>1515</v>
      </c>
      <c r="BS4163" s="41" t="str">
        <f t="shared" si="930"/>
        <v/>
      </c>
      <c r="BU4163" s="41" t="str">
        <f>IF($BS4163="", "", IFERROR(INDEX('Country Name Replacement'!$C$11:$C$2650, MATCH($BS4163, 'Country Name Replacement'!$B$11:$B$2650, 0)), $BS4163))</f>
        <v/>
      </c>
      <c r="BV4163" s="37" t="str">
        <f t="shared" si="931"/>
        <v/>
      </c>
      <c r="BW4163" s="46" t="str">
        <f t="shared" si="932"/>
        <v/>
      </c>
      <c r="BY4163" s="13" t="str">
        <f t="shared" si="933"/>
        <v/>
      </c>
      <c r="BZ4163" s="37" t="str">
        <f t="shared" si="934"/>
        <v/>
      </c>
      <c r="CA4163" s="60" t="str">
        <f t="shared" si="935"/>
        <v/>
      </c>
      <c r="CB4163" s="37" t="str">
        <f>IF(CA4163="", "", COUNTIF(CA$2649:CA$5288, "?"&amp;CA4163)+1+COUNTIF(CA$2649:CA4163, CA4163)-1)</f>
        <v/>
      </c>
      <c r="CC4163" s="41" t="str">
        <f t="shared" si="936"/>
        <v/>
      </c>
    </row>
    <row r="4164" spans="45:81" hidden="1" x14ac:dyDescent="0.25">
      <c r="AS4164" s="37">
        <v>1516</v>
      </c>
      <c r="BS4164" s="41" t="str">
        <f t="shared" si="930"/>
        <v/>
      </c>
      <c r="BU4164" s="41" t="str">
        <f>IF($BS4164="", "", IFERROR(INDEX('Country Name Replacement'!$C$11:$C$2650, MATCH($BS4164, 'Country Name Replacement'!$B$11:$B$2650, 0)), $BS4164))</f>
        <v/>
      </c>
      <c r="BV4164" s="37" t="str">
        <f t="shared" si="931"/>
        <v/>
      </c>
      <c r="BW4164" s="46" t="str">
        <f t="shared" si="932"/>
        <v/>
      </c>
      <c r="BY4164" s="13" t="str">
        <f t="shared" si="933"/>
        <v/>
      </c>
      <c r="BZ4164" s="37" t="str">
        <f t="shared" si="934"/>
        <v/>
      </c>
      <c r="CA4164" s="60" t="str">
        <f t="shared" si="935"/>
        <v/>
      </c>
      <c r="CB4164" s="37" t="str">
        <f>IF(CA4164="", "", COUNTIF(CA$2649:CA$5288, "?"&amp;CA4164)+1+COUNTIF(CA$2649:CA4164, CA4164)-1)</f>
        <v/>
      </c>
      <c r="CC4164" s="41" t="str">
        <f t="shared" si="936"/>
        <v/>
      </c>
    </row>
    <row r="4165" spans="45:81" hidden="1" x14ac:dyDescent="0.25">
      <c r="AS4165" s="37">
        <v>1517</v>
      </c>
      <c r="BS4165" s="41" t="str">
        <f t="shared" si="930"/>
        <v/>
      </c>
      <c r="BU4165" s="41" t="str">
        <f>IF($BS4165="", "", IFERROR(INDEX('Country Name Replacement'!$C$11:$C$2650, MATCH($BS4165, 'Country Name Replacement'!$B$11:$B$2650, 0)), $BS4165))</f>
        <v/>
      </c>
      <c r="BV4165" s="37" t="str">
        <f t="shared" si="931"/>
        <v/>
      </c>
      <c r="BW4165" s="46" t="str">
        <f t="shared" si="932"/>
        <v/>
      </c>
      <c r="BY4165" s="13" t="str">
        <f t="shared" si="933"/>
        <v/>
      </c>
      <c r="BZ4165" s="37" t="str">
        <f t="shared" si="934"/>
        <v/>
      </c>
      <c r="CA4165" s="60" t="str">
        <f t="shared" si="935"/>
        <v/>
      </c>
      <c r="CB4165" s="37" t="str">
        <f>IF(CA4165="", "", COUNTIF(CA$2649:CA$5288, "?"&amp;CA4165)+1+COUNTIF(CA$2649:CA4165, CA4165)-1)</f>
        <v/>
      </c>
      <c r="CC4165" s="41" t="str">
        <f t="shared" si="936"/>
        <v/>
      </c>
    </row>
    <row r="4166" spans="45:81" hidden="1" x14ac:dyDescent="0.25">
      <c r="AS4166" s="37">
        <v>1518</v>
      </c>
      <c r="BS4166" s="41" t="str">
        <f t="shared" si="930"/>
        <v/>
      </c>
      <c r="BU4166" s="41" t="str">
        <f>IF($BS4166="", "", IFERROR(INDEX('Country Name Replacement'!$C$11:$C$2650, MATCH($BS4166, 'Country Name Replacement'!$B$11:$B$2650, 0)), $BS4166))</f>
        <v/>
      </c>
      <c r="BV4166" s="37" t="str">
        <f t="shared" si="931"/>
        <v/>
      </c>
      <c r="BW4166" s="46" t="str">
        <f t="shared" si="932"/>
        <v/>
      </c>
      <c r="BY4166" s="13" t="str">
        <f t="shared" si="933"/>
        <v/>
      </c>
      <c r="BZ4166" s="37" t="str">
        <f t="shared" si="934"/>
        <v/>
      </c>
      <c r="CA4166" s="60" t="str">
        <f t="shared" si="935"/>
        <v/>
      </c>
      <c r="CB4166" s="37" t="str">
        <f>IF(CA4166="", "", COUNTIF(CA$2649:CA$5288, "?"&amp;CA4166)+1+COUNTIF(CA$2649:CA4166, CA4166)-1)</f>
        <v/>
      </c>
      <c r="CC4166" s="41" t="str">
        <f t="shared" si="936"/>
        <v/>
      </c>
    </row>
    <row r="4167" spans="45:81" hidden="1" x14ac:dyDescent="0.25">
      <c r="AS4167" s="37">
        <v>1519</v>
      </c>
      <c r="BS4167" s="41" t="str">
        <f t="shared" si="930"/>
        <v/>
      </c>
      <c r="BU4167" s="41" t="str">
        <f>IF($BS4167="", "", IFERROR(INDEX('Country Name Replacement'!$C$11:$C$2650, MATCH($BS4167, 'Country Name Replacement'!$B$11:$B$2650, 0)), $BS4167))</f>
        <v/>
      </c>
      <c r="BV4167" s="37" t="str">
        <f t="shared" si="931"/>
        <v/>
      </c>
      <c r="BW4167" s="46" t="str">
        <f t="shared" si="932"/>
        <v/>
      </c>
      <c r="BY4167" s="13" t="str">
        <f t="shared" si="933"/>
        <v/>
      </c>
      <c r="BZ4167" s="37" t="str">
        <f t="shared" si="934"/>
        <v/>
      </c>
      <c r="CA4167" s="60" t="str">
        <f t="shared" si="935"/>
        <v/>
      </c>
      <c r="CB4167" s="37" t="str">
        <f>IF(CA4167="", "", COUNTIF(CA$2649:CA$5288, "?"&amp;CA4167)+1+COUNTIF(CA$2649:CA4167, CA4167)-1)</f>
        <v/>
      </c>
      <c r="CC4167" s="41" t="str">
        <f t="shared" si="936"/>
        <v/>
      </c>
    </row>
    <row r="4168" spans="45:81" hidden="1" x14ac:dyDescent="0.25">
      <c r="AS4168" s="37">
        <v>1520</v>
      </c>
      <c r="BS4168" s="41" t="str">
        <f t="shared" si="930"/>
        <v/>
      </c>
      <c r="BU4168" s="41" t="str">
        <f>IF($BS4168="", "", IFERROR(INDEX('Country Name Replacement'!$C$11:$C$2650, MATCH($BS4168, 'Country Name Replacement'!$B$11:$B$2650, 0)), $BS4168))</f>
        <v/>
      </c>
      <c r="BV4168" s="37" t="str">
        <f t="shared" si="931"/>
        <v/>
      </c>
      <c r="BW4168" s="46" t="str">
        <f t="shared" si="932"/>
        <v/>
      </c>
      <c r="BY4168" s="13" t="str">
        <f t="shared" si="933"/>
        <v/>
      </c>
      <c r="BZ4168" s="37" t="str">
        <f t="shared" si="934"/>
        <v/>
      </c>
      <c r="CA4168" s="60" t="str">
        <f t="shared" si="935"/>
        <v/>
      </c>
      <c r="CB4168" s="37" t="str">
        <f>IF(CA4168="", "", COUNTIF(CA$2649:CA$5288, "?"&amp;CA4168)+1+COUNTIF(CA$2649:CA4168, CA4168)-1)</f>
        <v/>
      </c>
      <c r="CC4168" s="41" t="str">
        <f t="shared" si="936"/>
        <v/>
      </c>
    </row>
    <row r="4169" spans="45:81" hidden="1" x14ac:dyDescent="0.25">
      <c r="AS4169" s="37">
        <v>1521</v>
      </c>
      <c r="BS4169" s="41" t="str">
        <f t="shared" si="930"/>
        <v/>
      </c>
      <c r="BU4169" s="41" t="str">
        <f>IF($BS4169="", "", IFERROR(INDEX('Country Name Replacement'!$C$11:$C$2650, MATCH($BS4169, 'Country Name Replacement'!$B$11:$B$2650, 0)), $BS4169))</f>
        <v/>
      </c>
      <c r="BV4169" s="37" t="str">
        <f t="shared" si="931"/>
        <v/>
      </c>
      <c r="BW4169" s="46" t="str">
        <f t="shared" si="932"/>
        <v/>
      </c>
      <c r="BY4169" s="13" t="str">
        <f t="shared" si="933"/>
        <v/>
      </c>
      <c r="BZ4169" s="37" t="str">
        <f t="shared" si="934"/>
        <v/>
      </c>
      <c r="CA4169" s="60" t="str">
        <f t="shared" si="935"/>
        <v/>
      </c>
      <c r="CB4169" s="37" t="str">
        <f>IF(CA4169="", "", COUNTIF(CA$2649:CA$5288, "?"&amp;CA4169)+1+COUNTIF(CA$2649:CA4169, CA4169)-1)</f>
        <v/>
      </c>
      <c r="CC4169" s="41" t="str">
        <f t="shared" si="936"/>
        <v/>
      </c>
    </row>
    <row r="4170" spans="45:81" hidden="1" x14ac:dyDescent="0.25">
      <c r="AS4170" s="37">
        <v>1522</v>
      </c>
      <c r="BS4170" s="41" t="str">
        <f t="shared" si="930"/>
        <v/>
      </c>
      <c r="BU4170" s="41" t="str">
        <f>IF($BS4170="", "", IFERROR(INDEX('Country Name Replacement'!$C$11:$C$2650, MATCH($BS4170, 'Country Name Replacement'!$B$11:$B$2650, 0)), $BS4170))</f>
        <v/>
      </c>
      <c r="BV4170" s="37" t="str">
        <f t="shared" si="931"/>
        <v/>
      </c>
      <c r="BW4170" s="46" t="str">
        <f t="shared" si="932"/>
        <v/>
      </c>
      <c r="BY4170" s="13" t="str">
        <f t="shared" si="933"/>
        <v/>
      </c>
      <c r="BZ4170" s="37" t="str">
        <f t="shared" si="934"/>
        <v/>
      </c>
      <c r="CA4170" s="60" t="str">
        <f t="shared" si="935"/>
        <v/>
      </c>
      <c r="CB4170" s="37" t="str">
        <f>IF(CA4170="", "", COUNTIF(CA$2649:CA$5288, "?"&amp;CA4170)+1+COUNTIF(CA$2649:CA4170, CA4170)-1)</f>
        <v/>
      </c>
      <c r="CC4170" s="41" t="str">
        <f t="shared" si="936"/>
        <v/>
      </c>
    </row>
    <row r="4171" spans="45:81" hidden="1" x14ac:dyDescent="0.25">
      <c r="AS4171" s="37">
        <v>1523</v>
      </c>
      <c r="BS4171" s="41" t="str">
        <f t="shared" si="930"/>
        <v/>
      </c>
      <c r="BU4171" s="41" t="str">
        <f>IF($BS4171="", "", IFERROR(INDEX('Country Name Replacement'!$C$11:$C$2650, MATCH($BS4171, 'Country Name Replacement'!$B$11:$B$2650, 0)), $BS4171))</f>
        <v/>
      </c>
      <c r="BV4171" s="37" t="str">
        <f t="shared" si="931"/>
        <v/>
      </c>
      <c r="BW4171" s="46" t="str">
        <f t="shared" si="932"/>
        <v/>
      </c>
      <c r="BY4171" s="13" t="str">
        <f t="shared" si="933"/>
        <v/>
      </c>
      <c r="BZ4171" s="37" t="str">
        <f t="shared" si="934"/>
        <v/>
      </c>
      <c r="CA4171" s="60" t="str">
        <f t="shared" si="935"/>
        <v/>
      </c>
      <c r="CB4171" s="37" t="str">
        <f>IF(CA4171="", "", COUNTIF(CA$2649:CA$5288, "?"&amp;CA4171)+1+COUNTIF(CA$2649:CA4171, CA4171)-1)</f>
        <v/>
      </c>
      <c r="CC4171" s="41" t="str">
        <f t="shared" si="936"/>
        <v/>
      </c>
    </row>
    <row r="4172" spans="45:81" hidden="1" x14ac:dyDescent="0.25">
      <c r="AS4172" s="37">
        <v>1524</v>
      </c>
      <c r="BS4172" s="41" t="str">
        <f t="shared" si="930"/>
        <v/>
      </c>
      <c r="BU4172" s="41" t="str">
        <f>IF($BS4172="", "", IFERROR(INDEX('Country Name Replacement'!$C$11:$C$2650, MATCH($BS4172, 'Country Name Replacement'!$B$11:$B$2650, 0)), $BS4172))</f>
        <v/>
      </c>
      <c r="BV4172" s="37" t="str">
        <f t="shared" si="931"/>
        <v/>
      </c>
      <c r="BW4172" s="46" t="str">
        <f t="shared" si="932"/>
        <v/>
      </c>
      <c r="BY4172" s="13" t="str">
        <f t="shared" si="933"/>
        <v/>
      </c>
      <c r="BZ4172" s="37" t="str">
        <f t="shared" si="934"/>
        <v/>
      </c>
      <c r="CA4172" s="60" t="str">
        <f t="shared" si="935"/>
        <v/>
      </c>
      <c r="CB4172" s="37" t="str">
        <f>IF(CA4172="", "", COUNTIF(CA$2649:CA$5288, "?"&amp;CA4172)+1+COUNTIF(CA$2649:CA4172, CA4172)-1)</f>
        <v/>
      </c>
      <c r="CC4172" s="41" t="str">
        <f t="shared" si="936"/>
        <v/>
      </c>
    </row>
    <row r="4173" spans="45:81" hidden="1" x14ac:dyDescent="0.25">
      <c r="AS4173" s="37">
        <v>1525</v>
      </c>
      <c r="BS4173" s="41" t="str">
        <f t="shared" si="930"/>
        <v/>
      </c>
      <c r="BU4173" s="41" t="str">
        <f>IF($BS4173="", "", IFERROR(INDEX('Country Name Replacement'!$C$11:$C$2650, MATCH($BS4173, 'Country Name Replacement'!$B$11:$B$2650, 0)), $BS4173))</f>
        <v/>
      </c>
      <c r="BV4173" s="37" t="str">
        <f t="shared" si="931"/>
        <v/>
      </c>
      <c r="BW4173" s="46" t="str">
        <f t="shared" si="932"/>
        <v/>
      </c>
      <c r="BY4173" s="13" t="str">
        <f t="shared" si="933"/>
        <v/>
      </c>
      <c r="BZ4173" s="37" t="str">
        <f t="shared" si="934"/>
        <v/>
      </c>
      <c r="CA4173" s="60" t="str">
        <f t="shared" si="935"/>
        <v/>
      </c>
      <c r="CB4173" s="37" t="str">
        <f>IF(CA4173="", "", COUNTIF(CA$2649:CA$5288, "?"&amp;CA4173)+1+COUNTIF(CA$2649:CA4173, CA4173)-1)</f>
        <v/>
      </c>
      <c r="CC4173" s="41" t="str">
        <f t="shared" si="936"/>
        <v/>
      </c>
    </row>
    <row r="4174" spans="45:81" hidden="1" x14ac:dyDescent="0.25">
      <c r="AS4174" s="37">
        <v>1526</v>
      </c>
      <c r="BS4174" s="41" t="str">
        <f t="shared" si="930"/>
        <v/>
      </c>
      <c r="BU4174" s="41" t="str">
        <f>IF($BS4174="", "", IFERROR(INDEX('Country Name Replacement'!$C$11:$C$2650, MATCH($BS4174, 'Country Name Replacement'!$B$11:$B$2650, 0)), $BS4174))</f>
        <v/>
      </c>
      <c r="BV4174" s="37" t="str">
        <f t="shared" si="931"/>
        <v/>
      </c>
      <c r="BW4174" s="46" t="str">
        <f t="shared" si="932"/>
        <v/>
      </c>
      <c r="BY4174" s="13" t="str">
        <f t="shared" si="933"/>
        <v/>
      </c>
      <c r="BZ4174" s="37" t="str">
        <f t="shared" si="934"/>
        <v/>
      </c>
      <c r="CA4174" s="60" t="str">
        <f t="shared" si="935"/>
        <v/>
      </c>
      <c r="CB4174" s="37" t="str">
        <f>IF(CA4174="", "", COUNTIF(CA$2649:CA$5288, "?"&amp;CA4174)+1+COUNTIF(CA$2649:CA4174, CA4174)-1)</f>
        <v/>
      </c>
      <c r="CC4174" s="41" t="str">
        <f t="shared" si="936"/>
        <v/>
      </c>
    </row>
    <row r="4175" spans="45:81" hidden="1" x14ac:dyDescent="0.25">
      <c r="AS4175" s="37">
        <v>1527</v>
      </c>
      <c r="BS4175" s="41" t="str">
        <f t="shared" si="930"/>
        <v/>
      </c>
      <c r="BU4175" s="41" t="str">
        <f>IF($BS4175="", "", IFERROR(INDEX('Country Name Replacement'!$C$11:$C$2650, MATCH($BS4175, 'Country Name Replacement'!$B$11:$B$2650, 0)), $BS4175))</f>
        <v/>
      </c>
      <c r="BV4175" s="37" t="str">
        <f t="shared" si="931"/>
        <v/>
      </c>
      <c r="BW4175" s="46" t="str">
        <f t="shared" si="932"/>
        <v/>
      </c>
      <c r="BY4175" s="13" t="str">
        <f t="shared" si="933"/>
        <v/>
      </c>
      <c r="BZ4175" s="37" t="str">
        <f t="shared" si="934"/>
        <v/>
      </c>
      <c r="CA4175" s="60" t="str">
        <f t="shared" si="935"/>
        <v/>
      </c>
      <c r="CB4175" s="37" t="str">
        <f>IF(CA4175="", "", COUNTIF(CA$2649:CA$5288, "?"&amp;CA4175)+1+COUNTIF(CA$2649:CA4175, CA4175)-1)</f>
        <v/>
      </c>
      <c r="CC4175" s="41" t="str">
        <f t="shared" si="936"/>
        <v/>
      </c>
    </row>
    <row r="4176" spans="45:81" hidden="1" x14ac:dyDescent="0.25">
      <c r="AS4176" s="37">
        <v>1528</v>
      </c>
      <c r="BS4176" s="41" t="str">
        <f t="shared" si="930"/>
        <v/>
      </c>
      <c r="BU4176" s="41" t="str">
        <f>IF($BS4176="", "", IFERROR(INDEX('Country Name Replacement'!$C$11:$C$2650, MATCH($BS4176, 'Country Name Replacement'!$B$11:$B$2650, 0)), $BS4176))</f>
        <v/>
      </c>
      <c r="BV4176" s="37" t="str">
        <f t="shared" si="931"/>
        <v/>
      </c>
      <c r="BW4176" s="46" t="str">
        <f t="shared" si="932"/>
        <v/>
      </c>
      <c r="BY4176" s="13" t="str">
        <f t="shared" si="933"/>
        <v/>
      </c>
      <c r="BZ4176" s="37" t="str">
        <f t="shared" si="934"/>
        <v/>
      </c>
      <c r="CA4176" s="60" t="str">
        <f t="shared" si="935"/>
        <v/>
      </c>
      <c r="CB4176" s="37" t="str">
        <f>IF(CA4176="", "", COUNTIF(CA$2649:CA$5288, "?"&amp;CA4176)+1+COUNTIF(CA$2649:CA4176, CA4176)-1)</f>
        <v/>
      </c>
      <c r="CC4176" s="41" t="str">
        <f t="shared" si="936"/>
        <v/>
      </c>
    </row>
    <row r="4177" spans="45:81" hidden="1" x14ac:dyDescent="0.25">
      <c r="AS4177" s="37">
        <v>1529</v>
      </c>
      <c r="BS4177" s="41" t="str">
        <f t="shared" si="930"/>
        <v/>
      </c>
      <c r="BU4177" s="41" t="str">
        <f>IF($BS4177="", "", IFERROR(INDEX('Country Name Replacement'!$C$11:$C$2650, MATCH($BS4177, 'Country Name Replacement'!$B$11:$B$2650, 0)), $BS4177))</f>
        <v/>
      </c>
      <c r="BV4177" s="37" t="str">
        <f t="shared" si="931"/>
        <v/>
      </c>
      <c r="BW4177" s="46" t="str">
        <f t="shared" si="932"/>
        <v/>
      </c>
      <c r="BY4177" s="13" t="str">
        <f t="shared" si="933"/>
        <v/>
      </c>
      <c r="BZ4177" s="37" t="str">
        <f t="shared" si="934"/>
        <v/>
      </c>
      <c r="CA4177" s="60" t="str">
        <f t="shared" si="935"/>
        <v/>
      </c>
      <c r="CB4177" s="37" t="str">
        <f>IF(CA4177="", "", COUNTIF(CA$2649:CA$5288, "?"&amp;CA4177)+1+COUNTIF(CA$2649:CA4177, CA4177)-1)</f>
        <v/>
      </c>
      <c r="CC4177" s="41" t="str">
        <f t="shared" si="936"/>
        <v/>
      </c>
    </row>
    <row r="4178" spans="45:81" hidden="1" x14ac:dyDescent="0.25">
      <c r="AS4178" s="37">
        <v>1530</v>
      </c>
      <c r="BS4178" s="41" t="str">
        <f t="shared" si="930"/>
        <v/>
      </c>
      <c r="BU4178" s="41" t="str">
        <f>IF($BS4178="", "", IFERROR(INDEX('Country Name Replacement'!$C$11:$C$2650, MATCH($BS4178, 'Country Name Replacement'!$B$11:$B$2650, 0)), $BS4178))</f>
        <v/>
      </c>
      <c r="BV4178" s="37" t="str">
        <f t="shared" si="931"/>
        <v/>
      </c>
      <c r="BW4178" s="46" t="str">
        <f t="shared" si="932"/>
        <v/>
      </c>
      <c r="BY4178" s="13" t="str">
        <f t="shared" si="933"/>
        <v/>
      </c>
      <c r="BZ4178" s="37" t="str">
        <f t="shared" si="934"/>
        <v/>
      </c>
      <c r="CA4178" s="60" t="str">
        <f t="shared" si="935"/>
        <v/>
      </c>
      <c r="CB4178" s="37" t="str">
        <f>IF(CA4178="", "", COUNTIF(CA$2649:CA$5288, "?"&amp;CA4178)+1+COUNTIF(CA$2649:CA4178, CA4178)-1)</f>
        <v/>
      </c>
      <c r="CC4178" s="41" t="str">
        <f t="shared" si="936"/>
        <v/>
      </c>
    </row>
    <row r="4179" spans="45:81" hidden="1" x14ac:dyDescent="0.25">
      <c r="AS4179" s="37">
        <v>1531</v>
      </c>
      <c r="BS4179" s="41" t="str">
        <f t="shared" si="930"/>
        <v/>
      </c>
      <c r="BU4179" s="41" t="str">
        <f>IF($BS4179="", "", IFERROR(INDEX('Country Name Replacement'!$C$11:$C$2650, MATCH($BS4179, 'Country Name Replacement'!$B$11:$B$2650, 0)), $BS4179))</f>
        <v/>
      </c>
      <c r="BV4179" s="37" t="str">
        <f t="shared" si="931"/>
        <v/>
      </c>
      <c r="BW4179" s="46" t="str">
        <f t="shared" si="932"/>
        <v/>
      </c>
      <c r="BY4179" s="13" t="str">
        <f t="shared" si="933"/>
        <v/>
      </c>
      <c r="BZ4179" s="37" t="str">
        <f t="shared" si="934"/>
        <v/>
      </c>
      <c r="CA4179" s="60" t="str">
        <f t="shared" si="935"/>
        <v/>
      </c>
      <c r="CB4179" s="37" t="str">
        <f>IF(CA4179="", "", COUNTIF(CA$2649:CA$5288, "?"&amp;CA4179)+1+COUNTIF(CA$2649:CA4179, CA4179)-1)</f>
        <v/>
      </c>
      <c r="CC4179" s="41" t="str">
        <f t="shared" si="936"/>
        <v/>
      </c>
    </row>
    <row r="4180" spans="45:81" hidden="1" x14ac:dyDescent="0.25">
      <c r="AS4180" s="37">
        <v>1532</v>
      </c>
      <c r="BS4180" s="41" t="str">
        <f t="shared" si="930"/>
        <v/>
      </c>
      <c r="BU4180" s="41" t="str">
        <f>IF($BS4180="", "", IFERROR(INDEX('Country Name Replacement'!$C$11:$C$2650, MATCH($BS4180, 'Country Name Replacement'!$B$11:$B$2650, 0)), $BS4180))</f>
        <v/>
      </c>
      <c r="BV4180" s="37" t="str">
        <f t="shared" si="931"/>
        <v/>
      </c>
      <c r="BW4180" s="46" t="str">
        <f t="shared" si="932"/>
        <v/>
      </c>
      <c r="BY4180" s="13" t="str">
        <f t="shared" si="933"/>
        <v/>
      </c>
      <c r="BZ4180" s="37" t="str">
        <f t="shared" si="934"/>
        <v/>
      </c>
      <c r="CA4180" s="60" t="str">
        <f t="shared" si="935"/>
        <v/>
      </c>
      <c r="CB4180" s="37" t="str">
        <f>IF(CA4180="", "", COUNTIF(CA$2649:CA$5288, "?"&amp;CA4180)+1+COUNTIF(CA$2649:CA4180, CA4180)-1)</f>
        <v/>
      </c>
      <c r="CC4180" s="41" t="str">
        <f t="shared" si="936"/>
        <v/>
      </c>
    </row>
    <row r="4181" spans="45:81" hidden="1" x14ac:dyDescent="0.25">
      <c r="AS4181" s="37">
        <v>1533</v>
      </c>
      <c r="BS4181" s="41" t="str">
        <f t="shared" si="930"/>
        <v/>
      </c>
      <c r="BU4181" s="41" t="str">
        <f>IF($BS4181="", "", IFERROR(INDEX('Country Name Replacement'!$C$11:$C$2650, MATCH($BS4181, 'Country Name Replacement'!$B$11:$B$2650, 0)), $BS4181))</f>
        <v/>
      </c>
      <c r="BV4181" s="37" t="str">
        <f t="shared" si="931"/>
        <v/>
      </c>
      <c r="BW4181" s="46" t="str">
        <f t="shared" si="932"/>
        <v/>
      </c>
      <c r="BY4181" s="13" t="str">
        <f t="shared" si="933"/>
        <v/>
      </c>
      <c r="BZ4181" s="37" t="str">
        <f t="shared" si="934"/>
        <v/>
      </c>
      <c r="CA4181" s="60" t="str">
        <f t="shared" si="935"/>
        <v/>
      </c>
      <c r="CB4181" s="37" t="str">
        <f>IF(CA4181="", "", COUNTIF(CA$2649:CA$5288, "?"&amp;CA4181)+1+COUNTIF(CA$2649:CA4181, CA4181)-1)</f>
        <v/>
      </c>
      <c r="CC4181" s="41" t="str">
        <f t="shared" si="936"/>
        <v/>
      </c>
    </row>
    <row r="4182" spans="45:81" hidden="1" x14ac:dyDescent="0.25">
      <c r="AS4182" s="37">
        <v>1534</v>
      </c>
      <c r="BS4182" s="41" t="str">
        <f t="shared" si="930"/>
        <v/>
      </c>
      <c r="BU4182" s="41" t="str">
        <f>IF($BS4182="", "", IFERROR(INDEX('Country Name Replacement'!$C$11:$C$2650, MATCH($BS4182, 'Country Name Replacement'!$B$11:$B$2650, 0)), $BS4182))</f>
        <v/>
      </c>
      <c r="BV4182" s="37" t="str">
        <f t="shared" si="931"/>
        <v/>
      </c>
      <c r="BW4182" s="46" t="str">
        <f t="shared" si="932"/>
        <v/>
      </c>
      <c r="BY4182" s="13" t="str">
        <f t="shared" si="933"/>
        <v/>
      </c>
      <c r="BZ4182" s="37" t="str">
        <f t="shared" si="934"/>
        <v/>
      </c>
      <c r="CA4182" s="60" t="str">
        <f t="shared" si="935"/>
        <v/>
      </c>
      <c r="CB4182" s="37" t="str">
        <f>IF(CA4182="", "", COUNTIF(CA$2649:CA$5288, "?"&amp;CA4182)+1+COUNTIF(CA$2649:CA4182, CA4182)-1)</f>
        <v/>
      </c>
      <c r="CC4182" s="41" t="str">
        <f t="shared" si="936"/>
        <v/>
      </c>
    </row>
    <row r="4183" spans="45:81" hidden="1" x14ac:dyDescent="0.25">
      <c r="AS4183" s="37">
        <v>1535</v>
      </c>
      <c r="BS4183" s="41" t="str">
        <f t="shared" si="930"/>
        <v/>
      </c>
      <c r="BU4183" s="41" t="str">
        <f>IF($BS4183="", "", IFERROR(INDEX('Country Name Replacement'!$C$11:$C$2650, MATCH($BS4183, 'Country Name Replacement'!$B$11:$B$2650, 0)), $BS4183))</f>
        <v/>
      </c>
      <c r="BV4183" s="37" t="str">
        <f t="shared" si="931"/>
        <v/>
      </c>
      <c r="BW4183" s="46" t="str">
        <f t="shared" si="932"/>
        <v/>
      </c>
      <c r="BY4183" s="13" t="str">
        <f t="shared" si="933"/>
        <v/>
      </c>
      <c r="BZ4183" s="37" t="str">
        <f t="shared" si="934"/>
        <v/>
      </c>
      <c r="CA4183" s="60" t="str">
        <f t="shared" si="935"/>
        <v/>
      </c>
      <c r="CB4183" s="37" t="str">
        <f>IF(CA4183="", "", COUNTIF(CA$2649:CA$5288, "?"&amp;CA4183)+1+COUNTIF(CA$2649:CA4183, CA4183)-1)</f>
        <v/>
      </c>
      <c r="CC4183" s="41" t="str">
        <f t="shared" si="936"/>
        <v/>
      </c>
    </row>
    <row r="4184" spans="45:81" hidden="1" x14ac:dyDescent="0.25">
      <c r="AS4184" s="37">
        <v>1536</v>
      </c>
      <c r="BS4184" s="41" t="str">
        <f t="shared" si="930"/>
        <v/>
      </c>
      <c r="BU4184" s="41" t="str">
        <f>IF($BS4184="", "", IFERROR(INDEX('Country Name Replacement'!$C$11:$C$2650, MATCH($BS4184, 'Country Name Replacement'!$B$11:$B$2650, 0)), $BS4184))</f>
        <v/>
      </c>
      <c r="BV4184" s="37" t="str">
        <f t="shared" si="931"/>
        <v/>
      </c>
      <c r="BW4184" s="46" t="str">
        <f t="shared" si="932"/>
        <v/>
      </c>
      <c r="BY4184" s="13" t="str">
        <f t="shared" si="933"/>
        <v/>
      </c>
      <c r="BZ4184" s="37" t="str">
        <f t="shared" si="934"/>
        <v/>
      </c>
      <c r="CA4184" s="60" t="str">
        <f t="shared" si="935"/>
        <v/>
      </c>
      <c r="CB4184" s="37" t="str">
        <f>IF(CA4184="", "", COUNTIF(CA$2649:CA$5288, "?"&amp;CA4184)+1+COUNTIF(CA$2649:CA4184, CA4184)-1)</f>
        <v/>
      </c>
      <c r="CC4184" s="41" t="str">
        <f t="shared" si="936"/>
        <v/>
      </c>
    </row>
    <row r="4185" spans="45:81" hidden="1" x14ac:dyDescent="0.25">
      <c r="AS4185" s="37">
        <v>1537</v>
      </c>
      <c r="BS4185" s="41" t="str">
        <f t="shared" si="930"/>
        <v/>
      </c>
      <c r="BU4185" s="41" t="str">
        <f>IF($BS4185="", "", IFERROR(INDEX('Country Name Replacement'!$C$11:$C$2650, MATCH($BS4185, 'Country Name Replacement'!$B$11:$B$2650, 0)), $BS4185))</f>
        <v/>
      </c>
      <c r="BV4185" s="37" t="str">
        <f t="shared" si="931"/>
        <v/>
      </c>
      <c r="BW4185" s="46" t="str">
        <f t="shared" si="932"/>
        <v/>
      </c>
      <c r="BY4185" s="13" t="str">
        <f t="shared" si="933"/>
        <v/>
      </c>
      <c r="BZ4185" s="37" t="str">
        <f t="shared" si="934"/>
        <v/>
      </c>
      <c r="CA4185" s="60" t="str">
        <f t="shared" si="935"/>
        <v/>
      </c>
      <c r="CB4185" s="37" t="str">
        <f>IF(CA4185="", "", COUNTIF(CA$2649:CA$5288, "?"&amp;CA4185)+1+COUNTIF(CA$2649:CA4185, CA4185)-1)</f>
        <v/>
      </c>
      <c r="CC4185" s="41" t="str">
        <f t="shared" si="936"/>
        <v/>
      </c>
    </row>
    <row r="4186" spans="45:81" hidden="1" x14ac:dyDescent="0.25">
      <c r="AS4186" s="37">
        <v>1538</v>
      </c>
      <c r="BS4186" s="41" t="str">
        <f t="shared" ref="BS4186:BS4249" si="937">IFERROR(INDEX(BS$7:BS$2646, MATCH($AS4186, BU$7:BU$2646, 0)), "")</f>
        <v/>
      </c>
      <c r="BU4186" s="41" t="str">
        <f>IF($BS4186="", "", IFERROR(INDEX('Country Name Replacement'!$C$11:$C$2650, MATCH($BS4186, 'Country Name Replacement'!$B$11:$B$2650, 0)), $BS4186))</f>
        <v/>
      </c>
      <c r="BV4186" s="37" t="str">
        <f t="shared" ref="BV4186:BV4249" si="938">IF(BU4186="", "", COUNTIF(BU$2649:BU$5288, "&lt;"&amp;BU4186)+1-BV$2647)</f>
        <v/>
      </c>
      <c r="BW4186" s="46" t="str">
        <f t="shared" ref="BW4186:BW4249" si="939">IFERROR(INDEX(BU$2649:BU$5288, MATCH($AS4186, BV$2649:BV$2828, 0)), "")</f>
        <v/>
      </c>
      <c r="BY4186" s="13" t="str">
        <f t="shared" ref="BY4186:BY4249" si="940">IFERROR(INDEX(BY$7:BY$2646, MATCH($AS4186, CA$7:CA$2646, 0)), "")</f>
        <v/>
      </c>
      <c r="BZ4186" s="37" t="str">
        <f t="shared" ref="BZ4186:BZ4249" si="941">IF(BY4186="", "", COUNTIF(BY$2649:BY$5288, "&lt;"&amp;BY4186)+1-BZ$2647)</f>
        <v/>
      </c>
      <c r="CA4186" s="60" t="str">
        <f t="shared" ref="CA4186:CA4249" si="942">IF(BY4186="", "", SUMIF($BY$7:$BY$2646, BY4186, $BZ$7:$BZ$2646))</f>
        <v/>
      </c>
      <c r="CB4186" s="37" t="str">
        <f>IF(CA4186="", "", COUNTIF(CA$2649:CA$5288, "?"&amp;CA4186)+1+COUNTIF(CA$2649:CA4186, CA4186)-1)</f>
        <v/>
      </c>
      <c r="CC4186" s="41" t="str">
        <f t="shared" ref="CC4186:CC4249" si="943">IFERROR(INDEX(BS$2649:BS$5288, MATCH($AS4186, BV$2649:BV$2828, 0)), "")</f>
        <v/>
      </c>
    </row>
    <row r="4187" spans="45:81" hidden="1" x14ac:dyDescent="0.25">
      <c r="AS4187" s="37">
        <v>1539</v>
      </c>
      <c r="BS4187" s="41" t="str">
        <f t="shared" si="937"/>
        <v/>
      </c>
      <c r="BU4187" s="41" t="str">
        <f>IF($BS4187="", "", IFERROR(INDEX('Country Name Replacement'!$C$11:$C$2650, MATCH($BS4187, 'Country Name Replacement'!$B$11:$B$2650, 0)), $BS4187))</f>
        <v/>
      </c>
      <c r="BV4187" s="37" t="str">
        <f t="shared" si="938"/>
        <v/>
      </c>
      <c r="BW4187" s="46" t="str">
        <f t="shared" si="939"/>
        <v/>
      </c>
      <c r="BY4187" s="13" t="str">
        <f t="shared" si="940"/>
        <v/>
      </c>
      <c r="BZ4187" s="37" t="str">
        <f t="shared" si="941"/>
        <v/>
      </c>
      <c r="CA4187" s="60" t="str">
        <f t="shared" si="942"/>
        <v/>
      </c>
      <c r="CB4187" s="37" t="str">
        <f>IF(CA4187="", "", COUNTIF(CA$2649:CA$5288, "?"&amp;CA4187)+1+COUNTIF(CA$2649:CA4187, CA4187)-1)</f>
        <v/>
      </c>
      <c r="CC4187" s="41" t="str">
        <f t="shared" si="943"/>
        <v/>
      </c>
    </row>
    <row r="4188" spans="45:81" hidden="1" x14ac:dyDescent="0.25">
      <c r="AS4188" s="37">
        <v>1540</v>
      </c>
      <c r="BS4188" s="41" t="str">
        <f t="shared" si="937"/>
        <v/>
      </c>
      <c r="BU4188" s="41" t="str">
        <f>IF($BS4188="", "", IFERROR(INDEX('Country Name Replacement'!$C$11:$C$2650, MATCH($BS4188, 'Country Name Replacement'!$B$11:$B$2650, 0)), $BS4188))</f>
        <v/>
      </c>
      <c r="BV4188" s="37" t="str">
        <f t="shared" si="938"/>
        <v/>
      </c>
      <c r="BW4188" s="46" t="str">
        <f t="shared" si="939"/>
        <v/>
      </c>
      <c r="BY4188" s="13" t="str">
        <f t="shared" si="940"/>
        <v/>
      </c>
      <c r="BZ4188" s="37" t="str">
        <f t="shared" si="941"/>
        <v/>
      </c>
      <c r="CA4188" s="60" t="str">
        <f t="shared" si="942"/>
        <v/>
      </c>
      <c r="CB4188" s="37" t="str">
        <f>IF(CA4188="", "", COUNTIF(CA$2649:CA$5288, "?"&amp;CA4188)+1+COUNTIF(CA$2649:CA4188, CA4188)-1)</f>
        <v/>
      </c>
      <c r="CC4188" s="41" t="str">
        <f t="shared" si="943"/>
        <v/>
      </c>
    </row>
    <row r="4189" spans="45:81" hidden="1" x14ac:dyDescent="0.25">
      <c r="AS4189" s="37">
        <v>1541</v>
      </c>
      <c r="BS4189" s="41" t="str">
        <f t="shared" si="937"/>
        <v/>
      </c>
      <c r="BU4189" s="41" t="str">
        <f>IF($BS4189="", "", IFERROR(INDEX('Country Name Replacement'!$C$11:$C$2650, MATCH($BS4189, 'Country Name Replacement'!$B$11:$B$2650, 0)), $BS4189))</f>
        <v/>
      </c>
      <c r="BV4189" s="37" t="str">
        <f t="shared" si="938"/>
        <v/>
      </c>
      <c r="BW4189" s="46" t="str">
        <f t="shared" si="939"/>
        <v/>
      </c>
      <c r="BY4189" s="13" t="str">
        <f t="shared" si="940"/>
        <v/>
      </c>
      <c r="BZ4189" s="37" t="str">
        <f t="shared" si="941"/>
        <v/>
      </c>
      <c r="CA4189" s="60" t="str">
        <f t="shared" si="942"/>
        <v/>
      </c>
      <c r="CB4189" s="37" t="str">
        <f>IF(CA4189="", "", COUNTIF(CA$2649:CA$5288, "?"&amp;CA4189)+1+COUNTIF(CA$2649:CA4189, CA4189)-1)</f>
        <v/>
      </c>
      <c r="CC4189" s="41" t="str">
        <f t="shared" si="943"/>
        <v/>
      </c>
    </row>
    <row r="4190" spans="45:81" hidden="1" x14ac:dyDescent="0.25">
      <c r="AS4190" s="37">
        <v>1542</v>
      </c>
      <c r="BS4190" s="41" t="str">
        <f t="shared" si="937"/>
        <v/>
      </c>
      <c r="BU4190" s="41" t="str">
        <f>IF($BS4190="", "", IFERROR(INDEX('Country Name Replacement'!$C$11:$C$2650, MATCH($BS4190, 'Country Name Replacement'!$B$11:$B$2650, 0)), $BS4190))</f>
        <v/>
      </c>
      <c r="BV4190" s="37" t="str">
        <f t="shared" si="938"/>
        <v/>
      </c>
      <c r="BW4190" s="46" t="str">
        <f t="shared" si="939"/>
        <v/>
      </c>
      <c r="BY4190" s="13" t="str">
        <f t="shared" si="940"/>
        <v/>
      </c>
      <c r="BZ4190" s="37" t="str">
        <f t="shared" si="941"/>
        <v/>
      </c>
      <c r="CA4190" s="60" t="str">
        <f t="shared" si="942"/>
        <v/>
      </c>
      <c r="CB4190" s="37" t="str">
        <f>IF(CA4190="", "", COUNTIF(CA$2649:CA$5288, "?"&amp;CA4190)+1+COUNTIF(CA$2649:CA4190, CA4190)-1)</f>
        <v/>
      </c>
      <c r="CC4190" s="41" t="str">
        <f t="shared" si="943"/>
        <v/>
      </c>
    </row>
    <row r="4191" spans="45:81" hidden="1" x14ac:dyDescent="0.25">
      <c r="AS4191" s="37">
        <v>1543</v>
      </c>
      <c r="BS4191" s="41" t="str">
        <f t="shared" si="937"/>
        <v/>
      </c>
      <c r="BU4191" s="41" t="str">
        <f>IF($BS4191="", "", IFERROR(INDEX('Country Name Replacement'!$C$11:$C$2650, MATCH($BS4191, 'Country Name Replacement'!$B$11:$B$2650, 0)), $BS4191))</f>
        <v/>
      </c>
      <c r="BV4191" s="37" t="str">
        <f t="shared" si="938"/>
        <v/>
      </c>
      <c r="BW4191" s="46" t="str">
        <f t="shared" si="939"/>
        <v/>
      </c>
      <c r="BY4191" s="13" t="str">
        <f t="shared" si="940"/>
        <v/>
      </c>
      <c r="BZ4191" s="37" t="str">
        <f t="shared" si="941"/>
        <v/>
      </c>
      <c r="CA4191" s="60" t="str">
        <f t="shared" si="942"/>
        <v/>
      </c>
      <c r="CB4191" s="37" t="str">
        <f>IF(CA4191="", "", COUNTIF(CA$2649:CA$5288, "?"&amp;CA4191)+1+COUNTIF(CA$2649:CA4191, CA4191)-1)</f>
        <v/>
      </c>
      <c r="CC4191" s="41" t="str">
        <f t="shared" si="943"/>
        <v/>
      </c>
    </row>
    <row r="4192" spans="45:81" hidden="1" x14ac:dyDescent="0.25">
      <c r="AS4192" s="37">
        <v>1544</v>
      </c>
      <c r="BS4192" s="41" t="str">
        <f t="shared" si="937"/>
        <v/>
      </c>
      <c r="BU4192" s="41" t="str">
        <f>IF($BS4192="", "", IFERROR(INDEX('Country Name Replacement'!$C$11:$C$2650, MATCH($BS4192, 'Country Name Replacement'!$B$11:$B$2650, 0)), $BS4192))</f>
        <v/>
      </c>
      <c r="BV4192" s="37" t="str">
        <f t="shared" si="938"/>
        <v/>
      </c>
      <c r="BW4192" s="46" t="str">
        <f t="shared" si="939"/>
        <v/>
      </c>
      <c r="BY4192" s="13" t="str">
        <f t="shared" si="940"/>
        <v/>
      </c>
      <c r="BZ4192" s="37" t="str">
        <f t="shared" si="941"/>
        <v/>
      </c>
      <c r="CA4192" s="60" t="str">
        <f t="shared" si="942"/>
        <v/>
      </c>
      <c r="CB4192" s="37" t="str">
        <f>IF(CA4192="", "", COUNTIF(CA$2649:CA$5288, "?"&amp;CA4192)+1+COUNTIF(CA$2649:CA4192, CA4192)-1)</f>
        <v/>
      </c>
      <c r="CC4192" s="41" t="str">
        <f t="shared" si="943"/>
        <v/>
      </c>
    </row>
    <row r="4193" spans="45:81" hidden="1" x14ac:dyDescent="0.25">
      <c r="AS4193" s="37">
        <v>1545</v>
      </c>
      <c r="BS4193" s="41" t="str">
        <f t="shared" si="937"/>
        <v/>
      </c>
      <c r="BU4193" s="41" t="str">
        <f>IF($BS4193="", "", IFERROR(INDEX('Country Name Replacement'!$C$11:$C$2650, MATCH($BS4193, 'Country Name Replacement'!$B$11:$B$2650, 0)), $BS4193))</f>
        <v/>
      </c>
      <c r="BV4193" s="37" t="str">
        <f t="shared" si="938"/>
        <v/>
      </c>
      <c r="BW4193" s="46" t="str">
        <f t="shared" si="939"/>
        <v/>
      </c>
      <c r="BY4193" s="13" t="str">
        <f t="shared" si="940"/>
        <v/>
      </c>
      <c r="BZ4193" s="37" t="str">
        <f t="shared" si="941"/>
        <v/>
      </c>
      <c r="CA4193" s="60" t="str">
        <f t="shared" si="942"/>
        <v/>
      </c>
      <c r="CB4193" s="37" t="str">
        <f>IF(CA4193="", "", COUNTIF(CA$2649:CA$5288, "?"&amp;CA4193)+1+COUNTIF(CA$2649:CA4193, CA4193)-1)</f>
        <v/>
      </c>
      <c r="CC4193" s="41" t="str">
        <f t="shared" si="943"/>
        <v/>
      </c>
    </row>
    <row r="4194" spans="45:81" hidden="1" x14ac:dyDescent="0.25">
      <c r="AS4194" s="37">
        <v>1546</v>
      </c>
      <c r="BS4194" s="41" t="str">
        <f t="shared" si="937"/>
        <v/>
      </c>
      <c r="BU4194" s="41" t="str">
        <f>IF($BS4194="", "", IFERROR(INDEX('Country Name Replacement'!$C$11:$C$2650, MATCH($BS4194, 'Country Name Replacement'!$B$11:$B$2650, 0)), $BS4194))</f>
        <v/>
      </c>
      <c r="BV4194" s="37" t="str">
        <f t="shared" si="938"/>
        <v/>
      </c>
      <c r="BW4194" s="46" t="str">
        <f t="shared" si="939"/>
        <v/>
      </c>
      <c r="BY4194" s="13" t="str">
        <f t="shared" si="940"/>
        <v/>
      </c>
      <c r="BZ4194" s="37" t="str">
        <f t="shared" si="941"/>
        <v/>
      </c>
      <c r="CA4194" s="60" t="str">
        <f t="shared" si="942"/>
        <v/>
      </c>
      <c r="CB4194" s="37" t="str">
        <f>IF(CA4194="", "", COUNTIF(CA$2649:CA$5288, "?"&amp;CA4194)+1+COUNTIF(CA$2649:CA4194, CA4194)-1)</f>
        <v/>
      </c>
      <c r="CC4194" s="41" t="str">
        <f t="shared" si="943"/>
        <v/>
      </c>
    </row>
    <row r="4195" spans="45:81" hidden="1" x14ac:dyDescent="0.25">
      <c r="AS4195" s="37">
        <v>1547</v>
      </c>
      <c r="BS4195" s="41" t="str">
        <f t="shared" si="937"/>
        <v/>
      </c>
      <c r="BU4195" s="41" t="str">
        <f>IF($BS4195="", "", IFERROR(INDEX('Country Name Replacement'!$C$11:$C$2650, MATCH($BS4195, 'Country Name Replacement'!$B$11:$B$2650, 0)), $BS4195))</f>
        <v/>
      </c>
      <c r="BV4195" s="37" t="str">
        <f t="shared" si="938"/>
        <v/>
      </c>
      <c r="BW4195" s="46" t="str">
        <f t="shared" si="939"/>
        <v/>
      </c>
      <c r="BY4195" s="13" t="str">
        <f t="shared" si="940"/>
        <v/>
      </c>
      <c r="BZ4195" s="37" t="str">
        <f t="shared" si="941"/>
        <v/>
      </c>
      <c r="CA4195" s="60" t="str">
        <f t="shared" si="942"/>
        <v/>
      </c>
      <c r="CB4195" s="37" t="str">
        <f>IF(CA4195="", "", COUNTIF(CA$2649:CA$5288, "?"&amp;CA4195)+1+COUNTIF(CA$2649:CA4195, CA4195)-1)</f>
        <v/>
      </c>
      <c r="CC4195" s="41" t="str">
        <f t="shared" si="943"/>
        <v/>
      </c>
    </row>
    <row r="4196" spans="45:81" hidden="1" x14ac:dyDescent="0.25">
      <c r="AS4196" s="37">
        <v>1548</v>
      </c>
      <c r="BS4196" s="41" t="str">
        <f t="shared" si="937"/>
        <v/>
      </c>
      <c r="BU4196" s="41" t="str">
        <f>IF($BS4196="", "", IFERROR(INDEX('Country Name Replacement'!$C$11:$C$2650, MATCH($BS4196, 'Country Name Replacement'!$B$11:$B$2650, 0)), $BS4196))</f>
        <v/>
      </c>
      <c r="BV4196" s="37" t="str">
        <f t="shared" si="938"/>
        <v/>
      </c>
      <c r="BW4196" s="46" t="str">
        <f t="shared" si="939"/>
        <v/>
      </c>
      <c r="BY4196" s="13" t="str">
        <f t="shared" si="940"/>
        <v/>
      </c>
      <c r="BZ4196" s="37" t="str">
        <f t="shared" si="941"/>
        <v/>
      </c>
      <c r="CA4196" s="60" t="str">
        <f t="shared" si="942"/>
        <v/>
      </c>
      <c r="CB4196" s="37" t="str">
        <f>IF(CA4196="", "", COUNTIF(CA$2649:CA$5288, "?"&amp;CA4196)+1+COUNTIF(CA$2649:CA4196, CA4196)-1)</f>
        <v/>
      </c>
      <c r="CC4196" s="41" t="str">
        <f t="shared" si="943"/>
        <v/>
      </c>
    </row>
    <row r="4197" spans="45:81" hidden="1" x14ac:dyDescent="0.25">
      <c r="AS4197" s="37">
        <v>1549</v>
      </c>
      <c r="BS4197" s="41" t="str">
        <f t="shared" si="937"/>
        <v/>
      </c>
      <c r="BU4197" s="41" t="str">
        <f>IF($BS4197="", "", IFERROR(INDEX('Country Name Replacement'!$C$11:$C$2650, MATCH($BS4197, 'Country Name Replacement'!$B$11:$B$2650, 0)), $BS4197))</f>
        <v/>
      </c>
      <c r="BV4197" s="37" t="str">
        <f t="shared" si="938"/>
        <v/>
      </c>
      <c r="BW4197" s="46" t="str">
        <f t="shared" si="939"/>
        <v/>
      </c>
      <c r="BY4197" s="13" t="str">
        <f t="shared" si="940"/>
        <v/>
      </c>
      <c r="BZ4197" s="37" t="str">
        <f t="shared" si="941"/>
        <v/>
      </c>
      <c r="CA4197" s="60" t="str">
        <f t="shared" si="942"/>
        <v/>
      </c>
      <c r="CB4197" s="37" t="str">
        <f>IF(CA4197="", "", COUNTIF(CA$2649:CA$5288, "?"&amp;CA4197)+1+COUNTIF(CA$2649:CA4197, CA4197)-1)</f>
        <v/>
      </c>
      <c r="CC4197" s="41" t="str">
        <f t="shared" si="943"/>
        <v/>
      </c>
    </row>
    <row r="4198" spans="45:81" hidden="1" x14ac:dyDescent="0.25">
      <c r="AS4198" s="37">
        <v>1550</v>
      </c>
      <c r="BS4198" s="41" t="str">
        <f t="shared" si="937"/>
        <v/>
      </c>
      <c r="BU4198" s="41" t="str">
        <f>IF($BS4198="", "", IFERROR(INDEX('Country Name Replacement'!$C$11:$C$2650, MATCH($BS4198, 'Country Name Replacement'!$B$11:$B$2650, 0)), $BS4198))</f>
        <v/>
      </c>
      <c r="BV4198" s="37" t="str">
        <f t="shared" si="938"/>
        <v/>
      </c>
      <c r="BW4198" s="46" t="str">
        <f t="shared" si="939"/>
        <v/>
      </c>
      <c r="BY4198" s="13" t="str">
        <f t="shared" si="940"/>
        <v/>
      </c>
      <c r="BZ4198" s="37" t="str">
        <f t="shared" si="941"/>
        <v/>
      </c>
      <c r="CA4198" s="60" t="str">
        <f t="shared" si="942"/>
        <v/>
      </c>
      <c r="CB4198" s="37" t="str">
        <f>IF(CA4198="", "", COUNTIF(CA$2649:CA$5288, "?"&amp;CA4198)+1+COUNTIF(CA$2649:CA4198, CA4198)-1)</f>
        <v/>
      </c>
      <c r="CC4198" s="41" t="str">
        <f t="shared" si="943"/>
        <v/>
      </c>
    </row>
    <row r="4199" spans="45:81" hidden="1" x14ac:dyDescent="0.25">
      <c r="AS4199" s="37">
        <v>1551</v>
      </c>
      <c r="BS4199" s="41" t="str">
        <f t="shared" si="937"/>
        <v/>
      </c>
      <c r="BU4199" s="41" t="str">
        <f>IF($BS4199="", "", IFERROR(INDEX('Country Name Replacement'!$C$11:$C$2650, MATCH($BS4199, 'Country Name Replacement'!$B$11:$B$2650, 0)), $BS4199))</f>
        <v/>
      </c>
      <c r="BV4199" s="37" t="str">
        <f t="shared" si="938"/>
        <v/>
      </c>
      <c r="BW4199" s="46" t="str">
        <f t="shared" si="939"/>
        <v/>
      </c>
      <c r="BY4199" s="13" t="str">
        <f t="shared" si="940"/>
        <v/>
      </c>
      <c r="BZ4199" s="37" t="str">
        <f t="shared" si="941"/>
        <v/>
      </c>
      <c r="CA4199" s="60" t="str">
        <f t="shared" si="942"/>
        <v/>
      </c>
      <c r="CB4199" s="37" t="str">
        <f>IF(CA4199="", "", COUNTIF(CA$2649:CA$5288, "?"&amp;CA4199)+1+COUNTIF(CA$2649:CA4199, CA4199)-1)</f>
        <v/>
      </c>
      <c r="CC4199" s="41" t="str">
        <f t="shared" si="943"/>
        <v/>
      </c>
    </row>
    <row r="4200" spans="45:81" hidden="1" x14ac:dyDescent="0.25">
      <c r="AS4200" s="37">
        <v>1552</v>
      </c>
      <c r="BS4200" s="41" t="str">
        <f t="shared" si="937"/>
        <v/>
      </c>
      <c r="BU4200" s="41" t="str">
        <f>IF($BS4200="", "", IFERROR(INDEX('Country Name Replacement'!$C$11:$C$2650, MATCH($BS4200, 'Country Name Replacement'!$B$11:$B$2650, 0)), $BS4200))</f>
        <v/>
      </c>
      <c r="BV4200" s="37" t="str">
        <f t="shared" si="938"/>
        <v/>
      </c>
      <c r="BW4200" s="46" t="str">
        <f t="shared" si="939"/>
        <v/>
      </c>
      <c r="BY4200" s="13" t="str">
        <f t="shared" si="940"/>
        <v/>
      </c>
      <c r="BZ4200" s="37" t="str">
        <f t="shared" si="941"/>
        <v/>
      </c>
      <c r="CA4200" s="60" t="str">
        <f t="shared" si="942"/>
        <v/>
      </c>
      <c r="CB4200" s="37" t="str">
        <f>IF(CA4200="", "", COUNTIF(CA$2649:CA$5288, "?"&amp;CA4200)+1+COUNTIF(CA$2649:CA4200, CA4200)-1)</f>
        <v/>
      </c>
      <c r="CC4200" s="41" t="str">
        <f t="shared" si="943"/>
        <v/>
      </c>
    </row>
    <row r="4201" spans="45:81" hidden="1" x14ac:dyDescent="0.25">
      <c r="AS4201" s="37">
        <v>1553</v>
      </c>
      <c r="BS4201" s="41" t="str">
        <f t="shared" si="937"/>
        <v/>
      </c>
      <c r="BU4201" s="41" t="str">
        <f>IF($BS4201="", "", IFERROR(INDEX('Country Name Replacement'!$C$11:$C$2650, MATCH($BS4201, 'Country Name Replacement'!$B$11:$B$2650, 0)), $BS4201))</f>
        <v/>
      </c>
      <c r="BV4201" s="37" t="str">
        <f t="shared" si="938"/>
        <v/>
      </c>
      <c r="BW4201" s="46" t="str">
        <f t="shared" si="939"/>
        <v/>
      </c>
      <c r="BY4201" s="13" t="str">
        <f t="shared" si="940"/>
        <v/>
      </c>
      <c r="BZ4201" s="37" t="str">
        <f t="shared" si="941"/>
        <v/>
      </c>
      <c r="CA4201" s="60" t="str">
        <f t="shared" si="942"/>
        <v/>
      </c>
      <c r="CB4201" s="37" t="str">
        <f>IF(CA4201="", "", COUNTIF(CA$2649:CA$5288, "?"&amp;CA4201)+1+COUNTIF(CA$2649:CA4201, CA4201)-1)</f>
        <v/>
      </c>
      <c r="CC4201" s="41" t="str">
        <f t="shared" si="943"/>
        <v/>
      </c>
    </row>
    <row r="4202" spans="45:81" hidden="1" x14ac:dyDescent="0.25">
      <c r="AS4202" s="37">
        <v>1554</v>
      </c>
      <c r="BS4202" s="41" t="str">
        <f t="shared" si="937"/>
        <v/>
      </c>
      <c r="BU4202" s="41" t="str">
        <f>IF($BS4202="", "", IFERROR(INDEX('Country Name Replacement'!$C$11:$C$2650, MATCH($BS4202, 'Country Name Replacement'!$B$11:$B$2650, 0)), $BS4202))</f>
        <v/>
      </c>
      <c r="BV4202" s="37" t="str">
        <f t="shared" si="938"/>
        <v/>
      </c>
      <c r="BW4202" s="46" t="str">
        <f t="shared" si="939"/>
        <v/>
      </c>
      <c r="BY4202" s="13" t="str">
        <f t="shared" si="940"/>
        <v/>
      </c>
      <c r="BZ4202" s="37" t="str">
        <f t="shared" si="941"/>
        <v/>
      </c>
      <c r="CA4202" s="60" t="str">
        <f t="shared" si="942"/>
        <v/>
      </c>
      <c r="CB4202" s="37" t="str">
        <f>IF(CA4202="", "", COUNTIF(CA$2649:CA$5288, "?"&amp;CA4202)+1+COUNTIF(CA$2649:CA4202, CA4202)-1)</f>
        <v/>
      </c>
      <c r="CC4202" s="41" t="str">
        <f t="shared" si="943"/>
        <v/>
      </c>
    </row>
    <row r="4203" spans="45:81" hidden="1" x14ac:dyDescent="0.25">
      <c r="AS4203" s="37">
        <v>1555</v>
      </c>
      <c r="BS4203" s="41" t="str">
        <f t="shared" si="937"/>
        <v/>
      </c>
      <c r="BU4203" s="41" t="str">
        <f>IF($BS4203="", "", IFERROR(INDEX('Country Name Replacement'!$C$11:$C$2650, MATCH($BS4203, 'Country Name Replacement'!$B$11:$B$2650, 0)), $BS4203))</f>
        <v/>
      </c>
      <c r="BV4203" s="37" t="str">
        <f t="shared" si="938"/>
        <v/>
      </c>
      <c r="BW4203" s="46" t="str">
        <f t="shared" si="939"/>
        <v/>
      </c>
      <c r="BY4203" s="13" t="str">
        <f t="shared" si="940"/>
        <v/>
      </c>
      <c r="BZ4203" s="37" t="str">
        <f t="shared" si="941"/>
        <v/>
      </c>
      <c r="CA4203" s="60" t="str">
        <f t="shared" si="942"/>
        <v/>
      </c>
      <c r="CB4203" s="37" t="str">
        <f>IF(CA4203="", "", COUNTIF(CA$2649:CA$5288, "?"&amp;CA4203)+1+COUNTIF(CA$2649:CA4203, CA4203)-1)</f>
        <v/>
      </c>
      <c r="CC4203" s="41" t="str">
        <f t="shared" si="943"/>
        <v/>
      </c>
    </row>
    <row r="4204" spans="45:81" hidden="1" x14ac:dyDescent="0.25">
      <c r="AS4204" s="37">
        <v>1556</v>
      </c>
      <c r="BS4204" s="41" t="str">
        <f t="shared" si="937"/>
        <v/>
      </c>
      <c r="BU4204" s="41" t="str">
        <f>IF($BS4204="", "", IFERROR(INDEX('Country Name Replacement'!$C$11:$C$2650, MATCH($BS4204, 'Country Name Replacement'!$B$11:$B$2650, 0)), $BS4204))</f>
        <v/>
      </c>
      <c r="BV4204" s="37" t="str">
        <f t="shared" si="938"/>
        <v/>
      </c>
      <c r="BW4204" s="46" t="str">
        <f t="shared" si="939"/>
        <v/>
      </c>
      <c r="BY4204" s="13" t="str">
        <f t="shared" si="940"/>
        <v/>
      </c>
      <c r="BZ4204" s="37" t="str">
        <f t="shared" si="941"/>
        <v/>
      </c>
      <c r="CA4204" s="60" t="str">
        <f t="shared" si="942"/>
        <v/>
      </c>
      <c r="CB4204" s="37" t="str">
        <f>IF(CA4204="", "", COUNTIF(CA$2649:CA$5288, "?"&amp;CA4204)+1+COUNTIF(CA$2649:CA4204, CA4204)-1)</f>
        <v/>
      </c>
      <c r="CC4204" s="41" t="str">
        <f t="shared" si="943"/>
        <v/>
      </c>
    </row>
    <row r="4205" spans="45:81" hidden="1" x14ac:dyDescent="0.25">
      <c r="AS4205" s="37">
        <v>1557</v>
      </c>
      <c r="BS4205" s="41" t="str">
        <f t="shared" si="937"/>
        <v/>
      </c>
      <c r="BU4205" s="41" t="str">
        <f>IF($BS4205="", "", IFERROR(INDEX('Country Name Replacement'!$C$11:$C$2650, MATCH($BS4205, 'Country Name Replacement'!$B$11:$B$2650, 0)), $BS4205))</f>
        <v/>
      </c>
      <c r="BV4205" s="37" t="str">
        <f t="shared" si="938"/>
        <v/>
      </c>
      <c r="BW4205" s="46" t="str">
        <f t="shared" si="939"/>
        <v/>
      </c>
      <c r="BY4205" s="13" t="str">
        <f t="shared" si="940"/>
        <v/>
      </c>
      <c r="BZ4205" s="37" t="str">
        <f t="shared" si="941"/>
        <v/>
      </c>
      <c r="CA4205" s="60" t="str">
        <f t="shared" si="942"/>
        <v/>
      </c>
      <c r="CB4205" s="37" t="str">
        <f>IF(CA4205="", "", COUNTIF(CA$2649:CA$5288, "?"&amp;CA4205)+1+COUNTIF(CA$2649:CA4205, CA4205)-1)</f>
        <v/>
      </c>
      <c r="CC4205" s="41" t="str">
        <f t="shared" si="943"/>
        <v/>
      </c>
    </row>
    <row r="4206" spans="45:81" hidden="1" x14ac:dyDescent="0.25">
      <c r="AS4206" s="37">
        <v>1558</v>
      </c>
      <c r="BS4206" s="41" t="str">
        <f t="shared" si="937"/>
        <v/>
      </c>
      <c r="BU4206" s="41" t="str">
        <f>IF($BS4206="", "", IFERROR(INDEX('Country Name Replacement'!$C$11:$C$2650, MATCH($BS4206, 'Country Name Replacement'!$B$11:$B$2650, 0)), $BS4206))</f>
        <v/>
      </c>
      <c r="BV4206" s="37" t="str">
        <f t="shared" si="938"/>
        <v/>
      </c>
      <c r="BW4206" s="46" t="str">
        <f t="shared" si="939"/>
        <v/>
      </c>
      <c r="BY4206" s="13" t="str">
        <f t="shared" si="940"/>
        <v/>
      </c>
      <c r="BZ4206" s="37" t="str">
        <f t="shared" si="941"/>
        <v/>
      </c>
      <c r="CA4206" s="60" t="str">
        <f t="shared" si="942"/>
        <v/>
      </c>
      <c r="CB4206" s="37" t="str">
        <f>IF(CA4206="", "", COUNTIF(CA$2649:CA$5288, "?"&amp;CA4206)+1+COUNTIF(CA$2649:CA4206, CA4206)-1)</f>
        <v/>
      </c>
      <c r="CC4206" s="41" t="str">
        <f t="shared" si="943"/>
        <v/>
      </c>
    </row>
    <row r="4207" spans="45:81" hidden="1" x14ac:dyDescent="0.25">
      <c r="AS4207" s="37">
        <v>1559</v>
      </c>
      <c r="BS4207" s="41" t="str">
        <f t="shared" si="937"/>
        <v/>
      </c>
      <c r="BU4207" s="41" t="str">
        <f>IF($BS4207="", "", IFERROR(INDEX('Country Name Replacement'!$C$11:$C$2650, MATCH($BS4207, 'Country Name Replacement'!$B$11:$B$2650, 0)), $BS4207))</f>
        <v/>
      </c>
      <c r="BV4207" s="37" t="str">
        <f t="shared" si="938"/>
        <v/>
      </c>
      <c r="BW4207" s="46" t="str">
        <f t="shared" si="939"/>
        <v/>
      </c>
      <c r="BY4207" s="13" t="str">
        <f t="shared" si="940"/>
        <v/>
      </c>
      <c r="BZ4207" s="37" t="str">
        <f t="shared" si="941"/>
        <v/>
      </c>
      <c r="CA4207" s="60" t="str">
        <f t="shared" si="942"/>
        <v/>
      </c>
      <c r="CB4207" s="37" t="str">
        <f>IF(CA4207="", "", COUNTIF(CA$2649:CA$5288, "?"&amp;CA4207)+1+COUNTIF(CA$2649:CA4207, CA4207)-1)</f>
        <v/>
      </c>
      <c r="CC4207" s="41" t="str">
        <f t="shared" si="943"/>
        <v/>
      </c>
    </row>
    <row r="4208" spans="45:81" hidden="1" x14ac:dyDescent="0.25">
      <c r="AS4208" s="37">
        <v>1560</v>
      </c>
      <c r="BS4208" s="41" t="str">
        <f t="shared" si="937"/>
        <v/>
      </c>
      <c r="BU4208" s="41" t="str">
        <f>IF($BS4208="", "", IFERROR(INDEX('Country Name Replacement'!$C$11:$C$2650, MATCH($BS4208, 'Country Name Replacement'!$B$11:$B$2650, 0)), $BS4208))</f>
        <v/>
      </c>
      <c r="BV4208" s="37" t="str">
        <f t="shared" si="938"/>
        <v/>
      </c>
      <c r="BW4208" s="46" t="str">
        <f t="shared" si="939"/>
        <v/>
      </c>
      <c r="BY4208" s="13" t="str">
        <f t="shared" si="940"/>
        <v/>
      </c>
      <c r="BZ4208" s="37" t="str">
        <f t="shared" si="941"/>
        <v/>
      </c>
      <c r="CA4208" s="60" t="str">
        <f t="shared" si="942"/>
        <v/>
      </c>
      <c r="CB4208" s="37" t="str">
        <f>IF(CA4208="", "", COUNTIF(CA$2649:CA$5288, "?"&amp;CA4208)+1+COUNTIF(CA$2649:CA4208, CA4208)-1)</f>
        <v/>
      </c>
      <c r="CC4208" s="41" t="str">
        <f t="shared" si="943"/>
        <v/>
      </c>
    </row>
    <row r="4209" spans="45:81" hidden="1" x14ac:dyDescent="0.25">
      <c r="AS4209" s="37">
        <v>1561</v>
      </c>
      <c r="BS4209" s="41" t="str">
        <f t="shared" si="937"/>
        <v/>
      </c>
      <c r="BU4209" s="41" t="str">
        <f>IF($BS4209="", "", IFERROR(INDEX('Country Name Replacement'!$C$11:$C$2650, MATCH($BS4209, 'Country Name Replacement'!$B$11:$B$2650, 0)), $BS4209))</f>
        <v/>
      </c>
      <c r="BV4209" s="37" t="str">
        <f t="shared" si="938"/>
        <v/>
      </c>
      <c r="BW4209" s="46" t="str">
        <f t="shared" si="939"/>
        <v/>
      </c>
      <c r="BY4209" s="13" t="str">
        <f t="shared" si="940"/>
        <v/>
      </c>
      <c r="BZ4209" s="37" t="str">
        <f t="shared" si="941"/>
        <v/>
      </c>
      <c r="CA4209" s="60" t="str">
        <f t="shared" si="942"/>
        <v/>
      </c>
      <c r="CB4209" s="37" t="str">
        <f>IF(CA4209="", "", COUNTIF(CA$2649:CA$5288, "?"&amp;CA4209)+1+COUNTIF(CA$2649:CA4209, CA4209)-1)</f>
        <v/>
      </c>
      <c r="CC4209" s="41" t="str">
        <f t="shared" si="943"/>
        <v/>
      </c>
    </row>
    <row r="4210" spans="45:81" hidden="1" x14ac:dyDescent="0.25">
      <c r="AS4210" s="37">
        <v>1562</v>
      </c>
      <c r="BS4210" s="41" t="str">
        <f t="shared" si="937"/>
        <v/>
      </c>
      <c r="BU4210" s="41" t="str">
        <f>IF($BS4210="", "", IFERROR(INDEX('Country Name Replacement'!$C$11:$C$2650, MATCH($BS4210, 'Country Name Replacement'!$B$11:$B$2650, 0)), $BS4210))</f>
        <v/>
      </c>
      <c r="BV4210" s="37" t="str">
        <f t="shared" si="938"/>
        <v/>
      </c>
      <c r="BW4210" s="46" t="str">
        <f t="shared" si="939"/>
        <v/>
      </c>
      <c r="BY4210" s="13" t="str">
        <f t="shared" si="940"/>
        <v/>
      </c>
      <c r="BZ4210" s="37" t="str">
        <f t="shared" si="941"/>
        <v/>
      </c>
      <c r="CA4210" s="60" t="str">
        <f t="shared" si="942"/>
        <v/>
      </c>
      <c r="CB4210" s="37" t="str">
        <f>IF(CA4210="", "", COUNTIF(CA$2649:CA$5288, "?"&amp;CA4210)+1+COUNTIF(CA$2649:CA4210, CA4210)-1)</f>
        <v/>
      </c>
      <c r="CC4210" s="41" t="str">
        <f t="shared" si="943"/>
        <v/>
      </c>
    </row>
    <row r="4211" spans="45:81" hidden="1" x14ac:dyDescent="0.25">
      <c r="AS4211" s="37">
        <v>1563</v>
      </c>
      <c r="BS4211" s="41" t="str">
        <f t="shared" si="937"/>
        <v/>
      </c>
      <c r="BU4211" s="41" t="str">
        <f>IF($BS4211="", "", IFERROR(INDEX('Country Name Replacement'!$C$11:$C$2650, MATCH($BS4211, 'Country Name Replacement'!$B$11:$B$2650, 0)), $BS4211))</f>
        <v/>
      </c>
      <c r="BV4211" s="37" t="str">
        <f t="shared" si="938"/>
        <v/>
      </c>
      <c r="BW4211" s="46" t="str">
        <f t="shared" si="939"/>
        <v/>
      </c>
      <c r="BY4211" s="13" t="str">
        <f t="shared" si="940"/>
        <v/>
      </c>
      <c r="BZ4211" s="37" t="str">
        <f t="shared" si="941"/>
        <v/>
      </c>
      <c r="CA4211" s="60" t="str">
        <f t="shared" si="942"/>
        <v/>
      </c>
      <c r="CB4211" s="37" t="str">
        <f>IF(CA4211="", "", COUNTIF(CA$2649:CA$5288, "?"&amp;CA4211)+1+COUNTIF(CA$2649:CA4211, CA4211)-1)</f>
        <v/>
      </c>
      <c r="CC4211" s="41" t="str">
        <f t="shared" si="943"/>
        <v/>
      </c>
    </row>
    <row r="4212" spans="45:81" hidden="1" x14ac:dyDescent="0.25">
      <c r="AS4212" s="37">
        <v>1564</v>
      </c>
      <c r="BS4212" s="41" t="str">
        <f t="shared" si="937"/>
        <v/>
      </c>
      <c r="BU4212" s="41" t="str">
        <f>IF($BS4212="", "", IFERROR(INDEX('Country Name Replacement'!$C$11:$C$2650, MATCH($BS4212, 'Country Name Replacement'!$B$11:$B$2650, 0)), $BS4212))</f>
        <v/>
      </c>
      <c r="BV4212" s="37" t="str">
        <f t="shared" si="938"/>
        <v/>
      </c>
      <c r="BW4212" s="46" t="str">
        <f t="shared" si="939"/>
        <v/>
      </c>
      <c r="BY4212" s="13" t="str">
        <f t="shared" si="940"/>
        <v/>
      </c>
      <c r="BZ4212" s="37" t="str">
        <f t="shared" si="941"/>
        <v/>
      </c>
      <c r="CA4212" s="60" t="str">
        <f t="shared" si="942"/>
        <v/>
      </c>
      <c r="CB4212" s="37" t="str">
        <f>IF(CA4212="", "", COUNTIF(CA$2649:CA$5288, "?"&amp;CA4212)+1+COUNTIF(CA$2649:CA4212, CA4212)-1)</f>
        <v/>
      </c>
      <c r="CC4212" s="41" t="str">
        <f t="shared" si="943"/>
        <v/>
      </c>
    </row>
    <row r="4213" spans="45:81" hidden="1" x14ac:dyDescent="0.25">
      <c r="AS4213" s="37">
        <v>1565</v>
      </c>
      <c r="BS4213" s="41" t="str">
        <f t="shared" si="937"/>
        <v/>
      </c>
      <c r="BU4213" s="41" t="str">
        <f>IF($BS4213="", "", IFERROR(INDEX('Country Name Replacement'!$C$11:$C$2650, MATCH($BS4213, 'Country Name Replacement'!$B$11:$B$2650, 0)), $BS4213))</f>
        <v/>
      </c>
      <c r="BV4213" s="37" t="str">
        <f t="shared" si="938"/>
        <v/>
      </c>
      <c r="BW4213" s="46" t="str">
        <f t="shared" si="939"/>
        <v/>
      </c>
      <c r="BY4213" s="13" t="str">
        <f t="shared" si="940"/>
        <v/>
      </c>
      <c r="BZ4213" s="37" t="str">
        <f t="shared" si="941"/>
        <v/>
      </c>
      <c r="CA4213" s="60" t="str">
        <f t="shared" si="942"/>
        <v/>
      </c>
      <c r="CB4213" s="37" t="str">
        <f>IF(CA4213="", "", COUNTIF(CA$2649:CA$5288, "?"&amp;CA4213)+1+COUNTIF(CA$2649:CA4213, CA4213)-1)</f>
        <v/>
      </c>
      <c r="CC4213" s="41" t="str">
        <f t="shared" si="943"/>
        <v/>
      </c>
    </row>
    <row r="4214" spans="45:81" hidden="1" x14ac:dyDescent="0.25">
      <c r="AS4214" s="37">
        <v>1566</v>
      </c>
      <c r="BS4214" s="41" t="str">
        <f t="shared" si="937"/>
        <v/>
      </c>
      <c r="BU4214" s="41" t="str">
        <f>IF($BS4214="", "", IFERROR(INDEX('Country Name Replacement'!$C$11:$C$2650, MATCH($BS4214, 'Country Name Replacement'!$B$11:$B$2650, 0)), $BS4214))</f>
        <v/>
      </c>
      <c r="BV4214" s="37" t="str">
        <f t="shared" si="938"/>
        <v/>
      </c>
      <c r="BW4214" s="46" t="str">
        <f t="shared" si="939"/>
        <v/>
      </c>
      <c r="BY4214" s="13" t="str">
        <f t="shared" si="940"/>
        <v/>
      </c>
      <c r="BZ4214" s="37" t="str">
        <f t="shared" si="941"/>
        <v/>
      </c>
      <c r="CA4214" s="60" t="str">
        <f t="shared" si="942"/>
        <v/>
      </c>
      <c r="CB4214" s="37" t="str">
        <f>IF(CA4214="", "", COUNTIF(CA$2649:CA$5288, "?"&amp;CA4214)+1+COUNTIF(CA$2649:CA4214, CA4214)-1)</f>
        <v/>
      </c>
      <c r="CC4214" s="41" t="str">
        <f t="shared" si="943"/>
        <v/>
      </c>
    </row>
    <row r="4215" spans="45:81" hidden="1" x14ac:dyDescent="0.25">
      <c r="AS4215" s="37">
        <v>1567</v>
      </c>
      <c r="BS4215" s="41" t="str">
        <f t="shared" si="937"/>
        <v/>
      </c>
      <c r="BU4215" s="41" t="str">
        <f>IF($BS4215="", "", IFERROR(INDEX('Country Name Replacement'!$C$11:$C$2650, MATCH($BS4215, 'Country Name Replacement'!$B$11:$B$2650, 0)), $BS4215))</f>
        <v/>
      </c>
      <c r="BV4215" s="37" t="str">
        <f t="shared" si="938"/>
        <v/>
      </c>
      <c r="BW4215" s="46" t="str">
        <f t="shared" si="939"/>
        <v/>
      </c>
      <c r="BY4215" s="13" t="str">
        <f t="shared" si="940"/>
        <v/>
      </c>
      <c r="BZ4215" s="37" t="str">
        <f t="shared" si="941"/>
        <v/>
      </c>
      <c r="CA4215" s="60" t="str">
        <f t="shared" si="942"/>
        <v/>
      </c>
      <c r="CB4215" s="37" t="str">
        <f>IF(CA4215="", "", COUNTIF(CA$2649:CA$5288, "?"&amp;CA4215)+1+COUNTIF(CA$2649:CA4215, CA4215)-1)</f>
        <v/>
      </c>
      <c r="CC4215" s="41" t="str">
        <f t="shared" si="943"/>
        <v/>
      </c>
    </row>
    <row r="4216" spans="45:81" hidden="1" x14ac:dyDescent="0.25">
      <c r="AS4216" s="37">
        <v>1568</v>
      </c>
      <c r="BS4216" s="41" t="str">
        <f t="shared" si="937"/>
        <v/>
      </c>
      <c r="BU4216" s="41" t="str">
        <f>IF($BS4216="", "", IFERROR(INDEX('Country Name Replacement'!$C$11:$C$2650, MATCH($BS4216, 'Country Name Replacement'!$B$11:$B$2650, 0)), $BS4216))</f>
        <v/>
      </c>
      <c r="BV4216" s="37" t="str">
        <f t="shared" si="938"/>
        <v/>
      </c>
      <c r="BW4216" s="46" t="str">
        <f t="shared" si="939"/>
        <v/>
      </c>
      <c r="BY4216" s="13" t="str">
        <f t="shared" si="940"/>
        <v/>
      </c>
      <c r="BZ4216" s="37" t="str">
        <f t="shared" si="941"/>
        <v/>
      </c>
      <c r="CA4216" s="60" t="str">
        <f t="shared" si="942"/>
        <v/>
      </c>
      <c r="CB4216" s="37" t="str">
        <f>IF(CA4216="", "", COUNTIF(CA$2649:CA$5288, "?"&amp;CA4216)+1+COUNTIF(CA$2649:CA4216, CA4216)-1)</f>
        <v/>
      </c>
      <c r="CC4216" s="41" t="str">
        <f t="shared" si="943"/>
        <v/>
      </c>
    </row>
    <row r="4217" spans="45:81" hidden="1" x14ac:dyDescent="0.25">
      <c r="AS4217" s="37">
        <v>1569</v>
      </c>
      <c r="BS4217" s="41" t="str">
        <f t="shared" si="937"/>
        <v/>
      </c>
      <c r="BU4217" s="41" t="str">
        <f>IF($BS4217="", "", IFERROR(INDEX('Country Name Replacement'!$C$11:$C$2650, MATCH($BS4217, 'Country Name Replacement'!$B$11:$B$2650, 0)), $BS4217))</f>
        <v/>
      </c>
      <c r="BV4217" s="37" t="str">
        <f t="shared" si="938"/>
        <v/>
      </c>
      <c r="BW4217" s="46" t="str">
        <f t="shared" si="939"/>
        <v/>
      </c>
      <c r="BY4217" s="13" t="str">
        <f t="shared" si="940"/>
        <v/>
      </c>
      <c r="BZ4217" s="37" t="str">
        <f t="shared" si="941"/>
        <v/>
      </c>
      <c r="CA4217" s="60" t="str">
        <f t="shared" si="942"/>
        <v/>
      </c>
      <c r="CB4217" s="37" t="str">
        <f>IF(CA4217="", "", COUNTIF(CA$2649:CA$5288, "?"&amp;CA4217)+1+COUNTIF(CA$2649:CA4217, CA4217)-1)</f>
        <v/>
      </c>
      <c r="CC4217" s="41" t="str">
        <f t="shared" si="943"/>
        <v/>
      </c>
    </row>
    <row r="4218" spans="45:81" hidden="1" x14ac:dyDescent="0.25">
      <c r="AS4218" s="37">
        <v>1570</v>
      </c>
      <c r="BS4218" s="41" t="str">
        <f t="shared" si="937"/>
        <v/>
      </c>
      <c r="BU4218" s="41" t="str">
        <f>IF($BS4218="", "", IFERROR(INDEX('Country Name Replacement'!$C$11:$C$2650, MATCH($BS4218, 'Country Name Replacement'!$B$11:$B$2650, 0)), $BS4218))</f>
        <v/>
      </c>
      <c r="BV4218" s="37" t="str">
        <f t="shared" si="938"/>
        <v/>
      </c>
      <c r="BW4218" s="46" t="str">
        <f t="shared" si="939"/>
        <v/>
      </c>
      <c r="BY4218" s="13" t="str">
        <f t="shared" si="940"/>
        <v/>
      </c>
      <c r="BZ4218" s="37" t="str">
        <f t="shared" si="941"/>
        <v/>
      </c>
      <c r="CA4218" s="60" t="str">
        <f t="shared" si="942"/>
        <v/>
      </c>
      <c r="CB4218" s="37" t="str">
        <f>IF(CA4218="", "", COUNTIF(CA$2649:CA$5288, "?"&amp;CA4218)+1+COUNTIF(CA$2649:CA4218, CA4218)-1)</f>
        <v/>
      </c>
      <c r="CC4218" s="41" t="str">
        <f t="shared" si="943"/>
        <v/>
      </c>
    </row>
    <row r="4219" spans="45:81" hidden="1" x14ac:dyDescent="0.25">
      <c r="AS4219" s="37">
        <v>1571</v>
      </c>
      <c r="BS4219" s="41" t="str">
        <f t="shared" si="937"/>
        <v/>
      </c>
      <c r="BU4219" s="41" t="str">
        <f>IF($BS4219="", "", IFERROR(INDEX('Country Name Replacement'!$C$11:$C$2650, MATCH($BS4219, 'Country Name Replacement'!$B$11:$B$2650, 0)), $BS4219))</f>
        <v/>
      </c>
      <c r="BV4219" s="37" t="str">
        <f t="shared" si="938"/>
        <v/>
      </c>
      <c r="BW4219" s="46" t="str">
        <f t="shared" si="939"/>
        <v/>
      </c>
      <c r="BY4219" s="13" t="str">
        <f t="shared" si="940"/>
        <v/>
      </c>
      <c r="BZ4219" s="37" t="str">
        <f t="shared" si="941"/>
        <v/>
      </c>
      <c r="CA4219" s="60" t="str">
        <f t="shared" si="942"/>
        <v/>
      </c>
      <c r="CB4219" s="37" t="str">
        <f>IF(CA4219="", "", COUNTIF(CA$2649:CA$5288, "?"&amp;CA4219)+1+COUNTIF(CA$2649:CA4219, CA4219)-1)</f>
        <v/>
      </c>
      <c r="CC4219" s="41" t="str">
        <f t="shared" si="943"/>
        <v/>
      </c>
    </row>
    <row r="4220" spans="45:81" hidden="1" x14ac:dyDescent="0.25">
      <c r="AS4220" s="37">
        <v>1572</v>
      </c>
      <c r="BS4220" s="41" t="str">
        <f t="shared" si="937"/>
        <v/>
      </c>
      <c r="BU4220" s="41" t="str">
        <f>IF($BS4220="", "", IFERROR(INDEX('Country Name Replacement'!$C$11:$C$2650, MATCH($BS4220, 'Country Name Replacement'!$B$11:$B$2650, 0)), $BS4220))</f>
        <v/>
      </c>
      <c r="BV4220" s="37" t="str">
        <f t="shared" si="938"/>
        <v/>
      </c>
      <c r="BW4220" s="46" t="str">
        <f t="shared" si="939"/>
        <v/>
      </c>
      <c r="BY4220" s="13" t="str">
        <f t="shared" si="940"/>
        <v/>
      </c>
      <c r="BZ4220" s="37" t="str">
        <f t="shared" si="941"/>
        <v/>
      </c>
      <c r="CA4220" s="60" t="str">
        <f t="shared" si="942"/>
        <v/>
      </c>
      <c r="CB4220" s="37" t="str">
        <f>IF(CA4220="", "", COUNTIF(CA$2649:CA$5288, "?"&amp;CA4220)+1+COUNTIF(CA$2649:CA4220, CA4220)-1)</f>
        <v/>
      </c>
      <c r="CC4220" s="41" t="str">
        <f t="shared" si="943"/>
        <v/>
      </c>
    </row>
    <row r="4221" spans="45:81" hidden="1" x14ac:dyDescent="0.25">
      <c r="AS4221" s="37">
        <v>1573</v>
      </c>
      <c r="BS4221" s="41" t="str">
        <f t="shared" si="937"/>
        <v/>
      </c>
      <c r="BU4221" s="41" t="str">
        <f>IF($BS4221="", "", IFERROR(INDEX('Country Name Replacement'!$C$11:$C$2650, MATCH($BS4221, 'Country Name Replacement'!$B$11:$B$2650, 0)), $BS4221))</f>
        <v/>
      </c>
      <c r="BV4221" s="37" t="str">
        <f t="shared" si="938"/>
        <v/>
      </c>
      <c r="BW4221" s="46" t="str">
        <f t="shared" si="939"/>
        <v/>
      </c>
      <c r="BY4221" s="13" t="str">
        <f t="shared" si="940"/>
        <v/>
      </c>
      <c r="BZ4221" s="37" t="str">
        <f t="shared" si="941"/>
        <v/>
      </c>
      <c r="CA4221" s="60" t="str">
        <f t="shared" si="942"/>
        <v/>
      </c>
      <c r="CB4221" s="37" t="str">
        <f>IF(CA4221="", "", COUNTIF(CA$2649:CA$5288, "?"&amp;CA4221)+1+COUNTIF(CA$2649:CA4221, CA4221)-1)</f>
        <v/>
      </c>
      <c r="CC4221" s="41" t="str">
        <f t="shared" si="943"/>
        <v/>
      </c>
    </row>
    <row r="4222" spans="45:81" hidden="1" x14ac:dyDescent="0.25">
      <c r="AS4222" s="37">
        <v>1574</v>
      </c>
      <c r="BS4222" s="41" t="str">
        <f t="shared" si="937"/>
        <v/>
      </c>
      <c r="BU4222" s="41" t="str">
        <f>IF($BS4222="", "", IFERROR(INDEX('Country Name Replacement'!$C$11:$C$2650, MATCH($BS4222, 'Country Name Replacement'!$B$11:$B$2650, 0)), $BS4222))</f>
        <v/>
      </c>
      <c r="BV4222" s="37" t="str">
        <f t="shared" si="938"/>
        <v/>
      </c>
      <c r="BW4222" s="46" t="str">
        <f t="shared" si="939"/>
        <v/>
      </c>
      <c r="BY4222" s="13" t="str">
        <f t="shared" si="940"/>
        <v/>
      </c>
      <c r="BZ4222" s="37" t="str">
        <f t="shared" si="941"/>
        <v/>
      </c>
      <c r="CA4222" s="60" t="str">
        <f t="shared" si="942"/>
        <v/>
      </c>
      <c r="CB4222" s="37" t="str">
        <f>IF(CA4222="", "", COUNTIF(CA$2649:CA$5288, "?"&amp;CA4222)+1+COUNTIF(CA$2649:CA4222, CA4222)-1)</f>
        <v/>
      </c>
      <c r="CC4222" s="41" t="str">
        <f t="shared" si="943"/>
        <v/>
      </c>
    </row>
    <row r="4223" spans="45:81" hidden="1" x14ac:dyDescent="0.25">
      <c r="AS4223" s="37">
        <v>1575</v>
      </c>
      <c r="BS4223" s="41" t="str">
        <f t="shared" si="937"/>
        <v/>
      </c>
      <c r="BU4223" s="41" t="str">
        <f>IF($BS4223="", "", IFERROR(INDEX('Country Name Replacement'!$C$11:$C$2650, MATCH($BS4223, 'Country Name Replacement'!$B$11:$B$2650, 0)), $BS4223))</f>
        <v/>
      </c>
      <c r="BV4223" s="37" t="str">
        <f t="shared" si="938"/>
        <v/>
      </c>
      <c r="BW4223" s="46" t="str">
        <f t="shared" si="939"/>
        <v/>
      </c>
      <c r="BY4223" s="13" t="str">
        <f t="shared" si="940"/>
        <v/>
      </c>
      <c r="BZ4223" s="37" t="str">
        <f t="shared" si="941"/>
        <v/>
      </c>
      <c r="CA4223" s="60" t="str">
        <f t="shared" si="942"/>
        <v/>
      </c>
      <c r="CB4223" s="37" t="str">
        <f>IF(CA4223="", "", COUNTIF(CA$2649:CA$5288, "?"&amp;CA4223)+1+COUNTIF(CA$2649:CA4223, CA4223)-1)</f>
        <v/>
      </c>
      <c r="CC4223" s="41" t="str">
        <f t="shared" si="943"/>
        <v/>
      </c>
    </row>
    <row r="4224" spans="45:81" hidden="1" x14ac:dyDescent="0.25">
      <c r="AS4224" s="37">
        <v>1576</v>
      </c>
      <c r="BS4224" s="41" t="str">
        <f t="shared" si="937"/>
        <v/>
      </c>
      <c r="BU4224" s="41" t="str">
        <f>IF($BS4224="", "", IFERROR(INDEX('Country Name Replacement'!$C$11:$C$2650, MATCH($BS4224, 'Country Name Replacement'!$B$11:$B$2650, 0)), $BS4224))</f>
        <v/>
      </c>
      <c r="BV4224" s="37" t="str">
        <f t="shared" si="938"/>
        <v/>
      </c>
      <c r="BW4224" s="46" t="str">
        <f t="shared" si="939"/>
        <v/>
      </c>
      <c r="BY4224" s="13" t="str">
        <f t="shared" si="940"/>
        <v/>
      </c>
      <c r="BZ4224" s="37" t="str">
        <f t="shared" si="941"/>
        <v/>
      </c>
      <c r="CA4224" s="60" t="str">
        <f t="shared" si="942"/>
        <v/>
      </c>
      <c r="CB4224" s="37" t="str">
        <f>IF(CA4224="", "", COUNTIF(CA$2649:CA$5288, "?"&amp;CA4224)+1+COUNTIF(CA$2649:CA4224, CA4224)-1)</f>
        <v/>
      </c>
      <c r="CC4224" s="41" t="str">
        <f t="shared" si="943"/>
        <v/>
      </c>
    </row>
    <row r="4225" spans="45:81" hidden="1" x14ac:dyDescent="0.25">
      <c r="AS4225" s="37">
        <v>1577</v>
      </c>
      <c r="BS4225" s="41" t="str">
        <f t="shared" si="937"/>
        <v/>
      </c>
      <c r="BU4225" s="41" t="str">
        <f>IF($BS4225="", "", IFERROR(INDEX('Country Name Replacement'!$C$11:$C$2650, MATCH($BS4225, 'Country Name Replacement'!$B$11:$B$2650, 0)), $BS4225))</f>
        <v/>
      </c>
      <c r="BV4225" s="37" t="str">
        <f t="shared" si="938"/>
        <v/>
      </c>
      <c r="BW4225" s="46" t="str">
        <f t="shared" si="939"/>
        <v/>
      </c>
      <c r="BY4225" s="13" t="str">
        <f t="shared" si="940"/>
        <v/>
      </c>
      <c r="BZ4225" s="37" t="str">
        <f t="shared" si="941"/>
        <v/>
      </c>
      <c r="CA4225" s="60" t="str">
        <f t="shared" si="942"/>
        <v/>
      </c>
      <c r="CB4225" s="37" t="str">
        <f>IF(CA4225="", "", COUNTIF(CA$2649:CA$5288, "?"&amp;CA4225)+1+COUNTIF(CA$2649:CA4225, CA4225)-1)</f>
        <v/>
      </c>
      <c r="CC4225" s="41" t="str">
        <f t="shared" si="943"/>
        <v/>
      </c>
    </row>
    <row r="4226" spans="45:81" hidden="1" x14ac:dyDescent="0.25">
      <c r="AS4226" s="37">
        <v>1578</v>
      </c>
      <c r="BS4226" s="41" t="str">
        <f t="shared" si="937"/>
        <v/>
      </c>
      <c r="BU4226" s="41" t="str">
        <f>IF($BS4226="", "", IFERROR(INDEX('Country Name Replacement'!$C$11:$C$2650, MATCH($BS4226, 'Country Name Replacement'!$B$11:$B$2650, 0)), $BS4226))</f>
        <v/>
      </c>
      <c r="BV4226" s="37" t="str">
        <f t="shared" si="938"/>
        <v/>
      </c>
      <c r="BW4226" s="46" t="str">
        <f t="shared" si="939"/>
        <v/>
      </c>
      <c r="BY4226" s="13" t="str">
        <f t="shared" si="940"/>
        <v/>
      </c>
      <c r="BZ4226" s="37" t="str">
        <f t="shared" si="941"/>
        <v/>
      </c>
      <c r="CA4226" s="60" t="str">
        <f t="shared" si="942"/>
        <v/>
      </c>
      <c r="CB4226" s="37" t="str">
        <f>IF(CA4226="", "", COUNTIF(CA$2649:CA$5288, "?"&amp;CA4226)+1+COUNTIF(CA$2649:CA4226, CA4226)-1)</f>
        <v/>
      </c>
      <c r="CC4226" s="41" t="str">
        <f t="shared" si="943"/>
        <v/>
      </c>
    </row>
    <row r="4227" spans="45:81" hidden="1" x14ac:dyDescent="0.25">
      <c r="AS4227" s="37">
        <v>1579</v>
      </c>
      <c r="BS4227" s="41" t="str">
        <f t="shared" si="937"/>
        <v/>
      </c>
      <c r="BU4227" s="41" t="str">
        <f>IF($BS4227="", "", IFERROR(INDEX('Country Name Replacement'!$C$11:$C$2650, MATCH($BS4227, 'Country Name Replacement'!$B$11:$B$2650, 0)), $BS4227))</f>
        <v/>
      </c>
      <c r="BV4227" s="37" t="str">
        <f t="shared" si="938"/>
        <v/>
      </c>
      <c r="BW4227" s="46" t="str">
        <f t="shared" si="939"/>
        <v/>
      </c>
      <c r="BY4227" s="13" t="str">
        <f t="shared" si="940"/>
        <v/>
      </c>
      <c r="BZ4227" s="37" t="str">
        <f t="shared" si="941"/>
        <v/>
      </c>
      <c r="CA4227" s="60" t="str">
        <f t="shared" si="942"/>
        <v/>
      </c>
      <c r="CB4227" s="37" t="str">
        <f>IF(CA4227="", "", COUNTIF(CA$2649:CA$5288, "?"&amp;CA4227)+1+COUNTIF(CA$2649:CA4227, CA4227)-1)</f>
        <v/>
      </c>
      <c r="CC4227" s="41" t="str">
        <f t="shared" si="943"/>
        <v/>
      </c>
    </row>
    <row r="4228" spans="45:81" hidden="1" x14ac:dyDescent="0.25">
      <c r="AS4228" s="37">
        <v>1580</v>
      </c>
      <c r="BS4228" s="41" t="str">
        <f t="shared" si="937"/>
        <v/>
      </c>
      <c r="BU4228" s="41" t="str">
        <f>IF($BS4228="", "", IFERROR(INDEX('Country Name Replacement'!$C$11:$C$2650, MATCH($BS4228, 'Country Name Replacement'!$B$11:$B$2650, 0)), $BS4228))</f>
        <v/>
      </c>
      <c r="BV4228" s="37" t="str">
        <f t="shared" si="938"/>
        <v/>
      </c>
      <c r="BW4228" s="46" t="str">
        <f t="shared" si="939"/>
        <v/>
      </c>
      <c r="BY4228" s="13" t="str">
        <f t="shared" si="940"/>
        <v/>
      </c>
      <c r="BZ4228" s="37" t="str">
        <f t="shared" si="941"/>
        <v/>
      </c>
      <c r="CA4228" s="60" t="str">
        <f t="shared" si="942"/>
        <v/>
      </c>
      <c r="CB4228" s="37" t="str">
        <f>IF(CA4228="", "", COUNTIF(CA$2649:CA$5288, "?"&amp;CA4228)+1+COUNTIF(CA$2649:CA4228, CA4228)-1)</f>
        <v/>
      </c>
      <c r="CC4228" s="41" t="str">
        <f t="shared" si="943"/>
        <v/>
      </c>
    </row>
    <row r="4229" spans="45:81" hidden="1" x14ac:dyDescent="0.25">
      <c r="AS4229" s="37">
        <v>1581</v>
      </c>
      <c r="BS4229" s="41" t="str">
        <f t="shared" si="937"/>
        <v/>
      </c>
      <c r="BU4229" s="41" t="str">
        <f>IF($BS4229="", "", IFERROR(INDEX('Country Name Replacement'!$C$11:$C$2650, MATCH($BS4229, 'Country Name Replacement'!$B$11:$B$2650, 0)), $BS4229))</f>
        <v/>
      </c>
      <c r="BV4229" s="37" t="str">
        <f t="shared" si="938"/>
        <v/>
      </c>
      <c r="BW4229" s="46" t="str">
        <f t="shared" si="939"/>
        <v/>
      </c>
      <c r="BY4229" s="13" t="str">
        <f t="shared" si="940"/>
        <v/>
      </c>
      <c r="BZ4229" s="37" t="str">
        <f t="shared" si="941"/>
        <v/>
      </c>
      <c r="CA4229" s="60" t="str">
        <f t="shared" si="942"/>
        <v/>
      </c>
      <c r="CB4229" s="37" t="str">
        <f>IF(CA4229="", "", COUNTIF(CA$2649:CA$5288, "?"&amp;CA4229)+1+COUNTIF(CA$2649:CA4229, CA4229)-1)</f>
        <v/>
      </c>
      <c r="CC4229" s="41" t="str">
        <f t="shared" si="943"/>
        <v/>
      </c>
    </row>
    <row r="4230" spans="45:81" hidden="1" x14ac:dyDescent="0.25">
      <c r="AS4230" s="37">
        <v>1582</v>
      </c>
      <c r="BS4230" s="41" t="str">
        <f t="shared" si="937"/>
        <v/>
      </c>
      <c r="BU4230" s="41" t="str">
        <f>IF($BS4230="", "", IFERROR(INDEX('Country Name Replacement'!$C$11:$C$2650, MATCH($BS4230, 'Country Name Replacement'!$B$11:$B$2650, 0)), $BS4230))</f>
        <v/>
      </c>
      <c r="BV4230" s="37" t="str">
        <f t="shared" si="938"/>
        <v/>
      </c>
      <c r="BW4230" s="46" t="str">
        <f t="shared" si="939"/>
        <v/>
      </c>
      <c r="BY4230" s="13" t="str">
        <f t="shared" si="940"/>
        <v/>
      </c>
      <c r="BZ4230" s="37" t="str">
        <f t="shared" si="941"/>
        <v/>
      </c>
      <c r="CA4230" s="60" t="str">
        <f t="shared" si="942"/>
        <v/>
      </c>
      <c r="CB4230" s="37" t="str">
        <f>IF(CA4230="", "", COUNTIF(CA$2649:CA$5288, "?"&amp;CA4230)+1+COUNTIF(CA$2649:CA4230, CA4230)-1)</f>
        <v/>
      </c>
      <c r="CC4230" s="41" t="str">
        <f t="shared" si="943"/>
        <v/>
      </c>
    </row>
    <row r="4231" spans="45:81" hidden="1" x14ac:dyDescent="0.25">
      <c r="AS4231" s="37">
        <v>1583</v>
      </c>
      <c r="BS4231" s="41" t="str">
        <f t="shared" si="937"/>
        <v/>
      </c>
      <c r="BU4231" s="41" t="str">
        <f>IF($BS4231="", "", IFERROR(INDEX('Country Name Replacement'!$C$11:$C$2650, MATCH($BS4231, 'Country Name Replacement'!$B$11:$B$2650, 0)), $BS4231))</f>
        <v/>
      </c>
      <c r="BV4231" s="37" t="str">
        <f t="shared" si="938"/>
        <v/>
      </c>
      <c r="BW4231" s="46" t="str">
        <f t="shared" si="939"/>
        <v/>
      </c>
      <c r="BY4231" s="13" t="str">
        <f t="shared" si="940"/>
        <v/>
      </c>
      <c r="BZ4231" s="37" t="str">
        <f t="shared" si="941"/>
        <v/>
      </c>
      <c r="CA4231" s="60" t="str">
        <f t="shared" si="942"/>
        <v/>
      </c>
      <c r="CB4231" s="37" t="str">
        <f>IF(CA4231="", "", COUNTIF(CA$2649:CA$5288, "?"&amp;CA4231)+1+COUNTIF(CA$2649:CA4231, CA4231)-1)</f>
        <v/>
      </c>
      <c r="CC4231" s="41" t="str">
        <f t="shared" si="943"/>
        <v/>
      </c>
    </row>
    <row r="4232" spans="45:81" hidden="1" x14ac:dyDescent="0.25">
      <c r="AS4232" s="37">
        <v>1584</v>
      </c>
      <c r="BS4232" s="41" t="str">
        <f t="shared" si="937"/>
        <v/>
      </c>
      <c r="BU4232" s="41" t="str">
        <f>IF($BS4232="", "", IFERROR(INDEX('Country Name Replacement'!$C$11:$C$2650, MATCH($BS4232, 'Country Name Replacement'!$B$11:$B$2650, 0)), $BS4232))</f>
        <v/>
      </c>
      <c r="BV4232" s="37" t="str">
        <f t="shared" si="938"/>
        <v/>
      </c>
      <c r="BW4232" s="46" t="str">
        <f t="shared" si="939"/>
        <v/>
      </c>
      <c r="BY4232" s="13" t="str">
        <f t="shared" si="940"/>
        <v/>
      </c>
      <c r="BZ4232" s="37" t="str">
        <f t="shared" si="941"/>
        <v/>
      </c>
      <c r="CA4232" s="60" t="str">
        <f t="shared" si="942"/>
        <v/>
      </c>
      <c r="CB4232" s="37" t="str">
        <f>IF(CA4232="", "", COUNTIF(CA$2649:CA$5288, "?"&amp;CA4232)+1+COUNTIF(CA$2649:CA4232, CA4232)-1)</f>
        <v/>
      </c>
      <c r="CC4232" s="41" t="str">
        <f t="shared" si="943"/>
        <v/>
      </c>
    </row>
    <row r="4233" spans="45:81" hidden="1" x14ac:dyDescent="0.25">
      <c r="AS4233" s="37">
        <v>1585</v>
      </c>
      <c r="BS4233" s="41" t="str">
        <f t="shared" si="937"/>
        <v/>
      </c>
      <c r="BU4233" s="41" t="str">
        <f>IF($BS4233="", "", IFERROR(INDEX('Country Name Replacement'!$C$11:$C$2650, MATCH($BS4233, 'Country Name Replacement'!$B$11:$B$2650, 0)), $BS4233))</f>
        <v/>
      </c>
      <c r="BV4233" s="37" t="str">
        <f t="shared" si="938"/>
        <v/>
      </c>
      <c r="BW4233" s="46" t="str">
        <f t="shared" si="939"/>
        <v/>
      </c>
      <c r="BY4233" s="13" t="str">
        <f t="shared" si="940"/>
        <v/>
      </c>
      <c r="BZ4233" s="37" t="str">
        <f t="shared" si="941"/>
        <v/>
      </c>
      <c r="CA4233" s="60" t="str">
        <f t="shared" si="942"/>
        <v/>
      </c>
      <c r="CB4233" s="37" t="str">
        <f>IF(CA4233="", "", COUNTIF(CA$2649:CA$5288, "?"&amp;CA4233)+1+COUNTIF(CA$2649:CA4233, CA4233)-1)</f>
        <v/>
      </c>
      <c r="CC4233" s="41" t="str">
        <f t="shared" si="943"/>
        <v/>
      </c>
    </row>
    <row r="4234" spans="45:81" hidden="1" x14ac:dyDescent="0.25">
      <c r="AS4234" s="37">
        <v>1586</v>
      </c>
      <c r="BS4234" s="41" t="str">
        <f t="shared" si="937"/>
        <v/>
      </c>
      <c r="BU4234" s="41" t="str">
        <f>IF($BS4234="", "", IFERROR(INDEX('Country Name Replacement'!$C$11:$C$2650, MATCH($BS4234, 'Country Name Replacement'!$B$11:$B$2650, 0)), $BS4234))</f>
        <v/>
      </c>
      <c r="BV4234" s="37" t="str">
        <f t="shared" si="938"/>
        <v/>
      </c>
      <c r="BW4234" s="46" t="str">
        <f t="shared" si="939"/>
        <v/>
      </c>
      <c r="BY4234" s="13" t="str">
        <f t="shared" si="940"/>
        <v/>
      </c>
      <c r="BZ4234" s="37" t="str">
        <f t="shared" si="941"/>
        <v/>
      </c>
      <c r="CA4234" s="60" t="str">
        <f t="shared" si="942"/>
        <v/>
      </c>
      <c r="CB4234" s="37" t="str">
        <f>IF(CA4234="", "", COUNTIF(CA$2649:CA$5288, "?"&amp;CA4234)+1+COUNTIF(CA$2649:CA4234, CA4234)-1)</f>
        <v/>
      </c>
      <c r="CC4234" s="41" t="str">
        <f t="shared" si="943"/>
        <v/>
      </c>
    </row>
    <row r="4235" spans="45:81" hidden="1" x14ac:dyDescent="0.25">
      <c r="AS4235" s="37">
        <v>1587</v>
      </c>
      <c r="BS4235" s="41" t="str">
        <f t="shared" si="937"/>
        <v/>
      </c>
      <c r="BU4235" s="41" t="str">
        <f>IF($BS4235="", "", IFERROR(INDEX('Country Name Replacement'!$C$11:$C$2650, MATCH($BS4235, 'Country Name Replacement'!$B$11:$B$2650, 0)), $BS4235))</f>
        <v/>
      </c>
      <c r="BV4235" s="37" t="str">
        <f t="shared" si="938"/>
        <v/>
      </c>
      <c r="BW4235" s="46" t="str">
        <f t="shared" si="939"/>
        <v/>
      </c>
      <c r="BY4235" s="13" t="str">
        <f t="shared" si="940"/>
        <v/>
      </c>
      <c r="BZ4235" s="37" t="str">
        <f t="shared" si="941"/>
        <v/>
      </c>
      <c r="CA4235" s="60" t="str">
        <f t="shared" si="942"/>
        <v/>
      </c>
      <c r="CB4235" s="37" t="str">
        <f>IF(CA4235="", "", COUNTIF(CA$2649:CA$5288, "?"&amp;CA4235)+1+COUNTIF(CA$2649:CA4235, CA4235)-1)</f>
        <v/>
      </c>
      <c r="CC4235" s="41" t="str">
        <f t="shared" si="943"/>
        <v/>
      </c>
    </row>
    <row r="4236" spans="45:81" hidden="1" x14ac:dyDescent="0.25">
      <c r="AS4236" s="37">
        <v>1588</v>
      </c>
      <c r="BS4236" s="41" t="str">
        <f t="shared" si="937"/>
        <v/>
      </c>
      <c r="BU4236" s="41" t="str">
        <f>IF($BS4236="", "", IFERROR(INDEX('Country Name Replacement'!$C$11:$C$2650, MATCH($BS4236, 'Country Name Replacement'!$B$11:$B$2650, 0)), $BS4236))</f>
        <v/>
      </c>
      <c r="BV4236" s="37" t="str">
        <f t="shared" si="938"/>
        <v/>
      </c>
      <c r="BW4236" s="46" t="str">
        <f t="shared" si="939"/>
        <v/>
      </c>
      <c r="BY4236" s="13" t="str">
        <f t="shared" si="940"/>
        <v/>
      </c>
      <c r="BZ4236" s="37" t="str">
        <f t="shared" si="941"/>
        <v/>
      </c>
      <c r="CA4236" s="60" t="str">
        <f t="shared" si="942"/>
        <v/>
      </c>
      <c r="CB4236" s="37" t="str">
        <f>IF(CA4236="", "", COUNTIF(CA$2649:CA$5288, "?"&amp;CA4236)+1+COUNTIF(CA$2649:CA4236, CA4236)-1)</f>
        <v/>
      </c>
      <c r="CC4236" s="41" t="str">
        <f t="shared" si="943"/>
        <v/>
      </c>
    </row>
    <row r="4237" spans="45:81" hidden="1" x14ac:dyDescent="0.25">
      <c r="AS4237" s="37">
        <v>1589</v>
      </c>
      <c r="BS4237" s="41" t="str">
        <f t="shared" si="937"/>
        <v/>
      </c>
      <c r="BU4237" s="41" t="str">
        <f>IF($BS4237="", "", IFERROR(INDEX('Country Name Replacement'!$C$11:$C$2650, MATCH($BS4237, 'Country Name Replacement'!$B$11:$B$2650, 0)), $BS4237))</f>
        <v/>
      </c>
      <c r="BV4237" s="37" t="str">
        <f t="shared" si="938"/>
        <v/>
      </c>
      <c r="BW4237" s="46" t="str">
        <f t="shared" si="939"/>
        <v/>
      </c>
      <c r="BY4237" s="13" t="str">
        <f t="shared" si="940"/>
        <v/>
      </c>
      <c r="BZ4237" s="37" t="str">
        <f t="shared" si="941"/>
        <v/>
      </c>
      <c r="CA4237" s="60" t="str">
        <f t="shared" si="942"/>
        <v/>
      </c>
      <c r="CB4237" s="37" t="str">
        <f>IF(CA4237="", "", COUNTIF(CA$2649:CA$5288, "?"&amp;CA4237)+1+COUNTIF(CA$2649:CA4237, CA4237)-1)</f>
        <v/>
      </c>
      <c r="CC4237" s="41" t="str">
        <f t="shared" si="943"/>
        <v/>
      </c>
    </row>
    <row r="4238" spans="45:81" hidden="1" x14ac:dyDescent="0.25">
      <c r="AS4238" s="37">
        <v>1590</v>
      </c>
      <c r="BS4238" s="41" t="str">
        <f t="shared" si="937"/>
        <v/>
      </c>
      <c r="BU4238" s="41" t="str">
        <f>IF($BS4238="", "", IFERROR(INDEX('Country Name Replacement'!$C$11:$C$2650, MATCH($BS4238, 'Country Name Replacement'!$B$11:$B$2650, 0)), $BS4238))</f>
        <v/>
      </c>
      <c r="BV4238" s="37" t="str">
        <f t="shared" si="938"/>
        <v/>
      </c>
      <c r="BW4238" s="46" t="str">
        <f t="shared" si="939"/>
        <v/>
      </c>
      <c r="BY4238" s="13" t="str">
        <f t="shared" si="940"/>
        <v/>
      </c>
      <c r="BZ4238" s="37" t="str">
        <f t="shared" si="941"/>
        <v/>
      </c>
      <c r="CA4238" s="60" t="str">
        <f t="shared" si="942"/>
        <v/>
      </c>
      <c r="CB4238" s="37" t="str">
        <f>IF(CA4238="", "", COUNTIF(CA$2649:CA$5288, "?"&amp;CA4238)+1+COUNTIF(CA$2649:CA4238, CA4238)-1)</f>
        <v/>
      </c>
      <c r="CC4238" s="41" t="str">
        <f t="shared" si="943"/>
        <v/>
      </c>
    </row>
    <row r="4239" spans="45:81" hidden="1" x14ac:dyDescent="0.25">
      <c r="AS4239" s="37">
        <v>1591</v>
      </c>
      <c r="BS4239" s="41" t="str">
        <f t="shared" si="937"/>
        <v/>
      </c>
      <c r="BU4239" s="41" t="str">
        <f>IF($BS4239="", "", IFERROR(INDEX('Country Name Replacement'!$C$11:$C$2650, MATCH($BS4239, 'Country Name Replacement'!$B$11:$B$2650, 0)), $BS4239))</f>
        <v/>
      </c>
      <c r="BV4239" s="37" t="str">
        <f t="shared" si="938"/>
        <v/>
      </c>
      <c r="BW4239" s="46" t="str">
        <f t="shared" si="939"/>
        <v/>
      </c>
      <c r="BY4239" s="13" t="str">
        <f t="shared" si="940"/>
        <v/>
      </c>
      <c r="BZ4239" s="37" t="str">
        <f t="shared" si="941"/>
        <v/>
      </c>
      <c r="CA4239" s="60" t="str">
        <f t="shared" si="942"/>
        <v/>
      </c>
      <c r="CB4239" s="37" t="str">
        <f>IF(CA4239="", "", COUNTIF(CA$2649:CA$5288, "?"&amp;CA4239)+1+COUNTIF(CA$2649:CA4239, CA4239)-1)</f>
        <v/>
      </c>
      <c r="CC4239" s="41" t="str">
        <f t="shared" si="943"/>
        <v/>
      </c>
    </row>
    <row r="4240" spans="45:81" hidden="1" x14ac:dyDescent="0.25">
      <c r="AS4240" s="37">
        <v>1592</v>
      </c>
      <c r="BS4240" s="41" t="str">
        <f t="shared" si="937"/>
        <v/>
      </c>
      <c r="BU4240" s="41" t="str">
        <f>IF($BS4240="", "", IFERROR(INDEX('Country Name Replacement'!$C$11:$C$2650, MATCH($BS4240, 'Country Name Replacement'!$B$11:$B$2650, 0)), $BS4240))</f>
        <v/>
      </c>
      <c r="BV4240" s="37" t="str">
        <f t="shared" si="938"/>
        <v/>
      </c>
      <c r="BW4240" s="46" t="str">
        <f t="shared" si="939"/>
        <v/>
      </c>
      <c r="BY4240" s="13" t="str">
        <f t="shared" si="940"/>
        <v/>
      </c>
      <c r="BZ4240" s="37" t="str">
        <f t="shared" si="941"/>
        <v/>
      </c>
      <c r="CA4240" s="60" t="str">
        <f t="shared" si="942"/>
        <v/>
      </c>
      <c r="CB4240" s="37" t="str">
        <f>IF(CA4240="", "", COUNTIF(CA$2649:CA$5288, "?"&amp;CA4240)+1+COUNTIF(CA$2649:CA4240, CA4240)-1)</f>
        <v/>
      </c>
      <c r="CC4240" s="41" t="str">
        <f t="shared" si="943"/>
        <v/>
      </c>
    </row>
    <row r="4241" spans="45:81" hidden="1" x14ac:dyDescent="0.25">
      <c r="AS4241" s="37">
        <v>1593</v>
      </c>
      <c r="BS4241" s="41" t="str">
        <f t="shared" si="937"/>
        <v/>
      </c>
      <c r="BU4241" s="41" t="str">
        <f>IF($BS4241="", "", IFERROR(INDEX('Country Name Replacement'!$C$11:$C$2650, MATCH($BS4241, 'Country Name Replacement'!$B$11:$B$2650, 0)), $BS4241))</f>
        <v/>
      </c>
      <c r="BV4241" s="37" t="str">
        <f t="shared" si="938"/>
        <v/>
      </c>
      <c r="BW4241" s="46" t="str">
        <f t="shared" si="939"/>
        <v/>
      </c>
      <c r="BY4241" s="13" t="str">
        <f t="shared" si="940"/>
        <v/>
      </c>
      <c r="BZ4241" s="37" t="str">
        <f t="shared" si="941"/>
        <v/>
      </c>
      <c r="CA4241" s="60" t="str">
        <f t="shared" si="942"/>
        <v/>
      </c>
      <c r="CB4241" s="37" t="str">
        <f>IF(CA4241="", "", COUNTIF(CA$2649:CA$5288, "?"&amp;CA4241)+1+COUNTIF(CA$2649:CA4241, CA4241)-1)</f>
        <v/>
      </c>
      <c r="CC4241" s="41" t="str">
        <f t="shared" si="943"/>
        <v/>
      </c>
    </row>
    <row r="4242" spans="45:81" hidden="1" x14ac:dyDescent="0.25">
      <c r="AS4242" s="37">
        <v>1594</v>
      </c>
      <c r="BS4242" s="41" t="str">
        <f t="shared" si="937"/>
        <v/>
      </c>
      <c r="BU4242" s="41" t="str">
        <f>IF($BS4242="", "", IFERROR(INDEX('Country Name Replacement'!$C$11:$C$2650, MATCH($BS4242, 'Country Name Replacement'!$B$11:$B$2650, 0)), $BS4242))</f>
        <v/>
      </c>
      <c r="BV4242" s="37" t="str">
        <f t="shared" si="938"/>
        <v/>
      </c>
      <c r="BW4242" s="46" t="str">
        <f t="shared" si="939"/>
        <v/>
      </c>
      <c r="BY4242" s="13" t="str">
        <f t="shared" si="940"/>
        <v/>
      </c>
      <c r="BZ4242" s="37" t="str">
        <f t="shared" si="941"/>
        <v/>
      </c>
      <c r="CA4242" s="60" t="str">
        <f t="shared" si="942"/>
        <v/>
      </c>
      <c r="CB4242" s="37" t="str">
        <f>IF(CA4242="", "", COUNTIF(CA$2649:CA$5288, "?"&amp;CA4242)+1+COUNTIF(CA$2649:CA4242, CA4242)-1)</f>
        <v/>
      </c>
      <c r="CC4242" s="41" t="str">
        <f t="shared" si="943"/>
        <v/>
      </c>
    </row>
    <row r="4243" spans="45:81" hidden="1" x14ac:dyDescent="0.25">
      <c r="AS4243" s="37">
        <v>1595</v>
      </c>
      <c r="BS4243" s="41" t="str">
        <f t="shared" si="937"/>
        <v/>
      </c>
      <c r="BU4243" s="41" t="str">
        <f>IF($BS4243="", "", IFERROR(INDEX('Country Name Replacement'!$C$11:$C$2650, MATCH($BS4243, 'Country Name Replacement'!$B$11:$B$2650, 0)), $BS4243))</f>
        <v/>
      </c>
      <c r="BV4243" s="37" t="str">
        <f t="shared" si="938"/>
        <v/>
      </c>
      <c r="BW4243" s="46" t="str">
        <f t="shared" si="939"/>
        <v/>
      </c>
      <c r="BY4243" s="13" t="str">
        <f t="shared" si="940"/>
        <v/>
      </c>
      <c r="BZ4243" s="37" t="str">
        <f t="shared" si="941"/>
        <v/>
      </c>
      <c r="CA4243" s="60" t="str">
        <f t="shared" si="942"/>
        <v/>
      </c>
      <c r="CB4243" s="37" t="str">
        <f>IF(CA4243="", "", COUNTIF(CA$2649:CA$5288, "?"&amp;CA4243)+1+COUNTIF(CA$2649:CA4243, CA4243)-1)</f>
        <v/>
      </c>
      <c r="CC4243" s="41" t="str">
        <f t="shared" si="943"/>
        <v/>
      </c>
    </row>
    <row r="4244" spans="45:81" hidden="1" x14ac:dyDescent="0.25">
      <c r="AS4244" s="37">
        <v>1596</v>
      </c>
      <c r="BS4244" s="41" t="str">
        <f t="shared" si="937"/>
        <v/>
      </c>
      <c r="BU4244" s="41" t="str">
        <f>IF($BS4244="", "", IFERROR(INDEX('Country Name Replacement'!$C$11:$C$2650, MATCH($BS4244, 'Country Name Replacement'!$B$11:$B$2650, 0)), $BS4244))</f>
        <v/>
      </c>
      <c r="BV4244" s="37" t="str">
        <f t="shared" si="938"/>
        <v/>
      </c>
      <c r="BW4244" s="46" t="str">
        <f t="shared" si="939"/>
        <v/>
      </c>
      <c r="BY4244" s="13" t="str">
        <f t="shared" si="940"/>
        <v/>
      </c>
      <c r="BZ4244" s="37" t="str">
        <f t="shared" si="941"/>
        <v/>
      </c>
      <c r="CA4244" s="60" t="str">
        <f t="shared" si="942"/>
        <v/>
      </c>
      <c r="CB4244" s="37" t="str">
        <f>IF(CA4244="", "", COUNTIF(CA$2649:CA$5288, "?"&amp;CA4244)+1+COUNTIF(CA$2649:CA4244, CA4244)-1)</f>
        <v/>
      </c>
      <c r="CC4244" s="41" t="str">
        <f t="shared" si="943"/>
        <v/>
      </c>
    </row>
    <row r="4245" spans="45:81" hidden="1" x14ac:dyDescent="0.25">
      <c r="AS4245" s="37">
        <v>1597</v>
      </c>
      <c r="BS4245" s="41" t="str">
        <f t="shared" si="937"/>
        <v/>
      </c>
      <c r="BU4245" s="41" t="str">
        <f>IF($BS4245="", "", IFERROR(INDEX('Country Name Replacement'!$C$11:$C$2650, MATCH($BS4245, 'Country Name Replacement'!$B$11:$B$2650, 0)), $BS4245))</f>
        <v/>
      </c>
      <c r="BV4245" s="37" t="str">
        <f t="shared" si="938"/>
        <v/>
      </c>
      <c r="BW4245" s="46" t="str">
        <f t="shared" si="939"/>
        <v/>
      </c>
      <c r="BY4245" s="13" t="str">
        <f t="shared" si="940"/>
        <v/>
      </c>
      <c r="BZ4245" s="37" t="str">
        <f t="shared" si="941"/>
        <v/>
      </c>
      <c r="CA4245" s="60" t="str">
        <f t="shared" si="942"/>
        <v/>
      </c>
      <c r="CB4245" s="37" t="str">
        <f>IF(CA4245="", "", COUNTIF(CA$2649:CA$5288, "?"&amp;CA4245)+1+COUNTIF(CA$2649:CA4245, CA4245)-1)</f>
        <v/>
      </c>
      <c r="CC4245" s="41" t="str">
        <f t="shared" si="943"/>
        <v/>
      </c>
    </row>
    <row r="4246" spans="45:81" hidden="1" x14ac:dyDescent="0.25">
      <c r="AS4246" s="37">
        <v>1598</v>
      </c>
      <c r="BS4246" s="41" t="str">
        <f t="shared" si="937"/>
        <v/>
      </c>
      <c r="BU4246" s="41" t="str">
        <f>IF($BS4246="", "", IFERROR(INDEX('Country Name Replacement'!$C$11:$C$2650, MATCH($BS4246, 'Country Name Replacement'!$B$11:$B$2650, 0)), $BS4246))</f>
        <v/>
      </c>
      <c r="BV4246" s="37" t="str">
        <f t="shared" si="938"/>
        <v/>
      </c>
      <c r="BW4246" s="46" t="str">
        <f t="shared" si="939"/>
        <v/>
      </c>
      <c r="BY4246" s="13" t="str">
        <f t="shared" si="940"/>
        <v/>
      </c>
      <c r="BZ4246" s="37" t="str">
        <f t="shared" si="941"/>
        <v/>
      </c>
      <c r="CA4246" s="60" t="str">
        <f t="shared" si="942"/>
        <v/>
      </c>
      <c r="CB4246" s="37" t="str">
        <f>IF(CA4246="", "", COUNTIF(CA$2649:CA$5288, "?"&amp;CA4246)+1+COUNTIF(CA$2649:CA4246, CA4246)-1)</f>
        <v/>
      </c>
      <c r="CC4246" s="41" t="str">
        <f t="shared" si="943"/>
        <v/>
      </c>
    </row>
    <row r="4247" spans="45:81" hidden="1" x14ac:dyDescent="0.25">
      <c r="AS4247" s="37">
        <v>1599</v>
      </c>
      <c r="BS4247" s="41" t="str">
        <f t="shared" si="937"/>
        <v/>
      </c>
      <c r="BU4247" s="41" t="str">
        <f>IF($BS4247="", "", IFERROR(INDEX('Country Name Replacement'!$C$11:$C$2650, MATCH($BS4247, 'Country Name Replacement'!$B$11:$B$2650, 0)), $BS4247))</f>
        <v/>
      </c>
      <c r="BV4247" s="37" t="str">
        <f t="shared" si="938"/>
        <v/>
      </c>
      <c r="BW4247" s="46" t="str">
        <f t="shared" si="939"/>
        <v/>
      </c>
      <c r="BY4247" s="13" t="str">
        <f t="shared" si="940"/>
        <v/>
      </c>
      <c r="BZ4247" s="37" t="str">
        <f t="shared" si="941"/>
        <v/>
      </c>
      <c r="CA4247" s="60" t="str">
        <f t="shared" si="942"/>
        <v/>
      </c>
      <c r="CB4247" s="37" t="str">
        <f>IF(CA4247="", "", COUNTIF(CA$2649:CA$5288, "?"&amp;CA4247)+1+COUNTIF(CA$2649:CA4247, CA4247)-1)</f>
        <v/>
      </c>
      <c r="CC4247" s="41" t="str">
        <f t="shared" si="943"/>
        <v/>
      </c>
    </row>
    <row r="4248" spans="45:81" hidden="1" x14ac:dyDescent="0.25">
      <c r="AS4248" s="37">
        <v>1600</v>
      </c>
      <c r="BS4248" s="41" t="str">
        <f t="shared" si="937"/>
        <v/>
      </c>
      <c r="BU4248" s="41" t="str">
        <f>IF($BS4248="", "", IFERROR(INDEX('Country Name Replacement'!$C$11:$C$2650, MATCH($BS4248, 'Country Name Replacement'!$B$11:$B$2650, 0)), $BS4248))</f>
        <v/>
      </c>
      <c r="BV4248" s="37" t="str">
        <f t="shared" si="938"/>
        <v/>
      </c>
      <c r="BW4248" s="46" t="str">
        <f t="shared" si="939"/>
        <v/>
      </c>
      <c r="BY4248" s="13" t="str">
        <f t="shared" si="940"/>
        <v/>
      </c>
      <c r="BZ4248" s="37" t="str">
        <f t="shared" si="941"/>
        <v/>
      </c>
      <c r="CA4248" s="60" t="str">
        <f t="shared" si="942"/>
        <v/>
      </c>
      <c r="CB4248" s="37" t="str">
        <f>IF(CA4248="", "", COUNTIF(CA$2649:CA$5288, "?"&amp;CA4248)+1+COUNTIF(CA$2649:CA4248, CA4248)-1)</f>
        <v/>
      </c>
      <c r="CC4248" s="41" t="str">
        <f t="shared" si="943"/>
        <v/>
      </c>
    </row>
    <row r="4249" spans="45:81" hidden="1" x14ac:dyDescent="0.25">
      <c r="AS4249" s="37">
        <v>1601</v>
      </c>
      <c r="BS4249" s="41" t="str">
        <f t="shared" si="937"/>
        <v/>
      </c>
      <c r="BU4249" s="41" t="str">
        <f>IF($BS4249="", "", IFERROR(INDEX('Country Name Replacement'!$C$11:$C$2650, MATCH($BS4249, 'Country Name Replacement'!$B$11:$B$2650, 0)), $BS4249))</f>
        <v/>
      </c>
      <c r="BV4249" s="37" t="str">
        <f t="shared" si="938"/>
        <v/>
      </c>
      <c r="BW4249" s="46" t="str">
        <f t="shared" si="939"/>
        <v/>
      </c>
      <c r="BY4249" s="13" t="str">
        <f t="shared" si="940"/>
        <v/>
      </c>
      <c r="BZ4249" s="37" t="str">
        <f t="shared" si="941"/>
        <v/>
      </c>
      <c r="CA4249" s="60" t="str">
        <f t="shared" si="942"/>
        <v/>
      </c>
      <c r="CB4249" s="37" t="str">
        <f>IF(CA4249="", "", COUNTIF(CA$2649:CA$5288, "?"&amp;CA4249)+1+COUNTIF(CA$2649:CA4249, CA4249)-1)</f>
        <v/>
      </c>
      <c r="CC4249" s="41" t="str">
        <f t="shared" si="943"/>
        <v/>
      </c>
    </row>
    <row r="4250" spans="45:81" hidden="1" x14ac:dyDescent="0.25">
      <c r="AS4250" s="37">
        <v>1602</v>
      </c>
      <c r="BS4250" s="41" t="str">
        <f t="shared" ref="BS4250:BS4313" si="944">IFERROR(INDEX(BS$7:BS$2646, MATCH($AS4250, BU$7:BU$2646, 0)), "")</f>
        <v/>
      </c>
      <c r="BU4250" s="41" t="str">
        <f>IF($BS4250="", "", IFERROR(INDEX('Country Name Replacement'!$C$11:$C$2650, MATCH($BS4250, 'Country Name Replacement'!$B$11:$B$2650, 0)), $BS4250))</f>
        <v/>
      </c>
      <c r="BV4250" s="37" t="str">
        <f t="shared" ref="BV4250:BV4313" si="945">IF(BU4250="", "", COUNTIF(BU$2649:BU$5288, "&lt;"&amp;BU4250)+1-BV$2647)</f>
        <v/>
      </c>
      <c r="BW4250" s="46" t="str">
        <f t="shared" ref="BW4250:BW4313" si="946">IFERROR(INDEX(BU$2649:BU$5288, MATCH($AS4250, BV$2649:BV$2828, 0)), "")</f>
        <v/>
      </c>
      <c r="BY4250" s="13" t="str">
        <f t="shared" ref="BY4250:BY4313" si="947">IFERROR(INDEX(BY$7:BY$2646, MATCH($AS4250, CA$7:CA$2646, 0)), "")</f>
        <v/>
      </c>
      <c r="BZ4250" s="37" t="str">
        <f t="shared" ref="BZ4250:BZ4313" si="948">IF(BY4250="", "", COUNTIF(BY$2649:BY$5288, "&lt;"&amp;BY4250)+1-BZ$2647)</f>
        <v/>
      </c>
      <c r="CA4250" s="60" t="str">
        <f t="shared" ref="CA4250:CA4313" si="949">IF(BY4250="", "", SUMIF($BY$7:$BY$2646, BY4250, $BZ$7:$BZ$2646))</f>
        <v/>
      </c>
      <c r="CB4250" s="37" t="str">
        <f>IF(CA4250="", "", COUNTIF(CA$2649:CA$5288, "?"&amp;CA4250)+1+COUNTIF(CA$2649:CA4250, CA4250)-1)</f>
        <v/>
      </c>
      <c r="CC4250" s="41" t="str">
        <f t="shared" ref="CC4250:CC4313" si="950">IFERROR(INDEX(BS$2649:BS$5288, MATCH($AS4250, BV$2649:BV$2828, 0)), "")</f>
        <v/>
      </c>
    </row>
    <row r="4251" spans="45:81" hidden="1" x14ac:dyDescent="0.25">
      <c r="AS4251" s="37">
        <v>1603</v>
      </c>
      <c r="BS4251" s="41" t="str">
        <f t="shared" si="944"/>
        <v/>
      </c>
      <c r="BU4251" s="41" t="str">
        <f>IF($BS4251="", "", IFERROR(INDEX('Country Name Replacement'!$C$11:$C$2650, MATCH($BS4251, 'Country Name Replacement'!$B$11:$B$2650, 0)), $BS4251))</f>
        <v/>
      </c>
      <c r="BV4251" s="37" t="str">
        <f t="shared" si="945"/>
        <v/>
      </c>
      <c r="BW4251" s="46" t="str">
        <f t="shared" si="946"/>
        <v/>
      </c>
      <c r="BY4251" s="13" t="str">
        <f t="shared" si="947"/>
        <v/>
      </c>
      <c r="BZ4251" s="37" t="str">
        <f t="shared" si="948"/>
        <v/>
      </c>
      <c r="CA4251" s="60" t="str">
        <f t="shared" si="949"/>
        <v/>
      </c>
      <c r="CB4251" s="37" t="str">
        <f>IF(CA4251="", "", COUNTIF(CA$2649:CA$5288, "?"&amp;CA4251)+1+COUNTIF(CA$2649:CA4251, CA4251)-1)</f>
        <v/>
      </c>
      <c r="CC4251" s="41" t="str">
        <f t="shared" si="950"/>
        <v/>
      </c>
    </row>
    <row r="4252" spans="45:81" hidden="1" x14ac:dyDescent="0.25">
      <c r="AS4252" s="37">
        <v>1604</v>
      </c>
      <c r="BS4252" s="41" t="str">
        <f t="shared" si="944"/>
        <v/>
      </c>
      <c r="BU4252" s="41" t="str">
        <f>IF($BS4252="", "", IFERROR(INDEX('Country Name Replacement'!$C$11:$C$2650, MATCH($BS4252, 'Country Name Replacement'!$B$11:$B$2650, 0)), $BS4252))</f>
        <v/>
      </c>
      <c r="BV4252" s="37" t="str">
        <f t="shared" si="945"/>
        <v/>
      </c>
      <c r="BW4252" s="46" t="str">
        <f t="shared" si="946"/>
        <v/>
      </c>
      <c r="BY4252" s="13" t="str">
        <f t="shared" si="947"/>
        <v/>
      </c>
      <c r="BZ4252" s="37" t="str">
        <f t="shared" si="948"/>
        <v/>
      </c>
      <c r="CA4252" s="60" t="str">
        <f t="shared" si="949"/>
        <v/>
      </c>
      <c r="CB4252" s="37" t="str">
        <f>IF(CA4252="", "", COUNTIF(CA$2649:CA$5288, "?"&amp;CA4252)+1+COUNTIF(CA$2649:CA4252, CA4252)-1)</f>
        <v/>
      </c>
      <c r="CC4252" s="41" t="str">
        <f t="shared" si="950"/>
        <v/>
      </c>
    </row>
    <row r="4253" spans="45:81" hidden="1" x14ac:dyDescent="0.25">
      <c r="AS4253" s="37">
        <v>1605</v>
      </c>
      <c r="BS4253" s="41" t="str">
        <f t="shared" si="944"/>
        <v/>
      </c>
      <c r="BU4253" s="41" t="str">
        <f>IF($BS4253="", "", IFERROR(INDEX('Country Name Replacement'!$C$11:$C$2650, MATCH($BS4253, 'Country Name Replacement'!$B$11:$B$2650, 0)), $BS4253))</f>
        <v/>
      </c>
      <c r="BV4253" s="37" t="str">
        <f t="shared" si="945"/>
        <v/>
      </c>
      <c r="BW4253" s="46" t="str">
        <f t="shared" si="946"/>
        <v/>
      </c>
      <c r="BY4253" s="13" t="str">
        <f t="shared" si="947"/>
        <v/>
      </c>
      <c r="BZ4253" s="37" t="str">
        <f t="shared" si="948"/>
        <v/>
      </c>
      <c r="CA4253" s="60" t="str">
        <f t="shared" si="949"/>
        <v/>
      </c>
      <c r="CB4253" s="37" t="str">
        <f>IF(CA4253="", "", COUNTIF(CA$2649:CA$5288, "?"&amp;CA4253)+1+COUNTIF(CA$2649:CA4253, CA4253)-1)</f>
        <v/>
      </c>
      <c r="CC4253" s="41" t="str">
        <f t="shared" si="950"/>
        <v/>
      </c>
    </row>
    <row r="4254" spans="45:81" hidden="1" x14ac:dyDescent="0.25">
      <c r="AS4254" s="37">
        <v>1606</v>
      </c>
      <c r="BS4254" s="41" t="str">
        <f t="shared" si="944"/>
        <v/>
      </c>
      <c r="BU4254" s="41" t="str">
        <f>IF($BS4254="", "", IFERROR(INDEX('Country Name Replacement'!$C$11:$C$2650, MATCH($BS4254, 'Country Name Replacement'!$B$11:$B$2650, 0)), $BS4254))</f>
        <v/>
      </c>
      <c r="BV4254" s="37" t="str">
        <f t="shared" si="945"/>
        <v/>
      </c>
      <c r="BW4254" s="46" t="str">
        <f t="shared" si="946"/>
        <v/>
      </c>
      <c r="BY4254" s="13" t="str">
        <f t="shared" si="947"/>
        <v/>
      </c>
      <c r="BZ4254" s="37" t="str">
        <f t="shared" si="948"/>
        <v/>
      </c>
      <c r="CA4254" s="60" t="str">
        <f t="shared" si="949"/>
        <v/>
      </c>
      <c r="CB4254" s="37" t="str">
        <f>IF(CA4254="", "", COUNTIF(CA$2649:CA$5288, "?"&amp;CA4254)+1+COUNTIF(CA$2649:CA4254, CA4254)-1)</f>
        <v/>
      </c>
      <c r="CC4254" s="41" t="str">
        <f t="shared" si="950"/>
        <v/>
      </c>
    </row>
    <row r="4255" spans="45:81" hidden="1" x14ac:dyDescent="0.25">
      <c r="AS4255" s="37">
        <v>1607</v>
      </c>
      <c r="BS4255" s="41" t="str">
        <f t="shared" si="944"/>
        <v/>
      </c>
      <c r="BU4255" s="41" t="str">
        <f>IF($BS4255="", "", IFERROR(INDEX('Country Name Replacement'!$C$11:$C$2650, MATCH($BS4255, 'Country Name Replacement'!$B$11:$B$2650, 0)), $BS4255))</f>
        <v/>
      </c>
      <c r="BV4255" s="37" t="str">
        <f t="shared" si="945"/>
        <v/>
      </c>
      <c r="BW4255" s="46" t="str">
        <f t="shared" si="946"/>
        <v/>
      </c>
      <c r="BY4255" s="13" t="str">
        <f t="shared" si="947"/>
        <v/>
      </c>
      <c r="BZ4255" s="37" t="str">
        <f t="shared" si="948"/>
        <v/>
      </c>
      <c r="CA4255" s="60" t="str">
        <f t="shared" si="949"/>
        <v/>
      </c>
      <c r="CB4255" s="37" t="str">
        <f>IF(CA4255="", "", COUNTIF(CA$2649:CA$5288, "?"&amp;CA4255)+1+COUNTIF(CA$2649:CA4255, CA4255)-1)</f>
        <v/>
      </c>
      <c r="CC4255" s="41" t="str">
        <f t="shared" si="950"/>
        <v/>
      </c>
    </row>
    <row r="4256" spans="45:81" hidden="1" x14ac:dyDescent="0.25">
      <c r="AS4256" s="37">
        <v>1608</v>
      </c>
      <c r="BS4256" s="41" t="str">
        <f t="shared" si="944"/>
        <v/>
      </c>
      <c r="BU4256" s="41" t="str">
        <f>IF($BS4256="", "", IFERROR(INDEX('Country Name Replacement'!$C$11:$C$2650, MATCH($BS4256, 'Country Name Replacement'!$B$11:$B$2650, 0)), $BS4256))</f>
        <v/>
      </c>
      <c r="BV4256" s="37" t="str">
        <f t="shared" si="945"/>
        <v/>
      </c>
      <c r="BW4256" s="46" t="str">
        <f t="shared" si="946"/>
        <v/>
      </c>
      <c r="BY4256" s="13" t="str">
        <f t="shared" si="947"/>
        <v/>
      </c>
      <c r="BZ4256" s="37" t="str">
        <f t="shared" si="948"/>
        <v/>
      </c>
      <c r="CA4256" s="60" t="str">
        <f t="shared" si="949"/>
        <v/>
      </c>
      <c r="CB4256" s="37" t="str">
        <f>IF(CA4256="", "", COUNTIF(CA$2649:CA$5288, "?"&amp;CA4256)+1+COUNTIF(CA$2649:CA4256, CA4256)-1)</f>
        <v/>
      </c>
      <c r="CC4256" s="41" t="str">
        <f t="shared" si="950"/>
        <v/>
      </c>
    </row>
    <row r="4257" spans="45:81" hidden="1" x14ac:dyDescent="0.25">
      <c r="AS4257" s="37">
        <v>1609</v>
      </c>
      <c r="BS4257" s="41" t="str">
        <f t="shared" si="944"/>
        <v/>
      </c>
      <c r="BU4257" s="41" t="str">
        <f>IF($BS4257="", "", IFERROR(INDEX('Country Name Replacement'!$C$11:$C$2650, MATCH($BS4257, 'Country Name Replacement'!$B$11:$B$2650, 0)), $BS4257))</f>
        <v/>
      </c>
      <c r="BV4257" s="37" t="str">
        <f t="shared" si="945"/>
        <v/>
      </c>
      <c r="BW4257" s="46" t="str">
        <f t="shared" si="946"/>
        <v/>
      </c>
      <c r="BY4257" s="13" t="str">
        <f t="shared" si="947"/>
        <v/>
      </c>
      <c r="BZ4257" s="37" t="str">
        <f t="shared" si="948"/>
        <v/>
      </c>
      <c r="CA4257" s="60" t="str">
        <f t="shared" si="949"/>
        <v/>
      </c>
      <c r="CB4257" s="37" t="str">
        <f>IF(CA4257="", "", COUNTIF(CA$2649:CA$5288, "?"&amp;CA4257)+1+COUNTIF(CA$2649:CA4257, CA4257)-1)</f>
        <v/>
      </c>
      <c r="CC4257" s="41" t="str">
        <f t="shared" si="950"/>
        <v/>
      </c>
    </row>
    <row r="4258" spans="45:81" hidden="1" x14ac:dyDescent="0.25">
      <c r="AS4258" s="37">
        <v>1610</v>
      </c>
      <c r="BS4258" s="41" t="str">
        <f t="shared" si="944"/>
        <v/>
      </c>
      <c r="BU4258" s="41" t="str">
        <f>IF($BS4258="", "", IFERROR(INDEX('Country Name Replacement'!$C$11:$C$2650, MATCH($BS4258, 'Country Name Replacement'!$B$11:$B$2650, 0)), $BS4258))</f>
        <v/>
      </c>
      <c r="BV4258" s="37" t="str">
        <f t="shared" si="945"/>
        <v/>
      </c>
      <c r="BW4258" s="46" t="str">
        <f t="shared" si="946"/>
        <v/>
      </c>
      <c r="BY4258" s="13" t="str">
        <f t="shared" si="947"/>
        <v/>
      </c>
      <c r="BZ4258" s="37" t="str">
        <f t="shared" si="948"/>
        <v/>
      </c>
      <c r="CA4258" s="60" t="str">
        <f t="shared" si="949"/>
        <v/>
      </c>
      <c r="CB4258" s="37" t="str">
        <f>IF(CA4258="", "", COUNTIF(CA$2649:CA$5288, "?"&amp;CA4258)+1+COUNTIF(CA$2649:CA4258, CA4258)-1)</f>
        <v/>
      </c>
      <c r="CC4258" s="41" t="str">
        <f t="shared" si="950"/>
        <v/>
      </c>
    </row>
    <row r="4259" spans="45:81" hidden="1" x14ac:dyDescent="0.25">
      <c r="AS4259" s="37">
        <v>1611</v>
      </c>
      <c r="BS4259" s="41" t="str">
        <f t="shared" si="944"/>
        <v/>
      </c>
      <c r="BU4259" s="41" t="str">
        <f>IF($BS4259="", "", IFERROR(INDEX('Country Name Replacement'!$C$11:$C$2650, MATCH($BS4259, 'Country Name Replacement'!$B$11:$B$2650, 0)), $BS4259))</f>
        <v/>
      </c>
      <c r="BV4259" s="37" t="str">
        <f t="shared" si="945"/>
        <v/>
      </c>
      <c r="BW4259" s="46" t="str">
        <f t="shared" si="946"/>
        <v/>
      </c>
      <c r="BY4259" s="13" t="str">
        <f t="shared" si="947"/>
        <v/>
      </c>
      <c r="BZ4259" s="37" t="str">
        <f t="shared" si="948"/>
        <v/>
      </c>
      <c r="CA4259" s="60" t="str">
        <f t="shared" si="949"/>
        <v/>
      </c>
      <c r="CB4259" s="37" t="str">
        <f>IF(CA4259="", "", COUNTIF(CA$2649:CA$5288, "?"&amp;CA4259)+1+COUNTIF(CA$2649:CA4259, CA4259)-1)</f>
        <v/>
      </c>
      <c r="CC4259" s="41" t="str">
        <f t="shared" si="950"/>
        <v/>
      </c>
    </row>
    <row r="4260" spans="45:81" hidden="1" x14ac:dyDescent="0.25">
      <c r="AS4260" s="37">
        <v>1612</v>
      </c>
      <c r="BS4260" s="41" t="str">
        <f t="shared" si="944"/>
        <v/>
      </c>
      <c r="BU4260" s="41" t="str">
        <f>IF($BS4260="", "", IFERROR(INDEX('Country Name Replacement'!$C$11:$C$2650, MATCH($BS4260, 'Country Name Replacement'!$B$11:$B$2650, 0)), $BS4260))</f>
        <v/>
      </c>
      <c r="BV4260" s="37" t="str">
        <f t="shared" si="945"/>
        <v/>
      </c>
      <c r="BW4260" s="46" t="str">
        <f t="shared" si="946"/>
        <v/>
      </c>
      <c r="BY4260" s="13" t="str">
        <f t="shared" si="947"/>
        <v/>
      </c>
      <c r="BZ4260" s="37" t="str">
        <f t="shared" si="948"/>
        <v/>
      </c>
      <c r="CA4260" s="60" t="str">
        <f t="shared" si="949"/>
        <v/>
      </c>
      <c r="CB4260" s="37" t="str">
        <f>IF(CA4260="", "", COUNTIF(CA$2649:CA$5288, "?"&amp;CA4260)+1+COUNTIF(CA$2649:CA4260, CA4260)-1)</f>
        <v/>
      </c>
      <c r="CC4260" s="41" t="str">
        <f t="shared" si="950"/>
        <v/>
      </c>
    </row>
    <row r="4261" spans="45:81" hidden="1" x14ac:dyDescent="0.25">
      <c r="AS4261" s="37">
        <v>1613</v>
      </c>
      <c r="BS4261" s="41" t="str">
        <f t="shared" si="944"/>
        <v/>
      </c>
      <c r="BU4261" s="41" t="str">
        <f>IF($BS4261="", "", IFERROR(INDEX('Country Name Replacement'!$C$11:$C$2650, MATCH($BS4261, 'Country Name Replacement'!$B$11:$B$2650, 0)), $BS4261))</f>
        <v/>
      </c>
      <c r="BV4261" s="37" t="str">
        <f t="shared" si="945"/>
        <v/>
      </c>
      <c r="BW4261" s="46" t="str">
        <f t="shared" si="946"/>
        <v/>
      </c>
      <c r="BY4261" s="13" t="str">
        <f t="shared" si="947"/>
        <v/>
      </c>
      <c r="BZ4261" s="37" t="str">
        <f t="shared" si="948"/>
        <v/>
      </c>
      <c r="CA4261" s="60" t="str">
        <f t="shared" si="949"/>
        <v/>
      </c>
      <c r="CB4261" s="37" t="str">
        <f>IF(CA4261="", "", COUNTIF(CA$2649:CA$5288, "?"&amp;CA4261)+1+COUNTIF(CA$2649:CA4261, CA4261)-1)</f>
        <v/>
      </c>
      <c r="CC4261" s="41" t="str">
        <f t="shared" si="950"/>
        <v/>
      </c>
    </row>
    <row r="4262" spans="45:81" hidden="1" x14ac:dyDescent="0.25">
      <c r="AS4262" s="37">
        <v>1614</v>
      </c>
      <c r="BS4262" s="41" t="str">
        <f t="shared" si="944"/>
        <v/>
      </c>
      <c r="BU4262" s="41" t="str">
        <f>IF($BS4262="", "", IFERROR(INDEX('Country Name Replacement'!$C$11:$C$2650, MATCH($BS4262, 'Country Name Replacement'!$B$11:$B$2650, 0)), $BS4262))</f>
        <v/>
      </c>
      <c r="BV4262" s="37" t="str">
        <f t="shared" si="945"/>
        <v/>
      </c>
      <c r="BW4262" s="46" t="str">
        <f t="shared" si="946"/>
        <v/>
      </c>
      <c r="BY4262" s="13" t="str">
        <f t="shared" si="947"/>
        <v/>
      </c>
      <c r="BZ4262" s="37" t="str">
        <f t="shared" si="948"/>
        <v/>
      </c>
      <c r="CA4262" s="60" t="str">
        <f t="shared" si="949"/>
        <v/>
      </c>
      <c r="CB4262" s="37" t="str">
        <f>IF(CA4262="", "", COUNTIF(CA$2649:CA$5288, "?"&amp;CA4262)+1+COUNTIF(CA$2649:CA4262, CA4262)-1)</f>
        <v/>
      </c>
      <c r="CC4262" s="41" t="str">
        <f t="shared" si="950"/>
        <v/>
      </c>
    </row>
    <row r="4263" spans="45:81" hidden="1" x14ac:dyDescent="0.25">
      <c r="AS4263" s="37">
        <v>1615</v>
      </c>
      <c r="BS4263" s="41" t="str">
        <f t="shared" si="944"/>
        <v/>
      </c>
      <c r="BU4263" s="41" t="str">
        <f>IF($BS4263="", "", IFERROR(INDEX('Country Name Replacement'!$C$11:$C$2650, MATCH($BS4263, 'Country Name Replacement'!$B$11:$B$2650, 0)), $BS4263))</f>
        <v/>
      </c>
      <c r="BV4263" s="37" t="str">
        <f t="shared" si="945"/>
        <v/>
      </c>
      <c r="BW4263" s="46" t="str">
        <f t="shared" si="946"/>
        <v/>
      </c>
      <c r="BY4263" s="13" t="str">
        <f t="shared" si="947"/>
        <v/>
      </c>
      <c r="BZ4263" s="37" t="str">
        <f t="shared" si="948"/>
        <v/>
      </c>
      <c r="CA4263" s="60" t="str">
        <f t="shared" si="949"/>
        <v/>
      </c>
      <c r="CB4263" s="37" t="str">
        <f>IF(CA4263="", "", COUNTIF(CA$2649:CA$5288, "?"&amp;CA4263)+1+COUNTIF(CA$2649:CA4263, CA4263)-1)</f>
        <v/>
      </c>
      <c r="CC4263" s="41" t="str">
        <f t="shared" si="950"/>
        <v/>
      </c>
    </row>
    <row r="4264" spans="45:81" hidden="1" x14ac:dyDescent="0.25">
      <c r="AS4264" s="37">
        <v>1616</v>
      </c>
      <c r="BS4264" s="41" t="str">
        <f t="shared" si="944"/>
        <v/>
      </c>
      <c r="BU4264" s="41" t="str">
        <f>IF($BS4264="", "", IFERROR(INDEX('Country Name Replacement'!$C$11:$C$2650, MATCH($BS4264, 'Country Name Replacement'!$B$11:$B$2650, 0)), $BS4264))</f>
        <v/>
      </c>
      <c r="BV4264" s="37" t="str">
        <f t="shared" si="945"/>
        <v/>
      </c>
      <c r="BW4264" s="46" t="str">
        <f t="shared" si="946"/>
        <v/>
      </c>
      <c r="BY4264" s="13" t="str">
        <f t="shared" si="947"/>
        <v/>
      </c>
      <c r="BZ4264" s="37" t="str">
        <f t="shared" si="948"/>
        <v/>
      </c>
      <c r="CA4264" s="60" t="str">
        <f t="shared" si="949"/>
        <v/>
      </c>
      <c r="CB4264" s="37" t="str">
        <f>IF(CA4264="", "", COUNTIF(CA$2649:CA$5288, "?"&amp;CA4264)+1+COUNTIF(CA$2649:CA4264, CA4264)-1)</f>
        <v/>
      </c>
      <c r="CC4264" s="41" t="str">
        <f t="shared" si="950"/>
        <v/>
      </c>
    </row>
    <row r="4265" spans="45:81" hidden="1" x14ac:dyDescent="0.25">
      <c r="AS4265" s="37">
        <v>1617</v>
      </c>
      <c r="BS4265" s="41" t="str">
        <f t="shared" si="944"/>
        <v/>
      </c>
      <c r="BU4265" s="41" t="str">
        <f>IF($BS4265="", "", IFERROR(INDEX('Country Name Replacement'!$C$11:$C$2650, MATCH($BS4265, 'Country Name Replacement'!$B$11:$B$2650, 0)), $BS4265))</f>
        <v/>
      </c>
      <c r="BV4265" s="37" t="str">
        <f t="shared" si="945"/>
        <v/>
      </c>
      <c r="BW4265" s="46" t="str">
        <f t="shared" si="946"/>
        <v/>
      </c>
      <c r="BY4265" s="13" t="str">
        <f t="shared" si="947"/>
        <v/>
      </c>
      <c r="BZ4265" s="37" t="str">
        <f t="shared" si="948"/>
        <v/>
      </c>
      <c r="CA4265" s="60" t="str">
        <f t="shared" si="949"/>
        <v/>
      </c>
      <c r="CB4265" s="37" t="str">
        <f>IF(CA4265="", "", COUNTIF(CA$2649:CA$5288, "?"&amp;CA4265)+1+COUNTIF(CA$2649:CA4265, CA4265)-1)</f>
        <v/>
      </c>
      <c r="CC4265" s="41" t="str">
        <f t="shared" si="950"/>
        <v/>
      </c>
    </row>
    <row r="4266" spans="45:81" hidden="1" x14ac:dyDescent="0.25">
      <c r="AS4266" s="37">
        <v>1618</v>
      </c>
      <c r="BS4266" s="41" t="str">
        <f t="shared" si="944"/>
        <v/>
      </c>
      <c r="BU4266" s="41" t="str">
        <f>IF($BS4266="", "", IFERROR(INDEX('Country Name Replacement'!$C$11:$C$2650, MATCH($BS4266, 'Country Name Replacement'!$B$11:$B$2650, 0)), $BS4266))</f>
        <v/>
      </c>
      <c r="BV4266" s="37" t="str">
        <f t="shared" si="945"/>
        <v/>
      </c>
      <c r="BW4266" s="46" t="str">
        <f t="shared" si="946"/>
        <v/>
      </c>
      <c r="BY4266" s="13" t="str">
        <f t="shared" si="947"/>
        <v/>
      </c>
      <c r="BZ4266" s="37" t="str">
        <f t="shared" si="948"/>
        <v/>
      </c>
      <c r="CA4266" s="60" t="str">
        <f t="shared" si="949"/>
        <v/>
      </c>
      <c r="CB4266" s="37" t="str">
        <f>IF(CA4266="", "", COUNTIF(CA$2649:CA$5288, "?"&amp;CA4266)+1+COUNTIF(CA$2649:CA4266, CA4266)-1)</f>
        <v/>
      </c>
      <c r="CC4266" s="41" t="str">
        <f t="shared" si="950"/>
        <v/>
      </c>
    </row>
    <row r="4267" spans="45:81" hidden="1" x14ac:dyDescent="0.25">
      <c r="AS4267" s="37">
        <v>1619</v>
      </c>
      <c r="BS4267" s="41" t="str">
        <f t="shared" si="944"/>
        <v/>
      </c>
      <c r="BU4267" s="41" t="str">
        <f>IF($BS4267="", "", IFERROR(INDEX('Country Name Replacement'!$C$11:$C$2650, MATCH($BS4267, 'Country Name Replacement'!$B$11:$B$2650, 0)), $BS4267))</f>
        <v/>
      </c>
      <c r="BV4267" s="37" t="str">
        <f t="shared" si="945"/>
        <v/>
      </c>
      <c r="BW4267" s="46" t="str">
        <f t="shared" si="946"/>
        <v/>
      </c>
      <c r="BY4267" s="13" t="str">
        <f t="shared" si="947"/>
        <v/>
      </c>
      <c r="BZ4267" s="37" t="str">
        <f t="shared" si="948"/>
        <v/>
      </c>
      <c r="CA4267" s="60" t="str">
        <f t="shared" si="949"/>
        <v/>
      </c>
      <c r="CB4267" s="37" t="str">
        <f>IF(CA4267="", "", COUNTIF(CA$2649:CA$5288, "?"&amp;CA4267)+1+COUNTIF(CA$2649:CA4267, CA4267)-1)</f>
        <v/>
      </c>
      <c r="CC4267" s="41" t="str">
        <f t="shared" si="950"/>
        <v/>
      </c>
    </row>
    <row r="4268" spans="45:81" hidden="1" x14ac:dyDescent="0.25">
      <c r="AS4268" s="37">
        <v>1620</v>
      </c>
      <c r="BS4268" s="41" t="str">
        <f t="shared" si="944"/>
        <v/>
      </c>
      <c r="BU4268" s="41" t="str">
        <f>IF($BS4268="", "", IFERROR(INDEX('Country Name Replacement'!$C$11:$C$2650, MATCH($BS4268, 'Country Name Replacement'!$B$11:$B$2650, 0)), $BS4268))</f>
        <v/>
      </c>
      <c r="BV4268" s="37" t="str">
        <f t="shared" si="945"/>
        <v/>
      </c>
      <c r="BW4268" s="46" t="str">
        <f t="shared" si="946"/>
        <v/>
      </c>
      <c r="BY4268" s="13" t="str">
        <f t="shared" si="947"/>
        <v/>
      </c>
      <c r="BZ4268" s="37" t="str">
        <f t="shared" si="948"/>
        <v/>
      </c>
      <c r="CA4268" s="60" t="str">
        <f t="shared" si="949"/>
        <v/>
      </c>
      <c r="CB4268" s="37" t="str">
        <f>IF(CA4268="", "", COUNTIF(CA$2649:CA$5288, "?"&amp;CA4268)+1+COUNTIF(CA$2649:CA4268, CA4268)-1)</f>
        <v/>
      </c>
      <c r="CC4268" s="41" t="str">
        <f t="shared" si="950"/>
        <v/>
      </c>
    </row>
    <row r="4269" spans="45:81" hidden="1" x14ac:dyDescent="0.25">
      <c r="AS4269" s="37">
        <v>1621</v>
      </c>
      <c r="BS4269" s="41" t="str">
        <f t="shared" si="944"/>
        <v/>
      </c>
      <c r="BU4269" s="41" t="str">
        <f>IF($BS4269="", "", IFERROR(INDEX('Country Name Replacement'!$C$11:$C$2650, MATCH($BS4269, 'Country Name Replacement'!$B$11:$B$2650, 0)), $BS4269))</f>
        <v/>
      </c>
      <c r="BV4269" s="37" t="str">
        <f t="shared" si="945"/>
        <v/>
      </c>
      <c r="BW4269" s="46" t="str">
        <f t="shared" si="946"/>
        <v/>
      </c>
      <c r="BY4269" s="13" t="str">
        <f t="shared" si="947"/>
        <v/>
      </c>
      <c r="BZ4269" s="37" t="str">
        <f t="shared" si="948"/>
        <v/>
      </c>
      <c r="CA4269" s="60" t="str">
        <f t="shared" si="949"/>
        <v/>
      </c>
      <c r="CB4269" s="37" t="str">
        <f>IF(CA4269="", "", COUNTIF(CA$2649:CA$5288, "?"&amp;CA4269)+1+COUNTIF(CA$2649:CA4269, CA4269)-1)</f>
        <v/>
      </c>
      <c r="CC4269" s="41" t="str">
        <f t="shared" si="950"/>
        <v/>
      </c>
    </row>
    <row r="4270" spans="45:81" hidden="1" x14ac:dyDescent="0.25">
      <c r="AS4270" s="37">
        <v>1622</v>
      </c>
      <c r="BS4270" s="41" t="str">
        <f t="shared" si="944"/>
        <v/>
      </c>
      <c r="BU4270" s="41" t="str">
        <f>IF($BS4270="", "", IFERROR(INDEX('Country Name Replacement'!$C$11:$C$2650, MATCH($BS4270, 'Country Name Replacement'!$B$11:$B$2650, 0)), $BS4270))</f>
        <v/>
      </c>
      <c r="BV4270" s="37" t="str">
        <f t="shared" si="945"/>
        <v/>
      </c>
      <c r="BW4270" s="46" t="str">
        <f t="shared" si="946"/>
        <v/>
      </c>
      <c r="BY4270" s="13" t="str">
        <f t="shared" si="947"/>
        <v/>
      </c>
      <c r="BZ4270" s="37" t="str">
        <f t="shared" si="948"/>
        <v/>
      </c>
      <c r="CA4270" s="60" t="str">
        <f t="shared" si="949"/>
        <v/>
      </c>
      <c r="CB4270" s="37" t="str">
        <f>IF(CA4270="", "", COUNTIF(CA$2649:CA$5288, "?"&amp;CA4270)+1+COUNTIF(CA$2649:CA4270, CA4270)-1)</f>
        <v/>
      </c>
      <c r="CC4270" s="41" t="str">
        <f t="shared" si="950"/>
        <v/>
      </c>
    </row>
    <row r="4271" spans="45:81" hidden="1" x14ac:dyDescent="0.25">
      <c r="AS4271" s="37">
        <v>1623</v>
      </c>
      <c r="BS4271" s="41" t="str">
        <f t="shared" si="944"/>
        <v/>
      </c>
      <c r="BU4271" s="41" t="str">
        <f>IF($BS4271="", "", IFERROR(INDEX('Country Name Replacement'!$C$11:$C$2650, MATCH($BS4271, 'Country Name Replacement'!$B$11:$B$2650, 0)), $BS4271))</f>
        <v/>
      </c>
      <c r="BV4271" s="37" t="str">
        <f t="shared" si="945"/>
        <v/>
      </c>
      <c r="BW4271" s="46" t="str">
        <f t="shared" si="946"/>
        <v/>
      </c>
      <c r="BY4271" s="13" t="str">
        <f t="shared" si="947"/>
        <v/>
      </c>
      <c r="BZ4271" s="37" t="str">
        <f t="shared" si="948"/>
        <v/>
      </c>
      <c r="CA4271" s="60" t="str">
        <f t="shared" si="949"/>
        <v/>
      </c>
      <c r="CB4271" s="37" t="str">
        <f>IF(CA4271="", "", COUNTIF(CA$2649:CA$5288, "?"&amp;CA4271)+1+COUNTIF(CA$2649:CA4271, CA4271)-1)</f>
        <v/>
      </c>
      <c r="CC4271" s="41" t="str">
        <f t="shared" si="950"/>
        <v/>
      </c>
    </row>
    <row r="4272" spans="45:81" hidden="1" x14ac:dyDescent="0.25">
      <c r="AS4272" s="37">
        <v>1624</v>
      </c>
      <c r="BS4272" s="41" t="str">
        <f t="shared" si="944"/>
        <v/>
      </c>
      <c r="BU4272" s="41" t="str">
        <f>IF($BS4272="", "", IFERROR(INDEX('Country Name Replacement'!$C$11:$C$2650, MATCH($BS4272, 'Country Name Replacement'!$B$11:$B$2650, 0)), $BS4272))</f>
        <v/>
      </c>
      <c r="BV4272" s="37" t="str">
        <f t="shared" si="945"/>
        <v/>
      </c>
      <c r="BW4272" s="46" t="str">
        <f t="shared" si="946"/>
        <v/>
      </c>
      <c r="BY4272" s="13" t="str">
        <f t="shared" si="947"/>
        <v/>
      </c>
      <c r="BZ4272" s="37" t="str">
        <f t="shared" si="948"/>
        <v/>
      </c>
      <c r="CA4272" s="60" t="str">
        <f t="shared" si="949"/>
        <v/>
      </c>
      <c r="CB4272" s="37" t="str">
        <f>IF(CA4272="", "", COUNTIF(CA$2649:CA$5288, "?"&amp;CA4272)+1+COUNTIF(CA$2649:CA4272, CA4272)-1)</f>
        <v/>
      </c>
      <c r="CC4272" s="41" t="str">
        <f t="shared" si="950"/>
        <v/>
      </c>
    </row>
    <row r="4273" spans="45:81" hidden="1" x14ac:dyDescent="0.25">
      <c r="AS4273" s="37">
        <v>1625</v>
      </c>
      <c r="BS4273" s="41" t="str">
        <f t="shared" si="944"/>
        <v/>
      </c>
      <c r="BU4273" s="41" t="str">
        <f>IF($BS4273="", "", IFERROR(INDEX('Country Name Replacement'!$C$11:$C$2650, MATCH($BS4273, 'Country Name Replacement'!$B$11:$B$2650, 0)), $BS4273))</f>
        <v/>
      </c>
      <c r="BV4273" s="37" t="str">
        <f t="shared" si="945"/>
        <v/>
      </c>
      <c r="BW4273" s="46" t="str">
        <f t="shared" si="946"/>
        <v/>
      </c>
      <c r="BY4273" s="13" t="str">
        <f t="shared" si="947"/>
        <v/>
      </c>
      <c r="BZ4273" s="37" t="str">
        <f t="shared" si="948"/>
        <v/>
      </c>
      <c r="CA4273" s="60" t="str">
        <f t="shared" si="949"/>
        <v/>
      </c>
      <c r="CB4273" s="37" t="str">
        <f>IF(CA4273="", "", COUNTIF(CA$2649:CA$5288, "?"&amp;CA4273)+1+COUNTIF(CA$2649:CA4273, CA4273)-1)</f>
        <v/>
      </c>
      <c r="CC4273" s="41" t="str">
        <f t="shared" si="950"/>
        <v/>
      </c>
    </row>
    <row r="4274" spans="45:81" hidden="1" x14ac:dyDescent="0.25">
      <c r="AS4274" s="37">
        <v>1626</v>
      </c>
      <c r="BS4274" s="41" t="str">
        <f t="shared" si="944"/>
        <v/>
      </c>
      <c r="BU4274" s="41" t="str">
        <f>IF($BS4274="", "", IFERROR(INDEX('Country Name Replacement'!$C$11:$C$2650, MATCH($BS4274, 'Country Name Replacement'!$B$11:$B$2650, 0)), $BS4274))</f>
        <v/>
      </c>
      <c r="BV4274" s="37" t="str">
        <f t="shared" si="945"/>
        <v/>
      </c>
      <c r="BW4274" s="46" t="str">
        <f t="shared" si="946"/>
        <v/>
      </c>
      <c r="BY4274" s="13" t="str">
        <f t="shared" si="947"/>
        <v/>
      </c>
      <c r="BZ4274" s="37" t="str">
        <f t="shared" si="948"/>
        <v/>
      </c>
      <c r="CA4274" s="60" t="str">
        <f t="shared" si="949"/>
        <v/>
      </c>
      <c r="CB4274" s="37" t="str">
        <f>IF(CA4274="", "", COUNTIF(CA$2649:CA$5288, "?"&amp;CA4274)+1+COUNTIF(CA$2649:CA4274, CA4274)-1)</f>
        <v/>
      </c>
      <c r="CC4274" s="41" t="str">
        <f t="shared" si="950"/>
        <v/>
      </c>
    </row>
    <row r="4275" spans="45:81" hidden="1" x14ac:dyDescent="0.25">
      <c r="AS4275" s="37">
        <v>1627</v>
      </c>
      <c r="BS4275" s="41" t="str">
        <f t="shared" si="944"/>
        <v/>
      </c>
      <c r="BU4275" s="41" t="str">
        <f>IF($BS4275="", "", IFERROR(INDEX('Country Name Replacement'!$C$11:$C$2650, MATCH($BS4275, 'Country Name Replacement'!$B$11:$B$2650, 0)), $BS4275))</f>
        <v/>
      </c>
      <c r="BV4275" s="37" t="str">
        <f t="shared" si="945"/>
        <v/>
      </c>
      <c r="BW4275" s="46" t="str">
        <f t="shared" si="946"/>
        <v/>
      </c>
      <c r="BY4275" s="13" t="str">
        <f t="shared" si="947"/>
        <v/>
      </c>
      <c r="BZ4275" s="37" t="str">
        <f t="shared" si="948"/>
        <v/>
      </c>
      <c r="CA4275" s="60" t="str">
        <f t="shared" si="949"/>
        <v/>
      </c>
      <c r="CB4275" s="37" t="str">
        <f>IF(CA4275="", "", COUNTIF(CA$2649:CA$5288, "?"&amp;CA4275)+1+COUNTIF(CA$2649:CA4275, CA4275)-1)</f>
        <v/>
      </c>
      <c r="CC4275" s="41" t="str">
        <f t="shared" si="950"/>
        <v/>
      </c>
    </row>
    <row r="4276" spans="45:81" hidden="1" x14ac:dyDescent="0.25">
      <c r="AS4276" s="37">
        <v>1628</v>
      </c>
      <c r="BS4276" s="41" t="str">
        <f t="shared" si="944"/>
        <v/>
      </c>
      <c r="BU4276" s="41" t="str">
        <f>IF($BS4276="", "", IFERROR(INDEX('Country Name Replacement'!$C$11:$C$2650, MATCH($BS4276, 'Country Name Replacement'!$B$11:$B$2650, 0)), $BS4276))</f>
        <v/>
      </c>
      <c r="BV4276" s="37" t="str">
        <f t="shared" si="945"/>
        <v/>
      </c>
      <c r="BW4276" s="46" t="str">
        <f t="shared" si="946"/>
        <v/>
      </c>
      <c r="BY4276" s="13" t="str">
        <f t="shared" si="947"/>
        <v/>
      </c>
      <c r="BZ4276" s="37" t="str">
        <f t="shared" si="948"/>
        <v/>
      </c>
      <c r="CA4276" s="60" t="str">
        <f t="shared" si="949"/>
        <v/>
      </c>
      <c r="CB4276" s="37" t="str">
        <f>IF(CA4276="", "", COUNTIF(CA$2649:CA$5288, "?"&amp;CA4276)+1+COUNTIF(CA$2649:CA4276, CA4276)-1)</f>
        <v/>
      </c>
      <c r="CC4276" s="41" t="str">
        <f t="shared" si="950"/>
        <v/>
      </c>
    </row>
    <row r="4277" spans="45:81" hidden="1" x14ac:dyDescent="0.25">
      <c r="AS4277" s="37">
        <v>1629</v>
      </c>
      <c r="BS4277" s="41" t="str">
        <f t="shared" si="944"/>
        <v/>
      </c>
      <c r="BU4277" s="41" t="str">
        <f>IF($BS4277="", "", IFERROR(INDEX('Country Name Replacement'!$C$11:$C$2650, MATCH($BS4277, 'Country Name Replacement'!$B$11:$B$2650, 0)), $BS4277))</f>
        <v/>
      </c>
      <c r="BV4277" s="37" t="str">
        <f t="shared" si="945"/>
        <v/>
      </c>
      <c r="BW4277" s="46" t="str">
        <f t="shared" si="946"/>
        <v/>
      </c>
      <c r="BY4277" s="13" t="str">
        <f t="shared" si="947"/>
        <v/>
      </c>
      <c r="BZ4277" s="37" t="str">
        <f t="shared" si="948"/>
        <v/>
      </c>
      <c r="CA4277" s="60" t="str">
        <f t="shared" si="949"/>
        <v/>
      </c>
      <c r="CB4277" s="37" t="str">
        <f>IF(CA4277="", "", COUNTIF(CA$2649:CA$5288, "?"&amp;CA4277)+1+COUNTIF(CA$2649:CA4277, CA4277)-1)</f>
        <v/>
      </c>
      <c r="CC4277" s="41" t="str">
        <f t="shared" si="950"/>
        <v/>
      </c>
    </row>
    <row r="4278" spans="45:81" hidden="1" x14ac:dyDescent="0.25">
      <c r="AS4278" s="37">
        <v>1630</v>
      </c>
      <c r="BS4278" s="41" t="str">
        <f t="shared" si="944"/>
        <v/>
      </c>
      <c r="BU4278" s="41" t="str">
        <f>IF($BS4278="", "", IFERROR(INDEX('Country Name Replacement'!$C$11:$C$2650, MATCH($BS4278, 'Country Name Replacement'!$B$11:$B$2650, 0)), $BS4278))</f>
        <v/>
      </c>
      <c r="BV4278" s="37" t="str">
        <f t="shared" si="945"/>
        <v/>
      </c>
      <c r="BW4278" s="46" t="str">
        <f t="shared" si="946"/>
        <v/>
      </c>
      <c r="BY4278" s="13" t="str">
        <f t="shared" si="947"/>
        <v/>
      </c>
      <c r="BZ4278" s="37" t="str">
        <f t="shared" si="948"/>
        <v/>
      </c>
      <c r="CA4278" s="60" t="str">
        <f t="shared" si="949"/>
        <v/>
      </c>
      <c r="CB4278" s="37" t="str">
        <f>IF(CA4278="", "", COUNTIF(CA$2649:CA$5288, "?"&amp;CA4278)+1+COUNTIF(CA$2649:CA4278, CA4278)-1)</f>
        <v/>
      </c>
      <c r="CC4278" s="41" t="str">
        <f t="shared" si="950"/>
        <v/>
      </c>
    </row>
    <row r="4279" spans="45:81" hidden="1" x14ac:dyDescent="0.25">
      <c r="AS4279" s="37">
        <v>1631</v>
      </c>
      <c r="BS4279" s="41" t="str">
        <f t="shared" si="944"/>
        <v/>
      </c>
      <c r="BU4279" s="41" t="str">
        <f>IF($BS4279="", "", IFERROR(INDEX('Country Name Replacement'!$C$11:$C$2650, MATCH($BS4279, 'Country Name Replacement'!$B$11:$B$2650, 0)), $BS4279))</f>
        <v/>
      </c>
      <c r="BV4279" s="37" t="str">
        <f t="shared" si="945"/>
        <v/>
      </c>
      <c r="BW4279" s="46" t="str">
        <f t="shared" si="946"/>
        <v/>
      </c>
      <c r="BY4279" s="13" t="str">
        <f t="shared" si="947"/>
        <v/>
      </c>
      <c r="BZ4279" s="37" t="str">
        <f t="shared" si="948"/>
        <v/>
      </c>
      <c r="CA4279" s="60" t="str">
        <f t="shared" si="949"/>
        <v/>
      </c>
      <c r="CB4279" s="37" t="str">
        <f>IF(CA4279="", "", COUNTIF(CA$2649:CA$5288, "?"&amp;CA4279)+1+COUNTIF(CA$2649:CA4279, CA4279)-1)</f>
        <v/>
      </c>
      <c r="CC4279" s="41" t="str">
        <f t="shared" si="950"/>
        <v/>
      </c>
    </row>
    <row r="4280" spans="45:81" hidden="1" x14ac:dyDescent="0.25">
      <c r="AS4280" s="37">
        <v>1632</v>
      </c>
      <c r="BS4280" s="41" t="str">
        <f t="shared" si="944"/>
        <v/>
      </c>
      <c r="BU4280" s="41" t="str">
        <f>IF($BS4280="", "", IFERROR(INDEX('Country Name Replacement'!$C$11:$C$2650, MATCH($BS4280, 'Country Name Replacement'!$B$11:$B$2650, 0)), $BS4280))</f>
        <v/>
      </c>
      <c r="BV4280" s="37" t="str">
        <f t="shared" si="945"/>
        <v/>
      </c>
      <c r="BW4280" s="46" t="str">
        <f t="shared" si="946"/>
        <v/>
      </c>
      <c r="BY4280" s="13" t="str">
        <f t="shared" si="947"/>
        <v/>
      </c>
      <c r="BZ4280" s="37" t="str">
        <f t="shared" si="948"/>
        <v/>
      </c>
      <c r="CA4280" s="60" t="str">
        <f t="shared" si="949"/>
        <v/>
      </c>
      <c r="CB4280" s="37" t="str">
        <f>IF(CA4280="", "", COUNTIF(CA$2649:CA$5288, "?"&amp;CA4280)+1+COUNTIF(CA$2649:CA4280, CA4280)-1)</f>
        <v/>
      </c>
      <c r="CC4280" s="41" t="str">
        <f t="shared" si="950"/>
        <v/>
      </c>
    </row>
    <row r="4281" spans="45:81" hidden="1" x14ac:dyDescent="0.25">
      <c r="AS4281" s="37">
        <v>1633</v>
      </c>
      <c r="BS4281" s="41" t="str">
        <f t="shared" si="944"/>
        <v/>
      </c>
      <c r="BU4281" s="41" t="str">
        <f>IF($BS4281="", "", IFERROR(INDEX('Country Name Replacement'!$C$11:$C$2650, MATCH($BS4281, 'Country Name Replacement'!$B$11:$B$2650, 0)), $BS4281))</f>
        <v/>
      </c>
      <c r="BV4281" s="37" t="str">
        <f t="shared" si="945"/>
        <v/>
      </c>
      <c r="BW4281" s="46" t="str">
        <f t="shared" si="946"/>
        <v/>
      </c>
      <c r="BY4281" s="13" t="str">
        <f t="shared" si="947"/>
        <v/>
      </c>
      <c r="BZ4281" s="37" t="str">
        <f t="shared" si="948"/>
        <v/>
      </c>
      <c r="CA4281" s="60" t="str">
        <f t="shared" si="949"/>
        <v/>
      </c>
      <c r="CB4281" s="37" t="str">
        <f>IF(CA4281="", "", COUNTIF(CA$2649:CA$5288, "?"&amp;CA4281)+1+COUNTIF(CA$2649:CA4281, CA4281)-1)</f>
        <v/>
      </c>
      <c r="CC4281" s="41" t="str">
        <f t="shared" si="950"/>
        <v/>
      </c>
    </row>
    <row r="4282" spans="45:81" hidden="1" x14ac:dyDescent="0.25">
      <c r="AS4282" s="37">
        <v>1634</v>
      </c>
      <c r="BS4282" s="41" t="str">
        <f t="shared" si="944"/>
        <v/>
      </c>
      <c r="BU4282" s="41" t="str">
        <f>IF($BS4282="", "", IFERROR(INDEX('Country Name Replacement'!$C$11:$C$2650, MATCH($BS4282, 'Country Name Replacement'!$B$11:$B$2650, 0)), $BS4282))</f>
        <v/>
      </c>
      <c r="BV4282" s="37" t="str">
        <f t="shared" si="945"/>
        <v/>
      </c>
      <c r="BW4282" s="46" t="str">
        <f t="shared" si="946"/>
        <v/>
      </c>
      <c r="BY4282" s="13" t="str">
        <f t="shared" si="947"/>
        <v/>
      </c>
      <c r="BZ4282" s="37" t="str">
        <f t="shared" si="948"/>
        <v/>
      </c>
      <c r="CA4282" s="60" t="str">
        <f t="shared" si="949"/>
        <v/>
      </c>
      <c r="CB4282" s="37" t="str">
        <f>IF(CA4282="", "", COUNTIF(CA$2649:CA$5288, "?"&amp;CA4282)+1+COUNTIF(CA$2649:CA4282, CA4282)-1)</f>
        <v/>
      </c>
      <c r="CC4282" s="41" t="str">
        <f t="shared" si="950"/>
        <v/>
      </c>
    </row>
    <row r="4283" spans="45:81" hidden="1" x14ac:dyDescent="0.25">
      <c r="AS4283" s="37">
        <v>1635</v>
      </c>
      <c r="BS4283" s="41" t="str">
        <f t="shared" si="944"/>
        <v/>
      </c>
      <c r="BU4283" s="41" t="str">
        <f>IF($BS4283="", "", IFERROR(INDEX('Country Name Replacement'!$C$11:$C$2650, MATCH($BS4283, 'Country Name Replacement'!$B$11:$B$2650, 0)), $BS4283))</f>
        <v/>
      </c>
      <c r="BV4283" s="37" t="str">
        <f t="shared" si="945"/>
        <v/>
      </c>
      <c r="BW4283" s="46" t="str">
        <f t="shared" si="946"/>
        <v/>
      </c>
      <c r="BY4283" s="13" t="str">
        <f t="shared" si="947"/>
        <v/>
      </c>
      <c r="BZ4283" s="37" t="str">
        <f t="shared" si="948"/>
        <v/>
      </c>
      <c r="CA4283" s="60" t="str">
        <f t="shared" si="949"/>
        <v/>
      </c>
      <c r="CB4283" s="37" t="str">
        <f>IF(CA4283="", "", COUNTIF(CA$2649:CA$5288, "?"&amp;CA4283)+1+COUNTIF(CA$2649:CA4283, CA4283)-1)</f>
        <v/>
      </c>
      <c r="CC4283" s="41" t="str">
        <f t="shared" si="950"/>
        <v/>
      </c>
    </row>
    <row r="4284" spans="45:81" hidden="1" x14ac:dyDescent="0.25">
      <c r="AS4284" s="37">
        <v>1636</v>
      </c>
      <c r="BS4284" s="41" t="str">
        <f t="shared" si="944"/>
        <v/>
      </c>
      <c r="BU4284" s="41" t="str">
        <f>IF($BS4284="", "", IFERROR(INDEX('Country Name Replacement'!$C$11:$C$2650, MATCH($BS4284, 'Country Name Replacement'!$B$11:$B$2650, 0)), $BS4284))</f>
        <v/>
      </c>
      <c r="BV4284" s="37" t="str">
        <f t="shared" si="945"/>
        <v/>
      </c>
      <c r="BW4284" s="46" t="str">
        <f t="shared" si="946"/>
        <v/>
      </c>
      <c r="BY4284" s="13" t="str">
        <f t="shared" si="947"/>
        <v/>
      </c>
      <c r="BZ4284" s="37" t="str">
        <f t="shared" si="948"/>
        <v/>
      </c>
      <c r="CA4284" s="60" t="str">
        <f t="shared" si="949"/>
        <v/>
      </c>
      <c r="CB4284" s="37" t="str">
        <f>IF(CA4284="", "", COUNTIF(CA$2649:CA$5288, "?"&amp;CA4284)+1+COUNTIF(CA$2649:CA4284, CA4284)-1)</f>
        <v/>
      </c>
      <c r="CC4284" s="41" t="str">
        <f t="shared" si="950"/>
        <v/>
      </c>
    </row>
    <row r="4285" spans="45:81" hidden="1" x14ac:dyDescent="0.25">
      <c r="AS4285" s="37">
        <v>1637</v>
      </c>
      <c r="BS4285" s="41" t="str">
        <f t="shared" si="944"/>
        <v/>
      </c>
      <c r="BU4285" s="41" t="str">
        <f>IF($BS4285="", "", IFERROR(INDEX('Country Name Replacement'!$C$11:$C$2650, MATCH($BS4285, 'Country Name Replacement'!$B$11:$B$2650, 0)), $BS4285))</f>
        <v/>
      </c>
      <c r="BV4285" s="37" t="str">
        <f t="shared" si="945"/>
        <v/>
      </c>
      <c r="BW4285" s="46" t="str">
        <f t="shared" si="946"/>
        <v/>
      </c>
      <c r="BY4285" s="13" t="str">
        <f t="shared" si="947"/>
        <v/>
      </c>
      <c r="BZ4285" s="37" t="str">
        <f t="shared" si="948"/>
        <v/>
      </c>
      <c r="CA4285" s="60" t="str">
        <f t="shared" si="949"/>
        <v/>
      </c>
      <c r="CB4285" s="37" t="str">
        <f>IF(CA4285="", "", COUNTIF(CA$2649:CA$5288, "?"&amp;CA4285)+1+COUNTIF(CA$2649:CA4285, CA4285)-1)</f>
        <v/>
      </c>
      <c r="CC4285" s="41" t="str">
        <f t="shared" si="950"/>
        <v/>
      </c>
    </row>
    <row r="4286" spans="45:81" hidden="1" x14ac:dyDescent="0.25">
      <c r="AS4286" s="37">
        <v>1638</v>
      </c>
      <c r="BS4286" s="41" t="str">
        <f t="shared" si="944"/>
        <v/>
      </c>
      <c r="BU4286" s="41" t="str">
        <f>IF($BS4286="", "", IFERROR(INDEX('Country Name Replacement'!$C$11:$C$2650, MATCH($BS4286, 'Country Name Replacement'!$B$11:$B$2650, 0)), $BS4286))</f>
        <v/>
      </c>
      <c r="BV4286" s="37" t="str">
        <f t="shared" si="945"/>
        <v/>
      </c>
      <c r="BW4286" s="46" t="str">
        <f t="shared" si="946"/>
        <v/>
      </c>
      <c r="BY4286" s="13" t="str">
        <f t="shared" si="947"/>
        <v/>
      </c>
      <c r="BZ4286" s="37" t="str">
        <f t="shared" si="948"/>
        <v/>
      </c>
      <c r="CA4286" s="60" t="str">
        <f t="shared" si="949"/>
        <v/>
      </c>
      <c r="CB4286" s="37" t="str">
        <f>IF(CA4286="", "", COUNTIF(CA$2649:CA$5288, "?"&amp;CA4286)+1+COUNTIF(CA$2649:CA4286, CA4286)-1)</f>
        <v/>
      </c>
      <c r="CC4286" s="41" t="str">
        <f t="shared" si="950"/>
        <v/>
      </c>
    </row>
    <row r="4287" spans="45:81" hidden="1" x14ac:dyDescent="0.25">
      <c r="AS4287" s="37">
        <v>1639</v>
      </c>
      <c r="BS4287" s="41" t="str">
        <f t="shared" si="944"/>
        <v/>
      </c>
      <c r="BU4287" s="41" t="str">
        <f>IF($BS4287="", "", IFERROR(INDEX('Country Name Replacement'!$C$11:$C$2650, MATCH($BS4287, 'Country Name Replacement'!$B$11:$B$2650, 0)), $BS4287))</f>
        <v/>
      </c>
      <c r="BV4287" s="37" t="str">
        <f t="shared" si="945"/>
        <v/>
      </c>
      <c r="BW4287" s="46" t="str">
        <f t="shared" si="946"/>
        <v/>
      </c>
      <c r="BY4287" s="13" t="str">
        <f t="shared" si="947"/>
        <v/>
      </c>
      <c r="BZ4287" s="37" t="str">
        <f t="shared" si="948"/>
        <v/>
      </c>
      <c r="CA4287" s="60" t="str">
        <f t="shared" si="949"/>
        <v/>
      </c>
      <c r="CB4287" s="37" t="str">
        <f>IF(CA4287="", "", COUNTIF(CA$2649:CA$5288, "?"&amp;CA4287)+1+COUNTIF(CA$2649:CA4287, CA4287)-1)</f>
        <v/>
      </c>
      <c r="CC4287" s="41" t="str">
        <f t="shared" si="950"/>
        <v/>
      </c>
    </row>
    <row r="4288" spans="45:81" hidden="1" x14ac:dyDescent="0.25">
      <c r="AS4288" s="37">
        <v>1640</v>
      </c>
      <c r="BS4288" s="41" t="str">
        <f t="shared" si="944"/>
        <v/>
      </c>
      <c r="BU4288" s="41" t="str">
        <f>IF($BS4288="", "", IFERROR(INDEX('Country Name Replacement'!$C$11:$C$2650, MATCH($BS4288, 'Country Name Replacement'!$B$11:$B$2650, 0)), $BS4288))</f>
        <v/>
      </c>
      <c r="BV4288" s="37" t="str">
        <f t="shared" si="945"/>
        <v/>
      </c>
      <c r="BW4288" s="46" t="str">
        <f t="shared" si="946"/>
        <v/>
      </c>
      <c r="BY4288" s="13" t="str">
        <f t="shared" si="947"/>
        <v/>
      </c>
      <c r="BZ4288" s="37" t="str">
        <f t="shared" si="948"/>
        <v/>
      </c>
      <c r="CA4288" s="60" t="str">
        <f t="shared" si="949"/>
        <v/>
      </c>
      <c r="CB4288" s="37" t="str">
        <f>IF(CA4288="", "", COUNTIF(CA$2649:CA$5288, "?"&amp;CA4288)+1+COUNTIF(CA$2649:CA4288, CA4288)-1)</f>
        <v/>
      </c>
      <c r="CC4288" s="41" t="str">
        <f t="shared" si="950"/>
        <v/>
      </c>
    </row>
    <row r="4289" spans="45:81" hidden="1" x14ac:dyDescent="0.25">
      <c r="AS4289" s="37">
        <v>1641</v>
      </c>
      <c r="BS4289" s="41" t="str">
        <f t="shared" si="944"/>
        <v/>
      </c>
      <c r="BU4289" s="41" t="str">
        <f>IF($BS4289="", "", IFERROR(INDEX('Country Name Replacement'!$C$11:$C$2650, MATCH($BS4289, 'Country Name Replacement'!$B$11:$B$2650, 0)), $BS4289))</f>
        <v/>
      </c>
      <c r="BV4289" s="37" t="str">
        <f t="shared" si="945"/>
        <v/>
      </c>
      <c r="BW4289" s="46" t="str">
        <f t="shared" si="946"/>
        <v/>
      </c>
      <c r="BY4289" s="13" t="str">
        <f t="shared" si="947"/>
        <v/>
      </c>
      <c r="BZ4289" s="37" t="str">
        <f t="shared" si="948"/>
        <v/>
      </c>
      <c r="CA4289" s="60" t="str">
        <f t="shared" si="949"/>
        <v/>
      </c>
      <c r="CB4289" s="37" t="str">
        <f>IF(CA4289="", "", COUNTIF(CA$2649:CA$5288, "?"&amp;CA4289)+1+COUNTIF(CA$2649:CA4289, CA4289)-1)</f>
        <v/>
      </c>
      <c r="CC4289" s="41" t="str">
        <f t="shared" si="950"/>
        <v/>
      </c>
    </row>
    <row r="4290" spans="45:81" hidden="1" x14ac:dyDescent="0.25">
      <c r="AS4290" s="37">
        <v>1642</v>
      </c>
      <c r="BS4290" s="41" t="str">
        <f t="shared" si="944"/>
        <v/>
      </c>
      <c r="BU4290" s="41" t="str">
        <f>IF($BS4290="", "", IFERROR(INDEX('Country Name Replacement'!$C$11:$C$2650, MATCH($BS4290, 'Country Name Replacement'!$B$11:$B$2650, 0)), $BS4290))</f>
        <v/>
      </c>
      <c r="BV4290" s="37" t="str">
        <f t="shared" si="945"/>
        <v/>
      </c>
      <c r="BW4290" s="46" t="str">
        <f t="shared" si="946"/>
        <v/>
      </c>
      <c r="BY4290" s="13" t="str">
        <f t="shared" si="947"/>
        <v/>
      </c>
      <c r="BZ4290" s="37" t="str">
        <f t="shared" si="948"/>
        <v/>
      </c>
      <c r="CA4290" s="60" t="str">
        <f t="shared" si="949"/>
        <v/>
      </c>
      <c r="CB4290" s="37" t="str">
        <f>IF(CA4290="", "", COUNTIF(CA$2649:CA$5288, "?"&amp;CA4290)+1+COUNTIF(CA$2649:CA4290, CA4290)-1)</f>
        <v/>
      </c>
      <c r="CC4290" s="41" t="str">
        <f t="shared" si="950"/>
        <v/>
      </c>
    </row>
    <row r="4291" spans="45:81" hidden="1" x14ac:dyDescent="0.25">
      <c r="AS4291" s="37">
        <v>1643</v>
      </c>
      <c r="BS4291" s="41" t="str">
        <f t="shared" si="944"/>
        <v/>
      </c>
      <c r="BU4291" s="41" t="str">
        <f>IF($BS4291="", "", IFERROR(INDEX('Country Name Replacement'!$C$11:$C$2650, MATCH($BS4291, 'Country Name Replacement'!$B$11:$B$2650, 0)), $BS4291))</f>
        <v/>
      </c>
      <c r="BV4291" s="37" t="str">
        <f t="shared" si="945"/>
        <v/>
      </c>
      <c r="BW4291" s="46" t="str">
        <f t="shared" si="946"/>
        <v/>
      </c>
      <c r="BY4291" s="13" t="str">
        <f t="shared" si="947"/>
        <v/>
      </c>
      <c r="BZ4291" s="37" t="str">
        <f t="shared" si="948"/>
        <v/>
      </c>
      <c r="CA4291" s="60" t="str">
        <f t="shared" si="949"/>
        <v/>
      </c>
      <c r="CB4291" s="37" t="str">
        <f>IF(CA4291="", "", COUNTIF(CA$2649:CA$5288, "?"&amp;CA4291)+1+COUNTIF(CA$2649:CA4291, CA4291)-1)</f>
        <v/>
      </c>
      <c r="CC4291" s="41" t="str">
        <f t="shared" si="950"/>
        <v/>
      </c>
    </row>
    <row r="4292" spans="45:81" hidden="1" x14ac:dyDescent="0.25">
      <c r="AS4292" s="37">
        <v>1644</v>
      </c>
      <c r="BS4292" s="41" t="str">
        <f t="shared" si="944"/>
        <v/>
      </c>
      <c r="BU4292" s="41" t="str">
        <f>IF($BS4292="", "", IFERROR(INDEX('Country Name Replacement'!$C$11:$C$2650, MATCH($BS4292, 'Country Name Replacement'!$B$11:$B$2650, 0)), $BS4292))</f>
        <v/>
      </c>
      <c r="BV4292" s="37" t="str">
        <f t="shared" si="945"/>
        <v/>
      </c>
      <c r="BW4292" s="46" t="str">
        <f t="shared" si="946"/>
        <v/>
      </c>
      <c r="BY4292" s="13" t="str">
        <f t="shared" si="947"/>
        <v/>
      </c>
      <c r="BZ4292" s="37" t="str">
        <f t="shared" si="948"/>
        <v/>
      </c>
      <c r="CA4292" s="60" t="str">
        <f t="shared" si="949"/>
        <v/>
      </c>
      <c r="CB4292" s="37" t="str">
        <f>IF(CA4292="", "", COUNTIF(CA$2649:CA$5288, "?"&amp;CA4292)+1+COUNTIF(CA$2649:CA4292, CA4292)-1)</f>
        <v/>
      </c>
      <c r="CC4292" s="41" t="str">
        <f t="shared" si="950"/>
        <v/>
      </c>
    </row>
    <row r="4293" spans="45:81" hidden="1" x14ac:dyDescent="0.25">
      <c r="AS4293" s="37">
        <v>1645</v>
      </c>
      <c r="BS4293" s="41" t="str">
        <f t="shared" si="944"/>
        <v/>
      </c>
      <c r="BU4293" s="41" t="str">
        <f>IF($BS4293="", "", IFERROR(INDEX('Country Name Replacement'!$C$11:$C$2650, MATCH($BS4293, 'Country Name Replacement'!$B$11:$B$2650, 0)), $BS4293))</f>
        <v/>
      </c>
      <c r="BV4293" s="37" t="str">
        <f t="shared" si="945"/>
        <v/>
      </c>
      <c r="BW4293" s="46" t="str">
        <f t="shared" si="946"/>
        <v/>
      </c>
      <c r="BY4293" s="13" t="str">
        <f t="shared" si="947"/>
        <v/>
      </c>
      <c r="BZ4293" s="37" t="str">
        <f t="shared" si="948"/>
        <v/>
      </c>
      <c r="CA4293" s="60" t="str">
        <f t="shared" si="949"/>
        <v/>
      </c>
      <c r="CB4293" s="37" t="str">
        <f>IF(CA4293="", "", COUNTIF(CA$2649:CA$5288, "?"&amp;CA4293)+1+COUNTIF(CA$2649:CA4293, CA4293)-1)</f>
        <v/>
      </c>
      <c r="CC4293" s="41" t="str">
        <f t="shared" si="950"/>
        <v/>
      </c>
    </row>
    <row r="4294" spans="45:81" hidden="1" x14ac:dyDescent="0.25">
      <c r="AS4294" s="37">
        <v>1646</v>
      </c>
      <c r="BS4294" s="41" t="str">
        <f t="shared" si="944"/>
        <v/>
      </c>
      <c r="BU4294" s="41" t="str">
        <f>IF($BS4294="", "", IFERROR(INDEX('Country Name Replacement'!$C$11:$C$2650, MATCH($BS4294, 'Country Name Replacement'!$B$11:$B$2650, 0)), $BS4294))</f>
        <v/>
      </c>
      <c r="BV4294" s="37" t="str">
        <f t="shared" si="945"/>
        <v/>
      </c>
      <c r="BW4294" s="46" t="str">
        <f t="shared" si="946"/>
        <v/>
      </c>
      <c r="BY4294" s="13" t="str">
        <f t="shared" si="947"/>
        <v/>
      </c>
      <c r="BZ4294" s="37" t="str">
        <f t="shared" si="948"/>
        <v/>
      </c>
      <c r="CA4294" s="60" t="str">
        <f t="shared" si="949"/>
        <v/>
      </c>
      <c r="CB4294" s="37" t="str">
        <f>IF(CA4294="", "", COUNTIF(CA$2649:CA$5288, "?"&amp;CA4294)+1+COUNTIF(CA$2649:CA4294, CA4294)-1)</f>
        <v/>
      </c>
      <c r="CC4294" s="41" t="str">
        <f t="shared" si="950"/>
        <v/>
      </c>
    </row>
    <row r="4295" spans="45:81" hidden="1" x14ac:dyDescent="0.25">
      <c r="AS4295" s="37">
        <v>1647</v>
      </c>
      <c r="BS4295" s="41" t="str">
        <f t="shared" si="944"/>
        <v/>
      </c>
      <c r="BU4295" s="41" t="str">
        <f>IF($BS4295="", "", IFERROR(INDEX('Country Name Replacement'!$C$11:$C$2650, MATCH($BS4295, 'Country Name Replacement'!$B$11:$B$2650, 0)), $BS4295))</f>
        <v/>
      </c>
      <c r="BV4295" s="37" t="str">
        <f t="shared" si="945"/>
        <v/>
      </c>
      <c r="BW4295" s="46" t="str">
        <f t="shared" si="946"/>
        <v/>
      </c>
      <c r="BY4295" s="13" t="str">
        <f t="shared" si="947"/>
        <v/>
      </c>
      <c r="BZ4295" s="37" t="str">
        <f t="shared" si="948"/>
        <v/>
      </c>
      <c r="CA4295" s="60" t="str">
        <f t="shared" si="949"/>
        <v/>
      </c>
      <c r="CB4295" s="37" t="str">
        <f>IF(CA4295="", "", COUNTIF(CA$2649:CA$5288, "?"&amp;CA4295)+1+COUNTIF(CA$2649:CA4295, CA4295)-1)</f>
        <v/>
      </c>
      <c r="CC4295" s="41" t="str">
        <f t="shared" si="950"/>
        <v/>
      </c>
    </row>
    <row r="4296" spans="45:81" hidden="1" x14ac:dyDescent="0.25">
      <c r="AS4296" s="37">
        <v>1648</v>
      </c>
      <c r="BS4296" s="41" t="str">
        <f t="shared" si="944"/>
        <v/>
      </c>
      <c r="BU4296" s="41" t="str">
        <f>IF($BS4296="", "", IFERROR(INDEX('Country Name Replacement'!$C$11:$C$2650, MATCH($BS4296, 'Country Name Replacement'!$B$11:$B$2650, 0)), $BS4296))</f>
        <v/>
      </c>
      <c r="BV4296" s="37" t="str">
        <f t="shared" si="945"/>
        <v/>
      </c>
      <c r="BW4296" s="46" t="str">
        <f t="shared" si="946"/>
        <v/>
      </c>
      <c r="BY4296" s="13" t="str">
        <f t="shared" si="947"/>
        <v/>
      </c>
      <c r="BZ4296" s="37" t="str">
        <f t="shared" si="948"/>
        <v/>
      </c>
      <c r="CA4296" s="60" t="str">
        <f t="shared" si="949"/>
        <v/>
      </c>
      <c r="CB4296" s="37" t="str">
        <f>IF(CA4296="", "", COUNTIF(CA$2649:CA$5288, "?"&amp;CA4296)+1+COUNTIF(CA$2649:CA4296, CA4296)-1)</f>
        <v/>
      </c>
      <c r="CC4296" s="41" t="str">
        <f t="shared" si="950"/>
        <v/>
      </c>
    </row>
    <row r="4297" spans="45:81" hidden="1" x14ac:dyDescent="0.25">
      <c r="AS4297" s="37">
        <v>1649</v>
      </c>
      <c r="BS4297" s="41" t="str">
        <f t="shared" si="944"/>
        <v/>
      </c>
      <c r="BU4297" s="41" t="str">
        <f>IF($BS4297="", "", IFERROR(INDEX('Country Name Replacement'!$C$11:$C$2650, MATCH($BS4297, 'Country Name Replacement'!$B$11:$B$2650, 0)), $BS4297))</f>
        <v/>
      </c>
      <c r="BV4297" s="37" t="str">
        <f t="shared" si="945"/>
        <v/>
      </c>
      <c r="BW4297" s="46" t="str">
        <f t="shared" si="946"/>
        <v/>
      </c>
      <c r="BY4297" s="13" t="str">
        <f t="shared" si="947"/>
        <v/>
      </c>
      <c r="BZ4297" s="37" t="str">
        <f t="shared" si="948"/>
        <v/>
      </c>
      <c r="CA4297" s="60" t="str">
        <f t="shared" si="949"/>
        <v/>
      </c>
      <c r="CB4297" s="37" t="str">
        <f>IF(CA4297="", "", COUNTIF(CA$2649:CA$5288, "?"&amp;CA4297)+1+COUNTIF(CA$2649:CA4297, CA4297)-1)</f>
        <v/>
      </c>
      <c r="CC4297" s="41" t="str">
        <f t="shared" si="950"/>
        <v/>
      </c>
    </row>
    <row r="4298" spans="45:81" hidden="1" x14ac:dyDescent="0.25">
      <c r="AS4298" s="37">
        <v>1650</v>
      </c>
      <c r="BS4298" s="41" t="str">
        <f t="shared" si="944"/>
        <v/>
      </c>
      <c r="BU4298" s="41" t="str">
        <f>IF($BS4298="", "", IFERROR(INDEX('Country Name Replacement'!$C$11:$C$2650, MATCH($BS4298, 'Country Name Replacement'!$B$11:$B$2650, 0)), $BS4298))</f>
        <v/>
      </c>
      <c r="BV4298" s="37" t="str">
        <f t="shared" si="945"/>
        <v/>
      </c>
      <c r="BW4298" s="46" t="str">
        <f t="shared" si="946"/>
        <v/>
      </c>
      <c r="BY4298" s="13" t="str">
        <f t="shared" si="947"/>
        <v/>
      </c>
      <c r="BZ4298" s="37" t="str">
        <f t="shared" si="948"/>
        <v/>
      </c>
      <c r="CA4298" s="60" t="str">
        <f t="shared" si="949"/>
        <v/>
      </c>
      <c r="CB4298" s="37" t="str">
        <f>IF(CA4298="", "", COUNTIF(CA$2649:CA$5288, "?"&amp;CA4298)+1+COUNTIF(CA$2649:CA4298, CA4298)-1)</f>
        <v/>
      </c>
      <c r="CC4298" s="41" t="str">
        <f t="shared" si="950"/>
        <v/>
      </c>
    </row>
    <row r="4299" spans="45:81" hidden="1" x14ac:dyDescent="0.25">
      <c r="AS4299" s="37">
        <v>1651</v>
      </c>
      <c r="BS4299" s="41" t="str">
        <f t="shared" si="944"/>
        <v/>
      </c>
      <c r="BU4299" s="41" t="str">
        <f>IF($BS4299="", "", IFERROR(INDEX('Country Name Replacement'!$C$11:$C$2650, MATCH($BS4299, 'Country Name Replacement'!$B$11:$B$2650, 0)), $BS4299))</f>
        <v/>
      </c>
      <c r="BV4299" s="37" t="str">
        <f t="shared" si="945"/>
        <v/>
      </c>
      <c r="BW4299" s="46" t="str">
        <f t="shared" si="946"/>
        <v/>
      </c>
      <c r="BY4299" s="13" t="str">
        <f t="shared" si="947"/>
        <v/>
      </c>
      <c r="BZ4299" s="37" t="str">
        <f t="shared" si="948"/>
        <v/>
      </c>
      <c r="CA4299" s="60" t="str">
        <f t="shared" si="949"/>
        <v/>
      </c>
      <c r="CB4299" s="37" t="str">
        <f>IF(CA4299="", "", COUNTIF(CA$2649:CA$5288, "?"&amp;CA4299)+1+COUNTIF(CA$2649:CA4299, CA4299)-1)</f>
        <v/>
      </c>
      <c r="CC4299" s="41" t="str">
        <f t="shared" si="950"/>
        <v/>
      </c>
    </row>
    <row r="4300" spans="45:81" hidden="1" x14ac:dyDescent="0.25">
      <c r="AS4300" s="37">
        <v>1652</v>
      </c>
      <c r="BS4300" s="41" t="str">
        <f t="shared" si="944"/>
        <v/>
      </c>
      <c r="BU4300" s="41" t="str">
        <f>IF($BS4300="", "", IFERROR(INDEX('Country Name Replacement'!$C$11:$C$2650, MATCH($BS4300, 'Country Name Replacement'!$B$11:$B$2650, 0)), $BS4300))</f>
        <v/>
      </c>
      <c r="BV4300" s="37" t="str">
        <f t="shared" si="945"/>
        <v/>
      </c>
      <c r="BW4300" s="46" t="str">
        <f t="shared" si="946"/>
        <v/>
      </c>
      <c r="BY4300" s="13" t="str">
        <f t="shared" si="947"/>
        <v/>
      </c>
      <c r="BZ4300" s="37" t="str">
        <f t="shared" si="948"/>
        <v/>
      </c>
      <c r="CA4300" s="60" t="str">
        <f t="shared" si="949"/>
        <v/>
      </c>
      <c r="CB4300" s="37" t="str">
        <f>IF(CA4300="", "", COUNTIF(CA$2649:CA$5288, "?"&amp;CA4300)+1+COUNTIF(CA$2649:CA4300, CA4300)-1)</f>
        <v/>
      </c>
      <c r="CC4300" s="41" t="str">
        <f t="shared" si="950"/>
        <v/>
      </c>
    </row>
    <row r="4301" spans="45:81" hidden="1" x14ac:dyDescent="0.25">
      <c r="AS4301" s="37">
        <v>1653</v>
      </c>
      <c r="BS4301" s="41" t="str">
        <f t="shared" si="944"/>
        <v/>
      </c>
      <c r="BU4301" s="41" t="str">
        <f>IF($BS4301="", "", IFERROR(INDEX('Country Name Replacement'!$C$11:$C$2650, MATCH($BS4301, 'Country Name Replacement'!$B$11:$B$2650, 0)), $BS4301))</f>
        <v/>
      </c>
      <c r="BV4301" s="37" t="str">
        <f t="shared" si="945"/>
        <v/>
      </c>
      <c r="BW4301" s="46" t="str">
        <f t="shared" si="946"/>
        <v/>
      </c>
      <c r="BY4301" s="13" t="str">
        <f t="shared" si="947"/>
        <v/>
      </c>
      <c r="BZ4301" s="37" t="str">
        <f t="shared" si="948"/>
        <v/>
      </c>
      <c r="CA4301" s="60" t="str">
        <f t="shared" si="949"/>
        <v/>
      </c>
      <c r="CB4301" s="37" t="str">
        <f>IF(CA4301="", "", COUNTIF(CA$2649:CA$5288, "?"&amp;CA4301)+1+COUNTIF(CA$2649:CA4301, CA4301)-1)</f>
        <v/>
      </c>
      <c r="CC4301" s="41" t="str">
        <f t="shared" si="950"/>
        <v/>
      </c>
    </row>
    <row r="4302" spans="45:81" hidden="1" x14ac:dyDescent="0.25">
      <c r="AS4302" s="37">
        <v>1654</v>
      </c>
      <c r="BS4302" s="41" t="str">
        <f t="shared" si="944"/>
        <v/>
      </c>
      <c r="BU4302" s="41" t="str">
        <f>IF($BS4302="", "", IFERROR(INDEX('Country Name Replacement'!$C$11:$C$2650, MATCH($BS4302, 'Country Name Replacement'!$B$11:$B$2650, 0)), $BS4302))</f>
        <v/>
      </c>
      <c r="BV4302" s="37" t="str">
        <f t="shared" si="945"/>
        <v/>
      </c>
      <c r="BW4302" s="46" t="str">
        <f t="shared" si="946"/>
        <v/>
      </c>
      <c r="BY4302" s="13" t="str">
        <f t="shared" si="947"/>
        <v/>
      </c>
      <c r="BZ4302" s="37" t="str">
        <f t="shared" si="948"/>
        <v/>
      </c>
      <c r="CA4302" s="60" t="str">
        <f t="shared" si="949"/>
        <v/>
      </c>
      <c r="CB4302" s="37" t="str">
        <f>IF(CA4302="", "", COUNTIF(CA$2649:CA$5288, "?"&amp;CA4302)+1+COUNTIF(CA$2649:CA4302, CA4302)-1)</f>
        <v/>
      </c>
      <c r="CC4302" s="41" t="str">
        <f t="shared" si="950"/>
        <v/>
      </c>
    </row>
    <row r="4303" spans="45:81" hidden="1" x14ac:dyDescent="0.25">
      <c r="AS4303" s="37">
        <v>1655</v>
      </c>
      <c r="BS4303" s="41" t="str">
        <f t="shared" si="944"/>
        <v/>
      </c>
      <c r="BU4303" s="41" t="str">
        <f>IF($BS4303="", "", IFERROR(INDEX('Country Name Replacement'!$C$11:$C$2650, MATCH($BS4303, 'Country Name Replacement'!$B$11:$B$2650, 0)), $BS4303))</f>
        <v/>
      </c>
      <c r="BV4303" s="37" t="str">
        <f t="shared" si="945"/>
        <v/>
      </c>
      <c r="BW4303" s="46" t="str">
        <f t="shared" si="946"/>
        <v/>
      </c>
      <c r="BY4303" s="13" t="str">
        <f t="shared" si="947"/>
        <v/>
      </c>
      <c r="BZ4303" s="37" t="str">
        <f t="shared" si="948"/>
        <v/>
      </c>
      <c r="CA4303" s="60" t="str">
        <f t="shared" si="949"/>
        <v/>
      </c>
      <c r="CB4303" s="37" t="str">
        <f>IF(CA4303="", "", COUNTIF(CA$2649:CA$5288, "?"&amp;CA4303)+1+COUNTIF(CA$2649:CA4303, CA4303)-1)</f>
        <v/>
      </c>
      <c r="CC4303" s="41" t="str">
        <f t="shared" si="950"/>
        <v/>
      </c>
    </row>
    <row r="4304" spans="45:81" hidden="1" x14ac:dyDescent="0.25">
      <c r="AS4304" s="37">
        <v>1656</v>
      </c>
      <c r="BS4304" s="41" t="str">
        <f t="shared" si="944"/>
        <v/>
      </c>
      <c r="BU4304" s="41" t="str">
        <f>IF($BS4304="", "", IFERROR(INDEX('Country Name Replacement'!$C$11:$C$2650, MATCH($BS4304, 'Country Name Replacement'!$B$11:$B$2650, 0)), $BS4304))</f>
        <v/>
      </c>
      <c r="BV4304" s="37" t="str">
        <f t="shared" si="945"/>
        <v/>
      </c>
      <c r="BW4304" s="46" t="str">
        <f t="shared" si="946"/>
        <v/>
      </c>
      <c r="BY4304" s="13" t="str">
        <f t="shared" si="947"/>
        <v/>
      </c>
      <c r="BZ4304" s="37" t="str">
        <f t="shared" si="948"/>
        <v/>
      </c>
      <c r="CA4304" s="60" t="str">
        <f t="shared" si="949"/>
        <v/>
      </c>
      <c r="CB4304" s="37" t="str">
        <f>IF(CA4304="", "", COUNTIF(CA$2649:CA$5288, "?"&amp;CA4304)+1+COUNTIF(CA$2649:CA4304, CA4304)-1)</f>
        <v/>
      </c>
      <c r="CC4304" s="41" t="str">
        <f t="shared" si="950"/>
        <v/>
      </c>
    </row>
    <row r="4305" spans="45:81" hidden="1" x14ac:dyDescent="0.25">
      <c r="AS4305" s="37">
        <v>1657</v>
      </c>
      <c r="BS4305" s="41" t="str">
        <f t="shared" si="944"/>
        <v/>
      </c>
      <c r="BU4305" s="41" t="str">
        <f>IF($BS4305="", "", IFERROR(INDEX('Country Name Replacement'!$C$11:$C$2650, MATCH($BS4305, 'Country Name Replacement'!$B$11:$B$2650, 0)), $BS4305))</f>
        <v/>
      </c>
      <c r="BV4305" s="37" t="str">
        <f t="shared" si="945"/>
        <v/>
      </c>
      <c r="BW4305" s="46" t="str">
        <f t="shared" si="946"/>
        <v/>
      </c>
      <c r="BY4305" s="13" t="str">
        <f t="shared" si="947"/>
        <v/>
      </c>
      <c r="BZ4305" s="37" t="str">
        <f t="shared" si="948"/>
        <v/>
      </c>
      <c r="CA4305" s="60" t="str">
        <f t="shared" si="949"/>
        <v/>
      </c>
      <c r="CB4305" s="37" t="str">
        <f>IF(CA4305="", "", COUNTIF(CA$2649:CA$5288, "?"&amp;CA4305)+1+COUNTIF(CA$2649:CA4305, CA4305)-1)</f>
        <v/>
      </c>
      <c r="CC4305" s="41" t="str">
        <f t="shared" si="950"/>
        <v/>
      </c>
    </row>
    <row r="4306" spans="45:81" hidden="1" x14ac:dyDescent="0.25">
      <c r="AS4306" s="37">
        <v>1658</v>
      </c>
      <c r="BS4306" s="41" t="str">
        <f t="shared" si="944"/>
        <v/>
      </c>
      <c r="BU4306" s="41" t="str">
        <f>IF($BS4306="", "", IFERROR(INDEX('Country Name Replacement'!$C$11:$C$2650, MATCH($BS4306, 'Country Name Replacement'!$B$11:$B$2650, 0)), $BS4306))</f>
        <v/>
      </c>
      <c r="BV4306" s="37" t="str">
        <f t="shared" si="945"/>
        <v/>
      </c>
      <c r="BW4306" s="46" t="str">
        <f t="shared" si="946"/>
        <v/>
      </c>
      <c r="BY4306" s="13" t="str">
        <f t="shared" si="947"/>
        <v/>
      </c>
      <c r="BZ4306" s="37" t="str">
        <f t="shared" si="948"/>
        <v/>
      </c>
      <c r="CA4306" s="60" t="str">
        <f t="shared" si="949"/>
        <v/>
      </c>
      <c r="CB4306" s="37" t="str">
        <f>IF(CA4306="", "", COUNTIF(CA$2649:CA$5288, "?"&amp;CA4306)+1+COUNTIF(CA$2649:CA4306, CA4306)-1)</f>
        <v/>
      </c>
      <c r="CC4306" s="41" t="str">
        <f t="shared" si="950"/>
        <v/>
      </c>
    </row>
    <row r="4307" spans="45:81" hidden="1" x14ac:dyDescent="0.25">
      <c r="AS4307" s="37">
        <v>1659</v>
      </c>
      <c r="BS4307" s="41" t="str">
        <f t="shared" si="944"/>
        <v/>
      </c>
      <c r="BU4307" s="41" t="str">
        <f>IF($BS4307="", "", IFERROR(INDEX('Country Name Replacement'!$C$11:$C$2650, MATCH($BS4307, 'Country Name Replacement'!$B$11:$B$2650, 0)), $BS4307))</f>
        <v/>
      </c>
      <c r="BV4307" s="37" t="str">
        <f t="shared" si="945"/>
        <v/>
      </c>
      <c r="BW4307" s="46" t="str">
        <f t="shared" si="946"/>
        <v/>
      </c>
      <c r="BY4307" s="13" t="str">
        <f t="shared" si="947"/>
        <v/>
      </c>
      <c r="BZ4307" s="37" t="str">
        <f t="shared" si="948"/>
        <v/>
      </c>
      <c r="CA4307" s="60" t="str">
        <f t="shared" si="949"/>
        <v/>
      </c>
      <c r="CB4307" s="37" t="str">
        <f>IF(CA4307="", "", COUNTIF(CA$2649:CA$5288, "?"&amp;CA4307)+1+COUNTIF(CA$2649:CA4307, CA4307)-1)</f>
        <v/>
      </c>
      <c r="CC4307" s="41" t="str">
        <f t="shared" si="950"/>
        <v/>
      </c>
    </row>
    <row r="4308" spans="45:81" hidden="1" x14ac:dyDescent="0.25">
      <c r="AS4308" s="37">
        <v>1660</v>
      </c>
      <c r="BS4308" s="41" t="str">
        <f t="shared" si="944"/>
        <v/>
      </c>
      <c r="BU4308" s="41" t="str">
        <f>IF($BS4308="", "", IFERROR(INDEX('Country Name Replacement'!$C$11:$C$2650, MATCH($BS4308, 'Country Name Replacement'!$B$11:$B$2650, 0)), $BS4308))</f>
        <v/>
      </c>
      <c r="BV4308" s="37" t="str">
        <f t="shared" si="945"/>
        <v/>
      </c>
      <c r="BW4308" s="46" t="str">
        <f t="shared" si="946"/>
        <v/>
      </c>
      <c r="BY4308" s="13" t="str">
        <f t="shared" si="947"/>
        <v/>
      </c>
      <c r="BZ4308" s="37" t="str">
        <f t="shared" si="948"/>
        <v/>
      </c>
      <c r="CA4308" s="60" t="str">
        <f t="shared" si="949"/>
        <v/>
      </c>
      <c r="CB4308" s="37" t="str">
        <f>IF(CA4308="", "", COUNTIF(CA$2649:CA$5288, "?"&amp;CA4308)+1+COUNTIF(CA$2649:CA4308, CA4308)-1)</f>
        <v/>
      </c>
      <c r="CC4308" s="41" t="str">
        <f t="shared" si="950"/>
        <v/>
      </c>
    </row>
    <row r="4309" spans="45:81" hidden="1" x14ac:dyDescent="0.25">
      <c r="AS4309" s="37">
        <v>1661</v>
      </c>
      <c r="BS4309" s="41" t="str">
        <f t="shared" si="944"/>
        <v/>
      </c>
      <c r="BU4309" s="41" t="str">
        <f>IF($BS4309="", "", IFERROR(INDEX('Country Name Replacement'!$C$11:$C$2650, MATCH($BS4309, 'Country Name Replacement'!$B$11:$B$2650, 0)), $BS4309))</f>
        <v/>
      </c>
      <c r="BV4309" s="37" t="str">
        <f t="shared" si="945"/>
        <v/>
      </c>
      <c r="BW4309" s="46" t="str">
        <f t="shared" si="946"/>
        <v/>
      </c>
      <c r="BY4309" s="13" t="str">
        <f t="shared" si="947"/>
        <v/>
      </c>
      <c r="BZ4309" s="37" t="str">
        <f t="shared" si="948"/>
        <v/>
      </c>
      <c r="CA4309" s="60" t="str">
        <f t="shared" si="949"/>
        <v/>
      </c>
      <c r="CB4309" s="37" t="str">
        <f>IF(CA4309="", "", COUNTIF(CA$2649:CA$5288, "?"&amp;CA4309)+1+COUNTIF(CA$2649:CA4309, CA4309)-1)</f>
        <v/>
      </c>
      <c r="CC4309" s="41" t="str">
        <f t="shared" si="950"/>
        <v/>
      </c>
    </row>
    <row r="4310" spans="45:81" hidden="1" x14ac:dyDescent="0.25">
      <c r="AS4310" s="37">
        <v>1662</v>
      </c>
      <c r="BS4310" s="41" t="str">
        <f t="shared" si="944"/>
        <v/>
      </c>
      <c r="BU4310" s="41" t="str">
        <f>IF($BS4310="", "", IFERROR(INDEX('Country Name Replacement'!$C$11:$C$2650, MATCH($BS4310, 'Country Name Replacement'!$B$11:$B$2650, 0)), $BS4310))</f>
        <v/>
      </c>
      <c r="BV4310" s="37" t="str">
        <f t="shared" si="945"/>
        <v/>
      </c>
      <c r="BW4310" s="46" t="str">
        <f t="shared" si="946"/>
        <v/>
      </c>
      <c r="BY4310" s="13" t="str">
        <f t="shared" si="947"/>
        <v/>
      </c>
      <c r="BZ4310" s="37" t="str">
        <f t="shared" si="948"/>
        <v/>
      </c>
      <c r="CA4310" s="60" t="str">
        <f t="shared" si="949"/>
        <v/>
      </c>
      <c r="CB4310" s="37" t="str">
        <f>IF(CA4310="", "", COUNTIF(CA$2649:CA$5288, "?"&amp;CA4310)+1+COUNTIF(CA$2649:CA4310, CA4310)-1)</f>
        <v/>
      </c>
      <c r="CC4310" s="41" t="str">
        <f t="shared" si="950"/>
        <v/>
      </c>
    </row>
    <row r="4311" spans="45:81" hidden="1" x14ac:dyDescent="0.25">
      <c r="AS4311" s="37">
        <v>1663</v>
      </c>
      <c r="BS4311" s="41" t="str">
        <f t="shared" si="944"/>
        <v/>
      </c>
      <c r="BU4311" s="41" t="str">
        <f>IF($BS4311="", "", IFERROR(INDEX('Country Name Replacement'!$C$11:$C$2650, MATCH($BS4311, 'Country Name Replacement'!$B$11:$B$2650, 0)), $BS4311))</f>
        <v/>
      </c>
      <c r="BV4311" s="37" t="str">
        <f t="shared" si="945"/>
        <v/>
      </c>
      <c r="BW4311" s="46" t="str">
        <f t="shared" si="946"/>
        <v/>
      </c>
      <c r="BY4311" s="13" t="str">
        <f t="shared" si="947"/>
        <v/>
      </c>
      <c r="BZ4311" s="37" t="str">
        <f t="shared" si="948"/>
        <v/>
      </c>
      <c r="CA4311" s="60" t="str">
        <f t="shared" si="949"/>
        <v/>
      </c>
      <c r="CB4311" s="37" t="str">
        <f>IF(CA4311="", "", COUNTIF(CA$2649:CA$5288, "?"&amp;CA4311)+1+COUNTIF(CA$2649:CA4311, CA4311)-1)</f>
        <v/>
      </c>
      <c r="CC4311" s="41" t="str">
        <f t="shared" si="950"/>
        <v/>
      </c>
    </row>
    <row r="4312" spans="45:81" hidden="1" x14ac:dyDescent="0.25">
      <c r="AS4312" s="37">
        <v>1664</v>
      </c>
      <c r="BS4312" s="41" t="str">
        <f t="shared" si="944"/>
        <v/>
      </c>
      <c r="BU4312" s="41" t="str">
        <f>IF($BS4312="", "", IFERROR(INDEX('Country Name Replacement'!$C$11:$C$2650, MATCH($BS4312, 'Country Name Replacement'!$B$11:$B$2650, 0)), $BS4312))</f>
        <v/>
      </c>
      <c r="BV4312" s="37" t="str">
        <f t="shared" si="945"/>
        <v/>
      </c>
      <c r="BW4312" s="46" t="str">
        <f t="shared" si="946"/>
        <v/>
      </c>
      <c r="BY4312" s="13" t="str">
        <f t="shared" si="947"/>
        <v/>
      </c>
      <c r="BZ4312" s="37" t="str">
        <f t="shared" si="948"/>
        <v/>
      </c>
      <c r="CA4312" s="60" t="str">
        <f t="shared" si="949"/>
        <v/>
      </c>
      <c r="CB4312" s="37" t="str">
        <f>IF(CA4312="", "", COUNTIF(CA$2649:CA$5288, "?"&amp;CA4312)+1+COUNTIF(CA$2649:CA4312, CA4312)-1)</f>
        <v/>
      </c>
      <c r="CC4312" s="41" t="str">
        <f t="shared" si="950"/>
        <v/>
      </c>
    </row>
    <row r="4313" spans="45:81" hidden="1" x14ac:dyDescent="0.25">
      <c r="AS4313" s="37">
        <v>1665</v>
      </c>
      <c r="BS4313" s="41" t="str">
        <f t="shared" si="944"/>
        <v/>
      </c>
      <c r="BU4313" s="41" t="str">
        <f>IF($BS4313="", "", IFERROR(INDEX('Country Name Replacement'!$C$11:$C$2650, MATCH($BS4313, 'Country Name Replacement'!$B$11:$B$2650, 0)), $BS4313))</f>
        <v/>
      </c>
      <c r="BV4313" s="37" t="str">
        <f t="shared" si="945"/>
        <v/>
      </c>
      <c r="BW4313" s="46" t="str">
        <f t="shared" si="946"/>
        <v/>
      </c>
      <c r="BY4313" s="13" t="str">
        <f t="shared" si="947"/>
        <v/>
      </c>
      <c r="BZ4313" s="37" t="str">
        <f t="shared" si="948"/>
        <v/>
      </c>
      <c r="CA4313" s="60" t="str">
        <f t="shared" si="949"/>
        <v/>
      </c>
      <c r="CB4313" s="37" t="str">
        <f>IF(CA4313="", "", COUNTIF(CA$2649:CA$5288, "?"&amp;CA4313)+1+COUNTIF(CA$2649:CA4313, CA4313)-1)</f>
        <v/>
      </c>
      <c r="CC4313" s="41" t="str">
        <f t="shared" si="950"/>
        <v/>
      </c>
    </row>
    <row r="4314" spans="45:81" hidden="1" x14ac:dyDescent="0.25">
      <c r="AS4314" s="37">
        <v>1666</v>
      </c>
      <c r="BS4314" s="41" t="str">
        <f t="shared" ref="BS4314:BS4377" si="951">IFERROR(INDEX(BS$7:BS$2646, MATCH($AS4314, BU$7:BU$2646, 0)), "")</f>
        <v/>
      </c>
      <c r="BU4314" s="41" t="str">
        <f>IF($BS4314="", "", IFERROR(INDEX('Country Name Replacement'!$C$11:$C$2650, MATCH($BS4314, 'Country Name Replacement'!$B$11:$B$2650, 0)), $BS4314))</f>
        <v/>
      </c>
      <c r="BV4314" s="37" t="str">
        <f t="shared" ref="BV4314:BV4377" si="952">IF(BU4314="", "", COUNTIF(BU$2649:BU$5288, "&lt;"&amp;BU4314)+1-BV$2647)</f>
        <v/>
      </c>
      <c r="BW4314" s="46" t="str">
        <f t="shared" ref="BW4314:BW4377" si="953">IFERROR(INDEX(BU$2649:BU$5288, MATCH($AS4314, BV$2649:BV$2828, 0)), "")</f>
        <v/>
      </c>
      <c r="BY4314" s="13" t="str">
        <f t="shared" ref="BY4314:BY4377" si="954">IFERROR(INDEX(BY$7:BY$2646, MATCH($AS4314, CA$7:CA$2646, 0)), "")</f>
        <v/>
      </c>
      <c r="BZ4314" s="37" t="str">
        <f t="shared" ref="BZ4314:BZ4377" si="955">IF(BY4314="", "", COUNTIF(BY$2649:BY$5288, "&lt;"&amp;BY4314)+1-BZ$2647)</f>
        <v/>
      </c>
      <c r="CA4314" s="60" t="str">
        <f t="shared" ref="CA4314:CA4377" si="956">IF(BY4314="", "", SUMIF($BY$7:$BY$2646, BY4314, $BZ$7:$BZ$2646))</f>
        <v/>
      </c>
      <c r="CB4314" s="37" t="str">
        <f>IF(CA4314="", "", COUNTIF(CA$2649:CA$5288, "?"&amp;CA4314)+1+COUNTIF(CA$2649:CA4314, CA4314)-1)</f>
        <v/>
      </c>
      <c r="CC4314" s="41" t="str">
        <f t="shared" ref="CC4314:CC4377" si="957">IFERROR(INDEX(BS$2649:BS$5288, MATCH($AS4314, BV$2649:BV$2828, 0)), "")</f>
        <v/>
      </c>
    </row>
    <row r="4315" spans="45:81" hidden="1" x14ac:dyDescent="0.25">
      <c r="AS4315" s="37">
        <v>1667</v>
      </c>
      <c r="BS4315" s="41" t="str">
        <f t="shared" si="951"/>
        <v/>
      </c>
      <c r="BU4315" s="41" t="str">
        <f>IF($BS4315="", "", IFERROR(INDEX('Country Name Replacement'!$C$11:$C$2650, MATCH($BS4315, 'Country Name Replacement'!$B$11:$B$2650, 0)), $BS4315))</f>
        <v/>
      </c>
      <c r="BV4315" s="37" t="str">
        <f t="shared" si="952"/>
        <v/>
      </c>
      <c r="BW4315" s="46" t="str">
        <f t="shared" si="953"/>
        <v/>
      </c>
      <c r="BY4315" s="13" t="str">
        <f t="shared" si="954"/>
        <v/>
      </c>
      <c r="BZ4315" s="37" t="str">
        <f t="shared" si="955"/>
        <v/>
      </c>
      <c r="CA4315" s="60" t="str">
        <f t="shared" si="956"/>
        <v/>
      </c>
      <c r="CB4315" s="37" t="str">
        <f>IF(CA4315="", "", COUNTIF(CA$2649:CA$5288, "?"&amp;CA4315)+1+COUNTIF(CA$2649:CA4315, CA4315)-1)</f>
        <v/>
      </c>
      <c r="CC4315" s="41" t="str">
        <f t="shared" si="957"/>
        <v/>
      </c>
    </row>
    <row r="4316" spans="45:81" hidden="1" x14ac:dyDescent="0.25">
      <c r="AS4316" s="37">
        <v>1668</v>
      </c>
      <c r="BS4316" s="41" t="str">
        <f t="shared" si="951"/>
        <v/>
      </c>
      <c r="BU4316" s="41" t="str">
        <f>IF($BS4316="", "", IFERROR(INDEX('Country Name Replacement'!$C$11:$C$2650, MATCH($BS4316, 'Country Name Replacement'!$B$11:$B$2650, 0)), $BS4316))</f>
        <v/>
      </c>
      <c r="BV4316" s="37" t="str">
        <f t="shared" si="952"/>
        <v/>
      </c>
      <c r="BW4316" s="46" t="str">
        <f t="shared" si="953"/>
        <v/>
      </c>
      <c r="BY4316" s="13" t="str">
        <f t="shared" si="954"/>
        <v/>
      </c>
      <c r="BZ4316" s="37" t="str">
        <f t="shared" si="955"/>
        <v/>
      </c>
      <c r="CA4316" s="60" t="str">
        <f t="shared" si="956"/>
        <v/>
      </c>
      <c r="CB4316" s="37" t="str">
        <f>IF(CA4316="", "", COUNTIF(CA$2649:CA$5288, "?"&amp;CA4316)+1+COUNTIF(CA$2649:CA4316, CA4316)-1)</f>
        <v/>
      </c>
      <c r="CC4316" s="41" t="str">
        <f t="shared" si="957"/>
        <v/>
      </c>
    </row>
    <row r="4317" spans="45:81" hidden="1" x14ac:dyDescent="0.25">
      <c r="AS4317" s="37">
        <v>1669</v>
      </c>
      <c r="BS4317" s="41" t="str">
        <f t="shared" si="951"/>
        <v/>
      </c>
      <c r="BU4317" s="41" t="str">
        <f>IF($BS4317="", "", IFERROR(INDEX('Country Name Replacement'!$C$11:$C$2650, MATCH($BS4317, 'Country Name Replacement'!$B$11:$B$2650, 0)), $BS4317))</f>
        <v/>
      </c>
      <c r="BV4317" s="37" t="str">
        <f t="shared" si="952"/>
        <v/>
      </c>
      <c r="BW4317" s="46" t="str">
        <f t="shared" si="953"/>
        <v/>
      </c>
      <c r="BY4317" s="13" t="str">
        <f t="shared" si="954"/>
        <v/>
      </c>
      <c r="BZ4317" s="37" t="str">
        <f t="shared" si="955"/>
        <v/>
      </c>
      <c r="CA4317" s="60" t="str">
        <f t="shared" si="956"/>
        <v/>
      </c>
      <c r="CB4317" s="37" t="str">
        <f>IF(CA4317="", "", COUNTIF(CA$2649:CA$5288, "?"&amp;CA4317)+1+COUNTIF(CA$2649:CA4317, CA4317)-1)</f>
        <v/>
      </c>
      <c r="CC4317" s="41" t="str">
        <f t="shared" si="957"/>
        <v/>
      </c>
    </row>
    <row r="4318" spans="45:81" hidden="1" x14ac:dyDescent="0.25">
      <c r="AS4318" s="37">
        <v>1670</v>
      </c>
      <c r="BS4318" s="41" t="str">
        <f t="shared" si="951"/>
        <v/>
      </c>
      <c r="BU4318" s="41" t="str">
        <f>IF($BS4318="", "", IFERROR(INDEX('Country Name Replacement'!$C$11:$C$2650, MATCH($BS4318, 'Country Name Replacement'!$B$11:$B$2650, 0)), $BS4318))</f>
        <v/>
      </c>
      <c r="BV4318" s="37" t="str">
        <f t="shared" si="952"/>
        <v/>
      </c>
      <c r="BW4318" s="46" t="str">
        <f t="shared" si="953"/>
        <v/>
      </c>
      <c r="BY4318" s="13" t="str">
        <f t="shared" si="954"/>
        <v/>
      </c>
      <c r="BZ4318" s="37" t="str">
        <f t="shared" si="955"/>
        <v/>
      </c>
      <c r="CA4318" s="60" t="str">
        <f t="shared" si="956"/>
        <v/>
      </c>
      <c r="CB4318" s="37" t="str">
        <f>IF(CA4318="", "", COUNTIF(CA$2649:CA$5288, "?"&amp;CA4318)+1+COUNTIF(CA$2649:CA4318, CA4318)-1)</f>
        <v/>
      </c>
      <c r="CC4318" s="41" t="str">
        <f t="shared" si="957"/>
        <v/>
      </c>
    </row>
    <row r="4319" spans="45:81" hidden="1" x14ac:dyDescent="0.25">
      <c r="AS4319" s="37">
        <v>1671</v>
      </c>
      <c r="BS4319" s="41" t="str">
        <f t="shared" si="951"/>
        <v/>
      </c>
      <c r="BU4319" s="41" t="str">
        <f>IF($BS4319="", "", IFERROR(INDEX('Country Name Replacement'!$C$11:$C$2650, MATCH($BS4319, 'Country Name Replacement'!$B$11:$B$2650, 0)), $BS4319))</f>
        <v/>
      </c>
      <c r="BV4319" s="37" t="str">
        <f t="shared" si="952"/>
        <v/>
      </c>
      <c r="BW4319" s="46" t="str">
        <f t="shared" si="953"/>
        <v/>
      </c>
      <c r="BY4319" s="13" t="str">
        <f t="shared" si="954"/>
        <v/>
      </c>
      <c r="BZ4319" s="37" t="str">
        <f t="shared" si="955"/>
        <v/>
      </c>
      <c r="CA4319" s="60" t="str">
        <f t="shared" si="956"/>
        <v/>
      </c>
      <c r="CB4319" s="37" t="str">
        <f>IF(CA4319="", "", COUNTIF(CA$2649:CA$5288, "?"&amp;CA4319)+1+COUNTIF(CA$2649:CA4319, CA4319)-1)</f>
        <v/>
      </c>
      <c r="CC4319" s="41" t="str">
        <f t="shared" si="957"/>
        <v/>
      </c>
    </row>
    <row r="4320" spans="45:81" hidden="1" x14ac:dyDescent="0.25">
      <c r="AS4320" s="37">
        <v>1672</v>
      </c>
      <c r="BS4320" s="41" t="str">
        <f t="shared" si="951"/>
        <v/>
      </c>
      <c r="BU4320" s="41" t="str">
        <f>IF($BS4320="", "", IFERROR(INDEX('Country Name Replacement'!$C$11:$C$2650, MATCH($BS4320, 'Country Name Replacement'!$B$11:$B$2650, 0)), $BS4320))</f>
        <v/>
      </c>
      <c r="BV4320" s="37" t="str">
        <f t="shared" si="952"/>
        <v/>
      </c>
      <c r="BW4320" s="46" t="str">
        <f t="shared" si="953"/>
        <v/>
      </c>
      <c r="BY4320" s="13" t="str">
        <f t="shared" si="954"/>
        <v/>
      </c>
      <c r="BZ4320" s="37" t="str">
        <f t="shared" si="955"/>
        <v/>
      </c>
      <c r="CA4320" s="60" t="str">
        <f t="shared" si="956"/>
        <v/>
      </c>
      <c r="CB4320" s="37" t="str">
        <f>IF(CA4320="", "", COUNTIF(CA$2649:CA$5288, "?"&amp;CA4320)+1+COUNTIF(CA$2649:CA4320, CA4320)-1)</f>
        <v/>
      </c>
      <c r="CC4320" s="41" t="str">
        <f t="shared" si="957"/>
        <v/>
      </c>
    </row>
    <row r="4321" spans="45:81" hidden="1" x14ac:dyDescent="0.25">
      <c r="AS4321" s="37">
        <v>1673</v>
      </c>
      <c r="BS4321" s="41" t="str">
        <f t="shared" si="951"/>
        <v/>
      </c>
      <c r="BU4321" s="41" t="str">
        <f>IF($BS4321="", "", IFERROR(INDEX('Country Name Replacement'!$C$11:$C$2650, MATCH($BS4321, 'Country Name Replacement'!$B$11:$B$2650, 0)), $BS4321))</f>
        <v/>
      </c>
      <c r="BV4321" s="37" t="str">
        <f t="shared" si="952"/>
        <v/>
      </c>
      <c r="BW4321" s="46" t="str">
        <f t="shared" si="953"/>
        <v/>
      </c>
      <c r="BY4321" s="13" t="str">
        <f t="shared" si="954"/>
        <v/>
      </c>
      <c r="BZ4321" s="37" t="str">
        <f t="shared" si="955"/>
        <v/>
      </c>
      <c r="CA4321" s="60" t="str">
        <f t="shared" si="956"/>
        <v/>
      </c>
      <c r="CB4321" s="37" t="str">
        <f>IF(CA4321="", "", COUNTIF(CA$2649:CA$5288, "?"&amp;CA4321)+1+COUNTIF(CA$2649:CA4321, CA4321)-1)</f>
        <v/>
      </c>
      <c r="CC4321" s="41" t="str">
        <f t="shared" si="957"/>
        <v/>
      </c>
    </row>
    <row r="4322" spans="45:81" hidden="1" x14ac:dyDescent="0.25">
      <c r="AS4322" s="37">
        <v>1674</v>
      </c>
      <c r="BS4322" s="41" t="str">
        <f t="shared" si="951"/>
        <v/>
      </c>
      <c r="BU4322" s="41" t="str">
        <f>IF($BS4322="", "", IFERROR(INDEX('Country Name Replacement'!$C$11:$C$2650, MATCH($BS4322, 'Country Name Replacement'!$B$11:$B$2650, 0)), $BS4322))</f>
        <v/>
      </c>
      <c r="BV4322" s="37" t="str">
        <f t="shared" si="952"/>
        <v/>
      </c>
      <c r="BW4322" s="46" t="str">
        <f t="shared" si="953"/>
        <v/>
      </c>
      <c r="BY4322" s="13" t="str">
        <f t="shared" si="954"/>
        <v/>
      </c>
      <c r="BZ4322" s="37" t="str">
        <f t="shared" si="955"/>
        <v/>
      </c>
      <c r="CA4322" s="60" t="str">
        <f t="shared" si="956"/>
        <v/>
      </c>
      <c r="CB4322" s="37" t="str">
        <f>IF(CA4322="", "", COUNTIF(CA$2649:CA$5288, "?"&amp;CA4322)+1+COUNTIF(CA$2649:CA4322, CA4322)-1)</f>
        <v/>
      </c>
      <c r="CC4322" s="41" t="str">
        <f t="shared" si="957"/>
        <v/>
      </c>
    </row>
    <row r="4323" spans="45:81" hidden="1" x14ac:dyDescent="0.25">
      <c r="AS4323" s="37">
        <v>1675</v>
      </c>
      <c r="BS4323" s="41" t="str">
        <f t="shared" si="951"/>
        <v/>
      </c>
      <c r="BU4323" s="41" t="str">
        <f>IF($BS4323="", "", IFERROR(INDEX('Country Name Replacement'!$C$11:$C$2650, MATCH($BS4323, 'Country Name Replacement'!$B$11:$B$2650, 0)), $BS4323))</f>
        <v/>
      </c>
      <c r="BV4323" s="37" t="str">
        <f t="shared" si="952"/>
        <v/>
      </c>
      <c r="BW4323" s="46" t="str">
        <f t="shared" si="953"/>
        <v/>
      </c>
      <c r="BY4323" s="13" t="str">
        <f t="shared" si="954"/>
        <v/>
      </c>
      <c r="BZ4323" s="37" t="str">
        <f t="shared" si="955"/>
        <v/>
      </c>
      <c r="CA4323" s="60" t="str">
        <f t="shared" si="956"/>
        <v/>
      </c>
      <c r="CB4323" s="37" t="str">
        <f>IF(CA4323="", "", COUNTIF(CA$2649:CA$5288, "?"&amp;CA4323)+1+COUNTIF(CA$2649:CA4323, CA4323)-1)</f>
        <v/>
      </c>
      <c r="CC4323" s="41" t="str">
        <f t="shared" si="957"/>
        <v/>
      </c>
    </row>
    <row r="4324" spans="45:81" hidden="1" x14ac:dyDescent="0.25">
      <c r="AS4324" s="37">
        <v>1676</v>
      </c>
      <c r="BS4324" s="41" t="str">
        <f t="shared" si="951"/>
        <v/>
      </c>
      <c r="BU4324" s="41" t="str">
        <f>IF($BS4324="", "", IFERROR(INDEX('Country Name Replacement'!$C$11:$C$2650, MATCH($BS4324, 'Country Name Replacement'!$B$11:$B$2650, 0)), $BS4324))</f>
        <v/>
      </c>
      <c r="BV4324" s="37" t="str">
        <f t="shared" si="952"/>
        <v/>
      </c>
      <c r="BW4324" s="46" t="str">
        <f t="shared" si="953"/>
        <v/>
      </c>
      <c r="BY4324" s="13" t="str">
        <f t="shared" si="954"/>
        <v/>
      </c>
      <c r="BZ4324" s="37" t="str">
        <f t="shared" si="955"/>
        <v/>
      </c>
      <c r="CA4324" s="60" t="str">
        <f t="shared" si="956"/>
        <v/>
      </c>
      <c r="CB4324" s="37" t="str">
        <f>IF(CA4324="", "", COUNTIF(CA$2649:CA$5288, "?"&amp;CA4324)+1+COUNTIF(CA$2649:CA4324, CA4324)-1)</f>
        <v/>
      </c>
      <c r="CC4324" s="41" t="str">
        <f t="shared" si="957"/>
        <v/>
      </c>
    </row>
    <row r="4325" spans="45:81" hidden="1" x14ac:dyDescent="0.25">
      <c r="AS4325" s="37">
        <v>1677</v>
      </c>
      <c r="BS4325" s="41" t="str">
        <f t="shared" si="951"/>
        <v/>
      </c>
      <c r="BU4325" s="41" t="str">
        <f>IF($BS4325="", "", IFERROR(INDEX('Country Name Replacement'!$C$11:$C$2650, MATCH($BS4325, 'Country Name Replacement'!$B$11:$B$2650, 0)), $BS4325))</f>
        <v/>
      </c>
      <c r="BV4325" s="37" t="str">
        <f t="shared" si="952"/>
        <v/>
      </c>
      <c r="BW4325" s="46" t="str">
        <f t="shared" si="953"/>
        <v/>
      </c>
      <c r="BY4325" s="13" t="str">
        <f t="shared" si="954"/>
        <v/>
      </c>
      <c r="BZ4325" s="37" t="str">
        <f t="shared" si="955"/>
        <v/>
      </c>
      <c r="CA4325" s="60" t="str">
        <f t="shared" si="956"/>
        <v/>
      </c>
      <c r="CB4325" s="37" t="str">
        <f>IF(CA4325="", "", COUNTIF(CA$2649:CA$5288, "?"&amp;CA4325)+1+COUNTIF(CA$2649:CA4325, CA4325)-1)</f>
        <v/>
      </c>
      <c r="CC4325" s="41" t="str">
        <f t="shared" si="957"/>
        <v/>
      </c>
    </row>
    <row r="4326" spans="45:81" hidden="1" x14ac:dyDescent="0.25">
      <c r="AS4326" s="37">
        <v>1678</v>
      </c>
      <c r="BS4326" s="41" t="str">
        <f t="shared" si="951"/>
        <v/>
      </c>
      <c r="BU4326" s="41" t="str">
        <f>IF($BS4326="", "", IFERROR(INDEX('Country Name Replacement'!$C$11:$C$2650, MATCH($BS4326, 'Country Name Replacement'!$B$11:$B$2650, 0)), $BS4326))</f>
        <v/>
      </c>
      <c r="BV4326" s="37" t="str">
        <f t="shared" si="952"/>
        <v/>
      </c>
      <c r="BW4326" s="46" t="str">
        <f t="shared" si="953"/>
        <v/>
      </c>
      <c r="BY4326" s="13" t="str">
        <f t="shared" si="954"/>
        <v/>
      </c>
      <c r="BZ4326" s="37" t="str">
        <f t="shared" si="955"/>
        <v/>
      </c>
      <c r="CA4326" s="60" t="str">
        <f t="shared" si="956"/>
        <v/>
      </c>
      <c r="CB4326" s="37" t="str">
        <f>IF(CA4326="", "", COUNTIF(CA$2649:CA$5288, "?"&amp;CA4326)+1+COUNTIF(CA$2649:CA4326, CA4326)-1)</f>
        <v/>
      </c>
      <c r="CC4326" s="41" t="str">
        <f t="shared" si="957"/>
        <v/>
      </c>
    </row>
    <row r="4327" spans="45:81" hidden="1" x14ac:dyDescent="0.25">
      <c r="AS4327" s="37">
        <v>1679</v>
      </c>
      <c r="BS4327" s="41" t="str">
        <f t="shared" si="951"/>
        <v/>
      </c>
      <c r="BU4327" s="41" t="str">
        <f>IF($BS4327="", "", IFERROR(INDEX('Country Name Replacement'!$C$11:$C$2650, MATCH($BS4327, 'Country Name Replacement'!$B$11:$B$2650, 0)), $BS4327))</f>
        <v/>
      </c>
      <c r="BV4327" s="37" t="str">
        <f t="shared" si="952"/>
        <v/>
      </c>
      <c r="BW4327" s="46" t="str">
        <f t="shared" si="953"/>
        <v/>
      </c>
      <c r="BY4327" s="13" t="str">
        <f t="shared" si="954"/>
        <v/>
      </c>
      <c r="BZ4327" s="37" t="str">
        <f t="shared" si="955"/>
        <v/>
      </c>
      <c r="CA4327" s="60" t="str">
        <f t="shared" si="956"/>
        <v/>
      </c>
      <c r="CB4327" s="37" t="str">
        <f>IF(CA4327="", "", COUNTIF(CA$2649:CA$5288, "?"&amp;CA4327)+1+COUNTIF(CA$2649:CA4327, CA4327)-1)</f>
        <v/>
      </c>
      <c r="CC4327" s="41" t="str">
        <f t="shared" si="957"/>
        <v/>
      </c>
    </row>
    <row r="4328" spans="45:81" hidden="1" x14ac:dyDescent="0.25">
      <c r="AS4328" s="37">
        <v>1680</v>
      </c>
      <c r="BS4328" s="41" t="str">
        <f t="shared" si="951"/>
        <v/>
      </c>
      <c r="BU4328" s="41" t="str">
        <f>IF($BS4328="", "", IFERROR(INDEX('Country Name Replacement'!$C$11:$C$2650, MATCH($BS4328, 'Country Name Replacement'!$B$11:$B$2650, 0)), $BS4328))</f>
        <v/>
      </c>
      <c r="BV4328" s="37" t="str">
        <f t="shared" si="952"/>
        <v/>
      </c>
      <c r="BW4328" s="46" t="str">
        <f t="shared" si="953"/>
        <v/>
      </c>
      <c r="BY4328" s="13" t="str">
        <f t="shared" si="954"/>
        <v/>
      </c>
      <c r="BZ4328" s="37" t="str">
        <f t="shared" si="955"/>
        <v/>
      </c>
      <c r="CA4328" s="60" t="str">
        <f t="shared" si="956"/>
        <v/>
      </c>
      <c r="CB4328" s="37" t="str">
        <f>IF(CA4328="", "", COUNTIF(CA$2649:CA$5288, "?"&amp;CA4328)+1+COUNTIF(CA$2649:CA4328, CA4328)-1)</f>
        <v/>
      </c>
      <c r="CC4328" s="41" t="str">
        <f t="shared" si="957"/>
        <v/>
      </c>
    </row>
    <row r="4329" spans="45:81" hidden="1" x14ac:dyDescent="0.25">
      <c r="AS4329" s="37">
        <v>1681</v>
      </c>
      <c r="BS4329" s="41" t="str">
        <f t="shared" si="951"/>
        <v/>
      </c>
      <c r="BU4329" s="41" t="str">
        <f>IF($BS4329="", "", IFERROR(INDEX('Country Name Replacement'!$C$11:$C$2650, MATCH($BS4329, 'Country Name Replacement'!$B$11:$B$2650, 0)), $BS4329))</f>
        <v/>
      </c>
      <c r="BV4329" s="37" t="str">
        <f t="shared" si="952"/>
        <v/>
      </c>
      <c r="BW4329" s="46" t="str">
        <f t="shared" si="953"/>
        <v/>
      </c>
      <c r="BY4329" s="13" t="str">
        <f t="shared" si="954"/>
        <v/>
      </c>
      <c r="BZ4329" s="37" t="str">
        <f t="shared" si="955"/>
        <v/>
      </c>
      <c r="CA4329" s="60" t="str">
        <f t="shared" si="956"/>
        <v/>
      </c>
      <c r="CB4329" s="37" t="str">
        <f>IF(CA4329="", "", COUNTIF(CA$2649:CA$5288, "?"&amp;CA4329)+1+COUNTIF(CA$2649:CA4329, CA4329)-1)</f>
        <v/>
      </c>
      <c r="CC4329" s="41" t="str">
        <f t="shared" si="957"/>
        <v/>
      </c>
    </row>
    <row r="4330" spans="45:81" hidden="1" x14ac:dyDescent="0.25">
      <c r="AS4330" s="37">
        <v>1682</v>
      </c>
      <c r="BS4330" s="41" t="str">
        <f t="shared" si="951"/>
        <v/>
      </c>
      <c r="BU4330" s="41" t="str">
        <f>IF($BS4330="", "", IFERROR(INDEX('Country Name Replacement'!$C$11:$C$2650, MATCH($BS4330, 'Country Name Replacement'!$B$11:$B$2650, 0)), $BS4330))</f>
        <v/>
      </c>
      <c r="BV4330" s="37" t="str">
        <f t="shared" si="952"/>
        <v/>
      </c>
      <c r="BW4330" s="46" t="str">
        <f t="shared" si="953"/>
        <v/>
      </c>
      <c r="BY4330" s="13" t="str">
        <f t="shared" si="954"/>
        <v/>
      </c>
      <c r="BZ4330" s="37" t="str">
        <f t="shared" si="955"/>
        <v/>
      </c>
      <c r="CA4330" s="60" t="str">
        <f t="shared" si="956"/>
        <v/>
      </c>
      <c r="CB4330" s="37" t="str">
        <f>IF(CA4330="", "", COUNTIF(CA$2649:CA$5288, "?"&amp;CA4330)+1+COUNTIF(CA$2649:CA4330, CA4330)-1)</f>
        <v/>
      </c>
      <c r="CC4330" s="41" t="str">
        <f t="shared" si="957"/>
        <v/>
      </c>
    </row>
    <row r="4331" spans="45:81" hidden="1" x14ac:dyDescent="0.25">
      <c r="AS4331" s="37">
        <v>1683</v>
      </c>
      <c r="BS4331" s="41" t="str">
        <f t="shared" si="951"/>
        <v/>
      </c>
      <c r="BU4331" s="41" t="str">
        <f>IF($BS4331="", "", IFERROR(INDEX('Country Name Replacement'!$C$11:$C$2650, MATCH($BS4331, 'Country Name Replacement'!$B$11:$B$2650, 0)), $BS4331))</f>
        <v/>
      </c>
      <c r="BV4331" s="37" t="str">
        <f t="shared" si="952"/>
        <v/>
      </c>
      <c r="BW4331" s="46" t="str">
        <f t="shared" si="953"/>
        <v/>
      </c>
      <c r="BY4331" s="13" t="str">
        <f t="shared" si="954"/>
        <v/>
      </c>
      <c r="BZ4331" s="37" t="str">
        <f t="shared" si="955"/>
        <v/>
      </c>
      <c r="CA4331" s="60" t="str">
        <f t="shared" si="956"/>
        <v/>
      </c>
      <c r="CB4331" s="37" t="str">
        <f>IF(CA4331="", "", COUNTIF(CA$2649:CA$5288, "?"&amp;CA4331)+1+COUNTIF(CA$2649:CA4331, CA4331)-1)</f>
        <v/>
      </c>
      <c r="CC4331" s="41" t="str">
        <f t="shared" si="957"/>
        <v/>
      </c>
    </row>
    <row r="4332" spans="45:81" hidden="1" x14ac:dyDescent="0.25">
      <c r="AS4332" s="37">
        <v>1684</v>
      </c>
      <c r="BS4332" s="41" t="str">
        <f t="shared" si="951"/>
        <v/>
      </c>
      <c r="BU4332" s="41" t="str">
        <f>IF($BS4332="", "", IFERROR(INDEX('Country Name Replacement'!$C$11:$C$2650, MATCH($BS4332, 'Country Name Replacement'!$B$11:$B$2650, 0)), $BS4332))</f>
        <v/>
      </c>
      <c r="BV4332" s="37" t="str">
        <f t="shared" si="952"/>
        <v/>
      </c>
      <c r="BW4332" s="46" t="str">
        <f t="shared" si="953"/>
        <v/>
      </c>
      <c r="BY4332" s="13" t="str">
        <f t="shared" si="954"/>
        <v/>
      </c>
      <c r="BZ4332" s="37" t="str">
        <f t="shared" si="955"/>
        <v/>
      </c>
      <c r="CA4332" s="60" t="str">
        <f t="shared" si="956"/>
        <v/>
      </c>
      <c r="CB4332" s="37" t="str">
        <f>IF(CA4332="", "", COUNTIF(CA$2649:CA$5288, "?"&amp;CA4332)+1+COUNTIF(CA$2649:CA4332, CA4332)-1)</f>
        <v/>
      </c>
      <c r="CC4332" s="41" t="str">
        <f t="shared" si="957"/>
        <v/>
      </c>
    </row>
    <row r="4333" spans="45:81" hidden="1" x14ac:dyDescent="0.25">
      <c r="AS4333" s="37">
        <v>1685</v>
      </c>
      <c r="BS4333" s="41" t="str">
        <f t="shared" si="951"/>
        <v/>
      </c>
      <c r="BU4333" s="41" t="str">
        <f>IF($BS4333="", "", IFERROR(INDEX('Country Name Replacement'!$C$11:$C$2650, MATCH($BS4333, 'Country Name Replacement'!$B$11:$B$2650, 0)), $BS4333))</f>
        <v/>
      </c>
      <c r="BV4333" s="37" t="str">
        <f t="shared" si="952"/>
        <v/>
      </c>
      <c r="BW4333" s="46" t="str">
        <f t="shared" si="953"/>
        <v/>
      </c>
      <c r="BY4333" s="13" t="str">
        <f t="shared" si="954"/>
        <v/>
      </c>
      <c r="BZ4333" s="37" t="str">
        <f t="shared" si="955"/>
        <v/>
      </c>
      <c r="CA4333" s="60" t="str">
        <f t="shared" si="956"/>
        <v/>
      </c>
      <c r="CB4333" s="37" t="str">
        <f>IF(CA4333="", "", COUNTIF(CA$2649:CA$5288, "?"&amp;CA4333)+1+COUNTIF(CA$2649:CA4333, CA4333)-1)</f>
        <v/>
      </c>
      <c r="CC4333" s="41" t="str">
        <f t="shared" si="957"/>
        <v/>
      </c>
    </row>
    <row r="4334" spans="45:81" hidden="1" x14ac:dyDescent="0.25">
      <c r="AS4334" s="37">
        <v>1686</v>
      </c>
      <c r="BS4334" s="41" t="str">
        <f t="shared" si="951"/>
        <v/>
      </c>
      <c r="BU4334" s="41" t="str">
        <f>IF($BS4334="", "", IFERROR(INDEX('Country Name Replacement'!$C$11:$C$2650, MATCH($BS4334, 'Country Name Replacement'!$B$11:$B$2650, 0)), $BS4334))</f>
        <v/>
      </c>
      <c r="BV4334" s="37" t="str">
        <f t="shared" si="952"/>
        <v/>
      </c>
      <c r="BW4334" s="46" t="str">
        <f t="shared" si="953"/>
        <v/>
      </c>
      <c r="BY4334" s="13" t="str">
        <f t="shared" si="954"/>
        <v/>
      </c>
      <c r="BZ4334" s="37" t="str">
        <f t="shared" si="955"/>
        <v/>
      </c>
      <c r="CA4334" s="60" t="str">
        <f t="shared" si="956"/>
        <v/>
      </c>
      <c r="CB4334" s="37" t="str">
        <f>IF(CA4334="", "", COUNTIF(CA$2649:CA$5288, "?"&amp;CA4334)+1+COUNTIF(CA$2649:CA4334, CA4334)-1)</f>
        <v/>
      </c>
      <c r="CC4334" s="41" t="str">
        <f t="shared" si="957"/>
        <v/>
      </c>
    </row>
    <row r="4335" spans="45:81" hidden="1" x14ac:dyDescent="0.25">
      <c r="AS4335" s="37">
        <v>1687</v>
      </c>
      <c r="BS4335" s="41" t="str">
        <f t="shared" si="951"/>
        <v/>
      </c>
      <c r="BU4335" s="41" t="str">
        <f>IF($BS4335="", "", IFERROR(INDEX('Country Name Replacement'!$C$11:$C$2650, MATCH($BS4335, 'Country Name Replacement'!$B$11:$B$2650, 0)), $BS4335))</f>
        <v/>
      </c>
      <c r="BV4335" s="37" t="str">
        <f t="shared" si="952"/>
        <v/>
      </c>
      <c r="BW4335" s="46" t="str">
        <f t="shared" si="953"/>
        <v/>
      </c>
      <c r="BY4335" s="13" t="str">
        <f t="shared" si="954"/>
        <v/>
      </c>
      <c r="BZ4335" s="37" t="str">
        <f t="shared" si="955"/>
        <v/>
      </c>
      <c r="CA4335" s="60" t="str">
        <f t="shared" si="956"/>
        <v/>
      </c>
      <c r="CB4335" s="37" t="str">
        <f>IF(CA4335="", "", COUNTIF(CA$2649:CA$5288, "?"&amp;CA4335)+1+COUNTIF(CA$2649:CA4335, CA4335)-1)</f>
        <v/>
      </c>
      <c r="CC4335" s="41" t="str">
        <f t="shared" si="957"/>
        <v/>
      </c>
    </row>
    <row r="4336" spans="45:81" hidden="1" x14ac:dyDescent="0.25">
      <c r="AS4336" s="37">
        <v>1688</v>
      </c>
      <c r="BS4336" s="41" t="str">
        <f t="shared" si="951"/>
        <v/>
      </c>
      <c r="BU4336" s="41" t="str">
        <f>IF($BS4336="", "", IFERROR(INDEX('Country Name Replacement'!$C$11:$C$2650, MATCH($BS4336, 'Country Name Replacement'!$B$11:$B$2650, 0)), $BS4336))</f>
        <v/>
      </c>
      <c r="BV4336" s="37" t="str">
        <f t="shared" si="952"/>
        <v/>
      </c>
      <c r="BW4336" s="46" t="str">
        <f t="shared" si="953"/>
        <v/>
      </c>
      <c r="BY4336" s="13" t="str">
        <f t="shared" si="954"/>
        <v/>
      </c>
      <c r="BZ4336" s="37" t="str">
        <f t="shared" si="955"/>
        <v/>
      </c>
      <c r="CA4336" s="60" t="str">
        <f t="shared" si="956"/>
        <v/>
      </c>
      <c r="CB4336" s="37" t="str">
        <f>IF(CA4336="", "", COUNTIF(CA$2649:CA$5288, "?"&amp;CA4336)+1+COUNTIF(CA$2649:CA4336, CA4336)-1)</f>
        <v/>
      </c>
      <c r="CC4336" s="41" t="str">
        <f t="shared" si="957"/>
        <v/>
      </c>
    </row>
    <row r="4337" spans="45:81" hidden="1" x14ac:dyDescent="0.25">
      <c r="AS4337" s="37">
        <v>1689</v>
      </c>
      <c r="BS4337" s="41" t="str">
        <f t="shared" si="951"/>
        <v/>
      </c>
      <c r="BU4337" s="41" t="str">
        <f>IF($BS4337="", "", IFERROR(INDEX('Country Name Replacement'!$C$11:$C$2650, MATCH($BS4337, 'Country Name Replacement'!$B$11:$B$2650, 0)), $BS4337))</f>
        <v/>
      </c>
      <c r="BV4337" s="37" t="str">
        <f t="shared" si="952"/>
        <v/>
      </c>
      <c r="BW4337" s="46" t="str">
        <f t="shared" si="953"/>
        <v/>
      </c>
      <c r="BY4337" s="13" t="str">
        <f t="shared" si="954"/>
        <v/>
      </c>
      <c r="BZ4337" s="37" t="str">
        <f t="shared" si="955"/>
        <v/>
      </c>
      <c r="CA4337" s="60" t="str">
        <f t="shared" si="956"/>
        <v/>
      </c>
      <c r="CB4337" s="37" t="str">
        <f>IF(CA4337="", "", COUNTIF(CA$2649:CA$5288, "?"&amp;CA4337)+1+COUNTIF(CA$2649:CA4337, CA4337)-1)</f>
        <v/>
      </c>
      <c r="CC4337" s="41" t="str">
        <f t="shared" si="957"/>
        <v/>
      </c>
    </row>
    <row r="4338" spans="45:81" hidden="1" x14ac:dyDescent="0.25">
      <c r="AS4338" s="37">
        <v>1690</v>
      </c>
      <c r="BS4338" s="41" t="str">
        <f t="shared" si="951"/>
        <v/>
      </c>
      <c r="BU4338" s="41" t="str">
        <f>IF($BS4338="", "", IFERROR(INDEX('Country Name Replacement'!$C$11:$C$2650, MATCH($BS4338, 'Country Name Replacement'!$B$11:$B$2650, 0)), $BS4338))</f>
        <v/>
      </c>
      <c r="BV4338" s="37" t="str">
        <f t="shared" si="952"/>
        <v/>
      </c>
      <c r="BW4338" s="46" t="str">
        <f t="shared" si="953"/>
        <v/>
      </c>
      <c r="BY4338" s="13" t="str">
        <f t="shared" si="954"/>
        <v/>
      </c>
      <c r="BZ4338" s="37" t="str">
        <f t="shared" si="955"/>
        <v/>
      </c>
      <c r="CA4338" s="60" t="str">
        <f t="shared" si="956"/>
        <v/>
      </c>
      <c r="CB4338" s="37" t="str">
        <f>IF(CA4338="", "", COUNTIF(CA$2649:CA$5288, "?"&amp;CA4338)+1+COUNTIF(CA$2649:CA4338, CA4338)-1)</f>
        <v/>
      </c>
      <c r="CC4338" s="41" t="str">
        <f t="shared" si="957"/>
        <v/>
      </c>
    </row>
    <row r="4339" spans="45:81" hidden="1" x14ac:dyDescent="0.25">
      <c r="AS4339" s="37">
        <v>1691</v>
      </c>
      <c r="BS4339" s="41" t="str">
        <f t="shared" si="951"/>
        <v/>
      </c>
      <c r="BU4339" s="41" t="str">
        <f>IF($BS4339="", "", IFERROR(INDEX('Country Name Replacement'!$C$11:$C$2650, MATCH($BS4339, 'Country Name Replacement'!$B$11:$B$2650, 0)), $BS4339))</f>
        <v/>
      </c>
      <c r="BV4339" s="37" t="str">
        <f t="shared" si="952"/>
        <v/>
      </c>
      <c r="BW4339" s="46" t="str">
        <f t="shared" si="953"/>
        <v/>
      </c>
      <c r="BY4339" s="13" t="str">
        <f t="shared" si="954"/>
        <v/>
      </c>
      <c r="BZ4339" s="37" t="str">
        <f t="shared" si="955"/>
        <v/>
      </c>
      <c r="CA4339" s="60" t="str">
        <f t="shared" si="956"/>
        <v/>
      </c>
      <c r="CB4339" s="37" t="str">
        <f>IF(CA4339="", "", COUNTIF(CA$2649:CA$5288, "?"&amp;CA4339)+1+COUNTIF(CA$2649:CA4339, CA4339)-1)</f>
        <v/>
      </c>
      <c r="CC4339" s="41" t="str">
        <f t="shared" si="957"/>
        <v/>
      </c>
    </row>
    <row r="4340" spans="45:81" hidden="1" x14ac:dyDescent="0.25">
      <c r="AS4340" s="37">
        <v>1692</v>
      </c>
      <c r="BS4340" s="41" t="str">
        <f t="shared" si="951"/>
        <v/>
      </c>
      <c r="BU4340" s="41" t="str">
        <f>IF($BS4340="", "", IFERROR(INDEX('Country Name Replacement'!$C$11:$C$2650, MATCH($BS4340, 'Country Name Replacement'!$B$11:$B$2650, 0)), $BS4340))</f>
        <v/>
      </c>
      <c r="BV4340" s="37" t="str">
        <f t="shared" si="952"/>
        <v/>
      </c>
      <c r="BW4340" s="46" t="str">
        <f t="shared" si="953"/>
        <v/>
      </c>
      <c r="BY4340" s="13" t="str">
        <f t="shared" si="954"/>
        <v/>
      </c>
      <c r="BZ4340" s="37" t="str">
        <f t="shared" si="955"/>
        <v/>
      </c>
      <c r="CA4340" s="60" t="str">
        <f t="shared" si="956"/>
        <v/>
      </c>
      <c r="CB4340" s="37" t="str">
        <f>IF(CA4340="", "", COUNTIF(CA$2649:CA$5288, "?"&amp;CA4340)+1+COUNTIF(CA$2649:CA4340, CA4340)-1)</f>
        <v/>
      </c>
      <c r="CC4340" s="41" t="str">
        <f t="shared" si="957"/>
        <v/>
      </c>
    </row>
    <row r="4341" spans="45:81" hidden="1" x14ac:dyDescent="0.25">
      <c r="AS4341" s="37">
        <v>1693</v>
      </c>
      <c r="BS4341" s="41" t="str">
        <f t="shared" si="951"/>
        <v/>
      </c>
      <c r="BU4341" s="41" t="str">
        <f>IF($BS4341="", "", IFERROR(INDEX('Country Name Replacement'!$C$11:$C$2650, MATCH($BS4341, 'Country Name Replacement'!$B$11:$B$2650, 0)), $BS4341))</f>
        <v/>
      </c>
      <c r="BV4341" s="37" t="str">
        <f t="shared" si="952"/>
        <v/>
      </c>
      <c r="BW4341" s="46" t="str">
        <f t="shared" si="953"/>
        <v/>
      </c>
      <c r="BY4341" s="13" t="str">
        <f t="shared" si="954"/>
        <v/>
      </c>
      <c r="BZ4341" s="37" t="str">
        <f t="shared" si="955"/>
        <v/>
      </c>
      <c r="CA4341" s="60" t="str">
        <f t="shared" si="956"/>
        <v/>
      </c>
      <c r="CB4341" s="37" t="str">
        <f>IF(CA4341="", "", COUNTIF(CA$2649:CA$5288, "?"&amp;CA4341)+1+COUNTIF(CA$2649:CA4341, CA4341)-1)</f>
        <v/>
      </c>
      <c r="CC4341" s="41" t="str">
        <f t="shared" si="957"/>
        <v/>
      </c>
    </row>
    <row r="4342" spans="45:81" hidden="1" x14ac:dyDescent="0.25">
      <c r="AS4342" s="37">
        <v>1694</v>
      </c>
      <c r="BS4342" s="41" t="str">
        <f t="shared" si="951"/>
        <v/>
      </c>
      <c r="BU4342" s="41" t="str">
        <f>IF($BS4342="", "", IFERROR(INDEX('Country Name Replacement'!$C$11:$C$2650, MATCH($BS4342, 'Country Name Replacement'!$B$11:$B$2650, 0)), $BS4342))</f>
        <v/>
      </c>
      <c r="BV4342" s="37" t="str">
        <f t="shared" si="952"/>
        <v/>
      </c>
      <c r="BW4342" s="46" t="str">
        <f t="shared" si="953"/>
        <v/>
      </c>
      <c r="BY4342" s="13" t="str">
        <f t="shared" si="954"/>
        <v/>
      </c>
      <c r="BZ4342" s="37" t="str">
        <f t="shared" si="955"/>
        <v/>
      </c>
      <c r="CA4342" s="60" t="str">
        <f t="shared" si="956"/>
        <v/>
      </c>
      <c r="CB4342" s="37" t="str">
        <f>IF(CA4342="", "", COUNTIF(CA$2649:CA$5288, "?"&amp;CA4342)+1+COUNTIF(CA$2649:CA4342, CA4342)-1)</f>
        <v/>
      </c>
      <c r="CC4342" s="41" t="str">
        <f t="shared" si="957"/>
        <v/>
      </c>
    </row>
    <row r="4343" spans="45:81" hidden="1" x14ac:dyDescent="0.25">
      <c r="AS4343" s="37">
        <v>1695</v>
      </c>
      <c r="BS4343" s="41" t="str">
        <f t="shared" si="951"/>
        <v/>
      </c>
      <c r="BU4343" s="41" t="str">
        <f>IF($BS4343="", "", IFERROR(INDEX('Country Name Replacement'!$C$11:$C$2650, MATCH($BS4343, 'Country Name Replacement'!$B$11:$B$2650, 0)), $BS4343))</f>
        <v/>
      </c>
      <c r="BV4343" s="37" t="str">
        <f t="shared" si="952"/>
        <v/>
      </c>
      <c r="BW4343" s="46" t="str">
        <f t="shared" si="953"/>
        <v/>
      </c>
      <c r="BY4343" s="13" t="str">
        <f t="shared" si="954"/>
        <v/>
      </c>
      <c r="BZ4343" s="37" t="str">
        <f t="shared" si="955"/>
        <v/>
      </c>
      <c r="CA4343" s="60" t="str">
        <f t="shared" si="956"/>
        <v/>
      </c>
      <c r="CB4343" s="37" t="str">
        <f>IF(CA4343="", "", COUNTIF(CA$2649:CA$5288, "?"&amp;CA4343)+1+COUNTIF(CA$2649:CA4343, CA4343)-1)</f>
        <v/>
      </c>
      <c r="CC4343" s="41" t="str">
        <f t="shared" si="957"/>
        <v/>
      </c>
    </row>
    <row r="4344" spans="45:81" hidden="1" x14ac:dyDescent="0.25">
      <c r="AS4344" s="37">
        <v>1696</v>
      </c>
      <c r="BS4344" s="41" t="str">
        <f t="shared" si="951"/>
        <v/>
      </c>
      <c r="BU4344" s="41" t="str">
        <f>IF($BS4344="", "", IFERROR(INDEX('Country Name Replacement'!$C$11:$C$2650, MATCH($BS4344, 'Country Name Replacement'!$B$11:$B$2650, 0)), $BS4344))</f>
        <v/>
      </c>
      <c r="BV4344" s="37" t="str">
        <f t="shared" si="952"/>
        <v/>
      </c>
      <c r="BW4344" s="46" t="str">
        <f t="shared" si="953"/>
        <v/>
      </c>
      <c r="BY4344" s="13" t="str">
        <f t="shared" si="954"/>
        <v/>
      </c>
      <c r="BZ4344" s="37" t="str">
        <f t="shared" si="955"/>
        <v/>
      </c>
      <c r="CA4344" s="60" t="str">
        <f t="shared" si="956"/>
        <v/>
      </c>
      <c r="CB4344" s="37" t="str">
        <f>IF(CA4344="", "", COUNTIF(CA$2649:CA$5288, "?"&amp;CA4344)+1+COUNTIF(CA$2649:CA4344, CA4344)-1)</f>
        <v/>
      </c>
      <c r="CC4344" s="41" t="str">
        <f t="shared" si="957"/>
        <v/>
      </c>
    </row>
    <row r="4345" spans="45:81" hidden="1" x14ac:dyDescent="0.25">
      <c r="AS4345" s="37">
        <v>1697</v>
      </c>
      <c r="BS4345" s="41" t="str">
        <f t="shared" si="951"/>
        <v/>
      </c>
      <c r="BU4345" s="41" t="str">
        <f>IF($BS4345="", "", IFERROR(INDEX('Country Name Replacement'!$C$11:$C$2650, MATCH($BS4345, 'Country Name Replacement'!$B$11:$B$2650, 0)), $BS4345))</f>
        <v/>
      </c>
      <c r="BV4345" s="37" t="str">
        <f t="shared" si="952"/>
        <v/>
      </c>
      <c r="BW4345" s="46" t="str">
        <f t="shared" si="953"/>
        <v/>
      </c>
      <c r="BY4345" s="13" t="str">
        <f t="shared" si="954"/>
        <v/>
      </c>
      <c r="BZ4345" s="37" t="str">
        <f t="shared" si="955"/>
        <v/>
      </c>
      <c r="CA4345" s="60" t="str">
        <f t="shared" si="956"/>
        <v/>
      </c>
      <c r="CB4345" s="37" t="str">
        <f>IF(CA4345="", "", COUNTIF(CA$2649:CA$5288, "?"&amp;CA4345)+1+COUNTIF(CA$2649:CA4345, CA4345)-1)</f>
        <v/>
      </c>
      <c r="CC4345" s="41" t="str">
        <f t="shared" si="957"/>
        <v/>
      </c>
    </row>
    <row r="4346" spans="45:81" hidden="1" x14ac:dyDescent="0.25">
      <c r="AS4346" s="37">
        <v>1698</v>
      </c>
      <c r="BS4346" s="41" t="str">
        <f t="shared" si="951"/>
        <v/>
      </c>
      <c r="BU4346" s="41" t="str">
        <f>IF($BS4346="", "", IFERROR(INDEX('Country Name Replacement'!$C$11:$C$2650, MATCH($BS4346, 'Country Name Replacement'!$B$11:$B$2650, 0)), $BS4346))</f>
        <v/>
      </c>
      <c r="BV4346" s="37" t="str">
        <f t="shared" si="952"/>
        <v/>
      </c>
      <c r="BW4346" s="46" t="str">
        <f t="shared" si="953"/>
        <v/>
      </c>
      <c r="BY4346" s="13" t="str">
        <f t="shared" si="954"/>
        <v/>
      </c>
      <c r="BZ4346" s="37" t="str">
        <f t="shared" si="955"/>
        <v/>
      </c>
      <c r="CA4346" s="60" t="str">
        <f t="shared" si="956"/>
        <v/>
      </c>
      <c r="CB4346" s="37" t="str">
        <f>IF(CA4346="", "", COUNTIF(CA$2649:CA$5288, "?"&amp;CA4346)+1+COUNTIF(CA$2649:CA4346, CA4346)-1)</f>
        <v/>
      </c>
      <c r="CC4346" s="41" t="str">
        <f t="shared" si="957"/>
        <v/>
      </c>
    </row>
    <row r="4347" spans="45:81" hidden="1" x14ac:dyDescent="0.25">
      <c r="AS4347" s="37">
        <v>1699</v>
      </c>
      <c r="BS4347" s="41" t="str">
        <f t="shared" si="951"/>
        <v/>
      </c>
      <c r="BU4347" s="41" t="str">
        <f>IF($BS4347="", "", IFERROR(INDEX('Country Name Replacement'!$C$11:$C$2650, MATCH($BS4347, 'Country Name Replacement'!$B$11:$B$2650, 0)), $BS4347))</f>
        <v/>
      </c>
      <c r="BV4347" s="37" t="str">
        <f t="shared" si="952"/>
        <v/>
      </c>
      <c r="BW4347" s="46" t="str">
        <f t="shared" si="953"/>
        <v/>
      </c>
      <c r="BY4347" s="13" t="str">
        <f t="shared" si="954"/>
        <v/>
      </c>
      <c r="BZ4347" s="37" t="str">
        <f t="shared" si="955"/>
        <v/>
      </c>
      <c r="CA4347" s="60" t="str">
        <f t="shared" si="956"/>
        <v/>
      </c>
      <c r="CB4347" s="37" t="str">
        <f>IF(CA4347="", "", COUNTIF(CA$2649:CA$5288, "?"&amp;CA4347)+1+COUNTIF(CA$2649:CA4347, CA4347)-1)</f>
        <v/>
      </c>
      <c r="CC4347" s="41" t="str">
        <f t="shared" si="957"/>
        <v/>
      </c>
    </row>
    <row r="4348" spans="45:81" hidden="1" x14ac:dyDescent="0.25">
      <c r="AS4348" s="37">
        <v>1700</v>
      </c>
      <c r="BS4348" s="41" t="str">
        <f t="shared" si="951"/>
        <v/>
      </c>
      <c r="BU4348" s="41" t="str">
        <f>IF($BS4348="", "", IFERROR(INDEX('Country Name Replacement'!$C$11:$C$2650, MATCH($BS4348, 'Country Name Replacement'!$B$11:$B$2650, 0)), $BS4348))</f>
        <v/>
      </c>
      <c r="BV4348" s="37" t="str">
        <f t="shared" si="952"/>
        <v/>
      </c>
      <c r="BW4348" s="46" t="str">
        <f t="shared" si="953"/>
        <v/>
      </c>
      <c r="BY4348" s="13" t="str">
        <f t="shared" si="954"/>
        <v/>
      </c>
      <c r="BZ4348" s="37" t="str">
        <f t="shared" si="955"/>
        <v/>
      </c>
      <c r="CA4348" s="60" t="str">
        <f t="shared" si="956"/>
        <v/>
      </c>
      <c r="CB4348" s="37" t="str">
        <f>IF(CA4348="", "", COUNTIF(CA$2649:CA$5288, "?"&amp;CA4348)+1+COUNTIF(CA$2649:CA4348, CA4348)-1)</f>
        <v/>
      </c>
      <c r="CC4348" s="41" t="str">
        <f t="shared" si="957"/>
        <v/>
      </c>
    </row>
    <row r="4349" spans="45:81" hidden="1" x14ac:dyDescent="0.25">
      <c r="AS4349" s="37">
        <v>1701</v>
      </c>
      <c r="BS4349" s="41" t="str">
        <f t="shared" si="951"/>
        <v/>
      </c>
      <c r="BU4349" s="41" t="str">
        <f>IF($BS4349="", "", IFERROR(INDEX('Country Name Replacement'!$C$11:$C$2650, MATCH($BS4349, 'Country Name Replacement'!$B$11:$B$2650, 0)), $BS4349))</f>
        <v/>
      </c>
      <c r="BV4349" s="37" t="str">
        <f t="shared" si="952"/>
        <v/>
      </c>
      <c r="BW4349" s="46" t="str">
        <f t="shared" si="953"/>
        <v/>
      </c>
      <c r="BY4349" s="13" t="str">
        <f t="shared" si="954"/>
        <v/>
      </c>
      <c r="BZ4349" s="37" t="str">
        <f t="shared" si="955"/>
        <v/>
      </c>
      <c r="CA4349" s="60" t="str">
        <f t="shared" si="956"/>
        <v/>
      </c>
      <c r="CB4349" s="37" t="str">
        <f>IF(CA4349="", "", COUNTIF(CA$2649:CA$5288, "?"&amp;CA4349)+1+COUNTIF(CA$2649:CA4349, CA4349)-1)</f>
        <v/>
      </c>
      <c r="CC4349" s="41" t="str">
        <f t="shared" si="957"/>
        <v/>
      </c>
    </row>
    <row r="4350" spans="45:81" hidden="1" x14ac:dyDescent="0.25">
      <c r="AS4350" s="37">
        <v>1702</v>
      </c>
      <c r="BS4350" s="41" t="str">
        <f t="shared" si="951"/>
        <v/>
      </c>
      <c r="BU4350" s="41" t="str">
        <f>IF($BS4350="", "", IFERROR(INDEX('Country Name Replacement'!$C$11:$C$2650, MATCH($BS4350, 'Country Name Replacement'!$B$11:$B$2650, 0)), $BS4350))</f>
        <v/>
      </c>
      <c r="BV4350" s="37" t="str">
        <f t="shared" si="952"/>
        <v/>
      </c>
      <c r="BW4350" s="46" t="str">
        <f t="shared" si="953"/>
        <v/>
      </c>
      <c r="BY4350" s="13" t="str">
        <f t="shared" si="954"/>
        <v/>
      </c>
      <c r="BZ4350" s="37" t="str">
        <f t="shared" si="955"/>
        <v/>
      </c>
      <c r="CA4350" s="60" t="str">
        <f t="shared" si="956"/>
        <v/>
      </c>
      <c r="CB4350" s="37" t="str">
        <f>IF(CA4350="", "", COUNTIF(CA$2649:CA$5288, "?"&amp;CA4350)+1+COUNTIF(CA$2649:CA4350, CA4350)-1)</f>
        <v/>
      </c>
      <c r="CC4350" s="41" t="str">
        <f t="shared" si="957"/>
        <v/>
      </c>
    </row>
    <row r="4351" spans="45:81" hidden="1" x14ac:dyDescent="0.25">
      <c r="AS4351" s="37">
        <v>1703</v>
      </c>
      <c r="BS4351" s="41" t="str">
        <f t="shared" si="951"/>
        <v/>
      </c>
      <c r="BU4351" s="41" t="str">
        <f>IF($BS4351="", "", IFERROR(INDEX('Country Name Replacement'!$C$11:$C$2650, MATCH($BS4351, 'Country Name Replacement'!$B$11:$B$2650, 0)), $BS4351))</f>
        <v/>
      </c>
      <c r="BV4351" s="37" t="str">
        <f t="shared" si="952"/>
        <v/>
      </c>
      <c r="BW4351" s="46" t="str">
        <f t="shared" si="953"/>
        <v/>
      </c>
      <c r="BY4351" s="13" t="str">
        <f t="shared" si="954"/>
        <v/>
      </c>
      <c r="BZ4351" s="37" t="str">
        <f t="shared" si="955"/>
        <v/>
      </c>
      <c r="CA4351" s="60" t="str">
        <f t="shared" si="956"/>
        <v/>
      </c>
      <c r="CB4351" s="37" t="str">
        <f>IF(CA4351="", "", COUNTIF(CA$2649:CA$5288, "?"&amp;CA4351)+1+COUNTIF(CA$2649:CA4351, CA4351)-1)</f>
        <v/>
      </c>
      <c r="CC4351" s="41" t="str">
        <f t="shared" si="957"/>
        <v/>
      </c>
    </row>
    <row r="4352" spans="45:81" hidden="1" x14ac:dyDescent="0.25">
      <c r="AS4352" s="37">
        <v>1704</v>
      </c>
      <c r="BS4352" s="41" t="str">
        <f t="shared" si="951"/>
        <v/>
      </c>
      <c r="BU4352" s="41" t="str">
        <f>IF($BS4352="", "", IFERROR(INDEX('Country Name Replacement'!$C$11:$C$2650, MATCH($BS4352, 'Country Name Replacement'!$B$11:$B$2650, 0)), $BS4352))</f>
        <v/>
      </c>
      <c r="BV4352" s="37" t="str">
        <f t="shared" si="952"/>
        <v/>
      </c>
      <c r="BW4352" s="46" t="str">
        <f t="shared" si="953"/>
        <v/>
      </c>
      <c r="BY4352" s="13" t="str">
        <f t="shared" si="954"/>
        <v/>
      </c>
      <c r="BZ4352" s="37" t="str">
        <f t="shared" si="955"/>
        <v/>
      </c>
      <c r="CA4352" s="60" t="str">
        <f t="shared" si="956"/>
        <v/>
      </c>
      <c r="CB4352" s="37" t="str">
        <f>IF(CA4352="", "", COUNTIF(CA$2649:CA$5288, "?"&amp;CA4352)+1+COUNTIF(CA$2649:CA4352, CA4352)-1)</f>
        <v/>
      </c>
      <c r="CC4352" s="41" t="str">
        <f t="shared" si="957"/>
        <v/>
      </c>
    </row>
    <row r="4353" spans="45:81" hidden="1" x14ac:dyDescent="0.25">
      <c r="AS4353" s="37">
        <v>1705</v>
      </c>
      <c r="BS4353" s="41" t="str">
        <f t="shared" si="951"/>
        <v/>
      </c>
      <c r="BU4353" s="41" t="str">
        <f>IF($BS4353="", "", IFERROR(INDEX('Country Name Replacement'!$C$11:$C$2650, MATCH($BS4353, 'Country Name Replacement'!$B$11:$B$2650, 0)), $BS4353))</f>
        <v/>
      </c>
      <c r="BV4353" s="37" t="str">
        <f t="shared" si="952"/>
        <v/>
      </c>
      <c r="BW4353" s="46" t="str">
        <f t="shared" si="953"/>
        <v/>
      </c>
      <c r="BY4353" s="13" t="str">
        <f t="shared" si="954"/>
        <v/>
      </c>
      <c r="BZ4353" s="37" t="str">
        <f t="shared" si="955"/>
        <v/>
      </c>
      <c r="CA4353" s="60" t="str">
        <f t="shared" si="956"/>
        <v/>
      </c>
      <c r="CB4353" s="37" t="str">
        <f>IF(CA4353="", "", COUNTIF(CA$2649:CA$5288, "?"&amp;CA4353)+1+COUNTIF(CA$2649:CA4353, CA4353)-1)</f>
        <v/>
      </c>
      <c r="CC4353" s="41" t="str">
        <f t="shared" si="957"/>
        <v/>
      </c>
    </row>
    <row r="4354" spans="45:81" hidden="1" x14ac:dyDescent="0.25">
      <c r="AS4354" s="37">
        <v>1706</v>
      </c>
      <c r="BS4354" s="41" t="str">
        <f t="shared" si="951"/>
        <v/>
      </c>
      <c r="BU4354" s="41" t="str">
        <f>IF($BS4354="", "", IFERROR(INDEX('Country Name Replacement'!$C$11:$C$2650, MATCH($BS4354, 'Country Name Replacement'!$B$11:$B$2650, 0)), $BS4354))</f>
        <v/>
      </c>
      <c r="BV4354" s="37" t="str">
        <f t="shared" si="952"/>
        <v/>
      </c>
      <c r="BW4354" s="46" t="str">
        <f t="shared" si="953"/>
        <v/>
      </c>
      <c r="BY4354" s="13" t="str">
        <f t="shared" si="954"/>
        <v/>
      </c>
      <c r="BZ4354" s="37" t="str">
        <f t="shared" si="955"/>
        <v/>
      </c>
      <c r="CA4354" s="60" t="str">
        <f t="shared" si="956"/>
        <v/>
      </c>
      <c r="CB4354" s="37" t="str">
        <f>IF(CA4354="", "", COUNTIF(CA$2649:CA$5288, "?"&amp;CA4354)+1+COUNTIF(CA$2649:CA4354, CA4354)-1)</f>
        <v/>
      </c>
      <c r="CC4354" s="41" t="str">
        <f t="shared" si="957"/>
        <v/>
      </c>
    </row>
    <row r="4355" spans="45:81" hidden="1" x14ac:dyDescent="0.25">
      <c r="AS4355" s="37">
        <v>1707</v>
      </c>
      <c r="BS4355" s="41" t="str">
        <f t="shared" si="951"/>
        <v/>
      </c>
      <c r="BU4355" s="41" t="str">
        <f>IF($BS4355="", "", IFERROR(INDEX('Country Name Replacement'!$C$11:$C$2650, MATCH($BS4355, 'Country Name Replacement'!$B$11:$B$2650, 0)), $BS4355))</f>
        <v/>
      </c>
      <c r="BV4355" s="37" t="str">
        <f t="shared" si="952"/>
        <v/>
      </c>
      <c r="BW4355" s="46" t="str">
        <f t="shared" si="953"/>
        <v/>
      </c>
      <c r="BY4355" s="13" t="str">
        <f t="shared" si="954"/>
        <v/>
      </c>
      <c r="BZ4355" s="37" t="str">
        <f t="shared" si="955"/>
        <v/>
      </c>
      <c r="CA4355" s="60" t="str">
        <f t="shared" si="956"/>
        <v/>
      </c>
      <c r="CB4355" s="37" t="str">
        <f>IF(CA4355="", "", COUNTIF(CA$2649:CA$5288, "?"&amp;CA4355)+1+COUNTIF(CA$2649:CA4355, CA4355)-1)</f>
        <v/>
      </c>
      <c r="CC4355" s="41" t="str">
        <f t="shared" si="957"/>
        <v/>
      </c>
    </row>
    <row r="4356" spans="45:81" hidden="1" x14ac:dyDescent="0.25">
      <c r="AS4356" s="37">
        <v>1708</v>
      </c>
      <c r="BS4356" s="41" t="str">
        <f t="shared" si="951"/>
        <v/>
      </c>
      <c r="BU4356" s="41" t="str">
        <f>IF($BS4356="", "", IFERROR(INDEX('Country Name Replacement'!$C$11:$C$2650, MATCH($BS4356, 'Country Name Replacement'!$B$11:$B$2650, 0)), $BS4356))</f>
        <v/>
      </c>
      <c r="BV4356" s="37" t="str">
        <f t="shared" si="952"/>
        <v/>
      </c>
      <c r="BW4356" s="46" t="str">
        <f t="shared" si="953"/>
        <v/>
      </c>
      <c r="BY4356" s="13" t="str">
        <f t="shared" si="954"/>
        <v/>
      </c>
      <c r="BZ4356" s="37" t="str">
        <f t="shared" si="955"/>
        <v/>
      </c>
      <c r="CA4356" s="60" t="str">
        <f t="shared" si="956"/>
        <v/>
      </c>
      <c r="CB4356" s="37" t="str">
        <f>IF(CA4356="", "", COUNTIF(CA$2649:CA$5288, "?"&amp;CA4356)+1+COUNTIF(CA$2649:CA4356, CA4356)-1)</f>
        <v/>
      </c>
      <c r="CC4356" s="41" t="str">
        <f t="shared" si="957"/>
        <v/>
      </c>
    </row>
    <row r="4357" spans="45:81" hidden="1" x14ac:dyDescent="0.25">
      <c r="AS4357" s="37">
        <v>1709</v>
      </c>
      <c r="BS4357" s="41" t="str">
        <f t="shared" si="951"/>
        <v/>
      </c>
      <c r="BU4357" s="41" t="str">
        <f>IF($BS4357="", "", IFERROR(INDEX('Country Name Replacement'!$C$11:$C$2650, MATCH($BS4357, 'Country Name Replacement'!$B$11:$B$2650, 0)), $BS4357))</f>
        <v/>
      </c>
      <c r="BV4357" s="37" t="str">
        <f t="shared" si="952"/>
        <v/>
      </c>
      <c r="BW4357" s="46" t="str">
        <f t="shared" si="953"/>
        <v/>
      </c>
      <c r="BY4357" s="13" t="str">
        <f t="shared" si="954"/>
        <v/>
      </c>
      <c r="BZ4357" s="37" t="str">
        <f t="shared" si="955"/>
        <v/>
      </c>
      <c r="CA4357" s="60" t="str">
        <f t="shared" si="956"/>
        <v/>
      </c>
      <c r="CB4357" s="37" t="str">
        <f>IF(CA4357="", "", COUNTIF(CA$2649:CA$5288, "?"&amp;CA4357)+1+COUNTIF(CA$2649:CA4357, CA4357)-1)</f>
        <v/>
      </c>
      <c r="CC4357" s="41" t="str">
        <f t="shared" si="957"/>
        <v/>
      </c>
    </row>
    <row r="4358" spans="45:81" hidden="1" x14ac:dyDescent="0.25">
      <c r="AS4358" s="37">
        <v>1710</v>
      </c>
      <c r="BS4358" s="41" t="str">
        <f t="shared" si="951"/>
        <v/>
      </c>
      <c r="BU4358" s="41" t="str">
        <f>IF($BS4358="", "", IFERROR(INDEX('Country Name Replacement'!$C$11:$C$2650, MATCH($BS4358, 'Country Name Replacement'!$B$11:$B$2650, 0)), $BS4358))</f>
        <v/>
      </c>
      <c r="BV4358" s="37" t="str">
        <f t="shared" si="952"/>
        <v/>
      </c>
      <c r="BW4358" s="46" t="str">
        <f t="shared" si="953"/>
        <v/>
      </c>
      <c r="BY4358" s="13" t="str">
        <f t="shared" si="954"/>
        <v/>
      </c>
      <c r="BZ4358" s="37" t="str">
        <f t="shared" si="955"/>
        <v/>
      </c>
      <c r="CA4358" s="60" t="str">
        <f t="shared" si="956"/>
        <v/>
      </c>
      <c r="CB4358" s="37" t="str">
        <f>IF(CA4358="", "", COUNTIF(CA$2649:CA$5288, "?"&amp;CA4358)+1+COUNTIF(CA$2649:CA4358, CA4358)-1)</f>
        <v/>
      </c>
      <c r="CC4358" s="41" t="str">
        <f t="shared" si="957"/>
        <v/>
      </c>
    </row>
    <row r="4359" spans="45:81" hidden="1" x14ac:dyDescent="0.25">
      <c r="AS4359" s="37">
        <v>1711</v>
      </c>
      <c r="BS4359" s="41" t="str">
        <f t="shared" si="951"/>
        <v/>
      </c>
      <c r="BU4359" s="41" t="str">
        <f>IF($BS4359="", "", IFERROR(INDEX('Country Name Replacement'!$C$11:$C$2650, MATCH($BS4359, 'Country Name Replacement'!$B$11:$B$2650, 0)), $BS4359))</f>
        <v/>
      </c>
      <c r="BV4359" s="37" t="str">
        <f t="shared" si="952"/>
        <v/>
      </c>
      <c r="BW4359" s="46" t="str">
        <f t="shared" si="953"/>
        <v/>
      </c>
      <c r="BY4359" s="13" t="str">
        <f t="shared" si="954"/>
        <v/>
      </c>
      <c r="BZ4359" s="37" t="str">
        <f t="shared" si="955"/>
        <v/>
      </c>
      <c r="CA4359" s="60" t="str">
        <f t="shared" si="956"/>
        <v/>
      </c>
      <c r="CB4359" s="37" t="str">
        <f>IF(CA4359="", "", COUNTIF(CA$2649:CA$5288, "?"&amp;CA4359)+1+COUNTIF(CA$2649:CA4359, CA4359)-1)</f>
        <v/>
      </c>
      <c r="CC4359" s="41" t="str">
        <f t="shared" si="957"/>
        <v/>
      </c>
    </row>
    <row r="4360" spans="45:81" hidden="1" x14ac:dyDescent="0.25">
      <c r="AS4360" s="37">
        <v>1712</v>
      </c>
      <c r="BS4360" s="41" t="str">
        <f t="shared" si="951"/>
        <v/>
      </c>
      <c r="BU4360" s="41" t="str">
        <f>IF($BS4360="", "", IFERROR(INDEX('Country Name Replacement'!$C$11:$C$2650, MATCH($BS4360, 'Country Name Replacement'!$B$11:$B$2650, 0)), $BS4360))</f>
        <v/>
      </c>
      <c r="BV4360" s="37" t="str">
        <f t="shared" si="952"/>
        <v/>
      </c>
      <c r="BW4360" s="46" t="str">
        <f t="shared" si="953"/>
        <v/>
      </c>
      <c r="BY4360" s="13" t="str">
        <f t="shared" si="954"/>
        <v/>
      </c>
      <c r="BZ4360" s="37" t="str">
        <f t="shared" si="955"/>
        <v/>
      </c>
      <c r="CA4360" s="60" t="str">
        <f t="shared" si="956"/>
        <v/>
      </c>
      <c r="CB4360" s="37" t="str">
        <f>IF(CA4360="", "", COUNTIF(CA$2649:CA$5288, "?"&amp;CA4360)+1+COUNTIF(CA$2649:CA4360, CA4360)-1)</f>
        <v/>
      </c>
      <c r="CC4360" s="41" t="str">
        <f t="shared" si="957"/>
        <v/>
      </c>
    </row>
    <row r="4361" spans="45:81" hidden="1" x14ac:dyDescent="0.25">
      <c r="AS4361" s="37">
        <v>1713</v>
      </c>
      <c r="BS4361" s="41" t="str">
        <f t="shared" si="951"/>
        <v/>
      </c>
      <c r="BU4361" s="41" t="str">
        <f>IF($BS4361="", "", IFERROR(INDEX('Country Name Replacement'!$C$11:$C$2650, MATCH($BS4361, 'Country Name Replacement'!$B$11:$B$2650, 0)), $BS4361))</f>
        <v/>
      </c>
      <c r="BV4361" s="37" t="str">
        <f t="shared" si="952"/>
        <v/>
      </c>
      <c r="BW4361" s="46" t="str">
        <f t="shared" si="953"/>
        <v/>
      </c>
      <c r="BY4361" s="13" t="str">
        <f t="shared" si="954"/>
        <v/>
      </c>
      <c r="BZ4361" s="37" t="str">
        <f t="shared" si="955"/>
        <v/>
      </c>
      <c r="CA4361" s="60" t="str">
        <f t="shared" si="956"/>
        <v/>
      </c>
      <c r="CB4361" s="37" t="str">
        <f>IF(CA4361="", "", COUNTIF(CA$2649:CA$5288, "?"&amp;CA4361)+1+COUNTIF(CA$2649:CA4361, CA4361)-1)</f>
        <v/>
      </c>
      <c r="CC4361" s="41" t="str">
        <f t="shared" si="957"/>
        <v/>
      </c>
    </row>
    <row r="4362" spans="45:81" hidden="1" x14ac:dyDescent="0.25">
      <c r="AS4362" s="37">
        <v>1714</v>
      </c>
      <c r="BS4362" s="41" t="str">
        <f t="shared" si="951"/>
        <v/>
      </c>
      <c r="BU4362" s="41" t="str">
        <f>IF($BS4362="", "", IFERROR(INDEX('Country Name Replacement'!$C$11:$C$2650, MATCH($BS4362, 'Country Name Replacement'!$B$11:$B$2650, 0)), $BS4362))</f>
        <v/>
      </c>
      <c r="BV4362" s="37" t="str">
        <f t="shared" si="952"/>
        <v/>
      </c>
      <c r="BW4362" s="46" t="str">
        <f t="shared" si="953"/>
        <v/>
      </c>
      <c r="BY4362" s="13" t="str">
        <f t="shared" si="954"/>
        <v/>
      </c>
      <c r="BZ4362" s="37" t="str">
        <f t="shared" si="955"/>
        <v/>
      </c>
      <c r="CA4362" s="60" t="str">
        <f t="shared" si="956"/>
        <v/>
      </c>
      <c r="CB4362" s="37" t="str">
        <f>IF(CA4362="", "", COUNTIF(CA$2649:CA$5288, "?"&amp;CA4362)+1+COUNTIF(CA$2649:CA4362, CA4362)-1)</f>
        <v/>
      </c>
      <c r="CC4362" s="41" t="str">
        <f t="shared" si="957"/>
        <v/>
      </c>
    </row>
    <row r="4363" spans="45:81" hidden="1" x14ac:dyDescent="0.25">
      <c r="AS4363" s="37">
        <v>1715</v>
      </c>
      <c r="BS4363" s="41" t="str">
        <f t="shared" si="951"/>
        <v/>
      </c>
      <c r="BU4363" s="41" t="str">
        <f>IF($BS4363="", "", IFERROR(INDEX('Country Name Replacement'!$C$11:$C$2650, MATCH($BS4363, 'Country Name Replacement'!$B$11:$B$2650, 0)), $BS4363))</f>
        <v/>
      </c>
      <c r="BV4363" s="37" t="str">
        <f t="shared" si="952"/>
        <v/>
      </c>
      <c r="BW4363" s="46" t="str">
        <f t="shared" si="953"/>
        <v/>
      </c>
      <c r="BY4363" s="13" t="str">
        <f t="shared" si="954"/>
        <v/>
      </c>
      <c r="BZ4363" s="37" t="str">
        <f t="shared" si="955"/>
        <v/>
      </c>
      <c r="CA4363" s="60" t="str">
        <f t="shared" si="956"/>
        <v/>
      </c>
      <c r="CB4363" s="37" t="str">
        <f>IF(CA4363="", "", COUNTIF(CA$2649:CA$5288, "?"&amp;CA4363)+1+COUNTIF(CA$2649:CA4363, CA4363)-1)</f>
        <v/>
      </c>
      <c r="CC4363" s="41" t="str">
        <f t="shared" si="957"/>
        <v/>
      </c>
    </row>
    <row r="4364" spans="45:81" hidden="1" x14ac:dyDescent="0.25">
      <c r="AS4364" s="37">
        <v>1716</v>
      </c>
      <c r="BS4364" s="41" t="str">
        <f t="shared" si="951"/>
        <v/>
      </c>
      <c r="BU4364" s="41" t="str">
        <f>IF($BS4364="", "", IFERROR(INDEX('Country Name Replacement'!$C$11:$C$2650, MATCH($BS4364, 'Country Name Replacement'!$B$11:$B$2650, 0)), $BS4364))</f>
        <v/>
      </c>
      <c r="BV4364" s="37" t="str">
        <f t="shared" si="952"/>
        <v/>
      </c>
      <c r="BW4364" s="46" t="str">
        <f t="shared" si="953"/>
        <v/>
      </c>
      <c r="BY4364" s="13" t="str">
        <f t="shared" si="954"/>
        <v/>
      </c>
      <c r="BZ4364" s="37" t="str">
        <f t="shared" si="955"/>
        <v/>
      </c>
      <c r="CA4364" s="60" t="str">
        <f t="shared" si="956"/>
        <v/>
      </c>
      <c r="CB4364" s="37" t="str">
        <f>IF(CA4364="", "", COUNTIF(CA$2649:CA$5288, "?"&amp;CA4364)+1+COUNTIF(CA$2649:CA4364, CA4364)-1)</f>
        <v/>
      </c>
      <c r="CC4364" s="41" t="str">
        <f t="shared" si="957"/>
        <v/>
      </c>
    </row>
    <row r="4365" spans="45:81" hidden="1" x14ac:dyDescent="0.25">
      <c r="AS4365" s="37">
        <v>1717</v>
      </c>
      <c r="BS4365" s="41" t="str">
        <f t="shared" si="951"/>
        <v/>
      </c>
      <c r="BU4365" s="41" t="str">
        <f>IF($BS4365="", "", IFERROR(INDEX('Country Name Replacement'!$C$11:$C$2650, MATCH($BS4365, 'Country Name Replacement'!$B$11:$B$2650, 0)), $BS4365))</f>
        <v/>
      </c>
      <c r="BV4365" s="37" t="str">
        <f t="shared" si="952"/>
        <v/>
      </c>
      <c r="BW4365" s="46" t="str">
        <f t="shared" si="953"/>
        <v/>
      </c>
      <c r="BY4365" s="13" t="str">
        <f t="shared" si="954"/>
        <v/>
      </c>
      <c r="BZ4365" s="37" t="str">
        <f t="shared" si="955"/>
        <v/>
      </c>
      <c r="CA4365" s="60" t="str">
        <f t="shared" si="956"/>
        <v/>
      </c>
      <c r="CB4365" s="37" t="str">
        <f>IF(CA4365="", "", COUNTIF(CA$2649:CA$5288, "?"&amp;CA4365)+1+COUNTIF(CA$2649:CA4365, CA4365)-1)</f>
        <v/>
      </c>
      <c r="CC4365" s="41" t="str">
        <f t="shared" si="957"/>
        <v/>
      </c>
    </row>
    <row r="4366" spans="45:81" hidden="1" x14ac:dyDescent="0.25">
      <c r="AS4366" s="37">
        <v>1718</v>
      </c>
      <c r="BS4366" s="41" t="str">
        <f t="shared" si="951"/>
        <v/>
      </c>
      <c r="BU4366" s="41" t="str">
        <f>IF($BS4366="", "", IFERROR(INDEX('Country Name Replacement'!$C$11:$C$2650, MATCH($BS4366, 'Country Name Replacement'!$B$11:$B$2650, 0)), $BS4366))</f>
        <v/>
      </c>
      <c r="BV4366" s="37" t="str">
        <f t="shared" si="952"/>
        <v/>
      </c>
      <c r="BW4366" s="46" t="str">
        <f t="shared" si="953"/>
        <v/>
      </c>
      <c r="BY4366" s="13" t="str">
        <f t="shared" si="954"/>
        <v/>
      </c>
      <c r="BZ4366" s="37" t="str">
        <f t="shared" si="955"/>
        <v/>
      </c>
      <c r="CA4366" s="60" t="str">
        <f t="shared" si="956"/>
        <v/>
      </c>
      <c r="CB4366" s="37" t="str">
        <f>IF(CA4366="", "", COUNTIF(CA$2649:CA$5288, "?"&amp;CA4366)+1+COUNTIF(CA$2649:CA4366, CA4366)-1)</f>
        <v/>
      </c>
      <c r="CC4366" s="41" t="str">
        <f t="shared" si="957"/>
        <v/>
      </c>
    </row>
    <row r="4367" spans="45:81" hidden="1" x14ac:dyDescent="0.25">
      <c r="AS4367" s="37">
        <v>1719</v>
      </c>
      <c r="BS4367" s="41" t="str">
        <f t="shared" si="951"/>
        <v/>
      </c>
      <c r="BU4367" s="41" t="str">
        <f>IF($BS4367="", "", IFERROR(INDEX('Country Name Replacement'!$C$11:$C$2650, MATCH($BS4367, 'Country Name Replacement'!$B$11:$B$2650, 0)), $BS4367))</f>
        <v/>
      </c>
      <c r="BV4367" s="37" t="str">
        <f t="shared" si="952"/>
        <v/>
      </c>
      <c r="BW4367" s="46" t="str">
        <f t="shared" si="953"/>
        <v/>
      </c>
      <c r="BY4367" s="13" t="str">
        <f t="shared" si="954"/>
        <v/>
      </c>
      <c r="BZ4367" s="37" t="str">
        <f t="shared" si="955"/>
        <v/>
      </c>
      <c r="CA4367" s="60" t="str">
        <f t="shared" si="956"/>
        <v/>
      </c>
      <c r="CB4367" s="37" t="str">
        <f>IF(CA4367="", "", COUNTIF(CA$2649:CA$5288, "?"&amp;CA4367)+1+COUNTIF(CA$2649:CA4367, CA4367)-1)</f>
        <v/>
      </c>
      <c r="CC4367" s="41" t="str">
        <f t="shared" si="957"/>
        <v/>
      </c>
    </row>
    <row r="4368" spans="45:81" hidden="1" x14ac:dyDescent="0.25">
      <c r="AS4368" s="37">
        <v>1720</v>
      </c>
      <c r="BS4368" s="41" t="str">
        <f t="shared" si="951"/>
        <v/>
      </c>
      <c r="BU4368" s="41" t="str">
        <f>IF($BS4368="", "", IFERROR(INDEX('Country Name Replacement'!$C$11:$C$2650, MATCH($BS4368, 'Country Name Replacement'!$B$11:$B$2650, 0)), $BS4368))</f>
        <v/>
      </c>
      <c r="BV4368" s="37" t="str">
        <f t="shared" si="952"/>
        <v/>
      </c>
      <c r="BW4368" s="46" t="str">
        <f t="shared" si="953"/>
        <v/>
      </c>
      <c r="BY4368" s="13" t="str">
        <f t="shared" si="954"/>
        <v/>
      </c>
      <c r="BZ4368" s="37" t="str">
        <f t="shared" si="955"/>
        <v/>
      </c>
      <c r="CA4368" s="60" t="str">
        <f t="shared" si="956"/>
        <v/>
      </c>
      <c r="CB4368" s="37" t="str">
        <f>IF(CA4368="", "", COUNTIF(CA$2649:CA$5288, "?"&amp;CA4368)+1+COUNTIF(CA$2649:CA4368, CA4368)-1)</f>
        <v/>
      </c>
      <c r="CC4368" s="41" t="str">
        <f t="shared" si="957"/>
        <v/>
      </c>
    </row>
    <row r="4369" spans="45:81" hidden="1" x14ac:dyDescent="0.25">
      <c r="AS4369" s="37">
        <v>1721</v>
      </c>
      <c r="BS4369" s="41" t="str">
        <f t="shared" si="951"/>
        <v/>
      </c>
      <c r="BU4369" s="41" t="str">
        <f>IF($BS4369="", "", IFERROR(INDEX('Country Name Replacement'!$C$11:$C$2650, MATCH($BS4369, 'Country Name Replacement'!$B$11:$B$2650, 0)), $BS4369))</f>
        <v/>
      </c>
      <c r="BV4369" s="37" t="str">
        <f t="shared" si="952"/>
        <v/>
      </c>
      <c r="BW4369" s="46" t="str">
        <f t="shared" si="953"/>
        <v/>
      </c>
      <c r="BY4369" s="13" t="str">
        <f t="shared" si="954"/>
        <v/>
      </c>
      <c r="BZ4369" s="37" t="str">
        <f t="shared" si="955"/>
        <v/>
      </c>
      <c r="CA4369" s="60" t="str">
        <f t="shared" si="956"/>
        <v/>
      </c>
      <c r="CB4369" s="37" t="str">
        <f>IF(CA4369="", "", COUNTIF(CA$2649:CA$5288, "?"&amp;CA4369)+1+COUNTIF(CA$2649:CA4369, CA4369)-1)</f>
        <v/>
      </c>
      <c r="CC4369" s="41" t="str">
        <f t="shared" si="957"/>
        <v/>
      </c>
    </row>
    <row r="4370" spans="45:81" hidden="1" x14ac:dyDescent="0.25">
      <c r="AS4370" s="37">
        <v>1722</v>
      </c>
      <c r="BS4370" s="41" t="str">
        <f t="shared" si="951"/>
        <v/>
      </c>
      <c r="BU4370" s="41" t="str">
        <f>IF($BS4370="", "", IFERROR(INDEX('Country Name Replacement'!$C$11:$C$2650, MATCH($BS4370, 'Country Name Replacement'!$B$11:$B$2650, 0)), $BS4370))</f>
        <v/>
      </c>
      <c r="BV4370" s="37" t="str">
        <f t="shared" si="952"/>
        <v/>
      </c>
      <c r="BW4370" s="46" t="str">
        <f t="shared" si="953"/>
        <v/>
      </c>
      <c r="BY4370" s="13" t="str">
        <f t="shared" si="954"/>
        <v/>
      </c>
      <c r="BZ4370" s="37" t="str">
        <f t="shared" si="955"/>
        <v/>
      </c>
      <c r="CA4370" s="60" t="str">
        <f t="shared" si="956"/>
        <v/>
      </c>
      <c r="CB4370" s="37" t="str">
        <f>IF(CA4370="", "", COUNTIF(CA$2649:CA$5288, "?"&amp;CA4370)+1+COUNTIF(CA$2649:CA4370, CA4370)-1)</f>
        <v/>
      </c>
      <c r="CC4370" s="41" t="str">
        <f t="shared" si="957"/>
        <v/>
      </c>
    </row>
    <row r="4371" spans="45:81" hidden="1" x14ac:dyDescent="0.25">
      <c r="AS4371" s="37">
        <v>1723</v>
      </c>
      <c r="BS4371" s="41" t="str">
        <f t="shared" si="951"/>
        <v/>
      </c>
      <c r="BU4371" s="41" t="str">
        <f>IF($BS4371="", "", IFERROR(INDEX('Country Name Replacement'!$C$11:$C$2650, MATCH($BS4371, 'Country Name Replacement'!$B$11:$B$2650, 0)), $BS4371))</f>
        <v/>
      </c>
      <c r="BV4371" s="37" t="str">
        <f t="shared" si="952"/>
        <v/>
      </c>
      <c r="BW4371" s="46" t="str">
        <f t="shared" si="953"/>
        <v/>
      </c>
      <c r="BY4371" s="13" t="str">
        <f t="shared" si="954"/>
        <v/>
      </c>
      <c r="BZ4371" s="37" t="str">
        <f t="shared" si="955"/>
        <v/>
      </c>
      <c r="CA4371" s="60" t="str">
        <f t="shared" si="956"/>
        <v/>
      </c>
      <c r="CB4371" s="37" t="str">
        <f>IF(CA4371="", "", COUNTIF(CA$2649:CA$5288, "?"&amp;CA4371)+1+COUNTIF(CA$2649:CA4371, CA4371)-1)</f>
        <v/>
      </c>
      <c r="CC4371" s="41" t="str">
        <f t="shared" si="957"/>
        <v/>
      </c>
    </row>
    <row r="4372" spans="45:81" hidden="1" x14ac:dyDescent="0.25">
      <c r="AS4372" s="37">
        <v>1724</v>
      </c>
      <c r="BS4372" s="41" t="str">
        <f t="shared" si="951"/>
        <v/>
      </c>
      <c r="BU4372" s="41" t="str">
        <f>IF($BS4372="", "", IFERROR(INDEX('Country Name Replacement'!$C$11:$C$2650, MATCH($BS4372, 'Country Name Replacement'!$B$11:$B$2650, 0)), $BS4372))</f>
        <v/>
      </c>
      <c r="BV4372" s="37" t="str">
        <f t="shared" si="952"/>
        <v/>
      </c>
      <c r="BW4372" s="46" t="str">
        <f t="shared" si="953"/>
        <v/>
      </c>
      <c r="BY4372" s="13" t="str">
        <f t="shared" si="954"/>
        <v/>
      </c>
      <c r="BZ4372" s="37" t="str">
        <f t="shared" si="955"/>
        <v/>
      </c>
      <c r="CA4372" s="60" t="str">
        <f t="shared" si="956"/>
        <v/>
      </c>
      <c r="CB4372" s="37" t="str">
        <f>IF(CA4372="", "", COUNTIF(CA$2649:CA$5288, "?"&amp;CA4372)+1+COUNTIF(CA$2649:CA4372, CA4372)-1)</f>
        <v/>
      </c>
      <c r="CC4372" s="41" t="str">
        <f t="shared" si="957"/>
        <v/>
      </c>
    </row>
    <row r="4373" spans="45:81" hidden="1" x14ac:dyDescent="0.25">
      <c r="AS4373" s="37">
        <v>1725</v>
      </c>
      <c r="BS4373" s="41" t="str">
        <f t="shared" si="951"/>
        <v/>
      </c>
      <c r="BU4373" s="41" t="str">
        <f>IF($BS4373="", "", IFERROR(INDEX('Country Name Replacement'!$C$11:$C$2650, MATCH($BS4373, 'Country Name Replacement'!$B$11:$B$2650, 0)), $BS4373))</f>
        <v/>
      </c>
      <c r="BV4373" s="37" t="str">
        <f t="shared" si="952"/>
        <v/>
      </c>
      <c r="BW4373" s="46" t="str">
        <f t="shared" si="953"/>
        <v/>
      </c>
      <c r="BY4373" s="13" t="str">
        <f t="shared" si="954"/>
        <v/>
      </c>
      <c r="BZ4373" s="37" t="str">
        <f t="shared" si="955"/>
        <v/>
      </c>
      <c r="CA4373" s="60" t="str">
        <f t="shared" si="956"/>
        <v/>
      </c>
      <c r="CB4373" s="37" t="str">
        <f>IF(CA4373="", "", COUNTIF(CA$2649:CA$5288, "?"&amp;CA4373)+1+COUNTIF(CA$2649:CA4373, CA4373)-1)</f>
        <v/>
      </c>
      <c r="CC4373" s="41" t="str">
        <f t="shared" si="957"/>
        <v/>
      </c>
    </row>
    <row r="4374" spans="45:81" hidden="1" x14ac:dyDescent="0.25">
      <c r="AS4374" s="37">
        <v>1726</v>
      </c>
      <c r="BS4374" s="41" t="str">
        <f t="shared" si="951"/>
        <v/>
      </c>
      <c r="BU4374" s="41" t="str">
        <f>IF($BS4374="", "", IFERROR(INDEX('Country Name Replacement'!$C$11:$C$2650, MATCH($BS4374, 'Country Name Replacement'!$B$11:$B$2650, 0)), $BS4374))</f>
        <v/>
      </c>
      <c r="BV4374" s="37" t="str">
        <f t="shared" si="952"/>
        <v/>
      </c>
      <c r="BW4374" s="46" t="str">
        <f t="shared" si="953"/>
        <v/>
      </c>
      <c r="BY4374" s="13" t="str">
        <f t="shared" si="954"/>
        <v/>
      </c>
      <c r="BZ4374" s="37" t="str">
        <f t="shared" si="955"/>
        <v/>
      </c>
      <c r="CA4374" s="60" t="str">
        <f t="shared" si="956"/>
        <v/>
      </c>
      <c r="CB4374" s="37" t="str">
        <f>IF(CA4374="", "", COUNTIF(CA$2649:CA$5288, "?"&amp;CA4374)+1+COUNTIF(CA$2649:CA4374, CA4374)-1)</f>
        <v/>
      </c>
      <c r="CC4374" s="41" t="str">
        <f t="shared" si="957"/>
        <v/>
      </c>
    </row>
    <row r="4375" spans="45:81" hidden="1" x14ac:dyDescent="0.25">
      <c r="AS4375" s="37">
        <v>1727</v>
      </c>
      <c r="BS4375" s="41" t="str">
        <f t="shared" si="951"/>
        <v/>
      </c>
      <c r="BU4375" s="41" t="str">
        <f>IF($BS4375="", "", IFERROR(INDEX('Country Name Replacement'!$C$11:$C$2650, MATCH($BS4375, 'Country Name Replacement'!$B$11:$B$2650, 0)), $BS4375))</f>
        <v/>
      </c>
      <c r="BV4375" s="37" t="str">
        <f t="shared" si="952"/>
        <v/>
      </c>
      <c r="BW4375" s="46" t="str">
        <f t="shared" si="953"/>
        <v/>
      </c>
      <c r="BY4375" s="13" t="str">
        <f t="shared" si="954"/>
        <v/>
      </c>
      <c r="BZ4375" s="37" t="str">
        <f t="shared" si="955"/>
        <v/>
      </c>
      <c r="CA4375" s="60" t="str">
        <f t="shared" si="956"/>
        <v/>
      </c>
      <c r="CB4375" s="37" t="str">
        <f>IF(CA4375="", "", COUNTIF(CA$2649:CA$5288, "?"&amp;CA4375)+1+COUNTIF(CA$2649:CA4375, CA4375)-1)</f>
        <v/>
      </c>
      <c r="CC4375" s="41" t="str">
        <f t="shared" si="957"/>
        <v/>
      </c>
    </row>
    <row r="4376" spans="45:81" hidden="1" x14ac:dyDescent="0.25">
      <c r="AS4376" s="37">
        <v>1728</v>
      </c>
      <c r="BS4376" s="41" t="str">
        <f t="shared" si="951"/>
        <v/>
      </c>
      <c r="BU4376" s="41" t="str">
        <f>IF($BS4376="", "", IFERROR(INDEX('Country Name Replacement'!$C$11:$C$2650, MATCH($BS4376, 'Country Name Replacement'!$B$11:$B$2650, 0)), $BS4376))</f>
        <v/>
      </c>
      <c r="BV4376" s="37" t="str">
        <f t="shared" si="952"/>
        <v/>
      </c>
      <c r="BW4376" s="46" t="str">
        <f t="shared" si="953"/>
        <v/>
      </c>
      <c r="BY4376" s="13" t="str">
        <f t="shared" si="954"/>
        <v/>
      </c>
      <c r="BZ4376" s="37" t="str">
        <f t="shared" si="955"/>
        <v/>
      </c>
      <c r="CA4376" s="60" t="str">
        <f t="shared" si="956"/>
        <v/>
      </c>
      <c r="CB4376" s="37" t="str">
        <f>IF(CA4376="", "", COUNTIF(CA$2649:CA$5288, "?"&amp;CA4376)+1+COUNTIF(CA$2649:CA4376, CA4376)-1)</f>
        <v/>
      </c>
      <c r="CC4376" s="41" t="str">
        <f t="shared" si="957"/>
        <v/>
      </c>
    </row>
    <row r="4377" spans="45:81" hidden="1" x14ac:dyDescent="0.25">
      <c r="AS4377" s="37">
        <v>1729</v>
      </c>
      <c r="BS4377" s="41" t="str">
        <f t="shared" si="951"/>
        <v/>
      </c>
      <c r="BU4377" s="41" t="str">
        <f>IF($BS4377="", "", IFERROR(INDEX('Country Name Replacement'!$C$11:$C$2650, MATCH($BS4377, 'Country Name Replacement'!$B$11:$B$2650, 0)), $BS4377))</f>
        <v/>
      </c>
      <c r="BV4377" s="37" t="str">
        <f t="shared" si="952"/>
        <v/>
      </c>
      <c r="BW4377" s="46" t="str">
        <f t="shared" si="953"/>
        <v/>
      </c>
      <c r="BY4377" s="13" t="str">
        <f t="shared" si="954"/>
        <v/>
      </c>
      <c r="BZ4377" s="37" t="str">
        <f t="shared" si="955"/>
        <v/>
      </c>
      <c r="CA4377" s="60" t="str">
        <f t="shared" si="956"/>
        <v/>
      </c>
      <c r="CB4377" s="37" t="str">
        <f>IF(CA4377="", "", COUNTIF(CA$2649:CA$5288, "?"&amp;CA4377)+1+COUNTIF(CA$2649:CA4377, CA4377)-1)</f>
        <v/>
      </c>
      <c r="CC4377" s="41" t="str">
        <f t="shared" si="957"/>
        <v/>
      </c>
    </row>
    <row r="4378" spans="45:81" hidden="1" x14ac:dyDescent="0.25">
      <c r="AS4378" s="37">
        <v>1730</v>
      </c>
      <c r="BS4378" s="41" t="str">
        <f t="shared" ref="BS4378:BS4441" si="958">IFERROR(INDEX(BS$7:BS$2646, MATCH($AS4378, BU$7:BU$2646, 0)), "")</f>
        <v/>
      </c>
      <c r="BU4378" s="41" t="str">
        <f>IF($BS4378="", "", IFERROR(INDEX('Country Name Replacement'!$C$11:$C$2650, MATCH($BS4378, 'Country Name Replacement'!$B$11:$B$2650, 0)), $BS4378))</f>
        <v/>
      </c>
      <c r="BV4378" s="37" t="str">
        <f t="shared" ref="BV4378:BV4441" si="959">IF(BU4378="", "", COUNTIF(BU$2649:BU$5288, "&lt;"&amp;BU4378)+1-BV$2647)</f>
        <v/>
      </c>
      <c r="BW4378" s="46" t="str">
        <f t="shared" ref="BW4378:BW4441" si="960">IFERROR(INDEX(BU$2649:BU$5288, MATCH($AS4378, BV$2649:BV$2828, 0)), "")</f>
        <v/>
      </c>
      <c r="BY4378" s="13" t="str">
        <f t="shared" ref="BY4378:BY4441" si="961">IFERROR(INDEX(BY$7:BY$2646, MATCH($AS4378, CA$7:CA$2646, 0)), "")</f>
        <v/>
      </c>
      <c r="BZ4378" s="37" t="str">
        <f t="shared" ref="BZ4378:BZ4441" si="962">IF(BY4378="", "", COUNTIF(BY$2649:BY$5288, "&lt;"&amp;BY4378)+1-BZ$2647)</f>
        <v/>
      </c>
      <c r="CA4378" s="60" t="str">
        <f t="shared" ref="CA4378:CA4441" si="963">IF(BY4378="", "", SUMIF($BY$7:$BY$2646, BY4378, $BZ$7:$BZ$2646))</f>
        <v/>
      </c>
      <c r="CB4378" s="37" t="str">
        <f>IF(CA4378="", "", COUNTIF(CA$2649:CA$5288, "?"&amp;CA4378)+1+COUNTIF(CA$2649:CA4378, CA4378)-1)</f>
        <v/>
      </c>
      <c r="CC4378" s="41" t="str">
        <f t="shared" ref="CC4378:CC4441" si="964">IFERROR(INDEX(BS$2649:BS$5288, MATCH($AS4378, BV$2649:BV$2828, 0)), "")</f>
        <v/>
      </c>
    </row>
    <row r="4379" spans="45:81" hidden="1" x14ac:dyDescent="0.25">
      <c r="AS4379" s="37">
        <v>1731</v>
      </c>
      <c r="BS4379" s="41" t="str">
        <f t="shared" si="958"/>
        <v/>
      </c>
      <c r="BU4379" s="41" t="str">
        <f>IF($BS4379="", "", IFERROR(INDEX('Country Name Replacement'!$C$11:$C$2650, MATCH($BS4379, 'Country Name Replacement'!$B$11:$B$2650, 0)), $BS4379))</f>
        <v/>
      </c>
      <c r="BV4379" s="37" t="str">
        <f t="shared" si="959"/>
        <v/>
      </c>
      <c r="BW4379" s="46" t="str">
        <f t="shared" si="960"/>
        <v/>
      </c>
      <c r="BY4379" s="13" t="str">
        <f t="shared" si="961"/>
        <v/>
      </c>
      <c r="BZ4379" s="37" t="str">
        <f t="shared" si="962"/>
        <v/>
      </c>
      <c r="CA4379" s="60" t="str">
        <f t="shared" si="963"/>
        <v/>
      </c>
      <c r="CB4379" s="37" t="str">
        <f>IF(CA4379="", "", COUNTIF(CA$2649:CA$5288, "?"&amp;CA4379)+1+COUNTIF(CA$2649:CA4379, CA4379)-1)</f>
        <v/>
      </c>
      <c r="CC4379" s="41" t="str">
        <f t="shared" si="964"/>
        <v/>
      </c>
    </row>
    <row r="4380" spans="45:81" hidden="1" x14ac:dyDescent="0.25">
      <c r="AS4380" s="37">
        <v>1732</v>
      </c>
      <c r="BS4380" s="41" t="str">
        <f t="shared" si="958"/>
        <v/>
      </c>
      <c r="BU4380" s="41" t="str">
        <f>IF($BS4380="", "", IFERROR(INDEX('Country Name Replacement'!$C$11:$C$2650, MATCH($BS4380, 'Country Name Replacement'!$B$11:$B$2650, 0)), $BS4380))</f>
        <v/>
      </c>
      <c r="BV4380" s="37" t="str">
        <f t="shared" si="959"/>
        <v/>
      </c>
      <c r="BW4380" s="46" t="str">
        <f t="shared" si="960"/>
        <v/>
      </c>
      <c r="BY4380" s="13" t="str">
        <f t="shared" si="961"/>
        <v/>
      </c>
      <c r="BZ4380" s="37" t="str">
        <f t="shared" si="962"/>
        <v/>
      </c>
      <c r="CA4380" s="60" t="str">
        <f t="shared" si="963"/>
        <v/>
      </c>
      <c r="CB4380" s="37" t="str">
        <f>IF(CA4380="", "", COUNTIF(CA$2649:CA$5288, "?"&amp;CA4380)+1+COUNTIF(CA$2649:CA4380, CA4380)-1)</f>
        <v/>
      </c>
      <c r="CC4380" s="41" t="str">
        <f t="shared" si="964"/>
        <v/>
      </c>
    </row>
    <row r="4381" spans="45:81" hidden="1" x14ac:dyDescent="0.25">
      <c r="AS4381" s="37">
        <v>1733</v>
      </c>
      <c r="BS4381" s="41" t="str">
        <f t="shared" si="958"/>
        <v/>
      </c>
      <c r="BU4381" s="41" t="str">
        <f>IF($BS4381="", "", IFERROR(INDEX('Country Name Replacement'!$C$11:$C$2650, MATCH($BS4381, 'Country Name Replacement'!$B$11:$B$2650, 0)), $BS4381))</f>
        <v/>
      </c>
      <c r="BV4381" s="37" t="str">
        <f t="shared" si="959"/>
        <v/>
      </c>
      <c r="BW4381" s="46" t="str">
        <f t="shared" si="960"/>
        <v/>
      </c>
      <c r="BY4381" s="13" t="str">
        <f t="shared" si="961"/>
        <v/>
      </c>
      <c r="BZ4381" s="37" t="str">
        <f t="shared" si="962"/>
        <v/>
      </c>
      <c r="CA4381" s="60" t="str">
        <f t="shared" si="963"/>
        <v/>
      </c>
      <c r="CB4381" s="37" t="str">
        <f>IF(CA4381="", "", COUNTIF(CA$2649:CA$5288, "?"&amp;CA4381)+1+COUNTIF(CA$2649:CA4381, CA4381)-1)</f>
        <v/>
      </c>
      <c r="CC4381" s="41" t="str">
        <f t="shared" si="964"/>
        <v/>
      </c>
    </row>
    <row r="4382" spans="45:81" hidden="1" x14ac:dyDescent="0.25">
      <c r="AS4382" s="37">
        <v>1734</v>
      </c>
      <c r="BS4382" s="41" t="str">
        <f t="shared" si="958"/>
        <v/>
      </c>
      <c r="BU4382" s="41" t="str">
        <f>IF($BS4382="", "", IFERROR(INDEX('Country Name Replacement'!$C$11:$C$2650, MATCH($BS4382, 'Country Name Replacement'!$B$11:$B$2650, 0)), $BS4382))</f>
        <v/>
      </c>
      <c r="BV4382" s="37" t="str">
        <f t="shared" si="959"/>
        <v/>
      </c>
      <c r="BW4382" s="46" t="str">
        <f t="shared" si="960"/>
        <v/>
      </c>
      <c r="BY4382" s="13" t="str">
        <f t="shared" si="961"/>
        <v/>
      </c>
      <c r="BZ4382" s="37" t="str">
        <f t="shared" si="962"/>
        <v/>
      </c>
      <c r="CA4382" s="60" t="str">
        <f t="shared" si="963"/>
        <v/>
      </c>
      <c r="CB4382" s="37" t="str">
        <f>IF(CA4382="", "", COUNTIF(CA$2649:CA$5288, "?"&amp;CA4382)+1+COUNTIF(CA$2649:CA4382, CA4382)-1)</f>
        <v/>
      </c>
      <c r="CC4382" s="41" t="str">
        <f t="shared" si="964"/>
        <v/>
      </c>
    </row>
    <row r="4383" spans="45:81" hidden="1" x14ac:dyDescent="0.25">
      <c r="AS4383" s="37">
        <v>1735</v>
      </c>
      <c r="BS4383" s="41" t="str">
        <f t="shared" si="958"/>
        <v/>
      </c>
      <c r="BU4383" s="41" t="str">
        <f>IF($BS4383="", "", IFERROR(INDEX('Country Name Replacement'!$C$11:$C$2650, MATCH($BS4383, 'Country Name Replacement'!$B$11:$B$2650, 0)), $BS4383))</f>
        <v/>
      </c>
      <c r="BV4383" s="37" t="str">
        <f t="shared" si="959"/>
        <v/>
      </c>
      <c r="BW4383" s="46" t="str">
        <f t="shared" si="960"/>
        <v/>
      </c>
      <c r="BY4383" s="13" t="str">
        <f t="shared" si="961"/>
        <v/>
      </c>
      <c r="BZ4383" s="37" t="str">
        <f t="shared" si="962"/>
        <v/>
      </c>
      <c r="CA4383" s="60" t="str">
        <f t="shared" si="963"/>
        <v/>
      </c>
      <c r="CB4383" s="37" t="str">
        <f>IF(CA4383="", "", COUNTIF(CA$2649:CA$5288, "?"&amp;CA4383)+1+COUNTIF(CA$2649:CA4383, CA4383)-1)</f>
        <v/>
      </c>
      <c r="CC4383" s="41" t="str">
        <f t="shared" si="964"/>
        <v/>
      </c>
    </row>
    <row r="4384" spans="45:81" hidden="1" x14ac:dyDescent="0.25">
      <c r="AS4384" s="37">
        <v>1736</v>
      </c>
      <c r="BS4384" s="41" t="str">
        <f t="shared" si="958"/>
        <v/>
      </c>
      <c r="BU4384" s="41" t="str">
        <f>IF($BS4384="", "", IFERROR(INDEX('Country Name Replacement'!$C$11:$C$2650, MATCH($BS4384, 'Country Name Replacement'!$B$11:$B$2650, 0)), $BS4384))</f>
        <v/>
      </c>
      <c r="BV4384" s="37" t="str">
        <f t="shared" si="959"/>
        <v/>
      </c>
      <c r="BW4384" s="46" t="str">
        <f t="shared" si="960"/>
        <v/>
      </c>
      <c r="BY4384" s="13" t="str">
        <f t="shared" si="961"/>
        <v/>
      </c>
      <c r="BZ4384" s="37" t="str">
        <f t="shared" si="962"/>
        <v/>
      </c>
      <c r="CA4384" s="60" t="str">
        <f t="shared" si="963"/>
        <v/>
      </c>
      <c r="CB4384" s="37" t="str">
        <f>IF(CA4384="", "", COUNTIF(CA$2649:CA$5288, "?"&amp;CA4384)+1+COUNTIF(CA$2649:CA4384, CA4384)-1)</f>
        <v/>
      </c>
      <c r="CC4384" s="41" t="str">
        <f t="shared" si="964"/>
        <v/>
      </c>
    </row>
    <row r="4385" spans="45:81" hidden="1" x14ac:dyDescent="0.25">
      <c r="AS4385" s="37">
        <v>1737</v>
      </c>
      <c r="BS4385" s="41" t="str">
        <f t="shared" si="958"/>
        <v/>
      </c>
      <c r="BU4385" s="41" t="str">
        <f>IF($BS4385="", "", IFERROR(INDEX('Country Name Replacement'!$C$11:$C$2650, MATCH($BS4385, 'Country Name Replacement'!$B$11:$B$2650, 0)), $BS4385))</f>
        <v/>
      </c>
      <c r="BV4385" s="37" t="str">
        <f t="shared" si="959"/>
        <v/>
      </c>
      <c r="BW4385" s="46" t="str">
        <f t="shared" si="960"/>
        <v/>
      </c>
      <c r="BY4385" s="13" t="str">
        <f t="shared" si="961"/>
        <v/>
      </c>
      <c r="BZ4385" s="37" t="str">
        <f t="shared" si="962"/>
        <v/>
      </c>
      <c r="CA4385" s="60" t="str">
        <f t="shared" si="963"/>
        <v/>
      </c>
      <c r="CB4385" s="37" t="str">
        <f>IF(CA4385="", "", COUNTIF(CA$2649:CA$5288, "?"&amp;CA4385)+1+COUNTIF(CA$2649:CA4385, CA4385)-1)</f>
        <v/>
      </c>
      <c r="CC4385" s="41" t="str">
        <f t="shared" si="964"/>
        <v/>
      </c>
    </row>
    <row r="4386" spans="45:81" hidden="1" x14ac:dyDescent="0.25">
      <c r="AS4386" s="37">
        <v>1738</v>
      </c>
      <c r="BS4386" s="41" t="str">
        <f t="shared" si="958"/>
        <v/>
      </c>
      <c r="BU4386" s="41" t="str">
        <f>IF($BS4386="", "", IFERROR(INDEX('Country Name Replacement'!$C$11:$C$2650, MATCH($BS4386, 'Country Name Replacement'!$B$11:$B$2650, 0)), $BS4386))</f>
        <v/>
      </c>
      <c r="BV4386" s="37" t="str">
        <f t="shared" si="959"/>
        <v/>
      </c>
      <c r="BW4386" s="46" t="str">
        <f t="shared" si="960"/>
        <v/>
      </c>
      <c r="BY4386" s="13" t="str">
        <f t="shared" si="961"/>
        <v/>
      </c>
      <c r="BZ4386" s="37" t="str">
        <f t="shared" si="962"/>
        <v/>
      </c>
      <c r="CA4386" s="60" t="str">
        <f t="shared" si="963"/>
        <v/>
      </c>
      <c r="CB4386" s="37" t="str">
        <f>IF(CA4386="", "", COUNTIF(CA$2649:CA$5288, "?"&amp;CA4386)+1+COUNTIF(CA$2649:CA4386, CA4386)-1)</f>
        <v/>
      </c>
      <c r="CC4386" s="41" t="str">
        <f t="shared" si="964"/>
        <v/>
      </c>
    </row>
    <row r="4387" spans="45:81" hidden="1" x14ac:dyDescent="0.25">
      <c r="AS4387" s="37">
        <v>1739</v>
      </c>
      <c r="BS4387" s="41" t="str">
        <f t="shared" si="958"/>
        <v/>
      </c>
      <c r="BU4387" s="41" t="str">
        <f>IF($BS4387="", "", IFERROR(INDEX('Country Name Replacement'!$C$11:$C$2650, MATCH($BS4387, 'Country Name Replacement'!$B$11:$B$2650, 0)), $BS4387))</f>
        <v/>
      </c>
      <c r="BV4387" s="37" t="str">
        <f t="shared" si="959"/>
        <v/>
      </c>
      <c r="BW4387" s="46" t="str">
        <f t="shared" si="960"/>
        <v/>
      </c>
      <c r="BY4387" s="13" t="str">
        <f t="shared" si="961"/>
        <v/>
      </c>
      <c r="BZ4387" s="37" t="str">
        <f t="shared" si="962"/>
        <v/>
      </c>
      <c r="CA4387" s="60" t="str">
        <f t="shared" si="963"/>
        <v/>
      </c>
      <c r="CB4387" s="37" t="str">
        <f>IF(CA4387="", "", COUNTIF(CA$2649:CA$5288, "?"&amp;CA4387)+1+COUNTIF(CA$2649:CA4387, CA4387)-1)</f>
        <v/>
      </c>
      <c r="CC4387" s="41" t="str">
        <f t="shared" si="964"/>
        <v/>
      </c>
    </row>
    <row r="4388" spans="45:81" hidden="1" x14ac:dyDescent="0.25">
      <c r="AS4388" s="37">
        <v>1740</v>
      </c>
      <c r="BS4388" s="41" t="str">
        <f t="shared" si="958"/>
        <v/>
      </c>
      <c r="BU4388" s="41" t="str">
        <f>IF($BS4388="", "", IFERROR(INDEX('Country Name Replacement'!$C$11:$C$2650, MATCH($BS4388, 'Country Name Replacement'!$B$11:$B$2650, 0)), $BS4388))</f>
        <v/>
      </c>
      <c r="BV4388" s="37" t="str">
        <f t="shared" si="959"/>
        <v/>
      </c>
      <c r="BW4388" s="46" t="str">
        <f t="shared" si="960"/>
        <v/>
      </c>
      <c r="BY4388" s="13" t="str">
        <f t="shared" si="961"/>
        <v/>
      </c>
      <c r="BZ4388" s="37" t="str">
        <f t="shared" si="962"/>
        <v/>
      </c>
      <c r="CA4388" s="60" t="str">
        <f t="shared" si="963"/>
        <v/>
      </c>
      <c r="CB4388" s="37" t="str">
        <f>IF(CA4388="", "", COUNTIF(CA$2649:CA$5288, "?"&amp;CA4388)+1+COUNTIF(CA$2649:CA4388, CA4388)-1)</f>
        <v/>
      </c>
      <c r="CC4388" s="41" t="str">
        <f t="shared" si="964"/>
        <v/>
      </c>
    </row>
    <row r="4389" spans="45:81" hidden="1" x14ac:dyDescent="0.25">
      <c r="AS4389" s="37">
        <v>1741</v>
      </c>
      <c r="BS4389" s="41" t="str">
        <f t="shared" si="958"/>
        <v/>
      </c>
      <c r="BU4389" s="41" t="str">
        <f>IF($BS4389="", "", IFERROR(INDEX('Country Name Replacement'!$C$11:$C$2650, MATCH($BS4389, 'Country Name Replacement'!$B$11:$B$2650, 0)), $BS4389))</f>
        <v/>
      </c>
      <c r="BV4389" s="37" t="str">
        <f t="shared" si="959"/>
        <v/>
      </c>
      <c r="BW4389" s="46" t="str">
        <f t="shared" si="960"/>
        <v/>
      </c>
      <c r="BY4389" s="13" t="str">
        <f t="shared" si="961"/>
        <v/>
      </c>
      <c r="BZ4389" s="37" t="str">
        <f t="shared" si="962"/>
        <v/>
      </c>
      <c r="CA4389" s="60" t="str">
        <f t="shared" si="963"/>
        <v/>
      </c>
      <c r="CB4389" s="37" t="str">
        <f>IF(CA4389="", "", COUNTIF(CA$2649:CA$5288, "?"&amp;CA4389)+1+COUNTIF(CA$2649:CA4389, CA4389)-1)</f>
        <v/>
      </c>
      <c r="CC4389" s="41" t="str">
        <f t="shared" si="964"/>
        <v/>
      </c>
    </row>
    <row r="4390" spans="45:81" hidden="1" x14ac:dyDescent="0.25">
      <c r="AS4390" s="37">
        <v>1742</v>
      </c>
      <c r="BS4390" s="41" t="str">
        <f t="shared" si="958"/>
        <v/>
      </c>
      <c r="BU4390" s="41" t="str">
        <f>IF($BS4390="", "", IFERROR(INDEX('Country Name Replacement'!$C$11:$C$2650, MATCH($BS4390, 'Country Name Replacement'!$B$11:$B$2650, 0)), $BS4390))</f>
        <v/>
      </c>
      <c r="BV4390" s="37" t="str">
        <f t="shared" si="959"/>
        <v/>
      </c>
      <c r="BW4390" s="46" t="str">
        <f t="shared" si="960"/>
        <v/>
      </c>
      <c r="BY4390" s="13" t="str">
        <f t="shared" si="961"/>
        <v/>
      </c>
      <c r="BZ4390" s="37" t="str">
        <f t="shared" si="962"/>
        <v/>
      </c>
      <c r="CA4390" s="60" t="str">
        <f t="shared" si="963"/>
        <v/>
      </c>
      <c r="CB4390" s="37" t="str">
        <f>IF(CA4390="", "", COUNTIF(CA$2649:CA$5288, "?"&amp;CA4390)+1+COUNTIF(CA$2649:CA4390, CA4390)-1)</f>
        <v/>
      </c>
      <c r="CC4390" s="41" t="str">
        <f t="shared" si="964"/>
        <v/>
      </c>
    </row>
    <row r="4391" spans="45:81" hidden="1" x14ac:dyDescent="0.25">
      <c r="AS4391" s="37">
        <v>1743</v>
      </c>
      <c r="BS4391" s="41" t="str">
        <f t="shared" si="958"/>
        <v/>
      </c>
      <c r="BU4391" s="41" t="str">
        <f>IF($BS4391="", "", IFERROR(INDEX('Country Name Replacement'!$C$11:$C$2650, MATCH($BS4391, 'Country Name Replacement'!$B$11:$B$2650, 0)), $BS4391))</f>
        <v/>
      </c>
      <c r="BV4391" s="37" t="str">
        <f t="shared" si="959"/>
        <v/>
      </c>
      <c r="BW4391" s="46" t="str">
        <f t="shared" si="960"/>
        <v/>
      </c>
      <c r="BY4391" s="13" t="str">
        <f t="shared" si="961"/>
        <v/>
      </c>
      <c r="BZ4391" s="37" t="str">
        <f t="shared" si="962"/>
        <v/>
      </c>
      <c r="CA4391" s="60" t="str">
        <f t="shared" si="963"/>
        <v/>
      </c>
      <c r="CB4391" s="37" t="str">
        <f>IF(CA4391="", "", COUNTIF(CA$2649:CA$5288, "?"&amp;CA4391)+1+COUNTIF(CA$2649:CA4391, CA4391)-1)</f>
        <v/>
      </c>
      <c r="CC4391" s="41" t="str">
        <f t="shared" si="964"/>
        <v/>
      </c>
    </row>
    <row r="4392" spans="45:81" hidden="1" x14ac:dyDescent="0.25">
      <c r="AS4392" s="37">
        <v>1744</v>
      </c>
      <c r="BS4392" s="41" t="str">
        <f t="shared" si="958"/>
        <v/>
      </c>
      <c r="BU4392" s="41" t="str">
        <f>IF($BS4392="", "", IFERROR(INDEX('Country Name Replacement'!$C$11:$C$2650, MATCH($BS4392, 'Country Name Replacement'!$B$11:$B$2650, 0)), $BS4392))</f>
        <v/>
      </c>
      <c r="BV4392" s="37" t="str">
        <f t="shared" si="959"/>
        <v/>
      </c>
      <c r="BW4392" s="46" t="str">
        <f t="shared" si="960"/>
        <v/>
      </c>
      <c r="BY4392" s="13" t="str">
        <f t="shared" si="961"/>
        <v/>
      </c>
      <c r="BZ4392" s="37" t="str">
        <f t="shared" si="962"/>
        <v/>
      </c>
      <c r="CA4392" s="60" t="str">
        <f t="shared" si="963"/>
        <v/>
      </c>
      <c r="CB4392" s="37" t="str">
        <f>IF(CA4392="", "", COUNTIF(CA$2649:CA$5288, "?"&amp;CA4392)+1+COUNTIF(CA$2649:CA4392, CA4392)-1)</f>
        <v/>
      </c>
      <c r="CC4392" s="41" t="str">
        <f t="shared" si="964"/>
        <v/>
      </c>
    </row>
    <row r="4393" spans="45:81" hidden="1" x14ac:dyDescent="0.25">
      <c r="AS4393" s="37">
        <v>1745</v>
      </c>
      <c r="BS4393" s="41" t="str">
        <f t="shared" si="958"/>
        <v/>
      </c>
      <c r="BU4393" s="41" t="str">
        <f>IF($BS4393="", "", IFERROR(INDEX('Country Name Replacement'!$C$11:$C$2650, MATCH($BS4393, 'Country Name Replacement'!$B$11:$B$2650, 0)), $BS4393))</f>
        <v/>
      </c>
      <c r="BV4393" s="37" t="str">
        <f t="shared" si="959"/>
        <v/>
      </c>
      <c r="BW4393" s="46" t="str">
        <f t="shared" si="960"/>
        <v/>
      </c>
      <c r="BY4393" s="13" t="str">
        <f t="shared" si="961"/>
        <v/>
      </c>
      <c r="BZ4393" s="37" t="str">
        <f t="shared" si="962"/>
        <v/>
      </c>
      <c r="CA4393" s="60" t="str">
        <f t="shared" si="963"/>
        <v/>
      </c>
      <c r="CB4393" s="37" t="str">
        <f>IF(CA4393="", "", COUNTIF(CA$2649:CA$5288, "?"&amp;CA4393)+1+COUNTIF(CA$2649:CA4393, CA4393)-1)</f>
        <v/>
      </c>
      <c r="CC4393" s="41" t="str">
        <f t="shared" si="964"/>
        <v/>
      </c>
    </row>
    <row r="4394" spans="45:81" hidden="1" x14ac:dyDescent="0.25">
      <c r="AS4394" s="37">
        <v>1746</v>
      </c>
      <c r="BS4394" s="41" t="str">
        <f t="shared" si="958"/>
        <v/>
      </c>
      <c r="BU4394" s="41" t="str">
        <f>IF($BS4394="", "", IFERROR(INDEX('Country Name Replacement'!$C$11:$C$2650, MATCH($BS4394, 'Country Name Replacement'!$B$11:$B$2650, 0)), $BS4394))</f>
        <v/>
      </c>
      <c r="BV4394" s="37" t="str">
        <f t="shared" si="959"/>
        <v/>
      </c>
      <c r="BW4394" s="46" t="str">
        <f t="shared" si="960"/>
        <v/>
      </c>
      <c r="BY4394" s="13" t="str">
        <f t="shared" si="961"/>
        <v/>
      </c>
      <c r="BZ4394" s="37" t="str">
        <f t="shared" si="962"/>
        <v/>
      </c>
      <c r="CA4394" s="60" t="str">
        <f t="shared" si="963"/>
        <v/>
      </c>
      <c r="CB4394" s="37" t="str">
        <f>IF(CA4394="", "", COUNTIF(CA$2649:CA$5288, "?"&amp;CA4394)+1+COUNTIF(CA$2649:CA4394, CA4394)-1)</f>
        <v/>
      </c>
      <c r="CC4394" s="41" t="str">
        <f t="shared" si="964"/>
        <v/>
      </c>
    </row>
    <row r="4395" spans="45:81" hidden="1" x14ac:dyDescent="0.25">
      <c r="AS4395" s="37">
        <v>1747</v>
      </c>
      <c r="BS4395" s="41" t="str">
        <f t="shared" si="958"/>
        <v/>
      </c>
      <c r="BU4395" s="41" t="str">
        <f>IF($BS4395="", "", IFERROR(INDEX('Country Name Replacement'!$C$11:$C$2650, MATCH($BS4395, 'Country Name Replacement'!$B$11:$B$2650, 0)), $BS4395))</f>
        <v/>
      </c>
      <c r="BV4395" s="37" t="str">
        <f t="shared" si="959"/>
        <v/>
      </c>
      <c r="BW4395" s="46" t="str">
        <f t="shared" si="960"/>
        <v/>
      </c>
      <c r="BY4395" s="13" t="str">
        <f t="shared" si="961"/>
        <v/>
      </c>
      <c r="BZ4395" s="37" t="str">
        <f t="shared" si="962"/>
        <v/>
      </c>
      <c r="CA4395" s="60" t="str">
        <f t="shared" si="963"/>
        <v/>
      </c>
      <c r="CB4395" s="37" t="str">
        <f>IF(CA4395="", "", COUNTIF(CA$2649:CA$5288, "?"&amp;CA4395)+1+COUNTIF(CA$2649:CA4395, CA4395)-1)</f>
        <v/>
      </c>
      <c r="CC4395" s="41" t="str">
        <f t="shared" si="964"/>
        <v/>
      </c>
    </row>
    <row r="4396" spans="45:81" hidden="1" x14ac:dyDescent="0.25">
      <c r="AS4396" s="37">
        <v>1748</v>
      </c>
      <c r="BS4396" s="41" t="str">
        <f t="shared" si="958"/>
        <v/>
      </c>
      <c r="BU4396" s="41" t="str">
        <f>IF($BS4396="", "", IFERROR(INDEX('Country Name Replacement'!$C$11:$C$2650, MATCH($BS4396, 'Country Name Replacement'!$B$11:$B$2650, 0)), $BS4396))</f>
        <v/>
      </c>
      <c r="BV4396" s="37" t="str">
        <f t="shared" si="959"/>
        <v/>
      </c>
      <c r="BW4396" s="46" t="str">
        <f t="shared" si="960"/>
        <v/>
      </c>
      <c r="BY4396" s="13" t="str">
        <f t="shared" si="961"/>
        <v/>
      </c>
      <c r="BZ4396" s="37" t="str">
        <f t="shared" si="962"/>
        <v/>
      </c>
      <c r="CA4396" s="60" t="str">
        <f t="shared" si="963"/>
        <v/>
      </c>
      <c r="CB4396" s="37" t="str">
        <f>IF(CA4396="", "", COUNTIF(CA$2649:CA$5288, "?"&amp;CA4396)+1+COUNTIF(CA$2649:CA4396, CA4396)-1)</f>
        <v/>
      </c>
      <c r="CC4396" s="41" t="str">
        <f t="shared" si="964"/>
        <v/>
      </c>
    </row>
    <row r="4397" spans="45:81" hidden="1" x14ac:dyDescent="0.25">
      <c r="AS4397" s="37">
        <v>1749</v>
      </c>
      <c r="BS4397" s="41" t="str">
        <f t="shared" si="958"/>
        <v/>
      </c>
      <c r="BU4397" s="41" t="str">
        <f>IF($BS4397="", "", IFERROR(INDEX('Country Name Replacement'!$C$11:$C$2650, MATCH($BS4397, 'Country Name Replacement'!$B$11:$B$2650, 0)), $BS4397))</f>
        <v/>
      </c>
      <c r="BV4397" s="37" t="str">
        <f t="shared" si="959"/>
        <v/>
      </c>
      <c r="BW4397" s="46" t="str">
        <f t="shared" si="960"/>
        <v/>
      </c>
      <c r="BY4397" s="13" t="str">
        <f t="shared" si="961"/>
        <v/>
      </c>
      <c r="BZ4397" s="37" t="str">
        <f t="shared" si="962"/>
        <v/>
      </c>
      <c r="CA4397" s="60" t="str">
        <f t="shared" si="963"/>
        <v/>
      </c>
      <c r="CB4397" s="37" t="str">
        <f>IF(CA4397="", "", COUNTIF(CA$2649:CA$5288, "?"&amp;CA4397)+1+COUNTIF(CA$2649:CA4397, CA4397)-1)</f>
        <v/>
      </c>
      <c r="CC4397" s="41" t="str">
        <f t="shared" si="964"/>
        <v/>
      </c>
    </row>
    <row r="4398" spans="45:81" hidden="1" x14ac:dyDescent="0.25">
      <c r="AS4398" s="37">
        <v>1750</v>
      </c>
      <c r="BS4398" s="41" t="str">
        <f t="shared" si="958"/>
        <v/>
      </c>
      <c r="BU4398" s="41" t="str">
        <f>IF($BS4398="", "", IFERROR(INDEX('Country Name Replacement'!$C$11:$C$2650, MATCH($BS4398, 'Country Name Replacement'!$B$11:$B$2650, 0)), $BS4398))</f>
        <v/>
      </c>
      <c r="BV4398" s="37" t="str">
        <f t="shared" si="959"/>
        <v/>
      </c>
      <c r="BW4398" s="46" t="str">
        <f t="shared" si="960"/>
        <v/>
      </c>
      <c r="BY4398" s="13" t="str">
        <f t="shared" si="961"/>
        <v/>
      </c>
      <c r="BZ4398" s="37" t="str">
        <f t="shared" si="962"/>
        <v/>
      </c>
      <c r="CA4398" s="60" t="str">
        <f t="shared" si="963"/>
        <v/>
      </c>
      <c r="CB4398" s="37" t="str">
        <f>IF(CA4398="", "", COUNTIF(CA$2649:CA$5288, "?"&amp;CA4398)+1+COUNTIF(CA$2649:CA4398, CA4398)-1)</f>
        <v/>
      </c>
      <c r="CC4398" s="41" t="str">
        <f t="shared" si="964"/>
        <v/>
      </c>
    </row>
    <row r="4399" spans="45:81" hidden="1" x14ac:dyDescent="0.25">
      <c r="AS4399" s="37">
        <v>1751</v>
      </c>
      <c r="BS4399" s="41" t="str">
        <f t="shared" si="958"/>
        <v/>
      </c>
      <c r="BU4399" s="41" t="str">
        <f>IF($BS4399="", "", IFERROR(INDEX('Country Name Replacement'!$C$11:$C$2650, MATCH($BS4399, 'Country Name Replacement'!$B$11:$B$2650, 0)), $BS4399))</f>
        <v/>
      </c>
      <c r="BV4399" s="37" t="str">
        <f t="shared" si="959"/>
        <v/>
      </c>
      <c r="BW4399" s="46" t="str">
        <f t="shared" si="960"/>
        <v/>
      </c>
      <c r="BY4399" s="13" t="str">
        <f t="shared" si="961"/>
        <v/>
      </c>
      <c r="BZ4399" s="37" t="str">
        <f t="shared" si="962"/>
        <v/>
      </c>
      <c r="CA4399" s="60" t="str">
        <f t="shared" si="963"/>
        <v/>
      </c>
      <c r="CB4399" s="37" t="str">
        <f>IF(CA4399="", "", COUNTIF(CA$2649:CA$5288, "?"&amp;CA4399)+1+COUNTIF(CA$2649:CA4399, CA4399)-1)</f>
        <v/>
      </c>
      <c r="CC4399" s="41" t="str">
        <f t="shared" si="964"/>
        <v/>
      </c>
    </row>
    <row r="4400" spans="45:81" hidden="1" x14ac:dyDescent="0.25">
      <c r="AS4400" s="37">
        <v>1752</v>
      </c>
      <c r="BS4400" s="41" t="str">
        <f t="shared" si="958"/>
        <v/>
      </c>
      <c r="BU4400" s="41" t="str">
        <f>IF($BS4400="", "", IFERROR(INDEX('Country Name Replacement'!$C$11:$C$2650, MATCH($BS4400, 'Country Name Replacement'!$B$11:$B$2650, 0)), $BS4400))</f>
        <v/>
      </c>
      <c r="BV4400" s="37" t="str">
        <f t="shared" si="959"/>
        <v/>
      </c>
      <c r="BW4400" s="46" t="str">
        <f t="shared" si="960"/>
        <v/>
      </c>
      <c r="BY4400" s="13" t="str">
        <f t="shared" si="961"/>
        <v/>
      </c>
      <c r="BZ4400" s="37" t="str">
        <f t="shared" si="962"/>
        <v/>
      </c>
      <c r="CA4400" s="60" t="str">
        <f t="shared" si="963"/>
        <v/>
      </c>
      <c r="CB4400" s="37" t="str">
        <f>IF(CA4400="", "", COUNTIF(CA$2649:CA$5288, "?"&amp;CA4400)+1+COUNTIF(CA$2649:CA4400, CA4400)-1)</f>
        <v/>
      </c>
      <c r="CC4400" s="41" t="str">
        <f t="shared" si="964"/>
        <v/>
      </c>
    </row>
    <row r="4401" spans="45:81" hidden="1" x14ac:dyDescent="0.25">
      <c r="AS4401" s="37">
        <v>1753</v>
      </c>
      <c r="BS4401" s="41" t="str">
        <f t="shared" si="958"/>
        <v/>
      </c>
      <c r="BU4401" s="41" t="str">
        <f>IF($BS4401="", "", IFERROR(INDEX('Country Name Replacement'!$C$11:$C$2650, MATCH($BS4401, 'Country Name Replacement'!$B$11:$B$2650, 0)), $BS4401))</f>
        <v/>
      </c>
      <c r="BV4401" s="37" t="str">
        <f t="shared" si="959"/>
        <v/>
      </c>
      <c r="BW4401" s="46" t="str">
        <f t="shared" si="960"/>
        <v/>
      </c>
      <c r="BY4401" s="13" t="str">
        <f t="shared" si="961"/>
        <v/>
      </c>
      <c r="BZ4401" s="37" t="str">
        <f t="shared" si="962"/>
        <v/>
      </c>
      <c r="CA4401" s="60" t="str">
        <f t="shared" si="963"/>
        <v/>
      </c>
      <c r="CB4401" s="37" t="str">
        <f>IF(CA4401="", "", COUNTIF(CA$2649:CA$5288, "?"&amp;CA4401)+1+COUNTIF(CA$2649:CA4401, CA4401)-1)</f>
        <v/>
      </c>
      <c r="CC4401" s="41" t="str">
        <f t="shared" si="964"/>
        <v/>
      </c>
    </row>
    <row r="4402" spans="45:81" hidden="1" x14ac:dyDescent="0.25">
      <c r="AS4402" s="37">
        <v>1754</v>
      </c>
      <c r="BS4402" s="41" t="str">
        <f t="shared" si="958"/>
        <v/>
      </c>
      <c r="BU4402" s="41" t="str">
        <f>IF($BS4402="", "", IFERROR(INDEX('Country Name Replacement'!$C$11:$C$2650, MATCH($BS4402, 'Country Name Replacement'!$B$11:$B$2650, 0)), $BS4402))</f>
        <v/>
      </c>
      <c r="BV4402" s="37" t="str">
        <f t="shared" si="959"/>
        <v/>
      </c>
      <c r="BW4402" s="46" t="str">
        <f t="shared" si="960"/>
        <v/>
      </c>
      <c r="BY4402" s="13" t="str">
        <f t="shared" si="961"/>
        <v/>
      </c>
      <c r="BZ4402" s="37" t="str">
        <f t="shared" si="962"/>
        <v/>
      </c>
      <c r="CA4402" s="60" t="str">
        <f t="shared" si="963"/>
        <v/>
      </c>
      <c r="CB4402" s="37" t="str">
        <f>IF(CA4402="", "", COUNTIF(CA$2649:CA$5288, "?"&amp;CA4402)+1+COUNTIF(CA$2649:CA4402, CA4402)-1)</f>
        <v/>
      </c>
      <c r="CC4402" s="41" t="str">
        <f t="shared" si="964"/>
        <v/>
      </c>
    </row>
    <row r="4403" spans="45:81" hidden="1" x14ac:dyDescent="0.25">
      <c r="AS4403" s="37">
        <v>1755</v>
      </c>
      <c r="BS4403" s="41" t="str">
        <f t="shared" si="958"/>
        <v/>
      </c>
      <c r="BU4403" s="41" t="str">
        <f>IF($BS4403="", "", IFERROR(INDEX('Country Name Replacement'!$C$11:$C$2650, MATCH($BS4403, 'Country Name Replacement'!$B$11:$B$2650, 0)), $BS4403))</f>
        <v/>
      </c>
      <c r="BV4403" s="37" t="str">
        <f t="shared" si="959"/>
        <v/>
      </c>
      <c r="BW4403" s="46" t="str">
        <f t="shared" si="960"/>
        <v/>
      </c>
      <c r="BY4403" s="13" t="str">
        <f t="shared" si="961"/>
        <v/>
      </c>
      <c r="BZ4403" s="37" t="str">
        <f t="shared" si="962"/>
        <v/>
      </c>
      <c r="CA4403" s="60" t="str">
        <f t="shared" si="963"/>
        <v/>
      </c>
      <c r="CB4403" s="37" t="str">
        <f>IF(CA4403="", "", COUNTIF(CA$2649:CA$5288, "?"&amp;CA4403)+1+COUNTIF(CA$2649:CA4403, CA4403)-1)</f>
        <v/>
      </c>
      <c r="CC4403" s="41" t="str">
        <f t="shared" si="964"/>
        <v/>
      </c>
    </row>
    <row r="4404" spans="45:81" hidden="1" x14ac:dyDescent="0.25">
      <c r="AS4404" s="37">
        <v>1756</v>
      </c>
      <c r="BS4404" s="41" t="str">
        <f t="shared" si="958"/>
        <v/>
      </c>
      <c r="BU4404" s="41" t="str">
        <f>IF($BS4404="", "", IFERROR(INDEX('Country Name Replacement'!$C$11:$C$2650, MATCH($BS4404, 'Country Name Replacement'!$B$11:$B$2650, 0)), $BS4404))</f>
        <v/>
      </c>
      <c r="BV4404" s="37" t="str">
        <f t="shared" si="959"/>
        <v/>
      </c>
      <c r="BW4404" s="46" t="str">
        <f t="shared" si="960"/>
        <v/>
      </c>
      <c r="BY4404" s="13" t="str">
        <f t="shared" si="961"/>
        <v/>
      </c>
      <c r="BZ4404" s="37" t="str">
        <f t="shared" si="962"/>
        <v/>
      </c>
      <c r="CA4404" s="60" t="str">
        <f t="shared" si="963"/>
        <v/>
      </c>
      <c r="CB4404" s="37" t="str">
        <f>IF(CA4404="", "", COUNTIF(CA$2649:CA$5288, "?"&amp;CA4404)+1+COUNTIF(CA$2649:CA4404, CA4404)-1)</f>
        <v/>
      </c>
      <c r="CC4404" s="41" t="str">
        <f t="shared" si="964"/>
        <v/>
      </c>
    </row>
    <row r="4405" spans="45:81" hidden="1" x14ac:dyDescent="0.25">
      <c r="AS4405" s="37">
        <v>1757</v>
      </c>
      <c r="BS4405" s="41" t="str">
        <f t="shared" si="958"/>
        <v/>
      </c>
      <c r="BU4405" s="41" t="str">
        <f>IF($BS4405="", "", IFERROR(INDEX('Country Name Replacement'!$C$11:$C$2650, MATCH($BS4405, 'Country Name Replacement'!$B$11:$B$2650, 0)), $BS4405))</f>
        <v/>
      </c>
      <c r="BV4405" s="37" t="str">
        <f t="shared" si="959"/>
        <v/>
      </c>
      <c r="BW4405" s="46" t="str">
        <f t="shared" si="960"/>
        <v/>
      </c>
      <c r="BY4405" s="13" t="str">
        <f t="shared" si="961"/>
        <v/>
      </c>
      <c r="BZ4405" s="37" t="str">
        <f t="shared" si="962"/>
        <v/>
      </c>
      <c r="CA4405" s="60" t="str">
        <f t="shared" si="963"/>
        <v/>
      </c>
      <c r="CB4405" s="37" t="str">
        <f>IF(CA4405="", "", COUNTIF(CA$2649:CA$5288, "?"&amp;CA4405)+1+COUNTIF(CA$2649:CA4405, CA4405)-1)</f>
        <v/>
      </c>
      <c r="CC4405" s="41" t="str">
        <f t="shared" si="964"/>
        <v/>
      </c>
    </row>
    <row r="4406" spans="45:81" hidden="1" x14ac:dyDescent="0.25">
      <c r="AS4406" s="37">
        <v>1758</v>
      </c>
      <c r="BS4406" s="41" t="str">
        <f t="shared" si="958"/>
        <v/>
      </c>
      <c r="BU4406" s="41" t="str">
        <f>IF($BS4406="", "", IFERROR(INDEX('Country Name Replacement'!$C$11:$C$2650, MATCH($BS4406, 'Country Name Replacement'!$B$11:$B$2650, 0)), $BS4406))</f>
        <v/>
      </c>
      <c r="BV4406" s="37" t="str">
        <f t="shared" si="959"/>
        <v/>
      </c>
      <c r="BW4406" s="46" t="str">
        <f t="shared" si="960"/>
        <v/>
      </c>
      <c r="BY4406" s="13" t="str">
        <f t="shared" si="961"/>
        <v/>
      </c>
      <c r="BZ4406" s="37" t="str">
        <f t="shared" si="962"/>
        <v/>
      </c>
      <c r="CA4406" s="60" t="str">
        <f t="shared" si="963"/>
        <v/>
      </c>
      <c r="CB4406" s="37" t="str">
        <f>IF(CA4406="", "", COUNTIF(CA$2649:CA$5288, "?"&amp;CA4406)+1+COUNTIF(CA$2649:CA4406, CA4406)-1)</f>
        <v/>
      </c>
      <c r="CC4406" s="41" t="str">
        <f t="shared" si="964"/>
        <v/>
      </c>
    </row>
    <row r="4407" spans="45:81" hidden="1" x14ac:dyDescent="0.25">
      <c r="AS4407" s="37">
        <v>1759</v>
      </c>
      <c r="BS4407" s="41" t="str">
        <f t="shared" si="958"/>
        <v/>
      </c>
      <c r="BU4407" s="41" t="str">
        <f>IF($BS4407="", "", IFERROR(INDEX('Country Name Replacement'!$C$11:$C$2650, MATCH($BS4407, 'Country Name Replacement'!$B$11:$B$2650, 0)), $BS4407))</f>
        <v/>
      </c>
      <c r="BV4407" s="37" t="str">
        <f t="shared" si="959"/>
        <v/>
      </c>
      <c r="BW4407" s="46" t="str">
        <f t="shared" si="960"/>
        <v/>
      </c>
      <c r="BY4407" s="13" t="str">
        <f t="shared" si="961"/>
        <v/>
      </c>
      <c r="BZ4407" s="37" t="str">
        <f t="shared" si="962"/>
        <v/>
      </c>
      <c r="CA4407" s="60" t="str">
        <f t="shared" si="963"/>
        <v/>
      </c>
      <c r="CB4407" s="37" t="str">
        <f>IF(CA4407="", "", COUNTIF(CA$2649:CA$5288, "?"&amp;CA4407)+1+COUNTIF(CA$2649:CA4407, CA4407)-1)</f>
        <v/>
      </c>
      <c r="CC4407" s="41" t="str">
        <f t="shared" si="964"/>
        <v/>
      </c>
    </row>
    <row r="4408" spans="45:81" hidden="1" x14ac:dyDescent="0.25">
      <c r="AS4408" s="37">
        <v>1760</v>
      </c>
      <c r="BS4408" s="41" t="str">
        <f t="shared" si="958"/>
        <v/>
      </c>
      <c r="BU4408" s="41" t="str">
        <f>IF($BS4408="", "", IFERROR(INDEX('Country Name Replacement'!$C$11:$C$2650, MATCH($BS4408, 'Country Name Replacement'!$B$11:$B$2650, 0)), $BS4408))</f>
        <v/>
      </c>
      <c r="BV4408" s="37" t="str">
        <f t="shared" si="959"/>
        <v/>
      </c>
      <c r="BW4408" s="46" t="str">
        <f t="shared" si="960"/>
        <v/>
      </c>
      <c r="BY4408" s="13" t="str">
        <f t="shared" si="961"/>
        <v/>
      </c>
      <c r="BZ4408" s="37" t="str">
        <f t="shared" si="962"/>
        <v/>
      </c>
      <c r="CA4408" s="60" t="str">
        <f t="shared" si="963"/>
        <v/>
      </c>
      <c r="CB4408" s="37" t="str">
        <f>IF(CA4408="", "", COUNTIF(CA$2649:CA$5288, "?"&amp;CA4408)+1+COUNTIF(CA$2649:CA4408, CA4408)-1)</f>
        <v/>
      </c>
      <c r="CC4408" s="41" t="str">
        <f t="shared" si="964"/>
        <v/>
      </c>
    </row>
    <row r="4409" spans="45:81" hidden="1" x14ac:dyDescent="0.25">
      <c r="AS4409" s="37">
        <v>1761</v>
      </c>
      <c r="BS4409" s="41" t="str">
        <f t="shared" si="958"/>
        <v/>
      </c>
      <c r="BU4409" s="41" t="str">
        <f>IF($BS4409="", "", IFERROR(INDEX('Country Name Replacement'!$C$11:$C$2650, MATCH($BS4409, 'Country Name Replacement'!$B$11:$B$2650, 0)), $BS4409))</f>
        <v/>
      </c>
      <c r="BV4409" s="37" t="str">
        <f t="shared" si="959"/>
        <v/>
      </c>
      <c r="BW4409" s="46" t="str">
        <f t="shared" si="960"/>
        <v/>
      </c>
      <c r="BY4409" s="13" t="str">
        <f t="shared" si="961"/>
        <v/>
      </c>
      <c r="BZ4409" s="37" t="str">
        <f t="shared" si="962"/>
        <v/>
      </c>
      <c r="CA4409" s="60" t="str">
        <f t="shared" si="963"/>
        <v/>
      </c>
      <c r="CB4409" s="37" t="str">
        <f>IF(CA4409="", "", COUNTIF(CA$2649:CA$5288, "?"&amp;CA4409)+1+COUNTIF(CA$2649:CA4409, CA4409)-1)</f>
        <v/>
      </c>
      <c r="CC4409" s="41" t="str">
        <f t="shared" si="964"/>
        <v/>
      </c>
    </row>
    <row r="4410" spans="45:81" hidden="1" x14ac:dyDescent="0.25">
      <c r="AS4410" s="37">
        <v>1762</v>
      </c>
      <c r="BS4410" s="41" t="str">
        <f t="shared" si="958"/>
        <v/>
      </c>
      <c r="BU4410" s="41" t="str">
        <f>IF($BS4410="", "", IFERROR(INDEX('Country Name Replacement'!$C$11:$C$2650, MATCH($BS4410, 'Country Name Replacement'!$B$11:$B$2650, 0)), $BS4410))</f>
        <v/>
      </c>
      <c r="BV4410" s="37" t="str">
        <f t="shared" si="959"/>
        <v/>
      </c>
      <c r="BW4410" s="46" t="str">
        <f t="shared" si="960"/>
        <v/>
      </c>
      <c r="BY4410" s="13" t="str">
        <f t="shared" si="961"/>
        <v/>
      </c>
      <c r="BZ4410" s="37" t="str">
        <f t="shared" si="962"/>
        <v/>
      </c>
      <c r="CA4410" s="60" t="str">
        <f t="shared" si="963"/>
        <v/>
      </c>
      <c r="CB4410" s="37" t="str">
        <f>IF(CA4410="", "", COUNTIF(CA$2649:CA$5288, "?"&amp;CA4410)+1+COUNTIF(CA$2649:CA4410, CA4410)-1)</f>
        <v/>
      </c>
      <c r="CC4410" s="41" t="str">
        <f t="shared" si="964"/>
        <v/>
      </c>
    </row>
    <row r="4411" spans="45:81" hidden="1" x14ac:dyDescent="0.25">
      <c r="AS4411" s="37">
        <v>1763</v>
      </c>
      <c r="BS4411" s="41" t="str">
        <f t="shared" si="958"/>
        <v/>
      </c>
      <c r="BU4411" s="41" t="str">
        <f>IF($BS4411="", "", IFERROR(INDEX('Country Name Replacement'!$C$11:$C$2650, MATCH($BS4411, 'Country Name Replacement'!$B$11:$B$2650, 0)), $BS4411))</f>
        <v/>
      </c>
      <c r="BV4411" s="37" t="str">
        <f t="shared" si="959"/>
        <v/>
      </c>
      <c r="BW4411" s="46" t="str">
        <f t="shared" si="960"/>
        <v/>
      </c>
      <c r="BY4411" s="13" t="str">
        <f t="shared" si="961"/>
        <v/>
      </c>
      <c r="BZ4411" s="37" t="str">
        <f t="shared" si="962"/>
        <v/>
      </c>
      <c r="CA4411" s="60" t="str">
        <f t="shared" si="963"/>
        <v/>
      </c>
      <c r="CB4411" s="37" t="str">
        <f>IF(CA4411="", "", COUNTIF(CA$2649:CA$5288, "?"&amp;CA4411)+1+COUNTIF(CA$2649:CA4411, CA4411)-1)</f>
        <v/>
      </c>
      <c r="CC4411" s="41" t="str">
        <f t="shared" si="964"/>
        <v/>
      </c>
    </row>
    <row r="4412" spans="45:81" hidden="1" x14ac:dyDescent="0.25">
      <c r="AS4412" s="37">
        <v>1764</v>
      </c>
      <c r="BS4412" s="41" t="str">
        <f t="shared" si="958"/>
        <v/>
      </c>
      <c r="BU4412" s="41" t="str">
        <f>IF($BS4412="", "", IFERROR(INDEX('Country Name Replacement'!$C$11:$C$2650, MATCH($BS4412, 'Country Name Replacement'!$B$11:$B$2650, 0)), $BS4412))</f>
        <v/>
      </c>
      <c r="BV4412" s="37" t="str">
        <f t="shared" si="959"/>
        <v/>
      </c>
      <c r="BW4412" s="46" t="str">
        <f t="shared" si="960"/>
        <v/>
      </c>
      <c r="BY4412" s="13" t="str">
        <f t="shared" si="961"/>
        <v/>
      </c>
      <c r="BZ4412" s="37" t="str">
        <f t="shared" si="962"/>
        <v/>
      </c>
      <c r="CA4412" s="60" t="str">
        <f t="shared" si="963"/>
        <v/>
      </c>
      <c r="CB4412" s="37" t="str">
        <f>IF(CA4412="", "", COUNTIF(CA$2649:CA$5288, "?"&amp;CA4412)+1+COUNTIF(CA$2649:CA4412, CA4412)-1)</f>
        <v/>
      </c>
      <c r="CC4412" s="41" t="str">
        <f t="shared" si="964"/>
        <v/>
      </c>
    </row>
    <row r="4413" spans="45:81" hidden="1" x14ac:dyDescent="0.25">
      <c r="AS4413" s="37">
        <v>1765</v>
      </c>
      <c r="BS4413" s="41" t="str">
        <f t="shared" si="958"/>
        <v/>
      </c>
      <c r="BU4413" s="41" t="str">
        <f>IF($BS4413="", "", IFERROR(INDEX('Country Name Replacement'!$C$11:$C$2650, MATCH($BS4413, 'Country Name Replacement'!$B$11:$B$2650, 0)), $BS4413))</f>
        <v/>
      </c>
      <c r="BV4413" s="37" t="str">
        <f t="shared" si="959"/>
        <v/>
      </c>
      <c r="BW4413" s="46" t="str">
        <f t="shared" si="960"/>
        <v/>
      </c>
      <c r="BY4413" s="13" t="str">
        <f t="shared" si="961"/>
        <v/>
      </c>
      <c r="BZ4413" s="37" t="str">
        <f t="shared" si="962"/>
        <v/>
      </c>
      <c r="CA4413" s="60" t="str">
        <f t="shared" si="963"/>
        <v/>
      </c>
      <c r="CB4413" s="37" t="str">
        <f>IF(CA4413="", "", COUNTIF(CA$2649:CA$5288, "?"&amp;CA4413)+1+COUNTIF(CA$2649:CA4413, CA4413)-1)</f>
        <v/>
      </c>
      <c r="CC4413" s="41" t="str">
        <f t="shared" si="964"/>
        <v/>
      </c>
    </row>
    <row r="4414" spans="45:81" hidden="1" x14ac:dyDescent="0.25">
      <c r="AS4414" s="37">
        <v>1766</v>
      </c>
      <c r="BS4414" s="41" t="str">
        <f t="shared" si="958"/>
        <v/>
      </c>
      <c r="BU4414" s="41" t="str">
        <f>IF($BS4414="", "", IFERROR(INDEX('Country Name Replacement'!$C$11:$C$2650, MATCH($BS4414, 'Country Name Replacement'!$B$11:$B$2650, 0)), $BS4414))</f>
        <v/>
      </c>
      <c r="BV4414" s="37" t="str">
        <f t="shared" si="959"/>
        <v/>
      </c>
      <c r="BW4414" s="46" t="str">
        <f t="shared" si="960"/>
        <v/>
      </c>
      <c r="BY4414" s="13" t="str">
        <f t="shared" si="961"/>
        <v/>
      </c>
      <c r="BZ4414" s="37" t="str">
        <f t="shared" si="962"/>
        <v/>
      </c>
      <c r="CA4414" s="60" t="str">
        <f t="shared" si="963"/>
        <v/>
      </c>
      <c r="CB4414" s="37" t="str">
        <f>IF(CA4414="", "", COUNTIF(CA$2649:CA$5288, "?"&amp;CA4414)+1+COUNTIF(CA$2649:CA4414, CA4414)-1)</f>
        <v/>
      </c>
      <c r="CC4414" s="41" t="str">
        <f t="shared" si="964"/>
        <v/>
      </c>
    </row>
    <row r="4415" spans="45:81" hidden="1" x14ac:dyDescent="0.25">
      <c r="AS4415" s="37">
        <v>1767</v>
      </c>
      <c r="BS4415" s="41" t="str">
        <f t="shared" si="958"/>
        <v/>
      </c>
      <c r="BU4415" s="41" t="str">
        <f>IF($BS4415="", "", IFERROR(INDEX('Country Name Replacement'!$C$11:$C$2650, MATCH($BS4415, 'Country Name Replacement'!$B$11:$B$2650, 0)), $BS4415))</f>
        <v/>
      </c>
      <c r="BV4415" s="37" t="str">
        <f t="shared" si="959"/>
        <v/>
      </c>
      <c r="BW4415" s="46" t="str">
        <f t="shared" si="960"/>
        <v/>
      </c>
      <c r="BY4415" s="13" t="str">
        <f t="shared" si="961"/>
        <v/>
      </c>
      <c r="BZ4415" s="37" t="str">
        <f t="shared" si="962"/>
        <v/>
      </c>
      <c r="CA4415" s="60" t="str">
        <f t="shared" si="963"/>
        <v/>
      </c>
      <c r="CB4415" s="37" t="str">
        <f>IF(CA4415="", "", COUNTIF(CA$2649:CA$5288, "?"&amp;CA4415)+1+COUNTIF(CA$2649:CA4415, CA4415)-1)</f>
        <v/>
      </c>
      <c r="CC4415" s="41" t="str">
        <f t="shared" si="964"/>
        <v/>
      </c>
    </row>
    <row r="4416" spans="45:81" hidden="1" x14ac:dyDescent="0.25">
      <c r="AS4416" s="37">
        <v>1768</v>
      </c>
      <c r="BS4416" s="41" t="str">
        <f t="shared" si="958"/>
        <v/>
      </c>
      <c r="BU4416" s="41" t="str">
        <f>IF($BS4416="", "", IFERROR(INDEX('Country Name Replacement'!$C$11:$C$2650, MATCH($BS4416, 'Country Name Replacement'!$B$11:$B$2650, 0)), $BS4416))</f>
        <v/>
      </c>
      <c r="BV4416" s="37" t="str">
        <f t="shared" si="959"/>
        <v/>
      </c>
      <c r="BW4416" s="46" t="str">
        <f t="shared" si="960"/>
        <v/>
      </c>
      <c r="BY4416" s="13" t="str">
        <f t="shared" si="961"/>
        <v/>
      </c>
      <c r="BZ4416" s="37" t="str">
        <f t="shared" si="962"/>
        <v/>
      </c>
      <c r="CA4416" s="60" t="str">
        <f t="shared" si="963"/>
        <v/>
      </c>
      <c r="CB4416" s="37" t="str">
        <f>IF(CA4416="", "", COUNTIF(CA$2649:CA$5288, "?"&amp;CA4416)+1+COUNTIF(CA$2649:CA4416, CA4416)-1)</f>
        <v/>
      </c>
      <c r="CC4416" s="41" t="str">
        <f t="shared" si="964"/>
        <v/>
      </c>
    </row>
    <row r="4417" spans="45:81" hidden="1" x14ac:dyDescent="0.25">
      <c r="AS4417" s="37">
        <v>1769</v>
      </c>
      <c r="BS4417" s="41" t="str">
        <f t="shared" si="958"/>
        <v/>
      </c>
      <c r="BU4417" s="41" t="str">
        <f>IF($BS4417="", "", IFERROR(INDEX('Country Name Replacement'!$C$11:$C$2650, MATCH($BS4417, 'Country Name Replacement'!$B$11:$B$2650, 0)), $BS4417))</f>
        <v/>
      </c>
      <c r="BV4417" s="37" t="str">
        <f t="shared" si="959"/>
        <v/>
      </c>
      <c r="BW4417" s="46" t="str">
        <f t="shared" si="960"/>
        <v/>
      </c>
      <c r="BY4417" s="13" t="str">
        <f t="shared" si="961"/>
        <v/>
      </c>
      <c r="BZ4417" s="37" t="str">
        <f t="shared" si="962"/>
        <v/>
      </c>
      <c r="CA4417" s="60" t="str">
        <f t="shared" si="963"/>
        <v/>
      </c>
      <c r="CB4417" s="37" t="str">
        <f>IF(CA4417="", "", COUNTIF(CA$2649:CA$5288, "?"&amp;CA4417)+1+COUNTIF(CA$2649:CA4417, CA4417)-1)</f>
        <v/>
      </c>
      <c r="CC4417" s="41" t="str">
        <f t="shared" si="964"/>
        <v/>
      </c>
    </row>
    <row r="4418" spans="45:81" hidden="1" x14ac:dyDescent="0.25">
      <c r="AS4418" s="37">
        <v>1770</v>
      </c>
      <c r="BS4418" s="41" t="str">
        <f t="shared" si="958"/>
        <v/>
      </c>
      <c r="BU4418" s="41" t="str">
        <f>IF($BS4418="", "", IFERROR(INDEX('Country Name Replacement'!$C$11:$C$2650, MATCH($BS4418, 'Country Name Replacement'!$B$11:$B$2650, 0)), $BS4418))</f>
        <v/>
      </c>
      <c r="BV4418" s="37" t="str">
        <f t="shared" si="959"/>
        <v/>
      </c>
      <c r="BW4418" s="46" t="str">
        <f t="shared" si="960"/>
        <v/>
      </c>
      <c r="BY4418" s="13" t="str">
        <f t="shared" si="961"/>
        <v/>
      </c>
      <c r="BZ4418" s="37" t="str">
        <f t="shared" si="962"/>
        <v/>
      </c>
      <c r="CA4418" s="60" t="str">
        <f t="shared" si="963"/>
        <v/>
      </c>
      <c r="CB4418" s="37" t="str">
        <f>IF(CA4418="", "", COUNTIF(CA$2649:CA$5288, "?"&amp;CA4418)+1+COUNTIF(CA$2649:CA4418, CA4418)-1)</f>
        <v/>
      </c>
      <c r="CC4418" s="41" t="str">
        <f t="shared" si="964"/>
        <v/>
      </c>
    </row>
    <row r="4419" spans="45:81" hidden="1" x14ac:dyDescent="0.25">
      <c r="AS4419" s="37">
        <v>1771</v>
      </c>
      <c r="BS4419" s="41" t="str">
        <f t="shared" si="958"/>
        <v/>
      </c>
      <c r="BU4419" s="41" t="str">
        <f>IF($BS4419="", "", IFERROR(INDEX('Country Name Replacement'!$C$11:$C$2650, MATCH($BS4419, 'Country Name Replacement'!$B$11:$B$2650, 0)), $BS4419))</f>
        <v/>
      </c>
      <c r="BV4419" s="37" t="str">
        <f t="shared" si="959"/>
        <v/>
      </c>
      <c r="BW4419" s="46" t="str">
        <f t="shared" si="960"/>
        <v/>
      </c>
      <c r="BY4419" s="13" t="str">
        <f t="shared" si="961"/>
        <v/>
      </c>
      <c r="BZ4419" s="37" t="str">
        <f t="shared" si="962"/>
        <v/>
      </c>
      <c r="CA4419" s="60" t="str">
        <f t="shared" si="963"/>
        <v/>
      </c>
      <c r="CB4419" s="37" t="str">
        <f>IF(CA4419="", "", COUNTIF(CA$2649:CA$5288, "?"&amp;CA4419)+1+COUNTIF(CA$2649:CA4419, CA4419)-1)</f>
        <v/>
      </c>
      <c r="CC4419" s="41" t="str">
        <f t="shared" si="964"/>
        <v/>
      </c>
    </row>
    <row r="4420" spans="45:81" hidden="1" x14ac:dyDescent="0.25">
      <c r="AS4420" s="37">
        <v>1772</v>
      </c>
      <c r="BS4420" s="41" t="str">
        <f t="shared" si="958"/>
        <v/>
      </c>
      <c r="BU4420" s="41" t="str">
        <f>IF($BS4420="", "", IFERROR(INDEX('Country Name Replacement'!$C$11:$C$2650, MATCH($BS4420, 'Country Name Replacement'!$B$11:$B$2650, 0)), $BS4420))</f>
        <v/>
      </c>
      <c r="BV4420" s="37" t="str">
        <f t="shared" si="959"/>
        <v/>
      </c>
      <c r="BW4420" s="46" t="str">
        <f t="shared" si="960"/>
        <v/>
      </c>
      <c r="BY4420" s="13" t="str">
        <f t="shared" si="961"/>
        <v/>
      </c>
      <c r="BZ4420" s="37" t="str">
        <f t="shared" si="962"/>
        <v/>
      </c>
      <c r="CA4420" s="60" t="str">
        <f t="shared" si="963"/>
        <v/>
      </c>
      <c r="CB4420" s="37" t="str">
        <f>IF(CA4420="", "", COUNTIF(CA$2649:CA$5288, "?"&amp;CA4420)+1+COUNTIF(CA$2649:CA4420, CA4420)-1)</f>
        <v/>
      </c>
      <c r="CC4420" s="41" t="str">
        <f t="shared" si="964"/>
        <v/>
      </c>
    </row>
    <row r="4421" spans="45:81" hidden="1" x14ac:dyDescent="0.25">
      <c r="AS4421" s="37">
        <v>1773</v>
      </c>
      <c r="BS4421" s="41" t="str">
        <f t="shared" si="958"/>
        <v/>
      </c>
      <c r="BU4421" s="41" t="str">
        <f>IF($BS4421="", "", IFERROR(INDEX('Country Name Replacement'!$C$11:$C$2650, MATCH($BS4421, 'Country Name Replacement'!$B$11:$B$2650, 0)), $BS4421))</f>
        <v/>
      </c>
      <c r="BV4421" s="37" t="str">
        <f t="shared" si="959"/>
        <v/>
      </c>
      <c r="BW4421" s="46" t="str">
        <f t="shared" si="960"/>
        <v/>
      </c>
      <c r="BY4421" s="13" t="str">
        <f t="shared" si="961"/>
        <v/>
      </c>
      <c r="BZ4421" s="37" t="str">
        <f t="shared" si="962"/>
        <v/>
      </c>
      <c r="CA4421" s="60" t="str">
        <f t="shared" si="963"/>
        <v/>
      </c>
      <c r="CB4421" s="37" t="str">
        <f>IF(CA4421="", "", COUNTIF(CA$2649:CA$5288, "?"&amp;CA4421)+1+COUNTIF(CA$2649:CA4421, CA4421)-1)</f>
        <v/>
      </c>
      <c r="CC4421" s="41" t="str">
        <f t="shared" si="964"/>
        <v/>
      </c>
    </row>
    <row r="4422" spans="45:81" hidden="1" x14ac:dyDescent="0.25">
      <c r="AS4422" s="37">
        <v>1774</v>
      </c>
      <c r="BS4422" s="41" t="str">
        <f t="shared" si="958"/>
        <v/>
      </c>
      <c r="BU4422" s="41" t="str">
        <f>IF($BS4422="", "", IFERROR(INDEX('Country Name Replacement'!$C$11:$C$2650, MATCH($BS4422, 'Country Name Replacement'!$B$11:$B$2650, 0)), $BS4422))</f>
        <v/>
      </c>
      <c r="BV4422" s="37" t="str">
        <f t="shared" si="959"/>
        <v/>
      </c>
      <c r="BW4422" s="46" t="str">
        <f t="shared" si="960"/>
        <v/>
      </c>
      <c r="BY4422" s="13" t="str">
        <f t="shared" si="961"/>
        <v/>
      </c>
      <c r="BZ4422" s="37" t="str">
        <f t="shared" si="962"/>
        <v/>
      </c>
      <c r="CA4422" s="60" t="str">
        <f t="shared" si="963"/>
        <v/>
      </c>
      <c r="CB4422" s="37" t="str">
        <f>IF(CA4422="", "", COUNTIF(CA$2649:CA$5288, "?"&amp;CA4422)+1+COUNTIF(CA$2649:CA4422, CA4422)-1)</f>
        <v/>
      </c>
      <c r="CC4422" s="41" t="str">
        <f t="shared" si="964"/>
        <v/>
      </c>
    </row>
    <row r="4423" spans="45:81" hidden="1" x14ac:dyDescent="0.25">
      <c r="AS4423" s="37">
        <v>1775</v>
      </c>
      <c r="BS4423" s="41" t="str">
        <f t="shared" si="958"/>
        <v/>
      </c>
      <c r="BU4423" s="41" t="str">
        <f>IF($BS4423="", "", IFERROR(INDEX('Country Name Replacement'!$C$11:$C$2650, MATCH($BS4423, 'Country Name Replacement'!$B$11:$B$2650, 0)), $BS4423))</f>
        <v/>
      </c>
      <c r="BV4423" s="37" t="str">
        <f t="shared" si="959"/>
        <v/>
      </c>
      <c r="BW4423" s="46" t="str">
        <f t="shared" si="960"/>
        <v/>
      </c>
      <c r="BY4423" s="13" t="str">
        <f t="shared" si="961"/>
        <v/>
      </c>
      <c r="BZ4423" s="37" t="str">
        <f t="shared" si="962"/>
        <v/>
      </c>
      <c r="CA4423" s="60" t="str">
        <f t="shared" si="963"/>
        <v/>
      </c>
      <c r="CB4423" s="37" t="str">
        <f>IF(CA4423="", "", COUNTIF(CA$2649:CA$5288, "?"&amp;CA4423)+1+COUNTIF(CA$2649:CA4423, CA4423)-1)</f>
        <v/>
      </c>
      <c r="CC4423" s="41" t="str">
        <f t="shared" si="964"/>
        <v/>
      </c>
    </row>
    <row r="4424" spans="45:81" hidden="1" x14ac:dyDescent="0.25">
      <c r="AS4424" s="37">
        <v>1776</v>
      </c>
      <c r="BS4424" s="41" t="str">
        <f t="shared" si="958"/>
        <v/>
      </c>
      <c r="BU4424" s="41" t="str">
        <f>IF($BS4424="", "", IFERROR(INDEX('Country Name Replacement'!$C$11:$C$2650, MATCH($BS4424, 'Country Name Replacement'!$B$11:$B$2650, 0)), $BS4424))</f>
        <v/>
      </c>
      <c r="BV4424" s="37" t="str">
        <f t="shared" si="959"/>
        <v/>
      </c>
      <c r="BW4424" s="46" t="str">
        <f t="shared" si="960"/>
        <v/>
      </c>
      <c r="BY4424" s="13" t="str">
        <f t="shared" si="961"/>
        <v/>
      </c>
      <c r="BZ4424" s="37" t="str">
        <f t="shared" si="962"/>
        <v/>
      </c>
      <c r="CA4424" s="60" t="str">
        <f t="shared" si="963"/>
        <v/>
      </c>
      <c r="CB4424" s="37" t="str">
        <f>IF(CA4424="", "", COUNTIF(CA$2649:CA$5288, "?"&amp;CA4424)+1+COUNTIF(CA$2649:CA4424, CA4424)-1)</f>
        <v/>
      </c>
      <c r="CC4424" s="41" t="str">
        <f t="shared" si="964"/>
        <v/>
      </c>
    </row>
    <row r="4425" spans="45:81" hidden="1" x14ac:dyDescent="0.25">
      <c r="AS4425" s="37">
        <v>1777</v>
      </c>
      <c r="BS4425" s="41" t="str">
        <f t="shared" si="958"/>
        <v/>
      </c>
      <c r="BU4425" s="41" t="str">
        <f>IF($BS4425="", "", IFERROR(INDEX('Country Name Replacement'!$C$11:$C$2650, MATCH($BS4425, 'Country Name Replacement'!$B$11:$B$2650, 0)), $BS4425))</f>
        <v/>
      </c>
      <c r="BV4425" s="37" t="str">
        <f t="shared" si="959"/>
        <v/>
      </c>
      <c r="BW4425" s="46" t="str">
        <f t="shared" si="960"/>
        <v/>
      </c>
      <c r="BY4425" s="13" t="str">
        <f t="shared" si="961"/>
        <v/>
      </c>
      <c r="BZ4425" s="37" t="str">
        <f t="shared" si="962"/>
        <v/>
      </c>
      <c r="CA4425" s="60" t="str">
        <f t="shared" si="963"/>
        <v/>
      </c>
      <c r="CB4425" s="37" t="str">
        <f>IF(CA4425="", "", COUNTIF(CA$2649:CA$5288, "?"&amp;CA4425)+1+COUNTIF(CA$2649:CA4425, CA4425)-1)</f>
        <v/>
      </c>
      <c r="CC4425" s="41" t="str">
        <f t="shared" si="964"/>
        <v/>
      </c>
    </row>
    <row r="4426" spans="45:81" hidden="1" x14ac:dyDescent="0.25">
      <c r="AS4426" s="37">
        <v>1778</v>
      </c>
      <c r="BS4426" s="41" t="str">
        <f t="shared" si="958"/>
        <v/>
      </c>
      <c r="BU4426" s="41" t="str">
        <f>IF($BS4426="", "", IFERROR(INDEX('Country Name Replacement'!$C$11:$C$2650, MATCH($BS4426, 'Country Name Replacement'!$B$11:$B$2650, 0)), $BS4426))</f>
        <v/>
      </c>
      <c r="BV4426" s="37" t="str">
        <f t="shared" si="959"/>
        <v/>
      </c>
      <c r="BW4426" s="46" t="str">
        <f t="shared" si="960"/>
        <v/>
      </c>
      <c r="BY4426" s="13" t="str">
        <f t="shared" si="961"/>
        <v/>
      </c>
      <c r="BZ4426" s="37" t="str">
        <f t="shared" si="962"/>
        <v/>
      </c>
      <c r="CA4426" s="60" t="str">
        <f t="shared" si="963"/>
        <v/>
      </c>
      <c r="CB4426" s="37" t="str">
        <f>IF(CA4426="", "", COUNTIF(CA$2649:CA$5288, "?"&amp;CA4426)+1+COUNTIF(CA$2649:CA4426, CA4426)-1)</f>
        <v/>
      </c>
      <c r="CC4426" s="41" t="str">
        <f t="shared" si="964"/>
        <v/>
      </c>
    </row>
    <row r="4427" spans="45:81" hidden="1" x14ac:dyDescent="0.25">
      <c r="AS4427" s="37">
        <v>1779</v>
      </c>
      <c r="BS4427" s="41" t="str">
        <f t="shared" si="958"/>
        <v/>
      </c>
      <c r="BU4427" s="41" t="str">
        <f>IF($BS4427="", "", IFERROR(INDEX('Country Name Replacement'!$C$11:$C$2650, MATCH($BS4427, 'Country Name Replacement'!$B$11:$B$2650, 0)), $BS4427))</f>
        <v/>
      </c>
      <c r="BV4427" s="37" t="str">
        <f t="shared" si="959"/>
        <v/>
      </c>
      <c r="BW4427" s="46" t="str">
        <f t="shared" si="960"/>
        <v/>
      </c>
      <c r="BY4427" s="13" t="str">
        <f t="shared" si="961"/>
        <v/>
      </c>
      <c r="BZ4427" s="37" t="str">
        <f t="shared" si="962"/>
        <v/>
      </c>
      <c r="CA4427" s="60" t="str">
        <f t="shared" si="963"/>
        <v/>
      </c>
      <c r="CB4427" s="37" t="str">
        <f>IF(CA4427="", "", COUNTIF(CA$2649:CA$5288, "?"&amp;CA4427)+1+COUNTIF(CA$2649:CA4427, CA4427)-1)</f>
        <v/>
      </c>
      <c r="CC4427" s="41" t="str">
        <f t="shared" si="964"/>
        <v/>
      </c>
    </row>
    <row r="4428" spans="45:81" hidden="1" x14ac:dyDescent="0.25">
      <c r="AS4428" s="37">
        <v>1780</v>
      </c>
      <c r="BS4428" s="41" t="str">
        <f t="shared" si="958"/>
        <v/>
      </c>
      <c r="BU4428" s="41" t="str">
        <f>IF($BS4428="", "", IFERROR(INDEX('Country Name Replacement'!$C$11:$C$2650, MATCH($BS4428, 'Country Name Replacement'!$B$11:$B$2650, 0)), $BS4428))</f>
        <v/>
      </c>
      <c r="BV4428" s="37" t="str">
        <f t="shared" si="959"/>
        <v/>
      </c>
      <c r="BW4428" s="46" t="str">
        <f t="shared" si="960"/>
        <v/>
      </c>
      <c r="BY4428" s="13" t="str">
        <f t="shared" si="961"/>
        <v/>
      </c>
      <c r="BZ4428" s="37" t="str">
        <f t="shared" si="962"/>
        <v/>
      </c>
      <c r="CA4428" s="60" t="str">
        <f t="shared" si="963"/>
        <v/>
      </c>
      <c r="CB4428" s="37" t="str">
        <f>IF(CA4428="", "", COUNTIF(CA$2649:CA$5288, "?"&amp;CA4428)+1+COUNTIF(CA$2649:CA4428, CA4428)-1)</f>
        <v/>
      </c>
      <c r="CC4428" s="41" t="str">
        <f t="shared" si="964"/>
        <v/>
      </c>
    </row>
    <row r="4429" spans="45:81" hidden="1" x14ac:dyDescent="0.25">
      <c r="AS4429" s="37">
        <v>1781</v>
      </c>
      <c r="BS4429" s="41" t="str">
        <f t="shared" si="958"/>
        <v/>
      </c>
      <c r="BU4429" s="41" t="str">
        <f>IF($BS4429="", "", IFERROR(INDEX('Country Name Replacement'!$C$11:$C$2650, MATCH($BS4429, 'Country Name Replacement'!$B$11:$B$2650, 0)), $BS4429))</f>
        <v/>
      </c>
      <c r="BV4429" s="37" t="str">
        <f t="shared" si="959"/>
        <v/>
      </c>
      <c r="BW4429" s="46" t="str">
        <f t="shared" si="960"/>
        <v/>
      </c>
      <c r="BY4429" s="13" t="str">
        <f t="shared" si="961"/>
        <v/>
      </c>
      <c r="BZ4429" s="37" t="str">
        <f t="shared" si="962"/>
        <v/>
      </c>
      <c r="CA4429" s="60" t="str">
        <f t="shared" si="963"/>
        <v/>
      </c>
      <c r="CB4429" s="37" t="str">
        <f>IF(CA4429="", "", COUNTIF(CA$2649:CA$5288, "?"&amp;CA4429)+1+COUNTIF(CA$2649:CA4429, CA4429)-1)</f>
        <v/>
      </c>
      <c r="CC4429" s="41" t="str">
        <f t="shared" si="964"/>
        <v/>
      </c>
    </row>
    <row r="4430" spans="45:81" hidden="1" x14ac:dyDescent="0.25">
      <c r="AS4430" s="37">
        <v>1782</v>
      </c>
      <c r="BS4430" s="41" t="str">
        <f t="shared" si="958"/>
        <v/>
      </c>
      <c r="BU4430" s="41" t="str">
        <f>IF($BS4430="", "", IFERROR(INDEX('Country Name Replacement'!$C$11:$C$2650, MATCH($BS4430, 'Country Name Replacement'!$B$11:$B$2650, 0)), $BS4430))</f>
        <v/>
      </c>
      <c r="BV4430" s="37" t="str">
        <f t="shared" si="959"/>
        <v/>
      </c>
      <c r="BW4430" s="46" t="str">
        <f t="shared" si="960"/>
        <v/>
      </c>
      <c r="BY4430" s="13" t="str">
        <f t="shared" si="961"/>
        <v/>
      </c>
      <c r="BZ4430" s="37" t="str">
        <f t="shared" si="962"/>
        <v/>
      </c>
      <c r="CA4430" s="60" t="str">
        <f t="shared" si="963"/>
        <v/>
      </c>
      <c r="CB4430" s="37" t="str">
        <f>IF(CA4430="", "", COUNTIF(CA$2649:CA$5288, "?"&amp;CA4430)+1+COUNTIF(CA$2649:CA4430, CA4430)-1)</f>
        <v/>
      </c>
      <c r="CC4430" s="41" t="str">
        <f t="shared" si="964"/>
        <v/>
      </c>
    </row>
    <row r="4431" spans="45:81" hidden="1" x14ac:dyDescent="0.25">
      <c r="AS4431" s="37">
        <v>1783</v>
      </c>
      <c r="BS4431" s="41" t="str">
        <f t="shared" si="958"/>
        <v/>
      </c>
      <c r="BU4431" s="41" t="str">
        <f>IF($BS4431="", "", IFERROR(INDEX('Country Name Replacement'!$C$11:$C$2650, MATCH($BS4431, 'Country Name Replacement'!$B$11:$B$2650, 0)), $BS4431))</f>
        <v/>
      </c>
      <c r="BV4431" s="37" t="str">
        <f t="shared" si="959"/>
        <v/>
      </c>
      <c r="BW4431" s="46" t="str">
        <f t="shared" si="960"/>
        <v/>
      </c>
      <c r="BY4431" s="13" t="str">
        <f t="shared" si="961"/>
        <v/>
      </c>
      <c r="BZ4431" s="37" t="str">
        <f t="shared" si="962"/>
        <v/>
      </c>
      <c r="CA4431" s="60" t="str">
        <f t="shared" si="963"/>
        <v/>
      </c>
      <c r="CB4431" s="37" t="str">
        <f>IF(CA4431="", "", COUNTIF(CA$2649:CA$5288, "?"&amp;CA4431)+1+COUNTIF(CA$2649:CA4431, CA4431)-1)</f>
        <v/>
      </c>
      <c r="CC4431" s="41" t="str">
        <f t="shared" si="964"/>
        <v/>
      </c>
    </row>
    <row r="4432" spans="45:81" hidden="1" x14ac:dyDescent="0.25">
      <c r="AS4432" s="37">
        <v>1784</v>
      </c>
      <c r="BS4432" s="41" t="str">
        <f t="shared" si="958"/>
        <v/>
      </c>
      <c r="BU4432" s="41" t="str">
        <f>IF($BS4432="", "", IFERROR(INDEX('Country Name Replacement'!$C$11:$C$2650, MATCH($BS4432, 'Country Name Replacement'!$B$11:$B$2650, 0)), $BS4432))</f>
        <v/>
      </c>
      <c r="BV4432" s="37" t="str">
        <f t="shared" si="959"/>
        <v/>
      </c>
      <c r="BW4432" s="46" t="str">
        <f t="shared" si="960"/>
        <v/>
      </c>
      <c r="BY4432" s="13" t="str">
        <f t="shared" si="961"/>
        <v/>
      </c>
      <c r="BZ4432" s="37" t="str">
        <f t="shared" si="962"/>
        <v/>
      </c>
      <c r="CA4432" s="60" t="str">
        <f t="shared" si="963"/>
        <v/>
      </c>
      <c r="CB4432" s="37" t="str">
        <f>IF(CA4432="", "", COUNTIF(CA$2649:CA$5288, "?"&amp;CA4432)+1+COUNTIF(CA$2649:CA4432, CA4432)-1)</f>
        <v/>
      </c>
      <c r="CC4432" s="41" t="str">
        <f t="shared" si="964"/>
        <v/>
      </c>
    </row>
    <row r="4433" spans="45:81" hidden="1" x14ac:dyDescent="0.25">
      <c r="AS4433" s="37">
        <v>1785</v>
      </c>
      <c r="BS4433" s="41" t="str">
        <f t="shared" si="958"/>
        <v/>
      </c>
      <c r="BU4433" s="41" t="str">
        <f>IF($BS4433="", "", IFERROR(INDEX('Country Name Replacement'!$C$11:$C$2650, MATCH($BS4433, 'Country Name Replacement'!$B$11:$B$2650, 0)), $BS4433))</f>
        <v/>
      </c>
      <c r="BV4433" s="37" t="str">
        <f t="shared" si="959"/>
        <v/>
      </c>
      <c r="BW4433" s="46" t="str">
        <f t="shared" si="960"/>
        <v/>
      </c>
      <c r="BY4433" s="13" t="str">
        <f t="shared" si="961"/>
        <v/>
      </c>
      <c r="BZ4433" s="37" t="str">
        <f t="shared" si="962"/>
        <v/>
      </c>
      <c r="CA4433" s="60" t="str">
        <f t="shared" si="963"/>
        <v/>
      </c>
      <c r="CB4433" s="37" t="str">
        <f>IF(CA4433="", "", COUNTIF(CA$2649:CA$5288, "?"&amp;CA4433)+1+COUNTIF(CA$2649:CA4433, CA4433)-1)</f>
        <v/>
      </c>
      <c r="CC4433" s="41" t="str">
        <f t="shared" si="964"/>
        <v/>
      </c>
    </row>
    <row r="4434" spans="45:81" hidden="1" x14ac:dyDescent="0.25">
      <c r="AS4434" s="37">
        <v>1786</v>
      </c>
      <c r="BS4434" s="41" t="str">
        <f t="shared" si="958"/>
        <v/>
      </c>
      <c r="BU4434" s="41" t="str">
        <f>IF($BS4434="", "", IFERROR(INDEX('Country Name Replacement'!$C$11:$C$2650, MATCH($BS4434, 'Country Name Replacement'!$B$11:$B$2650, 0)), $BS4434))</f>
        <v/>
      </c>
      <c r="BV4434" s="37" t="str">
        <f t="shared" si="959"/>
        <v/>
      </c>
      <c r="BW4434" s="46" t="str">
        <f t="shared" si="960"/>
        <v/>
      </c>
      <c r="BY4434" s="13" t="str">
        <f t="shared" si="961"/>
        <v/>
      </c>
      <c r="BZ4434" s="37" t="str">
        <f t="shared" si="962"/>
        <v/>
      </c>
      <c r="CA4434" s="60" t="str">
        <f t="shared" si="963"/>
        <v/>
      </c>
      <c r="CB4434" s="37" t="str">
        <f>IF(CA4434="", "", COUNTIF(CA$2649:CA$5288, "?"&amp;CA4434)+1+COUNTIF(CA$2649:CA4434, CA4434)-1)</f>
        <v/>
      </c>
      <c r="CC4434" s="41" t="str">
        <f t="shared" si="964"/>
        <v/>
      </c>
    </row>
    <row r="4435" spans="45:81" hidden="1" x14ac:dyDescent="0.25">
      <c r="AS4435" s="37">
        <v>1787</v>
      </c>
      <c r="BS4435" s="41" t="str">
        <f t="shared" si="958"/>
        <v/>
      </c>
      <c r="BU4435" s="41" t="str">
        <f>IF($BS4435="", "", IFERROR(INDEX('Country Name Replacement'!$C$11:$C$2650, MATCH($BS4435, 'Country Name Replacement'!$B$11:$B$2650, 0)), $BS4435))</f>
        <v/>
      </c>
      <c r="BV4435" s="37" t="str">
        <f t="shared" si="959"/>
        <v/>
      </c>
      <c r="BW4435" s="46" t="str">
        <f t="shared" si="960"/>
        <v/>
      </c>
      <c r="BY4435" s="13" t="str">
        <f t="shared" si="961"/>
        <v/>
      </c>
      <c r="BZ4435" s="37" t="str">
        <f t="shared" si="962"/>
        <v/>
      </c>
      <c r="CA4435" s="60" t="str">
        <f t="shared" si="963"/>
        <v/>
      </c>
      <c r="CB4435" s="37" t="str">
        <f>IF(CA4435="", "", COUNTIF(CA$2649:CA$5288, "?"&amp;CA4435)+1+COUNTIF(CA$2649:CA4435, CA4435)-1)</f>
        <v/>
      </c>
      <c r="CC4435" s="41" t="str">
        <f t="shared" si="964"/>
        <v/>
      </c>
    </row>
    <row r="4436" spans="45:81" hidden="1" x14ac:dyDescent="0.25">
      <c r="AS4436" s="37">
        <v>1788</v>
      </c>
      <c r="BS4436" s="41" t="str">
        <f t="shared" si="958"/>
        <v/>
      </c>
      <c r="BU4436" s="41" t="str">
        <f>IF($BS4436="", "", IFERROR(INDEX('Country Name Replacement'!$C$11:$C$2650, MATCH($BS4436, 'Country Name Replacement'!$B$11:$B$2650, 0)), $BS4436))</f>
        <v/>
      </c>
      <c r="BV4436" s="37" t="str">
        <f t="shared" si="959"/>
        <v/>
      </c>
      <c r="BW4436" s="46" t="str">
        <f t="shared" si="960"/>
        <v/>
      </c>
      <c r="BY4436" s="13" t="str">
        <f t="shared" si="961"/>
        <v/>
      </c>
      <c r="BZ4436" s="37" t="str">
        <f t="shared" si="962"/>
        <v/>
      </c>
      <c r="CA4436" s="60" t="str">
        <f t="shared" si="963"/>
        <v/>
      </c>
      <c r="CB4436" s="37" t="str">
        <f>IF(CA4436="", "", COUNTIF(CA$2649:CA$5288, "?"&amp;CA4436)+1+COUNTIF(CA$2649:CA4436, CA4436)-1)</f>
        <v/>
      </c>
      <c r="CC4436" s="41" t="str">
        <f t="shared" si="964"/>
        <v/>
      </c>
    </row>
    <row r="4437" spans="45:81" hidden="1" x14ac:dyDescent="0.25">
      <c r="AS4437" s="37">
        <v>1789</v>
      </c>
      <c r="BS4437" s="41" t="str">
        <f t="shared" si="958"/>
        <v/>
      </c>
      <c r="BU4437" s="41" t="str">
        <f>IF($BS4437="", "", IFERROR(INDEX('Country Name Replacement'!$C$11:$C$2650, MATCH($BS4437, 'Country Name Replacement'!$B$11:$B$2650, 0)), $BS4437))</f>
        <v/>
      </c>
      <c r="BV4437" s="37" t="str">
        <f t="shared" si="959"/>
        <v/>
      </c>
      <c r="BW4437" s="46" t="str">
        <f t="shared" si="960"/>
        <v/>
      </c>
      <c r="BY4437" s="13" t="str">
        <f t="shared" si="961"/>
        <v/>
      </c>
      <c r="BZ4437" s="37" t="str">
        <f t="shared" si="962"/>
        <v/>
      </c>
      <c r="CA4437" s="60" t="str">
        <f t="shared" si="963"/>
        <v/>
      </c>
      <c r="CB4437" s="37" t="str">
        <f>IF(CA4437="", "", COUNTIF(CA$2649:CA$5288, "?"&amp;CA4437)+1+COUNTIF(CA$2649:CA4437, CA4437)-1)</f>
        <v/>
      </c>
      <c r="CC4437" s="41" t="str">
        <f t="shared" si="964"/>
        <v/>
      </c>
    </row>
    <row r="4438" spans="45:81" hidden="1" x14ac:dyDescent="0.25">
      <c r="AS4438" s="37">
        <v>1790</v>
      </c>
      <c r="BS4438" s="41" t="str">
        <f t="shared" si="958"/>
        <v/>
      </c>
      <c r="BU4438" s="41" t="str">
        <f>IF($BS4438="", "", IFERROR(INDEX('Country Name Replacement'!$C$11:$C$2650, MATCH($BS4438, 'Country Name Replacement'!$B$11:$B$2650, 0)), $BS4438))</f>
        <v/>
      </c>
      <c r="BV4438" s="37" t="str">
        <f t="shared" si="959"/>
        <v/>
      </c>
      <c r="BW4438" s="46" t="str">
        <f t="shared" si="960"/>
        <v/>
      </c>
      <c r="BY4438" s="13" t="str">
        <f t="shared" si="961"/>
        <v/>
      </c>
      <c r="BZ4438" s="37" t="str">
        <f t="shared" si="962"/>
        <v/>
      </c>
      <c r="CA4438" s="60" t="str">
        <f t="shared" si="963"/>
        <v/>
      </c>
      <c r="CB4438" s="37" t="str">
        <f>IF(CA4438="", "", COUNTIF(CA$2649:CA$5288, "?"&amp;CA4438)+1+COUNTIF(CA$2649:CA4438, CA4438)-1)</f>
        <v/>
      </c>
      <c r="CC4438" s="41" t="str">
        <f t="shared" si="964"/>
        <v/>
      </c>
    </row>
    <row r="4439" spans="45:81" hidden="1" x14ac:dyDescent="0.25">
      <c r="AS4439" s="37">
        <v>1791</v>
      </c>
      <c r="BS4439" s="41" t="str">
        <f t="shared" si="958"/>
        <v/>
      </c>
      <c r="BU4439" s="41" t="str">
        <f>IF($BS4439="", "", IFERROR(INDEX('Country Name Replacement'!$C$11:$C$2650, MATCH($BS4439, 'Country Name Replacement'!$B$11:$B$2650, 0)), $BS4439))</f>
        <v/>
      </c>
      <c r="BV4439" s="37" t="str">
        <f t="shared" si="959"/>
        <v/>
      </c>
      <c r="BW4439" s="46" t="str">
        <f t="shared" si="960"/>
        <v/>
      </c>
      <c r="BY4439" s="13" t="str">
        <f t="shared" si="961"/>
        <v/>
      </c>
      <c r="BZ4439" s="37" t="str">
        <f t="shared" si="962"/>
        <v/>
      </c>
      <c r="CA4439" s="60" t="str">
        <f t="shared" si="963"/>
        <v/>
      </c>
      <c r="CB4439" s="37" t="str">
        <f>IF(CA4439="", "", COUNTIF(CA$2649:CA$5288, "?"&amp;CA4439)+1+COUNTIF(CA$2649:CA4439, CA4439)-1)</f>
        <v/>
      </c>
      <c r="CC4439" s="41" t="str">
        <f t="shared" si="964"/>
        <v/>
      </c>
    </row>
    <row r="4440" spans="45:81" hidden="1" x14ac:dyDescent="0.25">
      <c r="AS4440" s="37">
        <v>1792</v>
      </c>
      <c r="BS4440" s="41" t="str">
        <f t="shared" si="958"/>
        <v/>
      </c>
      <c r="BU4440" s="41" t="str">
        <f>IF($BS4440="", "", IFERROR(INDEX('Country Name Replacement'!$C$11:$C$2650, MATCH($BS4440, 'Country Name Replacement'!$B$11:$B$2650, 0)), $BS4440))</f>
        <v/>
      </c>
      <c r="BV4440" s="37" t="str">
        <f t="shared" si="959"/>
        <v/>
      </c>
      <c r="BW4440" s="46" t="str">
        <f t="shared" si="960"/>
        <v/>
      </c>
      <c r="BY4440" s="13" t="str">
        <f t="shared" si="961"/>
        <v/>
      </c>
      <c r="BZ4440" s="37" t="str">
        <f t="shared" si="962"/>
        <v/>
      </c>
      <c r="CA4440" s="60" t="str">
        <f t="shared" si="963"/>
        <v/>
      </c>
      <c r="CB4440" s="37" t="str">
        <f>IF(CA4440="", "", COUNTIF(CA$2649:CA$5288, "?"&amp;CA4440)+1+COUNTIF(CA$2649:CA4440, CA4440)-1)</f>
        <v/>
      </c>
      <c r="CC4440" s="41" t="str">
        <f t="shared" si="964"/>
        <v/>
      </c>
    </row>
    <row r="4441" spans="45:81" hidden="1" x14ac:dyDescent="0.25">
      <c r="AS4441" s="37">
        <v>1793</v>
      </c>
      <c r="BS4441" s="41" t="str">
        <f t="shared" si="958"/>
        <v/>
      </c>
      <c r="BU4441" s="41" t="str">
        <f>IF($BS4441="", "", IFERROR(INDEX('Country Name Replacement'!$C$11:$C$2650, MATCH($BS4441, 'Country Name Replacement'!$B$11:$B$2650, 0)), $BS4441))</f>
        <v/>
      </c>
      <c r="BV4441" s="37" t="str">
        <f t="shared" si="959"/>
        <v/>
      </c>
      <c r="BW4441" s="46" t="str">
        <f t="shared" si="960"/>
        <v/>
      </c>
      <c r="BY4441" s="13" t="str">
        <f t="shared" si="961"/>
        <v/>
      </c>
      <c r="BZ4441" s="37" t="str">
        <f t="shared" si="962"/>
        <v/>
      </c>
      <c r="CA4441" s="60" t="str">
        <f t="shared" si="963"/>
        <v/>
      </c>
      <c r="CB4441" s="37" t="str">
        <f>IF(CA4441="", "", COUNTIF(CA$2649:CA$5288, "?"&amp;CA4441)+1+COUNTIF(CA$2649:CA4441, CA4441)-1)</f>
        <v/>
      </c>
      <c r="CC4441" s="41" t="str">
        <f t="shared" si="964"/>
        <v/>
      </c>
    </row>
    <row r="4442" spans="45:81" hidden="1" x14ac:dyDescent="0.25">
      <c r="AS4442" s="37">
        <v>1794</v>
      </c>
      <c r="BS4442" s="41" t="str">
        <f t="shared" ref="BS4442:BS4505" si="965">IFERROR(INDEX(BS$7:BS$2646, MATCH($AS4442, BU$7:BU$2646, 0)), "")</f>
        <v/>
      </c>
      <c r="BU4442" s="41" t="str">
        <f>IF($BS4442="", "", IFERROR(INDEX('Country Name Replacement'!$C$11:$C$2650, MATCH($BS4442, 'Country Name Replacement'!$B$11:$B$2650, 0)), $BS4442))</f>
        <v/>
      </c>
      <c r="BV4442" s="37" t="str">
        <f t="shared" ref="BV4442:BV4505" si="966">IF(BU4442="", "", COUNTIF(BU$2649:BU$5288, "&lt;"&amp;BU4442)+1-BV$2647)</f>
        <v/>
      </c>
      <c r="BW4442" s="46" t="str">
        <f t="shared" ref="BW4442:BW4505" si="967">IFERROR(INDEX(BU$2649:BU$5288, MATCH($AS4442, BV$2649:BV$2828, 0)), "")</f>
        <v/>
      </c>
      <c r="BY4442" s="13" t="str">
        <f t="shared" ref="BY4442:BY4505" si="968">IFERROR(INDEX(BY$7:BY$2646, MATCH($AS4442, CA$7:CA$2646, 0)), "")</f>
        <v/>
      </c>
      <c r="BZ4442" s="37" t="str">
        <f t="shared" ref="BZ4442:BZ4505" si="969">IF(BY4442="", "", COUNTIF(BY$2649:BY$5288, "&lt;"&amp;BY4442)+1-BZ$2647)</f>
        <v/>
      </c>
      <c r="CA4442" s="60" t="str">
        <f t="shared" ref="CA4442:CA4505" si="970">IF(BY4442="", "", SUMIF($BY$7:$BY$2646, BY4442, $BZ$7:$BZ$2646))</f>
        <v/>
      </c>
      <c r="CB4442" s="37" t="str">
        <f>IF(CA4442="", "", COUNTIF(CA$2649:CA$5288, "?"&amp;CA4442)+1+COUNTIF(CA$2649:CA4442, CA4442)-1)</f>
        <v/>
      </c>
      <c r="CC4442" s="41" t="str">
        <f t="shared" ref="CC4442:CC4505" si="971">IFERROR(INDEX(BS$2649:BS$5288, MATCH($AS4442, BV$2649:BV$2828, 0)), "")</f>
        <v/>
      </c>
    </row>
    <row r="4443" spans="45:81" hidden="1" x14ac:dyDescent="0.25">
      <c r="AS4443" s="37">
        <v>1795</v>
      </c>
      <c r="BS4443" s="41" t="str">
        <f t="shared" si="965"/>
        <v/>
      </c>
      <c r="BU4443" s="41" t="str">
        <f>IF($BS4443="", "", IFERROR(INDEX('Country Name Replacement'!$C$11:$C$2650, MATCH($BS4443, 'Country Name Replacement'!$B$11:$B$2650, 0)), $BS4443))</f>
        <v/>
      </c>
      <c r="BV4443" s="37" t="str">
        <f t="shared" si="966"/>
        <v/>
      </c>
      <c r="BW4443" s="46" t="str">
        <f t="shared" si="967"/>
        <v/>
      </c>
      <c r="BY4443" s="13" t="str">
        <f t="shared" si="968"/>
        <v/>
      </c>
      <c r="BZ4443" s="37" t="str">
        <f t="shared" si="969"/>
        <v/>
      </c>
      <c r="CA4443" s="60" t="str">
        <f t="shared" si="970"/>
        <v/>
      </c>
      <c r="CB4443" s="37" t="str">
        <f>IF(CA4443="", "", COUNTIF(CA$2649:CA$5288, "?"&amp;CA4443)+1+COUNTIF(CA$2649:CA4443, CA4443)-1)</f>
        <v/>
      </c>
      <c r="CC4443" s="41" t="str">
        <f t="shared" si="971"/>
        <v/>
      </c>
    </row>
    <row r="4444" spans="45:81" hidden="1" x14ac:dyDescent="0.25">
      <c r="AS4444" s="37">
        <v>1796</v>
      </c>
      <c r="BS4444" s="41" t="str">
        <f t="shared" si="965"/>
        <v/>
      </c>
      <c r="BU4444" s="41" t="str">
        <f>IF($BS4444="", "", IFERROR(INDEX('Country Name Replacement'!$C$11:$C$2650, MATCH($BS4444, 'Country Name Replacement'!$B$11:$B$2650, 0)), $BS4444))</f>
        <v/>
      </c>
      <c r="BV4444" s="37" t="str">
        <f t="shared" si="966"/>
        <v/>
      </c>
      <c r="BW4444" s="46" t="str">
        <f t="shared" si="967"/>
        <v/>
      </c>
      <c r="BY4444" s="13" t="str">
        <f t="shared" si="968"/>
        <v/>
      </c>
      <c r="BZ4444" s="37" t="str">
        <f t="shared" si="969"/>
        <v/>
      </c>
      <c r="CA4444" s="60" t="str">
        <f t="shared" si="970"/>
        <v/>
      </c>
      <c r="CB4444" s="37" t="str">
        <f>IF(CA4444="", "", COUNTIF(CA$2649:CA$5288, "?"&amp;CA4444)+1+COUNTIF(CA$2649:CA4444, CA4444)-1)</f>
        <v/>
      </c>
      <c r="CC4444" s="41" t="str">
        <f t="shared" si="971"/>
        <v/>
      </c>
    </row>
    <row r="4445" spans="45:81" hidden="1" x14ac:dyDescent="0.25">
      <c r="AS4445" s="37">
        <v>1797</v>
      </c>
      <c r="BS4445" s="41" t="str">
        <f t="shared" si="965"/>
        <v/>
      </c>
      <c r="BU4445" s="41" t="str">
        <f>IF($BS4445="", "", IFERROR(INDEX('Country Name Replacement'!$C$11:$C$2650, MATCH($BS4445, 'Country Name Replacement'!$B$11:$B$2650, 0)), $BS4445))</f>
        <v/>
      </c>
      <c r="BV4445" s="37" t="str">
        <f t="shared" si="966"/>
        <v/>
      </c>
      <c r="BW4445" s="46" t="str">
        <f t="shared" si="967"/>
        <v/>
      </c>
      <c r="BY4445" s="13" t="str">
        <f t="shared" si="968"/>
        <v/>
      </c>
      <c r="BZ4445" s="37" t="str">
        <f t="shared" si="969"/>
        <v/>
      </c>
      <c r="CA4445" s="60" t="str">
        <f t="shared" si="970"/>
        <v/>
      </c>
      <c r="CB4445" s="37" t="str">
        <f>IF(CA4445="", "", COUNTIF(CA$2649:CA$5288, "?"&amp;CA4445)+1+COUNTIF(CA$2649:CA4445, CA4445)-1)</f>
        <v/>
      </c>
      <c r="CC4445" s="41" t="str">
        <f t="shared" si="971"/>
        <v/>
      </c>
    </row>
    <row r="4446" spans="45:81" hidden="1" x14ac:dyDescent="0.25">
      <c r="AS4446" s="37">
        <v>1798</v>
      </c>
      <c r="BS4446" s="41" t="str">
        <f t="shared" si="965"/>
        <v/>
      </c>
      <c r="BU4446" s="41" t="str">
        <f>IF($BS4446="", "", IFERROR(INDEX('Country Name Replacement'!$C$11:$C$2650, MATCH($BS4446, 'Country Name Replacement'!$B$11:$B$2650, 0)), $BS4446))</f>
        <v/>
      </c>
      <c r="BV4446" s="37" t="str">
        <f t="shared" si="966"/>
        <v/>
      </c>
      <c r="BW4446" s="46" t="str">
        <f t="shared" si="967"/>
        <v/>
      </c>
      <c r="BY4446" s="13" t="str">
        <f t="shared" si="968"/>
        <v/>
      </c>
      <c r="BZ4446" s="37" t="str">
        <f t="shared" si="969"/>
        <v/>
      </c>
      <c r="CA4446" s="60" t="str">
        <f t="shared" si="970"/>
        <v/>
      </c>
      <c r="CB4446" s="37" t="str">
        <f>IF(CA4446="", "", COUNTIF(CA$2649:CA$5288, "?"&amp;CA4446)+1+COUNTIF(CA$2649:CA4446, CA4446)-1)</f>
        <v/>
      </c>
      <c r="CC4446" s="41" t="str">
        <f t="shared" si="971"/>
        <v/>
      </c>
    </row>
    <row r="4447" spans="45:81" hidden="1" x14ac:dyDescent="0.25">
      <c r="AS4447" s="37">
        <v>1799</v>
      </c>
      <c r="BS4447" s="41" t="str">
        <f t="shared" si="965"/>
        <v/>
      </c>
      <c r="BU4447" s="41" t="str">
        <f>IF($BS4447="", "", IFERROR(INDEX('Country Name Replacement'!$C$11:$C$2650, MATCH($BS4447, 'Country Name Replacement'!$B$11:$B$2650, 0)), $BS4447))</f>
        <v/>
      </c>
      <c r="BV4447" s="37" t="str">
        <f t="shared" si="966"/>
        <v/>
      </c>
      <c r="BW4447" s="46" t="str">
        <f t="shared" si="967"/>
        <v/>
      </c>
      <c r="BY4447" s="13" t="str">
        <f t="shared" si="968"/>
        <v/>
      </c>
      <c r="BZ4447" s="37" t="str">
        <f t="shared" si="969"/>
        <v/>
      </c>
      <c r="CA4447" s="60" t="str">
        <f t="shared" si="970"/>
        <v/>
      </c>
      <c r="CB4447" s="37" t="str">
        <f>IF(CA4447="", "", COUNTIF(CA$2649:CA$5288, "?"&amp;CA4447)+1+COUNTIF(CA$2649:CA4447, CA4447)-1)</f>
        <v/>
      </c>
      <c r="CC4447" s="41" t="str">
        <f t="shared" si="971"/>
        <v/>
      </c>
    </row>
    <row r="4448" spans="45:81" hidden="1" x14ac:dyDescent="0.25">
      <c r="AS4448" s="37">
        <v>1800</v>
      </c>
      <c r="BS4448" s="41" t="str">
        <f t="shared" si="965"/>
        <v/>
      </c>
      <c r="BU4448" s="41" t="str">
        <f>IF($BS4448="", "", IFERROR(INDEX('Country Name Replacement'!$C$11:$C$2650, MATCH($BS4448, 'Country Name Replacement'!$B$11:$B$2650, 0)), $BS4448))</f>
        <v/>
      </c>
      <c r="BV4448" s="37" t="str">
        <f t="shared" si="966"/>
        <v/>
      </c>
      <c r="BW4448" s="46" t="str">
        <f t="shared" si="967"/>
        <v/>
      </c>
      <c r="BY4448" s="13" t="str">
        <f t="shared" si="968"/>
        <v/>
      </c>
      <c r="BZ4448" s="37" t="str">
        <f t="shared" si="969"/>
        <v/>
      </c>
      <c r="CA4448" s="60" t="str">
        <f t="shared" si="970"/>
        <v/>
      </c>
      <c r="CB4448" s="37" t="str">
        <f>IF(CA4448="", "", COUNTIF(CA$2649:CA$5288, "?"&amp;CA4448)+1+COUNTIF(CA$2649:CA4448, CA4448)-1)</f>
        <v/>
      </c>
      <c r="CC4448" s="41" t="str">
        <f t="shared" si="971"/>
        <v/>
      </c>
    </row>
    <row r="4449" spans="45:81" hidden="1" x14ac:dyDescent="0.25">
      <c r="AS4449" s="37">
        <v>1801</v>
      </c>
      <c r="BS4449" s="41" t="str">
        <f t="shared" si="965"/>
        <v/>
      </c>
      <c r="BU4449" s="41" t="str">
        <f>IF($BS4449="", "", IFERROR(INDEX('Country Name Replacement'!$C$11:$C$2650, MATCH($BS4449, 'Country Name Replacement'!$B$11:$B$2650, 0)), $BS4449))</f>
        <v/>
      </c>
      <c r="BV4449" s="37" t="str">
        <f t="shared" si="966"/>
        <v/>
      </c>
      <c r="BW4449" s="46" t="str">
        <f t="shared" si="967"/>
        <v/>
      </c>
      <c r="BY4449" s="13" t="str">
        <f t="shared" si="968"/>
        <v/>
      </c>
      <c r="BZ4449" s="37" t="str">
        <f t="shared" si="969"/>
        <v/>
      </c>
      <c r="CA4449" s="60" t="str">
        <f t="shared" si="970"/>
        <v/>
      </c>
      <c r="CB4449" s="37" t="str">
        <f>IF(CA4449="", "", COUNTIF(CA$2649:CA$5288, "?"&amp;CA4449)+1+COUNTIF(CA$2649:CA4449, CA4449)-1)</f>
        <v/>
      </c>
      <c r="CC4449" s="41" t="str">
        <f t="shared" si="971"/>
        <v/>
      </c>
    </row>
    <row r="4450" spans="45:81" hidden="1" x14ac:dyDescent="0.25">
      <c r="AS4450" s="37">
        <v>1802</v>
      </c>
      <c r="BS4450" s="41" t="str">
        <f t="shared" si="965"/>
        <v/>
      </c>
      <c r="BU4450" s="41" t="str">
        <f>IF($BS4450="", "", IFERROR(INDEX('Country Name Replacement'!$C$11:$C$2650, MATCH($BS4450, 'Country Name Replacement'!$B$11:$B$2650, 0)), $BS4450))</f>
        <v/>
      </c>
      <c r="BV4450" s="37" t="str">
        <f t="shared" si="966"/>
        <v/>
      </c>
      <c r="BW4450" s="46" t="str">
        <f t="shared" si="967"/>
        <v/>
      </c>
      <c r="BY4450" s="13" t="str">
        <f t="shared" si="968"/>
        <v/>
      </c>
      <c r="BZ4450" s="37" t="str">
        <f t="shared" si="969"/>
        <v/>
      </c>
      <c r="CA4450" s="60" t="str">
        <f t="shared" si="970"/>
        <v/>
      </c>
      <c r="CB4450" s="37" t="str">
        <f>IF(CA4450="", "", COUNTIF(CA$2649:CA$5288, "?"&amp;CA4450)+1+COUNTIF(CA$2649:CA4450, CA4450)-1)</f>
        <v/>
      </c>
      <c r="CC4450" s="41" t="str">
        <f t="shared" si="971"/>
        <v/>
      </c>
    </row>
    <row r="4451" spans="45:81" hidden="1" x14ac:dyDescent="0.25">
      <c r="AS4451" s="37">
        <v>1803</v>
      </c>
      <c r="BS4451" s="41" t="str">
        <f t="shared" si="965"/>
        <v/>
      </c>
      <c r="BU4451" s="41" t="str">
        <f>IF($BS4451="", "", IFERROR(INDEX('Country Name Replacement'!$C$11:$C$2650, MATCH($BS4451, 'Country Name Replacement'!$B$11:$B$2650, 0)), $BS4451))</f>
        <v/>
      </c>
      <c r="BV4451" s="37" t="str">
        <f t="shared" si="966"/>
        <v/>
      </c>
      <c r="BW4451" s="46" t="str">
        <f t="shared" si="967"/>
        <v/>
      </c>
      <c r="BY4451" s="13" t="str">
        <f t="shared" si="968"/>
        <v/>
      </c>
      <c r="BZ4451" s="37" t="str">
        <f t="shared" si="969"/>
        <v/>
      </c>
      <c r="CA4451" s="60" t="str">
        <f t="shared" si="970"/>
        <v/>
      </c>
      <c r="CB4451" s="37" t="str">
        <f>IF(CA4451="", "", COUNTIF(CA$2649:CA$5288, "?"&amp;CA4451)+1+COUNTIF(CA$2649:CA4451, CA4451)-1)</f>
        <v/>
      </c>
      <c r="CC4451" s="41" t="str">
        <f t="shared" si="971"/>
        <v/>
      </c>
    </row>
    <row r="4452" spans="45:81" hidden="1" x14ac:dyDescent="0.25">
      <c r="AS4452" s="37">
        <v>1804</v>
      </c>
      <c r="BS4452" s="41" t="str">
        <f t="shared" si="965"/>
        <v/>
      </c>
      <c r="BU4452" s="41" t="str">
        <f>IF($BS4452="", "", IFERROR(INDEX('Country Name Replacement'!$C$11:$C$2650, MATCH($BS4452, 'Country Name Replacement'!$B$11:$B$2650, 0)), $BS4452))</f>
        <v/>
      </c>
      <c r="BV4452" s="37" t="str">
        <f t="shared" si="966"/>
        <v/>
      </c>
      <c r="BW4452" s="46" t="str">
        <f t="shared" si="967"/>
        <v/>
      </c>
      <c r="BY4452" s="13" t="str">
        <f t="shared" si="968"/>
        <v/>
      </c>
      <c r="BZ4452" s="37" t="str">
        <f t="shared" si="969"/>
        <v/>
      </c>
      <c r="CA4452" s="60" t="str">
        <f t="shared" si="970"/>
        <v/>
      </c>
      <c r="CB4452" s="37" t="str">
        <f>IF(CA4452="", "", COUNTIF(CA$2649:CA$5288, "?"&amp;CA4452)+1+COUNTIF(CA$2649:CA4452, CA4452)-1)</f>
        <v/>
      </c>
      <c r="CC4452" s="41" t="str">
        <f t="shared" si="971"/>
        <v/>
      </c>
    </row>
    <row r="4453" spans="45:81" hidden="1" x14ac:dyDescent="0.25">
      <c r="AS4453" s="37">
        <v>1805</v>
      </c>
      <c r="BS4453" s="41" t="str">
        <f t="shared" si="965"/>
        <v/>
      </c>
      <c r="BU4453" s="41" t="str">
        <f>IF($BS4453="", "", IFERROR(INDEX('Country Name Replacement'!$C$11:$C$2650, MATCH($BS4453, 'Country Name Replacement'!$B$11:$B$2650, 0)), $BS4453))</f>
        <v/>
      </c>
      <c r="BV4453" s="37" t="str">
        <f t="shared" si="966"/>
        <v/>
      </c>
      <c r="BW4453" s="46" t="str">
        <f t="shared" si="967"/>
        <v/>
      </c>
      <c r="BY4453" s="13" t="str">
        <f t="shared" si="968"/>
        <v/>
      </c>
      <c r="BZ4453" s="37" t="str">
        <f t="shared" si="969"/>
        <v/>
      </c>
      <c r="CA4453" s="60" t="str">
        <f t="shared" si="970"/>
        <v/>
      </c>
      <c r="CB4453" s="37" t="str">
        <f>IF(CA4453="", "", COUNTIF(CA$2649:CA$5288, "?"&amp;CA4453)+1+COUNTIF(CA$2649:CA4453, CA4453)-1)</f>
        <v/>
      </c>
      <c r="CC4453" s="41" t="str">
        <f t="shared" si="971"/>
        <v/>
      </c>
    </row>
    <row r="4454" spans="45:81" hidden="1" x14ac:dyDescent="0.25">
      <c r="AS4454" s="37">
        <v>1806</v>
      </c>
      <c r="BS4454" s="41" t="str">
        <f t="shared" si="965"/>
        <v/>
      </c>
      <c r="BU4454" s="41" t="str">
        <f>IF($BS4454="", "", IFERROR(INDEX('Country Name Replacement'!$C$11:$C$2650, MATCH($BS4454, 'Country Name Replacement'!$B$11:$B$2650, 0)), $BS4454))</f>
        <v/>
      </c>
      <c r="BV4454" s="37" t="str">
        <f t="shared" si="966"/>
        <v/>
      </c>
      <c r="BW4454" s="46" t="str">
        <f t="shared" si="967"/>
        <v/>
      </c>
      <c r="BY4454" s="13" t="str">
        <f t="shared" si="968"/>
        <v/>
      </c>
      <c r="BZ4454" s="37" t="str">
        <f t="shared" si="969"/>
        <v/>
      </c>
      <c r="CA4454" s="60" t="str">
        <f t="shared" si="970"/>
        <v/>
      </c>
      <c r="CB4454" s="37" t="str">
        <f>IF(CA4454="", "", COUNTIF(CA$2649:CA$5288, "?"&amp;CA4454)+1+COUNTIF(CA$2649:CA4454, CA4454)-1)</f>
        <v/>
      </c>
      <c r="CC4454" s="41" t="str">
        <f t="shared" si="971"/>
        <v/>
      </c>
    </row>
    <row r="4455" spans="45:81" hidden="1" x14ac:dyDescent="0.25">
      <c r="AS4455" s="37">
        <v>1807</v>
      </c>
      <c r="BS4455" s="41" t="str">
        <f t="shared" si="965"/>
        <v/>
      </c>
      <c r="BU4455" s="41" t="str">
        <f>IF($BS4455="", "", IFERROR(INDEX('Country Name Replacement'!$C$11:$C$2650, MATCH($BS4455, 'Country Name Replacement'!$B$11:$B$2650, 0)), $BS4455))</f>
        <v/>
      </c>
      <c r="BV4455" s="37" t="str">
        <f t="shared" si="966"/>
        <v/>
      </c>
      <c r="BW4455" s="46" t="str">
        <f t="shared" si="967"/>
        <v/>
      </c>
      <c r="BY4455" s="13" t="str">
        <f t="shared" si="968"/>
        <v/>
      </c>
      <c r="BZ4455" s="37" t="str">
        <f t="shared" si="969"/>
        <v/>
      </c>
      <c r="CA4455" s="60" t="str">
        <f t="shared" si="970"/>
        <v/>
      </c>
      <c r="CB4455" s="37" t="str">
        <f>IF(CA4455="", "", COUNTIF(CA$2649:CA$5288, "?"&amp;CA4455)+1+COUNTIF(CA$2649:CA4455, CA4455)-1)</f>
        <v/>
      </c>
      <c r="CC4455" s="41" t="str">
        <f t="shared" si="971"/>
        <v/>
      </c>
    </row>
    <row r="4456" spans="45:81" hidden="1" x14ac:dyDescent="0.25">
      <c r="AS4456" s="37">
        <v>1808</v>
      </c>
      <c r="BS4456" s="41" t="str">
        <f t="shared" si="965"/>
        <v/>
      </c>
      <c r="BU4456" s="41" t="str">
        <f>IF($BS4456="", "", IFERROR(INDEX('Country Name Replacement'!$C$11:$C$2650, MATCH($BS4456, 'Country Name Replacement'!$B$11:$B$2650, 0)), $BS4456))</f>
        <v/>
      </c>
      <c r="BV4456" s="37" t="str">
        <f t="shared" si="966"/>
        <v/>
      </c>
      <c r="BW4456" s="46" t="str">
        <f t="shared" si="967"/>
        <v/>
      </c>
      <c r="BY4456" s="13" t="str">
        <f t="shared" si="968"/>
        <v/>
      </c>
      <c r="BZ4456" s="37" t="str">
        <f t="shared" si="969"/>
        <v/>
      </c>
      <c r="CA4456" s="60" t="str">
        <f t="shared" si="970"/>
        <v/>
      </c>
      <c r="CB4456" s="37" t="str">
        <f>IF(CA4456="", "", COUNTIF(CA$2649:CA$5288, "?"&amp;CA4456)+1+COUNTIF(CA$2649:CA4456, CA4456)-1)</f>
        <v/>
      </c>
      <c r="CC4456" s="41" t="str">
        <f t="shared" si="971"/>
        <v/>
      </c>
    </row>
    <row r="4457" spans="45:81" hidden="1" x14ac:dyDescent="0.25">
      <c r="AS4457" s="37">
        <v>1809</v>
      </c>
      <c r="BS4457" s="41" t="str">
        <f t="shared" si="965"/>
        <v/>
      </c>
      <c r="BU4457" s="41" t="str">
        <f>IF($BS4457="", "", IFERROR(INDEX('Country Name Replacement'!$C$11:$C$2650, MATCH($BS4457, 'Country Name Replacement'!$B$11:$B$2650, 0)), $BS4457))</f>
        <v/>
      </c>
      <c r="BV4457" s="37" t="str">
        <f t="shared" si="966"/>
        <v/>
      </c>
      <c r="BW4457" s="46" t="str">
        <f t="shared" si="967"/>
        <v/>
      </c>
      <c r="BY4457" s="13" t="str">
        <f t="shared" si="968"/>
        <v/>
      </c>
      <c r="BZ4457" s="37" t="str">
        <f t="shared" si="969"/>
        <v/>
      </c>
      <c r="CA4457" s="60" t="str">
        <f t="shared" si="970"/>
        <v/>
      </c>
      <c r="CB4457" s="37" t="str">
        <f>IF(CA4457="", "", COUNTIF(CA$2649:CA$5288, "?"&amp;CA4457)+1+COUNTIF(CA$2649:CA4457, CA4457)-1)</f>
        <v/>
      </c>
      <c r="CC4457" s="41" t="str">
        <f t="shared" si="971"/>
        <v/>
      </c>
    </row>
    <row r="4458" spans="45:81" hidden="1" x14ac:dyDescent="0.25">
      <c r="AS4458" s="37">
        <v>1810</v>
      </c>
      <c r="BS4458" s="41" t="str">
        <f t="shared" si="965"/>
        <v/>
      </c>
      <c r="BU4458" s="41" t="str">
        <f>IF($BS4458="", "", IFERROR(INDEX('Country Name Replacement'!$C$11:$C$2650, MATCH($BS4458, 'Country Name Replacement'!$B$11:$B$2650, 0)), $BS4458))</f>
        <v/>
      </c>
      <c r="BV4458" s="37" t="str">
        <f t="shared" si="966"/>
        <v/>
      </c>
      <c r="BW4458" s="46" t="str">
        <f t="shared" si="967"/>
        <v/>
      </c>
      <c r="BY4458" s="13" t="str">
        <f t="shared" si="968"/>
        <v/>
      </c>
      <c r="BZ4458" s="37" t="str">
        <f t="shared" si="969"/>
        <v/>
      </c>
      <c r="CA4458" s="60" t="str">
        <f t="shared" si="970"/>
        <v/>
      </c>
      <c r="CB4458" s="37" t="str">
        <f>IF(CA4458="", "", COUNTIF(CA$2649:CA$5288, "?"&amp;CA4458)+1+COUNTIF(CA$2649:CA4458, CA4458)-1)</f>
        <v/>
      </c>
      <c r="CC4458" s="41" t="str">
        <f t="shared" si="971"/>
        <v/>
      </c>
    </row>
    <row r="4459" spans="45:81" hidden="1" x14ac:dyDescent="0.25">
      <c r="AS4459" s="37">
        <v>1811</v>
      </c>
      <c r="BS4459" s="41" t="str">
        <f t="shared" si="965"/>
        <v/>
      </c>
      <c r="BU4459" s="41" t="str">
        <f>IF($BS4459="", "", IFERROR(INDEX('Country Name Replacement'!$C$11:$C$2650, MATCH($BS4459, 'Country Name Replacement'!$B$11:$B$2650, 0)), $BS4459))</f>
        <v/>
      </c>
      <c r="BV4459" s="37" t="str">
        <f t="shared" si="966"/>
        <v/>
      </c>
      <c r="BW4459" s="46" t="str">
        <f t="shared" si="967"/>
        <v/>
      </c>
      <c r="BY4459" s="13" t="str">
        <f t="shared" si="968"/>
        <v/>
      </c>
      <c r="BZ4459" s="37" t="str">
        <f t="shared" si="969"/>
        <v/>
      </c>
      <c r="CA4459" s="60" t="str">
        <f t="shared" si="970"/>
        <v/>
      </c>
      <c r="CB4459" s="37" t="str">
        <f>IF(CA4459="", "", COUNTIF(CA$2649:CA$5288, "?"&amp;CA4459)+1+COUNTIF(CA$2649:CA4459, CA4459)-1)</f>
        <v/>
      </c>
      <c r="CC4459" s="41" t="str">
        <f t="shared" si="971"/>
        <v/>
      </c>
    </row>
    <row r="4460" spans="45:81" hidden="1" x14ac:dyDescent="0.25">
      <c r="AS4460" s="37">
        <v>1812</v>
      </c>
      <c r="BS4460" s="41" t="str">
        <f t="shared" si="965"/>
        <v/>
      </c>
      <c r="BU4460" s="41" t="str">
        <f>IF($BS4460="", "", IFERROR(INDEX('Country Name Replacement'!$C$11:$C$2650, MATCH($BS4460, 'Country Name Replacement'!$B$11:$B$2650, 0)), $BS4460))</f>
        <v/>
      </c>
      <c r="BV4460" s="37" t="str">
        <f t="shared" si="966"/>
        <v/>
      </c>
      <c r="BW4460" s="46" t="str">
        <f t="shared" si="967"/>
        <v/>
      </c>
      <c r="BY4460" s="13" t="str">
        <f t="shared" si="968"/>
        <v/>
      </c>
      <c r="BZ4460" s="37" t="str">
        <f t="shared" si="969"/>
        <v/>
      </c>
      <c r="CA4460" s="60" t="str">
        <f t="shared" si="970"/>
        <v/>
      </c>
      <c r="CB4460" s="37" t="str">
        <f>IF(CA4460="", "", COUNTIF(CA$2649:CA$5288, "?"&amp;CA4460)+1+COUNTIF(CA$2649:CA4460, CA4460)-1)</f>
        <v/>
      </c>
      <c r="CC4460" s="41" t="str">
        <f t="shared" si="971"/>
        <v/>
      </c>
    </row>
    <row r="4461" spans="45:81" hidden="1" x14ac:dyDescent="0.25">
      <c r="AS4461" s="37">
        <v>1813</v>
      </c>
      <c r="BS4461" s="41" t="str">
        <f t="shared" si="965"/>
        <v/>
      </c>
      <c r="BU4461" s="41" t="str">
        <f>IF($BS4461="", "", IFERROR(INDEX('Country Name Replacement'!$C$11:$C$2650, MATCH($BS4461, 'Country Name Replacement'!$B$11:$B$2650, 0)), $BS4461))</f>
        <v/>
      </c>
      <c r="BV4461" s="37" t="str">
        <f t="shared" si="966"/>
        <v/>
      </c>
      <c r="BW4461" s="46" t="str">
        <f t="shared" si="967"/>
        <v/>
      </c>
      <c r="BY4461" s="13" t="str">
        <f t="shared" si="968"/>
        <v/>
      </c>
      <c r="BZ4461" s="37" t="str">
        <f t="shared" si="969"/>
        <v/>
      </c>
      <c r="CA4461" s="60" t="str">
        <f t="shared" si="970"/>
        <v/>
      </c>
      <c r="CB4461" s="37" t="str">
        <f>IF(CA4461="", "", COUNTIF(CA$2649:CA$5288, "?"&amp;CA4461)+1+COUNTIF(CA$2649:CA4461, CA4461)-1)</f>
        <v/>
      </c>
      <c r="CC4461" s="41" t="str">
        <f t="shared" si="971"/>
        <v/>
      </c>
    </row>
    <row r="4462" spans="45:81" hidden="1" x14ac:dyDescent="0.25">
      <c r="AS4462" s="37">
        <v>1814</v>
      </c>
      <c r="BS4462" s="41" t="str">
        <f t="shared" si="965"/>
        <v/>
      </c>
      <c r="BU4462" s="41" t="str">
        <f>IF($BS4462="", "", IFERROR(INDEX('Country Name Replacement'!$C$11:$C$2650, MATCH($BS4462, 'Country Name Replacement'!$B$11:$B$2650, 0)), $BS4462))</f>
        <v/>
      </c>
      <c r="BV4462" s="37" t="str">
        <f t="shared" si="966"/>
        <v/>
      </c>
      <c r="BW4462" s="46" t="str">
        <f t="shared" si="967"/>
        <v/>
      </c>
      <c r="BY4462" s="13" t="str">
        <f t="shared" si="968"/>
        <v/>
      </c>
      <c r="BZ4462" s="37" t="str">
        <f t="shared" si="969"/>
        <v/>
      </c>
      <c r="CA4462" s="60" t="str">
        <f t="shared" si="970"/>
        <v/>
      </c>
      <c r="CB4462" s="37" t="str">
        <f>IF(CA4462="", "", COUNTIF(CA$2649:CA$5288, "?"&amp;CA4462)+1+COUNTIF(CA$2649:CA4462, CA4462)-1)</f>
        <v/>
      </c>
      <c r="CC4462" s="41" t="str">
        <f t="shared" si="971"/>
        <v/>
      </c>
    </row>
    <row r="4463" spans="45:81" hidden="1" x14ac:dyDescent="0.25">
      <c r="AS4463" s="37">
        <v>1815</v>
      </c>
      <c r="BS4463" s="41" t="str">
        <f t="shared" si="965"/>
        <v/>
      </c>
      <c r="BU4463" s="41" t="str">
        <f>IF($BS4463="", "", IFERROR(INDEX('Country Name Replacement'!$C$11:$C$2650, MATCH($BS4463, 'Country Name Replacement'!$B$11:$B$2650, 0)), $BS4463))</f>
        <v/>
      </c>
      <c r="BV4463" s="37" t="str">
        <f t="shared" si="966"/>
        <v/>
      </c>
      <c r="BW4463" s="46" t="str">
        <f t="shared" si="967"/>
        <v/>
      </c>
      <c r="BY4463" s="13" t="str">
        <f t="shared" si="968"/>
        <v/>
      </c>
      <c r="BZ4463" s="37" t="str">
        <f t="shared" si="969"/>
        <v/>
      </c>
      <c r="CA4463" s="60" t="str">
        <f t="shared" si="970"/>
        <v/>
      </c>
      <c r="CB4463" s="37" t="str">
        <f>IF(CA4463="", "", COUNTIF(CA$2649:CA$5288, "?"&amp;CA4463)+1+COUNTIF(CA$2649:CA4463, CA4463)-1)</f>
        <v/>
      </c>
      <c r="CC4463" s="41" t="str">
        <f t="shared" si="971"/>
        <v/>
      </c>
    </row>
    <row r="4464" spans="45:81" hidden="1" x14ac:dyDescent="0.25">
      <c r="AS4464" s="37">
        <v>1816</v>
      </c>
      <c r="BS4464" s="41" t="str">
        <f t="shared" si="965"/>
        <v/>
      </c>
      <c r="BU4464" s="41" t="str">
        <f>IF($BS4464="", "", IFERROR(INDEX('Country Name Replacement'!$C$11:$C$2650, MATCH($BS4464, 'Country Name Replacement'!$B$11:$B$2650, 0)), $BS4464))</f>
        <v/>
      </c>
      <c r="BV4464" s="37" t="str">
        <f t="shared" si="966"/>
        <v/>
      </c>
      <c r="BW4464" s="46" t="str">
        <f t="shared" si="967"/>
        <v/>
      </c>
      <c r="BY4464" s="13" t="str">
        <f t="shared" si="968"/>
        <v/>
      </c>
      <c r="BZ4464" s="37" t="str">
        <f t="shared" si="969"/>
        <v/>
      </c>
      <c r="CA4464" s="60" t="str">
        <f t="shared" si="970"/>
        <v/>
      </c>
      <c r="CB4464" s="37" t="str">
        <f>IF(CA4464="", "", COUNTIF(CA$2649:CA$5288, "?"&amp;CA4464)+1+COUNTIF(CA$2649:CA4464, CA4464)-1)</f>
        <v/>
      </c>
      <c r="CC4464" s="41" t="str">
        <f t="shared" si="971"/>
        <v/>
      </c>
    </row>
    <row r="4465" spans="45:81" hidden="1" x14ac:dyDescent="0.25">
      <c r="AS4465" s="37">
        <v>1817</v>
      </c>
      <c r="BS4465" s="41" t="str">
        <f t="shared" si="965"/>
        <v/>
      </c>
      <c r="BU4465" s="41" t="str">
        <f>IF($BS4465="", "", IFERROR(INDEX('Country Name Replacement'!$C$11:$C$2650, MATCH($BS4465, 'Country Name Replacement'!$B$11:$B$2650, 0)), $BS4465))</f>
        <v/>
      </c>
      <c r="BV4465" s="37" t="str">
        <f t="shared" si="966"/>
        <v/>
      </c>
      <c r="BW4465" s="46" t="str">
        <f t="shared" si="967"/>
        <v/>
      </c>
      <c r="BY4465" s="13" t="str">
        <f t="shared" si="968"/>
        <v/>
      </c>
      <c r="BZ4465" s="37" t="str">
        <f t="shared" si="969"/>
        <v/>
      </c>
      <c r="CA4465" s="60" t="str">
        <f t="shared" si="970"/>
        <v/>
      </c>
      <c r="CB4465" s="37" t="str">
        <f>IF(CA4465="", "", COUNTIF(CA$2649:CA$5288, "?"&amp;CA4465)+1+COUNTIF(CA$2649:CA4465, CA4465)-1)</f>
        <v/>
      </c>
      <c r="CC4465" s="41" t="str">
        <f t="shared" si="971"/>
        <v/>
      </c>
    </row>
    <row r="4466" spans="45:81" hidden="1" x14ac:dyDescent="0.25">
      <c r="AS4466" s="37">
        <v>1818</v>
      </c>
      <c r="BS4466" s="41" t="str">
        <f t="shared" si="965"/>
        <v/>
      </c>
      <c r="BU4466" s="41" t="str">
        <f>IF($BS4466="", "", IFERROR(INDEX('Country Name Replacement'!$C$11:$C$2650, MATCH($BS4466, 'Country Name Replacement'!$B$11:$B$2650, 0)), $BS4466))</f>
        <v/>
      </c>
      <c r="BV4466" s="37" t="str">
        <f t="shared" si="966"/>
        <v/>
      </c>
      <c r="BW4466" s="46" t="str">
        <f t="shared" si="967"/>
        <v/>
      </c>
      <c r="BY4466" s="13" t="str">
        <f t="shared" si="968"/>
        <v/>
      </c>
      <c r="BZ4466" s="37" t="str">
        <f t="shared" si="969"/>
        <v/>
      </c>
      <c r="CA4466" s="60" t="str">
        <f t="shared" si="970"/>
        <v/>
      </c>
      <c r="CB4466" s="37" t="str">
        <f>IF(CA4466="", "", COUNTIF(CA$2649:CA$5288, "?"&amp;CA4466)+1+COUNTIF(CA$2649:CA4466, CA4466)-1)</f>
        <v/>
      </c>
      <c r="CC4466" s="41" t="str">
        <f t="shared" si="971"/>
        <v/>
      </c>
    </row>
    <row r="4467" spans="45:81" hidden="1" x14ac:dyDescent="0.25">
      <c r="AS4467" s="37">
        <v>1819</v>
      </c>
      <c r="BS4467" s="41" t="str">
        <f t="shared" si="965"/>
        <v/>
      </c>
      <c r="BU4467" s="41" t="str">
        <f>IF($BS4467="", "", IFERROR(INDEX('Country Name Replacement'!$C$11:$C$2650, MATCH($BS4467, 'Country Name Replacement'!$B$11:$B$2650, 0)), $BS4467))</f>
        <v/>
      </c>
      <c r="BV4467" s="37" t="str">
        <f t="shared" si="966"/>
        <v/>
      </c>
      <c r="BW4467" s="46" t="str">
        <f t="shared" si="967"/>
        <v/>
      </c>
      <c r="BY4467" s="13" t="str">
        <f t="shared" si="968"/>
        <v/>
      </c>
      <c r="BZ4467" s="37" t="str">
        <f t="shared" si="969"/>
        <v/>
      </c>
      <c r="CA4467" s="60" t="str">
        <f t="shared" si="970"/>
        <v/>
      </c>
      <c r="CB4467" s="37" t="str">
        <f>IF(CA4467="", "", COUNTIF(CA$2649:CA$5288, "?"&amp;CA4467)+1+COUNTIF(CA$2649:CA4467, CA4467)-1)</f>
        <v/>
      </c>
      <c r="CC4467" s="41" t="str">
        <f t="shared" si="971"/>
        <v/>
      </c>
    </row>
    <row r="4468" spans="45:81" hidden="1" x14ac:dyDescent="0.25">
      <c r="AS4468" s="37">
        <v>1820</v>
      </c>
      <c r="BS4468" s="41" t="str">
        <f t="shared" si="965"/>
        <v/>
      </c>
      <c r="BU4468" s="41" t="str">
        <f>IF($BS4468="", "", IFERROR(INDEX('Country Name Replacement'!$C$11:$C$2650, MATCH($BS4468, 'Country Name Replacement'!$B$11:$B$2650, 0)), $BS4468))</f>
        <v/>
      </c>
      <c r="BV4468" s="37" t="str">
        <f t="shared" si="966"/>
        <v/>
      </c>
      <c r="BW4468" s="46" t="str">
        <f t="shared" si="967"/>
        <v/>
      </c>
      <c r="BY4468" s="13" t="str">
        <f t="shared" si="968"/>
        <v/>
      </c>
      <c r="BZ4468" s="37" t="str">
        <f t="shared" si="969"/>
        <v/>
      </c>
      <c r="CA4468" s="60" t="str">
        <f t="shared" si="970"/>
        <v/>
      </c>
      <c r="CB4468" s="37" t="str">
        <f>IF(CA4468="", "", COUNTIF(CA$2649:CA$5288, "?"&amp;CA4468)+1+COUNTIF(CA$2649:CA4468, CA4468)-1)</f>
        <v/>
      </c>
      <c r="CC4468" s="41" t="str">
        <f t="shared" si="971"/>
        <v/>
      </c>
    </row>
    <row r="4469" spans="45:81" hidden="1" x14ac:dyDescent="0.25">
      <c r="AS4469" s="37">
        <v>1821</v>
      </c>
      <c r="BS4469" s="41" t="str">
        <f t="shared" si="965"/>
        <v/>
      </c>
      <c r="BU4469" s="41" t="str">
        <f>IF($BS4469="", "", IFERROR(INDEX('Country Name Replacement'!$C$11:$C$2650, MATCH($BS4469, 'Country Name Replacement'!$B$11:$B$2650, 0)), $BS4469))</f>
        <v/>
      </c>
      <c r="BV4469" s="37" t="str">
        <f t="shared" si="966"/>
        <v/>
      </c>
      <c r="BW4469" s="46" t="str">
        <f t="shared" si="967"/>
        <v/>
      </c>
      <c r="BY4469" s="13" t="str">
        <f t="shared" si="968"/>
        <v/>
      </c>
      <c r="BZ4469" s="37" t="str">
        <f t="shared" si="969"/>
        <v/>
      </c>
      <c r="CA4469" s="60" t="str">
        <f t="shared" si="970"/>
        <v/>
      </c>
      <c r="CB4469" s="37" t="str">
        <f>IF(CA4469="", "", COUNTIF(CA$2649:CA$5288, "?"&amp;CA4469)+1+COUNTIF(CA$2649:CA4469, CA4469)-1)</f>
        <v/>
      </c>
      <c r="CC4469" s="41" t="str">
        <f t="shared" si="971"/>
        <v/>
      </c>
    </row>
    <row r="4470" spans="45:81" hidden="1" x14ac:dyDescent="0.25">
      <c r="AS4470" s="37">
        <v>1822</v>
      </c>
      <c r="BS4470" s="41" t="str">
        <f t="shared" si="965"/>
        <v/>
      </c>
      <c r="BU4470" s="41" t="str">
        <f>IF($BS4470="", "", IFERROR(INDEX('Country Name Replacement'!$C$11:$C$2650, MATCH($BS4470, 'Country Name Replacement'!$B$11:$B$2650, 0)), $BS4470))</f>
        <v/>
      </c>
      <c r="BV4470" s="37" t="str">
        <f t="shared" si="966"/>
        <v/>
      </c>
      <c r="BW4470" s="46" t="str">
        <f t="shared" si="967"/>
        <v/>
      </c>
      <c r="BY4470" s="13" t="str">
        <f t="shared" si="968"/>
        <v/>
      </c>
      <c r="BZ4470" s="37" t="str">
        <f t="shared" si="969"/>
        <v/>
      </c>
      <c r="CA4470" s="60" t="str">
        <f t="shared" si="970"/>
        <v/>
      </c>
      <c r="CB4470" s="37" t="str">
        <f>IF(CA4470="", "", COUNTIF(CA$2649:CA$5288, "?"&amp;CA4470)+1+COUNTIF(CA$2649:CA4470, CA4470)-1)</f>
        <v/>
      </c>
      <c r="CC4470" s="41" t="str">
        <f t="shared" si="971"/>
        <v/>
      </c>
    </row>
    <row r="4471" spans="45:81" hidden="1" x14ac:dyDescent="0.25">
      <c r="AS4471" s="37">
        <v>1823</v>
      </c>
      <c r="BS4471" s="41" t="str">
        <f t="shared" si="965"/>
        <v/>
      </c>
      <c r="BU4471" s="41" t="str">
        <f>IF($BS4471="", "", IFERROR(INDEX('Country Name Replacement'!$C$11:$C$2650, MATCH($BS4471, 'Country Name Replacement'!$B$11:$B$2650, 0)), $BS4471))</f>
        <v/>
      </c>
      <c r="BV4471" s="37" t="str">
        <f t="shared" si="966"/>
        <v/>
      </c>
      <c r="BW4471" s="46" t="str">
        <f t="shared" si="967"/>
        <v/>
      </c>
      <c r="BY4471" s="13" t="str">
        <f t="shared" si="968"/>
        <v/>
      </c>
      <c r="BZ4471" s="37" t="str">
        <f t="shared" si="969"/>
        <v/>
      </c>
      <c r="CA4471" s="60" t="str">
        <f t="shared" si="970"/>
        <v/>
      </c>
      <c r="CB4471" s="37" t="str">
        <f>IF(CA4471="", "", COUNTIF(CA$2649:CA$5288, "?"&amp;CA4471)+1+COUNTIF(CA$2649:CA4471, CA4471)-1)</f>
        <v/>
      </c>
      <c r="CC4471" s="41" t="str">
        <f t="shared" si="971"/>
        <v/>
      </c>
    </row>
    <row r="4472" spans="45:81" hidden="1" x14ac:dyDescent="0.25">
      <c r="AS4472" s="37">
        <v>1824</v>
      </c>
      <c r="BS4472" s="41" t="str">
        <f t="shared" si="965"/>
        <v/>
      </c>
      <c r="BU4472" s="41" t="str">
        <f>IF($BS4472="", "", IFERROR(INDEX('Country Name Replacement'!$C$11:$C$2650, MATCH($BS4472, 'Country Name Replacement'!$B$11:$B$2650, 0)), $BS4472))</f>
        <v/>
      </c>
      <c r="BV4472" s="37" t="str">
        <f t="shared" si="966"/>
        <v/>
      </c>
      <c r="BW4472" s="46" t="str">
        <f t="shared" si="967"/>
        <v/>
      </c>
      <c r="BY4472" s="13" t="str">
        <f t="shared" si="968"/>
        <v/>
      </c>
      <c r="BZ4472" s="37" t="str">
        <f t="shared" si="969"/>
        <v/>
      </c>
      <c r="CA4472" s="60" t="str">
        <f t="shared" si="970"/>
        <v/>
      </c>
      <c r="CB4472" s="37" t="str">
        <f>IF(CA4472="", "", COUNTIF(CA$2649:CA$5288, "?"&amp;CA4472)+1+COUNTIF(CA$2649:CA4472, CA4472)-1)</f>
        <v/>
      </c>
      <c r="CC4472" s="41" t="str">
        <f t="shared" si="971"/>
        <v/>
      </c>
    </row>
    <row r="4473" spans="45:81" hidden="1" x14ac:dyDescent="0.25">
      <c r="AS4473" s="37">
        <v>1825</v>
      </c>
      <c r="BS4473" s="41" t="str">
        <f t="shared" si="965"/>
        <v/>
      </c>
      <c r="BU4473" s="41" t="str">
        <f>IF($BS4473="", "", IFERROR(INDEX('Country Name Replacement'!$C$11:$C$2650, MATCH($BS4473, 'Country Name Replacement'!$B$11:$B$2650, 0)), $BS4473))</f>
        <v/>
      </c>
      <c r="BV4473" s="37" t="str">
        <f t="shared" si="966"/>
        <v/>
      </c>
      <c r="BW4473" s="46" t="str">
        <f t="shared" si="967"/>
        <v/>
      </c>
      <c r="BY4473" s="13" t="str">
        <f t="shared" si="968"/>
        <v/>
      </c>
      <c r="BZ4473" s="37" t="str">
        <f t="shared" si="969"/>
        <v/>
      </c>
      <c r="CA4473" s="60" t="str">
        <f t="shared" si="970"/>
        <v/>
      </c>
      <c r="CB4473" s="37" t="str">
        <f>IF(CA4473="", "", COUNTIF(CA$2649:CA$5288, "?"&amp;CA4473)+1+COUNTIF(CA$2649:CA4473, CA4473)-1)</f>
        <v/>
      </c>
      <c r="CC4473" s="41" t="str">
        <f t="shared" si="971"/>
        <v/>
      </c>
    </row>
    <row r="4474" spans="45:81" hidden="1" x14ac:dyDescent="0.25">
      <c r="AS4474" s="37">
        <v>1826</v>
      </c>
      <c r="BS4474" s="41" t="str">
        <f t="shared" si="965"/>
        <v/>
      </c>
      <c r="BU4474" s="41" t="str">
        <f>IF($BS4474="", "", IFERROR(INDEX('Country Name Replacement'!$C$11:$C$2650, MATCH($BS4474, 'Country Name Replacement'!$B$11:$B$2650, 0)), $BS4474))</f>
        <v/>
      </c>
      <c r="BV4474" s="37" t="str">
        <f t="shared" si="966"/>
        <v/>
      </c>
      <c r="BW4474" s="46" t="str">
        <f t="shared" si="967"/>
        <v/>
      </c>
      <c r="BY4474" s="13" t="str">
        <f t="shared" si="968"/>
        <v/>
      </c>
      <c r="BZ4474" s="37" t="str">
        <f t="shared" si="969"/>
        <v/>
      </c>
      <c r="CA4474" s="60" t="str">
        <f t="shared" si="970"/>
        <v/>
      </c>
      <c r="CB4474" s="37" t="str">
        <f>IF(CA4474="", "", COUNTIF(CA$2649:CA$5288, "?"&amp;CA4474)+1+COUNTIF(CA$2649:CA4474, CA4474)-1)</f>
        <v/>
      </c>
      <c r="CC4474" s="41" t="str">
        <f t="shared" si="971"/>
        <v/>
      </c>
    </row>
    <row r="4475" spans="45:81" hidden="1" x14ac:dyDescent="0.25">
      <c r="AS4475" s="37">
        <v>1827</v>
      </c>
      <c r="BS4475" s="41" t="str">
        <f t="shared" si="965"/>
        <v/>
      </c>
      <c r="BU4475" s="41" t="str">
        <f>IF($BS4475="", "", IFERROR(INDEX('Country Name Replacement'!$C$11:$C$2650, MATCH($BS4475, 'Country Name Replacement'!$B$11:$B$2650, 0)), $BS4475))</f>
        <v/>
      </c>
      <c r="BV4475" s="37" t="str">
        <f t="shared" si="966"/>
        <v/>
      </c>
      <c r="BW4475" s="46" t="str">
        <f t="shared" si="967"/>
        <v/>
      </c>
      <c r="BY4475" s="13" t="str">
        <f t="shared" si="968"/>
        <v/>
      </c>
      <c r="BZ4475" s="37" t="str">
        <f t="shared" si="969"/>
        <v/>
      </c>
      <c r="CA4475" s="60" t="str">
        <f t="shared" si="970"/>
        <v/>
      </c>
      <c r="CB4475" s="37" t="str">
        <f>IF(CA4475="", "", COUNTIF(CA$2649:CA$5288, "?"&amp;CA4475)+1+COUNTIF(CA$2649:CA4475, CA4475)-1)</f>
        <v/>
      </c>
      <c r="CC4475" s="41" t="str">
        <f t="shared" si="971"/>
        <v/>
      </c>
    </row>
    <row r="4476" spans="45:81" hidden="1" x14ac:dyDescent="0.25">
      <c r="AS4476" s="37">
        <v>1828</v>
      </c>
      <c r="BS4476" s="41" t="str">
        <f t="shared" si="965"/>
        <v/>
      </c>
      <c r="BU4476" s="41" t="str">
        <f>IF($BS4476="", "", IFERROR(INDEX('Country Name Replacement'!$C$11:$C$2650, MATCH($BS4476, 'Country Name Replacement'!$B$11:$B$2650, 0)), $BS4476))</f>
        <v/>
      </c>
      <c r="BV4476" s="37" t="str">
        <f t="shared" si="966"/>
        <v/>
      </c>
      <c r="BW4476" s="46" t="str">
        <f t="shared" si="967"/>
        <v/>
      </c>
      <c r="BY4476" s="13" t="str">
        <f t="shared" si="968"/>
        <v/>
      </c>
      <c r="BZ4476" s="37" t="str">
        <f t="shared" si="969"/>
        <v/>
      </c>
      <c r="CA4476" s="60" t="str">
        <f t="shared" si="970"/>
        <v/>
      </c>
      <c r="CB4476" s="37" t="str">
        <f>IF(CA4476="", "", COUNTIF(CA$2649:CA$5288, "?"&amp;CA4476)+1+COUNTIF(CA$2649:CA4476, CA4476)-1)</f>
        <v/>
      </c>
      <c r="CC4476" s="41" t="str">
        <f t="shared" si="971"/>
        <v/>
      </c>
    </row>
    <row r="4477" spans="45:81" hidden="1" x14ac:dyDescent="0.25">
      <c r="AS4477" s="37">
        <v>1829</v>
      </c>
      <c r="BS4477" s="41" t="str">
        <f t="shared" si="965"/>
        <v/>
      </c>
      <c r="BU4477" s="41" t="str">
        <f>IF($BS4477="", "", IFERROR(INDEX('Country Name Replacement'!$C$11:$C$2650, MATCH($BS4477, 'Country Name Replacement'!$B$11:$B$2650, 0)), $BS4477))</f>
        <v/>
      </c>
      <c r="BV4477" s="37" t="str">
        <f t="shared" si="966"/>
        <v/>
      </c>
      <c r="BW4477" s="46" t="str">
        <f t="shared" si="967"/>
        <v/>
      </c>
      <c r="BY4477" s="13" t="str">
        <f t="shared" si="968"/>
        <v/>
      </c>
      <c r="BZ4477" s="37" t="str">
        <f t="shared" si="969"/>
        <v/>
      </c>
      <c r="CA4477" s="60" t="str">
        <f t="shared" si="970"/>
        <v/>
      </c>
      <c r="CB4477" s="37" t="str">
        <f>IF(CA4477="", "", COUNTIF(CA$2649:CA$5288, "?"&amp;CA4477)+1+COUNTIF(CA$2649:CA4477, CA4477)-1)</f>
        <v/>
      </c>
      <c r="CC4477" s="41" t="str">
        <f t="shared" si="971"/>
        <v/>
      </c>
    </row>
    <row r="4478" spans="45:81" hidden="1" x14ac:dyDescent="0.25">
      <c r="AS4478" s="37">
        <v>1830</v>
      </c>
      <c r="BS4478" s="41" t="str">
        <f t="shared" si="965"/>
        <v/>
      </c>
      <c r="BU4478" s="41" t="str">
        <f>IF($BS4478="", "", IFERROR(INDEX('Country Name Replacement'!$C$11:$C$2650, MATCH($BS4478, 'Country Name Replacement'!$B$11:$B$2650, 0)), $BS4478))</f>
        <v/>
      </c>
      <c r="BV4478" s="37" t="str">
        <f t="shared" si="966"/>
        <v/>
      </c>
      <c r="BW4478" s="46" t="str">
        <f t="shared" si="967"/>
        <v/>
      </c>
      <c r="BY4478" s="13" t="str">
        <f t="shared" si="968"/>
        <v/>
      </c>
      <c r="BZ4478" s="37" t="str">
        <f t="shared" si="969"/>
        <v/>
      </c>
      <c r="CA4478" s="60" t="str">
        <f t="shared" si="970"/>
        <v/>
      </c>
      <c r="CB4478" s="37" t="str">
        <f>IF(CA4478="", "", COUNTIF(CA$2649:CA$5288, "?"&amp;CA4478)+1+COUNTIF(CA$2649:CA4478, CA4478)-1)</f>
        <v/>
      </c>
      <c r="CC4478" s="41" t="str">
        <f t="shared" si="971"/>
        <v/>
      </c>
    </row>
    <row r="4479" spans="45:81" hidden="1" x14ac:dyDescent="0.25">
      <c r="AS4479" s="37">
        <v>1831</v>
      </c>
      <c r="BS4479" s="41" t="str">
        <f t="shared" si="965"/>
        <v/>
      </c>
      <c r="BU4479" s="41" t="str">
        <f>IF($BS4479="", "", IFERROR(INDEX('Country Name Replacement'!$C$11:$C$2650, MATCH($BS4479, 'Country Name Replacement'!$B$11:$B$2650, 0)), $BS4479))</f>
        <v/>
      </c>
      <c r="BV4479" s="37" t="str">
        <f t="shared" si="966"/>
        <v/>
      </c>
      <c r="BW4479" s="46" t="str">
        <f t="shared" si="967"/>
        <v/>
      </c>
      <c r="BY4479" s="13" t="str">
        <f t="shared" si="968"/>
        <v/>
      </c>
      <c r="BZ4479" s="37" t="str">
        <f t="shared" si="969"/>
        <v/>
      </c>
      <c r="CA4479" s="60" t="str">
        <f t="shared" si="970"/>
        <v/>
      </c>
      <c r="CB4479" s="37" t="str">
        <f>IF(CA4479="", "", COUNTIF(CA$2649:CA$5288, "?"&amp;CA4479)+1+COUNTIF(CA$2649:CA4479, CA4479)-1)</f>
        <v/>
      </c>
      <c r="CC4479" s="41" t="str">
        <f t="shared" si="971"/>
        <v/>
      </c>
    </row>
    <row r="4480" spans="45:81" hidden="1" x14ac:dyDescent="0.25">
      <c r="AS4480" s="37">
        <v>1832</v>
      </c>
      <c r="BS4480" s="41" t="str">
        <f t="shared" si="965"/>
        <v/>
      </c>
      <c r="BU4480" s="41" t="str">
        <f>IF($BS4480="", "", IFERROR(INDEX('Country Name Replacement'!$C$11:$C$2650, MATCH($BS4480, 'Country Name Replacement'!$B$11:$B$2650, 0)), $BS4480))</f>
        <v/>
      </c>
      <c r="BV4480" s="37" t="str">
        <f t="shared" si="966"/>
        <v/>
      </c>
      <c r="BW4480" s="46" t="str">
        <f t="shared" si="967"/>
        <v/>
      </c>
      <c r="BY4480" s="13" t="str">
        <f t="shared" si="968"/>
        <v/>
      </c>
      <c r="BZ4480" s="37" t="str">
        <f t="shared" si="969"/>
        <v/>
      </c>
      <c r="CA4480" s="60" t="str">
        <f t="shared" si="970"/>
        <v/>
      </c>
      <c r="CB4480" s="37" t="str">
        <f>IF(CA4480="", "", COUNTIF(CA$2649:CA$5288, "?"&amp;CA4480)+1+COUNTIF(CA$2649:CA4480, CA4480)-1)</f>
        <v/>
      </c>
      <c r="CC4480" s="41" t="str">
        <f t="shared" si="971"/>
        <v/>
      </c>
    </row>
    <row r="4481" spans="45:81" hidden="1" x14ac:dyDescent="0.25">
      <c r="AS4481" s="37">
        <v>1833</v>
      </c>
      <c r="BS4481" s="41" t="str">
        <f t="shared" si="965"/>
        <v/>
      </c>
      <c r="BU4481" s="41" t="str">
        <f>IF($BS4481="", "", IFERROR(INDEX('Country Name Replacement'!$C$11:$C$2650, MATCH($BS4481, 'Country Name Replacement'!$B$11:$B$2650, 0)), $BS4481))</f>
        <v/>
      </c>
      <c r="BV4481" s="37" t="str">
        <f t="shared" si="966"/>
        <v/>
      </c>
      <c r="BW4481" s="46" t="str">
        <f t="shared" si="967"/>
        <v/>
      </c>
      <c r="BY4481" s="13" t="str">
        <f t="shared" si="968"/>
        <v/>
      </c>
      <c r="BZ4481" s="37" t="str">
        <f t="shared" si="969"/>
        <v/>
      </c>
      <c r="CA4481" s="60" t="str">
        <f t="shared" si="970"/>
        <v/>
      </c>
      <c r="CB4481" s="37" t="str">
        <f>IF(CA4481="", "", COUNTIF(CA$2649:CA$5288, "?"&amp;CA4481)+1+COUNTIF(CA$2649:CA4481, CA4481)-1)</f>
        <v/>
      </c>
      <c r="CC4481" s="41" t="str">
        <f t="shared" si="971"/>
        <v/>
      </c>
    </row>
    <row r="4482" spans="45:81" hidden="1" x14ac:dyDescent="0.25">
      <c r="AS4482" s="37">
        <v>1834</v>
      </c>
      <c r="BS4482" s="41" t="str">
        <f t="shared" si="965"/>
        <v/>
      </c>
      <c r="BU4482" s="41" t="str">
        <f>IF($BS4482="", "", IFERROR(INDEX('Country Name Replacement'!$C$11:$C$2650, MATCH($BS4482, 'Country Name Replacement'!$B$11:$B$2650, 0)), $BS4482))</f>
        <v/>
      </c>
      <c r="BV4482" s="37" t="str">
        <f t="shared" si="966"/>
        <v/>
      </c>
      <c r="BW4482" s="46" t="str">
        <f t="shared" si="967"/>
        <v/>
      </c>
      <c r="BY4482" s="13" t="str">
        <f t="shared" si="968"/>
        <v/>
      </c>
      <c r="BZ4482" s="37" t="str">
        <f t="shared" si="969"/>
        <v/>
      </c>
      <c r="CA4482" s="60" t="str">
        <f t="shared" si="970"/>
        <v/>
      </c>
      <c r="CB4482" s="37" t="str">
        <f>IF(CA4482="", "", COUNTIF(CA$2649:CA$5288, "?"&amp;CA4482)+1+COUNTIF(CA$2649:CA4482, CA4482)-1)</f>
        <v/>
      </c>
      <c r="CC4482" s="41" t="str">
        <f t="shared" si="971"/>
        <v/>
      </c>
    </row>
    <row r="4483" spans="45:81" hidden="1" x14ac:dyDescent="0.25">
      <c r="AS4483" s="37">
        <v>1835</v>
      </c>
      <c r="BS4483" s="41" t="str">
        <f t="shared" si="965"/>
        <v/>
      </c>
      <c r="BU4483" s="41" t="str">
        <f>IF($BS4483="", "", IFERROR(INDEX('Country Name Replacement'!$C$11:$C$2650, MATCH($BS4483, 'Country Name Replacement'!$B$11:$B$2650, 0)), $BS4483))</f>
        <v/>
      </c>
      <c r="BV4483" s="37" t="str">
        <f t="shared" si="966"/>
        <v/>
      </c>
      <c r="BW4483" s="46" t="str">
        <f t="shared" si="967"/>
        <v/>
      </c>
      <c r="BY4483" s="13" t="str">
        <f t="shared" si="968"/>
        <v/>
      </c>
      <c r="BZ4483" s="37" t="str">
        <f t="shared" si="969"/>
        <v/>
      </c>
      <c r="CA4483" s="60" t="str">
        <f t="shared" si="970"/>
        <v/>
      </c>
      <c r="CB4483" s="37" t="str">
        <f>IF(CA4483="", "", COUNTIF(CA$2649:CA$5288, "?"&amp;CA4483)+1+COUNTIF(CA$2649:CA4483, CA4483)-1)</f>
        <v/>
      </c>
      <c r="CC4483" s="41" t="str">
        <f t="shared" si="971"/>
        <v/>
      </c>
    </row>
    <row r="4484" spans="45:81" hidden="1" x14ac:dyDescent="0.25">
      <c r="AS4484" s="37">
        <v>1836</v>
      </c>
      <c r="BS4484" s="41" t="str">
        <f t="shared" si="965"/>
        <v/>
      </c>
      <c r="BU4484" s="41" t="str">
        <f>IF($BS4484="", "", IFERROR(INDEX('Country Name Replacement'!$C$11:$C$2650, MATCH($BS4484, 'Country Name Replacement'!$B$11:$B$2650, 0)), $BS4484))</f>
        <v/>
      </c>
      <c r="BV4484" s="37" t="str">
        <f t="shared" si="966"/>
        <v/>
      </c>
      <c r="BW4484" s="46" t="str">
        <f t="shared" si="967"/>
        <v/>
      </c>
      <c r="BY4484" s="13" t="str">
        <f t="shared" si="968"/>
        <v/>
      </c>
      <c r="BZ4484" s="37" t="str">
        <f t="shared" si="969"/>
        <v/>
      </c>
      <c r="CA4484" s="60" t="str">
        <f t="shared" si="970"/>
        <v/>
      </c>
      <c r="CB4484" s="37" t="str">
        <f>IF(CA4484="", "", COUNTIF(CA$2649:CA$5288, "?"&amp;CA4484)+1+COUNTIF(CA$2649:CA4484, CA4484)-1)</f>
        <v/>
      </c>
      <c r="CC4484" s="41" t="str">
        <f t="shared" si="971"/>
        <v/>
      </c>
    </row>
    <row r="4485" spans="45:81" hidden="1" x14ac:dyDescent="0.25">
      <c r="AS4485" s="37">
        <v>1837</v>
      </c>
      <c r="BS4485" s="41" t="str">
        <f t="shared" si="965"/>
        <v/>
      </c>
      <c r="BU4485" s="41" t="str">
        <f>IF($BS4485="", "", IFERROR(INDEX('Country Name Replacement'!$C$11:$C$2650, MATCH($BS4485, 'Country Name Replacement'!$B$11:$B$2650, 0)), $BS4485))</f>
        <v/>
      </c>
      <c r="BV4485" s="37" t="str">
        <f t="shared" si="966"/>
        <v/>
      </c>
      <c r="BW4485" s="46" t="str">
        <f t="shared" si="967"/>
        <v/>
      </c>
      <c r="BY4485" s="13" t="str">
        <f t="shared" si="968"/>
        <v/>
      </c>
      <c r="BZ4485" s="37" t="str">
        <f t="shared" si="969"/>
        <v/>
      </c>
      <c r="CA4485" s="60" t="str">
        <f t="shared" si="970"/>
        <v/>
      </c>
      <c r="CB4485" s="37" t="str">
        <f>IF(CA4485="", "", COUNTIF(CA$2649:CA$5288, "?"&amp;CA4485)+1+COUNTIF(CA$2649:CA4485, CA4485)-1)</f>
        <v/>
      </c>
      <c r="CC4485" s="41" t="str">
        <f t="shared" si="971"/>
        <v/>
      </c>
    </row>
    <row r="4486" spans="45:81" hidden="1" x14ac:dyDescent="0.25">
      <c r="AS4486" s="37">
        <v>1838</v>
      </c>
      <c r="BS4486" s="41" t="str">
        <f t="shared" si="965"/>
        <v/>
      </c>
      <c r="BU4486" s="41" t="str">
        <f>IF($BS4486="", "", IFERROR(INDEX('Country Name Replacement'!$C$11:$C$2650, MATCH($BS4486, 'Country Name Replacement'!$B$11:$B$2650, 0)), $BS4486))</f>
        <v/>
      </c>
      <c r="BV4486" s="37" t="str">
        <f t="shared" si="966"/>
        <v/>
      </c>
      <c r="BW4486" s="46" t="str">
        <f t="shared" si="967"/>
        <v/>
      </c>
      <c r="BY4486" s="13" t="str">
        <f t="shared" si="968"/>
        <v/>
      </c>
      <c r="BZ4486" s="37" t="str">
        <f t="shared" si="969"/>
        <v/>
      </c>
      <c r="CA4486" s="60" t="str">
        <f t="shared" si="970"/>
        <v/>
      </c>
      <c r="CB4486" s="37" t="str">
        <f>IF(CA4486="", "", COUNTIF(CA$2649:CA$5288, "?"&amp;CA4486)+1+COUNTIF(CA$2649:CA4486, CA4486)-1)</f>
        <v/>
      </c>
      <c r="CC4486" s="41" t="str">
        <f t="shared" si="971"/>
        <v/>
      </c>
    </row>
    <row r="4487" spans="45:81" hidden="1" x14ac:dyDescent="0.25">
      <c r="AS4487" s="37">
        <v>1839</v>
      </c>
      <c r="BS4487" s="41" t="str">
        <f t="shared" si="965"/>
        <v/>
      </c>
      <c r="BU4487" s="41" t="str">
        <f>IF($BS4487="", "", IFERROR(INDEX('Country Name Replacement'!$C$11:$C$2650, MATCH($BS4487, 'Country Name Replacement'!$B$11:$B$2650, 0)), $BS4487))</f>
        <v/>
      </c>
      <c r="BV4487" s="37" t="str">
        <f t="shared" si="966"/>
        <v/>
      </c>
      <c r="BW4487" s="46" t="str">
        <f t="shared" si="967"/>
        <v/>
      </c>
      <c r="BY4487" s="13" t="str">
        <f t="shared" si="968"/>
        <v/>
      </c>
      <c r="BZ4487" s="37" t="str">
        <f t="shared" si="969"/>
        <v/>
      </c>
      <c r="CA4487" s="60" t="str">
        <f t="shared" si="970"/>
        <v/>
      </c>
      <c r="CB4487" s="37" t="str">
        <f>IF(CA4487="", "", COUNTIF(CA$2649:CA$5288, "?"&amp;CA4487)+1+COUNTIF(CA$2649:CA4487, CA4487)-1)</f>
        <v/>
      </c>
      <c r="CC4487" s="41" t="str">
        <f t="shared" si="971"/>
        <v/>
      </c>
    </row>
    <row r="4488" spans="45:81" hidden="1" x14ac:dyDescent="0.25">
      <c r="AS4488" s="37">
        <v>1840</v>
      </c>
      <c r="BS4488" s="41" t="str">
        <f t="shared" si="965"/>
        <v/>
      </c>
      <c r="BU4488" s="41" t="str">
        <f>IF($BS4488="", "", IFERROR(INDEX('Country Name Replacement'!$C$11:$C$2650, MATCH($BS4488, 'Country Name Replacement'!$B$11:$B$2650, 0)), $BS4488))</f>
        <v/>
      </c>
      <c r="BV4488" s="37" t="str">
        <f t="shared" si="966"/>
        <v/>
      </c>
      <c r="BW4488" s="46" t="str">
        <f t="shared" si="967"/>
        <v/>
      </c>
      <c r="BY4488" s="13" t="str">
        <f t="shared" si="968"/>
        <v/>
      </c>
      <c r="BZ4488" s="37" t="str">
        <f t="shared" si="969"/>
        <v/>
      </c>
      <c r="CA4488" s="60" t="str">
        <f t="shared" si="970"/>
        <v/>
      </c>
      <c r="CB4488" s="37" t="str">
        <f>IF(CA4488="", "", COUNTIF(CA$2649:CA$5288, "?"&amp;CA4488)+1+COUNTIF(CA$2649:CA4488, CA4488)-1)</f>
        <v/>
      </c>
      <c r="CC4488" s="41" t="str">
        <f t="shared" si="971"/>
        <v/>
      </c>
    </row>
    <row r="4489" spans="45:81" hidden="1" x14ac:dyDescent="0.25">
      <c r="AS4489" s="37">
        <v>1841</v>
      </c>
      <c r="BS4489" s="41" t="str">
        <f t="shared" si="965"/>
        <v/>
      </c>
      <c r="BU4489" s="41" t="str">
        <f>IF($BS4489="", "", IFERROR(INDEX('Country Name Replacement'!$C$11:$C$2650, MATCH($BS4489, 'Country Name Replacement'!$B$11:$B$2650, 0)), $BS4489))</f>
        <v/>
      </c>
      <c r="BV4489" s="37" t="str">
        <f t="shared" si="966"/>
        <v/>
      </c>
      <c r="BW4489" s="46" t="str">
        <f t="shared" si="967"/>
        <v/>
      </c>
      <c r="BY4489" s="13" t="str">
        <f t="shared" si="968"/>
        <v/>
      </c>
      <c r="BZ4489" s="37" t="str">
        <f t="shared" si="969"/>
        <v/>
      </c>
      <c r="CA4489" s="60" t="str">
        <f t="shared" si="970"/>
        <v/>
      </c>
      <c r="CB4489" s="37" t="str">
        <f>IF(CA4489="", "", COUNTIF(CA$2649:CA$5288, "?"&amp;CA4489)+1+COUNTIF(CA$2649:CA4489, CA4489)-1)</f>
        <v/>
      </c>
      <c r="CC4489" s="41" t="str">
        <f t="shared" si="971"/>
        <v/>
      </c>
    </row>
    <row r="4490" spans="45:81" hidden="1" x14ac:dyDescent="0.25">
      <c r="AS4490" s="37">
        <v>1842</v>
      </c>
      <c r="BS4490" s="41" t="str">
        <f t="shared" si="965"/>
        <v/>
      </c>
      <c r="BU4490" s="41" t="str">
        <f>IF($BS4490="", "", IFERROR(INDEX('Country Name Replacement'!$C$11:$C$2650, MATCH($BS4490, 'Country Name Replacement'!$B$11:$B$2650, 0)), $BS4490))</f>
        <v/>
      </c>
      <c r="BV4490" s="37" t="str">
        <f t="shared" si="966"/>
        <v/>
      </c>
      <c r="BW4490" s="46" t="str">
        <f t="shared" si="967"/>
        <v/>
      </c>
      <c r="BY4490" s="13" t="str">
        <f t="shared" si="968"/>
        <v/>
      </c>
      <c r="BZ4490" s="37" t="str">
        <f t="shared" si="969"/>
        <v/>
      </c>
      <c r="CA4490" s="60" t="str">
        <f t="shared" si="970"/>
        <v/>
      </c>
      <c r="CB4490" s="37" t="str">
        <f>IF(CA4490="", "", COUNTIF(CA$2649:CA$5288, "?"&amp;CA4490)+1+COUNTIF(CA$2649:CA4490, CA4490)-1)</f>
        <v/>
      </c>
      <c r="CC4490" s="41" t="str">
        <f t="shared" si="971"/>
        <v/>
      </c>
    </row>
    <row r="4491" spans="45:81" hidden="1" x14ac:dyDescent="0.25">
      <c r="AS4491" s="37">
        <v>1843</v>
      </c>
      <c r="BS4491" s="41" t="str">
        <f t="shared" si="965"/>
        <v/>
      </c>
      <c r="BU4491" s="41" t="str">
        <f>IF($BS4491="", "", IFERROR(INDEX('Country Name Replacement'!$C$11:$C$2650, MATCH($BS4491, 'Country Name Replacement'!$B$11:$B$2650, 0)), $BS4491))</f>
        <v/>
      </c>
      <c r="BV4491" s="37" t="str">
        <f t="shared" si="966"/>
        <v/>
      </c>
      <c r="BW4491" s="46" t="str">
        <f t="shared" si="967"/>
        <v/>
      </c>
      <c r="BY4491" s="13" t="str">
        <f t="shared" si="968"/>
        <v/>
      </c>
      <c r="BZ4491" s="37" t="str">
        <f t="shared" si="969"/>
        <v/>
      </c>
      <c r="CA4491" s="60" t="str">
        <f t="shared" si="970"/>
        <v/>
      </c>
      <c r="CB4491" s="37" t="str">
        <f>IF(CA4491="", "", COUNTIF(CA$2649:CA$5288, "?"&amp;CA4491)+1+COUNTIF(CA$2649:CA4491, CA4491)-1)</f>
        <v/>
      </c>
      <c r="CC4491" s="41" t="str">
        <f t="shared" si="971"/>
        <v/>
      </c>
    </row>
    <row r="4492" spans="45:81" hidden="1" x14ac:dyDescent="0.25">
      <c r="AS4492" s="37">
        <v>1844</v>
      </c>
      <c r="BS4492" s="41" t="str">
        <f t="shared" si="965"/>
        <v/>
      </c>
      <c r="BU4492" s="41" t="str">
        <f>IF($BS4492="", "", IFERROR(INDEX('Country Name Replacement'!$C$11:$C$2650, MATCH($BS4492, 'Country Name Replacement'!$B$11:$B$2650, 0)), $BS4492))</f>
        <v/>
      </c>
      <c r="BV4492" s="37" t="str">
        <f t="shared" si="966"/>
        <v/>
      </c>
      <c r="BW4492" s="46" t="str">
        <f t="shared" si="967"/>
        <v/>
      </c>
      <c r="BY4492" s="13" t="str">
        <f t="shared" si="968"/>
        <v/>
      </c>
      <c r="BZ4492" s="37" t="str">
        <f t="shared" si="969"/>
        <v/>
      </c>
      <c r="CA4492" s="60" t="str">
        <f t="shared" si="970"/>
        <v/>
      </c>
      <c r="CB4492" s="37" t="str">
        <f>IF(CA4492="", "", COUNTIF(CA$2649:CA$5288, "?"&amp;CA4492)+1+COUNTIF(CA$2649:CA4492, CA4492)-1)</f>
        <v/>
      </c>
      <c r="CC4492" s="41" t="str">
        <f t="shared" si="971"/>
        <v/>
      </c>
    </row>
    <row r="4493" spans="45:81" hidden="1" x14ac:dyDescent="0.25">
      <c r="AS4493" s="37">
        <v>1845</v>
      </c>
      <c r="BS4493" s="41" t="str">
        <f t="shared" si="965"/>
        <v/>
      </c>
      <c r="BU4493" s="41" t="str">
        <f>IF($BS4493="", "", IFERROR(INDEX('Country Name Replacement'!$C$11:$C$2650, MATCH($BS4493, 'Country Name Replacement'!$B$11:$B$2650, 0)), $BS4493))</f>
        <v/>
      </c>
      <c r="BV4493" s="37" t="str">
        <f t="shared" si="966"/>
        <v/>
      </c>
      <c r="BW4493" s="46" t="str">
        <f t="shared" si="967"/>
        <v/>
      </c>
      <c r="BY4493" s="13" t="str">
        <f t="shared" si="968"/>
        <v/>
      </c>
      <c r="BZ4493" s="37" t="str">
        <f t="shared" si="969"/>
        <v/>
      </c>
      <c r="CA4493" s="60" t="str">
        <f t="shared" si="970"/>
        <v/>
      </c>
      <c r="CB4493" s="37" t="str">
        <f>IF(CA4493="", "", COUNTIF(CA$2649:CA$5288, "?"&amp;CA4493)+1+COUNTIF(CA$2649:CA4493, CA4493)-1)</f>
        <v/>
      </c>
      <c r="CC4493" s="41" t="str">
        <f t="shared" si="971"/>
        <v/>
      </c>
    </row>
    <row r="4494" spans="45:81" hidden="1" x14ac:dyDescent="0.25">
      <c r="AS4494" s="37">
        <v>1846</v>
      </c>
      <c r="BS4494" s="41" t="str">
        <f t="shared" si="965"/>
        <v/>
      </c>
      <c r="BU4494" s="41" t="str">
        <f>IF($BS4494="", "", IFERROR(INDEX('Country Name Replacement'!$C$11:$C$2650, MATCH($BS4494, 'Country Name Replacement'!$B$11:$B$2650, 0)), $BS4494))</f>
        <v/>
      </c>
      <c r="BV4494" s="37" t="str">
        <f t="shared" si="966"/>
        <v/>
      </c>
      <c r="BW4494" s="46" t="str">
        <f t="shared" si="967"/>
        <v/>
      </c>
      <c r="BY4494" s="13" t="str">
        <f t="shared" si="968"/>
        <v/>
      </c>
      <c r="BZ4494" s="37" t="str">
        <f t="shared" si="969"/>
        <v/>
      </c>
      <c r="CA4494" s="60" t="str">
        <f t="shared" si="970"/>
        <v/>
      </c>
      <c r="CB4494" s="37" t="str">
        <f>IF(CA4494="", "", COUNTIF(CA$2649:CA$5288, "?"&amp;CA4494)+1+COUNTIF(CA$2649:CA4494, CA4494)-1)</f>
        <v/>
      </c>
      <c r="CC4494" s="41" t="str">
        <f t="shared" si="971"/>
        <v/>
      </c>
    </row>
    <row r="4495" spans="45:81" hidden="1" x14ac:dyDescent="0.25">
      <c r="AS4495" s="37">
        <v>1847</v>
      </c>
      <c r="BS4495" s="41" t="str">
        <f t="shared" si="965"/>
        <v/>
      </c>
      <c r="BU4495" s="41" t="str">
        <f>IF($BS4495="", "", IFERROR(INDEX('Country Name Replacement'!$C$11:$C$2650, MATCH($BS4495, 'Country Name Replacement'!$B$11:$B$2650, 0)), $BS4495))</f>
        <v/>
      </c>
      <c r="BV4495" s="37" t="str">
        <f t="shared" si="966"/>
        <v/>
      </c>
      <c r="BW4495" s="46" t="str">
        <f t="shared" si="967"/>
        <v/>
      </c>
      <c r="BY4495" s="13" t="str">
        <f t="shared" si="968"/>
        <v/>
      </c>
      <c r="BZ4495" s="37" t="str">
        <f t="shared" si="969"/>
        <v/>
      </c>
      <c r="CA4495" s="60" t="str">
        <f t="shared" si="970"/>
        <v/>
      </c>
      <c r="CB4495" s="37" t="str">
        <f>IF(CA4495="", "", COUNTIF(CA$2649:CA$5288, "?"&amp;CA4495)+1+COUNTIF(CA$2649:CA4495, CA4495)-1)</f>
        <v/>
      </c>
      <c r="CC4495" s="41" t="str">
        <f t="shared" si="971"/>
        <v/>
      </c>
    </row>
    <row r="4496" spans="45:81" hidden="1" x14ac:dyDescent="0.25">
      <c r="AS4496" s="37">
        <v>1848</v>
      </c>
      <c r="BS4496" s="41" t="str">
        <f t="shared" si="965"/>
        <v/>
      </c>
      <c r="BU4496" s="41" t="str">
        <f>IF($BS4496="", "", IFERROR(INDEX('Country Name Replacement'!$C$11:$C$2650, MATCH($BS4496, 'Country Name Replacement'!$B$11:$B$2650, 0)), $BS4496))</f>
        <v/>
      </c>
      <c r="BV4496" s="37" t="str">
        <f t="shared" si="966"/>
        <v/>
      </c>
      <c r="BW4496" s="46" t="str">
        <f t="shared" si="967"/>
        <v/>
      </c>
      <c r="BY4496" s="13" t="str">
        <f t="shared" si="968"/>
        <v/>
      </c>
      <c r="BZ4496" s="37" t="str">
        <f t="shared" si="969"/>
        <v/>
      </c>
      <c r="CA4496" s="60" t="str">
        <f t="shared" si="970"/>
        <v/>
      </c>
      <c r="CB4496" s="37" t="str">
        <f>IF(CA4496="", "", COUNTIF(CA$2649:CA$5288, "?"&amp;CA4496)+1+COUNTIF(CA$2649:CA4496, CA4496)-1)</f>
        <v/>
      </c>
      <c r="CC4496" s="41" t="str">
        <f t="shared" si="971"/>
        <v/>
      </c>
    </row>
    <row r="4497" spans="45:81" hidden="1" x14ac:dyDescent="0.25">
      <c r="AS4497" s="37">
        <v>1849</v>
      </c>
      <c r="BS4497" s="41" t="str">
        <f t="shared" si="965"/>
        <v/>
      </c>
      <c r="BU4497" s="41" t="str">
        <f>IF($BS4497="", "", IFERROR(INDEX('Country Name Replacement'!$C$11:$C$2650, MATCH($BS4497, 'Country Name Replacement'!$B$11:$B$2650, 0)), $BS4497))</f>
        <v/>
      </c>
      <c r="BV4497" s="37" t="str">
        <f t="shared" si="966"/>
        <v/>
      </c>
      <c r="BW4497" s="46" t="str">
        <f t="shared" si="967"/>
        <v/>
      </c>
      <c r="BY4497" s="13" t="str">
        <f t="shared" si="968"/>
        <v/>
      </c>
      <c r="BZ4497" s="37" t="str">
        <f t="shared" si="969"/>
        <v/>
      </c>
      <c r="CA4497" s="60" t="str">
        <f t="shared" si="970"/>
        <v/>
      </c>
      <c r="CB4497" s="37" t="str">
        <f>IF(CA4497="", "", COUNTIF(CA$2649:CA$5288, "?"&amp;CA4497)+1+COUNTIF(CA$2649:CA4497, CA4497)-1)</f>
        <v/>
      </c>
      <c r="CC4497" s="41" t="str">
        <f t="shared" si="971"/>
        <v/>
      </c>
    </row>
    <row r="4498" spans="45:81" hidden="1" x14ac:dyDescent="0.25">
      <c r="AS4498" s="37">
        <v>1850</v>
      </c>
      <c r="BS4498" s="41" t="str">
        <f t="shared" si="965"/>
        <v/>
      </c>
      <c r="BU4498" s="41" t="str">
        <f>IF($BS4498="", "", IFERROR(INDEX('Country Name Replacement'!$C$11:$C$2650, MATCH($BS4498, 'Country Name Replacement'!$B$11:$B$2650, 0)), $BS4498))</f>
        <v/>
      </c>
      <c r="BV4498" s="37" t="str">
        <f t="shared" si="966"/>
        <v/>
      </c>
      <c r="BW4498" s="46" t="str">
        <f t="shared" si="967"/>
        <v/>
      </c>
      <c r="BY4498" s="13" t="str">
        <f t="shared" si="968"/>
        <v/>
      </c>
      <c r="BZ4498" s="37" t="str">
        <f t="shared" si="969"/>
        <v/>
      </c>
      <c r="CA4498" s="60" t="str">
        <f t="shared" si="970"/>
        <v/>
      </c>
      <c r="CB4498" s="37" t="str">
        <f>IF(CA4498="", "", COUNTIF(CA$2649:CA$5288, "?"&amp;CA4498)+1+COUNTIF(CA$2649:CA4498, CA4498)-1)</f>
        <v/>
      </c>
      <c r="CC4498" s="41" t="str">
        <f t="shared" si="971"/>
        <v/>
      </c>
    </row>
    <row r="4499" spans="45:81" hidden="1" x14ac:dyDescent="0.25">
      <c r="AS4499" s="37">
        <v>1851</v>
      </c>
      <c r="BS4499" s="41" t="str">
        <f t="shared" si="965"/>
        <v/>
      </c>
      <c r="BU4499" s="41" t="str">
        <f>IF($BS4499="", "", IFERROR(INDEX('Country Name Replacement'!$C$11:$C$2650, MATCH($BS4499, 'Country Name Replacement'!$B$11:$B$2650, 0)), $BS4499))</f>
        <v/>
      </c>
      <c r="BV4499" s="37" t="str">
        <f t="shared" si="966"/>
        <v/>
      </c>
      <c r="BW4499" s="46" t="str">
        <f t="shared" si="967"/>
        <v/>
      </c>
      <c r="BY4499" s="13" t="str">
        <f t="shared" si="968"/>
        <v/>
      </c>
      <c r="BZ4499" s="37" t="str">
        <f t="shared" si="969"/>
        <v/>
      </c>
      <c r="CA4499" s="60" t="str">
        <f t="shared" si="970"/>
        <v/>
      </c>
      <c r="CB4499" s="37" t="str">
        <f>IF(CA4499="", "", COUNTIF(CA$2649:CA$5288, "?"&amp;CA4499)+1+COUNTIF(CA$2649:CA4499, CA4499)-1)</f>
        <v/>
      </c>
      <c r="CC4499" s="41" t="str">
        <f t="shared" si="971"/>
        <v/>
      </c>
    </row>
    <row r="4500" spans="45:81" hidden="1" x14ac:dyDescent="0.25">
      <c r="AS4500" s="37">
        <v>1852</v>
      </c>
      <c r="BS4500" s="41" t="str">
        <f t="shared" si="965"/>
        <v/>
      </c>
      <c r="BU4500" s="41" t="str">
        <f>IF($BS4500="", "", IFERROR(INDEX('Country Name Replacement'!$C$11:$C$2650, MATCH($BS4500, 'Country Name Replacement'!$B$11:$B$2650, 0)), $BS4500))</f>
        <v/>
      </c>
      <c r="BV4500" s="37" t="str">
        <f t="shared" si="966"/>
        <v/>
      </c>
      <c r="BW4500" s="46" t="str">
        <f t="shared" si="967"/>
        <v/>
      </c>
      <c r="BY4500" s="13" t="str">
        <f t="shared" si="968"/>
        <v/>
      </c>
      <c r="BZ4500" s="37" t="str">
        <f t="shared" si="969"/>
        <v/>
      </c>
      <c r="CA4500" s="60" t="str">
        <f t="shared" si="970"/>
        <v/>
      </c>
      <c r="CB4500" s="37" t="str">
        <f>IF(CA4500="", "", COUNTIF(CA$2649:CA$5288, "?"&amp;CA4500)+1+COUNTIF(CA$2649:CA4500, CA4500)-1)</f>
        <v/>
      </c>
      <c r="CC4500" s="41" t="str">
        <f t="shared" si="971"/>
        <v/>
      </c>
    </row>
    <row r="4501" spans="45:81" hidden="1" x14ac:dyDescent="0.25">
      <c r="AS4501" s="37">
        <v>1853</v>
      </c>
      <c r="BS4501" s="41" t="str">
        <f t="shared" si="965"/>
        <v/>
      </c>
      <c r="BU4501" s="41" t="str">
        <f>IF($BS4501="", "", IFERROR(INDEX('Country Name Replacement'!$C$11:$C$2650, MATCH($BS4501, 'Country Name Replacement'!$B$11:$B$2650, 0)), $BS4501))</f>
        <v/>
      </c>
      <c r="BV4501" s="37" t="str">
        <f t="shared" si="966"/>
        <v/>
      </c>
      <c r="BW4501" s="46" t="str">
        <f t="shared" si="967"/>
        <v/>
      </c>
      <c r="BY4501" s="13" t="str">
        <f t="shared" si="968"/>
        <v/>
      </c>
      <c r="BZ4501" s="37" t="str">
        <f t="shared" si="969"/>
        <v/>
      </c>
      <c r="CA4501" s="60" t="str">
        <f t="shared" si="970"/>
        <v/>
      </c>
      <c r="CB4501" s="37" t="str">
        <f>IF(CA4501="", "", COUNTIF(CA$2649:CA$5288, "?"&amp;CA4501)+1+COUNTIF(CA$2649:CA4501, CA4501)-1)</f>
        <v/>
      </c>
      <c r="CC4501" s="41" t="str">
        <f t="shared" si="971"/>
        <v/>
      </c>
    </row>
    <row r="4502" spans="45:81" hidden="1" x14ac:dyDescent="0.25">
      <c r="AS4502" s="37">
        <v>1854</v>
      </c>
      <c r="BS4502" s="41" t="str">
        <f t="shared" si="965"/>
        <v/>
      </c>
      <c r="BU4502" s="41" t="str">
        <f>IF($BS4502="", "", IFERROR(INDEX('Country Name Replacement'!$C$11:$C$2650, MATCH($BS4502, 'Country Name Replacement'!$B$11:$B$2650, 0)), $BS4502))</f>
        <v/>
      </c>
      <c r="BV4502" s="37" t="str">
        <f t="shared" si="966"/>
        <v/>
      </c>
      <c r="BW4502" s="46" t="str">
        <f t="shared" si="967"/>
        <v/>
      </c>
      <c r="BY4502" s="13" t="str">
        <f t="shared" si="968"/>
        <v/>
      </c>
      <c r="BZ4502" s="37" t="str">
        <f t="shared" si="969"/>
        <v/>
      </c>
      <c r="CA4502" s="60" t="str">
        <f t="shared" si="970"/>
        <v/>
      </c>
      <c r="CB4502" s="37" t="str">
        <f>IF(CA4502="", "", COUNTIF(CA$2649:CA$5288, "?"&amp;CA4502)+1+COUNTIF(CA$2649:CA4502, CA4502)-1)</f>
        <v/>
      </c>
      <c r="CC4502" s="41" t="str">
        <f t="shared" si="971"/>
        <v/>
      </c>
    </row>
    <row r="4503" spans="45:81" hidden="1" x14ac:dyDescent="0.25">
      <c r="AS4503" s="37">
        <v>1855</v>
      </c>
      <c r="BS4503" s="41" t="str">
        <f t="shared" si="965"/>
        <v/>
      </c>
      <c r="BU4503" s="41" t="str">
        <f>IF($BS4503="", "", IFERROR(INDEX('Country Name Replacement'!$C$11:$C$2650, MATCH($BS4503, 'Country Name Replacement'!$B$11:$B$2650, 0)), $BS4503))</f>
        <v/>
      </c>
      <c r="BV4503" s="37" t="str">
        <f t="shared" si="966"/>
        <v/>
      </c>
      <c r="BW4503" s="46" t="str">
        <f t="shared" si="967"/>
        <v/>
      </c>
      <c r="BY4503" s="13" t="str">
        <f t="shared" si="968"/>
        <v/>
      </c>
      <c r="BZ4503" s="37" t="str">
        <f t="shared" si="969"/>
        <v/>
      </c>
      <c r="CA4503" s="60" t="str">
        <f t="shared" si="970"/>
        <v/>
      </c>
      <c r="CB4503" s="37" t="str">
        <f>IF(CA4503="", "", COUNTIF(CA$2649:CA$5288, "?"&amp;CA4503)+1+COUNTIF(CA$2649:CA4503, CA4503)-1)</f>
        <v/>
      </c>
      <c r="CC4503" s="41" t="str">
        <f t="shared" si="971"/>
        <v/>
      </c>
    </row>
    <row r="4504" spans="45:81" hidden="1" x14ac:dyDescent="0.25">
      <c r="AS4504" s="37">
        <v>1856</v>
      </c>
      <c r="BS4504" s="41" t="str">
        <f t="shared" si="965"/>
        <v/>
      </c>
      <c r="BU4504" s="41" t="str">
        <f>IF($BS4504="", "", IFERROR(INDEX('Country Name Replacement'!$C$11:$C$2650, MATCH($BS4504, 'Country Name Replacement'!$B$11:$B$2650, 0)), $BS4504))</f>
        <v/>
      </c>
      <c r="BV4504" s="37" t="str">
        <f t="shared" si="966"/>
        <v/>
      </c>
      <c r="BW4504" s="46" t="str">
        <f t="shared" si="967"/>
        <v/>
      </c>
      <c r="BY4504" s="13" t="str">
        <f t="shared" si="968"/>
        <v/>
      </c>
      <c r="BZ4504" s="37" t="str">
        <f t="shared" si="969"/>
        <v/>
      </c>
      <c r="CA4504" s="60" t="str">
        <f t="shared" si="970"/>
        <v/>
      </c>
      <c r="CB4504" s="37" t="str">
        <f>IF(CA4504="", "", COUNTIF(CA$2649:CA$5288, "?"&amp;CA4504)+1+COUNTIF(CA$2649:CA4504, CA4504)-1)</f>
        <v/>
      </c>
      <c r="CC4504" s="41" t="str">
        <f t="shared" si="971"/>
        <v/>
      </c>
    </row>
    <row r="4505" spans="45:81" hidden="1" x14ac:dyDescent="0.25">
      <c r="AS4505" s="37">
        <v>1857</v>
      </c>
      <c r="BS4505" s="41" t="str">
        <f t="shared" si="965"/>
        <v/>
      </c>
      <c r="BU4505" s="41" t="str">
        <f>IF($BS4505="", "", IFERROR(INDEX('Country Name Replacement'!$C$11:$C$2650, MATCH($BS4505, 'Country Name Replacement'!$B$11:$B$2650, 0)), $BS4505))</f>
        <v/>
      </c>
      <c r="BV4505" s="37" t="str">
        <f t="shared" si="966"/>
        <v/>
      </c>
      <c r="BW4505" s="46" t="str">
        <f t="shared" si="967"/>
        <v/>
      </c>
      <c r="BY4505" s="13" t="str">
        <f t="shared" si="968"/>
        <v/>
      </c>
      <c r="BZ4505" s="37" t="str">
        <f t="shared" si="969"/>
        <v/>
      </c>
      <c r="CA4505" s="60" t="str">
        <f t="shared" si="970"/>
        <v/>
      </c>
      <c r="CB4505" s="37" t="str">
        <f>IF(CA4505="", "", COUNTIF(CA$2649:CA$5288, "?"&amp;CA4505)+1+COUNTIF(CA$2649:CA4505, CA4505)-1)</f>
        <v/>
      </c>
      <c r="CC4505" s="41" t="str">
        <f t="shared" si="971"/>
        <v/>
      </c>
    </row>
    <row r="4506" spans="45:81" hidden="1" x14ac:dyDescent="0.25">
      <c r="AS4506" s="37">
        <v>1858</v>
      </c>
      <c r="BS4506" s="41" t="str">
        <f t="shared" ref="BS4506:BS4569" si="972">IFERROR(INDEX(BS$7:BS$2646, MATCH($AS4506, BU$7:BU$2646, 0)), "")</f>
        <v/>
      </c>
      <c r="BU4506" s="41" t="str">
        <f>IF($BS4506="", "", IFERROR(INDEX('Country Name Replacement'!$C$11:$C$2650, MATCH($BS4506, 'Country Name Replacement'!$B$11:$B$2650, 0)), $BS4506))</f>
        <v/>
      </c>
      <c r="BV4506" s="37" t="str">
        <f t="shared" ref="BV4506:BV4569" si="973">IF(BU4506="", "", COUNTIF(BU$2649:BU$5288, "&lt;"&amp;BU4506)+1-BV$2647)</f>
        <v/>
      </c>
      <c r="BW4506" s="46" t="str">
        <f t="shared" ref="BW4506:BW4569" si="974">IFERROR(INDEX(BU$2649:BU$5288, MATCH($AS4506, BV$2649:BV$2828, 0)), "")</f>
        <v/>
      </c>
      <c r="BY4506" s="13" t="str">
        <f t="shared" ref="BY4506:BY4569" si="975">IFERROR(INDEX(BY$7:BY$2646, MATCH($AS4506, CA$7:CA$2646, 0)), "")</f>
        <v/>
      </c>
      <c r="BZ4506" s="37" t="str">
        <f t="shared" ref="BZ4506:BZ4569" si="976">IF(BY4506="", "", COUNTIF(BY$2649:BY$5288, "&lt;"&amp;BY4506)+1-BZ$2647)</f>
        <v/>
      </c>
      <c r="CA4506" s="60" t="str">
        <f t="shared" ref="CA4506:CA4569" si="977">IF(BY4506="", "", SUMIF($BY$7:$BY$2646, BY4506, $BZ$7:$BZ$2646))</f>
        <v/>
      </c>
      <c r="CB4506" s="37" t="str">
        <f>IF(CA4506="", "", COUNTIF(CA$2649:CA$5288, "?"&amp;CA4506)+1+COUNTIF(CA$2649:CA4506, CA4506)-1)</f>
        <v/>
      </c>
      <c r="CC4506" s="41" t="str">
        <f t="shared" ref="CC4506:CC4569" si="978">IFERROR(INDEX(BS$2649:BS$5288, MATCH($AS4506, BV$2649:BV$2828, 0)), "")</f>
        <v/>
      </c>
    </row>
    <row r="4507" spans="45:81" hidden="1" x14ac:dyDescent="0.25">
      <c r="AS4507" s="37">
        <v>1859</v>
      </c>
      <c r="BS4507" s="41" t="str">
        <f t="shared" si="972"/>
        <v/>
      </c>
      <c r="BU4507" s="41" t="str">
        <f>IF($BS4507="", "", IFERROR(INDEX('Country Name Replacement'!$C$11:$C$2650, MATCH($BS4507, 'Country Name Replacement'!$B$11:$B$2650, 0)), $BS4507))</f>
        <v/>
      </c>
      <c r="BV4507" s="37" t="str">
        <f t="shared" si="973"/>
        <v/>
      </c>
      <c r="BW4507" s="46" t="str">
        <f t="shared" si="974"/>
        <v/>
      </c>
      <c r="BY4507" s="13" t="str">
        <f t="shared" si="975"/>
        <v/>
      </c>
      <c r="BZ4507" s="37" t="str">
        <f t="shared" si="976"/>
        <v/>
      </c>
      <c r="CA4507" s="60" t="str">
        <f t="shared" si="977"/>
        <v/>
      </c>
      <c r="CB4507" s="37" t="str">
        <f>IF(CA4507="", "", COUNTIF(CA$2649:CA$5288, "?"&amp;CA4507)+1+COUNTIF(CA$2649:CA4507, CA4507)-1)</f>
        <v/>
      </c>
      <c r="CC4507" s="41" t="str">
        <f t="shared" si="978"/>
        <v/>
      </c>
    </row>
    <row r="4508" spans="45:81" hidden="1" x14ac:dyDescent="0.25">
      <c r="AS4508" s="37">
        <v>1860</v>
      </c>
      <c r="BS4508" s="41" t="str">
        <f t="shared" si="972"/>
        <v/>
      </c>
      <c r="BU4508" s="41" t="str">
        <f>IF($BS4508="", "", IFERROR(INDEX('Country Name Replacement'!$C$11:$C$2650, MATCH($BS4508, 'Country Name Replacement'!$B$11:$B$2650, 0)), $BS4508))</f>
        <v/>
      </c>
      <c r="BV4508" s="37" t="str">
        <f t="shared" si="973"/>
        <v/>
      </c>
      <c r="BW4508" s="46" t="str">
        <f t="shared" si="974"/>
        <v/>
      </c>
      <c r="BY4508" s="13" t="str">
        <f t="shared" si="975"/>
        <v/>
      </c>
      <c r="BZ4508" s="37" t="str">
        <f t="shared" si="976"/>
        <v/>
      </c>
      <c r="CA4508" s="60" t="str">
        <f t="shared" si="977"/>
        <v/>
      </c>
      <c r="CB4508" s="37" t="str">
        <f>IF(CA4508="", "", COUNTIF(CA$2649:CA$5288, "?"&amp;CA4508)+1+COUNTIF(CA$2649:CA4508, CA4508)-1)</f>
        <v/>
      </c>
      <c r="CC4508" s="41" t="str">
        <f t="shared" si="978"/>
        <v/>
      </c>
    </row>
    <row r="4509" spans="45:81" hidden="1" x14ac:dyDescent="0.25">
      <c r="AS4509" s="37">
        <v>1861</v>
      </c>
      <c r="BS4509" s="41" t="str">
        <f t="shared" si="972"/>
        <v/>
      </c>
      <c r="BU4509" s="41" t="str">
        <f>IF($BS4509="", "", IFERROR(INDEX('Country Name Replacement'!$C$11:$C$2650, MATCH($BS4509, 'Country Name Replacement'!$B$11:$B$2650, 0)), $BS4509))</f>
        <v/>
      </c>
      <c r="BV4509" s="37" t="str">
        <f t="shared" si="973"/>
        <v/>
      </c>
      <c r="BW4509" s="46" t="str">
        <f t="shared" si="974"/>
        <v/>
      </c>
      <c r="BY4509" s="13" t="str">
        <f t="shared" si="975"/>
        <v/>
      </c>
      <c r="BZ4509" s="37" t="str">
        <f t="shared" si="976"/>
        <v/>
      </c>
      <c r="CA4509" s="60" t="str">
        <f t="shared" si="977"/>
        <v/>
      </c>
      <c r="CB4509" s="37" t="str">
        <f>IF(CA4509="", "", COUNTIF(CA$2649:CA$5288, "?"&amp;CA4509)+1+COUNTIF(CA$2649:CA4509, CA4509)-1)</f>
        <v/>
      </c>
      <c r="CC4509" s="41" t="str">
        <f t="shared" si="978"/>
        <v/>
      </c>
    </row>
    <row r="4510" spans="45:81" hidden="1" x14ac:dyDescent="0.25">
      <c r="AS4510" s="37">
        <v>1862</v>
      </c>
      <c r="BS4510" s="41" t="str">
        <f t="shared" si="972"/>
        <v/>
      </c>
      <c r="BU4510" s="41" t="str">
        <f>IF($BS4510="", "", IFERROR(INDEX('Country Name Replacement'!$C$11:$C$2650, MATCH($BS4510, 'Country Name Replacement'!$B$11:$B$2650, 0)), $BS4510))</f>
        <v/>
      </c>
      <c r="BV4510" s="37" t="str">
        <f t="shared" si="973"/>
        <v/>
      </c>
      <c r="BW4510" s="46" t="str">
        <f t="shared" si="974"/>
        <v/>
      </c>
      <c r="BY4510" s="13" t="str">
        <f t="shared" si="975"/>
        <v/>
      </c>
      <c r="BZ4510" s="37" t="str">
        <f t="shared" si="976"/>
        <v/>
      </c>
      <c r="CA4510" s="60" t="str">
        <f t="shared" si="977"/>
        <v/>
      </c>
      <c r="CB4510" s="37" t="str">
        <f>IF(CA4510="", "", COUNTIF(CA$2649:CA$5288, "?"&amp;CA4510)+1+COUNTIF(CA$2649:CA4510, CA4510)-1)</f>
        <v/>
      </c>
      <c r="CC4510" s="41" t="str">
        <f t="shared" si="978"/>
        <v/>
      </c>
    </row>
    <row r="4511" spans="45:81" hidden="1" x14ac:dyDescent="0.25">
      <c r="AS4511" s="37">
        <v>1863</v>
      </c>
      <c r="BS4511" s="41" t="str">
        <f t="shared" si="972"/>
        <v/>
      </c>
      <c r="BU4511" s="41" t="str">
        <f>IF($BS4511="", "", IFERROR(INDEX('Country Name Replacement'!$C$11:$C$2650, MATCH($BS4511, 'Country Name Replacement'!$B$11:$B$2650, 0)), $BS4511))</f>
        <v/>
      </c>
      <c r="BV4511" s="37" t="str">
        <f t="shared" si="973"/>
        <v/>
      </c>
      <c r="BW4511" s="46" t="str">
        <f t="shared" si="974"/>
        <v/>
      </c>
      <c r="BY4511" s="13" t="str">
        <f t="shared" si="975"/>
        <v/>
      </c>
      <c r="BZ4511" s="37" t="str">
        <f t="shared" si="976"/>
        <v/>
      </c>
      <c r="CA4511" s="60" t="str">
        <f t="shared" si="977"/>
        <v/>
      </c>
      <c r="CB4511" s="37" t="str">
        <f>IF(CA4511="", "", COUNTIF(CA$2649:CA$5288, "?"&amp;CA4511)+1+COUNTIF(CA$2649:CA4511, CA4511)-1)</f>
        <v/>
      </c>
      <c r="CC4511" s="41" t="str">
        <f t="shared" si="978"/>
        <v/>
      </c>
    </row>
    <row r="4512" spans="45:81" hidden="1" x14ac:dyDescent="0.25">
      <c r="AS4512" s="37">
        <v>1864</v>
      </c>
      <c r="BS4512" s="41" t="str">
        <f t="shared" si="972"/>
        <v/>
      </c>
      <c r="BU4512" s="41" t="str">
        <f>IF($BS4512="", "", IFERROR(INDEX('Country Name Replacement'!$C$11:$C$2650, MATCH($BS4512, 'Country Name Replacement'!$B$11:$B$2650, 0)), $BS4512))</f>
        <v/>
      </c>
      <c r="BV4512" s="37" t="str">
        <f t="shared" si="973"/>
        <v/>
      </c>
      <c r="BW4512" s="46" t="str">
        <f t="shared" si="974"/>
        <v/>
      </c>
      <c r="BY4512" s="13" t="str">
        <f t="shared" si="975"/>
        <v/>
      </c>
      <c r="BZ4512" s="37" t="str">
        <f t="shared" si="976"/>
        <v/>
      </c>
      <c r="CA4512" s="60" t="str">
        <f t="shared" si="977"/>
        <v/>
      </c>
      <c r="CB4512" s="37" t="str">
        <f>IF(CA4512="", "", COUNTIF(CA$2649:CA$5288, "?"&amp;CA4512)+1+COUNTIF(CA$2649:CA4512, CA4512)-1)</f>
        <v/>
      </c>
      <c r="CC4512" s="41" t="str">
        <f t="shared" si="978"/>
        <v/>
      </c>
    </row>
    <row r="4513" spans="45:81" hidden="1" x14ac:dyDescent="0.25">
      <c r="AS4513" s="37">
        <v>1865</v>
      </c>
      <c r="BS4513" s="41" t="str">
        <f t="shared" si="972"/>
        <v/>
      </c>
      <c r="BU4513" s="41" t="str">
        <f>IF($BS4513="", "", IFERROR(INDEX('Country Name Replacement'!$C$11:$C$2650, MATCH($BS4513, 'Country Name Replacement'!$B$11:$B$2650, 0)), $BS4513))</f>
        <v/>
      </c>
      <c r="BV4513" s="37" t="str">
        <f t="shared" si="973"/>
        <v/>
      </c>
      <c r="BW4513" s="46" t="str">
        <f t="shared" si="974"/>
        <v/>
      </c>
      <c r="BY4513" s="13" t="str">
        <f t="shared" si="975"/>
        <v/>
      </c>
      <c r="BZ4513" s="37" t="str">
        <f t="shared" si="976"/>
        <v/>
      </c>
      <c r="CA4513" s="60" t="str">
        <f t="shared" si="977"/>
        <v/>
      </c>
      <c r="CB4513" s="37" t="str">
        <f>IF(CA4513="", "", COUNTIF(CA$2649:CA$5288, "?"&amp;CA4513)+1+COUNTIF(CA$2649:CA4513, CA4513)-1)</f>
        <v/>
      </c>
      <c r="CC4513" s="41" t="str">
        <f t="shared" si="978"/>
        <v/>
      </c>
    </row>
    <row r="4514" spans="45:81" hidden="1" x14ac:dyDescent="0.25">
      <c r="AS4514" s="37">
        <v>1866</v>
      </c>
      <c r="BS4514" s="41" t="str">
        <f t="shared" si="972"/>
        <v/>
      </c>
      <c r="BU4514" s="41" t="str">
        <f>IF($BS4514="", "", IFERROR(INDEX('Country Name Replacement'!$C$11:$C$2650, MATCH($BS4514, 'Country Name Replacement'!$B$11:$B$2650, 0)), $BS4514))</f>
        <v/>
      </c>
      <c r="BV4514" s="37" t="str">
        <f t="shared" si="973"/>
        <v/>
      </c>
      <c r="BW4514" s="46" t="str">
        <f t="shared" si="974"/>
        <v/>
      </c>
      <c r="BY4514" s="13" t="str">
        <f t="shared" si="975"/>
        <v/>
      </c>
      <c r="BZ4514" s="37" t="str">
        <f t="shared" si="976"/>
        <v/>
      </c>
      <c r="CA4514" s="60" t="str">
        <f t="shared" si="977"/>
        <v/>
      </c>
      <c r="CB4514" s="37" t="str">
        <f>IF(CA4514="", "", COUNTIF(CA$2649:CA$5288, "?"&amp;CA4514)+1+COUNTIF(CA$2649:CA4514, CA4514)-1)</f>
        <v/>
      </c>
      <c r="CC4514" s="41" t="str">
        <f t="shared" si="978"/>
        <v/>
      </c>
    </row>
    <row r="4515" spans="45:81" hidden="1" x14ac:dyDescent="0.25">
      <c r="AS4515" s="37">
        <v>1867</v>
      </c>
      <c r="BS4515" s="41" t="str">
        <f t="shared" si="972"/>
        <v/>
      </c>
      <c r="BU4515" s="41" t="str">
        <f>IF($BS4515="", "", IFERROR(INDEX('Country Name Replacement'!$C$11:$C$2650, MATCH($BS4515, 'Country Name Replacement'!$B$11:$B$2650, 0)), $BS4515))</f>
        <v/>
      </c>
      <c r="BV4515" s="37" t="str">
        <f t="shared" si="973"/>
        <v/>
      </c>
      <c r="BW4515" s="46" t="str">
        <f t="shared" si="974"/>
        <v/>
      </c>
      <c r="BY4515" s="13" t="str">
        <f t="shared" si="975"/>
        <v/>
      </c>
      <c r="BZ4515" s="37" t="str">
        <f t="shared" si="976"/>
        <v/>
      </c>
      <c r="CA4515" s="60" t="str">
        <f t="shared" si="977"/>
        <v/>
      </c>
      <c r="CB4515" s="37" t="str">
        <f>IF(CA4515="", "", COUNTIF(CA$2649:CA$5288, "?"&amp;CA4515)+1+COUNTIF(CA$2649:CA4515, CA4515)-1)</f>
        <v/>
      </c>
      <c r="CC4515" s="41" t="str">
        <f t="shared" si="978"/>
        <v/>
      </c>
    </row>
    <row r="4516" spans="45:81" hidden="1" x14ac:dyDescent="0.25">
      <c r="AS4516" s="37">
        <v>1868</v>
      </c>
      <c r="BS4516" s="41" t="str">
        <f t="shared" si="972"/>
        <v/>
      </c>
      <c r="BU4516" s="41" t="str">
        <f>IF($BS4516="", "", IFERROR(INDEX('Country Name Replacement'!$C$11:$C$2650, MATCH($BS4516, 'Country Name Replacement'!$B$11:$B$2650, 0)), $BS4516))</f>
        <v/>
      </c>
      <c r="BV4516" s="37" t="str">
        <f t="shared" si="973"/>
        <v/>
      </c>
      <c r="BW4516" s="46" t="str">
        <f t="shared" si="974"/>
        <v/>
      </c>
      <c r="BY4516" s="13" t="str">
        <f t="shared" si="975"/>
        <v/>
      </c>
      <c r="BZ4516" s="37" t="str">
        <f t="shared" si="976"/>
        <v/>
      </c>
      <c r="CA4516" s="60" t="str">
        <f t="shared" si="977"/>
        <v/>
      </c>
      <c r="CB4516" s="37" t="str">
        <f>IF(CA4516="", "", COUNTIF(CA$2649:CA$5288, "?"&amp;CA4516)+1+COUNTIF(CA$2649:CA4516, CA4516)-1)</f>
        <v/>
      </c>
      <c r="CC4516" s="41" t="str">
        <f t="shared" si="978"/>
        <v/>
      </c>
    </row>
    <row r="4517" spans="45:81" hidden="1" x14ac:dyDescent="0.25">
      <c r="AS4517" s="37">
        <v>1869</v>
      </c>
      <c r="BS4517" s="41" t="str">
        <f t="shared" si="972"/>
        <v/>
      </c>
      <c r="BU4517" s="41" t="str">
        <f>IF($BS4517="", "", IFERROR(INDEX('Country Name Replacement'!$C$11:$C$2650, MATCH($BS4517, 'Country Name Replacement'!$B$11:$B$2650, 0)), $BS4517))</f>
        <v/>
      </c>
      <c r="BV4517" s="37" t="str">
        <f t="shared" si="973"/>
        <v/>
      </c>
      <c r="BW4517" s="46" t="str">
        <f t="shared" si="974"/>
        <v/>
      </c>
      <c r="BY4517" s="13" t="str">
        <f t="shared" si="975"/>
        <v/>
      </c>
      <c r="BZ4517" s="37" t="str">
        <f t="shared" si="976"/>
        <v/>
      </c>
      <c r="CA4517" s="60" t="str">
        <f t="shared" si="977"/>
        <v/>
      </c>
      <c r="CB4517" s="37" t="str">
        <f>IF(CA4517="", "", COUNTIF(CA$2649:CA$5288, "?"&amp;CA4517)+1+COUNTIF(CA$2649:CA4517, CA4517)-1)</f>
        <v/>
      </c>
      <c r="CC4517" s="41" t="str">
        <f t="shared" si="978"/>
        <v/>
      </c>
    </row>
    <row r="4518" spans="45:81" hidden="1" x14ac:dyDescent="0.25">
      <c r="AS4518" s="37">
        <v>1870</v>
      </c>
      <c r="BS4518" s="41" t="str">
        <f t="shared" si="972"/>
        <v/>
      </c>
      <c r="BU4518" s="41" t="str">
        <f>IF($BS4518="", "", IFERROR(INDEX('Country Name Replacement'!$C$11:$C$2650, MATCH($BS4518, 'Country Name Replacement'!$B$11:$B$2650, 0)), $BS4518))</f>
        <v/>
      </c>
      <c r="BV4518" s="37" t="str">
        <f t="shared" si="973"/>
        <v/>
      </c>
      <c r="BW4518" s="46" t="str">
        <f t="shared" si="974"/>
        <v/>
      </c>
      <c r="BY4518" s="13" t="str">
        <f t="shared" si="975"/>
        <v/>
      </c>
      <c r="BZ4518" s="37" t="str">
        <f t="shared" si="976"/>
        <v/>
      </c>
      <c r="CA4518" s="60" t="str">
        <f t="shared" si="977"/>
        <v/>
      </c>
      <c r="CB4518" s="37" t="str">
        <f>IF(CA4518="", "", COUNTIF(CA$2649:CA$5288, "?"&amp;CA4518)+1+COUNTIF(CA$2649:CA4518, CA4518)-1)</f>
        <v/>
      </c>
      <c r="CC4518" s="41" t="str">
        <f t="shared" si="978"/>
        <v/>
      </c>
    </row>
    <row r="4519" spans="45:81" hidden="1" x14ac:dyDescent="0.25">
      <c r="AS4519" s="37">
        <v>1871</v>
      </c>
      <c r="BS4519" s="41" t="str">
        <f t="shared" si="972"/>
        <v/>
      </c>
      <c r="BU4519" s="41" t="str">
        <f>IF($BS4519="", "", IFERROR(INDEX('Country Name Replacement'!$C$11:$C$2650, MATCH($BS4519, 'Country Name Replacement'!$B$11:$B$2650, 0)), $BS4519))</f>
        <v/>
      </c>
      <c r="BV4519" s="37" t="str">
        <f t="shared" si="973"/>
        <v/>
      </c>
      <c r="BW4519" s="46" t="str">
        <f t="shared" si="974"/>
        <v/>
      </c>
      <c r="BY4519" s="13" t="str">
        <f t="shared" si="975"/>
        <v/>
      </c>
      <c r="BZ4519" s="37" t="str">
        <f t="shared" si="976"/>
        <v/>
      </c>
      <c r="CA4519" s="60" t="str">
        <f t="shared" si="977"/>
        <v/>
      </c>
      <c r="CB4519" s="37" t="str">
        <f>IF(CA4519="", "", COUNTIF(CA$2649:CA$5288, "?"&amp;CA4519)+1+COUNTIF(CA$2649:CA4519, CA4519)-1)</f>
        <v/>
      </c>
      <c r="CC4519" s="41" t="str">
        <f t="shared" si="978"/>
        <v/>
      </c>
    </row>
    <row r="4520" spans="45:81" hidden="1" x14ac:dyDescent="0.25">
      <c r="AS4520" s="37">
        <v>1872</v>
      </c>
      <c r="BS4520" s="41" t="str">
        <f t="shared" si="972"/>
        <v/>
      </c>
      <c r="BU4520" s="41" t="str">
        <f>IF($BS4520="", "", IFERROR(INDEX('Country Name Replacement'!$C$11:$C$2650, MATCH($BS4520, 'Country Name Replacement'!$B$11:$B$2650, 0)), $BS4520))</f>
        <v/>
      </c>
      <c r="BV4520" s="37" t="str">
        <f t="shared" si="973"/>
        <v/>
      </c>
      <c r="BW4520" s="46" t="str">
        <f t="shared" si="974"/>
        <v/>
      </c>
      <c r="BY4520" s="13" t="str">
        <f t="shared" si="975"/>
        <v/>
      </c>
      <c r="BZ4520" s="37" t="str">
        <f t="shared" si="976"/>
        <v/>
      </c>
      <c r="CA4520" s="60" t="str">
        <f t="shared" si="977"/>
        <v/>
      </c>
      <c r="CB4520" s="37" t="str">
        <f>IF(CA4520="", "", COUNTIF(CA$2649:CA$5288, "?"&amp;CA4520)+1+COUNTIF(CA$2649:CA4520, CA4520)-1)</f>
        <v/>
      </c>
      <c r="CC4520" s="41" t="str">
        <f t="shared" si="978"/>
        <v/>
      </c>
    </row>
    <row r="4521" spans="45:81" hidden="1" x14ac:dyDescent="0.25">
      <c r="AS4521" s="37">
        <v>1873</v>
      </c>
      <c r="BS4521" s="41" t="str">
        <f t="shared" si="972"/>
        <v/>
      </c>
      <c r="BU4521" s="41" t="str">
        <f>IF($BS4521="", "", IFERROR(INDEX('Country Name Replacement'!$C$11:$C$2650, MATCH($BS4521, 'Country Name Replacement'!$B$11:$B$2650, 0)), $BS4521))</f>
        <v/>
      </c>
      <c r="BV4521" s="37" t="str">
        <f t="shared" si="973"/>
        <v/>
      </c>
      <c r="BW4521" s="46" t="str">
        <f t="shared" si="974"/>
        <v/>
      </c>
      <c r="BY4521" s="13" t="str">
        <f t="shared" si="975"/>
        <v/>
      </c>
      <c r="BZ4521" s="37" t="str">
        <f t="shared" si="976"/>
        <v/>
      </c>
      <c r="CA4521" s="60" t="str">
        <f t="shared" si="977"/>
        <v/>
      </c>
      <c r="CB4521" s="37" t="str">
        <f>IF(CA4521="", "", COUNTIF(CA$2649:CA$5288, "?"&amp;CA4521)+1+COUNTIF(CA$2649:CA4521, CA4521)-1)</f>
        <v/>
      </c>
      <c r="CC4521" s="41" t="str">
        <f t="shared" si="978"/>
        <v/>
      </c>
    </row>
    <row r="4522" spans="45:81" hidden="1" x14ac:dyDescent="0.25">
      <c r="AS4522" s="37">
        <v>1874</v>
      </c>
      <c r="BS4522" s="41" t="str">
        <f t="shared" si="972"/>
        <v/>
      </c>
      <c r="BU4522" s="41" t="str">
        <f>IF($BS4522="", "", IFERROR(INDEX('Country Name Replacement'!$C$11:$C$2650, MATCH($BS4522, 'Country Name Replacement'!$B$11:$B$2650, 0)), $BS4522))</f>
        <v/>
      </c>
      <c r="BV4522" s="37" t="str">
        <f t="shared" si="973"/>
        <v/>
      </c>
      <c r="BW4522" s="46" t="str">
        <f t="shared" si="974"/>
        <v/>
      </c>
      <c r="BY4522" s="13" t="str">
        <f t="shared" si="975"/>
        <v/>
      </c>
      <c r="BZ4522" s="37" t="str">
        <f t="shared" si="976"/>
        <v/>
      </c>
      <c r="CA4522" s="60" t="str">
        <f t="shared" si="977"/>
        <v/>
      </c>
      <c r="CB4522" s="37" t="str">
        <f>IF(CA4522="", "", COUNTIF(CA$2649:CA$5288, "?"&amp;CA4522)+1+COUNTIF(CA$2649:CA4522, CA4522)-1)</f>
        <v/>
      </c>
      <c r="CC4522" s="41" t="str">
        <f t="shared" si="978"/>
        <v/>
      </c>
    </row>
    <row r="4523" spans="45:81" hidden="1" x14ac:dyDescent="0.25">
      <c r="AS4523" s="37">
        <v>1875</v>
      </c>
      <c r="BS4523" s="41" t="str">
        <f t="shared" si="972"/>
        <v/>
      </c>
      <c r="BU4523" s="41" t="str">
        <f>IF($BS4523="", "", IFERROR(INDEX('Country Name Replacement'!$C$11:$C$2650, MATCH($BS4523, 'Country Name Replacement'!$B$11:$B$2650, 0)), $BS4523))</f>
        <v/>
      </c>
      <c r="BV4523" s="37" t="str">
        <f t="shared" si="973"/>
        <v/>
      </c>
      <c r="BW4523" s="46" t="str">
        <f t="shared" si="974"/>
        <v/>
      </c>
      <c r="BY4523" s="13" t="str">
        <f t="shared" si="975"/>
        <v/>
      </c>
      <c r="BZ4523" s="37" t="str">
        <f t="shared" si="976"/>
        <v/>
      </c>
      <c r="CA4523" s="60" t="str">
        <f t="shared" si="977"/>
        <v/>
      </c>
      <c r="CB4523" s="37" t="str">
        <f>IF(CA4523="", "", COUNTIF(CA$2649:CA$5288, "?"&amp;CA4523)+1+COUNTIF(CA$2649:CA4523, CA4523)-1)</f>
        <v/>
      </c>
      <c r="CC4523" s="41" t="str">
        <f t="shared" si="978"/>
        <v/>
      </c>
    </row>
    <row r="4524" spans="45:81" hidden="1" x14ac:dyDescent="0.25">
      <c r="AS4524" s="37">
        <v>1876</v>
      </c>
      <c r="BS4524" s="41" t="str">
        <f t="shared" si="972"/>
        <v/>
      </c>
      <c r="BU4524" s="41" t="str">
        <f>IF($BS4524="", "", IFERROR(INDEX('Country Name Replacement'!$C$11:$C$2650, MATCH($BS4524, 'Country Name Replacement'!$B$11:$B$2650, 0)), $BS4524))</f>
        <v/>
      </c>
      <c r="BV4524" s="37" t="str">
        <f t="shared" si="973"/>
        <v/>
      </c>
      <c r="BW4524" s="46" t="str">
        <f t="shared" si="974"/>
        <v/>
      </c>
      <c r="BY4524" s="13" t="str">
        <f t="shared" si="975"/>
        <v/>
      </c>
      <c r="BZ4524" s="37" t="str">
        <f t="shared" si="976"/>
        <v/>
      </c>
      <c r="CA4524" s="60" t="str">
        <f t="shared" si="977"/>
        <v/>
      </c>
      <c r="CB4524" s="37" t="str">
        <f>IF(CA4524="", "", COUNTIF(CA$2649:CA$5288, "?"&amp;CA4524)+1+COUNTIF(CA$2649:CA4524, CA4524)-1)</f>
        <v/>
      </c>
      <c r="CC4524" s="41" t="str">
        <f t="shared" si="978"/>
        <v/>
      </c>
    </row>
    <row r="4525" spans="45:81" hidden="1" x14ac:dyDescent="0.25">
      <c r="AS4525" s="37">
        <v>1877</v>
      </c>
      <c r="BS4525" s="41" t="str">
        <f t="shared" si="972"/>
        <v/>
      </c>
      <c r="BU4525" s="41" t="str">
        <f>IF($BS4525="", "", IFERROR(INDEX('Country Name Replacement'!$C$11:$C$2650, MATCH($BS4525, 'Country Name Replacement'!$B$11:$B$2650, 0)), $BS4525))</f>
        <v/>
      </c>
      <c r="BV4525" s="37" t="str">
        <f t="shared" si="973"/>
        <v/>
      </c>
      <c r="BW4525" s="46" t="str">
        <f t="shared" si="974"/>
        <v/>
      </c>
      <c r="BY4525" s="13" t="str">
        <f t="shared" si="975"/>
        <v/>
      </c>
      <c r="BZ4525" s="37" t="str">
        <f t="shared" si="976"/>
        <v/>
      </c>
      <c r="CA4525" s="60" t="str">
        <f t="shared" si="977"/>
        <v/>
      </c>
      <c r="CB4525" s="37" t="str">
        <f>IF(CA4525="", "", COUNTIF(CA$2649:CA$5288, "?"&amp;CA4525)+1+COUNTIF(CA$2649:CA4525, CA4525)-1)</f>
        <v/>
      </c>
      <c r="CC4525" s="41" t="str">
        <f t="shared" si="978"/>
        <v/>
      </c>
    </row>
    <row r="4526" spans="45:81" hidden="1" x14ac:dyDescent="0.25">
      <c r="AS4526" s="37">
        <v>1878</v>
      </c>
      <c r="BS4526" s="41" t="str">
        <f t="shared" si="972"/>
        <v/>
      </c>
      <c r="BU4526" s="41" t="str">
        <f>IF($BS4526="", "", IFERROR(INDEX('Country Name Replacement'!$C$11:$C$2650, MATCH($BS4526, 'Country Name Replacement'!$B$11:$B$2650, 0)), $BS4526))</f>
        <v/>
      </c>
      <c r="BV4526" s="37" t="str">
        <f t="shared" si="973"/>
        <v/>
      </c>
      <c r="BW4526" s="46" t="str">
        <f t="shared" si="974"/>
        <v/>
      </c>
      <c r="BY4526" s="13" t="str">
        <f t="shared" si="975"/>
        <v/>
      </c>
      <c r="BZ4526" s="37" t="str">
        <f t="shared" si="976"/>
        <v/>
      </c>
      <c r="CA4526" s="60" t="str">
        <f t="shared" si="977"/>
        <v/>
      </c>
      <c r="CB4526" s="37" t="str">
        <f>IF(CA4526="", "", COUNTIF(CA$2649:CA$5288, "?"&amp;CA4526)+1+COUNTIF(CA$2649:CA4526, CA4526)-1)</f>
        <v/>
      </c>
      <c r="CC4526" s="41" t="str">
        <f t="shared" si="978"/>
        <v/>
      </c>
    </row>
    <row r="4527" spans="45:81" hidden="1" x14ac:dyDescent="0.25">
      <c r="AS4527" s="37">
        <v>1879</v>
      </c>
      <c r="BS4527" s="41" t="str">
        <f t="shared" si="972"/>
        <v/>
      </c>
      <c r="BU4527" s="41" t="str">
        <f>IF($BS4527="", "", IFERROR(INDEX('Country Name Replacement'!$C$11:$C$2650, MATCH($BS4527, 'Country Name Replacement'!$B$11:$B$2650, 0)), $BS4527))</f>
        <v/>
      </c>
      <c r="BV4527" s="37" t="str">
        <f t="shared" si="973"/>
        <v/>
      </c>
      <c r="BW4527" s="46" t="str">
        <f t="shared" si="974"/>
        <v/>
      </c>
      <c r="BY4527" s="13" t="str">
        <f t="shared" si="975"/>
        <v/>
      </c>
      <c r="BZ4527" s="37" t="str">
        <f t="shared" si="976"/>
        <v/>
      </c>
      <c r="CA4527" s="60" t="str">
        <f t="shared" si="977"/>
        <v/>
      </c>
      <c r="CB4527" s="37" t="str">
        <f>IF(CA4527="", "", COUNTIF(CA$2649:CA$5288, "?"&amp;CA4527)+1+COUNTIF(CA$2649:CA4527, CA4527)-1)</f>
        <v/>
      </c>
      <c r="CC4527" s="41" t="str">
        <f t="shared" si="978"/>
        <v/>
      </c>
    </row>
    <row r="4528" spans="45:81" hidden="1" x14ac:dyDescent="0.25">
      <c r="AS4528" s="37">
        <v>1880</v>
      </c>
      <c r="BS4528" s="41" t="str">
        <f t="shared" si="972"/>
        <v/>
      </c>
      <c r="BU4528" s="41" t="str">
        <f>IF($BS4528="", "", IFERROR(INDEX('Country Name Replacement'!$C$11:$C$2650, MATCH($BS4528, 'Country Name Replacement'!$B$11:$B$2650, 0)), $BS4528))</f>
        <v/>
      </c>
      <c r="BV4528" s="37" t="str">
        <f t="shared" si="973"/>
        <v/>
      </c>
      <c r="BW4528" s="46" t="str">
        <f t="shared" si="974"/>
        <v/>
      </c>
      <c r="BY4528" s="13" t="str">
        <f t="shared" si="975"/>
        <v/>
      </c>
      <c r="BZ4528" s="37" t="str">
        <f t="shared" si="976"/>
        <v/>
      </c>
      <c r="CA4528" s="60" t="str">
        <f t="shared" si="977"/>
        <v/>
      </c>
      <c r="CB4528" s="37" t="str">
        <f>IF(CA4528="", "", COUNTIF(CA$2649:CA$5288, "?"&amp;CA4528)+1+COUNTIF(CA$2649:CA4528, CA4528)-1)</f>
        <v/>
      </c>
      <c r="CC4528" s="41" t="str">
        <f t="shared" si="978"/>
        <v/>
      </c>
    </row>
    <row r="4529" spans="45:81" hidden="1" x14ac:dyDescent="0.25">
      <c r="AS4529" s="37">
        <v>1881</v>
      </c>
      <c r="BS4529" s="41" t="str">
        <f t="shared" si="972"/>
        <v/>
      </c>
      <c r="BU4529" s="41" t="str">
        <f>IF($BS4529="", "", IFERROR(INDEX('Country Name Replacement'!$C$11:$C$2650, MATCH($BS4529, 'Country Name Replacement'!$B$11:$B$2650, 0)), $BS4529))</f>
        <v/>
      </c>
      <c r="BV4529" s="37" t="str">
        <f t="shared" si="973"/>
        <v/>
      </c>
      <c r="BW4529" s="46" t="str">
        <f t="shared" si="974"/>
        <v/>
      </c>
      <c r="BY4529" s="13" t="str">
        <f t="shared" si="975"/>
        <v/>
      </c>
      <c r="BZ4529" s="37" t="str">
        <f t="shared" si="976"/>
        <v/>
      </c>
      <c r="CA4529" s="60" t="str">
        <f t="shared" si="977"/>
        <v/>
      </c>
      <c r="CB4529" s="37" t="str">
        <f>IF(CA4529="", "", COUNTIF(CA$2649:CA$5288, "?"&amp;CA4529)+1+COUNTIF(CA$2649:CA4529, CA4529)-1)</f>
        <v/>
      </c>
      <c r="CC4529" s="41" t="str">
        <f t="shared" si="978"/>
        <v/>
      </c>
    </row>
    <row r="4530" spans="45:81" hidden="1" x14ac:dyDescent="0.25">
      <c r="AS4530" s="37">
        <v>1882</v>
      </c>
      <c r="BS4530" s="41" t="str">
        <f t="shared" si="972"/>
        <v/>
      </c>
      <c r="BU4530" s="41" t="str">
        <f>IF($BS4530="", "", IFERROR(INDEX('Country Name Replacement'!$C$11:$C$2650, MATCH($BS4530, 'Country Name Replacement'!$B$11:$B$2650, 0)), $BS4530))</f>
        <v/>
      </c>
      <c r="BV4530" s="37" t="str">
        <f t="shared" si="973"/>
        <v/>
      </c>
      <c r="BW4530" s="46" t="str">
        <f t="shared" si="974"/>
        <v/>
      </c>
      <c r="BY4530" s="13" t="str">
        <f t="shared" si="975"/>
        <v/>
      </c>
      <c r="BZ4530" s="37" t="str">
        <f t="shared" si="976"/>
        <v/>
      </c>
      <c r="CA4530" s="60" t="str">
        <f t="shared" si="977"/>
        <v/>
      </c>
      <c r="CB4530" s="37" t="str">
        <f>IF(CA4530="", "", COUNTIF(CA$2649:CA$5288, "?"&amp;CA4530)+1+COUNTIF(CA$2649:CA4530, CA4530)-1)</f>
        <v/>
      </c>
      <c r="CC4530" s="41" t="str">
        <f t="shared" si="978"/>
        <v/>
      </c>
    </row>
    <row r="4531" spans="45:81" hidden="1" x14ac:dyDescent="0.25">
      <c r="AS4531" s="37">
        <v>1883</v>
      </c>
      <c r="BS4531" s="41" t="str">
        <f t="shared" si="972"/>
        <v/>
      </c>
      <c r="BU4531" s="41" t="str">
        <f>IF($BS4531="", "", IFERROR(INDEX('Country Name Replacement'!$C$11:$C$2650, MATCH($BS4531, 'Country Name Replacement'!$B$11:$B$2650, 0)), $BS4531))</f>
        <v/>
      </c>
      <c r="BV4531" s="37" t="str">
        <f t="shared" si="973"/>
        <v/>
      </c>
      <c r="BW4531" s="46" t="str">
        <f t="shared" si="974"/>
        <v/>
      </c>
      <c r="BY4531" s="13" t="str">
        <f t="shared" si="975"/>
        <v/>
      </c>
      <c r="BZ4531" s="37" t="str">
        <f t="shared" si="976"/>
        <v/>
      </c>
      <c r="CA4531" s="60" t="str">
        <f t="shared" si="977"/>
        <v/>
      </c>
      <c r="CB4531" s="37" t="str">
        <f>IF(CA4531="", "", COUNTIF(CA$2649:CA$5288, "?"&amp;CA4531)+1+COUNTIF(CA$2649:CA4531, CA4531)-1)</f>
        <v/>
      </c>
      <c r="CC4531" s="41" t="str">
        <f t="shared" si="978"/>
        <v/>
      </c>
    </row>
    <row r="4532" spans="45:81" hidden="1" x14ac:dyDescent="0.25">
      <c r="AS4532" s="37">
        <v>1884</v>
      </c>
      <c r="BS4532" s="41" t="str">
        <f t="shared" si="972"/>
        <v/>
      </c>
      <c r="BU4532" s="41" t="str">
        <f>IF($BS4532="", "", IFERROR(INDEX('Country Name Replacement'!$C$11:$C$2650, MATCH($BS4532, 'Country Name Replacement'!$B$11:$B$2650, 0)), $BS4532))</f>
        <v/>
      </c>
      <c r="BV4532" s="37" t="str">
        <f t="shared" si="973"/>
        <v/>
      </c>
      <c r="BW4532" s="46" t="str">
        <f t="shared" si="974"/>
        <v/>
      </c>
      <c r="BY4532" s="13" t="str">
        <f t="shared" si="975"/>
        <v/>
      </c>
      <c r="BZ4532" s="37" t="str">
        <f t="shared" si="976"/>
        <v/>
      </c>
      <c r="CA4532" s="60" t="str">
        <f t="shared" si="977"/>
        <v/>
      </c>
      <c r="CB4532" s="37" t="str">
        <f>IF(CA4532="", "", COUNTIF(CA$2649:CA$5288, "?"&amp;CA4532)+1+COUNTIF(CA$2649:CA4532, CA4532)-1)</f>
        <v/>
      </c>
      <c r="CC4532" s="41" t="str">
        <f t="shared" si="978"/>
        <v/>
      </c>
    </row>
    <row r="4533" spans="45:81" hidden="1" x14ac:dyDescent="0.25">
      <c r="AS4533" s="37">
        <v>1885</v>
      </c>
      <c r="BS4533" s="41" t="str">
        <f t="shared" si="972"/>
        <v/>
      </c>
      <c r="BU4533" s="41" t="str">
        <f>IF($BS4533="", "", IFERROR(INDEX('Country Name Replacement'!$C$11:$C$2650, MATCH($BS4533, 'Country Name Replacement'!$B$11:$B$2650, 0)), $BS4533))</f>
        <v/>
      </c>
      <c r="BV4533" s="37" t="str">
        <f t="shared" si="973"/>
        <v/>
      </c>
      <c r="BW4533" s="46" t="str">
        <f t="shared" si="974"/>
        <v/>
      </c>
      <c r="BY4533" s="13" t="str">
        <f t="shared" si="975"/>
        <v/>
      </c>
      <c r="BZ4533" s="37" t="str">
        <f t="shared" si="976"/>
        <v/>
      </c>
      <c r="CA4533" s="60" t="str">
        <f t="shared" si="977"/>
        <v/>
      </c>
      <c r="CB4533" s="37" t="str">
        <f>IF(CA4533="", "", COUNTIF(CA$2649:CA$5288, "?"&amp;CA4533)+1+COUNTIF(CA$2649:CA4533, CA4533)-1)</f>
        <v/>
      </c>
      <c r="CC4533" s="41" t="str">
        <f t="shared" si="978"/>
        <v/>
      </c>
    </row>
    <row r="4534" spans="45:81" hidden="1" x14ac:dyDescent="0.25">
      <c r="AS4534" s="37">
        <v>1886</v>
      </c>
      <c r="BS4534" s="41" t="str">
        <f t="shared" si="972"/>
        <v/>
      </c>
      <c r="BU4534" s="41" t="str">
        <f>IF($BS4534="", "", IFERROR(INDEX('Country Name Replacement'!$C$11:$C$2650, MATCH($BS4534, 'Country Name Replacement'!$B$11:$B$2650, 0)), $BS4534))</f>
        <v/>
      </c>
      <c r="BV4534" s="37" t="str">
        <f t="shared" si="973"/>
        <v/>
      </c>
      <c r="BW4534" s="46" t="str">
        <f t="shared" si="974"/>
        <v/>
      </c>
      <c r="BY4534" s="13" t="str">
        <f t="shared" si="975"/>
        <v/>
      </c>
      <c r="BZ4534" s="37" t="str">
        <f t="shared" si="976"/>
        <v/>
      </c>
      <c r="CA4534" s="60" t="str">
        <f t="shared" si="977"/>
        <v/>
      </c>
      <c r="CB4534" s="37" t="str">
        <f>IF(CA4534="", "", COUNTIF(CA$2649:CA$5288, "?"&amp;CA4534)+1+COUNTIF(CA$2649:CA4534, CA4534)-1)</f>
        <v/>
      </c>
      <c r="CC4534" s="41" t="str">
        <f t="shared" si="978"/>
        <v/>
      </c>
    </row>
    <row r="4535" spans="45:81" hidden="1" x14ac:dyDescent="0.25">
      <c r="AS4535" s="37">
        <v>1887</v>
      </c>
      <c r="BS4535" s="41" t="str">
        <f t="shared" si="972"/>
        <v/>
      </c>
      <c r="BU4535" s="41" t="str">
        <f>IF($BS4535="", "", IFERROR(INDEX('Country Name Replacement'!$C$11:$C$2650, MATCH($BS4535, 'Country Name Replacement'!$B$11:$B$2650, 0)), $BS4535))</f>
        <v/>
      </c>
      <c r="BV4535" s="37" t="str">
        <f t="shared" si="973"/>
        <v/>
      </c>
      <c r="BW4535" s="46" t="str">
        <f t="shared" si="974"/>
        <v/>
      </c>
      <c r="BY4535" s="13" t="str">
        <f t="shared" si="975"/>
        <v/>
      </c>
      <c r="BZ4535" s="37" t="str">
        <f t="shared" si="976"/>
        <v/>
      </c>
      <c r="CA4535" s="60" t="str">
        <f t="shared" si="977"/>
        <v/>
      </c>
      <c r="CB4535" s="37" t="str">
        <f>IF(CA4535="", "", COUNTIF(CA$2649:CA$5288, "?"&amp;CA4535)+1+COUNTIF(CA$2649:CA4535, CA4535)-1)</f>
        <v/>
      </c>
      <c r="CC4535" s="41" t="str">
        <f t="shared" si="978"/>
        <v/>
      </c>
    </row>
    <row r="4536" spans="45:81" hidden="1" x14ac:dyDescent="0.25">
      <c r="AS4536" s="37">
        <v>1888</v>
      </c>
      <c r="BS4536" s="41" t="str">
        <f t="shared" si="972"/>
        <v/>
      </c>
      <c r="BU4536" s="41" t="str">
        <f>IF($BS4536="", "", IFERROR(INDEX('Country Name Replacement'!$C$11:$C$2650, MATCH($BS4536, 'Country Name Replacement'!$B$11:$B$2650, 0)), $BS4536))</f>
        <v/>
      </c>
      <c r="BV4536" s="37" t="str">
        <f t="shared" si="973"/>
        <v/>
      </c>
      <c r="BW4536" s="46" t="str">
        <f t="shared" si="974"/>
        <v/>
      </c>
      <c r="BY4536" s="13" t="str">
        <f t="shared" si="975"/>
        <v/>
      </c>
      <c r="BZ4536" s="37" t="str">
        <f t="shared" si="976"/>
        <v/>
      </c>
      <c r="CA4536" s="60" t="str">
        <f t="shared" si="977"/>
        <v/>
      </c>
      <c r="CB4536" s="37" t="str">
        <f>IF(CA4536="", "", COUNTIF(CA$2649:CA$5288, "?"&amp;CA4536)+1+COUNTIF(CA$2649:CA4536, CA4536)-1)</f>
        <v/>
      </c>
      <c r="CC4536" s="41" t="str">
        <f t="shared" si="978"/>
        <v/>
      </c>
    </row>
    <row r="4537" spans="45:81" hidden="1" x14ac:dyDescent="0.25">
      <c r="AS4537" s="37">
        <v>1889</v>
      </c>
      <c r="BS4537" s="41" t="str">
        <f t="shared" si="972"/>
        <v/>
      </c>
      <c r="BU4537" s="41" t="str">
        <f>IF($BS4537="", "", IFERROR(INDEX('Country Name Replacement'!$C$11:$C$2650, MATCH($BS4537, 'Country Name Replacement'!$B$11:$B$2650, 0)), $BS4537))</f>
        <v/>
      </c>
      <c r="BV4537" s="37" t="str">
        <f t="shared" si="973"/>
        <v/>
      </c>
      <c r="BW4537" s="46" t="str">
        <f t="shared" si="974"/>
        <v/>
      </c>
      <c r="BY4537" s="13" t="str">
        <f t="shared" si="975"/>
        <v/>
      </c>
      <c r="BZ4537" s="37" t="str">
        <f t="shared" si="976"/>
        <v/>
      </c>
      <c r="CA4537" s="60" t="str">
        <f t="shared" si="977"/>
        <v/>
      </c>
      <c r="CB4537" s="37" t="str">
        <f>IF(CA4537="", "", COUNTIF(CA$2649:CA$5288, "?"&amp;CA4537)+1+COUNTIF(CA$2649:CA4537, CA4537)-1)</f>
        <v/>
      </c>
      <c r="CC4537" s="41" t="str">
        <f t="shared" si="978"/>
        <v/>
      </c>
    </row>
    <row r="4538" spans="45:81" hidden="1" x14ac:dyDescent="0.25">
      <c r="AS4538" s="37">
        <v>1890</v>
      </c>
      <c r="BS4538" s="41" t="str">
        <f t="shared" si="972"/>
        <v/>
      </c>
      <c r="BU4538" s="41" t="str">
        <f>IF($BS4538="", "", IFERROR(INDEX('Country Name Replacement'!$C$11:$C$2650, MATCH($BS4538, 'Country Name Replacement'!$B$11:$B$2650, 0)), $BS4538))</f>
        <v/>
      </c>
      <c r="BV4538" s="37" t="str">
        <f t="shared" si="973"/>
        <v/>
      </c>
      <c r="BW4538" s="46" t="str">
        <f t="shared" si="974"/>
        <v/>
      </c>
      <c r="BY4538" s="13" t="str">
        <f t="shared" si="975"/>
        <v/>
      </c>
      <c r="BZ4538" s="37" t="str">
        <f t="shared" si="976"/>
        <v/>
      </c>
      <c r="CA4538" s="60" t="str">
        <f t="shared" si="977"/>
        <v/>
      </c>
      <c r="CB4538" s="37" t="str">
        <f>IF(CA4538="", "", COUNTIF(CA$2649:CA$5288, "?"&amp;CA4538)+1+COUNTIF(CA$2649:CA4538, CA4538)-1)</f>
        <v/>
      </c>
      <c r="CC4538" s="41" t="str">
        <f t="shared" si="978"/>
        <v/>
      </c>
    </row>
    <row r="4539" spans="45:81" hidden="1" x14ac:dyDescent="0.25">
      <c r="AS4539" s="37">
        <v>1891</v>
      </c>
      <c r="BS4539" s="41" t="str">
        <f t="shared" si="972"/>
        <v/>
      </c>
      <c r="BU4539" s="41" t="str">
        <f>IF($BS4539="", "", IFERROR(INDEX('Country Name Replacement'!$C$11:$C$2650, MATCH($BS4539, 'Country Name Replacement'!$B$11:$B$2650, 0)), $BS4539))</f>
        <v/>
      </c>
      <c r="BV4539" s="37" t="str">
        <f t="shared" si="973"/>
        <v/>
      </c>
      <c r="BW4539" s="46" t="str">
        <f t="shared" si="974"/>
        <v/>
      </c>
      <c r="BY4539" s="13" t="str">
        <f t="shared" si="975"/>
        <v/>
      </c>
      <c r="BZ4539" s="37" t="str">
        <f t="shared" si="976"/>
        <v/>
      </c>
      <c r="CA4539" s="60" t="str">
        <f t="shared" si="977"/>
        <v/>
      </c>
      <c r="CB4539" s="37" t="str">
        <f>IF(CA4539="", "", COUNTIF(CA$2649:CA$5288, "?"&amp;CA4539)+1+COUNTIF(CA$2649:CA4539, CA4539)-1)</f>
        <v/>
      </c>
      <c r="CC4539" s="41" t="str">
        <f t="shared" si="978"/>
        <v/>
      </c>
    </row>
    <row r="4540" spans="45:81" hidden="1" x14ac:dyDescent="0.25">
      <c r="AS4540" s="37">
        <v>1892</v>
      </c>
      <c r="BS4540" s="41" t="str">
        <f t="shared" si="972"/>
        <v/>
      </c>
      <c r="BU4540" s="41" t="str">
        <f>IF($BS4540="", "", IFERROR(INDEX('Country Name Replacement'!$C$11:$C$2650, MATCH($BS4540, 'Country Name Replacement'!$B$11:$B$2650, 0)), $BS4540))</f>
        <v/>
      </c>
      <c r="BV4540" s="37" t="str">
        <f t="shared" si="973"/>
        <v/>
      </c>
      <c r="BW4540" s="46" t="str">
        <f t="shared" si="974"/>
        <v/>
      </c>
      <c r="BY4540" s="13" t="str">
        <f t="shared" si="975"/>
        <v/>
      </c>
      <c r="BZ4540" s="37" t="str">
        <f t="shared" si="976"/>
        <v/>
      </c>
      <c r="CA4540" s="60" t="str">
        <f t="shared" si="977"/>
        <v/>
      </c>
      <c r="CB4540" s="37" t="str">
        <f>IF(CA4540="", "", COUNTIF(CA$2649:CA$5288, "?"&amp;CA4540)+1+COUNTIF(CA$2649:CA4540, CA4540)-1)</f>
        <v/>
      </c>
      <c r="CC4540" s="41" t="str">
        <f t="shared" si="978"/>
        <v/>
      </c>
    </row>
    <row r="4541" spans="45:81" hidden="1" x14ac:dyDescent="0.25">
      <c r="AS4541" s="37">
        <v>1893</v>
      </c>
      <c r="BS4541" s="41" t="str">
        <f t="shared" si="972"/>
        <v/>
      </c>
      <c r="BU4541" s="41" t="str">
        <f>IF($BS4541="", "", IFERROR(INDEX('Country Name Replacement'!$C$11:$C$2650, MATCH($BS4541, 'Country Name Replacement'!$B$11:$B$2650, 0)), $BS4541))</f>
        <v/>
      </c>
      <c r="BV4541" s="37" t="str">
        <f t="shared" si="973"/>
        <v/>
      </c>
      <c r="BW4541" s="46" t="str">
        <f t="shared" si="974"/>
        <v/>
      </c>
      <c r="BY4541" s="13" t="str">
        <f t="shared" si="975"/>
        <v/>
      </c>
      <c r="BZ4541" s="37" t="str">
        <f t="shared" si="976"/>
        <v/>
      </c>
      <c r="CA4541" s="60" t="str">
        <f t="shared" si="977"/>
        <v/>
      </c>
      <c r="CB4541" s="37" t="str">
        <f>IF(CA4541="", "", COUNTIF(CA$2649:CA$5288, "?"&amp;CA4541)+1+COUNTIF(CA$2649:CA4541, CA4541)-1)</f>
        <v/>
      </c>
      <c r="CC4541" s="41" t="str">
        <f t="shared" si="978"/>
        <v/>
      </c>
    </row>
    <row r="4542" spans="45:81" hidden="1" x14ac:dyDescent="0.25">
      <c r="AS4542" s="37">
        <v>1894</v>
      </c>
      <c r="BS4542" s="41" t="str">
        <f t="shared" si="972"/>
        <v/>
      </c>
      <c r="BU4542" s="41" t="str">
        <f>IF($BS4542="", "", IFERROR(INDEX('Country Name Replacement'!$C$11:$C$2650, MATCH($BS4542, 'Country Name Replacement'!$B$11:$B$2650, 0)), $BS4542))</f>
        <v/>
      </c>
      <c r="BV4542" s="37" t="str">
        <f t="shared" si="973"/>
        <v/>
      </c>
      <c r="BW4542" s="46" t="str">
        <f t="shared" si="974"/>
        <v/>
      </c>
      <c r="BY4542" s="13" t="str">
        <f t="shared" si="975"/>
        <v/>
      </c>
      <c r="BZ4542" s="37" t="str">
        <f t="shared" si="976"/>
        <v/>
      </c>
      <c r="CA4542" s="60" t="str">
        <f t="shared" si="977"/>
        <v/>
      </c>
      <c r="CB4542" s="37" t="str">
        <f>IF(CA4542="", "", COUNTIF(CA$2649:CA$5288, "?"&amp;CA4542)+1+COUNTIF(CA$2649:CA4542, CA4542)-1)</f>
        <v/>
      </c>
      <c r="CC4542" s="41" t="str">
        <f t="shared" si="978"/>
        <v/>
      </c>
    </row>
    <row r="4543" spans="45:81" hidden="1" x14ac:dyDescent="0.25">
      <c r="AS4543" s="37">
        <v>1895</v>
      </c>
      <c r="BS4543" s="41" t="str">
        <f t="shared" si="972"/>
        <v/>
      </c>
      <c r="BU4543" s="41" t="str">
        <f>IF($BS4543="", "", IFERROR(INDEX('Country Name Replacement'!$C$11:$C$2650, MATCH($BS4543, 'Country Name Replacement'!$B$11:$B$2650, 0)), $BS4543))</f>
        <v/>
      </c>
      <c r="BV4543" s="37" t="str">
        <f t="shared" si="973"/>
        <v/>
      </c>
      <c r="BW4543" s="46" t="str">
        <f t="shared" si="974"/>
        <v/>
      </c>
      <c r="BY4543" s="13" t="str">
        <f t="shared" si="975"/>
        <v/>
      </c>
      <c r="BZ4543" s="37" t="str">
        <f t="shared" si="976"/>
        <v/>
      </c>
      <c r="CA4543" s="60" t="str">
        <f t="shared" si="977"/>
        <v/>
      </c>
      <c r="CB4543" s="37" t="str">
        <f>IF(CA4543="", "", COUNTIF(CA$2649:CA$5288, "?"&amp;CA4543)+1+COUNTIF(CA$2649:CA4543, CA4543)-1)</f>
        <v/>
      </c>
      <c r="CC4543" s="41" t="str">
        <f t="shared" si="978"/>
        <v/>
      </c>
    </row>
    <row r="4544" spans="45:81" hidden="1" x14ac:dyDescent="0.25">
      <c r="AS4544" s="37">
        <v>1896</v>
      </c>
      <c r="BS4544" s="41" t="str">
        <f t="shared" si="972"/>
        <v/>
      </c>
      <c r="BU4544" s="41" t="str">
        <f>IF($BS4544="", "", IFERROR(INDEX('Country Name Replacement'!$C$11:$C$2650, MATCH($BS4544, 'Country Name Replacement'!$B$11:$B$2650, 0)), $BS4544))</f>
        <v/>
      </c>
      <c r="BV4544" s="37" t="str">
        <f t="shared" si="973"/>
        <v/>
      </c>
      <c r="BW4544" s="46" t="str">
        <f t="shared" si="974"/>
        <v/>
      </c>
      <c r="BY4544" s="13" t="str">
        <f t="shared" si="975"/>
        <v/>
      </c>
      <c r="BZ4544" s="37" t="str">
        <f t="shared" si="976"/>
        <v/>
      </c>
      <c r="CA4544" s="60" t="str">
        <f t="shared" si="977"/>
        <v/>
      </c>
      <c r="CB4544" s="37" t="str">
        <f>IF(CA4544="", "", COUNTIF(CA$2649:CA$5288, "?"&amp;CA4544)+1+COUNTIF(CA$2649:CA4544, CA4544)-1)</f>
        <v/>
      </c>
      <c r="CC4544" s="41" t="str">
        <f t="shared" si="978"/>
        <v/>
      </c>
    </row>
    <row r="4545" spans="45:81" hidden="1" x14ac:dyDescent="0.25">
      <c r="AS4545" s="37">
        <v>1897</v>
      </c>
      <c r="BS4545" s="41" t="str">
        <f t="shared" si="972"/>
        <v/>
      </c>
      <c r="BU4545" s="41" t="str">
        <f>IF($BS4545="", "", IFERROR(INDEX('Country Name Replacement'!$C$11:$C$2650, MATCH($BS4545, 'Country Name Replacement'!$B$11:$B$2650, 0)), $BS4545))</f>
        <v/>
      </c>
      <c r="BV4545" s="37" t="str">
        <f t="shared" si="973"/>
        <v/>
      </c>
      <c r="BW4545" s="46" t="str">
        <f t="shared" si="974"/>
        <v/>
      </c>
      <c r="BY4545" s="13" t="str">
        <f t="shared" si="975"/>
        <v/>
      </c>
      <c r="BZ4545" s="37" t="str">
        <f t="shared" si="976"/>
        <v/>
      </c>
      <c r="CA4545" s="60" t="str">
        <f t="shared" si="977"/>
        <v/>
      </c>
      <c r="CB4545" s="37" t="str">
        <f>IF(CA4545="", "", COUNTIF(CA$2649:CA$5288, "?"&amp;CA4545)+1+COUNTIF(CA$2649:CA4545, CA4545)-1)</f>
        <v/>
      </c>
      <c r="CC4545" s="41" t="str">
        <f t="shared" si="978"/>
        <v/>
      </c>
    </row>
    <row r="4546" spans="45:81" hidden="1" x14ac:dyDescent="0.25">
      <c r="AS4546" s="37">
        <v>1898</v>
      </c>
      <c r="BS4546" s="41" t="str">
        <f t="shared" si="972"/>
        <v/>
      </c>
      <c r="BU4546" s="41" t="str">
        <f>IF($BS4546="", "", IFERROR(INDEX('Country Name Replacement'!$C$11:$C$2650, MATCH($BS4546, 'Country Name Replacement'!$B$11:$B$2650, 0)), $BS4546))</f>
        <v/>
      </c>
      <c r="BV4546" s="37" t="str">
        <f t="shared" si="973"/>
        <v/>
      </c>
      <c r="BW4546" s="46" t="str">
        <f t="shared" si="974"/>
        <v/>
      </c>
      <c r="BY4546" s="13" t="str">
        <f t="shared" si="975"/>
        <v/>
      </c>
      <c r="BZ4546" s="37" t="str">
        <f t="shared" si="976"/>
        <v/>
      </c>
      <c r="CA4546" s="60" t="str">
        <f t="shared" si="977"/>
        <v/>
      </c>
      <c r="CB4546" s="37" t="str">
        <f>IF(CA4546="", "", COUNTIF(CA$2649:CA$5288, "?"&amp;CA4546)+1+COUNTIF(CA$2649:CA4546, CA4546)-1)</f>
        <v/>
      </c>
      <c r="CC4546" s="41" t="str">
        <f t="shared" si="978"/>
        <v/>
      </c>
    </row>
    <row r="4547" spans="45:81" hidden="1" x14ac:dyDescent="0.25">
      <c r="AS4547" s="37">
        <v>1899</v>
      </c>
      <c r="BS4547" s="41" t="str">
        <f t="shared" si="972"/>
        <v/>
      </c>
      <c r="BU4547" s="41" t="str">
        <f>IF($BS4547="", "", IFERROR(INDEX('Country Name Replacement'!$C$11:$C$2650, MATCH($BS4547, 'Country Name Replacement'!$B$11:$B$2650, 0)), $BS4547))</f>
        <v/>
      </c>
      <c r="BV4547" s="37" t="str">
        <f t="shared" si="973"/>
        <v/>
      </c>
      <c r="BW4547" s="46" t="str">
        <f t="shared" si="974"/>
        <v/>
      </c>
      <c r="BY4547" s="13" t="str">
        <f t="shared" si="975"/>
        <v/>
      </c>
      <c r="BZ4547" s="37" t="str">
        <f t="shared" si="976"/>
        <v/>
      </c>
      <c r="CA4547" s="60" t="str">
        <f t="shared" si="977"/>
        <v/>
      </c>
      <c r="CB4547" s="37" t="str">
        <f>IF(CA4547="", "", COUNTIF(CA$2649:CA$5288, "?"&amp;CA4547)+1+COUNTIF(CA$2649:CA4547, CA4547)-1)</f>
        <v/>
      </c>
      <c r="CC4547" s="41" t="str">
        <f t="shared" si="978"/>
        <v/>
      </c>
    </row>
    <row r="4548" spans="45:81" hidden="1" x14ac:dyDescent="0.25">
      <c r="AS4548" s="37">
        <v>1900</v>
      </c>
      <c r="BS4548" s="41" t="str">
        <f t="shared" si="972"/>
        <v/>
      </c>
      <c r="BU4548" s="41" t="str">
        <f>IF($BS4548="", "", IFERROR(INDEX('Country Name Replacement'!$C$11:$C$2650, MATCH($BS4548, 'Country Name Replacement'!$B$11:$B$2650, 0)), $BS4548))</f>
        <v/>
      </c>
      <c r="BV4548" s="37" t="str">
        <f t="shared" si="973"/>
        <v/>
      </c>
      <c r="BW4548" s="46" t="str">
        <f t="shared" si="974"/>
        <v/>
      </c>
      <c r="BY4548" s="13" t="str">
        <f t="shared" si="975"/>
        <v/>
      </c>
      <c r="BZ4548" s="37" t="str">
        <f t="shared" si="976"/>
        <v/>
      </c>
      <c r="CA4548" s="60" t="str">
        <f t="shared" si="977"/>
        <v/>
      </c>
      <c r="CB4548" s="37" t="str">
        <f>IF(CA4548="", "", COUNTIF(CA$2649:CA$5288, "?"&amp;CA4548)+1+COUNTIF(CA$2649:CA4548, CA4548)-1)</f>
        <v/>
      </c>
      <c r="CC4548" s="41" t="str">
        <f t="shared" si="978"/>
        <v/>
      </c>
    </row>
    <row r="4549" spans="45:81" hidden="1" x14ac:dyDescent="0.25">
      <c r="AS4549" s="37">
        <v>1901</v>
      </c>
      <c r="BS4549" s="41" t="str">
        <f t="shared" si="972"/>
        <v/>
      </c>
      <c r="BU4549" s="41" t="str">
        <f>IF($BS4549="", "", IFERROR(INDEX('Country Name Replacement'!$C$11:$C$2650, MATCH($BS4549, 'Country Name Replacement'!$B$11:$B$2650, 0)), $BS4549))</f>
        <v/>
      </c>
      <c r="BV4549" s="37" t="str">
        <f t="shared" si="973"/>
        <v/>
      </c>
      <c r="BW4549" s="46" t="str">
        <f t="shared" si="974"/>
        <v/>
      </c>
      <c r="BY4549" s="13" t="str">
        <f t="shared" si="975"/>
        <v/>
      </c>
      <c r="BZ4549" s="37" t="str">
        <f t="shared" si="976"/>
        <v/>
      </c>
      <c r="CA4549" s="60" t="str">
        <f t="shared" si="977"/>
        <v/>
      </c>
      <c r="CB4549" s="37" t="str">
        <f>IF(CA4549="", "", COUNTIF(CA$2649:CA$5288, "?"&amp;CA4549)+1+COUNTIF(CA$2649:CA4549, CA4549)-1)</f>
        <v/>
      </c>
      <c r="CC4549" s="41" t="str">
        <f t="shared" si="978"/>
        <v/>
      </c>
    </row>
    <row r="4550" spans="45:81" hidden="1" x14ac:dyDescent="0.25">
      <c r="AS4550" s="37">
        <v>1902</v>
      </c>
      <c r="BS4550" s="41" t="str">
        <f t="shared" si="972"/>
        <v/>
      </c>
      <c r="BU4550" s="41" t="str">
        <f>IF($BS4550="", "", IFERROR(INDEX('Country Name Replacement'!$C$11:$C$2650, MATCH($BS4550, 'Country Name Replacement'!$B$11:$B$2650, 0)), $BS4550))</f>
        <v/>
      </c>
      <c r="BV4550" s="37" t="str">
        <f t="shared" si="973"/>
        <v/>
      </c>
      <c r="BW4550" s="46" t="str">
        <f t="shared" si="974"/>
        <v/>
      </c>
      <c r="BY4550" s="13" t="str">
        <f t="shared" si="975"/>
        <v/>
      </c>
      <c r="BZ4550" s="37" t="str">
        <f t="shared" si="976"/>
        <v/>
      </c>
      <c r="CA4550" s="60" t="str">
        <f t="shared" si="977"/>
        <v/>
      </c>
      <c r="CB4550" s="37" t="str">
        <f>IF(CA4550="", "", COUNTIF(CA$2649:CA$5288, "?"&amp;CA4550)+1+COUNTIF(CA$2649:CA4550, CA4550)-1)</f>
        <v/>
      </c>
      <c r="CC4550" s="41" t="str">
        <f t="shared" si="978"/>
        <v/>
      </c>
    </row>
    <row r="4551" spans="45:81" hidden="1" x14ac:dyDescent="0.25">
      <c r="AS4551" s="37">
        <v>1903</v>
      </c>
      <c r="BS4551" s="41" t="str">
        <f t="shared" si="972"/>
        <v/>
      </c>
      <c r="BU4551" s="41" t="str">
        <f>IF($BS4551="", "", IFERROR(INDEX('Country Name Replacement'!$C$11:$C$2650, MATCH($BS4551, 'Country Name Replacement'!$B$11:$B$2650, 0)), $BS4551))</f>
        <v/>
      </c>
      <c r="BV4551" s="37" t="str">
        <f t="shared" si="973"/>
        <v/>
      </c>
      <c r="BW4551" s="46" t="str">
        <f t="shared" si="974"/>
        <v/>
      </c>
      <c r="BY4551" s="13" t="str">
        <f t="shared" si="975"/>
        <v/>
      </c>
      <c r="BZ4551" s="37" t="str">
        <f t="shared" si="976"/>
        <v/>
      </c>
      <c r="CA4551" s="60" t="str">
        <f t="shared" si="977"/>
        <v/>
      </c>
      <c r="CB4551" s="37" t="str">
        <f>IF(CA4551="", "", COUNTIF(CA$2649:CA$5288, "?"&amp;CA4551)+1+COUNTIF(CA$2649:CA4551, CA4551)-1)</f>
        <v/>
      </c>
      <c r="CC4551" s="41" t="str">
        <f t="shared" si="978"/>
        <v/>
      </c>
    </row>
    <row r="4552" spans="45:81" hidden="1" x14ac:dyDescent="0.25">
      <c r="AS4552" s="37">
        <v>1904</v>
      </c>
      <c r="BS4552" s="41" t="str">
        <f t="shared" si="972"/>
        <v/>
      </c>
      <c r="BU4552" s="41" t="str">
        <f>IF($BS4552="", "", IFERROR(INDEX('Country Name Replacement'!$C$11:$C$2650, MATCH($BS4552, 'Country Name Replacement'!$B$11:$B$2650, 0)), $BS4552))</f>
        <v/>
      </c>
      <c r="BV4552" s="37" t="str">
        <f t="shared" si="973"/>
        <v/>
      </c>
      <c r="BW4552" s="46" t="str">
        <f t="shared" si="974"/>
        <v/>
      </c>
      <c r="BY4552" s="13" t="str">
        <f t="shared" si="975"/>
        <v/>
      </c>
      <c r="BZ4552" s="37" t="str">
        <f t="shared" si="976"/>
        <v/>
      </c>
      <c r="CA4552" s="60" t="str">
        <f t="shared" si="977"/>
        <v/>
      </c>
      <c r="CB4552" s="37" t="str">
        <f>IF(CA4552="", "", COUNTIF(CA$2649:CA$5288, "?"&amp;CA4552)+1+COUNTIF(CA$2649:CA4552, CA4552)-1)</f>
        <v/>
      </c>
      <c r="CC4552" s="41" t="str">
        <f t="shared" si="978"/>
        <v/>
      </c>
    </row>
    <row r="4553" spans="45:81" hidden="1" x14ac:dyDescent="0.25">
      <c r="AS4553" s="37">
        <v>1905</v>
      </c>
      <c r="BS4553" s="41" t="str">
        <f t="shared" si="972"/>
        <v/>
      </c>
      <c r="BU4553" s="41" t="str">
        <f>IF($BS4553="", "", IFERROR(INDEX('Country Name Replacement'!$C$11:$C$2650, MATCH($BS4553, 'Country Name Replacement'!$B$11:$B$2650, 0)), $BS4553))</f>
        <v/>
      </c>
      <c r="BV4553" s="37" t="str">
        <f t="shared" si="973"/>
        <v/>
      </c>
      <c r="BW4553" s="46" t="str">
        <f t="shared" si="974"/>
        <v/>
      </c>
      <c r="BY4553" s="13" t="str">
        <f t="shared" si="975"/>
        <v/>
      </c>
      <c r="BZ4553" s="37" t="str">
        <f t="shared" si="976"/>
        <v/>
      </c>
      <c r="CA4553" s="60" t="str">
        <f t="shared" si="977"/>
        <v/>
      </c>
      <c r="CB4553" s="37" t="str">
        <f>IF(CA4553="", "", COUNTIF(CA$2649:CA$5288, "?"&amp;CA4553)+1+COUNTIF(CA$2649:CA4553, CA4553)-1)</f>
        <v/>
      </c>
      <c r="CC4553" s="41" t="str">
        <f t="shared" si="978"/>
        <v/>
      </c>
    </row>
    <row r="4554" spans="45:81" hidden="1" x14ac:dyDescent="0.25">
      <c r="AS4554" s="37">
        <v>1906</v>
      </c>
      <c r="BS4554" s="41" t="str">
        <f t="shared" si="972"/>
        <v/>
      </c>
      <c r="BU4554" s="41" t="str">
        <f>IF($BS4554="", "", IFERROR(INDEX('Country Name Replacement'!$C$11:$C$2650, MATCH($BS4554, 'Country Name Replacement'!$B$11:$B$2650, 0)), $BS4554))</f>
        <v/>
      </c>
      <c r="BV4554" s="37" t="str">
        <f t="shared" si="973"/>
        <v/>
      </c>
      <c r="BW4554" s="46" t="str">
        <f t="shared" si="974"/>
        <v/>
      </c>
      <c r="BY4554" s="13" t="str">
        <f t="shared" si="975"/>
        <v/>
      </c>
      <c r="BZ4554" s="37" t="str">
        <f t="shared" si="976"/>
        <v/>
      </c>
      <c r="CA4554" s="60" t="str">
        <f t="shared" si="977"/>
        <v/>
      </c>
      <c r="CB4554" s="37" t="str">
        <f>IF(CA4554="", "", COUNTIF(CA$2649:CA$5288, "?"&amp;CA4554)+1+COUNTIF(CA$2649:CA4554, CA4554)-1)</f>
        <v/>
      </c>
      <c r="CC4554" s="41" t="str">
        <f t="shared" si="978"/>
        <v/>
      </c>
    </row>
    <row r="4555" spans="45:81" hidden="1" x14ac:dyDescent="0.25">
      <c r="AS4555" s="37">
        <v>1907</v>
      </c>
      <c r="BS4555" s="41" t="str">
        <f t="shared" si="972"/>
        <v/>
      </c>
      <c r="BU4555" s="41" t="str">
        <f>IF($BS4555="", "", IFERROR(INDEX('Country Name Replacement'!$C$11:$C$2650, MATCH($BS4555, 'Country Name Replacement'!$B$11:$B$2650, 0)), $BS4555))</f>
        <v/>
      </c>
      <c r="BV4555" s="37" t="str">
        <f t="shared" si="973"/>
        <v/>
      </c>
      <c r="BW4555" s="46" t="str">
        <f t="shared" si="974"/>
        <v/>
      </c>
      <c r="BY4555" s="13" t="str">
        <f t="shared" si="975"/>
        <v/>
      </c>
      <c r="BZ4555" s="37" t="str">
        <f t="shared" si="976"/>
        <v/>
      </c>
      <c r="CA4555" s="60" t="str">
        <f t="shared" si="977"/>
        <v/>
      </c>
      <c r="CB4555" s="37" t="str">
        <f>IF(CA4555="", "", COUNTIF(CA$2649:CA$5288, "?"&amp;CA4555)+1+COUNTIF(CA$2649:CA4555, CA4555)-1)</f>
        <v/>
      </c>
      <c r="CC4555" s="41" t="str">
        <f t="shared" si="978"/>
        <v/>
      </c>
    </row>
    <row r="4556" spans="45:81" hidden="1" x14ac:dyDescent="0.25">
      <c r="AS4556" s="37">
        <v>1908</v>
      </c>
      <c r="BS4556" s="41" t="str">
        <f t="shared" si="972"/>
        <v/>
      </c>
      <c r="BU4556" s="41" t="str">
        <f>IF($BS4556="", "", IFERROR(INDEX('Country Name Replacement'!$C$11:$C$2650, MATCH($BS4556, 'Country Name Replacement'!$B$11:$B$2650, 0)), $BS4556))</f>
        <v/>
      </c>
      <c r="BV4556" s="37" t="str">
        <f t="shared" si="973"/>
        <v/>
      </c>
      <c r="BW4556" s="46" t="str">
        <f t="shared" si="974"/>
        <v/>
      </c>
      <c r="BY4556" s="13" t="str">
        <f t="shared" si="975"/>
        <v/>
      </c>
      <c r="BZ4556" s="37" t="str">
        <f t="shared" si="976"/>
        <v/>
      </c>
      <c r="CA4556" s="60" t="str">
        <f t="shared" si="977"/>
        <v/>
      </c>
      <c r="CB4556" s="37" t="str">
        <f>IF(CA4556="", "", COUNTIF(CA$2649:CA$5288, "?"&amp;CA4556)+1+COUNTIF(CA$2649:CA4556, CA4556)-1)</f>
        <v/>
      </c>
      <c r="CC4556" s="41" t="str">
        <f t="shared" si="978"/>
        <v/>
      </c>
    </row>
    <row r="4557" spans="45:81" hidden="1" x14ac:dyDescent="0.25">
      <c r="AS4557" s="37">
        <v>1909</v>
      </c>
      <c r="BS4557" s="41" t="str">
        <f t="shared" si="972"/>
        <v/>
      </c>
      <c r="BU4557" s="41" t="str">
        <f>IF($BS4557="", "", IFERROR(INDEX('Country Name Replacement'!$C$11:$C$2650, MATCH($BS4557, 'Country Name Replacement'!$B$11:$B$2650, 0)), $BS4557))</f>
        <v/>
      </c>
      <c r="BV4557" s="37" t="str">
        <f t="shared" si="973"/>
        <v/>
      </c>
      <c r="BW4557" s="46" t="str">
        <f t="shared" si="974"/>
        <v/>
      </c>
      <c r="BY4557" s="13" t="str">
        <f t="shared" si="975"/>
        <v/>
      </c>
      <c r="BZ4557" s="37" t="str">
        <f t="shared" si="976"/>
        <v/>
      </c>
      <c r="CA4557" s="60" t="str">
        <f t="shared" si="977"/>
        <v/>
      </c>
      <c r="CB4557" s="37" t="str">
        <f>IF(CA4557="", "", COUNTIF(CA$2649:CA$5288, "?"&amp;CA4557)+1+COUNTIF(CA$2649:CA4557, CA4557)-1)</f>
        <v/>
      </c>
      <c r="CC4557" s="41" t="str">
        <f t="shared" si="978"/>
        <v/>
      </c>
    </row>
    <row r="4558" spans="45:81" hidden="1" x14ac:dyDescent="0.25">
      <c r="AS4558" s="37">
        <v>1910</v>
      </c>
      <c r="BS4558" s="41" t="str">
        <f t="shared" si="972"/>
        <v/>
      </c>
      <c r="BU4558" s="41" t="str">
        <f>IF($BS4558="", "", IFERROR(INDEX('Country Name Replacement'!$C$11:$C$2650, MATCH($BS4558, 'Country Name Replacement'!$B$11:$B$2650, 0)), $BS4558))</f>
        <v/>
      </c>
      <c r="BV4558" s="37" t="str">
        <f t="shared" si="973"/>
        <v/>
      </c>
      <c r="BW4558" s="46" t="str">
        <f t="shared" si="974"/>
        <v/>
      </c>
      <c r="BY4558" s="13" t="str">
        <f t="shared" si="975"/>
        <v/>
      </c>
      <c r="BZ4558" s="37" t="str">
        <f t="shared" si="976"/>
        <v/>
      </c>
      <c r="CA4558" s="60" t="str">
        <f t="shared" si="977"/>
        <v/>
      </c>
      <c r="CB4558" s="37" t="str">
        <f>IF(CA4558="", "", COUNTIF(CA$2649:CA$5288, "?"&amp;CA4558)+1+COUNTIF(CA$2649:CA4558, CA4558)-1)</f>
        <v/>
      </c>
      <c r="CC4558" s="41" t="str">
        <f t="shared" si="978"/>
        <v/>
      </c>
    </row>
    <row r="4559" spans="45:81" hidden="1" x14ac:dyDescent="0.25">
      <c r="AS4559" s="37">
        <v>1911</v>
      </c>
      <c r="BS4559" s="41" t="str">
        <f t="shared" si="972"/>
        <v/>
      </c>
      <c r="BU4559" s="41" t="str">
        <f>IF($BS4559="", "", IFERROR(INDEX('Country Name Replacement'!$C$11:$C$2650, MATCH($BS4559, 'Country Name Replacement'!$B$11:$B$2650, 0)), $BS4559))</f>
        <v/>
      </c>
      <c r="BV4559" s="37" t="str">
        <f t="shared" si="973"/>
        <v/>
      </c>
      <c r="BW4559" s="46" t="str">
        <f t="shared" si="974"/>
        <v/>
      </c>
      <c r="BY4559" s="13" t="str">
        <f t="shared" si="975"/>
        <v/>
      </c>
      <c r="BZ4559" s="37" t="str">
        <f t="shared" si="976"/>
        <v/>
      </c>
      <c r="CA4559" s="60" t="str">
        <f t="shared" si="977"/>
        <v/>
      </c>
      <c r="CB4559" s="37" t="str">
        <f>IF(CA4559="", "", COUNTIF(CA$2649:CA$5288, "?"&amp;CA4559)+1+COUNTIF(CA$2649:CA4559, CA4559)-1)</f>
        <v/>
      </c>
      <c r="CC4559" s="41" t="str">
        <f t="shared" si="978"/>
        <v/>
      </c>
    </row>
    <row r="4560" spans="45:81" hidden="1" x14ac:dyDescent="0.25">
      <c r="AS4560" s="37">
        <v>1912</v>
      </c>
      <c r="BS4560" s="41" t="str">
        <f t="shared" si="972"/>
        <v/>
      </c>
      <c r="BU4560" s="41" t="str">
        <f>IF($BS4560="", "", IFERROR(INDEX('Country Name Replacement'!$C$11:$C$2650, MATCH($BS4560, 'Country Name Replacement'!$B$11:$B$2650, 0)), $BS4560))</f>
        <v/>
      </c>
      <c r="BV4560" s="37" t="str">
        <f t="shared" si="973"/>
        <v/>
      </c>
      <c r="BW4560" s="46" t="str">
        <f t="shared" si="974"/>
        <v/>
      </c>
      <c r="BY4560" s="13" t="str">
        <f t="shared" si="975"/>
        <v/>
      </c>
      <c r="BZ4560" s="37" t="str">
        <f t="shared" si="976"/>
        <v/>
      </c>
      <c r="CA4560" s="60" t="str">
        <f t="shared" si="977"/>
        <v/>
      </c>
      <c r="CB4560" s="37" t="str">
        <f>IF(CA4560="", "", COUNTIF(CA$2649:CA$5288, "?"&amp;CA4560)+1+COUNTIF(CA$2649:CA4560, CA4560)-1)</f>
        <v/>
      </c>
      <c r="CC4560" s="41" t="str">
        <f t="shared" si="978"/>
        <v/>
      </c>
    </row>
    <row r="4561" spans="45:81" hidden="1" x14ac:dyDescent="0.25">
      <c r="AS4561" s="37">
        <v>1913</v>
      </c>
      <c r="BS4561" s="41" t="str">
        <f t="shared" si="972"/>
        <v/>
      </c>
      <c r="BU4561" s="41" t="str">
        <f>IF($BS4561="", "", IFERROR(INDEX('Country Name Replacement'!$C$11:$C$2650, MATCH($BS4561, 'Country Name Replacement'!$B$11:$B$2650, 0)), $BS4561))</f>
        <v/>
      </c>
      <c r="BV4561" s="37" t="str">
        <f t="shared" si="973"/>
        <v/>
      </c>
      <c r="BW4561" s="46" t="str">
        <f t="shared" si="974"/>
        <v/>
      </c>
      <c r="BY4561" s="13" t="str">
        <f t="shared" si="975"/>
        <v/>
      </c>
      <c r="BZ4561" s="37" t="str">
        <f t="shared" si="976"/>
        <v/>
      </c>
      <c r="CA4561" s="60" t="str">
        <f t="shared" si="977"/>
        <v/>
      </c>
      <c r="CB4561" s="37" t="str">
        <f>IF(CA4561="", "", COUNTIF(CA$2649:CA$5288, "?"&amp;CA4561)+1+COUNTIF(CA$2649:CA4561, CA4561)-1)</f>
        <v/>
      </c>
      <c r="CC4561" s="41" t="str">
        <f t="shared" si="978"/>
        <v/>
      </c>
    </row>
    <row r="4562" spans="45:81" hidden="1" x14ac:dyDescent="0.25">
      <c r="AS4562" s="37">
        <v>1914</v>
      </c>
      <c r="BS4562" s="41" t="str">
        <f t="shared" si="972"/>
        <v/>
      </c>
      <c r="BU4562" s="41" t="str">
        <f>IF($BS4562="", "", IFERROR(INDEX('Country Name Replacement'!$C$11:$C$2650, MATCH($BS4562, 'Country Name Replacement'!$B$11:$B$2650, 0)), $BS4562))</f>
        <v/>
      </c>
      <c r="BV4562" s="37" t="str">
        <f t="shared" si="973"/>
        <v/>
      </c>
      <c r="BW4562" s="46" t="str">
        <f t="shared" si="974"/>
        <v/>
      </c>
      <c r="BY4562" s="13" t="str">
        <f t="shared" si="975"/>
        <v/>
      </c>
      <c r="BZ4562" s="37" t="str">
        <f t="shared" si="976"/>
        <v/>
      </c>
      <c r="CA4562" s="60" t="str">
        <f t="shared" si="977"/>
        <v/>
      </c>
      <c r="CB4562" s="37" t="str">
        <f>IF(CA4562="", "", COUNTIF(CA$2649:CA$5288, "?"&amp;CA4562)+1+COUNTIF(CA$2649:CA4562, CA4562)-1)</f>
        <v/>
      </c>
      <c r="CC4562" s="41" t="str">
        <f t="shared" si="978"/>
        <v/>
      </c>
    </row>
    <row r="4563" spans="45:81" hidden="1" x14ac:dyDescent="0.25">
      <c r="AS4563" s="37">
        <v>1915</v>
      </c>
      <c r="BS4563" s="41" t="str">
        <f t="shared" si="972"/>
        <v/>
      </c>
      <c r="BU4563" s="41" t="str">
        <f>IF($BS4563="", "", IFERROR(INDEX('Country Name Replacement'!$C$11:$C$2650, MATCH($BS4563, 'Country Name Replacement'!$B$11:$B$2650, 0)), $BS4563))</f>
        <v/>
      </c>
      <c r="BV4563" s="37" t="str">
        <f t="shared" si="973"/>
        <v/>
      </c>
      <c r="BW4563" s="46" t="str">
        <f t="shared" si="974"/>
        <v/>
      </c>
      <c r="BY4563" s="13" t="str">
        <f t="shared" si="975"/>
        <v/>
      </c>
      <c r="BZ4563" s="37" t="str">
        <f t="shared" si="976"/>
        <v/>
      </c>
      <c r="CA4563" s="60" t="str">
        <f t="shared" si="977"/>
        <v/>
      </c>
      <c r="CB4563" s="37" t="str">
        <f>IF(CA4563="", "", COUNTIF(CA$2649:CA$5288, "?"&amp;CA4563)+1+COUNTIF(CA$2649:CA4563, CA4563)-1)</f>
        <v/>
      </c>
      <c r="CC4563" s="41" t="str">
        <f t="shared" si="978"/>
        <v/>
      </c>
    </row>
    <row r="4564" spans="45:81" hidden="1" x14ac:dyDescent="0.25">
      <c r="AS4564" s="37">
        <v>1916</v>
      </c>
      <c r="BS4564" s="41" t="str">
        <f t="shared" si="972"/>
        <v/>
      </c>
      <c r="BU4564" s="41" t="str">
        <f>IF($BS4564="", "", IFERROR(INDEX('Country Name Replacement'!$C$11:$C$2650, MATCH($BS4564, 'Country Name Replacement'!$B$11:$B$2650, 0)), $BS4564))</f>
        <v/>
      </c>
      <c r="BV4564" s="37" t="str">
        <f t="shared" si="973"/>
        <v/>
      </c>
      <c r="BW4564" s="46" t="str">
        <f t="shared" si="974"/>
        <v/>
      </c>
      <c r="BY4564" s="13" t="str">
        <f t="shared" si="975"/>
        <v/>
      </c>
      <c r="BZ4564" s="37" t="str">
        <f t="shared" si="976"/>
        <v/>
      </c>
      <c r="CA4564" s="60" t="str">
        <f t="shared" si="977"/>
        <v/>
      </c>
      <c r="CB4564" s="37" t="str">
        <f>IF(CA4564="", "", COUNTIF(CA$2649:CA$5288, "?"&amp;CA4564)+1+COUNTIF(CA$2649:CA4564, CA4564)-1)</f>
        <v/>
      </c>
      <c r="CC4564" s="41" t="str">
        <f t="shared" si="978"/>
        <v/>
      </c>
    </row>
    <row r="4565" spans="45:81" hidden="1" x14ac:dyDescent="0.25">
      <c r="AS4565" s="37">
        <v>1917</v>
      </c>
      <c r="BS4565" s="41" t="str">
        <f t="shared" si="972"/>
        <v/>
      </c>
      <c r="BU4565" s="41" t="str">
        <f>IF($BS4565="", "", IFERROR(INDEX('Country Name Replacement'!$C$11:$C$2650, MATCH($BS4565, 'Country Name Replacement'!$B$11:$B$2650, 0)), $BS4565))</f>
        <v/>
      </c>
      <c r="BV4565" s="37" t="str">
        <f t="shared" si="973"/>
        <v/>
      </c>
      <c r="BW4565" s="46" t="str">
        <f t="shared" si="974"/>
        <v/>
      </c>
      <c r="BY4565" s="13" t="str">
        <f t="shared" si="975"/>
        <v/>
      </c>
      <c r="BZ4565" s="37" t="str">
        <f t="shared" si="976"/>
        <v/>
      </c>
      <c r="CA4565" s="60" t="str">
        <f t="shared" si="977"/>
        <v/>
      </c>
      <c r="CB4565" s="37" t="str">
        <f>IF(CA4565="", "", COUNTIF(CA$2649:CA$5288, "?"&amp;CA4565)+1+COUNTIF(CA$2649:CA4565, CA4565)-1)</f>
        <v/>
      </c>
      <c r="CC4565" s="41" t="str">
        <f t="shared" si="978"/>
        <v/>
      </c>
    </row>
    <row r="4566" spans="45:81" hidden="1" x14ac:dyDescent="0.25">
      <c r="AS4566" s="37">
        <v>1918</v>
      </c>
      <c r="BS4566" s="41" t="str">
        <f t="shared" si="972"/>
        <v/>
      </c>
      <c r="BU4566" s="41" t="str">
        <f>IF($BS4566="", "", IFERROR(INDEX('Country Name Replacement'!$C$11:$C$2650, MATCH($BS4566, 'Country Name Replacement'!$B$11:$B$2650, 0)), $BS4566))</f>
        <v/>
      </c>
      <c r="BV4566" s="37" t="str">
        <f t="shared" si="973"/>
        <v/>
      </c>
      <c r="BW4566" s="46" t="str">
        <f t="shared" si="974"/>
        <v/>
      </c>
      <c r="BY4566" s="13" t="str">
        <f t="shared" si="975"/>
        <v/>
      </c>
      <c r="BZ4566" s="37" t="str">
        <f t="shared" si="976"/>
        <v/>
      </c>
      <c r="CA4566" s="60" t="str">
        <f t="shared" si="977"/>
        <v/>
      </c>
      <c r="CB4566" s="37" t="str">
        <f>IF(CA4566="", "", COUNTIF(CA$2649:CA$5288, "?"&amp;CA4566)+1+COUNTIF(CA$2649:CA4566, CA4566)-1)</f>
        <v/>
      </c>
      <c r="CC4566" s="41" t="str">
        <f t="shared" si="978"/>
        <v/>
      </c>
    </row>
    <row r="4567" spans="45:81" hidden="1" x14ac:dyDescent="0.25">
      <c r="AS4567" s="37">
        <v>1919</v>
      </c>
      <c r="BS4567" s="41" t="str">
        <f t="shared" si="972"/>
        <v/>
      </c>
      <c r="BU4567" s="41" t="str">
        <f>IF($BS4567="", "", IFERROR(INDEX('Country Name Replacement'!$C$11:$C$2650, MATCH($BS4567, 'Country Name Replacement'!$B$11:$B$2650, 0)), $BS4567))</f>
        <v/>
      </c>
      <c r="BV4567" s="37" t="str">
        <f t="shared" si="973"/>
        <v/>
      </c>
      <c r="BW4567" s="46" t="str">
        <f t="shared" si="974"/>
        <v/>
      </c>
      <c r="BY4567" s="13" t="str">
        <f t="shared" si="975"/>
        <v/>
      </c>
      <c r="BZ4567" s="37" t="str">
        <f t="shared" si="976"/>
        <v/>
      </c>
      <c r="CA4567" s="60" t="str">
        <f t="shared" si="977"/>
        <v/>
      </c>
      <c r="CB4567" s="37" t="str">
        <f>IF(CA4567="", "", COUNTIF(CA$2649:CA$5288, "?"&amp;CA4567)+1+COUNTIF(CA$2649:CA4567, CA4567)-1)</f>
        <v/>
      </c>
      <c r="CC4567" s="41" t="str">
        <f t="shared" si="978"/>
        <v/>
      </c>
    </row>
    <row r="4568" spans="45:81" hidden="1" x14ac:dyDescent="0.25">
      <c r="AS4568" s="37">
        <v>1920</v>
      </c>
      <c r="BS4568" s="41" t="str">
        <f t="shared" si="972"/>
        <v/>
      </c>
      <c r="BU4568" s="41" t="str">
        <f>IF($BS4568="", "", IFERROR(INDEX('Country Name Replacement'!$C$11:$C$2650, MATCH($BS4568, 'Country Name Replacement'!$B$11:$B$2650, 0)), $BS4568))</f>
        <v/>
      </c>
      <c r="BV4568" s="37" t="str">
        <f t="shared" si="973"/>
        <v/>
      </c>
      <c r="BW4568" s="46" t="str">
        <f t="shared" si="974"/>
        <v/>
      </c>
      <c r="BY4568" s="13" t="str">
        <f t="shared" si="975"/>
        <v/>
      </c>
      <c r="BZ4568" s="37" t="str">
        <f t="shared" si="976"/>
        <v/>
      </c>
      <c r="CA4568" s="60" t="str">
        <f t="shared" si="977"/>
        <v/>
      </c>
      <c r="CB4568" s="37" t="str">
        <f>IF(CA4568="", "", COUNTIF(CA$2649:CA$5288, "?"&amp;CA4568)+1+COUNTIF(CA$2649:CA4568, CA4568)-1)</f>
        <v/>
      </c>
      <c r="CC4568" s="41" t="str">
        <f t="shared" si="978"/>
        <v/>
      </c>
    </row>
    <row r="4569" spans="45:81" hidden="1" x14ac:dyDescent="0.25">
      <c r="AS4569" s="37">
        <v>1921</v>
      </c>
      <c r="BS4569" s="41" t="str">
        <f t="shared" si="972"/>
        <v/>
      </c>
      <c r="BU4569" s="41" t="str">
        <f>IF($BS4569="", "", IFERROR(INDEX('Country Name Replacement'!$C$11:$C$2650, MATCH($BS4569, 'Country Name Replacement'!$B$11:$B$2650, 0)), $BS4569))</f>
        <v/>
      </c>
      <c r="BV4569" s="37" t="str">
        <f t="shared" si="973"/>
        <v/>
      </c>
      <c r="BW4569" s="46" t="str">
        <f t="shared" si="974"/>
        <v/>
      </c>
      <c r="BY4569" s="13" t="str">
        <f t="shared" si="975"/>
        <v/>
      </c>
      <c r="BZ4569" s="37" t="str">
        <f t="shared" si="976"/>
        <v/>
      </c>
      <c r="CA4569" s="60" t="str">
        <f t="shared" si="977"/>
        <v/>
      </c>
      <c r="CB4569" s="37" t="str">
        <f>IF(CA4569="", "", COUNTIF(CA$2649:CA$5288, "?"&amp;CA4569)+1+COUNTIF(CA$2649:CA4569, CA4569)-1)</f>
        <v/>
      </c>
      <c r="CC4569" s="41" t="str">
        <f t="shared" si="978"/>
        <v/>
      </c>
    </row>
    <row r="4570" spans="45:81" hidden="1" x14ac:dyDescent="0.25">
      <c r="AS4570" s="37">
        <v>1922</v>
      </c>
      <c r="BS4570" s="41" t="str">
        <f t="shared" ref="BS4570:BS4633" si="979">IFERROR(INDEX(BS$7:BS$2646, MATCH($AS4570, BU$7:BU$2646, 0)), "")</f>
        <v/>
      </c>
      <c r="BU4570" s="41" t="str">
        <f>IF($BS4570="", "", IFERROR(INDEX('Country Name Replacement'!$C$11:$C$2650, MATCH($BS4570, 'Country Name Replacement'!$B$11:$B$2650, 0)), $BS4570))</f>
        <v/>
      </c>
      <c r="BV4570" s="37" t="str">
        <f t="shared" ref="BV4570:BV4633" si="980">IF(BU4570="", "", COUNTIF(BU$2649:BU$5288, "&lt;"&amp;BU4570)+1-BV$2647)</f>
        <v/>
      </c>
      <c r="BW4570" s="46" t="str">
        <f t="shared" ref="BW4570:BW4633" si="981">IFERROR(INDEX(BU$2649:BU$5288, MATCH($AS4570, BV$2649:BV$2828, 0)), "")</f>
        <v/>
      </c>
      <c r="BY4570" s="13" t="str">
        <f t="shared" ref="BY4570:BY4633" si="982">IFERROR(INDEX(BY$7:BY$2646, MATCH($AS4570, CA$7:CA$2646, 0)), "")</f>
        <v/>
      </c>
      <c r="BZ4570" s="37" t="str">
        <f t="shared" ref="BZ4570:BZ4633" si="983">IF(BY4570="", "", COUNTIF(BY$2649:BY$5288, "&lt;"&amp;BY4570)+1-BZ$2647)</f>
        <v/>
      </c>
      <c r="CA4570" s="60" t="str">
        <f t="shared" ref="CA4570:CA4633" si="984">IF(BY4570="", "", SUMIF($BY$7:$BY$2646, BY4570, $BZ$7:$BZ$2646))</f>
        <v/>
      </c>
      <c r="CB4570" s="37" t="str">
        <f>IF(CA4570="", "", COUNTIF(CA$2649:CA$5288, "?"&amp;CA4570)+1+COUNTIF(CA$2649:CA4570, CA4570)-1)</f>
        <v/>
      </c>
      <c r="CC4570" s="41" t="str">
        <f t="shared" ref="CC4570:CC4633" si="985">IFERROR(INDEX(BS$2649:BS$5288, MATCH($AS4570, BV$2649:BV$2828, 0)), "")</f>
        <v/>
      </c>
    </row>
    <row r="4571" spans="45:81" hidden="1" x14ac:dyDescent="0.25">
      <c r="AS4571" s="37">
        <v>1923</v>
      </c>
      <c r="BS4571" s="41" t="str">
        <f t="shared" si="979"/>
        <v/>
      </c>
      <c r="BU4571" s="41" t="str">
        <f>IF($BS4571="", "", IFERROR(INDEX('Country Name Replacement'!$C$11:$C$2650, MATCH($BS4571, 'Country Name Replacement'!$B$11:$B$2650, 0)), $BS4571))</f>
        <v/>
      </c>
      <c r="BV4571" s="37" t="str">
        <f t="shared" si="980"/>
        <v/>
      </c>
      <c r="BW4571" s="46" t="str">
        <f t="shared" si="981"/>
        <v/>
      </c>
      <c r="BY4571" s="13" t="str">
        <f t="shared" si="982"/>
        <v/>
      </c>
      <c r="BZ4571" s="37" t="str">
        <f t="shared" si="983"/>
        <v/>
      </c>
      <c r="CA4571" s="60" t="str">
        <f t="shared" si="984"/>
        <v/>
      </c>
      <c r="CB4571" s="37" t="str">
        <f>IF(CA4571="", "", COUNTIF(CA$2649:CA$5288, "?"&amp;CA4571)+1+COUNTIF(CA$2649:CA4571, CA4571)-1)</f>
        <v/>
      </c>
      <c r="CC4571" s="41" t="str">
        <f t="shared" si="985"/>
        <v/>
      </c>
    </row>
    <row r="4572" spans="45:81" hidden="1" x14ac:dyDescent="0.25">
      <c r="AS4572" s="37">
        <v>1924</v>
      </c>
      <c r="BS4572" s="41" t="str">
        <f t="shared" si="979"/>
        <v/>
      </c>
      <c r="BU4572" s="41" t="str">
        <f>IF($BS4572="", "", IFERROR(INDEX('Country Name Replacement'!$C$11:$C$2650, MATCH($BS4572, 'Country Name Replacement'!$B$11:$B$2650, 0)), $BS4572))</f>
        <v/>
      </c>
      <c r="BV4572" s="37" t="str">
        <f t="shared" si="980"/>
        <v/>
      </c>
      <c r="BW4572" s="46" t="str">
        <f t="shared" si="981"/>
        <v/>
      </c>
      <c r="BY4572" s="13" t="str">
        <f t="shared" si="982"/>
        <v/>
      </c>
      <c r="BZ4572" s="37" t="str">
        <f t="shared" si="983"/>
        <v/>
      </c>
      <c r="CA4572" s="60" t="str">
        <f t="shared" si="984"/>
        <v/>
      </c>
      <c r="CB4572" s="37" t="str">
        <f>IF(CA4572="", "", COUNTIF(CA$2649:CA$5288, "?"&amp;CA4572)+1+COUNTIF(CA$2649:CA4572, CA4572)-1)</f>
        <v/>
      </c>
      <c r="CC4572" s="41" t="str">
        <f t="shared" si="985"/>
        <v/>
      </c>
    </row>
    <row r="4573" spans="45:81" hidden="1" x14ac:dyDescent="0.25">
      <c r="AS4573" s="37">
        <v>1925</v>
      </c>
      <c r="BS4573" s="41" t="str">
        <f t="shared" si="979"/>
        <v/>
      </c>
      <c r="BU4573" s="41" t="str">
        <f>IF($BS4573="", "", IFERROR(INDEX('Country Name Replacement'!$C$11:$C$2650, MATCH($BS4573, 'Country Name Replacement'!$B$11:$B$2650, 0)), $BS4573))</f>
        <v/>
      </c>
      <c r="BV4573" s="37" t="str">
        <f t="shared" si="980"/>
        <v/>
      </c>
      <c r="BW4573" s="46" t="str">
        <f t="shared" si="981"/>
        <v/>
      </c>
      <c r="BY4573" s="13" t="str">
        <f t="shared" si="982"/>
        <v/>
      </c>
      <c r="BZ4573" s="37" t="str">
        <f t="shared" si="983"/>
        <v/>
      </c>
      <c r="CA4573" s="60" t="str">
        <f t="shared" si="984"/>
        <v/>
      </c>
      <c r="CB4573" s="37" t="str">
        <f>IF(CA4573="", "", COUNTIF(CA$2649:CA$5288, "?"&amp;CA4573)+1+COUNTIF(CA$2649:CA4573, CA4573)-1)</f>
        <v/>
      </c>
      <c r="CC4573" s="41" t="str">
        <f t="shared" si="985"/>
        <v/>
      </c>
    </row>
    <row r="4574" spans="45:81" hidden="1" x14ac:dyDescent="0.25">
      <c r="AS4574" s="37">
        <v>1926</v>
      </c>
      <c r="BS4574" s="41" t="str">
        <f t="shared" si="979"/>
        <v/>
      </c>
      <c r="BU4574" s="41" t="str">
        <f>IF($BS4574="", "", IFERROR(INDEX('Country Name Replacement'!$C$11:$C$2650, MATCH($BS4574, 'Country Name Replacement'!$B$11:$B$2650, 0)), $BS4574))</f>
        <v/>
      </c>
      <c r="BV4574" s="37" t="str">
        <f t="shared" si="980"/>
        <v/>
      </c>
      <c r="BW4574" s="46" t="str">
        <f t="shared" si="981"/>
        <v/>
      </c>
      <c r="BY4574" s="13" t="str">
        <f t="shared" si="982"/>
        <v/>
      </c>
      <c r="BZ4574" s="37" t="str">
        <f t="shared" si="983"/>
        <v/>
      </c>
      <c r="CA4574" s="60" t="str">
        <f t="shared" si="984"/>
        <v/>
      </c>
      <c r="CB4574" s="37" t="str">
        <f>IF(CA4574="", "", COUNTIF(CA$2649:CA$5288, "?"&amp;CA4574)+1+COUNTIF(CA$2649:CA4574, CA4574)-1)</f>
        <v/>
      </c>
      <c r="CC4574" s="41" t="str">
        <f t="shared" si="985"/>
        <v/>
      </c>
    </row>
    <row r="4575" spans="45:81" hidden="1" x14ac:dyDescent="0.25">
      <c r="AS4575" s="37">
        <v>1927</v>
      </c>
      <c r="BS4575" s="41" t="str">
        <f t="shared" si="979"/>
        <v/>
      </c>
      <c r="BU4575" s="41" t="str">
        <f>IF($BS4575="", "", IFERROR(INDEX('Country Name Replacement'!$C$11:$C$2650, MATCH($BS4575, 'Country Name Replacement'!$B$11:$B$2650, 0)), $BS4575))</f>
        <v/>
      </c>
      <c r="BV4575" s="37" t="str">
        <f t="shared" si="980"/>
        <v/>
      </c>
      <c r="BW4575" s="46" t="str">
        <f t="shared" si="981"/>
        <v/>
      </c>
      <c r="BY4575" s="13" t="str">
        <f t="shared" si="982"/>
        <v/>
      </c>
      <c r="BZ4575" s="37" t="str">
        <f t="shared" si="983"/>
        <v/>
      </c>
      <c r="CA4575" s="60" t="str">
        <f t="shared" si="984"/>
        <v/>
      </c>
      <c r="CB4575" s="37" t="str">
        <f>IF(CA4575="", "", COUNTIF(CA$2649:CA$5288, "?"&amp;CA4575)+1+COUNTIF(CA$2649:CA4575, CA4575)-1)</f>
        <v/>
      </c>
      <c r="CC4575" s="41" t="str">
        <f t="shared" si="985"/>
        <v/>
      </c>
    </row>
    <row r="4576" spans="45:81" hidden="1" x14ac:dyDescent="0.25">
      <c r="AS4576" s="37">
        <v>1928</v>
      </c>
      <c r="BS4576" s="41" t="str">
        <f t="shared" si="979"/>
        <v/>
      </c>
      <c r="BU4576" s="41" t="str">
        <f>IF($BS4576="", "", IFERROR(INDEX('Country Name Replacement'!$C$11:$C$2650, MATCH($BS4576, 'Country Name Replacement'!$B$11:$B$2650, 0)), $BS4576))</f>
        <v/>
      </c>
      <c r="BV4576" s="37" t="str">
        <f t="shared" si="980"/>
        <v/>
      </c>
      <c r="BW4576" s="46" t="str">
        <f t="shared" si="981"/>
        <v/>
      </c>
      <c r="BY4576" s="13" t="str">
        <f t="shared" si="982"/>
        <v/>
      </c>
      <c r="BZ4576" s="37" t="str">
        <f t="shared" si="983"/>
        <v/>
      </c>
      <c r="CA4576" s="60" t="str">
        <f t="shared" si="984"/>
        <v/>
      </c>
      <c r="CB4576" s="37" t="str">
        <f>IF(CA4576="", "", COUNTIF(CA$2649:CA$5288, "?"&amp;CA4576)+1+COUNTIF(CA$2649:CA4576, CA4576)-1)</f>
        <v/>
      </c>
      <c r="CC4576" s="41" t="str">
        <f t="shared" si="985"/>
        <v/>
      </c>
    </row>
    <row r="4577" spans="45:81" hidden="1" x14ac:dyDescent="0.25">
      <c r="AS4577" s="37">
        <v>1929</v>
      </c>
      <c r="BS4577" s="41" t="str">
        <f t="shared" si="979"/>
        <v/>
      </c>
      <c r="BU4577" s="41" t="str">
        <f>IF($BS4577="", "", IFERROR(INDEX('Country Name Replacement'!$C$11:$C$2650, MATCH($BS4577, 'Country Name Replacement'!$B$11:$B$2650, 0)), $BS4577))</f>
        <v/>
      </c>
      <c r="BV4577" s="37" t="str">
        <f t="shared" si="980"/>
        <v/>
      </c>
      <c r="BW4577" s="46" t="str">
        <f t="shared" si="981"/>
        <v/>
      </c>
      <c r="BY4577" s="13" t="str">
        <f t="shared" si="982"/>
        <v/>
      </c>
      <c r="BZ4577" s="37" t="str">
        <f t="shared" si="983"/>
        <v/>
      </c>
      <c r="CA4577" s="60" t="str">
        <f t="shared" si="984"/>
        <v/>
      </c>
      <c r="CB4577" s="37" t="str">
        <f>IF(CA4577="", "", COUNTIF(CA$2649:CA$5288, "?"&amp;CA4577)+1+COUNTIF(CA$2649:CA4577, CA4577)-1)</f>
        <v/>
      </c>
      <c r="CC4577" s="41" t="str">
        <f t="shared" si="985"/>
        <v/>
      </c>
    </row>
    <row r="4578" spans="45:81" hidden="1" x14ac:dyDescent="0.25">
      <c r="AS4578" s="37">
        <v>1930</v>
      </c>
      <c r="BS4578" s="41" t="str">
        <f t="shared" si="979"/>
        <v/>
      </c>
      <c r="BU4578" s="41" t="str">
        <f>IF($BS4578="", "", IFERROR(INDEX('Country Name Replacement'!$C$11:$C$2650, MATCH($BS4578, 'Country Name Replacement'!$B$11:$B$2650, 0)), $BS4578))</f>
        <v/>
      </c>
      <c r="BV4578" s="37" t="str">
        <f t="shared" si="980"/>
        <v/>
      </c>
      <c r="BW4578" s="46" t="str">
        <f t="shared" si="981"/>
        <v/>
      </c>
      <c r="BY4578" s="13" t="str">
        <f t="shared" si="982"/>
        <v/>
      </c>
      <c r="BZ4578" s="37" t="str">
        <f t="shared" si="983"/>
        <v/>
      </c>
      <c r="CA4578" s="60" t="str">
        <f t="shared" si="984"/>
        <v/>
      </c>
      <c r="CB4578" s="37" t="str">
        <f>IF(CA4578="", "", COUNTIF(CA$2649:CA$5288, "?"&amp;CA4578)+1+COUNTIF(CA$2649:CA4578, CA4578)-1)</f>
        <v/>
      </c>
      <c r="CC4578" s="41" t="str">
        <f t="shared" si="985"/>
        <v/>
      </c>
    </row>
    <row r="4579" spans="45:81" hidden="1" x14ac:dyDescent="0.25">
      <c r="AS4579" s="37">
        <v>1931</v>
      </c>
      <c r="BS4579" s="41" t="str">
        <f t="shared" si="979"/>
        <v/>
      </c>
      <c r="BU4579" s="41" t="str">
        <f>IF($BS4579="", "", IFERROR(INDEX('Country Name Replacement'!$C$11:$C$2650, MATCH($BS4579, 'Country Name Replacement'!$B$11:$B$2650, 0)), $BS4579))</f>
        <v/>
      </c>
      <c r="BV4579" s="37" t="str">
        <f t="shared" si="980"/>
        <v/>
      </c>
      <c r="BW4579" s="46" t="str">
        <f t="shared" si="981"/>
        <v/>
      </c>
      <c r="BY4579" s="13" t="str">
        <f t="shared" si="982"/>
        <v/>
      </c>
      <c r="BZ4579" s="37" t="str">
        <f t="shared" si="983"/>
        <v/>
      </c>
      <c r="CA4579" s="60" t="str">
        <f t="shared" si="984"/>
        <v/>
      </c>
      <c r="CB4579" s="37" t="str">
        <f>IF(CA4579="", "", COUNTIF(CA$2649:CA$5288, "?"&amp;CA4579)+1+COUNTIF(CA$2649:CA4579, CA4579)-1)</f>
        <v/>
      </c>
      <c r="CC4579" s="41" t="str">
        <f t="shared" si="985"/>
        <v/>
      </c>
    </row>
    <row r="4580" spans="45:81" hidden="1" x14ac:dyDescent="0.25">
      <c r="AS4580" s="37">
        <v>1932</v>
      </c>
      <c r="BS4580" s="41" t="str">
        <f t="shared" si="979"/>
        <v/>
      </c>
      <c r="BU4580" s="41" t="str">
        <f>IF($BS4580="", "", IFERROR(INDEX('Country Name Replacement'!$C$11:$C$2650, MATCH($BS4580, 'Country Name Replacement'!$B$11:$B$2650, 0)), $BS4580))</f>
        <v/>
      </c>
      <c r="BV4580" s="37" t="str">
        <f t="shared" si="980"/>
        <v/>
      </c>
      <c r="BW4580" s="46" t="str">
        <f t="shared" si="981"/>
        <v/>
      </c>
      <c r="BY4580" s="13" t="str">
        <f t="shared" si="982"/>
        <v/>
      </c>
      <c r="BZ4580" s="37" t="str">
        <f t="shared" si="983"/>
        <v/>
      </c>
      <c r="CA4580" s="60" t="str">
        <f t="shared" si="984"/>
        <v/>
      </c>
      <c r="CB4580" s="37" t="str">
        <f>IF(CA4580="", "", COUNTIF(CA$2649:CA$5288, "?"&amp;CA4580)+1+COUNTIF(CA$2649:CA4580, CA4580)-1)</f>
        <v/>
      </c>
      <c r="CC4580" s="41" t="str">
        <f t="shared" si="985"/>
        <v/>
      </c>
    </row>
    <row r="4581" spans="45:81" hidden="1" x14ac:dyDescent="0.25">
      <c r="AS4581" s="37">
        <v>1933</v>
      </c>
      <c r="BS4581" s="41" t="str">
        <f t="shared" si="979"/>
        <v/>
      </c>
      <c r="BU4581" s="41" t="str">
        <f>IF($BS4581="", "", IFERROR(INDEX('Country Name Replacement'!$C$11:$C$2650, MATCH($BS4581, 'Country Name Replacement'!$B$11:$B$2650, 0)), $BS4581))</f>
        <v/>
      </c>
      <c r="BV4581" s="37" t="str">
        <f t="shared" si="980"/>
        <v/>
      </c>
      <c r="BW4581" s="46" t="str">
        <f t="shared" si="981"/>
        <v/>
      </c>
      <c r="BY4581" s="13" t="str">
        <f t="shared" si="982"/>
        <v/>
      </c>
      <c r="BZ4581" s="37" t="str">
        <f t="shared" si="983"/>
        <v/>
      </c>
      <c r="CA4581" s="60" t="str">
        <f t="shared" si="984"/>
        <v/>
      </c>
      <c r="CB4581" s="37" t="str">
        <f>IF(CA4581="", "", COUNTIF(CA$2649:CA$5288, "?"&amp;CA4581)+1+COUNTIF(CA$2649:CA4581, CA4581)-1)</f>
        <v/>
      </c>
      <c r="CC4581" s="41" t="str">
        <f t="shared" si="985"/>
        <v/>
      </c>
    </row>
    <row r="4582" spans="45:81" hidden="1" x14ac:dyDescent="0.25">
      <c r="AS4582" s="37">
        <v>1934</v>
      </c>
      <c r="BS4582" s="41" t="str">
        <f t="shared" si="979"/>
        <v/>
      </c>
      <c r="BU4582" s="41" t="str">
        <f>IF($BS4582="", "", IFERROR(INDEX('Country Name Replacement'!$C$11:$C$2650, MATCH($BS4582, 'Country Name Replacement'!$B$11:$B$2650, 0)), $BS4582))</f>
        <v/>
      </c>
      <c r="BV4582" s="37" t="str">
        <f t="shared" si="980"/>
        <v/>
      </c>
      <c r="BW4582" s="46" t="str">
        <f t="shared" si="981"/>
        <v/>
      </c>
      <c r="BY4582" s="13" t="str">
        <f t="shared" si="982"/>
        <v/>
      </c>
      <c r="BZ4582" s="37" t="str">
        <f t="shared" si="983"/>
        <v/>
      </c>
      <c r="CA4582" s="60" t="str">
        <f t="shared" si="984"/>
        <v/>
      </c>
      <c r="CB4582" s="37" t="str">
        <f>IF(CA4582="", "", COUNTIF(CA$2649:CA$5288, "?"&amp;CA4582)+1+COUNTIF(CA$2649:CA4582, CA4582)-1)</f>
        <v/>
      </c>
      <c r="CC4582" s="41" t="str">
        <f t="shared" si="985"/>
        <v/>
      </c>
    </row>
    <row r="4583" spans="45:81" hidden="1" x14ac:dyDescent="0.25">
      <c r="AS4583" s="37">
        <v>1935</v>
      </c>
      <c r="BS4583" s="41" t="str">
        <f t="shared" si="979"/>
        <v/>
      </c>
      <c r="BU4583" s="41" t="str">
        <f>IF($BS4583="", "", IFERROR(INDEX('Country Name Replacement'!$C$11:$C$2650, MATCH($BS4583, 'Country Name Replacement'!$B$11:$B$2650, 0)), $BS4583))</f>
        <v/>
      </c>
      <c r="BV4583" s="37" t="str">
        <f t="shared" si="980"/>
        <v/>
      </c>
      <c r="BW4583" s="46" t="str">
        <f t="shared" si="981"/>
        <v/>
      </c>
      <c r="BY4583" s="13" t="str">
        <f t="shared" si="982"/>
        <v/>
      </c>
      <c r="BZ4583" s="37" t="str">
        <f t="shared" si="983"/>
        <v/>
      </c>
      <c r="CA4583" s="60" t="str">
        <f t="shared" si="984"/>
        <v/>
      </c>
      <c r="CB4583" s="37" t="str">
        <f>IF(CA4583="", "", COUNTIF(CA$2649:CA$5288, "?"&amp;CA4583)+1+COUNTIF(CA$2649:CA4583, CA4583)-1)</f>
        <v/>
      </c>
      <c r="CC4583" s="41" t="str">
        <f t="shared" si="985"/>
        <v/>
      </c>
    </row>
    <row r="4584" spans="45:81" hidden="1" x14ac:dyDescent="0.25">
      <c r="AS4584" s="37">
        <v>1936</v>
      </c>
      <c r="BS4584" s="41" t="str">
        <f t="shared" si="979"/>
        <v/>
      </c>
      <c r="BU4584" s="41" t="str">
        <f>IF($BS4584="", "", IFERROR(INDEX('Country Name Replacement'!$C$11:$C$2650, MATCH($BS4584, 'Country Name Replacement'!$B$11:$B$2650, 0)), $BS4584))</f>
        <v/>
      </c>
      <c r="BV4584" s="37" t="str">
        <f t="shared" si="980"/>
        <v/>
      </c>
      <c r="BW4584" s="46" t="str">
        <f t="shared" si="981"/>
        <v/>
      </c>
      <c r="BY4584" s="13" t="str">
        <f t="shared" si="982"/>
        <v/>
      </c>
      <c r="BZ4584" s="37" t="str">
        <f t="shared" si="983"/>
        <v/>
      </c>
      <c r="CA4584" s="60" t="str">
        <f t="shared" si="984"/>
        <v/>
      </c>
      <c r="CB4584" s="37" t="str">
        <f>IF(CA4584="", "", COUNTIF(CA$2649:CA$5288, "?"&amp;CA4584)+1+COUNTIF(CA$2649:CA4584, CA4584)-1)</f>
        <v/>
      </c>
      <c r="CC4584" s="41" t="str">
        <f t="shared" si="985"/>
        <v/>
      </c>
    </row>
    <row r="4585" spans="45:81" hidden="1" x14ac:dyDescent="0.25">
      <c r="AS4585" s="37">
        <v>1937</v>
      </c>
      <c r="BS4585" s="41" t="str">
        <f t="shared" si="979"/>
        <v/>
      </c>
      <c r="BU4585" s="41" t="str">
        <f>IF($BS4585="", "", IFERROR(INDEX('Country Name Replacement'!$C$11:$C$2650, MATCH($BS4585, 'Country Name Replacement'!$B$11:$B$2650, 0)), $BS4585))</f>
        <v/>
      </c>
      <c r="BV4585" s="37" t="str">
        <f t="shared" si="980"/>
        <v/>
      </c>
      <c r="BW4585" s="46" t="str">
        <f t="shared" si="981"/>
        <v/>
      </c>
      <c r="BY4585" s="13" t="str">
        <f t="shared" si="982"/>
        <v/>
      </c>
      <c r="BZ4585" s="37" t="str">
        <f t="shared" si="983"/>
        <v/>
      </c>
      <c r="CA4585" s="60" t="str">
        <f t="shared" si="984"/>
        <v/>
      </c>
      <c r="CB4585" s="37" t="str">
        <f>IF(CA4585="", "", COUNTIF(CA$2649:CA$5288, "?"&amp;CA4585)+1+COUNTIF(CA$2649:CA4585, CA4585)-1)</f>
        <v/>
      </c>
      <c r="CC4585" s="41" t="str">
        <f t="shared" si="985"/>
        <v/>
      </c>
    </row>
    <row r="4586" spans="45:81" hidden="1" x14ac:dyDescent="0.25">
      <c r="AS4586" s="37">
        <v>1938</v>
      </c>
      <c r="BS4586" s="41" t="str">
        <f t="shared" si="979"/>
        <v/>
      </c>
      <c r="BU4586" s="41" t="str">
        <f>IF($BS4586="", "", IFERROR(INDEX('Country Name Replacement'!$C$11:$C$2650, MATCH($BS4586, 'Country Name Replacement'!$B$11:$B$2650, 0)), $BS4586))</f>
        <v/>
      </c>
      <c r="BV4586" s="37" t="str">
        <f t="shared" si="980"/>
        <v/>
      </c>
      <c r="BW4586" s="46" t="str">
        <f t="shared" si="981"/>
        <v/>
      </c>
      <c r="BY4586" s="13" t="str">
        <f t="shared" si="982"/>
        <v/>
      </c>
      <c r="BZ4586" s="37" t="str">
        <f t="shared" si="983"/>
        <v/>
      </c>
      <c r="CA4586" s="60" t="str">
        <f t="shared" si="984"/>
        <v/>
      </c>
      <c r="CB4586" s="37" t="str">
        <f>IF(CA4586="", "", COUNTIF(CA$2649:CA$5288, "?"&amp;CA4586)+1+COUNTIF(CA$2649:CA4586, CA4586)-1)</f>
        <v/>
      </c>
      <c r="CC4586" s="41" t="str">
        <f t="shared" si="985"/>
        <v/>
      </c>
    </row>
    <row r="4587" spans="45:81" hidden="1" x14ac:dyDescent="0.25">
      <c r="AS4587" s="37">
        <v>1939</v>
      </c>
      <c r="BS4587" s="41" t="str">
        <f t="shared" si="979"/>
        <v/>
      </c>
      <c r="BU4587" s="41" t="str">
        <f>IF($BS4587="", "", IFERROR(INDEX('Country Name Replacement'!$C$11:$C$2650, MATCH($BS4587, 'Country Name Replacement'!$B$11:$B$2650, 0)), $BS4587))</f>
        <v/>
      </c>
      <c r="BV4587" s="37" t="str">
        <f t="shared" si="980"/>
        <v/>
      </c>
      <c r="BW4587" s="46" t="str">
        <f t="shared" si="981"/>
        <v/>
      </c>
      <c r="BY4587" s="13" t="str">
        <f t="shared" si="982"/>
        <v/>
      </c>
      <c r="BZ4587" s="37" t="str">
        <f t="shared" si="983"/>
        <v/>
      </c>
      <c r="CA4587" s="60" t="str">
        <f t="shared" si="984"/>
        <v/>
      </c>
      <c r="CB4587" s="37" t="str">
        <f>IF(CA4587="", "", COUNTIF(CA$2649:CA$5288, "?"&amp;CA4587)+1+COUNTIF(CA$2649:CA4587, CA4587)-1)</f>
        <v/>
      </c>
      <c r="CC4587" s="41" t="str">
        <f t="shared" si="985"/>
        <v/>
      </c>
    </row>
    <row r="4588" spans="45:81" hidden="1" x14ac:dyDescent="0.25">
      <c r="AS4588" s="37">
        <v>1940</v>
      </c>
      <c r="BS4588" s="41" t="str">
        <f t="shared" si="979"/>
        <v/>
      </c>
      <c r="BU4588" s="41" t="str">
        <f>IF($BS4588="", "", IFERROR(INDEX('Country Name Replacement'!$C$11:$C$2650, MATCH($BS4588, 'Country Name Replacement'!$B$11:$B$2650, 0)), $BS4588))</f>
        <v/>
      </c>
      <c r="BV4588" s="37" t="str">
        <f t="shared" si="980"/>
        <v/>
      </c>
      <c r="BW4588" s="46" t="str">
        <f t="shared" si="981"/>
        <v/>
      </c>
      <c r="BY4588" s="13" t="str">
        <f t="shared" si="982"/>
        <v/>
      </c>
      <c r="BZ4588" s="37" t="str">
        <f t="shared" si="983"/>
        <v/>
      </c>
      <c r="CA4588" s="60" t="str">
        <f t="shared" si="984"/>
        <v/>
      </c>
      <c r="CB4588" s="37" t="str">
        <f>IF(CA4588="", "", COUNTIF(CA$2649:CA$5288, "?"&amp;CA4588)+1+COUNTIF(CA$2649:CA4588, CA4588)-1)</f>
        <v/>
      </c>
      <c r="CC4588" s="41" t="str">
        <f t="shared" si="985"/>
        <v/>
      </c>
    </row>
    <row r="4589" spans="45:81" hidden="1" x14ac:dyDescent="0.25">
      <c r="AS4589" s="37">
        <v>1941</v>
      </c>
      <c r="BS4589" s="41" t="str">
        <f t="shared" si="979"/>
        <v/>
      </c>
      <c r="BU4589" s="41" t="str">
        <f>IF($BS4589="", "", IFERROR(INDEX('Country Name Replacement'!$C$11:$C$2650, MATCH($BS4589, 'Country Name Replacement'!$B$11:$B$2650, 0)), $BS4589))</f>
        <v/>
      </c>
      <c r="BV4589" s="37" t="str">
        <f t="shared" si="980"/>
        <v/>
      </c>
      <c r="BW4589" s="46" t="str">
        <f t="shared" si="981"/>
        <v/>
      </c>
      <c r="BY4589" s="13" t="str">
        <f t="shared" si="982"/>
        <v/>
      </c>
      <c r="BZ4589" s="37" t="str">
        <f t="shared" si="983"/>
        <v/>
      </c>
      <c r="CA4589" s="60" t="str">
        <f t="shared" si="984"/>
        <v/>
      </c>
      <c r="CB4589" s="37" t="str">
        <f>IF(CA4589="", "", COUNTIF(CA$2649:CA$5288, "?"&amp;CA4589)+1+COUNTIF(CA$2649:CA4589, CA4589)-1)</f>
        <v/>
      </c>
      <c r="CC4589" s="41" t="str">
        <f t="shared" si="985"/>
        <v/>
      </c>
    </row>
    <row r="4590" spans="45:81" hidden="1" x14ac:dyDescent="0.25">
      <c r="AS4590" s="37">
        <v>1942</v>
      </c>
      <c r="BS4590" s="41" t="str">
        <f t="shared" si="979"/>
        <v/>
      </c>
      <c r="BU4590" s="41" t="str">
        <f>IF($BS4590="", "", IFERROR(INDEX('Country Name Replacement'!$C$11:$C$2650, MATCH($BS4590, 'Country Name Replacement'!$B$11:$B$2650, 0)), $BS4590))</f>
        <v/>
      </c>
      <c r="BV4590" s="37" t="str">
        <f t="shared" si="980"/>
        <v/>
      </c>
      <c r="BW4590" s="46" t="str">
        <f t="shared" si="981"/>
        <v/>
      </c>
      <c r="BY4590" s="13" t="str">
        <f t="shared" si="982"/>
        <v/>
      </c>
      <c r="BZ4590" s="37" t="str">
        <f t="shared" si="983"/>
        <v/>
      </c>
      <c r="CA4590" s="60" t="str">
        <f t="shared" si="984"/>
        <v/>
      </c>
      <c r="CB4590" s="37" t="str">
        <f>IF(CA4590="", "", COUNTIF(CA$2649:CA$5288, "?"&amp;CA4590)+1+COUNTIF(CA$2649:CA4590, CA4590)-1)</f>
        <v/>
      </c>
      <c r="CC4590" s="41" t="str">
        <f t="shared" si="985"/>
        <v/>
      </c>
    </row>
    <row r="4591" spans="45:81" hidden="1" x14ac:dyDescent="0.25">
      <c r="AS4591" s="37">
        <v>1943</v>
      </c>
      <c r="BS4591" s="41" t="str">
        <f t="shared" si="979"/>
        <v/>
      </c>
      <c r="BU4591" s="41" t="str">
        <f>IF($BS4591="", "", IFERROR(INDEX('Country Name Replacement'!$C$11:$C$2650, MATCH($BS4591, 'Country Name Replacement'!$B$11:$B$2650, 0)), $BS4591))</f>
        <v/>
      </c>
      <c r="BV4591" s="37" t="str">
        <f t="shared" si="980"/>
        <v/>
      </c>
      <c r="BW4591" s="46" t="str">
        <f t="shared" si="981"/>
        <v/>
      </c>
      <c r="BY4591" s="13" t="str">
        <f t="shared" si="982"/>
        <v/>
      </c>
      <c r="BZ4591" s="37" t="str">
        <f t="shared" si="983"/>
        <v/>
      </c>
      <c r="CA4591" s="60" t="str">
        <f t="shared" si="984"/>
        <v/>
      </c>
      <c r="CB4591" s="37" t="str">
        <f>IF(CA4591="", "", COUNTIF(CA$2649:CA$5288, "?"&amp;CA4591)+1+COUNTIF(CA$2649:CA4591, CA4591)-1)</f>
        <v/>
      </c>
      <c r="CC4591" s="41" t="str">
        <f t="shared" si="985"/>
        <v/>
      </c>
    </row>
    <row r="4592" spans="45:81" hidden="1" x14ac:dyDescent="0.25">
      <c r="AS4592" s="37">
        <v>1944</v>
      </c>
      <c r="BS4592" s="41" t="str">
        <f t="shared" si="979"/>
        <v/>
      </c>
      <c r="BU4592" s="41" t="str">
        <f>IF($BS4592="", "", IFERROR(INDEX('Country Name Replacement'!$C$11:$C$2650, MATCH($BS4592, 'Country Name Replacement'!$B$11:$B$2650, 0)), $BS4592))</f>
        <v/>
      </c>
      <c r="BV4592" s="37" t="str">
        <f t="shared" si="980"/>
        <v/>
      </c>
      <c r="BW4592" s="46" t="str">
        <f t="shared" si="981"/>
        <v/>
      </c>
      <c r="BY4592" s="13" t="str">
        <f t="shared" si="982"/>
        <v/>
      </c>
      <c r="BZ4592" s="37" t="str">
        <f t="shared" si="983"/>
        <v/>
      </c>
      <c r="CA4592" s="60" t="str">
        <f t="shared" si="984"/>
        <v/>
      </c>
      <c r="CB4592" s="37" t="str">
        <f>IF(CA4592="", "", COUNTIF(CA$2649:CA$5288, "?"&amp;CA4592)+1+COUNTIF(CA$2649:CA4592, CA4592)-1)</f>
        <v/>
      </c>
      <c r="CC4592" s="41" t="str">
        <f t="shared" si="985"/>
        <v/>
      </c>
    </row>
    <row r="4593" spans="45:81" hidden="1" x14ac:dyDescent="0.25">
      <c r="AS4593" s="37">
        <v>1945</v>
      </c>
      <c r="BS4593" s="41" t="str">
        <f t="shared" si="979"/>
        <v/>
      </c>
      <c r="BU4593" s="41" t="str">
        <f>IF($BS4593="", "", IFERROR(INDEX('Country Name Replacement'!$C$11:$C$2650, MATCH($BS4593, 'Country Name Replacement'!$B$11:$B$2650, 0)), $BS4593))</f>
        <v/>
      </c>
      <c r="BV4593" s="37" t="str">
        <f t="shared" si="980"/>
        <v/>
      </c>
      <c r="BW4593" s="46" t="str">
        <f t="shared" si="981"/>
        <v/>
      </c>
      <c r="BY4593" s="13" t="str">
        <f t="shared" si="982"/>
        <v/>
      </c>
      <c r="BZ4593" s="37" t="str">
        <f t="shared" si="983"/>
        <v/>
      </c>
      <c r="CA4593" s="60" t="str">
        <f t="shared" si="984"/>
        <v/>
      </c>
      <c r="CB4593" s="37" t="str">
        <f>IF(CA4593="", "", COUNTIF(CA$2649:CA$5288, "?"&amp;CA4593)+1+COUNTIF(CA$2649:CA4593, CA4593)-1)</f>
        <v/>
      </c>
      <c r="CC4593" s="41" t="str">
        <f t="shared" si="985"/>
        <v/>
      </c>
    </row>
    <row r="4594" spans="45:81" hidden="1" x14ac:dyDescent="0.25">
      <c r="AS4594" s="37">
        <v>1946</v>
      </c>
      <c r="BS4594" s="41" t="str">
        <f t="shared" si="979"/>
        <v/>
      </c>
      <c r="BU4594" s="41" t="str">
        <f>IF($BS4594="", "", IFERROR(INDEX('Country Name Replacement'!$C$11:$C$2650, MATCH($BS4594, 'Country Name Replacement'!$B$11:$B$2650, 0)), $BS4594))</f>
        <v/>
      </c>
      <c r="BV4594" s="37" t="str">
        <f t="shared" si="980"/>
        <v/>
      </c>
      <c r="BW4594" s="46" t="str">
        <f t="shared" si="981"/>
        <v/>
      </c>
      <c r="BY4594" s="13" t="str">
        <f t="shared" si="982"/>
        <v/>
      </c>
      <c r="BZ4594" s="37" t="str">
        <f t="shared" si="983"/>
        <v/>
      </c>
      <c r="CA4594" s="60" t="str">
        <f t="shared" si="984"/>
        <v/>
      </c>
      <c r="CB4594" s="37" t="str">
        <f>IF(CA4594="", "", COUNTIF(CA$2649:CA$5288, "?"&amp;CA4594)+1+COUNTIF(CA$2649:CA4594, CA4594)-1)</f>
        <v/>
      </c>
      <c r="CC4594" s="41" t="str">
        <f t="shared" si="985"/>
        <v/>
      </c>
    </row>
    <row r="4595" spans="45:81" hidden="1" x14ac:dyDescent="0.25">
      <c r="AS4595" s="37">
        <v>1947</v>
      </c>
      <c r="BS4595" s="41" t="str">
        <f t="shared" si="979"/>
        <v/>
      </c>
      <c r="BU4595" s="41" t="str">
        <f>IF($BS4595="", "", IFERROR(INDEX('Country Name Replacement'!$C$11:$C$2650, MATCH($BS4595, 'Country Name Replacement'!$B$11:$B$2650, 0)), $BS4595))</f>
        <v/>
      </c>
      <c r="BV4595" s="37" t="str">
        <f t="shared" si="980"/>
        <v/>
      </c>
      <c r="BW4595" s="46" t="str">
        <f t="shared" si="981"/>
        <v/>
      </c>
      <c r="BY4595" s="13" t="str">
        <f t="shared" si="982"/>
        <v/>
      </c>
      <c r="BZ4595" s="37" t="str">
        <f t="shared" si="983"/>
        <v/>
      </c>
      <c r="CA4595" s="60" t="str">
        <f t="shared" si="984"/>
        <v/>
      </c>
      <c r="CB4595" s="37" t="str">
        <f>IF(CA4595="", "", COUNTIF(CA$2649:CA$5288, "?"&amp;CA4595)+1+COUNTIF(CA$2649:CA4595, CA4595)-1)</f>
        <v/>
      </c>
      <c r="CC4595" s="41" t="str">
        <f t="shared" si="985"/>
        <v/>
      </c>
    </row>
    <row r="4596" spans="45:81" hidden="1" x14ac:dyDescent="0.25">
      <c r="AS4596" s="37">
        <v>1948</v>
      </c>
      <c r="BS4596" s="41" t="str">
        <f t="shared" si="979"/>
        <v/>
      </c>
      <c r="BU4596" s="41" t="str">
        <f>IF($BS4596="", "", IFERROR(INDEX('Country Name Replacement'!$C$11:$C$2650, MATCH($BS4596, 'Country Name Replacement'!$B$11:$B$2650, 0)), $BS4596))</f>
        <v/>
      </c>
      <c r="BV4596" s="37" t="str">
        <f t="shared" si="980"/>
        <v/>
      </c>
      <c r="BW4596" s="46" t="str">
        <f t="shared" si="981"/>
        <v/>
      </c>
      <c r="BY4596" s="13" t="str">
        <f t="shared" si="982"/>
        <v/>
      </c>
      <c r="BZ4596" s="37" t="str">
        <f t="shared" si="983"/>
        <v/>
      </c>
      <c r="CA4596" s="60" t="str">
        <f t="shared" si="984"/>
        <v/>
      </c>
      <c r="CB4596" s="37" t="str">
        <f>IF(CA4596="", "", COUNTIF(CA$2649:CA$5288, "?"&amp;CA4596)+1+COUNTIF(CA$2649:CA4596, CA4596)-1)</f>
        <v/>
      </c>
      <c r="CC4596" s="41" t="str">
        <f t="shared" si="985"/>
        <v/>
      </c>
    </row>
    <row r="4597" spans="45:81" hidden="1" x14ac:dyDescent="0.25">
      <c r="AS4597" s="37">
        <v>1949</v>
      </c>
      <c r="BS4597" s="41" t="str">
        <f t="shared" si="979"/>
        <v/>
      </c>
      <c r="BU4597" s="41" t="str">
        <f>IF($BS4597="", "", IFERROR(INDEX('Country Name Replacement'!$C$11:$C$2650, MATCH($BS4597, 'Country Name Replacement'!$B$11:$B$2650, 0)), $BS4597))</f>
        <v/>
      </c>
      <c r="BV4597" s="37" t="str">
        <f t="shared" si="980"/>
        <v/>
      </c>
      <c r="BW4597" s="46" t="str">
        <f t="shared" si="981"/>
        <v/>
      </c>
      <c r="BY4597" s="13" t="str">
        <f t="shared" si="982"/>
        <v/>
      </c>
      <c r="BZ4597" s="37" t="str">
        <f t="shared" si="983"/>
        <v/>
      </c>
      <c r="CA4597" s="60" t="str">
        <f t="shared" si="984"/>
        <v/>
      </c>
      <c r="CB4597" s="37" t="str">
        <f>IF(CA4597="", "", COUNTIF(CA$2649:CA$5288, "?"&amp;CA4597)+1+COUNTIF(CA$2649:CA4597, CA4597)-1)</f>
        <v/>
      </c>
      <c r="CC4597" s="41" t="str">
        <f t="shared" si="985"/>
        <v/>
      </c>
    </row>
    <row r="4598" spans="45:81" hidden="1" x14ac:dyDescent="0.25">
      <c r="AS4598" s="37">
        <v>1950</v>
      </c>
      <c r="BS4598" s="41" t="str">
        <f t="shared" si="979"/>
        <v/>
      </c>
      <c r="BU4598" s="41" t="str">
        <f>IF($BS4598="", "", IFERROR(INDEX('Country Name Replacement'!$C$11:$C$2650, MATCH($BS4598, 'Country Name Replacement'!$B$11:$B$2650, 0)), $BS4598))</f>
        <v/>
      </c>
      <c r="BV4598" s="37" t="str">
        <f t="shared" si="980"/>
        <v/>
      </c>
      <c r="BW4598" s="46" t="str">
        <f t="shared" si="981"/>
        <v/>
      </c>
      <c r="BY4598" s="13" t="str">
        <f t="shared" si="982"/>
        <v/>
      </c>
      <c r="BZ4598" s="37" t="str">
        <f t="shared" si="983"/>
        <v/>
      </c>
      <c r="CA4598" s="60" t="str">
        <f t="shared" si="984"/>
        <v/>
      </c>
      <c r="CB4598" s="37" t="str">
        <f>IF(CA4598="", "", COUNTIF(CA$2649:CA$5288, "?"&amp;CA4598)+1+COUNTIF(CA$2649:CA4598, CA4598)-1)</f>
        <v/>
      </c>
      <c r="CC4598" s="41" t="str">
        <f t="shared" si="985"/>
        <v/>
      </c>
    </row>
    <row r="4599" spans="45:81" hidden="1" x14ac:dyDescent="0.25">
      <c r="AS4599" s="37">
        <v>1951</v>
      </c>
      <c r="BS4599" s="41" t="str">
        <f t="shared" si="979"/>
        <v/>
      </c>
      <c r="BU4599" s="41" t="str">
        <f>IF($BS4599="", "", IFERROR(INDEX('Country Name Replacement'!$C$11:$C$2650, MATCH($BS4599, 'Country Name Replacement'!$B$11:$B$2650, 0)), $BS4599))</f>
        <v/>
      </c>
      <c r="BV4599" s="37" t="str">
        <f t="shared" si="980"/>
        <v/>
      </c>
      <c r="BW4599" s="46" t="str">
        <f t="shared" si="981"/>
        <v/>
      </c>
      <c r="BY4599" s="13" t="str">
        <f t="shared" si="982"/>
        <v/>
      </c>
      <c r="BZ4599" s="37" t="str">
        <f t="shared" si="983"/>
        <v/>
      </c>
      <c r="CA4599" s="60" t="str">
        <f t="shared" si="984"/>
        <v/>
      </c>
      <c r="CB4599" s="37" t="str">
        <f>IF(CA4599="", "", COUNTIF(CA$2649:CA$5288, "?"&amp;CA4599)+1+COUNTIF(CA$2649:CA4599, CA4599)-1)</f>
        <v/>
      </c>
      <c r="CC4599" s="41" t="str">
        <f t="shared" si="985"/>
        <v/>
      </c>
    </row>
    <row r="4600" spans="45:81" hidden="1" x14ac:dyDescent="0.25">
      <c r="AS4600" s="37">
        <v>1952</v>
      </c>
      <c r="BS4600" s="41" t="str">
        <f t="shared" si="979"/>
        <v/>
      </c>
      <c r="BU4600" s="41" t="str">
        <f>IF($BS4600="", "", IFERROR(INDEX('Country Name Replacement'!$C$11:$C$2650, MATCH($BS4600, 'Country Name Replacement'!$B$11:$B$2650, 0)), $BS4600))</f>
        <v/>
      </c>
      <c r="BV4600" s="37" t="str">
        <f t="shared" si="980"/>
        <v/>
      </c>
      <c r="BW4600" s="46" t="str">
        <f t="shared" si="981"/>
        <v/>
      </c>
      <c r="BY4600" s="13" t="str">
        <f t="shared" si="982"/>
        <v/>
      </c>
      <c r="BZ4600" s="37" t="str">
        <f t="shared" si="983"/>
        <v/>
      </c>
      <c r="CA4600" s="60" t="str">
        <f t="shared" si="984"/>
        <v/>
      </c>
      <c r="CB4600" s="37" t="str">
        <f>IF(CA4600="", "", COUNTIF(CA$2649:CA$5288, "?"&amp;CA4600)+1+COUNTIF(CA$2649:CA4600, CA4600)-1)</f>
        <v/>
      </c>
      <c r="CC4600" s="41" t="str">
        <f t="shared" si="985"/>
        <v/>
      </c>
    </row>
    <row r="4601" spans="45:81" hidden="1" x14ac:dyDescent="0.25">
      <c r="AS4601" s="37">
        <v>1953</v>
      </c>
      <c r="BS4601" s="41" t="str">
        <f t="shared" si="979"/>
        <v/>
      </c>
      <c r="BU4601" s="41" t="str">
        <f>IF($BS4601="", "", IFERROR(INDEX('Country Name Replacement'!$C$11:$C$2650, MATCH($BS4601, 'Country Name Replacement'!$B$11:$B$2650, 0)), $BS4601))</f>
        <v/>
      </c>
      <c r="BV4601" s="37" t="str">
        <f t="shared" si="980"/>
        <v/>
      </c>
      <c r="BW4601" s="46" t="str">
        <f t="shared" si="981"/>
        <v/>
      </c>
      <c r="BY4601" s="13" t="str">
        <f t="shared" si="982"/>
        <v/>
      </c>
      <c r="BZ4601" s="37" t="str">
        <f t="shared" si="983"/>
        <v/>
      </c>
      <c r="CA4601" s="60" t="str">
        <f t="shared" si="984"/>
        <v/>
      </c>
      <c r="CB4601" s="37" t="str">
        <f>IF(CA4601="", "", COUNTIF(CA$2649:CA$5288, "?"&amp;CA4601)+1+COUNTIF(CA$2649:CA4601, CA4601)-1)</f>
        <v/>
      </c>
      <c r="CC4601" s="41" t="str">
        <f t="shared" si="985"/>
        <v/>
      </c>
    </row>
    <row r="4602" spans="45:81" hidden="1" x14ac:dyDescent="0.25">
      <c r="AS4602" s="37">
        <v>1954</v>
      </c>
      <c r="BS4602" s="41" t="str">
        <f t="shared" si="979"/>
        <v/>
      </c>
      <c r="BU4602" s="41" t="str">
        <f>IF($BS4602="", "", IFERROR(INDEX('Country Name Replacement'!$C$11:$C$2650, MATCH($BS4602, 'Country Name Replacement'!$B$11:$B$2650, 0)), $BS4602))</f>
        <v/>
      </c>
      <c r="BV4602" s="37" t="str">
        <f t="shared" si="980"/>
        <v/>
      </c>
      <c r="BW4602" s="46" t="str">
        <f t="shared" si="981"/>
        <v/>
      </c>
      <c r="BY4602" s="13" t="str">
        <f t="shared" si="982"/>
        <v/>
      </c>
      <c r="BZ4602" s="37" t="str">
        <f t="shared" si="983"/>
        <v/>
      </c>
      <c r="CA4602" s="60" t="str">
        <f t="shared" si="984"/>
        <v/>
      </c>
      <c r="CB4602" s="37" t="str">
        <f>IF(CA4602="", "", COUNTIF(CA$2649:CA$5288, "?"&amp;CA4602)+1+COUNTIF(CA$2649:CA4602, CA4602)-1)</f>
        <v/>
      </c>
      <c r="CC4602" s="41" t="str">
        <f t="shared" si="985"/>
        <v/>
      </c>
    </row>
    <row r="4603" spans="45:81" hidden="1" x14ac:dyDescent="0.25">
      <c r="AS4603" s="37">
        <v>1955</v>
      </c>
      <c r="BS4603" s="41" t="str">
        <f t="shared" si="979"/>
        <v/>
      </c>
      <c r="BU4603" s="41" t="str">
        <f>IF($BS4603="", "", IFERROR(INDEX('Country Name Replacement'!$C$11:$C$2650, MATCH($BS4603, 'Country Name Replacement'!$B$11:$B$2650, 0)), $BS4603))</f>
        <v/>
      </c>
      <c r="BV4603" s="37" t="str">
        <f t="shared" si="980"/>
        <v/>
      </c>
      <c r="BW4603" s="46" t="str">
        <f t="shared" si="981"/>
        <v/>
      </c>
      <c r="BY4603" s="13" t="str">
        <f t="shared" si="982"/>
        <v/>
      </c>
      <c r="BZ4603" s="37" t="str">
        <f t="shared" si="983"/>
        <v/>
      </c>
      <c r="CA4603" s="60" t="str">
        <f t="shared" si="984"/>
        <v/>
      </c>
      <c r="CB4603" s="37" t="str">
        <f>IF(CA4603="", "", COUNTIF(CA$2649:CA$5288, "?"&amp;CA4603)+1+COUNTIF(CA$2649:CA4603, CA4603)-1)</f>
        <v/>
      </c>
      <c r="CC4603" s="41" t="str">
        <f t="shared" si="985"/>
        <v/>
      </c>
    </row>
    <row r="4604" spans="45:81" hidden="1" x14ac:dyDescent="0.25">
      <c r="AS4604" s="37">
        <v>1956</v>
      </c>
      <c r="BS4604" s="41" t="str">
        <f t="shared" si="979"/>
        <v/>
      </c>
      <c r="BU4604" s="41" t="str">
        <f>IF($BS4604="", "", IFERROR(INDEX('Country Name Replacement'!$C$11:$C$2650, MATCH($BS4604, 'Country Name Replacement'!$B$11:$B$2650, 0)), $BS4604))</f>
        <v/>
      </c>
      <c r="BV4604" s="37" t="str">
        <f t="shared" si="980"/>
        <v/>
      </c>
      <c r="BW4604" s="46" t="str">
        <f t="shared" si="981"/>
        <v/>
      </c>
      <c r="BY4604" s="13" t="str">
        <f t="shared" si="982"/>
        <v/>
      </c>
      <c r="BZ4604" s="37" t="str">
        <f t="shared" si="983"/>
        <v/>
      </c>
      <c r="CA4604" s="60" t="str">
        <f t="shared" si="984"/>
        <v/>
      </c>
      <c r="CB4604" s="37" t="str">
        <f>IF(CA4604="", "", COUNTIF(CA$2649:CA$5288, "?"&amp;CA4604)+1+COUNTIF(CA$2649:CA4604, CA4604)-1)</f>
        <v/>
      </c>
      <c r="CC4604" s="41" t="str">
        <f t="shared" si="985"/>
        <v/>
      </c>
    </row>
    <row r="4605" spans="45:81" hidden="1" x14ac:dyDescent="0.25">
      <c r="AS4605" s="37">
        <v>1957</v>
      </c>
      <c r="BS4605" s="41" t="str">
        <f t="shared" si="979"/>
        <v/>
      </c>
      <c r="BU4605" s="41" t="str">
        <f>IF($BS4605="", "", IFERROR(INDEX('Country Name Replacement'!$C$11:$C$2650, MATCH($BS4605, 'Country Name Replacement'!$B$11:$B$2650, 0)), $BS4605))</f>
        <v/>
      </c>
      <c r="BV4605" s="37" t="str">
        <f t="shared" si="980"/>
        <v/>
      </c>
      <c r="BW4605" s="46" t="str">
        <f t="shared" si="981"/>
        <v/>
      </c>
      <c r="BY4605" s="13" t="str">
        <f t="shared" si="982"/>
        <v/>
      </c>
      <c r="BZ4605" s="37" t="str">
        <f t="shared" si="983"/>
        <v/>
      </c>
      <c r="CA4605" s="60" t="str">
        <f t="shared" si="984"/>
        <v/>
      </c>
      <c r="CB4605" s="37" t="str">
        <f>IF(CA4605="", "", COUNTIF(CA$2649:CA$5288, "?"&amp;CA4605)+1+COUNTIF(CA$2649:CA4605, CA4605)-1)</f>
        <v/>
      </c>
      <c r="CC4605" s="41" t="str">
        <f t="shared" si="985"/>
        <v/>
      </c>
    </row>
    <row r="4606" spans="45:81" hidden="1" x14ac:dyDescent="0.25">
      <c r="AS4606" s="37">
        <v>1958</v>
      </c>
      <c r="BS4606" s="41" t="str">
        <f t="shared" si="979"/>
        <v/>
      </c>
      <c r="BU4606" s="41" t="str">
        <f>IF($BS4606="", "", IFERROR(INDEX('Country Name Replacement'!$C$11:$C$2650, MATCH($BS4606, 'Country Name Replacement'!$B$11:$B$2650, 0)), $BS4606))</f>
        <v/>
      </c>
      <c r="BV4606" s="37" t="str">
        <f t="shared" si="980"/>
        <v/>
      </c>
      <c r="BW4606" s="46" t="str">
        <f t="shared" si="981"/>
        <v/>
      </c>
      <c r="BY4606" s="13" t="str">
        <f t="shared" si="982"/>
        <v/>
      </c>
      <c r="BZ4606" s="37" t="str">
        <f t="shared" si="983"/>
        <v/>
      </c>
      <c r="CA4606" s="60" t="str">
        <f t="shared" si="984"/>
        <v/>
      </c>
      <c r="CB4606" s="37" t="str">
        <f>IF(CA4606="", "", COUNTIF(CA$2649:CA$5288, "?"&amp;CA4606)+1+COUNTIF(CA$2649:CA4606, CA4606)-1)</f>
        <v/>
      </c>
      <c r="CC4606" s="41" t="str">
        <f t="shared" si="985"/>
        <v/>
      </c>
    </row>
    <row r="4607" spans="45:81" hidden="1" x14ac:dyDescent="0.25">
      <c r="AS4607" s="37">
        <v>1959</v>
      </c>
      <c r="BS4607" s="41" t="str">
        <f t="shared" si="979"/>
        <v/>
      </c>
      <c r="BU4607" s="41" t="str">
        <f>IF($BS4607="", "", IFERROR(INDEX('Country Name Replacement'!$C$11:$C$2650, MATCH($BS4607, 'Country Name Replacement'!$B$11:$B$2650, 0)), $BS4607))</f>
        <v/>
      </c>
      <c r="BV4607" s="37" t="str">
        <f t="shared" si="980"/>
        <v/>
      </c>
      <c r="BW4607" s="46" t="str">
        <f t="shared" si="981"/>
        <v/>
      </c>
      <c r="BY4607" s="13" t="str">
        <f t="shared" si="982"/>
        <v/>
      </c>
      <c r="BZ4607" s="37" t="str">
        <f t="shared" si="983"/>
        <v/>
      </c>
      <c r="CA4607" s="60" t="str">
        <f t="shared" si="984"/>
        <v/>
      </c>
      <c r="CB4607" s="37" t="str">
        <f>IF(CA4607="", "", COUNTIF(CA$2649:CA$5288, "?"&amp;CA4607)+1+COUNTIF(CA$2649:CA4607, CA4607)-1)</f>
        <v/>
      </c>
      <c r="CC4607" s="41" t="str">
        <f t="shared" si="985"/>
        <v/>
      </c>
    </row>
    <row r="4608" spans="45:81" hidden="1" x14ac:dyDescent="0.25">
      <c r="AS4608" s="37">
        <v>1960</v>
      </c>
      <c r="BS4608" s="41" t="str">
        <f t="shared" si="979"/>
        <v/>
      </c>
      <c r="BU4608" s="41" t="str">
        <f>IF($BS4608="", "", IFERROR(INDEX('Country Name Replacement'!$C$11:$C$2650, MATCH($BS4608, 'Country Name Replacement'!$B$11:$B$2650, 0)), $BS4608))</f>
        <v/>
      </c>
      <c r="BV4608" s="37" t="str">
        <f t="shared" si="980"/>
        <v/>
      </c>
      <c r="BW4608" s="46" t="str">
        <f t="shared" si="981"/>
        <v/>
      </c>
      <c r="BY4608" s="13" t="str">
        <f t="shared" si="982"/>
        <v/>
      </c>
      <c r="BZ4608" s="37" t="str">
        <f t="shared" si="983"/>
        <v/>
      </c>
      <c r="CA4608" s="60" t="str">
        <f t="shared" si="984"/>
        <v/>
      </c>
      <c r="CB4608" s="37" t="str">
        <f>IF(CA4608="", "", COUNTIF(CA$2649:CA$5288, "?"&amp;CA4608)+1+COUNTIF(CA$2649:CA4608, CA4608)-1)</f>
        <v/>
      </c>
      <c r="CC4608" s="41" t="str">
        <f t="shared" si="985"/>
        <v/>
      </c>
    </row>
    <row r="4609" spans="45:81" hidden="1" x14ac:dyDescent="0.25">
      <c r="AS4609" s="37">
        <v>1961</v>
      </c>
      <c r="BS4609" s="41" t="str">
        <f t="shared" si="979"/>
        <v/>
      </c>
      <c r="BU4609" s="41" t="str">
        <f>IF($BS4609="", "", IFERROR(INDEX('Country Name Replacement'!$C$11:$C$2650, MATCH($BS4609, 'Country Name Replacement'!$B$11:$B$2650, 0)), $BS4609))</f>
        <v/>
      </c>
      <c r="BV4609" s="37" t="str">
        <f t="shared" si="980"/>
        <v/>
      </c>
      <c r="BW4609" s="46" t="str">
        <f t="shared" si="981"/>
        <v/>
      </c>
      <c r="BY4609" s="13" t="str">
        <f t="shared" si="982"/>
        <v/>
      </c>
      <c r="BZ4609" s="37" t="str">
        <f t="shared" si="983"/>
        <v/>
      </c>
      <c r="CA4609" s="60" t="str">
        <f t="shared" si="984"/>
        <v/>
      </c>
      <c r="CB4609" s="37" t="str">
        <f>IF(CA4609="", "", COUNTIF(CA$2649:CA$5288, "?"&amp;CA4609)+1+COUNTIF(CA$2649:CA4609, CA4609)-1)</f>
        <v/>
      </c>
      <c r="CC4609" s="41" t="str">
        <f t="shared" si="985"/>
        <v/>
      </c>
    </row>
    <row r="4610" spans="45:81" hidden="1" x14ac:dyDescent="0.25">
      <c r="AS4610" s="37">
        <v>1962</v>
      </c>
      <c r="BS4610" s="41" t="str">
        <f t="shared" si="979"/>
        <v/>
      </c>
      <c r="BU4610" s="41" t="str">
        <f>IF($BS4610="", "", IFERROR(INDEX('Country Name Replacement'!$C$11:$C$2650, MATCH($BS4610, 'Country Name Replacement'!$B$11:$B$2650, 0)), $BS4610))</f>
        <v/>
      </c>
      <c r="BV4610" s="37" t="str">
        <f t="shared" si="980"/>
        <v/>
      </c>
      <c r="BW4610" s="46" t="str">
        <f t="shared" si="981"/>
        <v/>
      </c>
      <c r="BY4610" s="13" t="str">
        <f t="shared" si="982"/>
        <v/>
      </c>
      <c r="BZ4610" s="37" t="str">
        <f t="shared" si="983"/>
        <v/>
      </c>
      <c r="CA4610" s="60" t="str">
        <f t="shared" si="984"/>
        <v/>
      </c>
      <c r="CB4610" s="37" t="str">
        <f>IF(CA4610="", "", COUNTIF(CA$2649:CA$5288, "?"&amp;CA4610)+1+COUNTIF(CA$2649:CA4610, CA4610)-1)</f>
        <v/>
      </c>
      <c r="CC4610" s="41" t="str">
        <f t="shared" si="985"/>
        <v/>
      </c>
    </row>
    <row r="4611" spans="45:81" hidden="1" x14ac:dyDescent="0.25">
      <c r="AS4611" s="37">
        <v>1963</v>
      </c>
      <c r="BS4611" s="41" t="str">
        <f t="shared" si="979"/>
        <v/>
      </c>
      <c r="BU4611" s="41" t="str">
        <f>IF($BS4611="", "", IFERROR(INDEX('Country Name Replacement'!$C$11:$C$2650, MATCH($BS4611, 'Country Name Replacement'!$B$11:$B$2650, 0)), $BS4611))</f>
        <v/>
      </c>
      <c r="BV4611" s="37" t="str">
        <f t="shared" si="980"/>
        <v/>
      </c>
      <c r="BW4611" s="46" t="str">
        <f t="shared" si="981"/>
        <v/>
      </c>
      <c r="BY4611" s="13" t="str">
        <f t="shared" si="982"/>
        <v/>
      </c>
      <c r="BZ4611" s="37" t="str">
        <f t="shared" si="983"/>
        <v/>
      </c>
      <c r="CA4611" s="60" t="str">
        <f t="shared" si="984"/>
        <v/>
      </c>
      <c r="CB4611" s="37" t="str">
        <f>IF(CA4611="", "", COUNTIF(CA$2649:CA$5288, "?"&amp;CA4611)+1+COUNTIF(CA$2649:CA4611, CA4611)-1)</f>
        <v/>
      </c>
      <c r="CC4611" s="41" t="str">
        <f t="shared" si="985"/>
        <v/>
      </c>
    </row>
    <row r="4612" spans="45:81" hidden="1" x14ac:dyDescent="0.25">
      <c r="AS4612" s="37">
        <v>1964</v>
      </c>
      <c r="BS4612" s="41" t="str">
        <f t="shared" si="979"/>
        <v/>
      </c>
      <c r="BU4612" s="41" t="str">
        <f>IF($BS4612="", "", IFERROR(INDEX('Country Name Replacement'!$C$11:$C$2650, MATCH($BS4612, 'Country Name Replacement'!$B$11:$B$2650, 0)), $BS4612))</f>
        <v/>
      </c>
      <c r="BV4612" s="37" t="str">
        <f t="shared" si="980"/>
        <v/>
      </c>
      <c r="BW4612" s="46" t="str">
        <f t="shared" si="981"/>
        <v/>
      </c>
      <c r="BY4612" s="13" t="str">
        <f t="shared" si="982"/>
        <v/>
      </c>
      <c r="BZ4612" s="37" t="str">
        <f t="shared" si="983"/>
        <v/>
      </c>
      <c r="CA4612" s="60" t="str">
        <f t="shared" si="984"/>
        <v/>
      </c>
      <c r="CB4612" s="37" t="str">
        <f>IF(CA4612="", "", COUNTIF(CA$2649:CA$5288, "?"&amp;CA4612)+1+COUNTIF(CA$2649:CA4612, CA4612)-1)</f>
        <v/>
      </c>
      <c r="CC4612" s="41" t="str">
        <f t="shared" si="985"/>
        <v/>
      </c>
    </row>
    <row r="4613" spans="45:81" hidden="1" x14ac:dyDescent="0.25">
      <c r="AS4613" s="37">
        <v>1965</v>
      </c>
      <c r="BS4613" s="41" t="str">
        <f t="shared" si="979"/>
        <v/>
      </c>
      <c r="BU4613" s="41" t="str">
        <f>IF($BS4613="", "", IFERROR(INDEX('Country Name Replacement'!$C$11:$C$2650, MATCH($BS4613, 'Country Name Replacement'!$B$11:$B$2650, 0)), $BS4613))</f>
        <v/>
      </c>
      <c r="BV4613" s="37" t="str">
        <f t="shared" si="980"/>
        <v/>
      </c>
      <c r="BW4613" s="46" t="str">
        <f t="shared" si="981"/>
        <v/>
      </c>
      <c r="BY4613" s="13" t="str">
        <f t="shared" si="982"/>
        <v/>
      </c>
      <c r="BZ4613" s="37" t="str">
        <f t="shared" si="983"/>
        <v/>
      </c>
      <c r="CA4613" s="60" t="str">
        <f t="shared" si="984"/>
        <v/>
      </c>
      <c r="CB4613" s="37" t="str">
        <f>IF(CA4613="", "", COUNTIF(CA$2649:CA$5288, "?"&amp;CA4613)+1+COUNTIF(CA$2649:CA4613, CA4613)-1)</f>
        <v/>
      </c>
      <c r="CC4613" s="41" t="str">
        <f t="shared" si="985"/>
        <v/>
      </c>
    </row>
    <row r="4614" spans="45:81" hidden="1" x14ac:dyDescent="0.25">
      <c r="AS4614" s="37">
        <v>1966</v>
      </c>
      <c r="BS4614" s="41" t="str">
        <f t="shared" si="979"/>
        <v/>
      </c>
      <c r="BU4614" s="41" t="str">
        <f>IF($BS4614="", "", IFERROR(INDEX('Country Name Replacement'!$C$11:$C$2650, MATCH($BS4614, 'Country Name Replacement'!$B$11:$B$2650, 0)), $BS4614))</f>
        <v/>
      </c>
      <c r="BV4614" s="37" t="str">
        <f t="shared" si="980"/>
        <v/>
      </c>
      <c r="BW4614" s="46" t="str">
        <f t="shared" si="981"/>
        <v/>
      </c>
      <c r="BY4614" s="13" t="str">
        <f t="shared" si="982"/>
        <v/>
      </c>
      <c r="BZ4614" s="37" t="str">
        <f t="shared" si="983"/>
        <v/>
      </c>
      <c r="CA4614" s="60" t="str">
        <f t="shared" si="984"/>
        <v/>
      </c>
      <c r="CB4614" s="37" t="str">
        <f>IF(CA4614="", "", COUNTIF(CA$2649:CA$5288, "?"&amp;CA4614)+1+COUNTIF(CA$2649:CA4614, CA4614)-1)</f>
        <v/>
      </c>
      <c r="CC4614" s="41" t="str">
        <f t="shared" si="985"/>
        <v/>
      </c>
    </row>
    <row r="4615" spans="45:81" hidden="1" x14ac:dyDescent="0.25">
      <c r="AS4615" s="37">
        <v>1967</v>
      </c>
      <c r="BS4615" s="41" t="str">
        <f t="shared" si="979"/>
        <v/>
      </c>
      <c r="BU4615" s="41" t="str">
        <f>IF($BS4615="", "", IFERROR(INDEX('Country Name Replacement'!$C$11:$C$2650, MATCH($BS4615, 'Country Name Replacement'!$B$11:$B$2650, 0)), $BS4615))</f>
        <v/>
      </c>
      <c r="BV4615" s="37" t="str">
        <f t="shared" si="980"/>
        <v/>
      </c>
      <c r="BW4615" s="46" t="str">
        <f t="shared" si="981"/>
        <v/>
      </c>
      <c r="BY4615" s="13" t="str">
        <f t="shared" si="982"/>
        <v/>
      </c>
      <c r="BZ4615" s="37" t="str">
        <f t="shared" si="983"/>
        <v/>
      </c>
      <c r="CA4615" s="60" t="str">
        <f t="shared" si="984"/>
        <v/>
      </c>
      <c r="CB4615" s="37" t="str">
        <f>IF(CA4615="", "", COUNTIF(CA$2649:CA$5288, "?"&amp;CA4615)+1+COUNTIF(CA$2649:CA4615, CA4615)-1)</f>
        <v/>
      </c>
      <c r="CC4615" s="41" t="str">
        <f t="shared" si="985"/>
        <v/>
      </c>
    </row>
    <row r="4616" spans="45:81" hidden="1" x14ac:dyDescent="0.25">
      <c r="AS4616" s="37">
        <v>1968</v>
      </c>
      <c r="BS4616" s="41" t="str">
        <f t="shared" si="979"/>
        <v/>
      </c>
      <c r="BU4616" s="41" t="str">
        <f>IF($BS4616="", "", IFERROR(INDEX('Country Name Replacement'!$C$11:$C$2650, MATCH($BS4616, 'Country Name Replacement'!$B$11:$B$2650, 0)), $BS4616))</f>
        <v/>
      </c>
      <c r="BV4616" s="37" t="str">
        <f t="shared" si="980"/>
        <v/>
      </c>
      <c r="BW4616" s="46" t="str">
        <f t="shared" si="981"/>
        <v/>
      </c>
      <c r="BY4616" s="13" t="str">
        <f t="shared" si="982"/>
        <v/>
      </c>
      <c r="BZ4616" s="37" t="str">
        <f t="shared" si="983"/>
        <v/>
      </c>
      <c r="CA4616" s="60" t="str">
        <f t="shared" si="984"/>
        <v/>
      </c>
      <c r="CB4616" s="37" t="str">
        <f>IF(CA4616="", "", COUNTIF(CA$2649:CA$5288, "?"&amp;CA4616)+1+COUNTIF(CA$2649:CA4616, CA4616)-1)</f>
        <v/>
      </c>
      <c r="CC4616" s="41" t="str">
        <f t="shared" si="985"/>
        <v/>
      </c>
    </row>
    <row r="4617" spans="45:81" hidden="1" x14ac:dyDescent="0.25">
      <c r="AS4617" s="37">
        <v>1969</v>
      </c>
      <c r="BS4617" s="41" t="str">
        <f t="shared" si="979"/>
        <v/>
      </c>
      <c r="BU4617" s="41" t="str">
        <f>IF($BS4617="", "", IFERROR(INDEX('Country Name Replacement'!$C$11:$C$2650, MATCH($BS4617, 'Country Name Replacement'!$B$11:$B$2650, 0)), $BS4617))</f>
        <v/>
      </c>
      <c r="BV4617" s="37" t="str">
        <f t="shared" si="980"/>
        <v/>
      </c>
      <c r="BW4617" s="46" t="str">
        <f t="shared" si="981"/>
        <v/>
      </c>
      <c r="BY4617" s="13" t="str">
        <f t="shared" si="982"/>
        <v/>
      </c>
      <c r="BZ4617" s="37" t="str">
        <f t="shared" si="983"/>
        <v/>
      </c>
      <c r="CA4617" s="60" t="str">
        <f t="shared" si="984"/>
        <v/>
      </c>
      <c r="CB4617" s="37" t="str">
        <f>IF(CA4617="", "", COUNTIF(CA$2649:CA$5288, "?"&amp;CA4617)+1+COUNTIF(CA$2649:CA4617, CA4617)-1)</f>
        <v/>
      </c>
      <c r="CC4617" s="41" t="str">
        <f t="shared" si="985"/>
        <v/>
      </c>
    </row>
    <row r="4618" spans="45:81" hidden="1" x14ac:dyDescent="0.25">
      <c r="AS4618" s="37">
        <v>1970</v>
      </c>
      <c r="BS4618" s="41" t="str">
        <f t="shared" si="979"/>
        <v/>
      </c>
      <c r="BU4618" s="41" t="str">
        <f>IF($BS4618="", "", IFERROR(INDEX('Country Name Replacement'!$C$11:$C$2650, MATCH($BS4618, 'Country Name Replacement'!$B$11:$B$2650, 0)), $BS4618))</f>
        <v/>
      </c>
      <c r="BV4618" s="37" t="str">
        <f t="shared" si="980"/>
        <v/>
      </c>
      <c r="BW4618" s="46" t="str">
        <f t="shared" si="981"/>
        <v/>
      </c>
      <c r="BY4618" s="13" t="str">
        <f t="shared" si="982"/>
        <v/>
      </c>
      <c r="BZ4618" s="37" t="str">
        <f t="shared" si="983"/>
        <v/>
      </c>
      <c r="CA4618" s="60" t="str">
        <f t="shared" si="984"/>
        <v/>
      </c>
      <c r="CB4618" s="37" t="str">
        <f>IF(CA4618="", "", COUNTIF(CA$2649:CA$5288, "?"&amp;CA4618)+1+COUNTIF(CA$2649:CA4618, CA4618)-1)</f>
        <v/>
      </c>
      <c r="CC4618" s="41" t="str">
        <f t="shared" si="985"/>
        <v/>
      </c>
    </row>
    <row r="4619" spans="45:81" hidden="1" x14ac:dyDescent="0.25">
      <c r="AS4619" s="37">
        <v>1971</v>
      </c>
      <c r="BS4619" s="41" t="str">
        <f t="shared" si="979"/>
        <v/>
      </c>
      <c r="BU4619" s="41" t="str">
        <f>IF($BS4619="", "", IFERROR(INDEX('Country Name Replacement'!$C$11:$C$2650, MATCH($BS4619, 'Country Name Replacement'!$B$11:$B$2650, 0)), $BS4619))</f>
        <v/>
      </c>
      <c r="BV4619" s="37" t="str">
        <f t="shared" si="980"/>
        <v/>
      </c>
      <c r="BW4619" s="46" t="str">
        <f t="shared" si="981"/>
        <v/>
      </c>
      <c r="BY4619" s="13" t="str">
        <f t="shared" si="982"/>
        <v/>
      </c>
      <c r="BZ4619" s="37" t="str">
        <f t="shared" si="983"/>
        <v/>
      </c>
      <c r="CA4619" s="60" t="str">
        <f t="shared" si="984"/>
        <v/>
      </c>
      <c r="CB4619" s="37" t="str">
        <f>IF(CA4619="", "", COUNTIF(CA$2649:CA$5288, "?"&amp;CA4619)+1+COUNTIF(CA$2649:CA4619, CA4619)-1)</f>
        <v/>
      </c>
      <c r="CC4619" s="41" t="str">
        <f t="shared" si="985"/>
        <v/>
      </c>
    </row>
    <row r="4620" spans="45:81" hidden="1" x14ac:dyDescent="0.25">
      <c r="AS4620" s="37">
        <v>1972</v>
      </c>
      <c r="BS4620" s="41" t="str">
        <f t="shared" si="979"/>
        <v/>
      </c>
      <c r="BU4620" s="41" t="str">
        <f>IF($BS4620="", "", IFERROR(INDEX('Country Name Replacement'!$C$11:$C$2650, MATCH($BS4620, 'Country Name Replacement'!$B$11:$B$2650, 0)), $BS4620))</f>
        <v/>
      </c>
      <c r="BV4620" s="37" t="str">
        <f t="shared" si="980"/>
        <v/>
      </c>
      <c r="BW4620" s="46" t="str">
        <f t="shared" si="981"/>
        <v/>
      </c>
      <c r="BY4620" s="13" t="str">
        <f t="shared" si="982"/>
        <v/>
      </c>
      <c r="BZ4620" s="37" t="str">
        <f t="shared" si="983"/>
        <v/>
      </c>
      <c r="CA4620" s="60" t="str">
        <f t="shared" si="984"/>
        <v/>
      </c>
      <c r="CB4620" s="37" t="str">
        <f>IF(CA4620="", "", COUNTIF(CA$2649:CA$5288, "?"&amp;CA4620)+1+COUNTIF(CA$2649:CA4620, CA4620)-1)</f>
        <v/>
      </c>
      <c r="CC4620" s="41" t="str">
        <f t="shared" si="985"/>
        <v/>
      </c>
    </row>
    <row r="4621" spans="45:81" hidden="1" x14ac:dyDescent="0.25">
      <c r="AS4621" s="37">
        <v>1973</v>
      </c>
      <c r="BS4621" s="41" t="str">
        <f t="shared" si="979"/>
        <v/>
      </c>
      <c r="BU4621" s="41" t="str">
        <f>IF($BS4621="", "", IFERROR(INDEX('Country Name Replacement'!$C$11:$C$2650, MATCH($BS4621, 'Country Name Replacement'!$B$11:$B$2650, 0)), $BS4621))</f>
        <v/>
      </c>
      <c r="BV4621" s="37" t="str">
        <f t="shared" si="980"/>
        <v/>
      </c>
      <c r="BW4621" s="46" t="str">
        <f t="shared" si="981"/>
        <v/>
      </c>
      <c r="BY4621" s="13" t="str">
        <f t="shared" si="982"/>
        <v/>
      </c>
      <c r="BZ4621" s="37" t="str">
        <f t="shared" si="983"/>
        <v/>
      </c>
      <c r="CA4621" s="60" t="str">
        <f t="shared" si="984"/>
        <v/>
      </c>
      <c r="CB4621" s="37" t="str">
        <f>IF(CA4621="", "", COUNTIF(CA$2649:CA$5288, "?"&amp;CA4621)+1+COUNTIF(CA$2649:CA4621, CA4621)-1)</f>
        <v/>
      </c>
      <c r="CC4621" s="41" t="str">
        <f t="shared" si="985"/>
        <v/>
      </c>
    </row>
    <row r="4622" spans="45:81" hidden="1" x14ac:dyDescent="0.25">
      <c r="AS4622" s="37">
        <v>1974</v>
      </c>
      <c r="BS4622" s="41" t="str">
        <f t="shared" si="979"/>
        <v/>
      </c>
      <c r="BU4622" s="41" t="str">
        <f>IF($BS4622="", "", IFERROR(INDEX('Country Name Replacement'!$C$11:$C$2650, MATCH($BS4622, 'Country Name Replacement'!$B$11:$B$2650, 0)), $BS4622))</f>
        <v/>
      </c>
      <c r="BV4622" s="37" t="str">
        <f t="shared" si="980"/>
        <v/>
      </c>
      <c r="BW4622" s="46" t="str">
        <f t="shared" si="981"/>
        <v/>
      </c>
      <c r="BY4622" s="13" t="str">
        <f t="shared" si="982"/>
        <v/>
      </c>
      <c r="BZ4622" s="37" t="str">
        <f t="shared" si="983"/>
        <v/>
      </c>
      <c r="CA4622" s="60" t="str">
        <f t="shared" si="984"/>
        <v/>
      </c>
      <c r="CB4622" s="37" t="str">
        <f>IF(CA4622="", "", COUNTIF(CA$2649:CA$5288, "?"&amp;CA4622)+1+COUNTIF(CA$2649:CA4622, CA4622)-1)</f>
        <v/>
      </c>
      <c r="CC4622" s="41" t="str">
        <f t="shared" si="985"/>
        <v/>
      </c>
    </row>
    <row r="4623" spans="45:81" hidden="1" x14ac:dyDescent="0.25">
      <c r="AS4623" s="37">
        <v>1975</v>
      </c>
      <c r="BS4623" s="41" t="str">
        <f t="shared" si="979"/>
        <v/>
      </c>
      <c r="BU4623" s="41" t="str">
        <f>IF($BS4623="", "", IFERROR(INDEX('Country Name Replacement'!$C$11:$C$2650, MATCH($BS4623, 'Country Name Replacement'!$B$11:$B$2650, 0)), $BS4623))</f>
        <v/>
      </c>
      <c r="BV4623" s="37" t="str">
        <f t="shared" si="980"/>
        <v/>
      </c>
      <c r="BW4623" s="46" t="str">
        <f t="shared" si="981"/>
        <v/>
      </c>
      <c r="BY4623" s="13" t="str">
        <f t="shared" si="982"/>
        <v/>
      </c>
      <c r="BZ4623" s="37" t="str">
        <f t="shared" si="983"/>
        <v/>
      </c>
      <c r="CA4623" s="60" t="str">
        <f t="shared" si="984"/>
        <v/>
      </c>
      <c r="CB4623" s="37" t="str">
        <f>IF(CA4623="", "", COUNTIF(CA$2649:CA$5288, "?"&amp;CA4623)+1+COUNTIF(CA$2649:CA4623, CA4623)-1)</f>
        <v/>
      </c>
      <c r="CC4623" s="41" t="str">
        <f t="shared" si="985"/>
        <v/>
      </c>
    </row>
    <row r="4624" spans="45:81" hidden="1" x14ac:dyDescent="0.25">
      <c r="AS4624" s="37">
        <v>1976</v>
      </c>
      <c r="BS4624" s="41" t="str">
        <f t="shared" si="979"/>
        <v/>
      </c>
      <c r="BU4624" s="41" t="str">
        <f>IF($BS4624="", "", IFERROR(INDEX('Country Name Replacement'!$C$11:$C$2650, MATCH($BS4624, 'Country Name Replacement'!$B$11:$B$2650, 0)), $BS4624))</f>
        <v/>
      </c>
      <c r="BV4624" s="37" t="str">
        <f t="shared" si="980"/>
        <v/>
      </c>
      <c r="BW4624" s="46" t="str">
        <f t="shared" si="981"/>
        <v/>
      </c>
      <c r="BY4624" s="13" t="str">
        <f t="shared" si="982"/>
        <v/>
      </c>
      <c r="BZ4624" s="37" t="str">
        <f t="shared" si="983"/>
        <v/>
      </c>
      <c r="CA4624" s="60" t="str">
        <f t="shared" si="984"/>
        <v/>
      </c>
      <c r="CB4624" s="37" t="str">
        <f>IF(CA4624="", "", COUNTIF(CA$2649:CA$5288, "?"&amp;CA4624)+1+COUNTIF(CA$2649:CA4624, CA4624)-1)</f>
        <v/>
      </c>
      <c r="CC4624" s="41" t="str">
        <f t="shared" si="985"/>
        <v/>
      </c>
    </row>
    <row r="4625" spans="45:81" hidden="1" x14ac:dyDescent="0.25">
      <c r="AS4625" s="37">
        <v>1977</v>
      </c>
      <c r="BS4625" s="41" t="str">
        <f t="shared" si="979"/>
        <v/>
      </c>
      <c r="BU4625" s="41" t="str">
        <f>IF($BS4625="", "", IFERROR(INDEX('Country Name Replacement'!$C$11:$C$2650, MATCH($BS4625, 'Country Name Replacement'!$B$11:$B$2650, 0)), $BS4625))</f>
        <v/>
      </c>
      <c r="BV4625" s="37" t="str">
        <f t="shared" si="980"/>
        <v/>
      </c>
      <c r="BW4625" s="46" t="str">
        <f t="shared" si="981"/>
        <v/>
      </c>
      <c r="BY4625" s="13" t="str">
        <f t="shared" si="982"/>
        <v/>
      </c>
      <c r="BZ4625" s="37" t="str">
        <f t="shared" si="983"/>
        <v/>
      </c>
      <c r="CA4625" s="60" t="str">
        <f t="shared" si="984"/>
        <v/>
      </c>
      <c r="CB4625" s="37" t="str">
        <f>IF(CA4625="", "", COUNTIF(CA$2649:CA$5288, "?"&amp;CA4625)+1+COUNTIF(CA$2649:CA4625, CA4625)-1)</f>
        <v/>
      </c>
      <c r="CC4625" s="41" t="str">
        <f t="shared" si="985"/>
        <v/>
      </c>
    </row>
    <row r="4626" spans="45:81" hidden="1" x14ac:dyDescent="0.25">
      <c r="AS4626" s="37">
        <v>1978</v>
      </c>
      <c r="BS4626" s="41" t="str">
        <f t="shared" si="979"/>
        <v/>
      </c>
      <c r="BU4626" s="41" t="str">
        <f>IF($BS4626="", "", IFERROR(INDEX('Country Name Replacement'!$C$11:$C$2650, MATCH($BS4626, 'Country Name Replacement'!$B$11:$B$2650, 0)), $BS4626))</f>
        <v/>
      </c>
      <c r="BV4626" s="37" t="str">
        <f t="shared" si="980"/>
        <v/>
      </c>
      <c r="BW4626" s="46" t="str">
        <f t="shared" si="981"/>
        <v/>
      </c>
      <c r="BY4626" s="13" t="str">
        <f t="shared" si="982"/>
        <v/>
      </c>
      <c r="BZ4626" s="37" t="str">
        <f t="shared" si="983"/>
        <v/>
      </c>
      <c r="CA4626" s="60" t="str">
        <f t="shared" si="984"/>
        <v/>
      </c>
      <c r="CB4626" s="37" t="str">
        <f>IF(CA4626="", "", COUNTIF(CA$2649:CA$5288, "?"&amp;CA4626)+1+COUNTIF(CA$2649:CA4626, CA4626)-1)</f>
        <v/>
      </c>
      <c r="CC4626" s="41" t="str">
        <f t="shared" si="985"/>
        <v/>
      </c>
    </row>
    <row r="4627" spans="45:81" hidden="1" x14ac:dyDescent="0.25">
      <c r="AS4627" s="37">
        <v>1979</v>
      </c>
      <c r="BS4627" s="41" t="str">
        <f t="shared" si="979"/>
        <v/>
      </c>
      <c r="BU4627" s="41" t="str">
        <f>IF($BS4627="", "", IFERROR(INDEX('Country Name Replacement'!$C$11:$C$2650, MATCH($BS4627, 'Country Name Replacement'!$B$11:$B$2650, 0)), $BS4627))</f>
        <v/>
      </c>
      <c r="BV4627" s="37" t="str">
        <f t="shared" si="980"/>
        <v/>
      </c>
      <c r="BW4627" s="46" t="str">
        <f t="shared" si="981"/>
        <v/>
      </c>
      <c r="BY4627" s="13" t="str">
        <f t="shared" si="982"/>
        <v/>
      </c>
      <c r="BZ4627" s="37" t="str">
        <f t="shared" si="983"/>
        <v/>
      </c>
      <c r="CA4627" s="60" t="str">
        <f t="shared" si="984"/>
        <v/>
      </c>
      <c r="CB4627" s="37" t="str">
        <f>IF(CA4627="", "", COUNTIF(CA$2649:CA$5288, "?"&amp;CA4627)+1+COUNTIF(CA$2649:CA4627, CA4627)-1)</f>
        <v/>
      </c>
      <c r="CC4627" s="41" t="str">
        <f t="shared" si="985"/>
        <v/>
      </c>
    </row>
    <row r="4628" spans="45:81" hidden="1" x14ac:dyDescent="0.25">
      <c r="AS4628" s="37">
        <v>1980</v>
      </c>
      <c r="BS4628" s="41" t="str">
        <f t="shared" si="979"/>
        <v/>
      </c>
      <c r="BU4628" s="41" t="str">
        <f>IF($BS4628="", "", IFERROR(INDEX('Country Name Replacement'!$C$11:$C$2650, MATCH($BS4628, 'Country Name Replacement'!$B$11:$B$2650, 0)), $BS4628))</f>
        <v/>
      </c>
      <c r="BV4628" s="37" t="str">
        <f t="shared" si="980"/>
        <v/>
      </c>
      <c r="BW4628" s="46" t="str">
        <f t="shared" si="981"/>
        <v/>
      </c>
      <c r="BY4628" s="13" t="str">
        <f t="shared" si="982"/>
        <v/>
      </c>
      <c r="BZ4628" s="37" t="str">
        <f t="shared" si="983"/>
        <v/>
      </c>
      <c r="CA4628" s="60" t="str">
        <f t="shared" si="984"/>
        <v/>
      </c>
      <c r="CB4628" s="37" t="str">
        <f>IF(CA4628="", "", COUNTIF(CA$2649:CA$5288, "?"&amp;CA4628)+1+COUNTIF(CA$2649:CA4628, CA4628)-1)</f>
        <v/>
      </c>
      <c r="CC4628" s="41" t="str">
        <f t="shared" si="985"/>
        <v/>
      </c>
    </row>
    <row r="4629" spans="45:81" hidden="1" x14ac:dyDescent="0.25">
      <c r="AS4629" s="37">
        <v>1981</v>
      </c>
      <c r="BS4629" s="41" t="str">
        <f t="shared" si="979"/>
        <v/>
      </c>
      <c r="BU4629" s="41" t="str">
        <f>IF($BS4629="", "", IFERROR(INDEX('Country Name Replacement'!$C$11:$C$2650, MATCH($BS4629, 'Country Name Replacement'!$B$11:$B$2650, 0)), $BS4629))</f>
        <v/>
      </c>
      <c r="BV4629" s="37" t="str">
        <f t="shared" si="980"/>
        <v/>
      </c>
      <c r="BW4629" s="46" t="str">
        <f t="shared" si="981"/>
        <v/>
      </c>
      <c r="BY4629" s="13" t="str">
        <f t="shared" si="982"/>
        <v/>
      </c>
      <c r="BZ4629" s="37" t="str">
        <f t="shared" si="983"/>
        <v/>
      </c>
      <c r="CA4629" s="60" t="str">
        <f t="shared" si="984"/>
        <v/>
      </c>
      <c r="CB4629" s="37" t="str">
        <f>IF(CA4629="", "", COUNTIF(CA$2649:CA$5288, "?"&amp;CA4629)+1+COUNTIF(CA$2649:CA4629, CA4629)-1)</f>
        <v/>
      </c>
      <c r="CC4629" s="41" t="str">
        <f t="shared" si="985"/>
        <v/>
      </c>
    </row>
    <row r="4630" spans="45:81" hidden="1" x14ac:dyDescent="0.25">
      <c r="AS4630" s="37">
        <v>1982</v>
      </c>
      <c r="BS4630" s="41" t="str">
        <f t="shared" si="979"/>
        <v/>
      </c>
      <c r="BU4630" s="41" t="str">
        <f>IF($BS4630="", "", IFERROR(INDEX('Country Name Replacement'!$C$11:$C$2650, MATCH($BS4630, 'Country Name Replacement'!$B$11:$B$2650, 0)), $BS4630))</f>
        <v/>
      </c>
      <c r="BV4630" s="37" t="str">
        <f t="shared" si="980"/>
        <v/>
      </c>
      <c r="BW4630" s="46" t="str">
        <f t="shared" si="981"/>
        <v/>
      </c>
      <c r="BY4630" s="13" t="str">
        <f t="shared" si="982"/>
        <v/>
      </c>
      <c r="BZ4630" s="37" t="str">
        <f t="shared" si="983"/>
        <v/>
      </c>
      <c r="CA4630" s="60" t="str">
        <f t="shared" si="984"/>
        <v/>
      </c>
      <c r="CB4630" s="37" t="str">
        <f>IF(CA4630="", "", COUNTIF(CA$2649:CA$5288, "?"&amp;CA4630)+1+COUNTIF(CA$2649:CA4630, CA4630)-1)</f>
        <v/>
      </c>
      <c r="CC4630" s="41" t="str">
        <f t="shared" si="985"/>
        <v/>
      </c>
    </row>
    <row r="4631" spans="45:81" hidden="1" x14ac:dyDescent="0.25">
      <c r="AS4631" s="37">
        <v>1983</v>
      </c>
      <c r="BS4631" s="41" t="str">
        <f t="shared" si="979"/>
        <v/>
      </c>
      <c r="BU4631" s="41" t="str">
        <f>IF($BS4631="", "", IFERROR(INDEX('Country Name Replacement'!$C$11:$C$2650, MATCH($BS4631, 'Country Name Replacement'!$B$11:$B$2650, 0)), $BS4631))</f>
        <v/>
      </c>
      <c r="BV4631" s="37" t="str">
        <f t="shared" si="980"/>
        <v/>
      </c>
      <c r="BW4631" s="46" t="str">
        <f t="shared" si="981"/>
        <v/>
      </c>
      <c r="BY4631" s="13" t="str">
        <f t="shared" si="982"/>
        <v/>
      </c>
      <c r="BZ4631" s="37" t="str">
        <f t="shared" si="983"/>
        <v/>
      </c>
      <c r="CA4631" s="60" t="str">
        <f t="shared" si="984"/>
        <v/>
      </c>
      <c r="CB4631" s="37" t="str">
        <f>IF(CA4631="", "", COUNTIF(CA$2649:CA$5288, "?"&amp;CA4631)+1+COUNTIF(CA$2649:CA4631, CA4631)-1)</f>
        <v/>
      </c>
      <c r="CC4631" s="41" t="str">
        <f t="shared" si="985"/>
        <v/>
      </c>
    </row>
    <row r="4632" spans="45:81" hidden="1" x14ac:dyDescent="0.25">
      <c r="AS4632" s="37">
        <v>1984</v>
      </c>
      <c r="BS4632" s="41" t="str">
        <f t="shared" si="979"/>
        <v/>
      </c>
      <c r="BU4632" s="41" t="str">
        <f>IF($BS4632="", "", IFERROR(INDEX('Country Name Replacement'!$C$11:$C$2650, MATCH($BS4632, 'Country Name Replacement'!$B$11:$B$2650, 0)), $BS4632))</f>
        <v/>
      </c>
      <c r="BV4632" s="37" t="str">
        <f t="shared" si="980"/>
        <v/>
      </c>
      <c r="BW4632" s="46" t="str">
        <f t="shared" si="981"/>
        <v/>
      </c>
      <c r="BY4632" s="13" t="str">
        <f t="shared" si="982"/>
        <v/>
      </c>
      <c r="BZ4632" s="37" t="str">
        <f t="shared" si="983"/>
        <v/>
      </c>
      <c r="CA4632" s="60" t="str">
        <f t="shared" si="984"/>
        <v/>
      </c>
      <c r="CB4632" s="37" t="str">
        <f>IF(CA4632="", "", COUNTIF(CA$2649:CA$5288, "?"&amp;CA4632)+1+COUNTIF(CA$2649:CA4632, CA4632)-1)</f>
        <v/>
      </c>
      <c r="CC4632" s="41" t="str">
        <f t="shared" si="985"/>
        <v/>
      </c>
    </row>
    <row r="4633" spans="45:81" hidden="1" x14ac:dyDescent="0.25">
      <c r="AS4633" s="37">
        <v>1985</v>
      </c>
      <c r="BS4633" s="41" t="str">
        <f t="shared" si="979"/>
        <v/>
      </c>
      <c r="BU4633" s="41" t="str">
        <f>IF($BS4633="", "", IFERROR(INDEX('Country Name Replacement'!$C$11:$C$2650, MATCH($BS4633, 'Country Name Replacement'!$B$11:$B$2650, 0)), $BS4633))</f>
        <v/>
      </c>
      <c r="BV4633" s="37" t="str">
        <f t="shared" si="980"/>
        <v/>
      </c>
      <c r="BW4633" s="46" t="str">
        <f t="shared" si="981"/>
        <v/>
      </c>
      <c r="BY4633" s="13" t="str">
        <f t="shared" si="982"/>
        <v/>
      </c>
      <c r="BZ4633" s="37" t="str">
        <f t="shared" si="983"/>
        <v/>
      </c>
      <c r="CA4633" s="60" t="str">
        <f t="shared" si="984"/>
        <v/>
      </c>
      <c r="CB4633" s="37" t="str">
        <f>IF(CA4633="", "", COUNTIF(CA$2649:CA$5288, "?"&amp;CA4633)+1+COUNTIF(CA$2649:CA4633, CA4633)-1)</f>
        <v/>
      </c>
      <c r="CC4633" s="41" t="str">
        <f t="shared" si="985"/>
        <v/>
      </c>
    </row>
    <row r="4634" spans="45:81" hidden="1" x14ac:dyDescent="0.25">
      <c r="AS4634" s="37">
        <v>1986</v>
      </c>
      <c r="BS4634" s="41" t="str">
        <f t="shared" ref="BS4634:BS4697" si="986">IFERROR(INDEX(BS$7:BS$2646, MATCH($AS4634, BU$7:BU$2646, 0)), "")</f>
        <v/>
      </c>
      <c r="BU4634" s="41" t="str">
        <f>IF($BS4634="", "", IFERROR(INDEX('Country Name Replacement'!$C$11:$C$2650, MATCH($BS4634, 'Country Name Replacement'!$B$11:$B$2650, 0)), $BS4634))</f>
        <v/>
      </c>
      <c r="BV4634" s="37" t="str">
        <f t="shared" ref="BV4634:BV4697" si="987">IF(BU4634="", "", COUNTIF(BU$2649:BU$5288, "&lt;"&amp;BU4634)+1-BV$2647)</f>
        <v/>
      </c>
      <c r="BW4634" s="46" t="str">
        <f t="shared" ref="BW4634:BW4697" si="988">IFERROR(INDEX(BU$2649:BU$5288, MATCH($AS4634, BV$2649:BV$2828, 0)), "")</f>
        <v/>
      </c>
      <c r="BY4634" s="13" t="str">
        <f t="shared" ref="BY4634:BY4697" si="989">IFERROR(INDEX(BY$7:BY$2646, MATCH($AS4634, CA$7:CA$2646, 0)), "")</f>
        <v/>
      </c>
      <c r="BZ4634" s="37" t="str">
        <f t="shared" ref="BZ4634:BZ4697" si="990">IF(BY4634="", "", COUNTIF(BY$2649:BY$5288, "&lt;"&amp;BY4634)+1-BZ$2647)</f>
        <v/>
      </c>
      <c r="CA4634" s="60" t="str">
        <f t="shared" ref="CA4634:CA4697" si="991">IF(BY4634="", "", SUMIF($BY$7:$BY$2646, BY4634, $BZ$7:$BZ$2646))</f>
        <v/>
      </c>
      <c r="CB4634" s="37" t="str">
        <f>IF(CA4634="", "", COUNTIF(CA$2649:CA$5288, "?"&amp;CA4634)+1+COUNTIF(CA$2649:CA4634, CA4634)-1)</f>
        <v/>
      </c>
      <c r="CC4634" s="41" t="str">
        <f t="shared" ref="CC4634:CC4697" si="992">IFERROR(INDEX(BS$2649:BS$5288, MATCH($AS4634, BV$2649:BV$2828, 0)), "")</f>
        <v/>
      </c>
    </row>
    <row r="4635" spans="45:81" hidden="1" x14ac:dyDescent="0.25">
      <c r="AS4635" s="37">
        <v>1987</v>
      </c>
      <c r="BS4635" s="41" t="str">
        <f t="shared" si="986"/>
        <v/>
      </c>
      <c r="BU4635" s="41" t="str">
        <f>IF($BS4635="", "", IFERROR(INDEX('Country Name Replacement'!$C$11:$C$2650, MATCH($BS4635, 'Country Name Replacement'!$B$11:$B$2650, 0)), $BS4635))</f>
        <v/>
      </c>
      <c r="BV4635" s="37" t="str">
        <f t="shared" si="987"/>
        <v/>
      </c>
      <c r="BW4635" s="46" t="str">
        <f t="shared" si="988"/>
        <v/>
      </c>
      <c r="BY4635" s="13" t="str">
        <f t="shared" si="989"/>
        <v/>
      </c>
      <c r="BZ4635" s="37" t="str">
        <f t="shared" si="990"/>
        <v/>
      </c>
      <c r="CA4635" s="60" t="str">
        <f t="shared" si="991"/>
        <v/>
      </c>
      <c r="CB4635" s="37" t="str">
        <f>IF(CA4635="", "", COUNTIF(CA$2649:CA$5288, "?"&amp;CA4635)+1+COUNTIF(CA$2649:CA4635, CA4635)-1)</f>
        <v/>
      </c>
      <c r="CC4635" s="41" t="str">
        <f t="shared" si="992"/>
        <v/>
      </c>
    </row>
    <row r="4636" spans="45:81" hidden="1" x14ac:dyDescent="0.25">
      <c r="AS4636" s="37">
        <v>1988</v>
      </c>
      <c r="BS4636" s="41" t="str">
        <f t="shared" si="986"/>
        <v/>
      </c>
      <c r="BU4636" s="41" t="str">
        <f>IF($BS4636="", "", IFERROR(INDEX('Country Name Replacement'!$C$11:$C$2650, MATCH($BS4636, 'Country Name Replacement'!$B$11:$B$2650, 0)), $BS4636))</f>
        <v/>
      </c>
      <c r="BV4636" s="37" t="str">
        <f t="shared" si="987"/>
        <v/>
      </c>
      <c r="BW4636" s="46" t="str">
        <f t="shared" si="988"/>
        <v/>
      </c>
      <c r="BY4636" s="13" t="str">
        <f t="shared" si="989"/>
        <v/>
      </c>
      <c r="BZ4636" s="37" t="str">
        <f t="shared" si="990"/>
        <v/>
      </c>
      <c r="CA4636" s="60" t="str">
        <f t="shared" si="991"/>
        <v/>
      </c>
      <c r="CB4636" s="37" t="str">
        <f>IF(CA4636="", "", COUNTIF(CA$2649:CA$5288, "?"&amp;CA4636)+1+COUNTIF(CA$2649:CA4636, CA4636)-1)</f>
        <v/>
      </c>
      <c r="CC4636" s="41" t="str">
        <f t="shared" si="992"/>
        <v/>
      </c>
    </row>
    <row r="4637" spans="45:81" hidden="1" x14ac:dyDescent="0.25">
      <c r="AS4637" s="37">
        <v>1989</v>
      </c>
      <c r="BS4637" s="41" t="str">
        <f t="shared" si="986"/>
        <v/>
      </c>
      <c r="BU4637" s="41" t="str">
        <f>IF($BS4637="", "", IFERROR(INDEX('Country Name Replacement'!$C$11:$C$2650, MATCH($BS4637, 'Country Name Replacement'!$B$11:$B$2650, 0)), $BS4637))</f>
        <v/>
      </c>
      <c r="BV4637" s="37" t="str">
        <f t="shared" si="987"/>
        <v/>
      </c>
      <c r="BW4637" s="46" t="str">
        <f t="shared" si="988"/>
        <v/>
      </c>
      <c r="BY4637" s="13" t="str">
        <f t="shared" si="989"/>
        <v/>
      </c>
      <c r="BZ4637" s="37" t="str">
        <f t="shared" si="990"/>
        <v/>
      </c>
      <c r="CA4637" s="60" t="str">
        <f t="shared" si="991"/>
        <v/>
      </c>
      <c r="CB4637" s="37" t="str">
        <f>IF(CA4637="", "", COUNTIF(CA$2649:CA$5288, "?"&amp;CA4637)+1+COUNTIF(CA$2649:CA4637, CA4637)-1)</f>
        <v/>
      </c>
      <c r="CC4637" s="41" t="str">
        <f t="shared" si="992"/>
        <v/>
      </c>
    </row>
    <row r="4638" spans="45:81" hidden="1" x14ac:dyDescent="0.25">
      <c r="AS4638" s="37">
        <v>1990</v>
      </c>
      <c r="BS4638" s="41" t="str">
        <f t="shared" si="986"/>
        <v/>
      </c>
      <c r="BU4638" s="41" t="str">
        <f>IF($BS4638="", "", IFERROR(INDEX('Country Name Replacement'!$C$11:$C$2650, MATCH($BS4638, 'Country Name Replacement'!$B$11:$B$2650, 0)), $BS4638))</f>
        <v/>
      </c>
      <c r="BV4638" s="37" t="str">
        <f t="shared" si="987"/>
        <v/>
      </c>
      <c r="BW4638" s="46" t="str">
        <f t="shared" si="988"/>
        <v/>
      </c>
      <c r="BY4638" s="13" t="str">
        <f t="shared" si="989"/>
        <v/>
      </c>
      <c r="BZ4638" s="37" t="str">
        <f t="shared" si="990"/>
        <v/>
      </c>
      <c r="CA4638" s="60" t="str">
        <f t="shared" si="991"/>
        <v/>
      </c>
      <c r="CB4638" s="37" t="str">
        <f>IF(CA4638="", "", COUNTIF(CA$2649:CA$5288, "?"&amp;CA4638)+1+COUNTIF(CA$2649:CA4638, CA4638)-1)</f>
        <v/>
      </c>
      <c r="CC4638" s="41" t="str">
        <f t="shared" si="992"/>
        <v/>
      </c>
    </row>
    <row r="4639" spans="45:81" hidden="1" x14ac:dyDescent="0.25">
      <c r="AS4639" s="37">
        <v>1991</v>
      </c>
      <c r="BS4639" s="41" t="str">
        <f t="shared" si="986"/>
        <v/>
      </c>
      <c r="BU4639" s="41" t="str">
        <f>IF($BS4639="", "", IFERROR(INDEX('Country Name Replacement'!$C$11:$C$2650, MATCH($BS4639, 'Country Name Replacement'!$B$11:$B$2650, 0)), $BS4639))</f>
        <v/>
      </c>
      <c r="BV4639" s="37" t="str">
        <f t="shared" si="987"/>
        <v/>
      </c>
      <c r="BW4639" s="46" t="str">
        <f t="shared" si="988"/>
        <v/>
      </c>
      <c r="BY4639" s="13" t="str">
        <f t="shared" si="989"/>
        <v/>
      </c>
      <c r="BZ4639" s="37" t="str">
        <f t="shared" si="990"/>
        <v/>
      </c>
      <c r="CA4639" s="60" t="str">
        <f t="shared" si="991"/>
        <v/>
      </c>
      <c r="CB4639" s="37" t="str">
        <f>IF(CA4639="", "", COUNTIF(CA$2649:CA$5288, "?"&amp;CA4639)+1+COUNTIF(CA$2649:CA4639, CA4639)-1)</f>
        <v/>
      </c>
      <c r="CC4639" s="41" t="str">
        <f t="shared" si="992"/>
        <v/>
      </c>
    </row>
    <row r="4640" spans="45:81" hidden="1" x14ac:dyDescent="0.25">
      <c r="AS4640" s="37">
        <v>1992</v>
      </c>
      <c r="BS4640" s="41" t="str">
        <f t="shared" si="986"/>
        <v/>
      </c>
      <c r="BU4640" s="41" t="str">
        <f>IF($BS4640="", "", IFERROR(INDEX('Country Name Replacement'!$C$11:$C$2650, MATCH($BS4640, 'Country Name Replacement'!$B$11:$B$2650, 0)), $BS4640))</f>
        <v/>
      </c>
      <c r="BV4640" s="37" t="str">
        <f t="shared" si="987"/>
        <v/>
      </c>
      <c r="BW4640" s="46" t="str">
        <f t="shared" si="988"/>
        <v/>
      </c>
      <c r="BY4640" s="13" t="str">
        <f t="shared" si="989"/>
        <v/>
      </c>
      <c r="BZ4640" s="37" t="str">
        <f t="shared" si="990"/>
        <v/>
      </c>
      <c r="CA4640" s="60" t="str">
        <f t="shared" si="991"/>
        <v/>
      </c>
      <c r="CB4640" s="37" t="str">
        <f>IF(CA4640="", "", COUNTIF(CA$2649:CA$5288, "?"&amp;CA4640)+1+COUNTIF(CA$2649:CA4640, CA4640)-1)</f>
        <v/>
      </c>
      <c r="CC4640" s="41" t="str">
        <f t="shared" si="992"/>
        <v/>
      </c>
    </row>
    <row r="4641" spans="45:81" hidden="1" x14ac:dyDescent="0.25">
      <c r="AS4641" s="37">
        <v>1993</v>
      </c>
      <c r="BS4641" s="41" t="str">
        <f t="shared" si="986"/>
        <v/>
      </c>
      <c r="BU4641" s="41" t="str">
        <f>IF($BS4641="", "", IFERROR(INDEX('Country Name Replacement'!$C$11:$C$2650, MATCH($BS4641, 'Country Name Replacement'!$B$11:$B$2650, 0)), $BS4641))</f>
        <v/>
      </c>
      <c r="BV4641" s="37" t="str">
        <f t="shared" si="987"/>
        <v/>
      </c>
      <c r="BW4641" s="46" t="str">
        <f t="shared" si="988"/>
        <v/>
      </c>
      <c r="BY4641" s="13" t="str">
        <f t="shared" si="989"/>
        <v/>
      </c>
      <c r="BZ4641" s="37" t="str">
        <f t="shared" si="990"/>
        <v/>
      </c>
      <c r="CA4641" s="60" t="str">
        <f t="shared" si="991"/>
        <v/>
      </c>
      <c r="CB4641" s="37" t="str">
        <f>IF(CA4641="", "", COUNTIF(CA$2649:CA$5288, "?"&amp;CA4641)+1+COUNTIF(CA$2649:CA4641, CA4641)-1)</f>
        <v/>
      </c>
      <c r="CC4641" s="41" t="str">
        <f t="shared" si="992"/>
        <v/>
      </c>
    </row>
    <row r="4642" spans="45:81" hidden="1" x14ac:dyDescent="0.25">
      <c r="AS4642" s="37">
        <v>1994</v>
      </c>
      <c r="BS4642" s="41" t="str">
        <f t="shared" si="986"/>
        <v/>
      </c>
      <c r="BU4642" s="41" t="str">
        <f>IF($BS4642="", "", IFERROR(INDEX('Country Name Replacement'!$C$11:$C$2650, MATCH($BS4642, 'Country Name Replacement'!$B$11:$B$2650, 0)), $BS4642))</f>
        <v/>
      </c>
      <c r="BV4642" s="37" t="str">
        <f t="shared" si="987"/>
        <v/>
      </c>
      <c r="BW4642" s="46" t="str">
        <f t="shared" si="988"/>
        <v/>
      </c>
      <c r="BY4642" s="13" t="str">
        <f t="shared" si="989"/>
        <v/>
      </c>
      <c r="BZ4642" s="37" t="str">
        <f t="shared" si="990"/>
        <v/>
      </c>
      <c r="CA4642" s="60" t="str">
        <f t="shared" si="991"/>
        <v/>
      </c>
      <c r="CB4642" s="37" t="str">
        <f>IF(CA4642="", "", COUNTIF(CA$2649:CA$5288, "?"&amp;CA4642)+1+COUNTIF(CA$2649:CA4642, CA4642)-1)</f>
        <v/>
      </c>
      <c r="CC4642" s="41" t="str">
        <f t="shared" si="992"/>
        <v/>
      </c>
    </row>
    <row r="4643" spans="45:81" hidden="1" x14ac:dyDescent="0.25">
      <c r="AS4643" s="37">
        <v>1995</v>
      </c>
      <c r="BS4643" s="41" t="str">
        <f t="shared" si="986"/>
        <v/>
      </c>
      <c r="BU4643" s="41" t="str">
        <f>IF($BS4643="", "", IFERROR(INDEX('Country Name Replacement'!$C$11:$C$2650, MATCH($BS4643, 'Country Name Replacement'!$B$11:$B$2650, 0)), $BS4643))</f>
        <v/>
      </c>
      <c r="BV4643" s="37" t="str">
        <f t="shared" si="987"/>
        <v/>
      </c>
      <c r="BW4643" s="46" t="str">
        <f t="shared" si="988"/>
        <v/>
      </c>
      <c r="BY4643" s="13" t="str">
        <f t="shared" si="989"/>
        <v/>
      </c>
      <c r="BZ4643" s="37" t="str">
        <f t="shared" si="990"/>
        <v/>
      </c>
      <c r="CA4643" s="60" t="str">
        <f t="shared" si="991"/>
        <v/>
      </c>
      <c r="CB4643" s="37" t="str">
        <f>IF(CA4643="", "", COUNTIF(CA$2649:CA$5288, "?"&amp;CA4643)+1+COUNTIF(CA$2649:CA4643, CA4643)-1)</f>
        <v/>
      </c>
      <c r="CC4643" s="41" t="str">
        <f t="shared" si="992"/>
        <v/>
      </c>
    </row>
    <row r="4644" spans="45:81" hidden="1" x14ac:dyDescent="0.25">
      <c r="AS4644" s="37">
        <v>1996</v>
      </c>
      <c r="BS4644" s="41" t="str">
        <f t="shared" si="986"/>
        <v/>
      </c>
      <c r="BU4644" s="41" t="str">
        <f>IF($BS4644="", "", IFERROR(INDEX('Country Name Replacement'!$C$11:$C$2650, MATCH($BS4644, 'Country Name Replacement'!$B$11:$B$2650, 0)), $BS4644))</f>
        <v/>
      </c>
      <c r="BV4644" s="37" t="str">
        <f t="shared" si="987"/>
        <v/>
      </c>
      <c r="BW4644" s="46" t="str">
        <f t="shared" si="988"/>
        <v/>
      </c>
      <c r="BY4644" s="13" t="str">
        <f t="shared" si="989"/>
        <v/>
      </c>
      <c r="BZ4644" s="37" t="str">
        <f t="shared" si="990"/>
        <v/>
      </c>
      <c r="CA4644" s="60" t="str">
        <f t="shared" si="991"/>
        <v/>
      </c>
      <c r="CB4644" s="37" t="str">
        <f>IF(CA4644="", "", COUNTIF(CA$2649:CA$5288, "?"&amp;CA4644)+1+COUNTIF(CA$2649:CA4644, CA4644)-1)</f>
        <v/>
      </c>
      <c r="CC4644" s="41" t="str">
        <f t="shared" si="992"/>
        <v/>
      </c>
    </row>
    <row r="4645" spans="45:81" hidden="1" x14ac:dyDescent="0.25">
      <c r="AS4645" s="37">
        <v>1997</v>
      </c>
      <c r="BS4645" s="41" t="str">
        <f t="shared" si="986"/>
        <v/>
      </c>
      <c r="BU4645" s="41" t="str">
        <f>IF($BS4645="", "", IFERROR(INDEX('Country Name Replacement'!$C$11:$C$2650, MATCH($BS4645, 'Country Name Replacement'!$B$11:$B$2650, 0)), $BS4645))</f>
        <v/>
      </c>
      <c r="BV4645" s="37" t="str">
        <f t="shared" si="987"/>
        <v/>
      </c>
      <c r="BW4645" s="46" t="str">
        <f t="shared" si="988"/>
        <v/>
      </c>
      <c r="BY4645" s="13" t="str">
        <f t="shared" si="989"/>
        <v/>
      </c>
      <c r="BZ4645" s="37" t="str">
        <f t="shared" si="990"/>
        <v/>
      </c>
      <c r="CA4645" s="60" t="str">
        <f t="shared" si="991"/>
        <v/>
      </c>
      <c r="CB4645" s="37" t="str">
        <f>IF(CA4645="", "", COUNTIF(CA$2649:CA$5288, "?"&amp;CA4645)+1+COUNTIF(CA$2649:CA4645, CA4645)-1)</f>
        <v/>
      </c>
      <c r="CC4645" s="41" t="str">
        <f t="shared" si="992"/>
        <v/>
      </c>
    </row>
    <row r="4646" spans="45:81" hidden="1" x14ac:dyDescent="0.25">
      <c r="AS4646" s="37">
        <v>1998</v>
      </c>
      <c r="BS4646" s="41" t="str">
        <f t="shared" si="986"/>
        <v/>
      </c>
      <c r="BU4646" s="41" t="str">
        <f>IF($BS4646="", "", IFERROR(INDEX('Country Name Replacement'!$C$11:$C$2650, MATCH($BS4646, 'Country Name Replacement'!$B$11:$B$2650, 0)), $BS4646))</f>
        <v/>
      </c>
      <c r="BV4646" s="37" t="str">
        <f t="shared" si="987"/>
        <v/>
      </c>
      <c r="BW4646" s="46" t="str">
        <f t="shared" si="988"/>
        <v/>
      </c>
      <c r="BY4646" s="13" t="str">
        <f t="shared" si="989"/>
        <v/>
      </c>
      <c r="BZ4646" s="37" t="str">
        <f t="shared" si="990"/>
        <v/>
      </c>
      <c r="CA4646" s="60" t="str">
        <f t="shared" si="991"/>
        <v/>
      </c>
      <c r="CB4646" s="37" t="str">
        <f>IF(CA4646="", "", COUNTIF(CA$2649:CA$5288, "?"&amp;CA4646)+1+COUNTIF(CA$2649:CA4646, CA4646)-1)</f>
        <v/>
      </c>
      <c r="CC4646" s="41" t="str">
        <f t="shared" si="992"/>
        <v/>
      </c>
    </row>
    <row r="4647" spans="45:81" hidden="1" x14ac:dyDescent="0.25">
      <c r="AS4647" s="37">
        <v>1999</v>
      </c>
      <c r="BS4647" s="41" t="str">
        <f t="shared" si="986"/>
        <v/>
      </c>
      <c r="BU4647" s="41" t="str">
        <f>IF($BS4647="", "", IFERROR(INDEX('Country Name Replacement'!$C$11:$C$2650, MATCH($BS4647, 'Country Name Replacement'!$B$11:$B$2650, 0)), $BS4647))</f>
        <v/>
      </c>
      <c r="BV4647" s="37" t="str">
        <f t="shared" si="987"/>
        <v/>
      </c>
      <c r="BW4647" s="46" t="str">
        <f t="shared" si="988"/>
        <v/>
      </c>
      <c r="BY4647" s="13" t="str">
        <f t="shared" si="989"/>
        <v/>
      </c>
      <c r="BZ4647" s="37" t="str">
        <f t="shared" si="990"/>
        <v/>
      </c>
      <c r="CA4647" s="60" t="str">
        <f t="shared" si="991"/>
        <v/>
      </c>
      <c r="CB4647" s="37" t="str">
        <f>IF(CA4647="", "", COUNTIF(CA$2649:CA$5288, "?"&amp;CA4647)+1+COUNTIF(CA$2649:CA4647, CA4647)-1)</f>
        <v/>
      </c>
      <c r="CC4647" s="41" t="str">
        <f t="shared" si="992"/>
        <v/>
      </c>
    </row>
    <row r="4648" spans="45:81" hidden="1" x14ac:dyDescent="0.25">
      <c r="AS4648" s="37">
        <v>2000</v>
      </c>
      <c r="BS4648" s="41" t="str">
        <f t="shared" si="986"/>
        <v/>
      </c>
      <c r="BU4648" s="41" t="str">
        <f>IF($BS4648="", "", IFERROR(INDEX('Country Name Replacement'!$C$11:$C$2650, MATCH($BS4648, 'Country Name Replacement'!$B$11:$B$2650, 0)), $BS4648))</f>
        <v/>
      </c>
      <c r="BV4648" s="37" t="str">
        <f t="shared" si="987"/>
        <v/>
      </c>
      <c r="BW4648" s="46" t="str">
        <f t="shared" si="988"/>
        <v/>
      </c>
      <c r="BY4648" s="13" t="str">
        <f t="shared" si="989"/>
        <v/>
      </c>
      <c r="BZ4648" s="37" t="str">
        <f t="shared" si="990"/>
        <v/>
      </c>
      <c r="CA4648" s="60" t="str">
        <f t="shared" si="991"/>
        <v/>
      </c>
      <c r="CB4648" s="37" t="str">
        <f>IF(CA4648="", "", COUNTIF(CA$2649:CA$5288, "?"&amp;CA4648)+1+COUNTIF(CA$2649:CA4648, CA4648)-1)</f>
        <v/>
      </c>
      <c r="CC4648" s="41" t="str">
        <f t="shared" si="992"/>
        <v/>
      </c>
    </row>
    <row r="4649" spans="45:81" hidden="1" x14ac:dyDescent="0.25">
      <c r="AS4649" s="37">
        <v>2001</v>
      </c>
      <c r="BS4649" s="41" t="str">
        <f t="shared" si="986"/>
        <v/>
      </c>
      <c r="BU4649" s="41" t="str">
        <f>IF($BS4649="", "", IFERROR(INDEX('Country Name Replacement'!$C$11:$C$2650, MATCH($BS4649, 'Country Name Replacement'!$B$11:$B$2650, 0)), $BS4649))</f>
        <v/>
      </c>
      <c r="BV4649" s="37" t="str">
        <f t="shared" si="987"/>
        <v/>
      </c>
      <c r="BW4649" s="46" t="str">
        <f t="shared" si="988"/>
        <v/>
      </c>
      <c r="BY4649" s="13" t="str">
        <f t="shared" si="989"/>
        <v/>
      </c>
      <c r="BZ4649" s="37" t="str">
        <f t="shared" si="990"/>
        <v/>
      </c>
      <c r="CA4649" s="60" t="str">
        <f t="shared" si="991"/>
        <v/>
      </c>
      <c r="CB4649" s="37" t="str">
        <f>IF(CA4649="", "", COUNTIF(CA$2649:CA$5288, "?"&amp;CA4649)+1+COUNTIF(CA$2649:CA4649, CA4649)-1)</f>
        <v/>
      </c>
      <c r="CC4649" s="41" t="str">
        <f t="shared" si="992"/>
        <v/>
      </c>
    </row>
    <row r="4650" spans="45:81" hidden="1" x14ac:dyDescent="0.25">
      <c r="AS4650" s="37">
        <v>2002</v>
      </c>
      <c r="BS4650" s="41" t="str">
        <f t="shared" si="986"/>
        <v/>
      </c>
      <c r="BU4650" s="41" t="str">
        <f>IF($BS4650="", "", IFERROR(INDEX('Country Name Replacement'!$C$11:$C$2650, MATCH($BS4650, 'Country Name Replacement'!$B$11:$B$2650, 0)), $BS4650))</f>
        <v/>
      </c>
      <c r="BV4650" s="37" t="str">
        <f t="shared" si="987"/>
        <v/>
      </c>
      <c r="BW4650" s="46" t="str">
        <f t="shared" si="988"/>
        <v/>
      </c>
      <c r="BY4650" s="13" t="str">
        <f t="shared" si="989"/>
        <v/>
      </c>
      <c r="BZ4650" s="37" t="str">
        <f t="shared" si="990"/>
        <v/>
      </c>
      <c r="CA4650" s="60" t="str">
        <f t="shared" si="991"/>
        <v/>
      </c>
      <c r="CB4650" s="37" t="str">
        <f>IF(CA4650="", "", COUNTIF(CA$2649:CA$5288, "?"&amp;CA4650)+1+COUNTIF(CA$2649:CA4650, CA4650)-1)</f>
        <v/>
      </c>
      <c r="CC4650" s="41" t="str">
        <f t="shared" si="992"/>
        <v/>
      </c>
    </row>
    <row r="4651" spans="45:81" hidden="1" x14ac:dyDescent="0.25">
      <c r="AS4651" s="37">
        <v>2003</v>
      </c>
      <c r="BS4651" s="41" t="str">
        <f t="shared" si="986"/>
        <v/>
      </c>
      <c r="BU4651" s="41" t="str">
        <f>IF($BS4651="", "", IFERROR(INDEX('Country Name Replacement'!$C$11:$C$2650, MATCH($BS4651, 'Country Name Replacement'!$B$11:$B$2650, 0)), $BS4651))</f>
        <v/>
      </c>
      <c r="BV4651" s="37" t="str">
        <f t="shared" si="987"/>
        <v/>
      </c>
      <c r="BW4651" s="46" t="str">
        <f t="shared" si="988"/>
        <v/>
      </c>
      <c r="BY4651" s="13" t="str">
        <f t="shared" si="989"/>
        <v/>
      </c>
      <c r="BZ4651" s="37" t="str">
        <f t="shared" si="990"/>
        <v/>
      </c>
      <c r="CA4651" s="60" t="str">
        <f t="shared" si="991"/>
        <v/>
      </c>
      <c r="CB4651" s="37" t="str">
        <f>IF(CA4651="", "", COUNTIF(CA$2649:CA$5288, "?"&amp;CA4651)+1+COUNTIF(CA$2649:CA4651, CA4651)-1)</f>
        <v/>
      </c>
      <c r="CC4651" s="41" t="str">
        <f t="shared" si="992"/>
        <v/>
      </c>
    </row>
    <row r="4652" spans="45:81" hidden="1" x14ac:dyDescent="0.25">
      <c r="AS4652" s="37">
        <v>2004</v>
      </c>
      <c r="BS4652" s="41" t="str">
        <f t="shared" si="986"/>
        <v/>
      </c>
      <c r="BU4652" s="41" t="str">
        <f>IF($BS4652="", "", IFERROR(INDEX('Country Name Replacement'!$C$11:$C$2650, MATCH($BS4652, 'Country Name Replacement'!$B$11:$B$2650, 0)), $BS4652))</f>
        <v/>
      </c>
      <c r="BV4652" s="37" t="str">
        <f t="shared" si="987"/>
        <v/>
      </c>
      <c r="BW4652" s="46" t="str">
        <f t="shared" si="988"/>
        <v/>
      </c>
      <c r="BY4652" s="13" t="str">
        <f t="shared" si="989"/>
        <v/>
      </c>
      <c r="BZ4652" s="37" t="str">
        <f t="shared" si="990"/>
        <v/>
      </c>
      <c r="CA4652" s="60" t="str">
        <f t="shared" si="991"/>
        <v/>
      </c>
      <c r="CB4652" s="37" t="str">
        <f>IF(CA4652="", "", COUNTIF(CA$2649:CA$5288, "?"&amp;CA4652)+1+COUNTIF(CA$2649:CA4652, CA4652)-1)</f>
        <v/>
      </c>
      <c r="CC4652" s="41" t="str">
        <f t="shared" si="992"/>
        <v/>
      </c>
    </row>
    <row r="4653" spans="45:81" hidden="1" x14ac:dyDescent="0.25">
      <c r="AS4653" s="37">
        <v>2005</v>
      </c>
      <c r="BS4653" s="41" t="str">
        <f t="shared" si="986"/>
        <v/>
      </c>
      <c r="BU4653" s="41" t="str">
        <f>IF($BS4653="", "", IFERROR(INDEX('Country Name Replacement'!$C$11:$C$2650, MATCH($BS4653, 'Country Name Replacement'!$B$11:$B$2650, 0)), $BS4653))</f>
        <v/>
      </c>
      <c r="BV4653" s="37" t="str">
        <f t="shared" si="987"/>
        <v/>
      </c>
      <c r="BW4653" s="46" t="str">
        <f t="shared" si="988"/>
        <v/>
      </c>
      <c r="BY4653" s="13" t="str">
        <f t="shared" si="989"/>
        <v/>
      </c>
      <c r="BZ4653" s="37" t="str">
        <f t="shared" si="990"/>
        <v/>
      </c>
      <c r="CA4653" s="60" t="str">
        <f t="shared" si="991"/>
        <v/>
      </c>
      <c r="CB4653" s="37" t="str">
        <f>IF(CA4653="", "", COUNTIF(CA$2649:CA$5288, "?"&amp;CA4653)+1+COUNTIF(CA$2649:CA4653, CA4653)-1)</f>
        <v/>
      </c>
      <c r="CC4653" s="41" t="str">
        <f t="shared" si="992"/>
        <v/>
      </c>
    </row>
    <row r="4654" spans="45:81" hidden="1" x14ac:dyDescent="0.25">
      <c r="AS4654" s="37">
        <v>2006</v>
      </c>
      <c r="BS4654" s="41" t="str">
        <f t="shared" si="986"/>
        <v/>
      </c>
      <c r="BU4654" s="41" t="str">
        <f>IF($BS4654="", "", IFERROR(INDEX('Country Name Replacement'!$C$11:$C$2650, MATCH($BS4654, 'Country Name Replacement'!$B$11:$B$2650, 0)), $BS4654))</f>
        <v/>
      </c>
      <c r="BV4654" s="37" t="str">
        <f t="shared" si="987"/>
        <v/>
      </c>
      <c r="BW4654" s="46" t="str">
        <f t="shared" si="988"/>
        <v/>
      </c>
      <c r="BY4654" s="13" t="str">
        <f t="shared" si="989"/>
        <v/>
      </c>
      <c r="BZ4654" s="37" t="str">
        <f t="shared" si="990"/>
        <v/>
      </c>
      <c r="CA4654" s="60" t="str">
        <f t="shared" si="991"/>
        <v/>
      </c>
      <c r="CB4654" s="37" t="str">
        <f>IF(CA4654="", "", COUNTIF(CA$2649:CA$5288, "?"&amp;CA4654)+1+COUNTIF(CA$2649:CA4654, CA4654)-1)</f>
        <v/>
      </c>
      <c r="CC4654" s="41" t="str">
        <f t="shared" si="992"/>
        <v/>
      </c>
    </row>
    <row r="4655" spans="45:81" hidden="1" x14ac:dyDescent="0.25">
      <c r="AS4655" s="37">
        <v>2007</v>
      </c>
      <c r="BS4655" s="41" t="str">
        <f t="shared" si="986"/>
        <v/>
      </c>
      <c r="BU4655" s="41" t="str">
        <f>IF($BS4655="", "", IFERROR(INDEX('Country Name Replacement'!$C$11:$C$2650, MATCH($BS4655, 'Country Name Replacement'!$B$11:$B$2650, 0)), $BS4655))</f>
        <v/>
      </c>
      <c r="BV4655" s="37" t="str">
        <f t="shared" si="987"/>
        <v/>
      </c>
      <c r="BW4655" s="46" t="str">
        <f t="shared" si="988"/>
        <v/>
      </c>
      <c r="BY4655" s="13" t="str">
        <f t="shared" si="989"/>
        <v/>
      </c>
      <c r="BZ4655" s="37" t="str">
        <f t="shared" si="990"/>
        <v/>
      </c>
      <c r="CA4655" s="60" t="str">
        <f t="shared" si="991"/>
        <v/>
      </c>
      <c r="CB4655" s="37" t="str">
        <f>IF(CA4655="", "", COUNTIF(CA$2649:CA$5288, "?"&amp;CA4655)+1+COUNTIF(CA$2649:CA4655, CA4655)-1)</f>
        <v/>
      </c>
      <c r="CC4655" s="41" t="str">
        <f t="shared" si="992"/>
        <v/>
      </c>
    </row>
    <row r="4656" spans="45:81" hidden="1" x14ac:dyDescent="0.25">
      <c r="AS4656" s="37">
        <v>2008</v>
      </c>
      <c r="BS4656" s="41" t="str">
        <f t="shared" si="986"/>
        <v/>
      </c>
      <c r="BU4656" s="41" t="str">
        <f>IF($BS4656="", "", IFERROR(INDEX('Country Name Replacement'!$C$11:$C$2650, MATCH($BS4656, 'Country Name Replacement'!$B$11:$B$2650, 0)), $BS4656))</f>
        <v/>
      </c>
      <c r="BV4656" s="37" t="str">
        <f t="shared" si="987"/>
        <v/>
      </c>
      <c r="BW4656" s="46" t="str">
        <f t="shared" si="988"/>
        <v/>
      </c>
      <c r="BY4656" s="13" t="str">
        <f t="shared" si="989"/>
        <v/>
      </c>
      <c r="BZ4656" s="37" t="str">
        <f t="shared" si="990"/>
        <v/>
      </c>
      <c r="CA4656" s="60" t="str">
        <f t="shared" si="991"/>
        <v/>
      </c>
      <c r="CB4656" s="37" t="str">
        <f>IF(CA4656="", "", COUNTIF(CA$2649:CA$5288, "?"&amp;CA4656)+1+COUNTIF(CA$2649:CA4656, CA4656)-1)</f>
        <v/>
      </c>
      <c r="CC4656" s="41" t="str">
        <f t="shared" si="992"/>
        <v/>
      </c>
    </row>
    <row r="4657" spans="45:81" hidden="1" x14ac:dyDescent="0.25">
      <c r="AS4657" s="37">
        <v>2009</v>
      </c>
      <c r="BS4657" s="41" t="str">
        <f t="shared" si="986"/>
        <v/>
      </c>
      <c r="BU4657" s="41" t="str">
        <f>IF($BS4657="", "", IFERROR(INDEX('Country Name Replacement'!$C$11:$C$2650, MATCH($BS4657, 'Country Name Replacement'!$B$11:$B$2650, 0)), $BS4657))</f>
        <v/>
      </c>
      <c r="BV4657" s="37" t="str">
        <f t="shared" si="987"/>
        <v/>
      </c>
      <c r="BW4657" s="46" t="str">
        <f t="shared" si="988"/>
        <v/>
      </c>
      <c r="BY4657" s="13" t="str">
        <f t="shared" si="989"/>
        <v/>
      </c>
      <c r="BZ4657" s="37" t="str">
        <f t="shared" si="990"/>
        <v/>
      </c>
      <c r="CA4657" s="60" t="str">
        <f t="shared" si="991"/>
        <v/>
      </c>
      <c r="CB4657" s="37" t="str">
        <f>IF(CA4657="", "", COUNTIF(CA$2649:CA$5288, "?"&amp;CA4657)+1+COUNTIF(CA$2649:CA4657, CA4657)-1)</f>
        <v/>
      </c>
      <c r="CC4657" s="41" t="str">
        <f t="shared" si="992"/>
        <v/>
      </c>
    </row>
    <row r="4658" spans="45:81" hidden="1" x14ac:dyDescent="0.25">
      <c r="AS4658" s="37">
        <v>2010</v>
      </c>
      <c r="BS4658" s="41" t="str">
        <f t="shared" si="986"/>
        <v/>
      </c>
      <c r="BU4658" s="41" t="str">
        <f>IF($BS4658="", "", IFERROR(INDEX('Country Name Replacement'!$C$11:$C$2650, MATCH($BS4658, 'Country Name Replacement'!$B$11:$B$2650, 0)), $BS4658))</f>
        <v/>
      </c>
      <c r="BV4658" s="37" t="str">
        <f t="shared" si="987"/>
        <v/>
      </c>
      <c r="BW4658" s="46" t="str">
        <f t="shared" si="988"/>
        <v/>
      </c>
      <c r="BY4658" s="13" t="str">
        <f t="shared" si="989"/>
        <v/>
      </c>
      <c r="BZ4658" s="37" t="str">
        <f t="shared" si="990"/>
        <v/>
      </c>
      <c r="CA4658" s="60" t="str">
        <f t="shared" si="991"/>
        <v/>
      </c>
      <c r="CB4658" s="37" t="str">
        <f>IF(CA4658="", "", COUNTIF(CA$2649:CA$5288, "?"&amp;CA4658)+1+COUNTIF(CA$2649:CA4658, CA4658)-1)</f>
        <v/>
      </c>
      <c r="CC4658" s="41" t="str">
        <f t="shared" si="992"/>
        <v/>
      </c>
    </row>
    <row r="4659" spans="45:81" hidden="1" x14ac:dyDescent="0.25">
      <c r="AS4659" s="37">
        <v>2011</v>
      </c>
      <c r="BS4659" s="41" t="str">
        <f t="shared" si="986"/>
        <v/>
      </c>
      <c r="BU4659" s="41" t="str">
        <f>IF($BS4659="", "", IFERROR(INDEX('Country Name Replacement'!$C$11:$C$2650, MATCH($BS4659, 'Country Name Replacement'!$B$11:$B$2650, 0)), $BS4659))</f>
        <v/>
      </c>
      <c r="BV4659" s="37" t="str">
        <f t="shared" si="987"/>
        <v/>
      </c>
      <c r="BW4659" s="46" t="str">
        <f t="shared" si="988"/>
        <v/>
      </c>
      <c r="BY4659" s="13" t="str">
        <f t="shared" si="989"/>
        <v/>
      </c>
      <c r="BZ4659" s="37" t="str">
        <f t="shared" si="990"/>
        <v/>
      </c>
      <c r="CA4659" s="60" t="str">
        <f t="shared" si="991"/>
        <v/>
      </c>
      <c r="CB4659" s="37" t="str">
        <f>IF(CA4659="", "", COUNTIF(CA$2649:CA$5288, "?"&amp;CA4659)+1+COUNTIF(CA$2649:CA4659, CA4659)-1)</f>
        <v/>
      </c>
      <c r="CC4659" s="41" t="str">
        <f t="shared" si="992"/>
        <v/>
      </c>
    </row>
    <row r="4660" spans="45:81" hidden="1" x14ac:dyDescent="0.25">
      <c r="AS4660" s="37">
        <v>2012</v>
      </c>
      <c r="BS4660" s="41" t="str">
        <f t="shared" si="986"/>
        <v/>
      </c>
      <c r="BU4660" s="41" t="str">
        <f>IF($BS4660="", "", IFERROR(INDEX('Country Name Replacement'!$C$11:$C$2650, MATCH($BS4660, 'Country Name Replacement'!$B$11:$B$2650, 0)), $BS4660))</f>
        <v/>
      </c>
      <c r="BV4660" s="37" t="str">
        <f t="shared" si="987"/>
        <v/>
      </c>
      <c r="BW4660" s="46" t="str">
        <f t="shared" si="988"/>
        <v/>
      </c>
      <c r="BY4660" s="13" t="str">
        <f t="shared" si="989"/>
        <v/>
      </c>
      <c r="BZ4660" s="37" t="str">
        <f t="shared" si="990"/>
        <v/>
      </c>
      <c r="CA4660" s="60" t="str">
        <f t="shared" si="991"/>
        <v/>
      </c>
      <c r="CB4660" s="37" t="str">
        <f>IF(CA4660="", "", COUNTIF(CA$2649:CA$5288, "?"&amp;CA4660)+1+COUNTIF(CA$2649:CA4660, CA4660)-1)</f>
        <v/>
      </c>
      <c r="CC4660" s="41" t="str">
        <f t="shared" si="992"/>
        <v/>
      </c>
    </row>
    <row r="4661" spans="45:81" hidden="1" x14ac:dyDescent="0.25">
      <c r="AS4661" s="37">
        <v>2013</v>
      </c>
      <c r="BS4661" s="41" t="str">
        <f t="shared" si="986"/>
        <v/>
      </c>
      <c r="BU4661" s="41" t="str">
        <f>IF($BS4661="", "", IFERROR(INDEX('Country Name Replacement'!$C$11:$C$2650, MATCH($BS4661, 'Country Name Replacement'!$B$11:$B$2650, 0)), $BS4661))</f>
        <v/>
      </c>
      <c r="BV4661" s="37" t="str">
        <f t="shared" si="987"/>
        <v/>
      </c>
      <c r="BW4661" s="46" t="str">
        <f t="shared" si="988"/>
        <v/>
      </c>
      <c r="BY4661" s="13" t="str">
        <f t="shared" si="989"/>
        <v/>
      </c>
      <c r="BZ4661" s="37" t="str">
        <f t="shared" si="990"/>
        <v/>
      </c>
      <c r="CA4661" s="60" t="str">
        <f t="shared" si="991"/>
        <v/>
      </c>
      <c r="CB4661" s="37" t="str">
        <f>IF(CA4661="", "", COUNTIF(CA$2649:CA$5288, "?"&amp;CA4661)+1+COUNTIF(CA$2649:CA4661, CA4661)-1)</f>
        <v/>
      </c>
      <c r="CC4661" s="41" t="str">
        <f t="shared" si="992"/>
        <v/>
      </c>
    </row>
    <row r="4662" spans="45:81" hidden="1" x14ac:dyDescent="0.25">
      <c r="AS4662" s="37">
        <v>2014</v>
      </c>
      <c r="BS4662" s="41" t="str">
        <f t="shared" si="986"/>
        <v/>
      </c>
      <c r="BU4662" s="41" t="str">
        <f>IF($BS4662="", "", IFERROR(INDEX('Country Name Replacement'!$C$11:$C$2650, MATCH($BS4662, 'Country Name Replacement'!$B$11:$B$2650, 0)), $BS4662))</f>
        <v/>
      </c>
      <c r="BV4662" s="37" t="str">
        <f t="shared" si="987"/>
        <v/>
      </c>
      <c r="BW4662" s="46" t="str">
        <f t="shared" si="988"/>
        <v/>
      </c>
      <c r="BY4662" s="13" t="str">
        <f t="shared" si="989"/>
        <v/>
      </c>
      <c r="BZ4662" s="37" t="str">
        <f t="shared" si="990"/>
        <v/>
      </c>
      <c r="CA4662" s="60" t="str">
        <f t="shared" si="991"/>
        <v/>
      </c>
      <c r="CB4662" s="37" t="str">
        <f>IF(CA4662="", "", COUNTIF(CA$2649:CA$5288, "?"&amp;CA4662)+1+COUNTIF(CA$2649:CA4662, CA4662)-1)</f>
        <v/>
      </c>
      <c r="CC4662" s="41" t="str">
        <f t="shared" si="992"/>
        <v/>
      </c>
    </row>
    <row r="4663" spans="45:81" hidden="1" x14ac:dyDescent="0.25">
      <c r="AS4663" s="37">
        <v>2015</v>
      </c>
      <c r="BS4663" s="41" t="str">
        <f t="shared" si="986"/>
        <v/>
      </c>
      <c r="BU4663" s="41" t="str">
        <f>IF($BS4663="", "", IFERROR(INDEX('Country Name Replacement'!$C$11:$C$2650, MATCH($BS4663, 'Country Name Replacement'!$B$11:$B$2650, 0)), $BS4663))</f>
        <v/>
      </c>
      <c r="BV4663" s="37" t="str">
        <f t="shared" si="987"/>
        <v/>
      </c>
      <c r="BW4663" s="46" t="str">
        <f t="shared" si="988"/>
        <v/>
      </c>
      <c r="BY4663" s="13" t="str">
        <f t="shared" si="989"/>
        <v/>
      </c>
      <c r="BZ4663" s="37" t="str">
        <f t="shared" si="990"/>
        <v/>
      </c>
      <c r="CA4663" s="60" t="str">
        <f t="shared" si="991"/>
        <v/>
      </c>
      <c r="CB4663" s="37" t="str">
        <f>IF(CA4663="", "", COUNTIF(CA$2649:CA$5288, "?"&amp;CA4663)+1+COUNTIF(CA$2649:CA4663, CA4663)-1)</f>
        <v/>
      </c>
      <c r="CC4663" s="41" t="str">
        <f t="shared" si="992"/>
        <v/>
      </c>
    </row>
    <row r="4664" spans="45:81" hidden="1" x14ac:dyDescent="0.25">
      <c r="AS4664" s="37">
        <v>2016</v>
      </c>
      <c r="BS4664" s="41" t="str">
        <f t="shared" si="986"/>
        <v/>
      </c>
      <c r="BU4664" s="41" t="str">
        <f>IF($BS4664="", "", IFERROR(INDEX('Country Name Replacement'!$C$11:$C$2650, MATCH($BS4664, 'Country Name Replacement'!$B$11:$B$2650, 0)), $BS4664))</f>
        <v/>
      </c>
      <c r="BV4664" s="37" t="str">
        <f t="shared" si="987"/>
        <v/>
      </c>
      <c r="BW4664" s="46" t="str">
        <f t="shared" si="988"/>
        <v/>
      </c>
      <c r="BY4664" s="13" t="str">
        <f t="shared" si="989"/>
        <v/>
      </c>
      <c r="BZ4664" s="37" t="str">
        <f t="shared" si="990"/>
        <v/>
      </c>
      <c r="CA4664" s="60" t="str">
        <f t="shared" si="991"/>
        <v/>
      </c>
      <c r="CB4664" s="37" t="str">
        <f>IF(CA4664="", "", COUNTIF(CA$2649:CA$5288, "?"&amp;CA4664)+1+COUNTIF(CA$2649:CA4664, CA4664)-1)</f>
        <v/>
      </c>
      <c r="CC4664" s="41" t="str">
        <f t="shared" si="992"/>
        <v/>
      </c>
    </row>
    <row r="4665" spans="45:81" hidden="1" x14ac:dyDescent="0.25">
      <c r="AS4665" s="37">
        <v>2017</v>
      </c>
      <c r="BS4665" s="41" t="str">
        <f t="shared" si="986"/>
        <v/>
      </c>
      <c r="BU4665" s="41" t="str">
        <f>IF($BS4665="", "", IFERROR(INDEX('Country Name Replacement'!$C$11:$C$2650, MATCH($BS4665, 'Country Name Replacement'!$B$11:$B$2650, 0)), $BS4665))</f>
        <v/>
      </c>
      <c r="BV4665" s="37" t="str">
        <f t="shared" si="987"/>
        <v/>
      </c>
      <c r="BW4665" s="46" t="str">
        <f t="shared" si="988"/>
        <v/>
      </c>
      <c r="BY4665" s="13" t="str">
        <f t="shared" si="989"/>
        <v/>
      </c>
      <c r="BZ4665" s="37" t="str">
        <f t="shared" si="990"/>
        <v/>
      </c>
      <c r="CA4665" s="60" t="str">
        <f t="shared" si="991"/>
        <v/>
      </c>
      <c r="CB4665" s="37" t="str">
        <f>IF(CA4665="", "", COUNTIF(CA$2649:CA$5288, "?"&amp;CA4665)+1+COUNTIF(CA$2649:CA4665, CA4665)-1)</f>
        <v/>
      </c>
      <c r="CC4665" s="41" t="str">
        <f t="shared" si="992"/>
        <v/>
      </c>
    </row>
    <row r="4666" spans="45:81" hidden="1" x14ac:dyDescent="0.25">
      <c r="AS4666" s="37">
        <v>2018</v>
      </c>
      <c r="BS4666" s="41" t="str">
        <f t="shared" si="986"/>
        <v/>
      </c>
      <c r="BU4666" s="41" t="str">
        <f>IF($BS4666="", "", IFERROR(INDEX('Country Name Replacement'!$C$11:$C$2650, MATCH($BS4666, 'Country Name Replacement'!$B$11:$B$2650, 0)), $BS4666))</f>
        <v/>
      </c>
      <c r="BV4666" s="37" t="str">
        <f t="shared" si="987"/>
        <v/>
      </c>
      <c r="BW4666" s="46" t="str">
        <f t="shared" si="988"/>
        <v/>
      </c>
      <c r="BY4666" s="13" t="str">
        <f t="shared" si="989"/>
        <v/>
      </c>
      <c r="BZ4666" s="37" t="str">
        <f t="shared" si="990"/>
        <v/>
      </c>
      <c r="CA4666" s="60" t="str">
        <f t="shared" si="991"/>
        <v/>
      </c>
      <c r="CB4666" s="37" t="str">
        <f>IF(CA4666="", "", COUNTIF(CA$2649:CA$5288, "?"&amp;CA4666)+1+COUNTIF(CA$2649:CA4666, CA4666)-1)</f>
        <v/>
      </c>
      <c r="CC4666" s="41" t="str">
        <f t="shared" si="992"/>
        <v/>
      </c>
    </row>
    <row r="4667" spans="45:81" hidden="1" x14ac:dyDescent="0.25">
      <c r="AS4667" s="37">
        <v>2019</v>
      </c>
      <c r="BS4667" s="41" t="str">
        <f t="shared" si="986"/>
        <v/>
      </c>
      <c r="BU4667" s="41" t="str">
        <f>IF($BS4667="", "", IFERROR(INDEX('Country Name Replacement'!$C$11:$C$2650, MATCH($BS4667, 'Country Name Replacement'!$B$11:$B$2650, 0)), $BS4667))</f>
        <v/>
      </c>
      <c r="BV4667" s="37" t="str">
        <f t="shared" si="987"/>
        <v/>
      </c>
      <c r="BW4667" s="46" t="str">
        <f t="shared" si="988"/>
        <v/>
      </c>
      <c r="BY4667" s="13" t="str">
        <f t="shared" si="989"/>
        <v/>
      </c>
      <c r="BZ4667" s="37" t="str">
        <f t="shared" si="990"/>
        <v/>
      </c>
      <c r="CA4667" s="60" t="str">
        <f t="shared" si="991"/>
        <v/>
      </c>
      <c r="CB4667" s="37" t="str">
        <f>IF(CA4667="", "", COUNTIF(CA$2649:CA$5288, "?"&amp;CA4667)+1+COUNTIF(CA$2649:CA4667, CA4667)-1)</f>
        <v/>
      </c>
      <c r="CC4667" s="41" t="str">
        <f t="shared" si="992"/>
        <v/>
      </c>
    </row>
    <row r="4668" spans="45:81" hidden="1" x14ac:dyDescent="0.25">
      <c r="AS4668" s="37">
        <v>2020</v>
      </c>
      <c r="BS4668" s="41" t="str">
        <f t="shared" si="986"/>
        <v/>
      </c>
      <c r="BU4668" s="41" t="str">
        <f>IF($BS4668="", "", IFERROR(INDEX('Country Name Replacement'!$C$11:$C$2650, MATCH($BS4668, 'Country Name Replacement'!$B$11:$B$2650, 0)), $BS4668))</f>
        <v/>
      </c>
      <c r="BV4668" s="37" t="str">
        <f t="shared" si="987"/>
        <v/>
      </c>
      <c r="BW4668" s="46" t="str">
        <f t="shared" si="988"/>
        <v/>
      </c>
      <c r="BY4668" s="13" t="str">
        <f t="shared" si="989"/>
        <v/>
      </c>
      <c r="BZ4668" s="37" t="str">
        <f t="shared" si="990"/>
        <v/>
      </c>
      <c r="CA4668" s="60" t="str">
        <f t="shared" si="991"/>
        <v/>
      </c>
      <c r="CB4668" s="37" t="str">
        <f>IF(CA4668="", "", COUNTIF(CA$2649:CA$5288, "?"&amp;CA4668)+1+COUNTIF(CA$2649:CA4668, CA4668)-1)</f>
        <v/>
      </c>
      <c r="CC4668" s="41" t="str">
        <f t="shared" si="992"/>
        <v/>
      </c>
    </row>
    <row r="4669" spans="45:81" hidden="1" x14ac:dyDescent="0.25">
      <c r="AS4669" s="37">
        <v>2021</v>
      </c>
      <c r="BS4669" s="41" t="str">
        <f t="shared" si="986"/>
        <v/>
      </c>
      <c r="BU4669" s="41" t="str">
        <f>IF($BS4669="", "", IFERROR(INDEX('Country Name Replacement'!$C$11:$C$2650, MATCH($BS4669, 'Country Name Replacement'!$B$11:$B$2650, 0)), $BS4669))</f>
        <v/>
      </c>
      <c r="BV4669" s="37" t="str">
        <f t="shared" si="987"/>
        <v/>
      </c>
      <c r="BW4669" s="46" t="str">
        <f t="shared" si="988"/>
        <v/>
      </c>
      <c r="BY4669" s="13" t="str">
        <f t="shared" si="989"/>
        <v/>
      </c>
      <c r="BZ4669" s="37" t="str">
        <f t="shared" si="990"/>
        <v/>
      </c>
      <c r="CA4669" s="60" t="str">
        <f t="shared" si="991"/>
        <v/>
      </c>
      <c r="CB4669" s="37" t="str">
        <f>IF(CA4669="", "", COUNTIF(CA$2649:CA$5288, "?"&amp;CA4669)+1+COUNTIF(CA$2649:CA4669, CA4669)-1)</f>
        <v/>
      </c>
      <c r="CC4669" s="41" t="str">
        <f t="shared" si="992"/>
        <v/>
      </c>
    </row>
    <row r="4670" spans="45:81" hidden="1" x14ac:dyDescent="0.25">
      <c r="AS4670" s="37">
        <v>2022</v>
      </c>
      <c r="BS4670" s="41" t="str">
        <f t="shared" si="986"/>
        <v/>
      </c>
      <c r="BU4670" s="41" t="str">
        <f>IF($BS4670="", "", IFERROR(INDEX('Country Name Replacement'!$C$11:$C$2650, MATCH($BS4670, 'Country Name Replacement'!$B$11:$B$2650, 0)), $BS4670))</f>
        <v/>
      </c>
      <c r="BV4670" s="37" t="str">
        <f t="shared" si="987"/>
        <v/>
      </c>
      <c r="BW4670" s="46" t="str">
        <f t="shared" si="988"/>
        <v/>
      </c>
      <c r="BY4670" s="13" t="str">
        <f t="shared" si="989"/>
        <v/>
      </c>
      <c r="BZ4670" s="37" t="str">
        <f t="shared" si="990"/>
        <v/>
      </c>
      <c r="CA4670" s="60" t="str">
        <f t="shared" si="991"/>
        <v/>
      </c>
      <c r="CB4670" s="37" t="str">
        <f>IF(CA4670="", "", COUNTIF(CA$2649:CA$5288, "?"&amp;CA4670)+1+COUNTIF(CA$2649:CA4670, CA4670)-1)</f>
        <v/>
      </c>
      <c r="CC4670" s="41" t="str">
        <f t="shared" si="992"/>
        <v/>
      </c>
    </row>
    <row r="4671" spans="45:81" hidden="1" x14ac:dyDescent="0.25">
      <c r="AS4671" s="37">
        <v>2023</v>
      </c>
      <c r="BS4671" s="41" t="str">
        <f t="shared" si="986"/>
        <v/>
      </c>
      <c r="BU4671" s="41" t="str">
        <f>IF($BS4671="", "", IFERROR(INDEX('Country Name Replacement'!$C$11:$C$2650, MATCH($BS4671, 'Country Name Replacement'!$B$11:$B$2650, 0)), $BS4671))</f>
        <v/>
      </c>
      <c r="BV4671" s="37" t="str">
        <f t="shared" si="987"/>
        <v/>
      </c>
      <c r="BW4671" s="46" t="str">
        <f t="shared" si="988"/>
        <v/>
      </c>
      <c r="BY4671" s="13" t="str">
        <f t="shared" si="989"/>
        <v/>
      </c>
      <c r="BZ4671" s="37" t="str">
        <f t="shared" si="990"/>
        <v/>
      </c>
      <c r="CA4671" s="60" t="str">
        <f t="shared" si="991"/>
        <v/>
      </c>
      <c r="CB4671" s="37" t="str">
        <f>IF(CA4671="", "", COUNTIF(CA$2649:CA$5288, "?"&amp;CA4671)+1+COUNTIF(CA$2649:CA4671, CA4671)-1)</f>
        <v/>
      </c>
      <c r="CC4671" s="41" t="str">
        <f t="shared" si="992"/>
        <v/>
      </c>
    </row>
    <row r="4672" spans="45:81" hidden="1" x14ac:dyDescent="0.25">
      <c r="AS4672" s="37">
        <v>2024</v>
      </c>
      <c r="BS4672" s="41" t="str">
        <f t="shared" si="986"/>
        <v/>
      </c>
      <c r="BU4672" s="41" t="str">
        <f>IF($BS4672="", "", IFERROR(INDEX('Country Name Replacement'!$C$11:$C$2650, MATCH($BS4672, 'Country Name Replacement'!$B$11:$B$2650, 0)), $BS4672))</f>
        <v/>
      </c>
      <c r="BV4672" s="37" t="str">
        <f t="shared" si="987"/>
        <v/>
      </c>
      <c r="BW4672" s="46" t="str">
        <f t="shared" si="988"/>
        <v/>
      </c>
      <c r="BY4672" s="13" t="str">
        <f t="shared" si="989"/>
        <v/>
      </c>
      <c r="BZ4672" s="37" t="str">
        <f t="shared" si="990"/>
        <v/>
      </c>
      <c r="CA4672" s="60" t="str">
        <f t="shared" si="991"/>
        <v/>
      </c>
      <c r="CB4672" s="37" t="str">
        <f>IF(CA4672="", "", COUNTIF(CA$2649:CA$5288, "?"&amp;CA4672)+1+COUNTIF(CA$2649:CA4672, CA4672)-1)</f>
        <v/>
      </c>
      <c r="CC4672" s="41" t="str">
        <f t="shared" si="992"/>
        <v/>
      </c>
    </row>
    <row r="4673" spans="45:81" hidden="1" x14ac:dyDescent="0.25">
      <c r="AS4673" s="37">
        <v>2025</v>
      </c>
      <c r="BS4673" s="41" t="str">
        <f t="shared" si="986"/>
        <v/>
      </c>
      <c r="BU4673" s="41" t="str">
        <f>IF($BS4673="", "", IFERROR(INDEX('Country Name Replacement'!$C$11:$C$2650, MATCH($BS4673, 'Country Name Replacement'!$B$11:$B$2650, 0)), $BS4673))</f>
        <v/>
      </c>
      <c r="BV4673" s="37" t="str">
        <f t="shared" si="987"/>
        <v/>
      </c>
      <c r="BW4673" s="46" t="str">
        <f t="shared" si="988"/>
        <v/>
      </c>
      <c r="BY4673" s="13" t="str">
        <f t="shared" si="989"/>
        <v/>
      </c>
      <c r="BZ4673" s="37" t="str">
        <f t="shared" si="990"/>
        <v/>
      </c>
      <c r="CA4673" s="60" t="str">
        <f t="shared" si="991"/>
        <v/>
      </c>
      <c r="CB4673" s="37" t="str">
        <f>IF(CA4673="", "", COUNTIF(CA$2649:CA$5288, "?"&amp;CA4673)+1+COUNTIF(CA$2649:CA4673, CA4673)-1)</f>
        <v/>
      </c>
      <c r="CC4673" s="41" t="str">
        <f t="shared" si="992"/>
        <v/>
      </c>
    </row>
    <row r="4674" spans="45:81" hidden="1" x14ac:dyDescent="0.25">
      <c r="AS4674" s="37">
        <v>2026</v>
      </c>
      <c r="BS4674" s="41" t="str">
        <f t="shared" si="986"/>
        <v/>
      </c>
      <c r="BU4674" s="41" t="str">
        <f>IF($BS4674="", "", IFERROR(INDEX('Country Name Replacement'!$C$11:$C$2650, MATCH($BS4674, 'Country Name Replacement'!$B$11:$B$2650, 0)), $BS4674))</f>
        <v/>
      </c>
      <c r="BV4674" s="37" t="str">
        <f t="shared" si="987"/>
        <v/>
      </c>
      <c r="BW4674" s="46" t="str">
        <f t="shared" si="988"/>
        <v/>
      </c>
      <c r="BY4674" s="13" t="str">
        <f t="shared" si="989"/>
        <v/>
      </c>
      <c r="BZ4674" s="37" t="str">
        <f t="shared" si="990"/>
        <v/>
      </c>
      <c r="CA4674" s="60" t="str">
        <f t="shared" si="991"/>
        <v/>
      </c>
      <c r="CB4674" s="37" t="str">
        <f>IF(CA4674="", "", COUNTIF(CA$2649:CA$5288, "?"&amp;CA4674)+1+COUNTIF(CA$2649:CA4674, CA4674)-1)</f>
        <v/>
      </c>
      <c r="CC4674" s="41" t="str">
        <f t="shared" si="992"/>
        <v/>
      </c>
    </row>
    <row r="4675" spans="45:81" hidden="1" x14ac:dyDescent="0.25">
      <c r="AS4675" s="37">
        <v>2027</v>
      </c>
      <c r="BS4675" s="41" t="str">
        <f t="shared" si="986"/>
        <v/>
      </c>
      <c r="BU4675" s="41" t="str">
        <f>IF($BS4675="", "", IFERROR(INDEX('Country Name Replacement'!$C$11:$C$2650, MATCH($BS4675, 'Country Name Replacement'!$B$11:$B$2650, 0)), $BS4675))</f>
        <v/>
      </c>
      <c r="BV4675" s="37" t="str">
        <f t="shared" si="987"/>
        <v/>
      </c>
      <c r="BW4675" s="46" t="str">
        <f t="shared" si="988"/>
        <v/>
      </c>
      <c r="BY4675" s="13" t="str">
        <f t="shared" si="989"/>
        <v/>
      </c>
      <c r="BZ4675" s="37" t="str">
        <f t="shared" si="990"/>
        <v/>
      </c>
      <c r="CA4675" s="60" t="str">
        <f t="shared" si="991"/>
        <v/>
      </c>
      <c r="CB4675" s="37" t="str">
        <f>IF(CA4675="", "", COUNTIF(CA$2649:CA$5288, "?"&amp;CA4675)+1+COUNTIF(CA$2649:CA4675, CA4675)-1)</f>
        <v/>
      </c>
      <c r="CC4675" s="41" t="str">
        <f t="shared" si="992"/>
        <v/>
      </c>
    </row>
    <row r="4676" spans="45:81" hidden="1" x14ac:dyDescent="0.25">
      <c r="AS4676" s="37">
        <v>2028</v>
      </c>
      <c r="BS4676" s="41" t="str">
        <f t="shared" si="986"/>
        <v/>
      </c>
      <c r="BU4676" s="41" t="str">
        <f>IF($BS4676="", "", IFERROR(INDEX('Country Name Replacement'!$C$11:$C$2650, MATCH($BS4676, 'Country Name Replacement'!$B$11:$B$2650, 0)), $BS4676))</f>
        <v/>
      </c>
      <c r="BV4676" s="37" t="str">
        <f t="shared" si="987"/>
        <v/>
      </c>
      <c r="BW4676" s="46" t="str">
        <f t="shared" si="988"/>
        <v/>
      </c>
      <c r="BY4676" s="13" t="str">
        <f t="shared" si="989"/>
        <v/>
      </c>
      <c r="BZ4676" s="37" t="str">
        <f t="shared" si="990"/>
        <v/>
      </c>
      <c r="CA4676" s="60" t="str">
        <f t="shared" si="991"/>
        <v/>
      </c>
      <c r="CB4676" s="37" t="str">
        <f>IF(CA4676="", "", COUNTIF(CA$2649:CA$5288, "?"&amp;CA4676)+1+COUNTIF(CA$2649:CA4676, CA4676)-1)</f>
        <v/>
      </c>
      <c r="CC4676" s="41" t="str">
        <f t="shared" si="992"/>
        <v/>
      </c>
    </row>
    <row r="4677" spans="45:81" hidden="1" x14ac:dyDescent="0.25">
      <c r="AS4677" s="37">
        <v>2029</v>
      </c>
      <c r="BS4677" s="41" t="str">
        <f t="shared" si="986"/>
        <v/>
      </c>
      <c r="BU4677" s="41" t="str">
        <f>IF($BS4677="", "", IFERROR(INDEX('Country Name Replacement'!$C$11:$C$2650, MATCH($BS4677, 'Country Name Replacement'!$B$11:$B$2650, 0)), $BS4677))</f>
        <v/>
      </c>
      <c r="BV4677" s="37" t="str">
        <f t="shared" si="987"/>
        <v/>
      </c>
      <c r="BW4677" s="46" t="str">
        <f t="shared" si="988"/>
        <v/>
      </c>
      <c r="BY4677" s="13" t="str">
        <f t="shared" si="989"/>
        <v/>
      </c>
      <c r="BZ4677" s="37" t="str">
        <f t="shared" si="990"/>
        <v/>
      </c>
      <c r="CA4677" s="60" t="str">
        <f t="shared" si="991"/>
        <v/>
      </c>
      <c r="CB4677" s="37" t="str">
        <f>IF(CA4677="", "", COUNTIF(CA$2649:CA$5288, "?"&amp;CA4677)+1+COUNTIF(CA$2649:CA4677, CA4677)-1)</f>
        <v/>
      </c>
      <c r="CC4677" s="41" t="str">
        <f t="shared" si="992"/>
        <v/>
      </c>
    </row>
    <row r="4678" spans="45:81" hidden="1" x14ac:dyDescent="0.25">
      <c r="AS4678" s="37">
        <v>2030</v>
      </c>
      <c r="BS4678" s="41" t="str">
        <f t="shared" si="986"/>
        <v/>
      </c>
      <c r="BU4678" s="41" t="str">
        <f>IF($BS4678="", "", IFERROR(INDEX('Country Name Replacement'!$C$11:$C$2650, MATCH($BS4678, 'Country Name Replacement'!$B$11:$B$2650, 0)), $BS4678))</f>
        <v/>
      </c>
      <c r="BV4678" s="37" t="str">
        <f t="shared" si="987"/>
        <v/>
      </c>
      <c r="BW4678" s="46" t="str">
        <f t="shared" si="988"/>
        <v/>
      </c>
      <c r="BY4678" s="13" t="str">
        <f t="shared" si="989"/>
        <v/>
      </c>
      <c r="BZ4678" s="37" t="str">
        <f t="shared" si="990"/>
        <v/>
      </c>
      <c r="CA4678" s="60" t="str">
        <f t="shared" si="991"/>
        <v/>
      </c>
      <c r="CB4678" s="37" t="str">
        <f>IF(CA4678="", "", COUNTIF(CA$2649:CA$5288, "?"&amp;CA4678)+1+COUNTIF(CA$2649:CA4678, CA4678)-1)</f>
        <v/>
      </c>
      <c r="CC4678" s="41" t="str">
        <f t="shared" si="992"/>
        <v/>
      </c>
    </row>
    <row r="4679" spans="45:81" hidden="1" x14ac:dyDescent="0.25">
      <c r="AS4679" s="37">
        <v>2031</v>
      </c>
      <c r="BS4679" s="41" t="str">
        <f t="shared" si="986"/>
        <v/>
      </c>
      <c r="BU4679" s="41" t="str">
        <f>IF($BS4679="", "", IFERROR(INDEX('Country Name Replacement'!$C$11:$C$2650, MATCH($BS4679, 'Country Name Replacement'!$B$11:$B$2650, 0)), $BS4679))</f>
        <v/>
      </c>
      <c r="BV4679" s="37" t="str">
        <f t="shared" si="987"/>
        <v/>
      </c>
      <c r="BW4679" s="46" t="str">
        <f t="shared" si="988"/>
        <v/>
      </c>
      <c r="BY4679" s="13" t="str">
        <f t="shared" si="989"/>
        <v/>
      </c>
      <c r="BZ4679" s="37" t="str">
        <f t="shared" si="990"/>
        <v/>
      </c>
      <c r="CA4679" s="60" t="str">
        <f t="shared" si="991"/>
        <v/>
      </c>
      <c r="CB4679" s="37" t="str">
        <f>IF(CA4679="", "", COUNTIF(CA$2649:CA$5288, "?"&amp;CA4679)+1+COUNTIF(CA$2649:CA4679, CA4679)-1)</f>
        <v/>
      </c>
      <c r="CC4679" s="41" t="str">
        <f t="shared" si="992"/>
        <v/>
      </c>
    </row>
    <row r="4680" spans="45:81" hidden="1" x14ac:dyDescent="0.25">
      <c r="AS4680" s="37">
        <v>2032</v>
      </c>
      <c r="BS4680" s="41" t="str">
        <f t="shared" si="986"/>
        <v/>
      </c>
      <c r="BU4680" s="41" t="str">
        <f>IF($BS4680="", "", IFERROR(INDEX('Country Name Replacement'!$C$11:$C$2650, MATCH($BS4680, 'Country Name Replacement'!$B$11:$B$2650, 0)), $BS4680))</f>
        <v/>
      </c>
      <c r="BV4680" s="37" t="str">
        <f t="shared" si="987"/>
        <v/>
      </c>
      <c r="BW4680" s="46" t="str">
        <f t="shared" si="988"/>
        <v/>
      </c>
      <c r="BY4680" s="13" t="str">
        <f t="shared" si="989"/>
        <v/>
      </c>
      <c r="BZ4680" s="37" t="str">
        <f t="shared" si="990"/>
        <v/>
      </c>
      <c r="CA4680" s="60" t="str">
        <f t="shared" si="991"/>
        <v/>
      </c>
      <c r="CB4680" s="37" t="str">
        <f>IF(CA4680="", "", COUNTIF(CA$2649:CA$5288, "?"&amp;CA4680)+1+COUNTIF(CA$2649:CA4680, CA4680)-1)</f>
        <v/>
      </c>
      <c r="CC4680" s="41" t="str">
        <f t="shared" si="992"/>
        <v/>
      </c>
    </row>
    <row r="4681" spans="45:81" hidden="1" x14ac:dyDescent="0.25">
      <c r="AS4681" s="37">
        <v>2033</v>
      </c>
      <c r="BS4681" s="41" t="str">
        <f t="shared" si="986"/>
        <v/>
      </c>
      <c r="BU4681" s="41" t="str">
        <f>IF($BS4681="", "", IFERROR(INDEX('Country Name Replacement'!$C$11:$C$2650, MATCH($BS4681, 'Country Name Replacement'!$B$11:$B$2650, 0)), $BS4681))</f>
        <v/>
      </c>
      <c r="BV4681" s="37" t="str">
        <f t="shared" si="987"/>
        <v/>
      </c>
      <c r="BW4681" s="46" t="str">
        <f t="shared" si="988"/>
        <v/>
      </c>
      <c r="BY4681" s="13" t="str">
        <f t="shared" si="989"/>
        <v/>
      </c>
      <c r="BZ4681" s="37" t="str">
        <f t="shared" si="990"/>
        <v/>
      </c>
      <c r="CA4681" s="60" t="str">
        <f t="shared" si="991"/>
        <v/>
      </c>
      <c r="CB4681" s="37" t="str">
        <f>IF(CA4681="", "", COUNTIF(CA$2649:CA$5288, "?"&amp;CA4681)+1+COUNTIF(CA$2649:CA4681, CA4681)-1)</f>
        <v/>
      </c>
      <c r="CC4681" s="41" t="str">
        <f t="shared" si="992"/>
        <v/>
      </c>
    </row>
    <row r="4682" spans="45:81" hidden="1" x14ac:dyDescent="0.25">
      <c r="AS4682" s="37">
        <v>2034</v>
      </c>
      <c r="BS4682" s="41" t="str">
        <f t="shared" si="986"/>
        <v/>
      </c>
      <c r="BU4682" s="41" t="str">
        <f>IF($BS4682="", "", IFERROR(INDEX('Country Name Replacement'!$C$11:$C$2650, MATCH($BS4682, 'Country Name Replacement'!$B$11:$B$2650, 0)), $BS4682))</f>
        <v/>
      </c>
      <c r="BV4682" s="37" t="str">
        <f t="shared" si="987"/>
        <v/>
      </c>
      <c r="BW4682" s="46" t="str">
        <f t="shared" si="988"/>
        <v/>
      </c>
      <c r="BY4682" s="13" t="str">
        <f t="shared" si="989"/>
        <v/>
      </c>
      <c r="BZ4682" s="37" t="str">
        <f t="shared" si="990"/>
        <v/>
      </c>
      <c r="CA4682" s="60" t="str">
        <f t="shared" si="991"/>
        <v/>
      </c>
      <c r="CB4682" s="37" t="str">
        <f>IF(CA4682="", "", COUNTIF(CA$2649:CA$5288, "?"&amp;CA4682)+1+COUNTIF(CA$2649:CA4682, CA4682)-1)</f>
        <v/>
      </c>
      <c r="CC4682" s="41" t="str">
        <f t="shared" si="992"/>
        <v/>
      </c>
    </row>
    <row r="4683" spans="45:81" hidden="1" x14ac:dyDescent="0.25">
      <c r="AS4683" s="37">
        <v>2035</v>
      </c>
      <c r="BS4683" s="41" t="str">
        <f t="shared" si="986"/>
        <v/>
      </c>
      <c r="BU4683" s="41" t="str">
        <f>IF($BS4683="", "", IFERROR(INDEX('Country Name Replacement'!$C$11:$C$2650, MATCH($BS4683, 'Country Name Replacement'!$B$11:$B$2650, 0)), $BS4683))</f>
        <v/>
      </c>
      <c r="BV4683" s="37" t="str">
        <f t="shared" si="987"/>
        <v/>
      </c>
      <c r="BW4683" s="46" t="str">
        <f t="shared" si="988"/>
        <v/>
      </c>
      <c r="BY4683" s="13" t="str">
        <f t="shared" si="989"/>
        <v/>
      </c>
      <c r="BZ4683" s="37" t="str">
        <f t="shared" si="990"/>
        <v/>
      </c>
      <c r="CA4683" s="60" t="str">
        <f t="shared" si="991"/>
        <v/>
      </c>
      <c r="CB4683" s="37" t="str">
        <f>IF(CA4683="", "", COUNTIF(CA$2649:CA$5288, "?"&amp;CA4683)+1+COUNTIF(CA$2649:CA4683, CA4683)-1)</f>
        <v/>
      </c>
      <c r="CC4683" s="41" t="str">
        <f t="shared" si="992"/>
        <v/>
      </c>
    </row>
    <row r="4684" spans="45:81" hidden="1" x14ac:dyDescent="0.25">
      <c r="AS4684" s="37">
        <v>2036</v>
      </c>
      <c r="BS4684" s="41" t="str">
        <f t="shared" si="986"/>
        <v/>
      </c>
      <c r="BU4684" s="41" t="str">
        <f>IF($BS4684="", "", IFERROR(INDEX('Country Name Replacement'!$C$11:$C$2650, MATCH($BS4684, 'Country Name Replacement'!$B$11:$B$2650, 0)), $BS4684))</f>
        <v/>
      </c>
      <c r="BV4684" s="37" t="str">
        <f t="shared" si="987"/>
        <v/>
      </c>
      <c r="BW4684" s="46" t="str">
        <f t="shared" si="988"/>
        <v/>
      </c>
      <c r="BY4684" s="13" t="str">
        <f t="shared" si="989"/>
        <v/>
      </c>
      <c r="BZ4684" s="37" t="str">
        <f t="shared" si="990"/>
        <v/>
      </c>
      <c r="CA4684" s="60" t="str">
        <f t="shared" si="991"/>
        <v/>
      </c>
      <c r="CB4684" s="37" t="str">
        <f>IF(CA4684="", "", COUNTIF(CA$2649:CA$5288, "?"&amp;CA4684)+1+COUNTIF(CA$2649:CA4684, CA4684)-1)</f>
        <v/>
      </c>
      <c r="CC4684" s="41" t="str">
        <f t="shared" si="992"/>
        <v/>
      </c>
    </row>
    <row r="4685" spans="45:81" hidden="1" x14ac:dyDescent="0.25">
      <c r="AS4685" s="37">
        <v>2037</v>
      </c>
      <c r="BS4685" s="41" t="str">
        <f t="shared" si="986"/>
        <v/>
      </c>
      <c r="BU4685" s="41" t="str">
        <f>IF($BS4685="", "", IFERROR(INDEX('Country Name Replacement'!$C$11:$C$2650, MATCH($BS4685, 'Country Name Replacement'!$B$11:$B$2650, 0)), $BS4685))</f>
        <v/>
      </c>
      <c r="BV4685" s="37" t="str">
        <f t="shared" si="987"/>
        <v/>
      </c>
      <c r="BW4685" s="46" t="str">
        <f t="shared" si="988"/>
        <v/>
      </c>
      <c r="BY4685" s="13" t="str">
        <f t="shared" si="989"/>
        <v/>
      </c>
      <c r="BZ4685" s="37" t="str">
        <f t="shared" si="990"/>
        <v/>
      </c>
      <c r="CA4685" s="60" t="str">
        <f t="shared" si="991"/>
        <v/>
      </c>
      <c r="CB4685" s="37" t="str">
        <f>IF(CA4685="", "", COUNTIF(CA$2649:CA$5288, "?"&amp;CA4685)+1+COUNTIF(CA$2649:CA4685, CA4685)-1)</f>
        <v/>
      </c>
      <c r="CC4685" s="41" t="str">
        <f t="shared" si="992"/>
        <v/>
      </c>
    </row>
    <row r="4686" spans="45:81" hidden="1" x14ac:dyDescent="0.25">
      <c r="AS4686" s="37">
        <v>2038</v>
      </c>
      <c r="BS4686" s="41" t="str">
        <f t="shared" si="986"/>
        <v/>
      </c>
      <c r="BU4686" s="41" t="str">
        <f>IF($BS4686="", "", IFERROR(INDEX('Country Name Replacement'!$C$11:$C$2650, MATCH($BS4686, 'Country Name Replacement'!$B$11:$B$2650, 0)), $BS4686))</f>
        <v/>
      </c>
      <c r="BV4686" s="37" t="str">
        <f t="shared" si="987"/>
        <v/>
      </c>
      <c r="BW4686" s="46" t="str">
        <f t="shared" si="988"/>
        <v/>
      </c>
      <c r="BY4686" s="13" t="str">
        <f t="shared" si="989"/>
        <v/>
      </c>
      <c r="BZ4686" s="37" t="str">
        <f t="shared" si="990"/>
        <v/>
      </c>
      <c r="CA4686" s="60" t="str">
        <f t="shared" si="991"/>
        <v/>
      </c>
      <c r="CB4686" s="37" t="str">
        <f>IF(CA4686="", "", COUNTIF(CA$2649:CA$5288, "?"&amp;CA4686)+1+COUNTIF(CA$2649:CA4686, CA4686)-1)</f>
        <v/>
      </c>
      <c r="CC4686" s="41" t="str">
        <f t="shared" si="992"/>
        <v/>
      </c>
    </row>
    <row r="4687" spans="45:81" hidden="1" x14ac:dyDescent="0.25">
      <c r="AS4687" s="37">
        <v>2039</v>
      </c>
      <c r="BS4687" s="41" t="str">
        <f t="shared" si="986"/>
        <v/>
      </c>
      <c r="BU4687" s="41" t="str">
        <f>IF($BS4687="", "", IFERROR(INDEX('Country Name Replacement'!$C$11:$C$2650, MATCH($BS4687, 'Country Name Replacement'!$B$11:$B$2650, 0)), $BS4687))</f>
        <v/>
      </c>
      <c r="BV4687" s="37" t="str">
        <f t="shared" si="987"/>
        <v/>
      </c>
      <c r="BW4687" s="46" t="str">
        <f t="shared" si="988"/>
        <v/>
      </c>
      <c r="BY4687" s="13" t="str">
        <f t="shared" si="989"/>
        <v/>
      </c>
      <c r="BZ4687" s="37" t="str">
        <f t="shared" si="990"/>
        <v/>
      </c>
      <c r="CA4687" s="60" t="str">
        <f t="shared" si="991"/>
        <v/>
      </c>
      <c r="CB4687" s="37" t="str">
        <f>IF(CA4687="", "", COUNTIF(CA$2649:CA$5288, "?"&amp;CA4687)+1+COUNTIF(CA$2649:CA4687, CA4687)-1)</f>
        <v/>
      </c>
      <c r="CC4687" s="41" t="str">
        <f t="shared" si="992"/>
        <v/>
      </c>
    </row>
    <row r="4688" spans="45:81" hidden="1" x14ac:dyDescent="0.25">
      <c r="AS4688" s="37">
        <v>2040</v>
      </c>
      <c r="BS4688" s="41" t="str">
        <f t="shared" si="986"/>
        <v/>
      </c>
      <c r="BU4688" s="41" t="str">
        <f>IF($BS4688="", "", IFERROR(INDEX('Country Name Replacement'!$C$11:$C$2650, MATCH($BS4688, 'Country Name Replacement'!$B$11:$B$2650, 0)), $BS4688))</f>
        <v/>
      </c>
      <c r="BV4688" s="37" t="str">
        <f t="shared" si="987"/>
        <v/>
      </c>
      <c r="BW4688" s="46" t="str">
        <f t="shared" si="988"/>
        <v/>
      </c>
      <c r="BY4688" s="13" t="str">
        <f t="shared" si="989"/>
        <v/>
      </c>
      <c r="BZ4688" s="37" t="str">
        <f t="shared" si="990"/>
        <v/>
      </c>
      <c r="CA4688" s="60" t="str">
        <f t="shared" si="991"/>
        <v/>
      </c>
      <c r="CB4688" s="37" t="str">
        <f>IF(CA4688="", "", COUNTIF(CA$2649:CA$5288, "?"&amp;CA4688)+1+COUNTIF(CA$2649:CA4688, CA4688)-1)</f>
        <v/>
      </c>
      <c r="CC4688" s="41" t="str">
        <f t="shared" si="992"/>
        <v/>
      </c>
    </row>
    <row r="4689" spans="45:81" hidden="1" x14ac:dyDescent="0.25">
      <c r="AS4689" s="37">
        <v>2041</v>
      </c>
      <c r="BS4689" s="41" t="str">
        <f t="shared" si="986"/>
        <v/>
      </c>
      <c r="BU4689" s="41" t="str">
        <f>IF($BS4689="", "", IFERROR(INDEX('Country Name Replacement'!$C$11:$C$2650, MATCH($BS4689, 'Country Name Replacement'!$B$11:$B$2650, 0)), $BS4689))</f>
        <v/>
      </c>
      <c r="BV4689" s="37" t="str">
        <f t="shared" si="987"/>
        <v/>
      </c>
      <c r="BW4689" s="46" t="str">
        <f t="shared" si="988"/>
        <v/>
      </c>
      <c r="BY4689" s="13" t="str">
        <f t="shared" si="989"/>
        <v/>
      </c>
      <c r="BZ4689" s="37" t="str">
        <f t="shared" si="990"/>
        <v/>
      </c>
      <c r="CA4689" s="60" t="str">
        <f t="shared" si="991"/>
        <v/>
      </c>
      <c r="CB4689" s="37" t="str">
        <f>IF(CA4689="", "", COUNTIF(CA$2649:CA$5288, "?"&amp;CA4689)+1+COUNTIF(CA$2649:CA4689, CA4689)-1)</f>
        <v/>
      </c>
      <c r="CC4689" s="41" t="str">
        <f t="shared" si="992"/>
        <v/>
      </c>
    </row>
    <row r="4690" spans="45:81" hidden="1" x14ac:dyDescent="0.25">
      <c r="AS4690" s="37">
        <v>2042</v>
      </c>
      <c r="BS4690" s="41" t="str">
        <f t="shared" si="986"/>
        <v/>
      </c>
      <c r="BU4690" s="41" t="str">
        <f>IF($BS4690="", "", IFERROR(INDEX('Country Name Replacement'!$C$11:$C$2650, MATCH($BS4690, 'Country Name Replacement'!$B$11:$B$2650, 0)), $BS4690))</f>
        <v/>
      </c>
      <c r="BV4690" s="37" t="str">
        <f t="shared" si="987"/>
        <v/>
      </c>
      <c r="BW4690" s="46" t="str">
        <f t="shared" si="988"/>
        <v/>
      </c>
      <c r="BY4690" s="13" t="str">
        <f t="shared" si="989"/>
        <v/>
      </c>
      <c r="BZ4690" s="37" t="str">
        <f t="shared" si="990"/>
        <v/>
      </c>
      <c r="CA4690" s="60" t="str">
        <f t="shared" si="991"/>
        <v/>
      </c>
      <c r="CB4690" s="37" t="str">
        <f>IF(CA4690="", "", COUNTIF(CA$2649:CA$5288, "?"&amp;CA4690)+1+COUNTIF(CA$2649:CA4690, CA4690)-1)</f>
        <v/>
      </c>
      <c r="CC4690" s="41" t="str">
        <f t="shared" si="992"/>
        <v/>
      </c>
    </row>
    <row r="4691" spans="45:81" hidden="1" x14ac:dyDescent="0.25">
      <c r="AS4691" s="37">
        <v>2043</v>
      </c>
      <c r="BS4691" s="41" t="str">
        <f t="shared" si="986"/>
        <v/>
      </c>
      <c r="BU4691" s="41" t="str">
        <f>IF($BS4691="", "", IFERROR(INDEX('Country Name Replacement'!$C$11:$C$2650, MATCH($BS4691, 'Country Name Replacement'!$B$11:$B$2650, 0)), $BS4691))</f>
        <v/>
      </c>
      <c r="BV4691" s="37" t="str">
        <f t="shared" si="987"/>
        <v/>
      </c>
      <c r="BW4691" s="46" t="str">
        <f t="shared" si="988"/>
        <v/>
      </c>
      <c r="BY4691" s="13" t="str">
        <f t="shared" si="989"/>
        <v/>
      </c>
      <c r="BZ4691" s="37" t="str">
        <f t="shared" si="990"/>
        <v/>
      </c>
      <c r="CA4691" s="60" t="str">
        <f t="shared" si="991"/>
        <v/>
      </c>
      <c r="CB4691" s="37" t="str">
        <f>IF(CA4691="", "", COUNTIF(CA$2649:CA$5288, "?"&amp;CA4691)+1+COUNTIF(CA$2649:CA4691, CA4691)-1)</f>
        <v/>
      </c>
      <c r="CC4691" s="41" t="str">
        <f t="shared" si="992"/>
        <v/>
      </c>
    </row>
    <row r="4692" spans="45:81" hidden="1" x14ac:dyDescent="0.25">
      <c r="AS4692" s="37">
        <v>2044</v>
      </c>
      <c r="BS4692" s="41" t="str">
        <f t="shared" si="986"/>
        <v/>
      </c>
      <c r="BU4692" s="41" t="str">
        <f>IF($BS4692="", "", IFERROR(INDEX('Country Name Replacement'!$C$11:$C$2650, MATCH($BS4692, 'Country Name Replacement'!$B$11:$B$2650, 0)), $BS4692))</f>
        <v/>
      </c>
      <c r="BV4692" s="37" t="str">
        <f t="shared" si="987"/>
        <v/>
      </c>
      <c r="BW4692" s="46" t="str">
        <f t="shared" si="988"/>
        <v/>
      </c>
      <c r="BY4692" s="13" t="str">
        <f t="shared" si="989"/>
        <v/>
      </c>
      <c r="BZ4692" s="37" t="str">
        <f t="shared" si="990"/>
        <v/>
      </c>
      <c r="CA4692" s="60" t="str">
        <f t="shared" si="991"/>
        <v/>
      </c>
      <c r="CB4692" s="37" t="str">
        <f>IF(CA4692="", "", COUNTIF(CA$2649:CA$5288, "?"&amp;CA4692)+1+COUNTIF(CA$2649:CA4692, CA4692)-1)</f>
        <v/>
      </c>
      <c r="CC4692" s="41" t="str">
        <f t="shared" si="992"/>
        <v/>
      </c>
    </row>
    <row r="4693" spans="45:81" hidden="1" x14ac:dyDescent="0.25">
      <c r="AS4693" s="37">
        <v>2045</v>
      </c>
      <c r="BS4693" s="41" t="str">
        <f t="shared" si="986"/>
        <v/>
      </c>
      <c r="BU4693" s="41" t="str">
        <f>IF($BS4693="", "", IFERROR(INDEX('Country Name Replacement'!$C$11:$C$2650, MATCH($BS4693, 'Country Name Replacement'!$B$11:$B$2650, 0)), $BS4693))</f>
        <v/>
      </c>
      <c r="BV4693" s="37" t="str">
        <f t="shared" si="987"/>
        <v/>
      </c>
      <c r="BW4693" s="46" t="str">
        <f t="shared" si="988"/>
        <v/>
      </c>
      <c r="BY4693" s="13" t="str">
        <f t="shared" si="989"/>
        <v/>
      </c>
      <c r="BZ4693" s="37" t="str">
        <f t="shared" si="990"/>
        <v/>
      </c>
      <c r="CA4693" s="60" t="str">
        <f t="shared" si="991"/>
        <v/>
      </c>
      <c r="CB4693" s="37" t="str">
        <f>IF(CA4693="", "", COUNTIF(CA$2649:CA$5288, "?"&amp;CA4693)+1+COUNTIF(CA$2649:CA4693, CA4693)-1)</f>
        <v/>
      </c>
      <c r="CC4693" s="41" t="str">
        <f t="shared" si="992"/>
        <v/>
      </c>
    </row>
    <row r="4694" spans="45:81" hidden="1" x14ac:dyDescent="0.25">
      <c r="AS4694" s="37">
        <v>2046</v>
      </c>
      <c r="BS4694" s="41" t="str">
        <f t="shared" si="986"/>
        <v/>
      </c>
      <c r="BU4694" s="41" t="str">
        <f>IF($BS4694="", "", IFERROR(INDEX('Country Name Replacement'!$C$11:$C$2650, MATCH($BS4694, 'Country Name Replacement'!$B$11:$B$2650, 0)), $BS4694))</f>
        <v/>
      </c>
      <c r="BV4694" s="37" t="str">
        <f t="shared" si="987"/>
        <v/>
      </c>
      <c r="BW4694" s="46" t="str">
        <f t="shared" si="988"/>
        <v/>
      </c>
      <c r="BY4694" s="13" t="str">
        <f t="shared" si="989"/>
        <v/>
      </c>
      <c r="BZ4694" s="37" t="str">
        <f t="shared" si="990"/>
        <v/>
      </c>
      <c r="CA4694" s="60" t="str">
        <f t="shared" si="991"/>
        <v/>
      </c>
      <c r="CB4694" s="37" t="str">
        <f>IF(CA4694="", "", COUNTIF(CA$2649:CA$5288, "?"&amp;CA4694)+1+COUNTIF(CA$2649:CA4694, CA4694)-1)</f>
        <v/>
      </c>
      <c r="CC4694" s="41" t="str">
        <f t="shared" si="992"/>
        <v/>
      </c>
    </row>
    <row r="4695" spans="45:81" hidden="1" x14ac:dyDescent="0.25">
      <c r="AS4695" s="37">
        <v>2047</v>
      </c>
      <c r="BS4695" s="41" t="str">
        <f t="shared" si="986"/>
        <v/>
      </c>
      <c r="BU4695" s="41" t="str">
        <f>IF($BS4695="", "", IFERROR(INDEX('Country Name Replacement'!$C$11:$C$2650, MATCH($BS4695, 'Country Name Replacement'!$B$11:$B$2650, 0)), $BS4695))</f>
        <v/>
      </c>
      <c r="BV4695" s="37" t="str">
        <f t="shared" si="987"/>
        <v/>
      </c>
      <c r="BW4695" s="46" t="str">
        <f t="shared" si="988"/>
        <v/>
      </c>
      <c r="BY4695" s="13" t="str">
        <f t="shared" si="989"/>
        <v/>
      </c>
      <c r="BZ4695" s="37" t="str">
        <f t="shared" si="990"/>
        <v/>
      </c>
      <c r="CA4695" s="60" t="str">
        <f t="shared" si="991"/>
        <v/>
      </c>
      <c r="CB4695" s="37" t="str">
        <f>IF(CA4695="", "", COUNTIF(CA$2649:CA$5288, "?"&amp;CA4695)+1+COUNTIF(CA$2649:CA4695, CA4695)-1)</f>
        <v/>
      </c>
      <c r="CC4695" s="41" t="str">
        <f t="shared" si="992"/>
        <v/>
      </c>
    </row>
    <row r="4696" spans="45:81" hidden="1" x14ac:dyDescent="0.25">
      <c r="AS4696" s="37">
        <v>2048</v>
      </c>
      <c r="BS4696" s="41" t="str">
        <f t="shared" si="986"/>
        <v/>
      </c>
      <c r="BU4696" s="41" t="str">
        <f>IF($BS4696="", "", IFERROR(INDEX('Country Name Replacement'!$C$11:$C$2650, MATCH($BS4696, 'Country Name Replacement'!$B$11:$B$2650, 0)), $BS4696))</f>
        <v/>
      </c>
      <c r="BV4696" s="37" t="str">
        <f t="shared" si="987"/>
        <v/>
      </c>
      <c r="BW4696" s="46" t="str">
        <f t="shared" si="988"/>
        <v/>
      </c>
      <c r="BY4696" s="13" t="str">
        <f t="shared" si="989"/>
        <v/>
      </c>
      <c r="BZ4696" s="37" t="str">
        <f t="shared" si="990"/>
        <v/>
      </c>
      <c r="CA4696" s="60" t="str">
        <f t="shared" si="991"/>
        <v/>
      </c>
      <c r="CB4696" s="37" t="str">
        <f>IF(CA4696="", "", COUNTIF(CA$2649:CA$5288, "?"&amp;CA4696)+1+COUNTIF(CA$2649:CA4696, CA4696)-1)</f>
        <v/>
      </c>
      <c r="CC4696" s="41" t="str">
        <f t="shared" si="992"/>
        <v/>
      </c>
    </row>
    <row r="4697" spans="45:81" hidden="1" x14ac:dyDescent="0.25">
      <c r="AS4697" s="37">
        <v>2049</v>
      </c>
      <c r="BS4697" s="41" t="str">
        <f t="shared" si="986"/>
        <v/>
      </c>
      <c r="BU4697" s="41" t="str">
        <f>IF($BS4697="", "", IFERROR(INDEX('Country Name Replacement'!$C$11:$C$2650, MATCH($BS4697, 'Country Name Replacement'!$B$11:$B$2650, 0)), $BS4697))</f>
        <v/>
      </c>
      <c r="BV4697" s="37" t="str">
        <f t="shared" si="987"/>
        <v/>
      </c>
      <c r="BW4697" s="46" t="str">
        <f t="shared" si="988"/>
        <v/>
      </c>
      <c r="BY4697" s="13" t="str">
        <f t="shared" si="989"/>
        <v/>
      </c>
      <c r="BZ4697" s="37" t="str">
        <f t="shared" si="990"/>
        <v/>
      </c>
      <c r="CA4697" s="60" t="str">
        <f t="shared" si="991"/>
        <v/>
      </c>
      <c r="CB4697" s="37" t="str">
        <f>IF(CA4697="", "", COUNTIF(CA$2649:CA$5288, "?"&amp;CA4697)+1+COUNTIF(CA$2649:CA4697, CA4697)-1)</f>
        <v/>
      </c>
      <c r="CC4697" s="41" t="str">
        <f t="shared" si="992"/>
        <v/>
      </c>
    </row>
    <row r="4698" spans="45:81" hidden="1" x14ac:dyDescent="0.25">
      <c r="AS4698" s="37">
        <v>2050</v>
      </c>
      <c r="BS4698" s="41" t="str">
        <f t="shared" ref="BS4698:BS4761" si="993">IFERROR(INDEX(BS$7:BS$2646, MATCH($AS4698, BU$7:BU$2646, 0)), "")</f>
        <v/>
      </c>
      <c r="BU4698" s="41" t="str">
        <f>IF($BS4698="", "", IFERROR(INDEX('Country Name Replacement'!$C$11:$C$2650, MATCH($BS4698, 'Country Name Replacement'!$B$11:$B$2650, 0)), $BS4698))</f>
        <v/>
      </c>
      <c r="BV4698" s="37" t="str">
        <f t="shared" ref="BV4698:BV4761" si="994">IF(BU4698="", "", COUNTIF(BU$2649:BU$5288, "&lt;"&amp;BU4698)+1-BV$2647)</f>
        <v/>
      </c>
      <c r="BW4698" s="46" t="str">
        <f t="shared" ref="BW4698:BW4761" si="995">IFERROR(INDEX(BU$2649:BU$5288, MATCH($AS4698, BV$2649:BV$2828, 0)), "")</f>
        <v/>
      </c>
      <c r="BY4698" s="13" t="str">
        <f t="shared" ref="BY4698:BY4761" si="996">IFERROR(INDEX(BY$7:BY$2646, MATCH($AS4698, CA$7:CA$2646, 0)), "")</f>
        <v/>
      </c>
      <c r="BZ4698" s="37" t="str">
        <f t="shared" ref="BZ4698:BZ4761" si="997">IF(BY4698="", "", COUNTIF(BY$2649:BY$5288, "&lt;"&amp;BY4698)+1-BZ$2647)</f>
        <v/>
      </c>
      <c r="CA4698" s="60" t="str">
        <f t="shared" ref="CA4698:CA4761" si="998">IF(BY4698="", "", SUMIF($BY$7:$BY$2646, BY4698, $BZ$7:$BZ$2646))</f>
        <v/>
      </c>
      <c r="CB4698" s="37" t="str">
        <f>IF(CA4698="", "", COUNTIF(CA$2649:CA$5288, "?"&amp;CA4698)+1+COUNTIF(CA$2649:CA4698, CA4698)-1)</f>
        <v/>
      </c>
      <c r="CC4698" s="41" t="str">
        <f t="shared" ref="CC4698:CC4761" si="999">IFERROR(INDEX(BS$2649:BS$5288, MATCH($AS4698, BV$2649:BV$2828, 0)), "")</f>
        <v/>
      </c>
    </row>
    <row r="4699" spans="45:81" hidden="1" x14ac:dyDescent="0.25">
      <c r="AS4699" s="37">
        <v>2051</v>
      </c>
      <c r="BS4699" s="41" t="str">
        <f t="shared" si="993"/>
        <v/>
      </c>
      <c r="BU4699" s="41" t="str">
        <f>IF($BS4699="", "", IFERROR(INDEX('Country Name Replacement'!$C$11:$C$2650, MATCH($BS4699, 'Country Name Replacement'!$B$11:$B$2650, 0)), $BS4699))</f>
        <v/>
      </c>
      <c r="BV4699" s="37" t="str">
        <f t="shared" si="994"/>
        <v/>
      </c>
      <c r="BW4699" s="46" t="str">
        <f t="shared" si="995"/>
        <v/>
      </c>
      <c r="BY4699" s="13" t="str">
        <f t="shared" si="996"/>
        <v/>
      </c>
      <c r="BZ4699" s="37" t="str">
        <f t="shared" si="997"/>
        <v/>
      </c>
      <c r="CA4699" s="60" t="str">
        <f t="shared" si="998"/>
        <v/>
      </c>
      <c r="CB4699" s="37" t="str">
        <f>IF(CA4699="", "", COUNTIF(CA$2649:CA$5288, "?"&amp;CA4699)+1+COUNTIF(CA$2649:CA4699, CA4699)-1)</f>
        <v/>
      </c>
      <c r="CC4699" s="41" t="str">
        <f t="shared" si="999"/>
        <v/>
      </c>
    </row>
    <row r="4700" spans="45:81" hidden="1" x14ac:dyDescent="0.25">
      <c r="AS4700" s="37">
        <v>2052</v>
      </c>
      <c r="BS4700" s="41" t="str">
        <f t="shared" si="993"/>
        <v/>
      </c>
      <c r="BU4700" s="41" t="str">
        <f>IF($BS4700="", "", IFERROR(INDEX('Country Name Replacement'!$C$11:$C$2650, MATCH($BS4700, 'Country Name Replacement'!$B$11:$B$2650, 0)), $BS4700))</f>
        <v/>
      </c>
      <c r="BV4700" s="37" t="str">
        <f t="shared" si="994"/>
        <v/>
      </c>
      <c r="BW4700" s="46" t="str">
        <f t="shared" si="995"/>
        <v/>
      </c>
      <c r="BY4700" s="13" t="str">
        <f t="shared" si="996"/>
        <v/>
      </c>
      <c r="BZ4700" s="37" t="str">
        <f t="shared" si="997"/>
        <v/>
      </c>
      <c r="CA4700" s="60" t="str">
        <f t="shared" si="998"/>
        <v/>
      </c>
      <c r="CB4700" s="37" t="str">
        <f>IF(CA4700="", "", COUNTIF(CA$2649:CA$5288, "?"&amp;CA4700)+1+COUNTIF(CA$2649:CA4700, CA4700)-1)</f>
        <v/>
      </c>
      <c r="CC4700" s="41" t="str">
        <f t="shared" si="999"/>
        <v/>
      </c>
    </row>
    <row r="4701" spans="45:81" hidden="1" x14ac:dyDescent="0.25">
      <c r="AS4701" s="37">
        <v>2053</v>
      </c>
      <c r="BS4701" s="41" t="str">
        <f t="shared" si="993"/>
        <v/>
      </c>
      <c r="BU4701" s="41" t="str">
        <f>IF($BS4701="", "", IFERROR(INDEX('Country Name Replacement'!$C$11:$C$2650, MATCH($BS4701, 'Country Name Replacement'!$B$11:$B$2650, 0)), $BS4701))</f>
        <v/>
      </c>
      <c r="BV4701" s="37" t="str">
        <f t="shared" si="994"/>
        <v/>
      </c>
      <c r="BW4701" s="46" t="str">
        <f t="shared" si="995"/>
        <v/>
      </c>
      <c r="BY4701" s="13" t="str">
        <f t="shared" si="996"/>
        <v/>
      </c>
      <c r="BZ4701" s="37" t="str">
        <f t="shared" si="997"/>
        <v/>
      </c>
      <c r="CA4701" s="60" t="str">
        <f t="shared" si="998"/>
        <v/>
      </c>
      <c r="CB4701" s="37" t="str">
        <f>IF(CA4701="", "", COUNTIF(CA$2649:CA$5288, "?"&amp;CA4701)+1+COUNTIF(CA$2649:CA4701, CA4701)-1)</f>
        <v/>
      </c>
      <c r="CC4701" s="41" t="str">
        <f t="shared" si="999"/>
        <v/>
      </c>
    </row>
    <row r="4702" spans="45:81" hidden="1" x14ac:dyDescent="0.25">
      <c r="AS4702" s="37">
        <v>2054</v>
      </c>
      <c r="BS4702" s="41" t="str">
        <f t="shared" si="993"/>
        <v/>
      </c>
      <c r="BU4702" s="41" t="str">
        <f>IF($BS4702="", "", IFERROR(INDEX('Country Name Replacement'!$C$11:$C$2650, MATCH($BS4702, 'Country Name Replacement'!$B$11:$B$2650, 0)), $BS4702))</f>
        <v/>
      </c>
      <c r="BV4702" s="37" t="str">
        <f t="shared" si="994"/>
        <v/>
      </c>
      <c r="BW4702" s="46" t="str">
        <f t="shared" si="995"/>
        <v/>
      </c>
      <c r="BY4702" s="13" t="str">
        <f t="shared" si="996"/>
        <v/>
      </c>
      <c r="BZ4702" s="37" t="str">
        <f t="shared" si="997"/>
        <v/>
      </c>
      <c r="CA4702" s="60" t="str">
        <f t="shared" si="998"/>
        <v/>
      </c>
      <c r="CB4702" s="37" t="str">
        <f>IF(CA4702="", "", COUNTIF(CA$2649:CA$5288, "?"&amp;CA4702)+1+COUNTIF(CA$2649:CA4702, CA4702)-1)</f>
        <v/>
      </c>
      <c r="CC4702" s="41" t="str">
        <f t="shared" si="999"/>
        <v/>
      </c>
    </row>
    <row r="4703" spans="45:81" hidden="1" x14ac:dyDescent="0.25">
      <c r="AS4703" s="37">
        <v>2055</v>
      </c>
      <c r="BS4703" s="41" t="str">
        <f t="shared" si="993"/>
        <v/>
      </c>
      <c r="BU4703" s="41" t="str">
        <f>IF($BS4703="", "", IFERROR(INDEX('Country Name Replacement'!$C$11:$C$2650, MATCH($BS4703, 'Country Name Replacement'!$B$11:$B$2650, 0)), $BS4703))</f>
        <v/>
      </c>
      <c r="BV4703" s="37" t="str">
        <f t="shared" si="994"/>
        <v/>
      </c>
      <c r="BW4703" s="46" t="str">
        <f t="shared" si="995"/>
        <v/>
      </c>
      <c r="BY4703" s="13" t="str">
        <f t="shared" si="996"/>
        <v/>
      </c>
      <c r="BZ4703" s="37" t="str">
        <f t="shared" si="997"/>
        <v/>
      </c>
      <c r="CA4703" s="60" t="str">
        <f t="shared" si="998"/>
        <v/>
      </c>
      <c r="CB4703" s="37" t="str">
        <f>IF(CA4703="", "", COUNTIF(CA$2649:CA$5288, "?"&amp;CA4703)+1+COUNTIF(CA$2649:CA4703, CA4703)-1)</f>
        <v/>
      </c>
      <c r="CC4703" s="41" t="str">
        <f t="shared" si="999"/>
        <v/>
      </c>
    </row>
    <row r="4704" spans="45:81" hidden="1" x14ac:dyDescent="0.25">
      <c r="AS4704" s="37">
        <v>2056</v>
      </c>
      <c r="BS4704" s="41" t="str">
        <f t="shared" si="993"/>
        <v/>
      </c>
      <c r="BU4704" s="41" t="str">
        <f>IF($BS4704="", "", IFERROR(INDEX('Country Name Replacement'!$C$11:$C$2650, MATCH($BS4704, 'Country Name Replacement'!$B$11:$B$2650, 0)), $BS4704))</f>
        <v/>
      </c>
      <c r="BV4704" s="37" t="str">
        <f t="shared" si="994"/>
        <v/>
      </c>
      <c r="BW4704" s="46" t="str">
        <f t="shared" si="995"/>
        <v/>
      </c>
      <c r="BY4704" s="13" t="str">
        <f t="shared" si="996"/>
        <v/>
      </c>
      <c r="BZ4704" s="37" t="str">
        <f t="shared" si="997"/>
        <v/>
      </c>
      <c r="CA4704" s="60" t="str">
        <f t="shared" si="998"/>
        <v/>
      </c>
      <c r="CB4704" s="37" t="str">
        <f>IF(CA4704="", "", COUNTIF(CA$2649:CA$5288, "?"&amp;CA4704)+1+COUNTIF(CA$2649:CA4704, CA4704)-1)</f>
        <v/>
      </c>
      <c r="CC4704" s="41" t="str">
        <f t="shared" si="999"/>
        <v/>
      </c>
    </row>
    <row r="4705" spans="45:81" hidden="1" x14ac:dyDescent="0.25">
      <c r="AS4705" s="37">
        <v>2057</v>
      </c>
      <c r="BS4705" s="41" t="str">
        <f t="shared" si="993"/>
        <v/>
      </c>
      <c r="BU4705" s="41" t="str">
        <f>IF($BS4705="", "", IFERROR(INDEX('Country Name Replacement'!$C$11:$C$2650, MATCH($BS4705, 'Country Name Replacement'!$B$11:$B$2650, 0)), $BS4705))</f>
        <v/>
      </c>
      <c r="BV4705" s="37" t="str">
        <f t="shared" si="994"/>
        <v/>
      </c>
      <c r="BW4705" s="46" t="str">
        <f t="shared" si="995"/>
        <v/>
      </c>
      <c r="BY4705" s="13" t="str">
        <f t="shared" si="996"/>
        <v/>
      </c>
      <c r="BZ4705" s="37" t="str">
        <f t="shared" si="997"/>
        <v/>
      </c>
      <c r="CA4705" s="60" t="str">
        <f t="shared" si="998"/>
        <v/>
      </c>
      <c r="CB4705" s="37" t="str">
        <f>IF(CA4705="", "", COUNTIF(CA$2649:CA$5288, "?"&amp;CA4705)+1+COUNTIF(CA$2649:CA4705, CA4705)-1)</f>
        <v/>
      </c>
      <c r="CC4705" s="41" t="str">
        <f t="shared" si="999"/>
        <v/>
      </c>
    </row>
    <row r="4706" spans="45:81" hidden="1" x14ac:dyDescent="0.25">
      <c r="AS4706" s="37">
        <v>2058</v>
      </c>
      <c r="BS4706" s="41" t="str">
        <f t="shared" si="993"/>
        <v/>
      </c>
      <c r="BU4706" s="41" t="str">
        <f>IF($BS4706="", "", IFERROR(INDEX('Country Name Replacement'!$C$11:$C$2650, MATCH($BS4706, 'Country Name Replacement'!$B$11:$B$2650, 0)), $BS4706))</f>
        <v/>
      </c>
      <c r="BV4706" s="37" t="str">
        <f t="shared" si="994"/>
        <v/>
      </c>
      <c r="BW4706" s="46" t="str">
        <f t="shared" si="995"/>
        <v/>
      </c>
      <c r="BY4706" s="13" t="str">
        <f t="shared" si="996"/>
        <v/>
      </c>
      <c r="BZ4706" s="37" t="str">
        <f t="shared" si="997"/>
        <v/>
      </c>
      <c r="CA4706" s="60" t="str">
        <f t="shared" si="998"/>
        <v/>
      </c>
      <c r="CB4706" s="37" t="str">
        <f>IF(CA4706="", "", COUNTIF(CA$2649:CA$5288, "?"&amp;CA4706)+1+COUNTIF(CA$2649:CA4706, CA4706)-1)</f>
        <v/>
      </c>
      <c r="CC4706" s="41" t="str">
        <f t="shared" si="999"/>
        <v/>
      </c>
    </row>
    <row r="4707" spans="45:81" hidden="1" x14ac:dyDescent="0.25">
      <c r="AS4707" s="37">
        <v>2059</v>
      </c>
      <c r="BS4707" s="41" t="str">
        <f t="shared" si="993"/>
        <v/>
      </c>
      <c r="BU4707" s="41" t="str">
        <f>IF($BS4707="", "", IFERROR(INDEX('Country Name Replacement'!$C$11:$C$2650, MATCH($BS4707, 'Country Name Replacement'!$B$11:$B$2650, 0)), $BS4707))</f>
        <v/>
      </c>
      <c r="BV4707" s="37" t="str">
        <f t="shared" si="994"/>
        <v/>
      </c>
      <c r="BW4707" s="46" t="str">
        <f t="shared" si="995"/>
        <v/>
      </c>
      <c r="BY4707" s="13" t="str">
        <f t="shared" si="996"/>
        <v/>
      </c>
      <c r="BZ4707" s="37" t="str">
        <f t="shared" si="997"/>
        <v/>
      </c>
      <c r="CA4707" s="60" t="str">
        <f t="shared" si="998"/>
        <v/>
      </c>
      <c r="CB4707" s="37" t="str">
        <f>IF(CA4707="", "", COUNTIF(CA$2649:CA$5288, "?"&amp;CA4707)+1+COUNTIF(CA$2649:CA4707, CA4707)-1)</f>
        <v/>
      </c>
      <c r="CC4707" s="41" t="str">
        <f t="shared" si="999"/>
        <v/>
      </c>
    </row>
    <row r="4708" spans="45:81" hidden="1" x14ac:dyDescent="0.25">
      <c r="AS4708" s="37">
        <v>2060</v>
      </c>
      <c r="BS4708" s="41" t="str">
        <f t="shared" si="993"/>
        <v/>
      </c>
      <c r="BU4708" s="41" t="str">
        <f>IF($BS4708="", "", IFERROR(INDEX('Country Name Replacement'!$C$11:$C$2650, MATCH($BS4708, 'Country Name Replacement'!$B$11:$B$2650, 0)), $BS4708))</f>
        <v/>
      </c>
      <c r="BV4708" s="37" t="str">
        <f t="shared" si="994"/>
        <v/>
      </c>
      <c r="BW4708" s="46" t="str">
        <f t="shared" si="995"/>
        <v/>
      </c>
      <c r="BY4708" s="13" t="str">
        <f t="shared" si="996"/>
        <v/>
      </c>
      <c r="BZ4708" s="37" t="str">
        <f t="shared" si="997"/>
        <v/>
      </c>
      <c r="CA4708" s="60" t="str">
        <f t="shared" si="998"/>
        <v/>
      </c>
      <c r="CB4708" s="37" t="str">
        <f>IF(CA4708="", "", COUNTIF(CA$2649:CA$5288, "?"&amp;CA4708)+1+COUNTIF(CA$2649:CA4708, CA4708)-1)</f>
        <v/>
      </c>
      <c r="CC4708" s="41" t="str">
        <f t="shared" si="999"/>
        <v/>
      </c>
    </row>
    <row r="4709" spans="45:81" hidden="1" x14ac:dyDescent="0.25">
      <c r="AS4709" s="37">
        <v>2061</v>
      </c>
      <c r="BS4709" s="41" t="str">
        <f t="shared" si="993"/>
        <v/>
      </c>
      <c r="BU4709" s="41" t="str">
        <f>IF($BS4709="", "", IFERROR(INDEX('Country Name Replacement'!$C$11:$C$2650, MATCH($BS4709, 'Country Name Replacement'!$B$11:$B$2650, 0)), $BS4709))</f>
        <v/>
      </c>
      <c r="BV4709" s="37" t="str">
        <f t="shared" si="994"/>
        <v/>
      </c>
      <c r="BW4709" s="46" t="str">
        <f t="shared" si="995"/>
        <v/>
      </c>
      <c r="BY4709" s="13" t="str">
        <f t="shared" si="996"/>
        <v/>
      </c>
      <c r="BZ4709" s="37" t="str">
        <f t="shared" si="997"/>
        <v/>
      </c>
      <c r="CA4709" s="60" t="str">
        <f t="shared" si="998"/>
        <v/>
      </c>
      <c r="CB4709" s="37" t="str">
        <f>IF(CA4709="", "", COUNTIF(CA$2649:CA$5288, "?"&amp;CA4709)+1+COUNTIF(CA$2649:CA4709, CA4709)-1)</f>
        <v/>
      </c>
      <c r="CC4709" s="41" t="str">
        <f t="shared" si="999"/>
        <v/>
      </c>
    </row>
    <row r="4710" spans="45:81" hidden="1" x14ac:dyDescent="0.25">
      <c r="AS4710" s="37">
        <v>2062</v>
      </c>
      <c r="BS4710" s="41" t="str">
        <f t="shared" si="993"/>
        <v/>
      </c>
      <c r="BU4710" s="41" t="str">
        <f>IF($BS4710="", "", IFERROR(INDEX('Country Name Replacement'!$C$11:$C$2650, MATCH($BS4710, 'Country Name Replacement'!$B$11:$B$2650, 0)), $BS4710))</f>
        <v/>
      </c>
      <c r="BV4710" s="37" t="str">
        <f t="shared" si="994"/>
        <v/>
      </c>
      <c r="BW4710" s="46" t="str">
        <f t="shared" si="995"/>
        <v/>
      </c>
      <c r="BY4710" s="13" t="str">
        <f t="shared" si="996"/>
        <v/>
      </c>
      <c r="BZ4710" s="37" t="str">
        <f t="shared" si="997"/>
        <v/>
      </c>
      <c r="CA4710" s="60" t="str">
        <f t="shared" si="998"/>
        <v/>
      </c>
      <c r="CB4710" s="37" t="str">
        <f>IF(CA4710="", "", COUNTIF(CA$2649:CA$5288, "?"&amp;CA4710)+1+COUNTIF(CA$2649:CA4710, CA4710)-1)</f>
        <v/>
      </c>
      <c r="CC4710" s="41" t="str">
        <f t="shared" si="999"/>
        <v/>
      </c>
    </row>
    <row r="4711" spans="45:81" hidden="1" x14ac:dyDescent="0.25">
      <c r="AS4711" s="37">
        <v>2063</v>
      </c>
      <c r="BS4711" s="41" t="str">
        <f t="shared" si="993"/>
        <v/>
      </c>
      <c r="BU4711" s="41" t="str">
        <f>IF($BS4711="", "", IFERROR(INDEX('Country Name Replacement'!$C$11:$C$2650, MATCH($BS4711, 'Country Name Replacement'!$B$11:$B$2650, 0)), $BS4711))</f>
        <v/>
      </c>
      <c r="BV4711" s="37" t="str">
        <f t="shared" si="994"/>
        <v/>
      </c>
      <c r="BW4711" s="46" t="str">
        <f t="shared" si="995"/>
        <v/>
      </c>
      <c r="BY4711" s="13" t="str">
        <f t="shared" si="996"/>
        <v/>
      </c>
      <c r="BZ4711" s="37" t="str">
        <f t="shared" si="997"/>
        <v/>
      </c>
      <c r="CA4711" s="60" t="str">
        <f t="shared" si="998"/>
        <v/>
      </c>
      <c r="CB4711" s="37" t="str">
        <f>IF(CA4711="", "", COUNTIF(CA$2649:CA$5288, "?"&amp;CA4711)+1+COUNTIF(CA$2649:CA4711, CA4711)-1)</f>
        <v/>
      </c>
      <c r="CC4711" s="41" t="str">
        <f t="shared" si="999"/>
        <v/>
      </c>
    </row>
    <row r="4712" spans="45:81" hidden="1" x14ac:dyDescent="0.25">
      <c r="AS4712" s="37">
        <v>2064</v>
      </c>
      <c r="BS4712" s="41" t="str">
        <f t="shared" si="993"/>
        <v/>
      </c>
      <c r="BU4712" s="41" t="str">
        <f>IF($BS4712="", "", IFERROR(INDEX('Country Name Replacement'!$C$11:$C$2650, MATCH($BS4712, 'Country Name Replacement'!$B$11:$B$2650, 0)), $BS4712))</f>
        <v/>
      </c>
      <c r="BV4712" s="37" t="str">
        <f t="shared" si="994"/>
        <v/>
      </c>
      <c r="BW4712" s="46" t="str">
        <f t="shared" si="995"/>
        <v/>
      </c>
      <c r="BY4712" s="13" t="str">
        <f t="shared" si="996"/>
        <v/>
      </c>
      <c r="BZ4712" s="37" t="str">
        <f t="shared" si="997"/>
        <v/>
      </c>
      <c r="CA4712" s="60" t="str">
        <f t="shared" si="998"/>
        <v/>
      </c>
      <c r="CB4712" s="37" t="str">
        <f>IF(CA4712="", "", COUNTIF(CA$2649:CA$5288, "?"&amp;CA4712)+1+COUNTIF(CA$2649:CA4712, CA4712)-1)</f>
        <v/>
      </c>
      <c r="CC4712" s="41" t="str">
        <f t="shared" si="999"/>
        <v/>
      </c>
    </row>
    <row r="4713" spans="45:81" hidden="1" x14ac:dyDescent="0.25">
      <c r="AS4713" s="37">
        <v>2065</v>
      </c>
      <c r="BS4713" s="41" t="str">
        <f t="shared" si="993"/>
        <v/>
      </c>
      <c r="BU4713" s="41" t="str">
        <f>IF($BS4713="", "", IFERROR(INDEX('Country Name Replacement'!$C$11:$C$2650, MATCH($BS4713, 'Country Name Replacement'!$B$11:$B$2650, 0)), $BS4713))</f>
        <v/>
      </c>
      <c r="BV4713" s="37" t="str">
        <f t="shared" si="994"/>
        <v/>
      </c>
      <c r="BW4713" s="46" t="str">
        <f t="shared" si="995"/>
        <v/>
      </c>
      <c r="BY4713" s="13" t="str">
        <f t="shared" si="996"/>
        <v/>
      </c>
      <c r="BZ4713" s="37" t="str">
        <f t="shared" si="997"/>
        <v/>
      </c>
      <c r="CA4713" s="60" t="str">
        <f t="shared" si="998"/>
        <v/>
      </c>
      <c r="CB4713" s="37" t="str">
        <f>IF(CA4713="", "", COUNTIF(CA$2649:CA$5288, "?"&amp;CA4713)+1+COUNTIF(CA$2649:CA4713, CA4713)-1)</f>
        <v/>
      </c>
      <c r="CC4713" s="41" t="str">
        <f t="shared" si="999"/>
        <v/>
      </c>
    </row>
    <row r="4714" spans="45:81" hidden="1" x14ac:dyDescent="0.25">
      <c r="AS4714" s="37">
        <v>2066</v>
      </c>
      <c r="BS4714" s="41" t="str">
        <f t="shared" si="993"/>
        <v/>
      </c>
      <c r="BU4714" s="41" t="str">
        <f>IF($BS4714="", "", IFERROR(INDEX('Country Name Replacement'!$C$11:$C$2650, MATCH($BS4714, 'Country Name Replacement'!$B$11:$B$2650, 0)), $BS4714))</f>
        <v/>
      </c>
      <c r="BV4714" s="37" t="str">
        <f t="shared" si="994"/>
        <v/>
      </c>
      <c r="BW4714" s="46" t="str">
        <f t="shared" si="995"/>
        <v/>
      </c>
      <c r="BY4714" s="13" t="str">
        <f t="shared" si="996"/>
        <v/>
      </c>
      <c r="BZ4714" s="37" t="str">
        <f t="shared" si="997"/>
        <v/>
      </c>
      <c r="CA4714" s="60" t="str">
        <f t="shared" si="998"/>
        <v/>
      </c>
      <c r="CB4714" s="37" t="str">
        <f>IF(CA4714="", "", COUNTIF(CA$2649:CA$5288, "?"&amp;CA4714)+1+COUNTIF(CA$2649:CA4714, CA4714)-1)</f>
        <v/>
      </c>
      <c r="CC4714" s="41" t="str">
        <f t="shared" si="999"/>
        <v/>
      </c>
    </row>
    <row r="4715" spans="45:81" hidden="1" x14ac:dyDescent="0.25">
      <c r="AS4715" s="37">
        <v>2067</v>
      </c>
      <c r="BS4715" s="41" t="str">
        <f t="shared" si="993"/>
        <v/>
      </c>
      <c r="BU4715" s="41" t="str">
        <f>IF($BS4715="", "", IFERROR(INDEX('Country Name Replacement'!$C$11:$C$2650, MATCH($BS4715, 'Country Name Replacement'!$B$11:$B$2650, 0)), $BS4715))</f>
        <v/>
      </c>
      <c r="BV4715" s="37" t="str">
        <f t="shared" si="994"/>
        <v/>
      </c>
      <c r="BW4715" s="46" t="str">
        <f t="shared" si="995"/>
        <v/>
      </c>
      <c r="BY4715" s="13" t="str">
        <f t="shared" si="996"/>
        <v/>
      </c>
      <c r="BZ4715" s="37" t="str">
        <f t="shared" si="997"/>
        <v/>
      </c>
      <c r="CA4715" s="60" t="str">
        <f t="shared" si="998"/>
        <v/>
      </c>
      <c r="CB4715" s="37" t="str">
        <f>IF(CA4715="", "", COUNTIF(CA$2649:CA$5288, "?"&amp;CA4715)+1+COUNTIF(CA$2649:CA4715, CA4715)-1)</f>
        <v/>
      </c>
      <c r="CC4715" s="41" t="str">
        <f t="shared" si="999"/>
        <v/>
      </c>
    </row>
    <row r="4716" spans="45:81" hidden="1" x14ac:dyDescent="0.25">
      <c r="AS4716" s="37">
        <v>2068</v>
      </c>
      <c r="BS4716" s="41" t="str">
        <f t="shared" si="993"/>
        <v/>
      </c>
      <c r="BU4716" s="41" t="str">
        <f>IF($BS4716="", "", IFERROR(INDEX('Country Name Replacement'!$C$11:$C$2650, MATCH($BS4716, 'Country Name Replacement'!$B$11:$B$2650, 0)), $BS4716))</f>
        <v/>
      </c>
      <c r="BV4716" s="37" t="str">
        <f t="shared" si="994"/>
        <v/>
      </c>
      <c r="BW4716" s="46" t="str">
        <f t="shared" si="995"/>
        <v/>
      </c>
      <c r="BY4716" s="13" t="str">
        <f t="shared" si="996"/>
        <v/>
      </c>
      <c r="BZ4716" s="37" t="str">
        <f t="shared" si="997"/>
        <v/>
      </c>
      <c r="CA4716" s="60" t="str">
        <f t="shared" si="998"/>
        <v/>
      </c>
      <c r="CB4716" s="37" t="str">
        <f>IF(CA4716="", "", COUNTIF(CA$2649:CA$5288, "?"&amp;CA4716)+1+COUNTIF(CA$2649:CA4716, CA4716)-1)</f>
        <v/>
      </c>
      <c r="CC4716" s="41" t="str">
        <f t="shared" si="999"/>
        <v/>
      </c>
    </row>
    <row r="4717" spans="45:81" hidden="1" x14ac:dyDescent="0.25">
      <c r="AS4717" s="37">
        <v>2069</v>
      </c>
      <c r="BS4717" s="41" t="str">
        <f t="shared" si="993"/>
        <v/>
      </c>
      <c r="BU4717" s="41" t="str">
        <f>IF($BS4717="", "", IFERROR(INDEX('Country Name Replacement'!$C$11:$C$2650, MATCH($BS4717, 'Country Name Replacement'!$B$11:$B$2650, 0)), $BS4717))</f>
        <v/>
      </c>
      <c r="BV4717" s="37" t="str">
        <f t="shared" si="994"/>
        <v/>
      </c>
      <c r="BW4717" s="46" t="str">
        <f t="shared" si="995"/>
        <v/>
      </c>
      <c r="BY4717" s="13" t="str">
        <f t="shared" si="996"/>
        <v/>
      </c>
      <c r="BZ4717" s="37" t="str">
        <f t="shared" si="997"/>
        <v/>
      </c>
      <c r="CA4717" s="60" t="str">
        <f t="shared" si="998"/>
        <v/>
      </c>
      <c r="CB4717" s="37" t="str">
        <f>IF(CA4717="", "", COUNTIF(CA$2649:CA$5288, "?"&amp;CA4717)+1+COUNTIF(CA$2649:CA4717, CA4717)-1)</f>
        <v/>
      </c>
      <c r="CC4717" s="41" t="str">
        <f t="shared" si="999"/>
        <v/>
      </c>
    </row>
    <row r="4718" spans="45:81" hidden="1" x14ac:dyDescent="0.25">
      <c r="AS4718" s="37">
        <v>2070</v>
      </c>
      <c r="BS4718" s="41" t="str">
        <f t="shared" si="993"/>
        <v/>
      </c>
      <c r="BU4718" s="41" t="str">
        <f>IF($BS4718="", "", IFERROR(INDEX('Country Name Replacement'!$C$11:$C$2650, MATCH($BS4718, 'Country Name Replacement'!$B$11:$B$2650, 0)), $BS4718))</f>
        <v/>
      </c>
      <c r="BV4718" s="37" t="str">
        <f t="shared" si="994"/>
        <v/>
      </c>
      <c r="BW4718" s="46" t="str">
        <f t="shared" si="995"/>
        <v/>
      </c>
      <c r="BY4718" s="13" t="str">
        <f t="shared" si="996"/>
        <v/>
      </c>
      <c r="BZ4718" s="37" t="str">
        <f t="shared" si="997"/>
        <v/>
      </c>
      <c r="CA4718" s="60" t="str">
        <f t="shared" si="998"/>
        <v/>
      </c>
      <c r="CB4718" s="37" t="str">
        <f>IF(CA4718="", "", COUNTIF(CA$2649:CA$5288, "?"&amp;CA4718)+1+COUNTIF(CA$2649:CA4718, CA4718)-1)</f>
        <v/>
      </c>
      <c r="CC4718" s="41" t="str">
        <f t="shared" si="999"/>
        <v/>
      </c>
    </row>
    <row r="4719" spans="45:81" hidden="1" x14ac:dyDescent="0.25">
      <c r="AS4719" s="37">
        <v>2071</v>
      </c>
      <c r="BS4719" s="41" t="str">
        <f t="shared" si="993"/>
        <v/>
      </c>
      <c r="BU4719" s="41" t="str">
        <f>IF($BS4719="", "", IFERROR(INDEX('Country Name Replacement'!$C$11:$C$2650, MATCH($BS4719, 'Country Name Replacement'!$B$11:$B$2650, 0)), $BS4719))</f>
        <v/>
      </c>
      <c r="BV4719" s="37" t="str">
        <f t="shared" si="994"/>
        <v/>
      </c>
      <c r="BW4719" s="46" t="str">
        <f t="shared" si="995"/>
        <v/>
      </c>
      <c r="BY4719" s="13" t="str">
        <f t="shared" si="996"/>
        <v/>
      </c>
      <c r="BZ4719" s="37" t="str">
        <f t="shared" si="997"/>
        <v/>
      </c>
      <c r="CA4719" s="60" t="str">
        <f t="shared" si="998"/>
        <v/>
      </c>
      <c r="CB4719" s="37" t="str">
        <f>IF(CA4719="", "", COUNTIF(CA$2649:CA$5288, "?"&amp;CA4719)+1+COUNTIF(CA$2649:CA4719, CA4719)-1)</f>
        <v/>
      </c>
      <c r="CC4719" s="41" t="str">
        <f t="shared" si="999"/>
        <v/>
      </c>
    </row>
    <row r="4720" spans="45:81" hidden="1" x14ac:dyDescent="0.25">
      <c r="AS4720" s="37">
        <v>2072</v>
      </c>
      <c r="BS4720" s="41" t="str">
        <f t="shared" si="993"/>
        <v/>
      </c>
      <c r="BU4720" s="41" t="str">
        <f>IF($BS4720="", "", IFERROR(INDEX('Country Name Replacement'!$C$11:$C$2650, MATCH($BS4720, 'Country Name Replacement'!$B$11:$B$2650, 0)), $BS4720))</f>
        <v/>
      </c>
      <c r="BV4720" s="37" t="str">
        <f t="shared" si="994"/>
        <v/>
      </c>
      <c r="BW4720" s="46" t="str">
        <f t="shared" si="995"/>
        <v/>
      </c>
      <c r="BY4720" s="13" t="str">
        <f t="shared" si="996"/>
        <v/>
      </c>
      <c r="BZ4720" s="37" t="str">
        <f t="shared" si="997"/>
        <v/>
      </c>
      <c r="CA4720" s="60" t="str">
        <f t="shared" si="998"/>
        <v/>
      </c>
      <c r="CB4720" s="37" t="str">
        <f>IF(CA4720="", "", COUNTIF(CA$2649:CA$5288, "?"&amp;CA4720)+1+COUNTIF(CA$2649:CA4720, CA4720)-1)</f>
        <v/>
      </c>
      <c r="CC4720" s="41" t="str">
        <f t="shared" si="999"/>
        <v/>
      </c>
    </row>
    <row r="4721" spans="45:81" hidden="1" x14ac:dyDescent="0.25">
      <c r="AS4721" s="37">
        <v>2073</v>
      </c>
      <c r="BS4721" s="41" t="str">
        <f t="shared" si="993"/>
        <v/>
      </c>
      <c r="BU4721" s="41" t="str">
        <f>IF($BS4721="", "", IFERROR(INDEX('Country Name Replacement'!$C$11:$C$2650, MATCH($BS4721, 'Country Name Replacement'!$B$11:$B$2650, 0)), $BS4721))</f>
        <v/>
      </c>
      <c r="BV4721" s="37" t="str">
        <f t="shared" si="994"/>
        <v/>
      </c>
      <c r="BW4721" s="46" t="str">
        <f t="shared" si="995"/>
        <v/>
      </c>
      <c r="BY4721" s="13" t="str">
        <f t="shared" si="996"/>
        <v/>
      </c>
      <c r="BZ4721" s="37" t="str">
        <f t="shared" si="997"/>
        <v/>
      </c>
      <c r="CA4721" s="60" t="str">
        <f t="shared" si="998"/>
        <v/>
      </c>
      <c r="CB4721" s="37" t="str">
        <f>IF(CA4721="", "", COUNTIF(CA$2649:CA$5288, "?"&amp;CA4721)+1+COUNTIF(CA$2649:CA4721, CA4721)-1)</f>
        <v/>
      </c>
      <c r="CC4721" s="41" t="str">
        <f t="shared" si="999"/>
        <v/>
      </c>
    </row>
    <row r="4722" spans="45:81" hidden="1" x14ac:dyDescent="0.25">
      <c r="AS4722" s="37">
        <v>2074</v>
      </c>
      <c r="BS4722" s="41" t="str">
        <f t="shared" si="993"/>
        <v/>
      </c>
      <c r="BU4722" s="41" t="str">
        <f>IF($BS4722="", "", IFERROR(INDEX('Country Name Replacement'!$C$11:$C$2650, MATCH($BS4722, 'Country Name Replacement'!$B$11:$B$2650, 0)), $BS4722))</f>
        <v/>
      </c>
      <c r="BV4722" s="37" t="str">
        <f t="shared" si="994"/>
        <v/>
      </c>
      <c r="BW4722" s="46" t="str">
        <f t="shared" si="995"/>
        <v/>
      </c>
      <c r="BY4722" s="13" t="str">
        <f t="shared" si="996"/>
        <v/>
      </c>
      <c r="BZ4722" s="37" t="str">
        <f t="shared" si="997"/>
        <v/>
      </c>
      <c r="CA4722" s="60" t="str">
        <f t="shared" si="998"/>
        <v/>
      </c>
      <c r="CB4722" s="37" t="str">
        <f>IF(CA4722="", "", COUNTIF(CA$2649:CA$5288, "?"&amp;CA4722)+1+COUNTIF(CA$2649:CA4722, CA4722)-1)</f>
        <v/>
      </c>
      <c r="CC4722" s="41" t="str">
        <f t="shared" si="999"/>
        <v/>
      </c>
    </row>
    <row r="4723" spans="45:81" hidden="1" x14ac:dyDescent="0.25">
      <c r="AS4723" s="37">
        <v>2075</v>
      </c>
      <c r="BS4723" s="41" t="str">
        <f t="shared" si="993"/>
        <v/>
      </c>
      <c r="BU4723" s="41" t="str">
        <f>IF($BS4723="", "", IFERROR(INDEX('Country Name Replacement'!$C$11:$C$2650, MATCH($BS4723, 'Country Name Replacement'!$B$11:$B$2650, 0)), $BS4723))</f>
        <v/>
      </c>
      <c r="BV4723" s="37" t="str">
        <f t="shared" si="994"/>
        <v/>
      </c>
      <c r="BW4723" s="46" t="str">
        <f t="shared" si="995"/>
        <v/>
      </c>
      <c r="BY4723" s="13" t="str">
        <f t="shared" si="996"/>
        <v/>
      </c>
      <c r="BZ4723" s="37" t="str">
        <f t="shared" si="997"/>
        <v/>
      </c>
      <c r="CA4723" s="60" t="str">
        <f t="shared" si="998"/>
        <v/>
      </c>
      <c r="CB4723" s="37" t="str">
        <f>IF(CA4723="", "", COUNTIF(CA$2649:CA$5288, "?"&amp;CA4723)+1+COUNTIF(CA$2649:CA4723, CA4723)-1)</f>
        <v/>
      </c>
      <c r="CC4723" s="41" t="str">
        <f t="shared" si="999"/>
        <v/>
      </c>
    </row>
    <row r="4724" spans="45:81" hidden="1" x14ac:dyDescent="0.25">
      <c r="AS4724" s="37">
        <v>2076</v>
      </c>
      <c r="BS4724" s="41" t="str">
        <f t="shared" si="993"/>
        <v/>
      </c>
      <c r="BU4724" s="41" t="str">
        <f>IF($BS4724="", "", IFERROR(INDEX('Country Name Replacement'!$C$11:$C$2650, MATCH($BS4724, 'Country Name Replacement'!$B$11:$B$2650, 0)), $BS4724))</f>
        <v/>
      </c>
      <c r="BV4724" s="37" t="str">
        <f t="shared" si="994"/>
        <v/>
      </c>
      <c r="BW4724" s="46" t="str">
        <f t="shared" si="995"/>
        <v/>
      </c>
      <c r="BY4724" s="13" t="str">
        <f t="shared" si="996"/>
        <v/>
      </c>
      <c r="BZ4724" s="37" t="str">
        <f t="shared" si="997"/>
        <v/>
      </c>
      <c r="CA4724" s="60" t="str">
        <f t="shared" si="998"/>
        <v/>
      </c>
      <c r="CB4724" s="37" t="str">
        <f>IF(CA4724="", "", COUNTIF(CA$2649:CA$5288, "?"&amp;CA4724)+1+COUNTIF(CA$2649:CA4724, CA4724)-1)</f>
        <v/>
      </c>
      <c r="CC4724" s="41" t="str">
        <f t="shared" si="999"/>
        <v/>
      </c>
    </row>
    <row r="4725" spans="45:81" hidden="1" x14ac:dyDescent="0.25">
      <c r="AS4725" s="37">
        <v>2077</v>
      </c>
      <c r="BS4725" s="41" t="str">
        <f t="shared" si="993"/>
        <v/>
      </c>
      <c r="BU4725" s="41" t="str">
        <f>IF($BS4725="", "", IFERROR(INDEX('Country Name Replacement'!$C$11:$C$2650, MATCH($BS4725, 'Country Name Replacement'!$B$11:$B$2650, 0)), $BS4725))</f>
        <v/>
      </c>
      <c r="BV4725" s="37" t="str">
        <f t="shared" si="994"/>
        <v/>
      </c>
      <c r="BW4725" s="46" t="str">
        <f t="shared" si="995"/>
        <v/>
      </c>
      <c r="BY4725" s="13" t="str">
        <f t="shared" si="996"/>
        <v/>
      </c>
      <c r="BZ4725" s="37" t="str">
        <f t="shared" si="997"/>
        <v/>
      </c>
      <c r="CA4725" s="60" t="str">
        <f t="shared" si="998"/>
        <v/>
      </c>
      <c r="CB4725" s="37" t="str">
        <f>IF(CA4725="", "", COUNTIF(CA$2649:CA$5288, "?"&amp;CA4725)+1+COUNTIF(CA$2649:CA4725, CA4725)-1)</f>
        <v/>
      </c>
      <c r="CC4725" s="41" t="str">
        <f t="shared" si="999"/>
        <v/>
      </c>
    </row>
    <row r="4726" spans="45:81" hidden="1" x14ac:dyDescent="0.25">
      <c r="AS4726" s="37">
        <v>2078</v>
      </c>
      <c r="BS4726" s="41" t="str">
        <f t="shared" si="993"/>
        <v/>
      </c>
      <c r="BU4726" s="41" t="str">
        <f>IF($BS4726="", "", IFERROR(INDEX('Country Name Replacement'!$C$11:$C$2650, MATCH($BS4726, 'Country Name Replacement'!$B$11:$B$2650, 0)), $BS4726))</f>
        <v/>
      </c>
      <c r="BV4726" s="37" t="str">
        <f t="shared" si="994"/>
        <v/>
      </c>
      <c r="BW4726" s="46" t="str">
        <f t="shared" si="995"/>
        <v/>
      </c>
      <c r="BY4726" s="13" t="str">
        <f t="shared" si="996"/>
        <v/>
      </c>
      <c r="BZ4726" s="37" t="str">
        <f t="shared" si="997"/>
        <v/>
      </c>
      <c r="CA4726" s="60" t="str">
        <f t="shared" si="998"/>
        <v/>
      </c>
      <c r="CB4726" s="37" t="str">
        <f>IF(CA4726="", "", COUNTIF(CA$2649:CA$5288, "?"&amp;CA4726)+1+COUNTIF(CA$2649:CA4726, CA4726)-1)</f>
        <v/>
      </c>
      <c r="CC4726" s="41" t="str">
        <f t="shared" si="999"/>
        <v/>
      </c>
    </row>
    <row r="4727" spans="45:81" hidden="1" x14ac:dyDescent="0.25">
      <c r="AS4727" s="37">
        <v>2079</v>
      </c>
      <c r="BS4727" s="41" t="str">
        <f t="shared" si="993"/>
        <v/>
      </c>
      <c r="BU4727" s="41" t="str">
        <f>IF($BS4727="", "", IFERROR(INDEX('Country Name Replacement'!$C$11:$C$2650, MATCH($BS4727, 'Country Name Replacement'!$B$11:$B$2650, 0)), $BS4727))</f>
        <v/>
      </c>
      <c r="BV4727" s="37" t="str">
        <f t="shared" si="994"/>
        <v/>
      </c>
      <c r="BW4727" s="46" t="str">
        <f t="shared" si="995"/>
        <v/>
      </c>
      <c r="BY4727" s="13" t="str">
        <f t="shared" si="996"/>
        <v/>
      </c>
      <c r="BZ4727" s="37" t="str">
        <f t="shared" si="997"/>
        <v/>
      </c>
      <c r="CA4727" s="60" t="str">
        <f t="shared" si="998"/>
        <v/>
      </c>
      <c r="CB4727" s="37" t="str">
        <f>IF(CA4727="", "", COUNTIF(CA$2649:CA$5288, "?"&amp;CA4727)+1+COUNTIF(CA$2649:CA4727, CA4727)-1)</f>
        <v/>
      </c>
      <c r="CC4727" s="41" t="str">
        <f t="shared" si="999"/>
        <v/>
      </c>
    </row>
    <row r="4728" spans="45:81" hidden="1" x14ac:dyDescent="0.25">
      <c r="AS4728" s="37">
        <v>2080</v>
      </c>
      <c r="BS4728" s="41" t="str">
        <f t="shared" si="993"/>
        <v/>
      </c>
      <c r="BU4728" s="41" t="str">
        <f>IF($BS4728="", "", IFERROR(INDEX('Country Name Replacement'!$C$11:$C$2650, MATCH($BS4728, 'Country Name Replacement'!$B$11:$B$2650, 0)), $BS4728))</f>
        <v/>
      </c>
      <c r="BV4728" s="37" t="str">
        <f t="shared" si="994"/>
        <v/>
      </c>
      <c r="BW4728" s="46" t="str">
        <f t="shared" si="995"/>
        <v/>
      </c>
      <c r="BY4728" s="13" t="str">
        <f t="shared" si="996"/>
        <v/>
      </c>
      <c r="BZ4728" s="37" t="str">
        <f t="shared" si="997"/>
        <v/>
      </c>
      <c r="CA4728" s="60" t="str">
        <f t="shared" si="998"/>
        <v/>
      </c>
      <c r="CB4728" s="37" t="str">
        <f>IF(CA4728="", "", COUNTIF(CA$2649:CA$5288, "?"&amp;CA4728)+1+COUNTIF(CA$2649:CA4728, CA4728)-1)</f>
        <v/>
      </c>
      <c r="CC4728" s="41" t="str">
        <f t="shared" si="999"/>
        <v/>
      </c>
    </row>
    <row r="4729" spans="45:81" hidden="1" x14ac:dyDescent="0.25">
      <c r="AS4729" s="37">
        <v>2081</v>
      </c>
      <c r="BS4729" s="41" t="str">
        <f t="shared" si="993"/>
        <v/>
      </c>
      <c r="BU4729" s="41" t="str">
        <f>IF($BS4729="", "", IFERROR(INDEX('Country Name Replacement'!$C$11:$C$2650, MATCH($BS4729, 'Country Name Replacement'!$B$11:$B$2650, 0)), $BS4729))</f>
        <v/>
      </c>
      <c r="BV4729" s="37" t="str">
        <f t="shared" si="994"/>
        <v/>
      </c>
      <c r="BW4729" s="46" t="str">
        <f t="shared" si="995"/>
        <v/>
      </c>
      <c r="BY4729" s="13" t="str">
        <f t="shared" si="996"/>
        <v/>
      </c>
      <c r="BZ4729" s="37" t="str">
        <f t="shared" si="997"/>
        <v/>
      </c>
      <c r="CA4729" s="60" t="str">
        <f t="shared" si="998"/>
        <v/>
      </c>
      <c r="CB4729" s="37" t="str">
        <f>IF(CA4729="", "", COUNTIF(CA$2649:CA$5288, "?"&amp;CA4729)+1+COUNTIF(CA$2649:CA4729, CA4729)-1)</f>
        <v/>
      </c>
      <c r="CC4729" s="41" t="str">
        <f t="shared" si="999"/>
        <v/>
      </c>
    </row>
    <row r="4730" spans="45:81" hidden="1" x14ac:dyDescent="0.25">
      <c r="AS4730" s="37">
        <v>2082</v>
      </c>
      <c r="BS4730" s="41" t="str">
        <f t="shared" si="993"/>
        <v/>
      </c>
      <c r="BU4730" s="41" t="str">
        <f>IF($BS4730="", "", IFERROR(INDEX('Country Name Replacement'!$C$11:$C$2650, MATCH($BS4730, 'Country Name Replacement'!$B$11:$B$2650, 0)), $BS4730))</f>
        <v/>
      </c>
      <c r="BV4730" s="37" t="str">
        <f t="shared" si="994"/>
        <v/>
      </c>
      <c r="BW4730" s="46" t="str">
        <f t="shared" si="995"/>
        <v/>
      </c>
      <c r="BY4730" s="13" t="str">
        <f t="shared" si="996"/>
        <v/>
      </c>
      <c r="BZ4730" s="37" t="str">
        <f t="shared" si="997"/>
        <v/>
      </c>
      <c r="CA4730" s="60" t="str">
        <f t="shared" si="998"/>
        <v/>
      </c>
      <c r="CB4730" s="37" t="str">
        <f>IF(CA4730="", "", COUNTIF(CA$2649:CA$5288, "?"&amp;CA4730)+1+COUNTIF(CA$2649:CA4730, CA4730)-1)</f>
        <v/>
      </c>
      <c r="CC4730" s="41" t="str">
        <f t="shared" si="999"/>
        <v/>
      </c>
    </row>
    <row r="4731" spans="45:81" hidden="1" x14ac:dyDescent="0.25">
      <c r="AS4731" s="37">
        <v>2083</v>
      </c>
      <c r="BS4731" s="41" t="str">
        <f t="shared" si="993"/>
        <v/>
      </c>
      <c r="BU4731" s="41" t="str">
        <f>IF($BS4731="", "", IFERROR(INDEX('Country Name Replacement'!$C$11:$C$2650, MATCH($BS4731, 'Country Name Replacement'!$B$11:$B$2650, 0)), $BS4731))</f>
        <v/>
      </c>
      <c r="BV4731" s="37" t="str">
        <f t="shared" si="994"/>
        <v/>
      </c>
      <c r="BW4731" s="46" t="str">
        <f t="shared" si="995"/>
        <v/>
      </c>
      <c r="BY4731" s="13" t="str">
        <f t="shared" si="996"/>
        <v/>
      </c>
      <c r="BZ4731" s="37" t="str">
        <f t="shared" si="997"/>
        <v/>
      </c>
      <c r="CA4731" s="60" t="str">
        <f t="shared" si="998"/>
        <v/>
      </c>
      <c r="CB4731" s="37" t="str">
        <f>IF(CA4731="", "", COUNTIF(CA$2649:CA$5288, "?"&amp;CA4731)+1+COUNTIF(CA$2649:CA4731, CA4731)-1)</f>
        <v/>
      </c>
      <c r="CC4731" s="41" t="str">
        <f t="shared" si="999"/>
        <v/>
      </c>
    </row>
    <row r="4732" spans="45:81" hidden="1" x14ac:dyDescent="0.25">
      <c r="AS4732" s="37">
        <v>2084</v>
      </c>
      <c r="BS4732" s="41" t="str">
        <f t="shared" si="993"/>
        <v/>
      </c>
      <c r="BU4732" s="41" t="str">
        <f>IF($BS4732="", "", IFERROR(INDEX('Country Name Replacement'!$C$11:$C$2650, MATCH($BS4732, 'Country Name Replacement'!$B$11:$B$2650, 0)), $BS4732))</f>
        <v/>
      </c>
      <c r="BV4732" s="37" t="str">
        <f t="shared" si="994"/>
        <v/>
      </c>
      <c r="BW4732" s="46" t="str">
        <f t="shared" si="995"/>
        <v/>
      </c>
      <c r="BY4732" s="13" t="str">
        <f t="shared" si="996"/>
        <v/>
      </c>
      <c r="BZ4732" s="37" t="str">
        <f t="shared" si="997"/>
        <v/>
      </c>
      <c r="CA4732" s="60" t="str">
        <f t="shared" si="998"/>
        <v/>
      </c>
      <c r="CB4732" s="37" t="str">
        <f>IF(CA4732="", "", COUNTIF(CA$2649:CA$5288, "?"&amp;CA4732)+1+COUNTIF(CA$2649:CA4732, CA4732)-1)</f>
        <v/>
      </c>
      <c r="CC4732" s="41" t="str">
        <f t="shared" si="999"/>
        <v/>
      </c>
    </row>
    <row r="4733" spans="45:81" hidden="1" x14ac:dyDescent="0.25">
      <c r="AS4733" s="37">
        <v>2085</v>
      </c>
      <c r="BS4733" s="41" t="str">
        <f t="shared" si="993"/>
        <v/>
      </c>
      <c r="BU4733" s="41" t="str">
        <f>IF($BS4733="", "", IFERROR(INDEX('Country Name Replacement'!$C$11:$C$2650, MATCH($BS4733, 'Country Name Replacement'!$B$11:$B$2650, 0)), $BS4733))</f>
        <v/>
      </c>
      <c r="BV4733" s="37" t="str">
        <f t="shared" si="994"/>
        <v/>
      </c>
      <c r="BW4733" s="46" t="str">
        <f t="shared" si="995"/>
        <v/>
      </c>
      <c r="BY4733" s="13" t="str">
        <f t="shared" si="996"/>
        <v/>
      </c>
      <c r="BZ4733" s="37" t="str">
        <f t="shared" si="997"/>
        <v/>
      </c>
      <c r="CA4733" s="60" t="str">
        <f t="shared" si="998"/>
        <v/>
      </c>
      <c r="CB4733" s="37" t="str">
        <f>IF(CA4733="", "", COUNTIF(CA$2649:CA$5288, "?"&amp;CA4733)+1+COUNTIF(CA$2649:CA4733, CA4733)-1)</f>
        <v/>
      </c>
      <c r="CC4733" s="41" t="str">
        <f t="shared" si="999"/>
        <v/>
      </c>
    </row>
    <row r="4734" spans="45:81" hidden="1" x14ac:dyDescent="0.25">
      <c r="AS4734" s="37">
        <v>2086</v>
      </c>
      <c r="BS4734" s="41" t="str">
        <f t="shared" si="993"/>
        <v/>
      </c>
      <c r="BU4734" s="41" t="str">
        <f>IF($BS4734="", "", IFERROR(INDEX('Country Name Replacement'!$C$11:$C$2650, MATCH($BS4734, 'Country Name Replacement'!$B$11:$B$2650, 0)), $BS4734))</f>
        <v/>
      </c>
      <c r="BV4734" s="37" t="str">
        <f t="shared" si="994"/>
        <v/>
      </c>
      <c r="BW4734" s="46" t="str">
        <f t="shared" si="995"/>
        <v/>
      </c>
      <c r="BY4734" s="13" t="str">
        <f t="shared" si="996"/>
        <v/>
      </c>
      <c r="BZ4734" s="37" t="str">
        <f t="shared" si="997"/>
        <v/>
      </c>
      <c r="CA4734" s="60" t="str">
        <f t="shared" si="998"/>
        <v/>
      </c>
      <c r="CB4734" s="37" t="str">
        <f>IF(CA4734="", "", COUNTIF(CA$2649:CA$5288, "?"&amp;CA4734)+1+COUNTIF(CA$2649:CA4734, CA4734)-1)</f>
        <v/>
      </c>
      <c r="CC4734" s="41" t="str">
        <f t="shared" si="999"/>
        <v/>
      </c>
    </row>
    <row r="4735" spans="45:81" hidden="1" x14ac:dyDescent="0.25">
      <c r="AS4735" s="37">
        <v>2087</v>
      </c>
      <c r="BS4735" s="41" t="str">
        <f t="shared" si="993"/>
        <v/>
      </c>
      <c r="BU4735" s="41" t="str">
        <f>IF($BS4735="", "", IFERROR(INDEX('Country Name Replacement'!$C$11:$C$2650, MATCH($BS4735, 'Country Name Replacement'!$B$11:$B$2650, 0)), $BS4735))</f>
        <v/>
      </c>
      <c r="BV4735" s="37" t="str">
        <f t="shared" si="994"/>
        <v/>
      </c>
      <c r="BW4735" s="46" t="str">
        <f t="shared" si="995"/>
        <v/>
      </c>
      <c r="BY4735" s="13" t="str">
        <f t="shared" si="996"/>
        <v/>
      </c>
      <c r="BZ4735" s="37" t="str">
        <f t="shared" si="997"/>
        <v/>
      </c>
      <c r="CA4735" s="60" t="str">
        <f t="shared" si="998"/>
        <v/>
      </c>
      <c r="CB4735" s="37" t="str">
        <f>IF(CA4735="", "", COUNTIF(CA$2649:CA$5288, "?"&amp;CA4735)+1+COUNTIF(CA$2649:CA4735, CA4735)-1)</f>
        <v/>
      </c>
      <c r="CC4735" s="41" t="str">
        <f t="shared" si="999"/>
        <v/>
      </c>
    </row>
    <row r="4736" spans="45:81" hidden="1" x14ac:dyDescent="0.25">
      <c r="AS4736" s="37">
        <v>2088</v>
      </c>
      <c r="BS4736" s="41" t="str">
        <f t="shared" si="993"/>
        <v/>
      </c>
      <c r="BU4736" s="41" t="str">
        <f>IF($BS4736="", "", IFERROR(INDEX('Country Name Replacement'!$C$11:$C$2650, MATCH($BS4736, 'Country Name Replacement'!$B$11:$B$2650, 0)), $BS4736))</f>
        <v/>
      </c>
      <c r="BV4736" s="37" t="str">
        <f t="shared" si="994"/>
        <v/>
      </c>
      <c r="BW4736" s="46" t="str">
        <f t="shared" si="995"/>
        <v/>
      </c>
      <c r="BY4736" s="13" t="str">
        <f t="shared" si="996"/>
        <v/>
      </c>
      <c r="BZ4736" s="37" t="str">
        <f t="shared" si="997"/>
        <v/>
      </c>
      <c r="CA4736" s="60" t="str">
        <f t="shared" si="998"/>
        <v/>
      </c>
      <c r="CB4736" s="37" t="str">
        <f>IF(CA4736="", "", COUNTIF(CA$2649:CA$5288, "?"&amp;CA4736)+1+COUNTIF(CA$2649:CA4736, CA4736)-1)</f>
        <v/>
      </c>
      <c r="CC4736" s="41" t="str">
        <f t="shared" si="999"/>
        <v/>
      </c>
    </row>
    <row r="4737" spans="45:81" hidden="1" x14ac:dyDescent="0.25">
      <c r="AS4737" s="37">
        <v>2089</v>
      </c>
      <c r="BS4737" s="41" t="str">
        <f t="shared" si="993"/>
        <v/>
      </c>
      <c r="BU4737" s="41" t="str">
        <f>IF($BS4737="", "", IFERROR(INDEX('Country Name Replacement'!$C$11:$C$2650, MATCH($BS4737, 'Country Name Replacement'!$B$11:$B$2650, 0)), $BS4737))</f>
        <v/>
      </c>
      <c r="BV4737" s="37" t="str">
        <f t="shared" si="994"/>
        <v/>
      </c>
      <c r="BW4737" s="46" t="str">
        <f t="shared" si="995"/>
        <v/>
      </c>
      <c r="BY4737" s="13" t="str">
        <f t="shared" si="996"/>
        <v/>
      </c>
      <c r="BZ4737" s="37" t="str">
        <f t="shared" si="997"/>
        <v/>
      </c>
      <c r="CA4737" s="60" t="str">
        <f t="shared" si="998"/>
        <v/>
      </c>
      <c r="CB4737" s="37" t="str">
        <f>IF(CA4737="", "", COUNTIF(CA$2649:CA$5288, "?"&amp;CA4737)+1+COUNTIF(CA$2649:CA4737, CA4737)-1)</f>
        <v/>
      </c>
      <c r="CC4737" s="41" t="str">
        <f t="shared" si="999"/>
        <v/>
      </c>
    </row>
    <row r="4738" spans="45:81" hidden="1" x14ac:dyDescent="0.25">
      <c r="AS4738" s="37">
        <v>2090</v>
      </c>
      <c r="BS4738" s="41" t="str">
        <f t="shared" si="993"/>
        <v/>
      </c>
      <c r="BU4738" s="41" t="str">
        <f>IF($BS4738="", "", IFERROR(INDEX('Country Name Replacement'!$C$11:$C$2650, MATCH($BS4738, 'Country Name Replacement'!$B$11:$B$2650, 0)), $BS4738))</f>
        <v/>
      </c>
      <c r="BV4738" s="37" t="str">
        <f t="shared" si="994"/>
        <v/>
      </c>
      <c r="BW4738" s="46" t="str">
        <f t="shared" si="995"/>
        <v/>
      </c>
      <c r="BY4738" s="13" t="str">
        <f t="shared" si="996"/>
        <v/>
      </c>
      <c r="BZ4738" s="37" t="str">
        <f t="shared" si="997"/>
        <v/>
      </c>
      <c r="CA4738" s="60" t="str">
        <f t="shared" si="998"/>
        <v/>
      </c>
      <c r="CB4738" s="37" t="str">
        <f>IF(CA4738="", "", COUNTIF(CA$2649:CA$5288, "?"&amp;CA4738)+1+COUNTIF(CA$2649:CA4738, CA4738)-1)</f>
        <v/>
      </c>
      <c r="CC4738" s="41" t="str">
        <f t="shared" si="999"/>
        <v/>
      </c>
    </row>
    <row r="4739" spans="45:81" hidden="1" x14ac:dyDescent="0.25">
      <c r="AS4739" s="37">
        <v>2091</v>
      </c>
      <c r="BS4739" s="41" t="str">
        <f t="shared" si="993"/>
        <v/>
      </c>
      <c r="BU4739" s="41" t="str">
        <f>IF($BS4739="", "", IFERROR(INDEX('Country Name Replacement'!$C$11:$C$2650, MATCH($BS4739, 'Country Name Replacement'!$B$11:$B$2650, 0)), $BS4739))</f>
        <v/>
      </c>
      <c r="BV4739" s="37" t="str">
        <f t="shared" si="994"/>
        <v/>
      </c>
      <c r="BW4739" s="46" t="str">
        <f t="shared" si="995"/>
        <v/>
      </c>
      <c r="BY4739" s="13" t="str">
        <f t="shared" si="996"/>
        <v/>
      </c>
      <c r="BZ4739" s="37" t="str">
        <f t="shared" si="997"/>
        <v/>
      </c>
      <c r="CA4739" s="60" t="str">
        <f t="shared" si="998"/>
        <v/>
      </c>
      <c r="CB4739" s="37" t="str">
        <f>IF(CA4739="", "", COUNTIF(CA$2649:CA$5288, "?"&amp;CA4739)+1+COUNTIF(CA$2649:CA4739, CA4739)-1)</f>
        <v/>
      </c>
      <c r="CC4739" s="41" t="str">
        <f t="shared" si="999"/>
        <v/>
      </c>
    </row>
    <row r="4740" spans="45:81" hidden="1" x14ac:dyDescent="0.25">
      <c r="AS4740" s="37">
        <v>2092</v>
      </c>
      <c r="BS4740" s="41" t="str">
        <f t="shared" si="993"/>
        <v/>
      </c>
      <c r="BU4740" s="41" t="str">
        <f>IF($BS4740="", "", IFERROR(INDEX('Country Name Replacement'!$C$11:$C$2650, MATCH($BS4740, 'Country Name Replacement'!$B$11:$B$2650, 0)), $BS4740))</f>
        <v/>
      </c>
      <c r="BV4740" s="37" t="str">
        <f t="shared" si="994"/>
        <v/>
      </c>
      <c r="BW4740" s="46" t="str">
        <f t="shared" si="995"/>
        <v/>
      </c>
      <c r="BY4740" s="13" t="str">
        <f t="shared" si="996"/>
        <v/>
      </c>
      <c r="BZ4740" s="37" t="str">
        <f t="shared" si="997"/>
        <v/>
      </c>
      <c r="CA4740" s="60" t="str">
        <f t="shared" si="998"/>
        <v/>
      </c>
      <c r="CB4740" s="37" t="str">
        <f>IF(CA4740="", "", COUNTIF(CA$2649:CA$5288, "?"&amp;CA4740)+1+COUNTIF(CA$2649:CA4740, CA4740)-1)</f>
        <v/>
      </c>
      <c r="CC4740" s="41" t="str">
        <f t="shared" si="999"/>
        <v/>
      </c>
    </row>
    <row r="4741" spans="45:81" hidden="1" x14ac:dyDescent="0.25">
      <c r="AS4741" s="37">
        <v>2093</v>
      </c>
      <c r="BS4741" s="41" t="str">
        <f t="shared" si="993"/>
        <v/>
      </c>
      <c r="BU4741" s="41" t="str">
        <f>IF($BS4741="", "", IFERROR(INDEX('Country Name Replacement'!$C$11:$C$2650, MATCH($BS4741, 'Country Name Replacement'!$B$11:$B$2650, 0)), $BS4741))</f>
        <v/>
      </c>
      <c r="BV4741" s="37" t="str">
        <f t="shared" si="994"/>
        <v/>
      </c>
      <c r="BW4741" s="46" t="str">
        <f t="shared" si="995"/>
        <v/>
      </c>
      <c r="BY4741" s="13" t="str">
        <f t="shared" si="996"/>
        <v/>
      </c>
      <c r="BZ4741" s="37" t="str">
        <f t="shared" si="997"/>
        <v/>
      </c>
      <c r="CA4741" s="60" t="str">
        <f t="shared" si="998"/>
        <v/>
      </c>
      <c r="CB4741" s="37" t="str">
        <f>IF(CA4741="", "", COUNTIF(CA$2649:CA$5288, "?"&amp;CA4741)+1+COUNTIF(CA$2649:CA4741, CA4741)-1)</f>
        <v/>
      </c>
      <c r="CC4741" s="41" t="str">
        <f t="shared" si="999"/>
        <v/>
      </c>
    </row>
    <row r="4742" spans="45:81" hidden="1" x14ac:dyDescent="0.25">
      <c r="AS4742" s="37">
        <v>2094</v>
      </c>
      <c r="BS4742" s="41" t="str">
        <f t="shared" si="993"/>
        <v/>
      </c>
      <c r="BU4742" s="41" t="str">
        <f>IF($BS4742="", "", IFERROR(INDEX('Country Name Replacement'!$C$11:$C$2650, MATCH($BS4742, 'Country Name Replacement'!$B$11:$B$2650, 0)), $BS4742))</f>
        <v/>
      </c>
      <c r="BV4742" s="37" t="str">
        <f t="shared" si="994"/>
        <v/>
      </c>
      <c r="BW4742" s="46" t="str">
        <f t="shared" si="995"/>
        <v/>
      </c>
      <c r="BY4742" s="13" t="str">
        <f t="shared" si="996"/>
        <v/>
      </c>
      <c r="BZ4742" s="37" t="str">
        <f t="shared" si="997"/>
        <v/>
      </c>
      <c r="CA4742" s="60" t="str">
        <f t="shared" si="998"/>
        <v/>
      </c>
      <c r="CB4742" s="37" t="str">
        <f>IF(CA4742="", "", COUNTIF(CA$2649:CA$5288, "?"&amp;CA4742)+1+COUNTIF(CA$2649:CA4742, CA4742)-1)</f>
        <v/>
      </c>
      <c r="CC4742" s="41" t="str">
        <f t="shared" si="999"/>
        <v/>
      </c>
    </row>
    <row r="4743" spans="45:81" hidden="1" x14ac:dyDescent="0.25">
      <c r="AS4743" s="37">
        <v>2095</v>
      </c>
      <c r="BS4743" s="41" t="str">
        <f t="shared" si="993"/>
        <v/>
      </c>
      <c r="BU4743" s="41" t="str">
        <f>IF($BS4743="", "", IFERROR(INDEX('Country Name Replacement'!$C$11:$C$2650, MATCH($BS4743, 'Country Name Replacement'!$B$11:$B$2650, 0)), $BS4743))</f>
        <v/>
      </c>
      <c r="BV4743" s="37" t="str">
        <f t="shared" si="994"/>
        <v/>
      </c>
      <c r="BW4743" s="46" t="str">
        <f t="shared" si="995"/>
        <v/>
      </c>
      <c r="BY4743" s="13" t="str">
        <f t="shared" si="996"/>
        <v/>
      </c>
      <c r="BZ4743" s="37" t="str">
        <f t="shared" si="997"/>
        <v/>
      </c>
      <c r="CA4743" s="60" t="str">
        <f t="shared" si="998"/>
        <v/>
      </c>
      <c r="CB4743" s="37" t="str">
        <f>IF(CA4743="", "", COUNTIF(CA$2649:CA$5288, "?"&amp;CA4743)+1+COUNTIF(CA$2649:CA4743, CA4743)-1)</f>
        <v/>
      </c>
      <c r="CC4743" s="41" t="str">
        <f t="shared" si="999"/>
        <v/>
      </c>
    </row>
    <row r="4744" spans="45:81" hidden="1" x14ac:dyDescent="0.25">
      <c r="AS4744" s="37">
        <v>2096</v>
      </c>
      <c r="BS4744" s="41" t="str">
        <f t="shared" si="993"/>
        <v/>
      </c>
      <c r="BU4744" s="41" t="str">
        <f>IF($BS4744="", "", IFERROR(INDEX('Country Name Replacement'!$C$11:$C$2650, MATCH($BS4744, 'Country Name Replacement'!$B$11:$B$2650, 0)), $BS4744))</f>
        <v/>
      </c>
      <c r="BV4744" s="37" t="str">
        <f t="shared" si="994"/>
        <v/>
      </c>
      <c r="BW4744" s="46" t="str">
        <f t="shared" si="995"/>
        <v/>
      </c>
      <c r="BY4744" s="13" t="str">
        <f t="shared" si="996"/>
        <v/>
      </c>
      <c r="BZ4744" s="37" t="str">
        <f t="shared" si="997"/>
        <v/>
      </c>
      <c r="CA4744" s="60" t="str">
        <f t="shared" si="998"/>
        <v/>
      </c>
      <c r="CB4744" s="37" t="str">
        <f>IF(CA4744="", "", COUNTIF(CA$2649:CA$5288, "?"&amp;CA4744)+1+COUNTIF(CA$2649:CA4744, CA4744)-1)</f>
        <v/>
      </c>
      <c r="CC4744" s="41" t="str">
        <f t="shared" si="999"/>
        <v/>
      </c>
    </row>
    <row r="4745" spans="45:81" hidden="1" x14ac:dyDescent="0.25">
      <c r="AS4745" s="37">
        <v>2097</v>
      </c>
      <c r="BS4745" s="41" t="str">
        <f t="shared" si="993"/>
        <v/>
      </c>
      <c r="BU4745" s="41" t="str">
        <f>IF($BS4745="", "", IFERROR(INDEX('Country Name Replacement'!$C$11:$C$2650, MATCH($BS4745, 'Country Name Replacement'!$B$11:$B$2650, 0)), $BS4745))</f>
        <v/>
      </c>
      <c r="BV4745" s="37" t="str">
        <f t="shared" si="994"/>
        <v/>
      </c>
      <c r="BW4745" s="46" t="str">
        <f t="shared" si="995"/>
        <v/>
      </c>
      <c r="BY4745" s="13" t="str">
        <f t="shared" si="996"/>
        <v/>
      </c>
      <c r="BZ4745" s="37" t="str">
        <f t="shared" si="997"/>
        <v/>
      </c>
      <c r="CA4745" s="60" t="str">
        <f t="shared" si="998"/>
        <v/>
      </c>
      <c r="CB4745" s="37" t="str">
        <f>IF(CA4745="", "", COUNTIF(CA$2649:CA$5288, "?"&amp;CA4745)+1+COUNTIF(CA$2649:CA4745, CA4745)-1)</f>
        <v/>
      </c>
      <c r="CC4745" s="41" t="str">
        <f t="shared" si="999"/>
        <v/>
      </c>
    </row>
    <row r="4746" spans="45:81" hidden="1" x14ac:dyDescent="0.25">
      <c r="AS4746" s="37">
        <v>2098</v>
      </c>
      <c r="BS4746" s="41" t="str">
        <f t="shared" si="993"/>
        <v/>
      </c>
      <c r="BU4746" s="41" t="str">
        <f>IF($BS4746="", "", IFERROR(INDEX('Country Name Replacement'!$C$11:$C$2650, MATCH($BS4746, 'Country Name Replacement'!$B$11:$B$2650, 0)), $BS4746))</f>
        <v/>
      </c>
      <c r="BV4746" s="37" t="str">
        <f t="shared" si="994"/>
        <v/>
      </c>
      <c r="BW4746" s="46" t="str">
        <f t="shared" si="995"/>
        <v/>
      </c>
      <c r="BY4746" s="13" t="str">
        <f t="shared" si="996"/>
        <v/>
      </c>
      <c r="BZ4746" s="37" t="str">
        <f t="shared" si="997"/>
        <v/>
      </c>
      <c r="CA4746" s="60" t="str">
        <f t="shared" si="998"/>
        <v/>
      </c>
      <c r="CB4746" s="37" t="str">
        <f>IF(CA4746="", "", COUNTIF(CA$2649:CA$5288, "?"&amp;CA4746)+1+COUNTIF(CA$2649:CA4746, CA4746)-1)</f>
        <v/>
      </c>
      <c r="CC4746" s="41" t="str">
        <f t="shared" si="999"/>
        <v/>
      </c>
    </row>
    <row r="4747" spans="45:81" hidden="1" x14ac:dyDescent="0.25">
      <c r="AS4747" s="37">
        <v>2099</v>
      </c>
      <c r="BS4747" s="41" t="str">
        <f t="shared" si="993"/>
        <v/>
      </c>
      <c r="BU4747" s="41" t="str">
        <f>IF($BS4747="", "", IFERROR(INDEX('Country Name Replacement'!$C$11:$C$2650, MATCH($BS4747, 'Country Name Replacement'!$B$11:$B$2650, 0)), $BS4747))</f>
        <v/>
      </c>
      <c r="BV4747" s="37" t="str">
        <f t="shared" si="994"/>
        <v/>
      </c>
      <c r="BW4747" s="46" t="str">
        <f t="shared" si="995"/>
        <v/>
      </c>
      <c r="BY4747" s="13" t="str">
        <f t="shared" si="996"/>
        <v/>
      </c>
      <c r="BZ4747" s="37" t="str">
        <f t="shared" si="997"/>
        <v/>
      </c>
      <c r="CA4747" s="60" t="str">
        <f t="shared" si="998"/>
        <v/>
      </c>
      <c r="CB4747" s="37" t="str">
        <f>IF(CA4747="", "", COUNTIF(CA$2649:CA$5288, "?"&amp;CA4747)+1+COUNTIF(CA$2649:CA4747, CA4747)-1)</f>
        <v/>
      </c>
      <c r="CC4747" s="41" t="str">
        <f t="shared" si="999"/>
        <v/>
      </c>
    </row>
    <row r="4748" spans="45:81" hidden="1" x14ac:dyDescent="0.25">
      <c r="AS4748" s="37">
        <v>2100</v>
      </c>
      <c r="BS4748" s="41" t="str">
        <f t="shared" si="993"/>
        <v/>
      </c>
      <c r="BU4748" s="41" t="str">
        <f>IF($BS4748="", "", IFERROR(INDEX('Country Name Replacement'!$C$11:$C$2650, MATCH($BS4748, 'Country Name Replacement'!$B$11:$B$2650, 0)), $BS4748))</f>
        <v/>
      </c>
      <c r="BV4748" s="37" t="str">
        <f t="shared" si="994"/>
        <v/>
      </c>
      <c r="BW4748" s="46" t="str">
        <f t="shared" si="995"/>
        <v/>
      </c>
      <c r="BY4748" s="13" t="str">
        <f t="shared" si="996"/>
        <v/>
      </c>
      <c r="BZ4748" s="37" t="str">
        <f t="shared" si="997"/>
        <v/>
      </c>
      <c r="CA4748" s="60" t="str">
        <f t="shared" si="998"/>
        <v/>
      </c>
      <c r="CB4748" s="37" t="str">
        <f>IF(CA4748="", "", COUNTIF(CA$2649:CA$5288, "?"&amp;CA4748)+1+COUNTIF(CA$2649:CA4748, CA4748)-1)</f>
        <v/>
      </c>
      <c r="CC4748" s="41" t="str">
        <f t="shared" si="999"/>
        <v/>
      </c>
    </row>
    <row r="4749" spans="45:81" hidden="1" x14ac:dyDescent="0.25">
      <c r="AS4749" s="37">
        <v>2101</v>
      </c>
      <c r="BS4749" s="41" t="str">
        <f t="shared" si="993"/>
        <v/>
      </c>
      <c r="BU4749" s="41" t="str">
        <f>IF($BS4749="", "", IFERROR(INDEX('Country Name Replacement'!$C$11:$C$2650, MATCH($BS4749, 'Country Name Replacement'!$B$11:$B$2650, 0)), $BS4749))</f>
        <v/>
      </c>
      <c r="BV4749" s="37" t="str">
        <f t="shared" si="994"/>
        <v/>
      </c>
      <c r="BW4749" s="46" t="str">
        <f t="shared" si="995"/>
        <v/>
      </c>
      <c r="BY4749" s="13" t="str">
        <f t="shared" si="996"/>
        <v/>
      </c>
      <c r="BZ4749" s="37" t="str">
        <f t="shared" si="997"/>
        <v/>
      </c>
      <c r="CA4749" s="60" t="str">
        <f t="shared" si="998"/>
        <v/>
      </c>
      <c r="CB4749" s="37" t="str">
        <f>IF(CA4749="", "", COUNTIF(CA$2649:CA$5288, "?"&amp;CA4749)+1+COUNTIF(CA$2649:CA4749, CA4749)-1)</f>
        <v/>
      </c>
      <c r="CC4749" s="41" t="str">
        <f t="shared" si="999"/>
        <v/>
      </c>
    </row>
    <row r="4750" spans="45:81" hidden="1" x14ac:dyDescent="0.25">
      <c r="AS4750" s="37">
        <v>2102</v>
      </c>
      <c r="BS4750" s="41" t="str">
        <f t="shared" si="993"/>
        <v/>
      </c>
      <c r="BU4750" s="41" t="str">
        <f>IF($BS4750="", "", IFERROR(INDEX('Country Name Replacement'!$C$11:$C$2650, MATCH($BS4750, 'Country Name Replacement'!$B$11:$B$2650, 0)), $BS4750))</f>
        <v/>
      </c>
      <c r="BV4750" s="37" t="str">
        <f t="shared" si="994"/>
        <v/>
      </c>
      <c r="BW4750" s="46" t="str">
        <f t="shared" si="995"/>
        <v/>
      </c>
      <c r="BY4750" s="13" t="str">
        <f t="shared" si="996"/>
        <v/>
      </c>
      <c r="BZ4750" s="37" t="str">
        <f t="shared" si="997"/>
        <v/>
      </c>
      <c r="CA4750" s="60" t="str">
        <f t="shared" si="998"/>
        <v/>
      </c>
      <c r="CB4750" s="37" t="str">
        <f>IF(CA4750="", "", COUNTIF(CA$2649:CA$5288, "?"&amp;CA4750)+1+COUNTIF(CA$2649:CA4750, CA4750)-1)</f>
        <v/>
      </c>
      <c r="CC4750" s="41" t="str">
        <f t="shared" si="999"/>
        <v/>
      </c>
    </row>
    <row r="4751" spans="45:81" hidden="1" x14ac:dyDescent="0.25">
      <c r="AS4751" s="37">
        <v>2103</v>
      </c>
      <c r="BS4751" s="41" t="str">
        <f t="shared" si="993"/>
        <v/>
      </c>
      <c r="BU4751" s="41" t="str">
        <f>IF($BS4751="", "", IFERROR(INDEX('Country Name Replacement'!$C$11:$C$2650, MATCH($BS4751, 'Country Name Replacement'!$B$11:$B$2650, 0)), $BS4751))</f>
        <v/>
      </c>
      <c r="BV4751" s="37" t="str">
        <f t="shared" si="994"/>
        <v/>
      </c>
      <c r="BW4751" s="46" t="str">
        <f t="shared" si="995"/>
        <v/>
      </c>
      <c r="BY4751" s="13" t="str">
        <f t="shared" si="996"/>
        <v/>
      </c>
      <c r="BZ4751" s="37" t="str">
        <f t="shared" si="997"/>
        <v/>
      </c>
      <c r="CA4751" s="60" t="str">
        <f t="shared" si="998"/>
        <v/>
      </c>
      <c r="CB4751" s="37" t="str">
        <f>IF(CA4751="", "", COUNTIF(CA$2649:CA$5288, "?"&amp;CA4751)+1+COUNTIF(CA$2649:CA4751, CA4751)-1)</f>
        <v/>
      </c>
      <c r="CC4751" s="41" t="str">
        <f t="shared" si="999"/>
        <v/>
      </c>
    </row>
    <row r="4752" spans="45:81" hidden="1" x14ac:dyDescent="0.25">
      <c r="AS4752" s="37">
        <v>2104</v>
      </c>
      <c r="BS4752" s="41" t="str">
        <f t="shared" si="993"/>
        <v/>
      </c>
      <c r="BU4752" s="41" t="str">
        <f>IF($BS4752="", "", IFERROR(INDEX('Country Name Replacement'!$C$11:$C$2650, MATCH($BS4752, 'Country Name Replacement'!$B$11:$B$2650, 0)), $BS4752))</f>
        <v/>
      </c>
      <c r="BV4752" s="37" t="str">
        <f t="shared" si="994"/>
        <v/>
      </c>
      <c r="BW4752" s="46" t="str">
        <f t="shared" si="995"/>
        <v/>
      </c>
      <c r="BY4752" s="13" t="str">
        <f t="shared" si="996"/>
        <v/>
      </c>
      <c r="BZ4752" s="37" t="str">
        <f t="shared" si="997"/>
        <v/>
      </c>
      <c r="CA4752" s="60" t="str">
        <f t="shared" si="998"/>
        <v/>
      </c>
      <c r="CB4752" s="37" t="str">
        <f>IF(CA4752="", "", COUNTIF(CA$2649:CA$5288, "?"&amp;CA4752)+1+COUNTIF(CA$2649:CA4752, CA4752)-1)</f>
        <v/>
      </c>
      <c r="CC4752" s="41" t="str">
        <f t="shared" si="999"/>
        <v/>
      </c>
    </row>
    <row r="4753" spans="45:81" hidden="1" x14ac:dyDescent="0.25">
      <c r="AS4753" s="37">
        <v>2105</v>
      </c>
      <c r="BS4753" s="41" t="str">
        <f t="shared" si="993"/>
        <v/>
      </c>
      <c r="BU4753" s="41" t="str">
        <f>IF($BS4753="", "", IFERROR(INDEX('Country Name Replacement'!$C$11:$C$2650, MATCH($BS4753, 'Country Name Replacement'!$B$11:$B$2650, 0)), $BS4753))</f>
        <v/>
      </c>
      <c r="BV4753" s="37" t="str">
        <f t="shared" si="994"/>
        <v/>
      </c>
      <c r="BW4753" s="46" t="str">
        <f t="shared" si="995"/>
        <v/>
      </c>
      <c r="BY4753" s="13" t="str">
        <f t="shared" si="996"/>
        <v/>
      </c>
      <c r="BZ4753" s="37" t="str">
        <f t="shared" si="997"/>
        <v/>
      </c>
      <c r="CA4753" s="60" t="str">
        <f t="shared" si="998"/>
        <v/>
      </c>
      <c r="CB4753" s="37" t="str">
        <f>IF(CA4753="", "", COUNTIF(CA$2649:CA$5288, "?"&amp;CA4753)+1+COUNTIF(CA$2649:CA4753, CA4753)-1)</f>
        <v/>
      </c>
      <c r="CC4753" s="41" t="str">
        <f t="shared" si="999"/>
        <v/>
      </c>
    </row>
    <row r="4754" spans="45:81" hidden="1" x14ac:dyDescent="0.25">
      <c r="AS4754" s="37">
        <v>2106</v>
      </c>
      <c r="BS4754" s="41" t="str">
        <f t="shared" si="993"/>
        <v/>
      </c>
      <c r="BU4754" s="41" t="str">
        <f>IF($BS4754="", "", IFERROR(INDEX('Country Name Replacement'!$C$11:$C$2650, MATCH($BS4754, 'Country Name Replacement'!$B$11:$B$2650, 0)), $BS4754))</f>
        <v/>
      </c>
      <c r="BV4754" s="37" t="str">
        <f t="shared" si="994"/>
        <v/>
      </c>
      <c r="BW4754" s="46" t="str">
        <f t="shared" si="995"/>
        <v/>
      </c>
      <c r="BY4754" s="13" t="str">
        <f t="shared" si="996"/>
        <v/>
      </c>
      <c r="BZ4754" s="37" t="str">
        <f t="shared" si="997"/>
        <v/>
      </c>
      <c r="CA4754" s="60" t="str">
        <f t="shared" si="998"/>
        <v/>
      </c>
      <c r="CB4754" s="37" t="str">
        <f>IF(CA4754="", "", COUNTIF(CA$2649:CA$5288, "?"&amp;CA4754)+1+COUNTIF(CA$2649:CA4754, CA4754)-1)</f>
        <v/>
      </c>
      <c r="CC4754" s="41" t="str">
        <f t="shared" si="999"/>
        <v/>
      </c>
    </row>
    <row r="4755" spans="45:81" hidden="1" x14ac:dyDescent="0.25">
      <c r="AS4755" s="37">
        <v>2107</v>
      </c>
      <c r="BS4755" s="41" t="str">
        <f t="shared" si="993"/>
        <v/>
      </c>
      <c r="BU4755" s="41" t="str">
        <f>IF($BS4755="", "", IFERROR(INDEX('Country Name Replacement'!$C$11:$C$2650, MATCH($BS4755, 'Country Name Replacement'!$B$11:$B$2650, 0)), $BS4755))</f>
        <v/>
      </c>
      <c r="BV4755" s="37" t="str">
        <f t="shared" si="994"/>
        <v/>
      </c>
      <c r="BW4755" s="46" t="str">
        <f t="shared" si="995"/>
        <v/>
      </c>
      <c r="BY4755" s="13" t="str">
        <f t="shared" si="996"/>
        <v/>
      </c>
      <c r="BZ4755" s="37" t="str">
        <f t="shared" si="997"/>
        <v/>
      </c>
      <c r="CA4755" s="60" t="str">
        <f t="shared" si="998"/>
        <v/>
      </c>
      <c r="CB4755" s="37" t="str">
        <f>IF(CA4755="", "", COUNTIF(CA$2649:CA$5288, "?"&amp;CA4755)+1+COUNTIF(CA$2649:CA4755, CA4755)-1)</f>
        <v/>
      </c>
      <c r="CC4755" s="41" t="str">
        <f t="shared" si="999"/>
        <v/>
      </c>
    </row>
    <row r="4756" spans="45:81" hidden="1" x14ac:dyDescent="0.25">
      <c r="AS4756" s="37">
        <v>2108</v>
      </c>
      <c r="BS4756" s="41" t="str">
        <f t="shared" si="993"/>
        <v/>
      </c>
      <c r="BU4756" s="41" t="str">
        <f>IF($BS4756="", "", IFERROR(INDEX('Country Name Replacement'!$C$11:$C$2650, MATCH($BS4756, 'Country Name Replacement'!$B$11:$B$2650, 0)), $BS4756))</f>
        <v/>
      </c>
      <c r="BV4756" s="37" t="str">
        <f t="shared" si="994"/>
        <v/>
      </c>
      <c r="BW4756" s="46" t="str">
        <f t="shared" si="995"/>
        <v/>
      </c>
      <c r="BY4756" s="13" t="str">
        <f t="shared" si="996"/>
        <v/>
      </c>
      <c r="BZ4756" s="37" t="str">
        <f t="shared" si="997"/>
        <v/>
      </c>
      <c r="CA4756" s="60" t="str">
        <f t="shared" si="998"/>
        <v/>
      </c>
      <c r="CB4756" s="37" t="str">
        <f>IF(CA4756="", "", COUNTIF(CA$2649:CA$5288, "?"&amp;CA4756)+1+COUNTIF(CA$2649:CA4756, CA4756)-1)</f>
        <v/>
      </c>
      <c r="CC4756" s="41" t="str">
        <f t="shared" si="999"/>
        <v/>
      </c>
    </row>
    <row r="4757" spans="45:81" hidden="1" x14ac:dyDescent="0.25">
      <c r="AS4757" s="37">
        <v>2109</v>
      </c>
      <c r="BS4757" s="41" t="str">
        <f t="shared" si="993"/>
        <v/>
      </c>
      <c r="BU4757" s="41" t="str">
        <f>IF($BS4757="", "", IFERROR(INDEX('Country Name Replacement'!$C$11:$C$2650, MATCH($BS4757, 'Country Name Replacement'!$B$11:$B$2650, 0)), $BS4757))</f>
        <v/>
      </c>
      <c r="BV4757" s="37" t="str">
        <f t="shared" si="994"/>
        <v/>
      </c>
      <c r="BW4757" s="46" t="str">
        <f t="shared" si="995"/>
        <v/>
      </c>
      <c r="BY4757" s="13" t="str">
        <f t="shared" si="996"/>
        <v/>
      </c>
      <c r="BZ4757" s="37" t="str">
        <f t="shared" si="997"/>
        <v/>
      </c>
      <c r="CA4757" s="60" t="str">
        <f t="shared" si="998"/>
        <v/>
      </c>
      <c r="CB4757" s="37" t="str">
        <f>IF(CA4757="", "", COUNTIF(CA$2649:CA$5288, "?"&amp;CA4757)+1+COUNTIF(CA$2649:CA4757, CA4757)-1)</f>
        <v/>
      </c>
      <c r="CC4757" s="41" t="str">
        <f t="shared" si="999"/>
        <v/>
      </c>
    </row>
    <row r="4758" spans="45:81" hidden="1" x14ac:dyDescent="0.25">
      <c r="AS4758" s="37">
        <v>2110</v>
      </c>
      <c r="BS4758" s="41" t="str">
        <f t="shared" si="993"/>
        <v/>
      </c>
      <c r="BU4758" s="41" t="str">
        <f>IF($BS4758="", "", IFERROR(INDEX('Country Name Replacement'!$C$11:$C$2650, MATCH($BS4758, 'Country Name Replacement'!$B$11:$B$2650, 0)), $BS4758))</f>
        <v/>
      </c>
      <c r="BV4758" s="37" t="str">
        <f t="shared" si="994"/>
        <v/>
      </c>
      <c r="BW4758" s="46" t="str">
        <f t="shared" si="995"/>
        <v/>
      </c>
      <c r="BY4758" s="13" t="str">
        <f t="shared" si="996"/>
        <v/>
      </c>
      <c r="BZ4758" s="37" t="str">
        <f t="shared" si="997"/>
        <v/>
      </c>
      <c r="CA4758" s="60" t="str">
        <f t="shared" si="998"/>
        <v/>
      </c>
      <c r="CB4758" s="37" t="str">
        <f>IF(CA4758="", "", COUNTIF(CA$2649:CA$5288, "?"&amp;CA4758)+1+COUNTIF(CA$2649:CA4758, CA4758)-1)</f>
        <v/>
      </c>
      <c r="CC4758" s="41" t="str">
        <f t="shared" si="999"/>
        <v/>
      </c>
    </row>
    <row r="4759" spans="45:81" hidden="1" x14ac:dyDescent="0.25">
      <c r="AS4759" s="37">
        <v>2111</v>
      </c>
      <c r="BS4759" s="41" t="str">
        <f t="shared" si="993"/>
        <v/>
      </c>
      <c r="BU4759" s="41" t="str">
        <f>IF($BS4759="", "", IFERROR(INDEX('Country Name Replacement'!$C$11:$C$2650, MATCH($BS4759, 'Country Name Replacement'!$B$11:$B$2650, 0)), $BS4759))</f>
        <v/>
      </c>
      <c r="BV4759" s="37" t="str">
        <f t="shared" si="994"/>
        <v/>
      </c>
      <c r="BW4759" s="46" t="str">
        <f t="shared" si="995"/>
        <v/>
      </c>
      <c r="BY4759" s="13" t="str">
        <f t="shared" si="996"/>
        <v/>
      </c>
      <c r="BZ4759" s="37" t="str">
        <f t="shared" si="997"/>
        <v/>
      </c>
      <c r="CA4759" s="60" t="str">
        <f t="shared" si="998"/>
        <v/>
      </c>
      <c r="CB4759" s="37" t="str">
        <f>IF(CA4759="", "", COUNTIF(CA$2649:CA$5288, "?"&amp;CA4759)+1+COUNTIF(CA$2649:CA4759, CA4759)-1)</f>
        <v/>
      </c>
      <c r="CC4759" s="41" t="str">
        <f t="shared" si="999"/>
        <v/>
      </c>
    </row>
    <row r="4760" spans="45:81" hidden="1" x14ac:dyDescent="0.25">
      <c r="AS4760" s="37">
        <v>2112</v>
      </c>
      <c r="BS4760" s="41" t="str">
        <f t="shared" si="993"/>
        <v/>
      </c>
      <c r="BU4760" s="41" t="str">
        <f>IF($BS4760="", "", IFERROR(INDEX('Country Name Replacement'!$C$11:$C$2650, MATCH($BS4760, 'Country Name Replacement'!$B$11:$B$2650, 0)), $BS4760))</f>
        <v/>
      </c>
      <c r="BV4760" s="37" t="str">
        <f t="shared" si="994"/>
        <v/>
      </c>
      <c r="BW4760" s="46" t="str">
        <f t="shared" si="995"/>
        <v/>
      </c>
      <c r="BY4760" s="13" t="str">
        <f t="shared" si="996"/>
        <v/>
      </c>
      <c r="BZ4760" s="37" t="str">
        <f t="shared" si="997"/>
        <v/>
      </c>
      <c r="CA4760" s="60" t="str">
        <f t="shared" si="998"/>
        <v/>
      </c>
      <c r="CB4760" s="37" t="str">
        <f>IF(CA4760="", "", COUNTIF(CA$2649:CA$5288, "?"&amp;CA4760)+1+COUNTIF(CA$2649:CA4760, CA4760)-1)</f>
        <v/>
      </c>
      <c r="CC4760" s="41" t="str">
        <f t="shared" si="999"/>
        <v/>
      </c>
    </row>
    <row r="4761" spans="45:81" hidden="1" x14ac:dyDescent="0.25">
      <c r="AS4761" s="37">
        <v>2113</v>
      </c>
      <c r="BS4761" s="41" t="str">
        <f t="shared" si="993"/>
        <v/>
      </c>
      <c r="BU4761" s="41" t="str">
        <f>IF($BS4761="", "", IFERROR(INDEX('Country Name Replacement'!$C$11:$C$2650, MATCH($BS4761, 'Country Name Replacement'!$B$11:$B$2650, 0)), $BS4761))</f>
        <v/>
      </c>
      <c r="BV4761" s="37" t="str">
        <f t="shared" si="994"/>
        <v/>
      </c>
      <c r="BW4761" s="46" t="str">
        <f t="shared" si="995"/>
        <v/>
      </c>
      <c r="BY4761" s="13" t="str">
        <f t="shared" si="996"/>
        <v/>
      </c>
      <c r="BZ4761" s="37" t="str">
        <f t="shared" si="997"/>
        <v/>
      </c>
      <c r="CA4761" s="60" t="str">
        <f t="shared" si="998"/>
        <v/>
      </c>
      <c r="CB4761" s="37" t="str">
        <f>IF(CA4761="", "", COUNTIF(CA$2649:CA$5288, "?"&amp;CA4761)+1+COUNTIF(CA$2649:CA4761, CA4761)-1)</f>
        <v/>
      </c>
      <c r="CC4761" s="41" t="str">
        <f t="shared" si="999"/>
        <v/>
      </c>
    </row>
    <row r="4762" spans="45:81" hidden="1" x14ac:dyDescent="0.25">
      <c r="AS4762" s="37">
        <v>2114</v>
      </c>
      <c r="BS4762" s="41" t="str">
        <f t="shared" ref="BS4762:BS4825" si="1000">IFERROR(INDEX(BS$7:BS$2646, MATCH($AS4762, BU$7:BU$2646, 0)), "")</f>
        <v/>
      </c>
      <c r="BU4762" s="41" t="str">
        <f>IF($BS4762="", "", IFERROR(INDEX('Country Name Replacement'!$C$11:$C$2650, MATCH($BS4762, 'Country Name Replacement'!$B$11:$B$2650, 0)), $BS4762))</f>
        <v/>
      </c>
      <c r="BV4762" s="37" t="str">
        <f t="shared" ref="BV4762:BV4825" si="1001">IF(BU4762="", "", COUNTIF(BU$2649:BU$5288, "&lt;"&amp;BU4762)+1-BV$2647)</f>
        <v/>
      </c>
      <c r="BW4762" s="46" t="str">
        <f t="shared" ref="BW4762:BW4825" si="1002">IFERROR(INDEX(BU$2649:BU$5288, MATCH($AS4762, BV$2649:BV$2828, 0)), "")</f>
        <v/>
      </c>
      <c r="BY4762" s="13" t="str">
        <f t="shared" ref="BY4762:BY4825" si="1003">IFERROR(INDEX(BY$7:BY$2646, MATCH($AS4762, CA$7:CA$2646, 0)), "")</f>
        <v/>
      </c>
      <c r="BZ4762" s="37" t="str">
        <f t="shared" ref="BZ4762:BZ4825" si="1004">IF(BY4762="", "", COUNTIF(BY$2649:BY$5288, "&lt;"&amp;BY4762)+1-BZ$2647)</f>
        <v/>
      </c>
      <c r="CA4762" s="60" t="str">
        <f t="shared" ref="CA4762:CA4825" si="1005">IF(BY4762="", "", SUMIF($BY$7:$BY$2646, BY4762, $BZ$7:$BZ$2646))</f>
        <v/>
      </c>
      <c r="CB4762" s="37" t="str">
        <f>IF(CA4762="", "", COUNTIF(CA$2649:CA$5288, "?"&amp;CA4762)+1+COUNTIF(CA$2649:CA4762, CA4762)-1)</f>
        <v/>
      </c>
      <c r="CC4762" s="41" t="str">
        <f t="shared" ref="CC4762:CC4825" si="1006">IFERROR(INDEX(BS$2649:BS$5288, MATCH($AS4762, BV$2649:BV$2828, 0)), "")</f>
        <v/>
      </c>
    </row>
    <row r="4763" spans="45:81" hidden="1" x14ac:dyDescent="0.25">
      <c r="AS4763" s="37">
        <v>2115</v>
      </c>
      <c r="BS4763" s="41" t="str">
        <f t="shared" si="1000"/>
        <v/>
      </c>
      <c r="BU4763" s="41" t="str">
        <f>IF($BS4763="", "", IFERROR(INDEX('Country Name Replacement'!$C$11:$C$2650, MATCH($BS4763, 'Country Name Replacement'!$B$11:$B$2650, 0)), $BS4763))</f>
        <v/>
      </c>
      <c r="BV4763" s="37" t="str">
        <f t="shared" si="1001"/>
        <v/>
      </c>
      <c r="BW4763" s="46" t="str">
        <f t="shared" si="1002"/>
        <v/>
      </c>
      <c r="BY4763" s="13" t="str">
        <f t="shared" si="1003"/>
        <v/>
      </c>
      <c r="BZ4763" s="37" t="str">
        <f t="shared" si="1004"/>
        <v/>
      </c>
      <c r="CA4763" s="60" t="str">
        <f t="shared" si="1005"/>
        <v/>
      </c>
      <c r="CB4763" s="37" t="str">
        <f>IF(CA4763="", "", COUNTIF(CA$2649:CA$5288, "?"&amp;CA4763)+1+COUNTIF(CA$2649:CA4763, CA4763)-1)</f>
        <v/>
      </c>
      <c r="CC4763" s="41" t="str">
        <f t="shared" si="1006"/>
        <v/>
      </c>
    </row>
    <row r="4764" spans="45:81" hidden="1" x14ac:dyDescent="0.25">
      <c r="AS4764" s="37">
        <v>2116</v>
      </c>
      <c r="BS4764" s="41" t="str">
        <f t="shared" si="1000"/>
        <v/>
      </c>
      <c r="BU4764" s="41" t="str">
        <f>IF($BS4764="", "", IFERROR(INDEX('Country Name Replacement'!$C$11:$C$2650, MATCH($BS4764, 'Country Name Replacement'!$B$11:$B$2650, 0)), $BS4764))</f>
        <v/>
      </c>
      <c r="BV4764" s="37" t="str">
        <f t="shared" si="1001"/>
        <v/>
      </c>
      <c r="BW4764" s="46" t="str">
        <f t="shared" si="1002"/>
        <v/>
      </c>
      <c r="BY4764" s="13" t="str">
        <f t="shared" si="1003"/>
        <v/>
      </c>
      <c r="BZ4764" s="37" t="str">
        <f t="shared" si="1004"/>
        <v/>
      </c>
      <c r="CA4764" s="60" t="str">
        <f t="shared" si="1005"/>
        <v/>
      </c>
      <c r="CB4764" s="37" t="str">
        <f>IF(CA4764="", "", COUNTIF(CA$2649:CA$5288, "?"&amp;CA4764)+1+COUNTIF(CA$2649:CA4764, CA4764)-1)</f>
        <v/>
      </c>
      <c r="CC4764" s="41" t="str">
        <f t="shared" si="1006"/>
        <v/>
      </c>
    </row>
    <row r="4765" spans="45:81" hidden="1" x14ac:dyDescent="0.25">
      <c r="AS4765" s="37">
        <v>2117</v>
      </c>
      <c r="BS4765" s="41" t="str">
        <f t="shared" si="1000"/>
        <v/>
      </c>
      <c r="BU4765" s="41" t="str">
        <f>IF($BS4765="", "", IFERROR(INDEX('Country Name Replacement'!$C$11:$C$2650, MATCH($BS4765, 'Country Name Replacement'!$B$11:$B$2650, 0)), $BS4765))</f>
        <v/>
      </c>
      <c r="BV4765" s="37" t="str">
        <f t="shared" si="1001"/>
        <v/>
      </c>
      <c r="BW4765" s="46" t="str">
        <f t="shared" si="1002"/>
        <v/>
      </c>
      <c r="BY4765" s="13" t="str">
        <f t="shared" si="1003"/>
        <v/>
      </c>
      <c r="BZ4765" s="37" t="str">
        <f t="shared" si="1004"/>
        <v/>
      </c>
      <c r="CA4765" s="60" t="str">
        <f t="shared" si="1005"/>
        <v/>
      </c>
      <c r="CB4765" s="37" t="str">
        <f>IF(CA4765="", "", COUNTIF(CA$2649:CA$5288, "?"&amp;CA4765)+1+COUNTIF(CA$2649:CA4765, CA4765)-1)</f>
        <v/>
      </c>
      <c r="CC4765" s="41" t="str">
        <f t="shared" si="1006"/>
        <v/>
      </c>
    </row>
    <row r="4766" spans="45:81" hidden="1" x14ac:dyDescent="0.25">
      <c r="AS4766" s="37">
        <v>2118</v>
      </c>
      <c r="BS4766" s="41" t="str">
        <f t="shared" si="1000"/>
        <v/>
      </c>
      <c r="BU4766" s="41" t="str">
        <f>IF($BS4766="", "", IFERROR(INDEX('Country Name Replacement'!$C$11:$C$2650, MATCH($BS4766, 'Country Name Replacement'!$B$11:$B$2650, 0)), $BS4766))</f>
        <v/>
      </c>
      <c r="BV4766" s="37" t="str">
        <f t="shared" si="1001"/>
        <v/>
      </c>
      <c r="BW4766" s="46" t="str">
        <f t="shared" si="1002"/>
        <v/>
      </c>
      <c r="BY4766" s="13" t="str">
        <f t="shared" si="1003"/>
        <v/>
      </c>
      <c r="BZ4766" s="37" t="str">
        <f t="shared" si="1004"/>
        <v/>
      </c>
      <c r="CA4766" s="60" t="str">
        <f t="shared" si="1005"/>
        <v/>
      </c>
      <c r="CB4766" s="37" t="str">
        <f>IF(CA4766="", "", COUNTIF(CA$2649:CA$5288, "?"&amp;CA4766)+1+COUNTIF(CA$2649:CA4766, CA4766)-1)</f>
        <v/>
      </c>
      <c r="CC4766" s="41" t="str">
        <f t="shared" si="1006"/>
        <v/>
      </c>
    </row>
    <row r="4767" spans="45:81" hidden="1" x14ac:dyDescent="0.25">
      <c r="AS4767" s="37">
        <v>2119</v>
      </c>
      <c r="BS4767" s="41" t="str">
        <f t="shared" si="1000"/>
        <v/>
      </c>
      <c r="BU4767" s="41" t="str">
        <f>IF($BS4767="", "", IFERROR(INDEX('Country Name Replacement'!$C$11:$C$2650, MATCH($BS4767, 'Country Name Replacement'!$B$11:$B$2650, 0)), $BS4767))</f>
        <v/>
      </c>
      <c r="BV4767" s="37" t="str">
        <f t="shared" si="1001"/>
        <v/>
      </c>
      <c r="BW4767" s="46" t="str">
        <f t="shared" si="1002"/>
        <v/>
      </c>
      <c r="BY4767" s="13" t="str">
        <f t="shared" si="1003"/>
        <v/>
      </c>
      <c r="BZ4767" s="37" t="str">
        <f t="shared" si="1004"/>
        <v/>
      </c>
      <c r="CA4767" s="60" t="str">
        <f t="shared" si="1005"/>
        <v/>
      </c>
      <c r="CB4767" s="37" t="str">
        <f>IF(CA4767="", "", COUNTIF(CA$2649:CA$5288, "?"&amp;CA4767)+1+COUNTIF(CA$2649:CA4767, CA4767)-1)</f>
        <v/>
      </c>
      <c r="CC4767" s="41" t="str">
        <f t="shared" si="1006"/>
        <v/>
      </c>
    </row>
    <row r="4768" spans="45:81" hidden="1" x14ac:dyDescent="0.25">
      <c r="AS4768" s="37">
        <v>2120</v>
      </c>
      <c r="BS4768" s="41" t="str">
        <f t="shared" si="1000"/>
        <v/>
      </c>
      <c r="BU4768" s="41" t="str">
        <f>IF($BS4768="", "", IFERROR(INDEX('Country Name Replacement'!$C$11:$C$2650, MATCH($BS4768, 'Country Name Replacement'!$B$11:$B$2650, 0)), $BS4768))</f>
        <v/>
      </c>
      <c r="BV4768" s="37" t="str">
        <f t="shared" si="1001"/>
        <v/>
      </c>
      <c r="BW4768" s="46" t="str">
        <f t="shared" si="1002"/>
        <v/>
      </c>
      <c r="BY4768" s="13" t="str">
        <f t="shared" si="1003"/>
        <v/>
      </c>
      <c r="BZ4768" s="37" t="str">
        <f t="shared" si="1004"/>
        <v/>
      </c>
      <c r="CA4768" s="60" t="str">
        <f t="shared" si="1005"/>
        <v/>
      </c>
      <c r="CB4768" s="37" t="str">
        <f>IF(CA4768="", "", COUNTIF(CA$2649:CA$5288, "?"&amp;CA4768)+1+COUNTIF(CA$2649:CA4768, CA4768)-1)</f>
        <v/>
      </c>
      <c r="CC4768" s="41" t="str">
        <f t="shared" si="1006"/>
        <v/>
      </c>
    </row>
    <row r="4769" spans="45:81" hidden="1" x14ac:dyDescent="0.25">
      <c r="AS4769" s="37">
        <v>2121</v>
      </c>
      <c r="BS4769" s="41" t="str">
        <f t="shared" si="1000"/>
        <v/>
      </c>
      <c r="BU4769" s="41" t="str">
        <f>IF($BS4769="", "", IFERROR(INDEX('Country Name Replacement'!$C$11:$C$2650, MATCH($BS4769, 'Country Name Replacement'!$B$11:$B$2650, 0)), $BS4769))</f>
        <v/>
      </c>
      <c r="BV4769" s="37" t="str">
        <f t="shared" si="1001"/>
        <v/>
      </c>
      <c r="BW4769" s="46" t="str">
        <f t="shared" si="1002"/>
        <v/>
      </c>
      <c r="BY4769" s="13" t="str">
        <f t="shared" si="1003"/>
        <v/>
      </c>
      <c r="BZ4769" s="37" t="str">
        <f t="shared" si="1004"/>
        <v/>
      </c>
      <c r="CA4769" s="60" t="str">
        <f t="shared" si="1005"/>
        <v/>
      </c>
      <c r="CB4769" s="37" t="str">
        <f>IF(CA4769="", "", COUNTIF(CA$2649:CA$5288, "?"&amp;CA4769)+1+COUNTIF(CA$2649:CA4769, CA4769)-1)</f>
        <v/>
      </c>
      <c r="CC4769" s="41" t="str">
        <f t="shared" si="1006"/>
        <v/>
      </c>
    </row>
    <row r="4770" spans="45:81" hidden="1" x14ac:dyDescent="0.25">
      <c r="AS4770" s="37">
        <v>2122</v>
      </c>
      <c r="BS4770" s="41" t="str">
        <f t="shared" si="1000"/>
        <v/>
      </c>
      <c r="BU4770" s="41" t="str">
        <f>IF($BS4770="", "", IFERROR(INDEX('Country Name Replacement'!$C$11:$C$2650, MATCH($BS4770, 'Country Name Replacement'!$B$11:$B$2650, 0)), $BS4770))</f>
        <v/>
      </c>
      <c r="BV4770" s="37" t="str">
        <f t="shared" si="1001"/>
        <v/>
      </c>
      <c r="BW4770" s="46" t="str">
        <f t="shared" si="1002"/>
        <v/>
      </c>
      <c r="BY4770" s="13" t="str">
        <f t="shared" si="1003"/>
        <v/>
      </c>
      <c r="BZ4770" s="37" t="str">
        <f t="shared" si="1004"/>
        <v/>
      </c>
      <c r="CA4770" s="60" t="str">
        <f t="shared" si="1005"/>
        <v/>
      </c>
      <c r="CB4770" s="37" t="str">
        <f>IF(CA4770="", "", COUNTIF(CA$2649:CA$5288, "?"&amp;CA4770)+1+COUNTIF(CA$2649:CA4770, CA4770)-1)</f>
        <v/>
      </c>
      <c r="CC4770" s="41" t="str">
        <f t="shared" si="1006"/>
        <v/>
      </c>
    </row>
    <row r="4771" spans="45:81" hidden="1" x14ac:dyDescent="0.25">
      <c r="AS4771" s="37">
        <v>2123</v>
      </c>
      <c r="BS4771" s="41" t="str">
        <f t="shared" si="1000"/>
        <v/>
      </c>
      <c r="BU4771" s="41" t="str">
        <f>IF($BS4771="", "", IFERROR(INDEX('Country Name Replacement'!$C$11:$C$2650, MATCH($BS4771, 'Country Name Replacement'!$B$11:$B$2650, 0)), $BS4771))</f>
        <v/>
      </c>
      <c r="BV4771" s="37" t="str">
        <f t="shared" si="1001"/>
        <v/>
      </c>
      <c r="BW4771" s="46" t="str">
        <f t="shared" si="1002"/>
        <v/>
      </c>
      <c r="BY4771" s="13" t="str">
        <f t="shared" si="1003"/>
        <v/>
      </c>
      <c r="BZ4771" s="37" t="str">
        <f t="shared" si="1004"/>
        <v/>
      </c>
      <c r="CA4771" s="60" t="str">
        <f t="shared" si="1005"/>
        <v/>
      </c>
      <c r="CB4771" s="37" t="str">
        <f>IF(CA4771="", "", COUNTIF(CA$2649:CA$5288, "?"&amp;CA4771)+1+COUNTIF(CA$2649:CA4771, CA4771)-1)</f>
        <v/>
      </c>
      <c r="CC4771" s="41" t="str">
        <f t="shared" si="1006"/>
        <v/>
      </c>
    </row>
    <row r="4772" spans="45:81" hidden="1" x14ac:dyDescent="0.25">
      <c r="AS4772" s="37">
        <v>2124</v>
      </c>
      <c r="BS4772" s="41" t="str">
        <f t="shared" si="1000"/>
        <v/>
      </c>
      <c r="BU4772" s="41" t="str">
        <f>IF($BS4772="", "", IFERROR(INDEX('Country Name Replacement'!$C$11:$C$2650, MATCH($BS4772, 'Country Name Replacement'!$B$11:$B$2650, 0)), $BS4772))</f>
        <v/>
      </c>
      <c r="BV4772" s="37" t="str">
        <f t="shared" si="1001"/>
        <v/>
      </c>
      <c r="BW4772" s="46" t="str">
        <f t="shared" si="1002"/>
        <v/>
      </c>
      <c r="BY4772" s="13" t="str">
        <f t="shared" si="1003"/>
        <v/>
      </c>
      <c r="BZ4772" s="37" t="str">
        <f t="shared" si="1004"/>
        <v/>
      </c>
      <c r="CA4772" s="60" t="str">
        <f t="shared" si="1005"/>
        <v/>
      </c>
      <c r="CB4772" s="37" t="str">
        <f>IF(CA4772="", "", COUNTIF(CA$2649:CA$5288, "?"&amp;CA4772)+1+COUNTIF(CA$2649:CA4772, CA4772)-1)</f>
        <v/>
      </c>
      <c r="CC4772" s="41" t="str">
        <f t="shared" si="1006"/>
        <v/>
      </c>
    </row>
    <row r="4773" spans="45:81" hidden="1" x14ac:dyDescent="0.25">
      <c r="AS4773" s="37">
        <v>2125</v>
      </c>
      <c r="BS4773" s="41" t="str">
        <f t="shared" si="1000"/>
        <v/>
      </c>
      <c r="BU4773" s="41" t="str">
        <f>IF($BS4773="", "", IFERROR(INDEX('Country Name Replacement'!$C$11:$C$2650, MATCH($BS4773, 'Country Name Replacement'!$B$11:$B$2650, 0)), $BS4773))</f>
        <v/>
      </c>
      <c r="BV4773" s="37" t="str">
        <f t="shared" si="1001"/>
        <v/>
      </c>
      <c r="BW4773" s="46" t="str">
        <f t="shared" si="1002"/>
        <v/>
      </c>
      <c r="BY4773" s="13" t="str">
        <f t="shared" si="1003"/>
        <v/>
      </c>
      <c r="BZ4773" s="37" t="str">
        <f t="shared" si="1004"/>
        <v/>
      </c>
      <c r="CA4773" s="60" t="str">
        <f t="shared" si="1005"/>
        <v/>
      </c>
      <c r="CB4773" s="37" t="str">
        <f>IF(CA4773="", "", COUNTIF(CA$2649:CA$5288, "?"&amp;CA4773)+1+COUNTIF(CA$2649:CA4773, CA4773)-1)</f>
        <v/>
      </c>
      <c r="CC4773" s="41" t="str">
        <f t="shared" si="1006"/>
        <v/>
      </c>
    </row>
    <row r="4774" spans="45:81" hidden="1" x14ac:dyDescent="0.25">
      <c r="AS4774" s="37">
        <v>2126</v>
      </c>
      <c r="BS4774" s="41" t="str">
        <f t="shared" si="1000"/>
        <v/>
      </c>
      <c r="BU4774" s="41" t="str">
        <f>IF($BS4774="", "", IFERROR(INDEX('Country Name Replacement'!$C$11:$C$2650, MATCH($BS4774, 'Country Name Replacement'!$B$11:$B$2650, 0)), $BS4774))</f>
        <v/>
      </c>
      <c r="BV4774" s="37" t="str">
        <f t="shared" si="1001"/>
        <v/>
      </c>
      <c r="BW4774" s="46" t="str">
        <f t="shared" si="1002"/>
        <v/>
      </c>
      <c r="BY4774" s="13" t="str">
        <f t="shared" si="1003"/>
        <v/>
      </c>
      <c r="BZ4774" s="37" t="str">
        <f t="shared" si="1004"/>
        <v/>
      </c>
      <c r="CA4774" s="60" t="str">
        <f t="shared" si="1005"/>
        <v/>
      </c>
      <c r="CB4774" s="37" t="str">
        <f>IF(CA4774="", "", COUNTIF(CA$2649:CA$5288, "?"&amp;CA4774)+1+COUNTIF(CA$2649:CA4774, CA4774)-1)</f>
        <v/>
      </c>
      <c r="CC4774" s="41" t="str">
        <f t="shared" si="1006"/>
        <v/>
      </c>
    </row>
    <row r="4775" spans="45:81" hidden="1" x14ac:dyDescent="0.25">
      <c r="AS4775" s="37">
        <v>2127</v>
      </c>
      <c r="BS4775" s="41" t="str">
        <f t="shared" si="1000"/>
        <v/>
      </c>
      <c r="BU4775" s="41" t="str">
        <f>IF($BS4775="", "", IFERROR(INDEX('Country Name Replacement'!$C$11:$C$2650, MATCH($BS4775, 'Country Name Replacement'!$B$11:$B$2650, 0)), $BS4775))</f>
        <v/>
      </c>
      <c r="BV4775" s="37" t="str">
        <f t="shared" si="1001"/>
        <v/>
      </c>
      <c r="BW4775" s="46" t="str">
        <f t="shared" si="1002"/>
        <v/>
      </c>
      <c r="BY4775" s="13" t="str">
        <f t="shared" si="1003"/>
        <v/>
      </c>
      <c r="BZ4775" s="37" t="str">
        <f t="shared" si="1004"/>
        <v/>
      </c>
      <c r="CA4775" s="60" t="str">
        <f t="shared" si="1005"/>
        <v/>
      </c>
      <c r="CB4775" s="37" t="str">
        <f>IF(CA4775="", "", COUNTIF(CA$2649:CA$5288, "?"&amp;CA4775)+1+COUNTIF(CA$2649:CA4775, CA4775)-1)</f>
        <v/>
      </c>
      <c r="CC4775" s="41" t="str">
        <f t="shared" si="1006"/>
        <v/>
      </c>
    </row>
    <row r="4776" spans="45:81" hidden="1" x14ac:dyDescent="0.25">
      <c r="AS4776" s="37">
        <v>2128</v>
      </c>
      <c r="BS4776" s="41" t="str">
        <f t="shared" si="1000"/>
        <v/>
      </c>
      <c r="BU4776" s="41" t="str">
        <f>IF($BS4776="", "", IFERROR(INDEX('Country Name Replacement'!$C$11:$C$2650, MATCH($BS4776, 'Country Name Replacement'!$B$11:$B$2650, 0)), $BS4776))</f>
        <v/>
      </c>
      <c r="BV4776" s="37" t="str">
        <f t="shared" si="1001"/>
        <v/>
      </c>
      <c r="BW4776" s="46" t="str">
        <f t="shared" si="1002"/>
        <v/>
      </c>
      <c r="BY4776" s="13" t="str">
        <f t="shared" si="1003"/>
        <v/>
      </c>
      <c r="BZ4776" s="37" t="str">
        <f t="shared" si="1004"/>
        <v/>
      </c>
      <c r="CA4776" s="60" t="str">
        <f t="shared" si="1005"/>
        <v/>
      </c>
      <c r="CB4776" s="37" t="str">
        <f>IF(CA4776="", "", COUNTIF(CA$2649:CA$5288, "?"&amp;CA4776)+1+COUNTIF(CA$2649:CA4776, CA4776)-1)</f>
        <v/>
      </c>
      <c r="CC4776" s="41" t="str">
        <f t="shared" si="1006"/>
        <v/>
      </c>
    </row>
    <row r="4777" spans="45:81" hidden="1" x14ac:dyDescent="0.25">
      <c r="AS4777" s="37">
        <v>2129</v>
      </c>
      <c r="BS4777" s="41" t="str">
        <f t="shared" si="1000"/>
        <v/>
      </c>
      <c r="BU4777" s="41" t="str">
        <f>IF($BS4777="", "", IFERROR(INDEX('Country Name Replacement'!$C$11:$C$2650, MATCH($BS4777, 'Country Name Replacement'!$B$11:$B$2650, 0)), $BS4777))</f>
        <v/>
      </c>
      <c r="BV4777" s="37" t="str">
        <f t="shared" si="1001"/>
        <v/>
      </c>
      <c r="BW4777" s="46" t="str">
        <f t="shared" si="1002"/>
        <v/>
      </c>
      <c r="BY4777" s="13" t="str">
        <f t="shared" si="1003"/>
        <v/>
      </c>
      <c r="BZ4777" s="37" t="str">
        <f t="shared" si="1004"/>
        <v/>
      </c>
      <c r="CA4777" s="60" t="str">
        <f t="shared" si="1005"/>
        <v/>
      </c>
      <c r="CB4777" s="37" t="str">
        <f>IF(CA4777="", "", COUNTIF(CA$2649:CA$5288, "?"&amp;CA4777)+1+COUNTIF(CA$2649:CA4777, CA4777)-1)</f>
        <v/>
      </c>
      <c r="CC4777" s="41" t="str">
        <f t="shared" si="1006"/>
        <v/>
      </c>
    </row>
    <row r="4778" spans="45:81" hidden="1" x14ac:dyDescent="0.25">
      <c r="AS4778" s="37">
        <v>2130</v>
      </c>
      <c r="BS4778" s="41" t="str">
        <f t="shared" si="1000"/>
        <v/>
      </c>
      <c r="BU4778" s="41" t="str">
        <f>IF($BS4778="", "", IFERROR(INDEX('Country Name Replacement'!$C$11:$C$2650, MATCH($BS4778, 'Country Name Replacement'!$B$11:$B$2650, 0)), $BS4778))</f>
        <v/>
      </c>
      <c r="BV4778" s="37" t="str">
        <f t="shared" si="1001"/>
        <v/>
      </c>
      <c r="BW4778" s="46" t="str">
        <f t="shared" si="1002"/>
        <v/>
      </c>
      <c r="BY4778" s="13" t="str">
        <f t="shared" si="1003"/>
        <v/>
      </c>
      <c r="BZ4778" s="37" t="str">
        <f t="shared" si="1004"/>
        <v/>
      </c>
      <c r="CA4778" s="60" t="str">
        <f t="shared" si="1005"/>
        <v/>
      </c>
      <c r="CB4778" s="37" t="str">
        <f>IF(CA4778="", "", COUNTIF(CA$2649:CA$5288, "?"&amp;CA4778)+1+COUNTIF(CA$2649:CA4778, CA4778)-1)</f>
        <v/>
      </c>
      <c r="CC4778" s="41" t="str">
        <f t="shared" si="1006"/>
        <v/>
      </c>
    </row>
    <row r="4779" spans="45:81" hidden="1" x14ac:dyDescent="0.25">
      <c r="AS4779" s="37">
        <v>2131</v>
      </c>
      <c r="BS4779" s="41" t="str">
        <f t="shared" si="1000"/>
        <v/>
      </c>
      <c r="BU4779" s="41" t="str">
        <f>IF($BS4779="", "", IFERROR(INDEX('Country Name Replacement'!$C$11:$C$2650, MATCH($BS4779, 'Country Name Replacement'!$B$11:$B$2650, 0)), $BS4779))</f>
        <v/>
      </c>
      <c r="BV4779" s="37" t="str">
        <f t="shared" si="1001"/>
        <v/>
      </c>
      <c r="BW4779" s="46" t="str">
        <f t="shared" si="1002"/>
        <v/>
      </c>
      <c r="BY4779" s="13" t="str">
        <f t="shared" si="1003"/>
        <v/>
      </c>
      <c r="BZ4779" s="37" t="str">
        <f t="shared" si="1004"/>
        <v/>
      </c>
      <c r="CA4779" s="60" t="str">
        <f t="shared" si="1005"/>
        <v/>
      </c>
      <c r="CB4779" s="37" t="str">
        <f>IF(CA4779="", "", COUNTIF(CA$2649:CA$5288, "?"&amp;CA4779)+1+COUNTIF(CA$2649:CA4779, CA4779)-1)</f>
        <v/>
      </c>
      <c r="CC4779" s="41" t="str">
        <f t="shared" si="1006"/>
        <v/>
      </c>
    </row>
    <row r="4780" spans="45:81" hidden="1" x14ac:dyDescent="0.25">
      <c r="AS4780" s="37">
        <v>2132</v>
      </c>
      <c r="BS4780" s="41" t="str">
        <f t="shared" si="1000"/>
        <v/>
      </c>
      <c r="BU4780" s="41" t="str">
        <f>IF($BS4780="", "", IFERROR(INDEX('Country Name Replacement'!$C$11:$C$2650, MATCH($BS4780, 'Country Name Replacement'!$B$11:$B$2650, 0)), $BS4780))</f>
        <v/>
      </c>
      <c r="BV4780" s="37" t="str">
        <f t="shared" si="1001"/>
        <v/>
      </c>
      <c r="BW4780" s="46" t="str">
        <f t="shared" si="1002"/>
        <v/>
      </c>
      <c r="BY4780" s="13" t="str">
        <f t="shared" si="1003"/>
        <v/>
      </c>
      <c r="BZ4780" s="37" t="str">
        <f t="shared" si="1004"/>
        <v/>
      </c>
      <c r="CA4780" s="60" t="str">
        <f t="shared" si="1005"/>
        <v/>
      </c>
      <c r="CB4780" s="37" t="str">
        <f>IF(CA4780="", "", COUNTIF(CA$2649:CA$5288, "?"&amp;CA4780)+1+COUNTIF(CA$2649:CA4780, CA4780)-1)</f>
        <v/>
      </c>
      <c r="CC4780" s="41" t="str">
        <f t="shared" si="1006"/>
        <v/>
      </c>
    </row>
    <row r="4781" spans="45:81" hidden="1" x14ac:dyDescent="0.25">
      <c r="AS4781" s="37">
        <v>2133</v>
      </c>
      <c r="BS4781" s="41" t="str">
        <f t="shared" si="1000"/>
        <v/>
      </c>
      <c r="BU4781" s="41" t="str">
        <f>IF($BS4781="", "", IFERROR(INDEX('Country Name Replacement'!$C$11:$C$2650, MATCH($BS4781, 'Country Name Replacement'!$B$11:$B$2650, 0)), $BS4781))</f>
        <v/>
      </c>
      <c r="BV4781" s="37" t="str">
        <f t="shared" si="1001"/>
        <v/>
      </c>
      <c r="BW4781" s="46" t="str">
        <f t="shared" si="1002"/>
        <v/>
      </c>
      <c r="BY4781" s="13" t="str">
        <f t="shared" si="1003"/>
        <v/>
      </c>
      <c r="BZ4781" s="37" t="str">
        <f t="shared" si="1004"/>
        <v/>
      </c>
      <c r="CA4781" s="60" t="str">
        <f t="shared" si="1005"/>
        <v/>
      </c>
      <c r="CB4781" s="37" t="str">
        <f>IF(CA4781="", "", COUNTIF(CA$2649:CA$5288, "?"&amp;CA4781)+1+COUNTIF(CA$2649:CA4781, CA4781)-1)</f>
        <v/>
      </c>
      <c r="CC4781" s="41" t="str">
        <f t="shared" si="1006"/>
        <v/>
      </c>
    </row>
    <row r="4782" spans="45:81" hidden="1" x14ac:dyDescent="0.25">
      <c r="AS4782" s="37">
        <v>2134</v>
      </c>
      <c r="BS4782" s="41" t="str">
        <f t="shared" si="1000"/>
        <v/>
      </c>
      <c r="BU4782" s="41" t="str">
        <f>IF($BS4782="", "", IFERROR(INDEX('Country Name Replacement'!$C$11:$C$2650, MATCH($BS4782, 'Country Name Replacement'!$B$11:$B$2650, 0)), $BS4782))</f>
        <v/>
      </c>
      <c r="BV4782" s="37" t="str">
        <f t="shared" si="1001"/>
        <v/>
      </c>
      <c r="BW4782" s="46" t="str">
        <f t="shared" si="1002"/>
        <v/>
      </c>
      <c r="BY4782" s="13" t="str">
        <f t="shared" si="1003"/>
        <v/>
      </c>
      <c r="BZ4782" s="37" t="str">
        <f t="shared" si="1004"/>
        <v/>
      </c>
      <c r="CA4782" s="60" t="str">
        <f t="shared" si="1005"/>
        <v/>
      </c>
      <c r="CB4782" s="37" t="str">
        <f>IF(CA4782="", "", COUNTIF(CA$2649:CA$5288, "?"&amp;CA4782)+1+COUNTIF(CA$2649:CA4782, CA4782)-1)</f>
        <v/>
      </c>
      <c r="CC4782" s="41" t="str">
        <f t="shared" si="1006"/>
        <v/>
      </c>
    </row>
    <row r="4783" spans="45:81" hidden="1" x14ac:dyDescent="0.25">
      <c r="AS4783" s="37">
        <v>2135</v>
      </c>
      <c r="BS4783" s="41" t="str">
        <f t="shared" si="1000"/>
        <v/>
      </c>
      <c r="BU4783" s="41" t="str">
        <f>IF($BS4783="", "", IFERROR(INDEX('Country Name Replacement'!$C$11:$C$2650, MATCH($BS4783, 'Country Name Replacement'!$B$11:$B$2650, 0)), $BS4783))</f>
        <v/>
      </c>
      <c r="BV4783" s="37" t="str">
        <f t="shared" si="1001"/>
        <v/>
      </c>
      <c r="BW4783" s="46" t="str">
        <f t="shared" si="1002"/>
        <v/>
      </c>
      <c r="BY4783" s="13" t="str">
        <f t="shared" si="1003"/>
        <v/>
      </c>
      <c r="BZ4783" s="37" t="str">
        <f t="shared" si="1004"/>
        <v/>
      </c>
      <c r="CA4783" s="60" t="str">
        <f t="shared" si="1005"/>
        <v/>
      </c>
      <c r="CB4783" s="37" t="str">
        <f>IF(CA4783="", "", COUNTIF(CA$2649:CA$5288, "?"&amp;CA4783)+1+COUNTIF(CA$2649:CA4783, CA4783)-1)</f>
        <v/>
      </c>
      <c r="CC4783" s="41" t="str">
        <f t="shared" si="1006"/>
        <v/>
      </c>
    </row>
    <row r="4784" spans="45:81" hidden="1" x14ac:dyDescent="0.25">
      <c r="AS4784" s="37">
        <v>2136</v>
      </c>
      <c r="BS4784" s="41" t="str">
        <f t="shared" si="1000"/>
        <v/>
      </c>
      <c r="BU4784" s="41" t="str">
        <f>IF($BS4784="", "", IFERROR(INDEX('Country Name Replacement'!$C$11:$C$2650, MATCH($BS4784, 'Country Name Replacement'!$B$11:$B$2650, 0)), $BS4784))</f>
        <v/>
      </c>
      <c r="BV4784" s="37" t="str">
        <f t="shared" si="1001"/>
        <v/>
      </c>
      <c r="BW4784" s="46" t="str">
        <f t="shared" si="1002"/>
        <v/>
      </c>
      <c r="BY4784" s="13" t="str">
        <f t="shared" si="1003"/>
        <v/>
      </c>
      <c r="BZ4784" s="37" t="str">
        <f t="shared" si="1004"/>
        <v/>
      </c>
      <c r="CA4784" s="60" t="str">
        <f t="shared" si="1005"/>
        <v/>
      </c>
      <c r="CB4784" s="37" t="str">
        <f>IF(CA4784="", "", COUNTIF(CA$2649:CA$5288, "?"&amp;CA4784)+1+COUNTIF(CA$2649:CA4784, CA4784)-1)</f>
        <v/>
      </c>
      <c r="CC4784" s="41" t="str">
        <f t="shared" si="1006"/>
        <v/>
      </c>
    </row>
    <row r="4785" spans="45:81" hidden="1" x14ac:dyDescent="0.25">
      <c r="AS4785" s="37">
        <v>2137</v>
      </c>
      <c r="BS4785" s="41" t="str">
        <f t="shared" si="1000"/>
        <v/>
      </c>
      <c r="BU4785" s="41" t="str">
        <f>IF($BS4785="", "", IFERROR(INDEX('Country Name Replacement'!$C$11:$C$2650, MATCH($BS4785, 'Country Name Replacement'!$B$11:$B$2650, 0)), $BS4785))</f>
        <v/>
      </c>
      <c r="BV4785" s="37" t="str">
        <f t="shared" si="1001"/>
        <v/>
      </c>
      <c r="BW4785" s="46" t="str">
        <f t="shared" si="1002"/>
        <v/>
      </c>
      <c r="BY4785" s="13" t="str">
        <f t="shared" si="1003"/>
        <v/>
      </c>
      <c r="BZ4785" s="37" t="str">
        <f t="shared" si="1004"/>
        <v/>
      </c>
      <c r="CA4785" s="60" t="str">
        <f t="shared" si="1005"/>
        <v/>
      </c>
      <c r="CB4785" s="37" t="str">
        <f>IF(CA4785="", "", COUNTIF(CA$2649:CA$5288, "?"&amp;CA4785)+1+COUNTIF(CA$2649:CA4785, CA4785)-1)</f>
        <v/>
      </c>
      <c r="CC4785" s="41" t="str">
        <f t="shared" si="1006"/>
        <v/>
      </c>
    </row>
    <row r="4786" spans="45:81" hidden="1" x14ac:dyDescent="0.25">
      <c r="AS4786" s="37">
        <v>2138</v>
      </c>
      <c r="BS4786" s="41" t="str">
        <f t="shared" si="1000"/>
        <v/>
      </c>
      <c r="BU4786" s="41" t="str">
        <f>IF($BS4786="", "", IFERROR(INDEX('Country Name Replacement'!$C$11:$C$2650, MATCH($BS4786, 'Country Name Replacement'!$B$11:$B$2650, 0)), $BS4786))</f>
        <v/>
      </c>
      <c r="BV4786" s="37" t="str">
        <f t="shared" si="1001"/>
        <v/>
      </c>
      <c r="BW4786" s="46" t="str">
        <f t="shared" si="1002"/>
        <v/>
      </c>
      <c r="BY4786" s="13" t="str">
        <f t="shared" si="1003"/>
        <v/>
      </c>
      <c r="BZ4786" s="37" t="str">
        <f t="shared" si="1004"/>
        <v/>
      </c>
      <c r="CA4786" s="60" t="str">
        <f t="shared" si="1005"/>
        <v/>
      </c>
      <c r="CB4786" s="37" t="str">
        <f>IF(CA4786="", "", COUNTIF(CA$2649:CA$5288, "?"&amp;CA4786)+1+COUNTIF(CA$2649:CA4786, CA4786)-1)</f>
        <v/>
      </c>
      <c r="CC4786" s="41" t="str">
        <f t="shared" si="1006"/>
        <v/>
      </c>
    </row>
    <row r="4787" spans="45:81" hidden="1" x14ac:dyDescent="0.25">
      <c r="AS4787" s="37">
        <v>2139</v>
      </c>
      <c r="BS4787" s="41" t="str">
        <f t="shared" si="1000"/>
        <v/>
      </c>
      <c r="BU4787" s="41" t="str">
        <f>IF($BS4787="", "", IFERROR(INDEX('Country Name Replacement'!$C$11:$C$2650, MATCH($BS4787, 'Country Name Replacement'!$B$11:$B$2650, 0)), $BS4787))</f>
        <v/>
      </c>
      <c r="BV4787" s="37" t="str">
        <f t="shared" si="1001"/>
        <v/>
      </c>
      <c r="BW4787" s="46" t="str">
        <f t="shared" si="1002"/>
        <v/>
      </c>
      <c r="BY4787" s="13" t="str">
        <f t="shared" si="1003"/>
        <v/>
      </c>
      <c r="BZ4787" s="37" t="str">
        <f t="shared" si="1004"/>
        <v/>
      </c>
      <c r="CA4787" s="60" t="str">
        <f t="shared" si="1005"/>
        <v/>
      </c>
      <c r="CB4787" s="37" t="str">
        <f>IF(CA4787="", "", COUNTIF(CA$2649:CA$5288, "?"&amp;CA4787)+1+COUNTIF(CA$2649:CA4787, CA4787)-1)</f>
        <v/>
      </c>
      <c r="CC4787" s="41" t="str">
        <f t="shared" si="1006"/>
        <v/>
      </c>
    </row>
    <row r="4788" spans="45:81" hidden="1" x14ac:dyDescent="0.25">
      <c r="AS4788" s="37">
        <v>2140</v>
      </c>
      <c r="BS4788" s="41" t="str">
        <f t="shared" si="1000"/>
        <v/>
      </c>
      <c r="BU4788" s="41" t="str">
        <f>IF($BS4788="", "", IFERROR(INDEX('Country Name Replacement'!$C$11:$C$2650, MATCH($BS4788, 'Country Name Replacement'!$B$11:$B$2650, 0)), $BS4788))</f>
        <v/>
      </c>
      <c r="BV4788" s="37" t="str">
        <f t="shared" si="1001"/>
        <v/>
      </c>
      <c r="BW4788" s="46" t="str">
        <f t="shared" si="1002"/>
        <v/>
      </c>
      <c r="BY4788" s="13" t="str">
        <f t="shared" si="1003"/>
        <v/>
      </c>
      <c r="BZ4788" s="37" t="str">
        <f t="shared" si="1004"/>
        <v/>
      </c>
      <c r="CA4788" s="60" t="str">
        <f t="shared" si="1005"/>
        <v/>
      </c>
      <c r="CB4788" s="37" t="str">
        <f>IF(CA4788="", "", COUNTIF(CA$2649:CA$5288, "?"&amp;CA4788)+1+COUNTIF(CA$2649:CA4788, CA4788)-1)</f>
        <v/>
      </c>
      <c r="CC4788" s="41" t="str">
        <f t="shared" si="1006"/>
        <v/>
      </c>
    </row>
    <row r="4789" spans="45:81" hidden="1" x14ac:dyDescent="0.25">
      <c r="AS4789" s="37">
        <v>2141</v>
      </c>
      <c r="BS4789" s="41" t="str">
        <f t="shared" si="1000"/>
        <v/>
      </c>
      <c r="BU4789" s="41" t="str">
        <f>IF($BS4789="", "", IFERROR(INDEX('Country Name Replacement'!$C$11:$C$2650, MATCH($BS4789, 'Country Name Replacement'!$B$11:$B$2650, 0)), $BS4789))</f>
        <v/>
      </c>
      <c r="BV4789" s="37" t="str">
        <f t="shared" si="1001"/>
        <v/>
      </c>
      <c r="BW4789" s="46" t="str">
        <f t="shared" si="1002"/>
        <v/>
      </c>
      <c r="BY4789" s="13" t="str">
        <f t="shared" si="1003"/>
        <v/>
      </c>
      <c r="BZ4789" s="37" t="str">
        <f t="shared" si="1004"/>
        <v/>
      </c>
      <c r="CA4789" s="60" t="str">
        <f t="shared" si="1005"/>
        <v/>
      </c>
      <c r="CB4789" s="37" t="str">
        <f>IF(CA4789="", "", COUNTIF(CA$2649:CA$5288, "?"&amp;CA4789)+1+COUNTIF(CA$2649:CA4789, CA4789)-1)</f>
        <v/>
      </c>
      <c r="CC4789" s="41" t="str">
        <f t="shared" si="1006"/>
        <v/>
      </c>
    </row>
    <row r="4790" spans="45:81" hidden="1" x14ac:dyDescent="0.25">
      <c r="AS4790" s="37">
        <v>2142</v>
      </c>
      <c r="BS4790" s="41" t="str">
        <f t="shared" si="1000"/>
        <v/>
      </c>
      <c r="BU4790" s="41" t="str">
        <f>IF($BS4790="", "", IFERROR(INDEX('Country Name Replacement'!$C$11:$C$2650, MATCH($BS4790, 'Country Name Replacement'!$B$11:$B$2650, 0)), $BS4790))</f>
        <v/>
      </c>
      <c r="BV4790" s="37" t="str">
        <f t="shared" si="1001"/>
        <v/>
      </c>
      <c r="BW4790" s="46" t="str">
        <f t="shared" si="1002"/>
        <v/>
      </c>
      <c r="BY4790" s="13" t="str">
        <f t="shared" si="1003"/>
        <v/>
      </c>
      <c r="BZ4790" s="37" t="str">
        <f t="shared" si="1004"/>
        <v/>
      </c>
      <c r="CA4790" s="60" t="str">
        <f t="shared" si="1005"/>
        <v/>
      </c>
      <c r="CB4790" s="37" t="str">
        <f>IF(CA4790="", "", COUNTIF(CA$2649:CA$5288, "?"&amp;CA4790)+1+COUNTIF(CA$2649:CA4790, CA4790)-1)</f>
        <v/>
      </c>
      <c r="CC4790" s="41" t="str">
        <f t="shared" si="1006"/>
        <v/>
      </c>
    </row>
    <row r="4791" spans="45:81" hidden="1" x14ac:dyDescent="0.25">
      <c r="AS4791" s="37">
        <v>2143</v>
      </c>
      <c r="BS4791" s="41" t="str">
        <f t="shared" si="1000"/>
        <v/>
      </c>
      <c r="BU4791" s="41" t="str">
        <f>IF($BS4791="", "", IFERROR(INDEX('Country Name Replacement'!$C$11:$C$2650, MATCH($BS4791, 'Country Name Replacement'!$B$11:$B$2650, 0)), $BS4791))</f>
        <v/>
      </c>
      <c r="BV4791" s="37" t="str">
        <f t="shared" si="1001"/>
        <v/>
      </c>
      <c r="BW4791" s="46" t="str">
        <f t="shared" si="1002"/>
        <v/>
      </c>
      <c r="BY4791" s="13" t="str">
        <f t="shared" si="1003"/>
        <v/>
      </c>
      <c r="BZ4791" s="37" t="str">
        <f t="shared" si="1004"/>
        <v/>
      </c>
      <c r="CA4791" s="60" t="str">
        <f t="shared" si="1005"/>
        <v/>
      </c>
      <c r="CB4791" s="37" t="str">
        <f>IF(CA4791="", "", COUNTIF(CA$2649:CA$5288, "?"&amp;CA4791)+1+COUNTIF(CA$2649:CA4791, CA4791)-1)</f>
        <v/>
      </c>
      <c r="CC4791" s="41" t="str">
        <f t="shared" si="1006"/>
        <v/>
      </c>
    </row>
    <row r="4792" spans="45:81" hidden="1" x14ac:dyDescent="0.25">
      <c r="AS4792" s="37">
        <v>2144</v>
      </c>
      <c r="BS4792" s="41" t="str">
        <f t="shared" si="1000"/>
        <v/>
      </c>
      <c r="BU4792" s="41" t="str">
        <f>IF($BS4792="", "", IFERROR(INDEX('Country Name Replacement'!$C$11:$C$2650, MATCH($BS4792, 'Country Name Replacement'!$B$11:$B$2650, 0)), $BS4792))</f>
        <v/>
      </c>
      <c r="BV4792" s="37" t="str">
        <f t="shared" si="1001"/>
        <v/>
      </c>
      <c r="BW4792" s="46" t="str">
        <f t="shared" si="1002"/>
        <v/>
      </c>
      <c r="BY4792" s="13" t="str">
        <f t="shared" si="1003"/>
        <v/>
      </c>
      <c r="BZ4792" s="37" t="str">
        <f t="shared" si="1004"/>
        <v/>
      </c>
      <c r="CA4792" s="60" t="str">
        <f t="shared" si="1005"/>
        <v/>
      </c>
      <c r="CB4792" s="37" t="str">
        <f>IF(CA4792="", "", COUNTIF(CA$2649:CA$5288, "?"&amp;CA4792)+1+COUNTIF(CA$2649:CA4792, CA4792)-1)</f>
        <v/>
      </c>
      <c r="CC4792" s="41" t="str">
        <f t="shared" si="1006"/>
        <v/>
      </c>
    </row>
    <row r="4793" spans="45:81" hidden="1" x14ac:dyDescent="0.25">
      <c r="AS4793" s="37">
        <v>2145</v>
      </c>
      <c r="BS4793" s="41" t="str">
        <f t="shared" si="1000"/>
        <v/>
      </c>
      <c r="BU4793" s="41" t="str">
        <f>IF($BS4793="", "", IFERROR(INDEX('Country Name Replacement'!$C$11:$C$2650, MATCH($BS4793, 'Country Name Replacement'!$B$11:$B$2650, 0)), $BS4793))</f>
        <v/>
      </c>
      <c r="BV4793" s="37" t="str">
        <f t="shared" si="1001"/>
        <v/>
      </c>
      <c r="BW4793" s="46" t="str">
        <f t="shared" si="1002"/>
        <v/>
      </c>
      <c r="BY4793" s="13" t="str">
        <f t="shared" si="1003"/>
        <v/>
      </c>
      <c r="BZ4793" s="37" t="str">
        <f t="shared" si="1004"/>
        <v/>
      </c>
      <c r="CA4793" s="60" t="str">
        <f t="shared" si="1005"/>
        <v/>
      </c>
      <c r="CB4793" s="37" t="str">
        <f>IF(CA4793="", "", COUNTIF(CA$2649:CA$5288, "?"&amp;CA4793)+1+COUNTIF(CA$2649:CA4793, CA4793)-1)</f>
        <v/>
      </c>
      <c r="CC4793" s="41" t="str">
        <f t="shared" si="1006"/>
        <v/>
      </c>
    </row>
    <row r="4794" spans="45:81" hidden="1" x14ac:dyDescent="0.25">
      <c r="AS4794" s="37">
        <v>2146</v>
      </c>
      <c r="BS4794" s="41" t="str">
        <f t="shared" si="1000"/>
        <v/>
      </c>
      <c r="BU4794" s="41" t="str">
        <f>IF($BS4794="", "", IFERROR(INDEX('Country Name Replacement'!$C$11:$C$2650, MATCH($BS4794, 'Country Name Replacement'!$B$11:$B$2650, 0)), $BS4794))</f>
        <v/>
      </c>
      <c r="BV4794" s="37" t="str">
        <f t="shared" si="1001"/>
        <v/>
      </c>
      <c r="BW4794" s="46" t="str">
        <f t="shared" si="1002"/>
        <v/>
      </c>
      <c r="BY4794" s="13" t="str">
        <f t="shared" si="1003"/>
        <v/>
      </c>
      <c r="BZ4794" s="37" t="str">
        <f t="shared" si="1004"/>
        <v/>
      </c>
      <c r="CA4794" s="60" t="str">
        <f t="shared" si="1005"/>
        <v/>
      </c>
      <c r="CB4794" s="37" t="str">
        <f>IF(CA4794="", "", COUNTIF(CA$2649:CA$5288, "?"&amp;CA4794)+1+COUNTIF(CA$2649:CA4794, CA4794)-1)</f>
        <v/>
      </c>
      <c r="CC4794" s="41" t="str">
        <f t="shared" si="1006"/>
        <v/>
      </c>
    </row>
    <row r="4795" spans="45:81" hidden="1" x14ac:dyDescent="0.25">
      <c r="AS4795" s="37">
        <v>2147</v>
      </c>
      <c r="BS4795" s="41" t="str">
        <f t="shared" si="1000"/>
        <v/>
      </c>
      <c r="BU4795" s="41" t="str">
        <f>IF($BS4795="", "", IFERROR(INDEX('Country Name Replacement'!$C$11:$C$2650, MATCH($BS4795, 'Country Name Replacement'!$B$11:$B$2650, 0)), $BS4795))</f>
        <v/>
      </c>
      <c r="BV4795" s="37" t="str">
        <f t="shared" si="1001"/>
        <v/>
      </c>
      <c r="BW4795" s="46" t="str">
        <f t="shared" si="1002"/>
        <v/>
      </c>
      <c r="BY4795" s="13" t="str">
        <f t="shared" si="1003"/>
        <v/>
      </c>
      <c r="BZ4795" s="37" t="str">
        <f t="shared" si="1004"/>
        <v/>
      </c>
      <c r="CA4795" s="60" t="str">
        <f t="shared" si="1005"/>
        <v/>
      </c>
      <c r="CB4795" s="37" t="str">
        <f>IF(CA4795="", "", COUNTIF(CA$2649:CA$5288, "?"&amp;CA4795)+1+COUNTIF(CA$2649:CA4795, CA4795)-1)</f>
        <v/>
      </c>
      <c r="CC4795" s="41" t="str">
        <f t="shared" si="1006"/>
        <v/>
      </c>
    </row>
    <row r="4796" spans="45:81" hidden="1" x14ac:dyDescent="0.25">
      <c r="AS4796" s="37">
        <v>2148</v>
      </c>
      <c r="BS4796" s="41" t="str">
        <f t="shared" si="1000"/>
        <v/>
      </c>
      <c r="BU4796" s="41" t="str">
        <f>IF($BS4796="", "", IFERROR(INDEX('Country Name Replacement'!$C$11:$C$2650, MATCH($BS4796, 'Country Name Replacement'!$B$11:$B$2650, 0)), $BS4796))</f>
        <v/>
      </c>
      <c r="BV4796" s="37" t="str">
        <f t="shared" si="1001"/>
        <v/>
      </c>
      <c r="BW4796" s="46" t="str">
        <f t="shared" si="1002"/>
        <v/>
      </c>
      <c r="BY4796" s="13" t="str">
        <f t="shared" si="1003"/>
        <v/>
      </c>
      <c r="BZ4796" s="37" t="str">
        <f t="shared" si="1004"/>
        <v/>
      </c>
      <c r="CA4796" s="60" t="str">
        <f t="shared" si="1005"/>
        <v/>
      </c>
      <c r="CB4796" s="37" t="str">
        <f>IF(CA4796="", "", COUNTIF(CA$2649:CA$5288, "?"&amp;CA4796)+1+COUNTIF(CA$2649:CA4796, CA4796)-1)</f>
        <v/>
      </c>
      <c r="CC4796" s="41" t="str">
        <f t="shared" si="1006"/>
        <v/>
      </c>
    </row>
    <row r="4797" spans="45:81" hidden="1" x14ac:dyDescent="0.25">
      <c r="AS4797" s="37">
        <v>2149</v>
      </c>
      <c r="BS4797" s="41" t="str">
        <f t="shared" si="1000"/>
        <v/>
      </c>
      <c r="BU4797" s="41" t="str">
        <f>IF($BS4797="", "", IFERROR(INDEX('Country Name Replacement'!$C$11:$C$2650, MATCH($BS4797, 'Country Name Replacement'!$B$11:$B$2650, 0)), $BS4797))</f>
        <v/>
      </c>
      <c r="BV4797" s="37" t="str">
        <f t="shared" si="1001"/>
        <v/>
      </c>
      <c r="BW4797" s="46" t="str">
        <f t="shared" si="1002"/>
        <v/>
      </c>
      <c r="BY4797" s="13" t="str">
        <f t="shared" si="1003"/>
        <v/>
      </c>
      <c r="BZ4797" s="37" t="str">
        <f t="shared" si="1004"/>
        <v/>
      </c>
      <c r="CA4797" s="60" t="str">
        <f t="shared" si="1005"/>
        <v/>
      </c>
      <c r="CB4797" s="37" t="str">
        <f>IF(CA4797="", "", COUNTIF(CA$2649:CA$5288, "?"&amp;CA4797)+1+COUNTIF(CA$2649:CA4797, CA4797)-1)</f>
        <v/>
      </c>
      <c r="CC4797" s="41" t="str">
        <f t="shared" si="1006"/>
        <v/>
      </c>
    </row>
    <row r="4798" spans="45:81" hidden="1" x14ac:dyDescent="0.25">
      <c r="AS4798" s="37">
        <v>2150</v>
      </c>
      <c r="BS4798" s="41" t="str">
        <f t="shared" si="1000"/>
        <v/>
      </c>
      <c r="BU4798" s="41" t="str">
        <f>IF($BS4798="", "", IFERROR(INDEX('Country Name Replacement'!$C$11:$C$2650, MATCH($BS4798, 'Country Name Replacement'!$B$11:$B$2650, 0)), $BS4798))</f>
        <v/>
      </c>
      <c r="BV4798" s="37" t="str">
        <f t="shared" si="1001"/>
        <v/>
      </c>
      <c r="BW4798" s="46" t="str">
        <f t="shared" si="1002"/>
        <v/>
      </c>
      <c r="BY4798" s="13" t="str">
        <f t="shared" si="1003"/>
        <v/>
      </c>
      <c r="BZ4798" s="37" t="str">
        <f t="shared" si="1004"/>
        <v/>
      </c>
      <c r="CA4798" s="60" t="str">
        <f t="shared" si="1005"/>
        <v/>
      </c>
      <c r="CB4798" s="37" t="str">
        <f>IF(CA4798="", "", COUNTIF(CA$2649:CA$5288, "?"&amp;CA4798)+1+COUNTIF(CA$2649:CA4798, CA4798)-1)</f>
        <v/>
      </c>
      <c r="CC4798" s="41" t="str">
        <f t="shared" si="1006"/>
        <v/>
      </c>
    </row>
    <row r="4799" spans="45:81" hidden="1" x14ac:dyDescent="0.25">
      <c r="AS4799" s="37">
        <v>2151</v>
      </c>
      <c r="BS4799" s="41" t="str">
        <f t="shared" si="1000"/>
        <v/>
      </c>
      <c r="BU4799" s="41" t="str">
        <f>IF($BS4799="", "", IFERROR(INDEX('Country Name Replacement'!$C$11:$C$2650, MATCH($BS4799, 'Country Name Replacement'!$B$11:$B$2650, 0)), $BS4799))</f>
        <v/>
      </c>
      <c r="BV4799" s="37" t="str">
        <f t="shared" si="1001"/>
        <v/>
      </c>
      <c r="BW4799" s="46" t="str">
        <f t="shared" si="1002"/>
        <v/>
      </c>
      <c r="BY4799" s="13" t="str">
        <f t="shared" si="1003"/>
        <v/>
      </c>
      <c r="BZ4799" s="37" t="str">
        <f t="shared" si="1004"/>
        <v/>
      </c>
      <c r="CA4799" s="60" t="str">
        <f t="shared" si="1005"/>
        <v/>
      </c>
      <c r="CB4799" s="37" t="str">
        <f>IF(CA4799="", "", COUNTIF(CA$2649:CA$5288, "?"&amp;CA4799)+1+COUNTIF(CA$2649:CA4799, CA4799)-1)</f>
        <v/>
      </c>
      <c r="CC4799" s="41" t="str">
        <f t="shared" si="1006"/>
        <v/>
      </c>
    </row>
    <row r="4800" spans="45:81" hidden="1" x14ac:dyDescent="0.25">
      <c r="AS4800" s="37">
        <v>2152</v>
      </c>
      <c r="BS4800" s="41" t="str">
        <f t="shared" si="1000"/>
        <v/>
      </c>
      <c r="BU4800" s="41" t="str">
        <f>IF($BS4800="", "", IFERROR(INDEX('Country Name Replacement'!$C$11:$C$2650, MATCH($BS4800, 'Country Name Replacement'!$B$11:$B$2650, 0)), $BS4800))</f>
        <v/>
      </c>
      <c r="BV4800" s="37" t="str">
        <f t="shared" si="1001"/>
        <v/>
      </c>
      <c r="BW4800" s="46" t="str">
        <f t="shared" si="1002"/>
        <v/>
      </c>
      <c r="BY4800" s="13" t="str">
        <f t="shared" si="1003"/>
        <v/>
      </c>
      <c r="BZ4800" s="37" t="str">
        <f t="shared" si="1004"/>
        <v/>
      </c>
      <c r="CA4800" s="60" t="str">
        <f t="shared" si="1005"/>
        <v/>
      </c>
      <c r="CB4800" s="37" t="str">
        <f>IF(CA4800="", "", COUNTIF(CA$2649:CA$5288, "?"&amp;CA4800)+1+COUNTIF(CA$2649:CA4800, CA4800)-1)</f>
        <v/>
      </c>
      <c r="CC4800" s="41" t="str">
        <f t="shared" si="1006"/>
        <v/>
      </c>
    </row>
    <row r="4801" spans="45:81" hidden="1" x14ac:dyDescent="0.25">
      <c r="AS4801" s="37">
        <v>2153</v>
      </c>
      <c r="BS4801" s="41" t="str">
        <f t="shared" si="1000"/>
        <v/>
      </c>
      <c r="BU4801" s="41" t="str">
        <f>IF($BS4801="", "", IFERROR(INDEX('Country Name Replacement'!$C$11:$C$2650, MATCH($BS4801, 'Country Name Replacement'!$B$11:$B$2650, 0)), $BS4801))</f>
        <v/>
      </c>
      <c r="BV4801" s="37" t="str">
        <f t="shared" si="1001"/>
        <v/>
      </c>
      <c r="BW4801" s="46" t="str">
        <f t="shared" si="1002"/>
        <v/>
      </c>
      <c r="BY4801" s="13" t="str">
        <f t="shared" si="1003"/>
        <v/>
      </c>
      <c r="BZ4801" s="37" t="str">
        <f t="shared" si="1004"/>
        <v/>
      </c>
      <c r="CA4801" s="60" t="str">
        <f t="shared" si="1005"/>
        <v/>
      </c>
      <c r="CB4801" s="37" t="str">
        <f>IF(CA4801="", "", COUNTIF(CA$2649:CA$5288, "?"&amp;CA4801)+1+COUNTIF(CA$2649:CA4801, CA4801)-1)</f>
        <v/>
      </c>
      <c r="CC4801" s="41" t="str">
        <f t="shared" si="1006"/>
        <v/>
      </c>
    </row>
    <row r="4802" spans="45:81" hidden="1" x14ac:dyDescent="0.25">
      <c r="AS4802" s="37">
        <v>2154</v>
      </c>
      <c r="BS4802" s="41" t="str">
        <f t="shared" si="1000"/>
        <v/>
      </c>
      <c r="BU4802" s="41" t="str">
        <f>IF($BS4802="", "", IFERROR(INDEX('Country Name Replacement'!$C$11:$C$2650, MATCH($BS4802, 'Country Name Replacement'!$B$11:$B$2650, 0)), $BS4802))</f>
        <v/>
      </c>
      <c r="BV4802" s="37" t="str">
        <f t="shared" si="1001"/>
        <v/>
      </c>
      <c r="BW4802" s="46" t="str">
        <f t="shared" si="1002"/>
        <v/>
      </c>
      <c r="BY4802" s="13" t="str">
        <f t="shared" si="1003"/>
        <v/>
      </c>
      <c r="BZ4802" s="37" t="str">
        <f t="shared" si="1004"/>
        <v/>
      </c>
      <c r="CA4802" s="60" t="str">
        <f t="shared" si="1005"/>
        <v/>
      </c>
      <c r="CB4802" s="37" t="str">
        <f>IF(CA4802="", "", COUNTIF(CA$2649:CA$5288, "?"&amp;CA4802)+1+COUNTIF(CA$2649:CA4802, CA4802)-1)</f>
        <v/>
      </c>
      <c r="CC4802" s="41" t="str">
        <f t="shared" si="1006"/>
        <v/>
      </c>
    </row>
    <row r="4803" spans="45:81" hidden="1" x14ac:dyDescent="0.25">
      <c r="AS4803" s="37">
        <v>2155</v>
      </c>
      <c r="BS4803" s="41" t="str">
        <f t="shared" si="1000"/>
        <v/>
      </c>
      <c r="BU4803" s="41" t="str">
        <f>IF($BS4803="", "", IFERROR(INDEX('Country Name Replacement'!$C$11:$C$2650, MATCH($BS4803, 'Country Name Replacement'!$B$11:$B$2650, 0)), $BS4803))</f>
        <v/>
      </c>
      <c r="BV4803" s="37" t="str">
        <f t="shared" si="1001"/>
        <v/>
      </c>
      <c r="BW4803" s="46" t="str">
        <f t="shared" si="1002"/>
        <v/>
      </c>
      <c r="BY4803" s="13" t="str">
        <f t="shared" si="1003"/>
        <v/>
      </c>
      <c r="BZ4803" s="37" t="str">
        <f t="shared" si="1004"/>
        <v/>
      </c>
      <c r="CA4803" s="60" t="str">
        <f t="shared" si="1005"/>
        <v/>
      </c>
      <c r="CB4803" s="37" t="str">
        <f>IF(CA4803="", "", COUNTIF(CA$2649:CA$5288, "?"&amp;CA4803)+1+COUNTIF(CA$2649:CA4803, CA4803)-1)</f>
        <v/>
      </c>
      <c r="CC4803" s="41" t="str">
        <f t="shared" si="1006"/>
        <v/>
      </c>
    </row>
    <row r="4804" spans="45:81" hidden="1" x14ac:dyDescent="0.25">
      <c r="AS4804" s="37">
        <v>2156</v>
      </c>
      <c r="BS4804" s="41" t="str">
        <f t="shared" si="1000"/>
        <v/>
      </c>
      <c r="BU4804" s="41" t="str">
        <f>IF($BS4804="", "", IFERROR(INDEX('Country Name Replacement'!$C$11:$C$2650, MATCH($BS4804, 'Country Name Replacement'!$B$11:$B$2650, 0)), $BS4804))</f>
        <v/>
      </c>
      <c r="BV4804" s="37" t="str">
        <f t="shared" si="1001"/>
        <v/>
      </c>
      <c r="BW4804" s="46" t="str">
        <f t="shared" si="1002"/>
        <v/>
      </c>
      <c r="BY4804" s="13" t="str">
        <f t="shared" si="1003"/>
        <v/>
      </c>
      <c r="BZ4804" s="37" t="str">
        <f t="shared" si="1004"/>
        <v/>
      </c>
      <c r="CA4804" s="60" t="str">
        <f t="shared" si="1005"/>
        <v/>
      </c>
      <c r="CB4804" s="37" t="str">
        <f>IF(CA4804="", "", COUNTIF(CA$2649:CA$5288, "?"&amp;CA4804)+1+COUNTIF(CA$2649:CA4804, CA4804)-1)</f>
        <v/>
      </c>
      <c r="CC4804" s="41" t="str">
        <f t="shared" si="1006"/>
        <v/>
      </c>
    </row>
    <row r="4805" spans="45:81" hidden="1" x14ac:dyDescent="0.25">
      <c r="AS4805" s="37">
        <v>2157</v>
      </c>
      <c r="BS4805" s="41" t="str">
        <f t="shared" si="1000"/>
        <v/>
      </c>
      <c r="BU4805" s="41" t="str">
        <f>IF($BS4805="", "", IFERROR(INDEX('Country Name Replacement'!$C$11:$C$2650, MATCH($BS4805, 'Country Name Replacement'!$B$11:$B$2650, 0)), $BS4805))</f>
        <v/>
      </c>
      <c r="BV4805" s="37" t="str">
        <f t="shared" si="1001"/>
        <v/>
      </c>
      <c r="BW4805" s="46" t="str">
        <f t="shared" si="1002"/>
        <v/>
      </c>
      <c r="BY4805" s="13" t="str">
        <f t="shared" si="1003"/>
        <v/>
      </c>
      <c r="BZ4805" s="37" t="str">
        <f t="shared" si="1004"/>
        <v/>
      </c>
      <c r="CA4805" s="60" t="str">
        <f t="shared" si="1005"/>
        <v/>
      </c>
      <c r="CB4805" s="37" t="str">
        <f>IF(CA4805="", "", COUNTIF(CA$2649:CA$5288, "?"&amp;CA4805)+1+COUNTIF(CA$2649:CA4805, CA4805)-1)</f>
        <v/>
      </c>
      <c r="CC4805" s="41" t="str">
        <f t="shared" si="1006"/>
        <v/>
      </c>
    </row>
    <row r="4806" spans="45:81" hidden="1" x14ac:dyDescent="0.25">
      <c r="AS4806" s="37">
        <v>2158</v>
      </c>
      <c r="BS4806" s="41" t="str">
        <f t="shared" si="1000"/>
        <v/>
      </c>
      <c r="BU4806" s="41" t="str">
        <f>IF($BS4806="", "", IFERROR(INDEX('Country Name Replacement'!$C$11:$C$2650, MATCH($BS4806, 'Country Name Replacement'!$B$11:$B$2650, 0)), $BS4806))</f>
        <v/>
      </c>
      <c r="BV4806" s="37" t="str">
        <f t="shared" si="1001"/>
        <v/>
      </c>
      <c r="BW4806" s="46" t="str">
        <f t="shared" si="1002"/>
        <v/>
      </c>
      <c r="BY4806" s="13" t="str">
        <f t="shared" si="1003"/>
        <v/>
      </c>
      <c r="BZ4806" s="37" t="str">
        <f t="shared" si="1004"/>
        <v/>
      </c>
      <c r="CA4806" s="60" t="str">
        <f t="shared" si="1005"/>
        <v/>
      </c>
      <c r="CB4806" s="37" t="str">
        <f>IF(CA4806="", "", COUNTIF(CA$2649:CA$5288, "?"&amp;CA4806)+1+COUNTIF(CA$2649:CA4806, CA4806)-1)</f>
        <v/>
      </c>
      <c r="CC4806" s="41" t="str">
        <f t="shared" si="1006"/>
        <v/>
      </c>
    </row>
    <row r="4807" spans="45:81" hidden="1" x14ac:dyDescent="0.25">
      <c r="AS4807" s="37">
        <v>2159</v>
      </c>
      <c r="BS4807" s="41" t="str">
        <f t="shared" si="1000"/>
        <v/>
      </c>
      <c r="BU4807" s="41" t="str">
        <f>IF($BS4807="", "", IFERROR(INDEX('Country Name Replacement'!$C$11:$C$2650, MATCH($BS4807, 'Country Name Replacement'!$B$11:$B$2650, 0)), $BS4807))</f>
        <v/>
      </c>
      <c r="BV4807" s="37" t="str">
        <f t="shared" si="1001"/>
        <v/>
      </c>
      <c r="BW4807" s="46" t="str">
        <f t="shared" si="1002"/>
        <v/>
      </c>
      <c r="BY4807" s="13" t="str">
        <f t="shared" si="1003"/>
        <v/>
      </c>
      <c r="BZ4807" s="37" t="str">
        <f t="shared" si="1004"/>
        <v/>
      </c>
      <c r="CA4807" s="60" t="str">
        <f t="shared" si="1005"/>
        <v/>
      </c>
      <c r="CB4807" s="37" t="str">
        <f>IF(CA4807="", "", COUNTIF(CA$2649:CA$5288, "?"&amp;CA4807)+1+COUNTIF(CA$2649:CA4807, CA4807)-1)</f>
        <v/>
      </c>
      <c r="CC4807" s="41" t="str">
        <f t="shared" si="1006"/>
        <v/>
      </c>
    </row>
    <row r="4808" spans="45:81" hidden="1" x14ac:dyDescent="0.25">
      <c r="AS4808" s="37">
        <v>2160</v>
      </c>
      <c r="BS4808" s="41" t="str">
        <f t="shared" si="1000"/>
        <v/>
      </c>
      <c r="BU4808" s="41" t="str">
        <f>IF($BS4808="", "", IFERROR(INDEX('Country Name Replacement'!$C$11:$C$2650, MATCH($BS4808, 'Country Name Replacement'!$B$11:$B$2650, 0)), $BS4808))</f>
        <v/>
      </c>
      <c r="BV4808" s="37" t="str">
        <f t="shared" si="1001"/>
        <v/>
      </c>
      <c r="BW4808" s="46" t="str">
        <f t="shared" si="1002"/>
        <v/>
      </c>
      <c r="BY4808" s="13" t="str">
        <f t="shared" si="1003"/>
        <v/>
      </c>
      <c r="BZ4808" s="37" t="str">
        <f t="shared" si="1004"/>
        <v/>
      </c>
      <c r="CA4808" s="60" t="str">
        <f t="shared" si="1005"/>
        <v/>
      </c>
      <c r="CB4808" s="37" t="str">
        <f>IF(CA4808="", "", COUNTIF(CA$2649:CA$5288, "?"&amp;CA4808)+1+COUNTIF(CA$2649:CA4808, CA4808)-1)</f>
        <v/>
      </c>
      <c r="CC4808" s="41" t="str">
        <f t="shared" si="1006"/>
        <v/>
      </c>
    </row>
    <row r="4809" spans="45:81" hidden="1" x14ac:dyDescent="0.25">
      <c r="AS4809" s="37">
        <v>2161</v>
      </c>
      <c r="BS4809" s="41" t="str">
        <f t="shared" si="1000"/>
        <v/>
      </c>
      <c r="BU4809" s="41" t="str">
        <f>IF($BS4809="", "", IFERROR(INDEX('Country Name Replacement'!$C$11:$C$2650, MATCH($BS4809, 'Country Name Replacement'!$B$11:$B$2650, 0)), $BS4809))</f>
        <v/>
      </c>
      <c r="BV4809" s="37" t="str">
        <f t="shared" si="1001"/>
        <v/>
      </c>
      <c r="BW4809" s="46" t="str">
        <f t="shared" si="1002"/>
        <v/>
      </c>
      <c r="BY4809" s="13" t="str">
        <f t="shared" si="1003"/>
        <v/>
      </c>
      <c r="BZ4809" s="37" t="str">
        <f t="shared" si="1004"/>
        <v/>
      </c>
      <c r="CA4809" s="60" t="str">
        <f t="shared" si="1005"/>
        <v/>
      </c>
      <c r="CB4809" s="37" t="str">
        <f>IF(CA4809="", "", COUNTIF(CA$2649:CA$5288, "?"&amp;CA4809)+1+COUNTIF(CA$2649:CA4809, CA4809)-1)</f>
        <v/>
      </c>
      <c r="CC4809" s="41" t="str">
        <f t="shared" si="1006"/>
        <v/>
      </c>
    </row>
    <row r="4810" spans="45:81" hidden="1" x14ac:dyDescent="0.25">
      <c r="AS4810" s="37">
        <v>2162</v>
      </c>
      <c r="BS4810" s="41" t="str">
        <f t="shared" si="1000"/>
        <v/>
      </c>
      <c r="BU4810" s="41" t="str">
        <f>IF($BS4810="", "", IFERROR(INDEX('Country Name Replacement'!$C$11:$C$2650, MATCH($BS4810, 'Country Name Replacement'!$B$11:$B$2650, 0)), $BS4810))</f>
        <v/>
      </c>
      <c r="BV4810" s="37" t="str">
        <f t="shared" si="1001"/>
        <v/>
      </c>
      <c r="BW4810" s="46" t="str">
        <f t="shared" si="1002"/>
        <v/>
      </c>
      <c r="BY4810" s="13" t="str">
        <f t="shared" si="1003"/>
        <v/>
      </c>
      <c r="BZ4810" s="37" t="str">
        <f t="shared" si="1004"/>
        <v/>
      </c>
      <c r="CA4810" s="60" t="str">
        <f t="shared" si="1005"/>
        <v/>
      </c>
      <c r="CB4810" s="37" t="str">
        <f>IF(CA4810="", "", COUNTIF(CA$2649:CA$5288, "?"&amp;CA4810)+1+COUNTIF(CA$2649:CA4810, CA4810)-1)</f>
        <v/>
      </c>
      <c r="CC4810" s="41" t="str">
        <f t="shared" si="1006"/>
        <v/>
      </c>
    </row>
    <row r="4811" spans="45:81" hidden="1" x14ac:dyDescent="0.25">
      <c r="AS4811" s="37">
        <v>2163</v>
      </c>
      <c r="BS4811" s="41" t="str">
        <f t="shared" si="1000"/>
        <v/>
      </c>
      <c r="BU4811" s="41" t="str">
        <f>IF($BS4811="", "", IFERROR(INDEX('Country Name Replacement'!$C$11:$C$2650, MATCH($BS4811, 'Country Name Replacement'!$B$11:$B$2650, 0)), $BS4811))</f>
        <v/>
      </c>
      <c r="BV4811" s="37" t="str">
        <f t="shared" si="1001"/>
        <v/>
      </c>
      <c r="BW4811" s="46" t="str">
        <f t="shared" si="1002"/>
        <v/>
      </c>
      <c r="BY4811" s="13" t="str">
        <f t="shared" si="1003"/>
        <v/>
      </c>
      <c r="BZ4811" s="37" t="str">
        <f t="shared" si="1004"/>
        <v/>
      </c>
      <c r="CA4811" s="60" t="str">
        <f t="shared" si="1005"/>
        <v/>
      </c>
      <c r="CB4811" s="37" t="str">
        <f>IF(CA4811="", "", COUNTIF(CA$2649:CA$5288, "?"&amp;CA4811)+1+COUNTIF(CA$2649:CA4811, CA4811)-1)</f>
        <v/>
      </c>
      <c r="CC4811" s="41" t="str">
        <f t="shared" si="1006"/>
        <v/>
      </c>
    </row>
    <row r="4812" spans="45:81" hidden="1" x14ac:dyDescent="0.25">
      <c r="AS4812" s="37">
        <v>2164</v>
      </c>
      <c r="BS4812" s="41" t="str">
        <f t="shared" si="1000"/>
        <v/>
      </c>
      <c r="BU4812" s="41" t="str">
        <f>IF($BS4812="", "", IFERROR(INDEX('Country Name Replacement'!$C$11:$C$2650, MATCH($BS4812, 'Country Name Replacement'!$B$11:$B$2650, 0)), $BS4812))</f>
        <v/>
      </c>
      <c r="BV4812" s="37" t="str">
        <f t="shared" si="1001"/>
        <v/>
      </c>
      <c r="BW4812" s="46" t="str">
        <f t="shared" si="1002"/>
        <v/>
      </c>
      <c r="BY4812" s="13" t="str">
        <f t="shared" si="1003"/>
        <v/>
      </c>
      <c r="BZ4812" s="37" t="str">
        <f t="shared" si="1004"/>
        <v/>
      </c>
      <c r="CA4812" s="60" t="str">
        <f t="shared" si="1005"/>
        <v/>
      </c>
      <c r="CB4812" s="37" t="str">
        <f>IF(CA4812="", "", COUNTIF(CA$2649:CA$5288, "?"&amp;CA4812)+1+COUNTIF(CA$2649:CA4812, CA4812)-1)</f>
        <v/>
      </c>
      <c r="CC4812" s="41" t="str">
        <f t="shared" si="1006"/>
        <v/>
      </c>
    </row>
    <row r="4813" spans="45:81" hidden="1" x14ac:dyDescent="0.25">
      <c r="AS4813" s="37">
        <v>2165</v>
      </c>
      <c r="BS4813" s="41" t="str">
        <f t="shared" si="1000"/>
        <v/>
      </c>
      <c r="BU4813" s="41" t="str">
        <f>IF($BS4813="", "", IFERROR(INDEX('Country Name Replacement'!$C$11:$C$2650, MATCH($BS4813, 'Country Name Replacement'!$B$11:$B$2650, 0)), $BS4813))</f>
        <v/>
      </c>
      <c r="BV4813" s="37" t="str">
        <f t="shared" si="1001"/>
        <v/>
      </c>
      <c r="BW4813" s="46" t="str">
        <f t="shared" si="1002"/>
        <v/>
      </c>
      <c r="BY4813" s="13" t="str">
        <f t="shared" si="1003"/>
        <v/>
      </c>
      <c r="BZ4813" s="37" t="str">
        <f t="shared" si="1004"/>
        <v/>
      </c>
      <c r="CA4813" s="60" t="str">
        <f t="shared" si="1005"/>
        <v/>
      </c>
      <c r="CB4813" s="37" t="str">
        <f>IF(CA4813="", "", COUNTIF(CA$2649:CA$5288, "?"&amp;CA4813)+1+COUNTIF(CA$2649:CA4813, CA4813)-1)</f>
        <v/>
      </c>
      <c r="CC4813" s="41" t="str">
        <f t="shared" si="1006"/>
        <v/>
      </c>
    </row>
    <row r="4814" spans="45:81" hidden="1" x14ac:dyDescent="0.25">
      <c r="AS4814" s="37">
        <v>2166</v>
      </c>
      <c r="BS4814" s="41" t="str">
        <f t="shared" si="1000"/>
        <v/>
      </c>
      <c r="BU4814" s="41" t="str">
        <f>IF($BS4814="", "", IFERROR(INDEX('Country Name Replacement'!$C$11:$C$2650, MATCH($BS4814, 'Country Name Replacement'!$B$11:$B$2650, 0)), $BS4814))</f>
        <v/>
      </c>
      <c r="BV4814" s="37" t="str">
        <f t="shared" si="1001"/>
        <v/>
      </c>
      <c r="BW4814" s="46" t="str">
        <f t="shared" si="1002"/>
        <v/>
      </c>
      <c r="BY4814" s="13" t="str">
        <f t="shared" si="1003"/>
        <v/>
      </c>
      <c r="BZ4814" s="37" t="str">
        <f t="shared" si="1004"/>
        <v/>
      </c>
      <c r="CA4814" s="60" t="str">
        <f t="shared" si="1005"/>
        <v/>
      </c>
      <c r="CB4814" s="37" t="str">
        <f>IF(CA4814="", "", COUNTIF(CA$2649:CA$5288, "?"&amp;CA4814)+1+COUNTIF(CA$2649:CA4814, CA4814)-1)</f>
        <v/>
      </c>
      <c r="CC4814" s="41" t="str">
        <f t="shared" si="1006"/>
        <v/>
      </c>
    </row>
    <row r="4815" spans="45:81" hidden="1" x14ac:dyDescent="0.25">
      <c r="AS4815" s="37">
        <v>2167</v>
      </c>
      <c r="BS4815" s="41" t="str">
        <f t="shared" si="1000"/>
        <v/>
      </c>
      <c r="BU4815" s="41" t="str">
        <f>IF($BS4815="", "", IFERROR(INDEX('Country Name Replacement'!$C$11:$C$2650, MATCH($BS4815, 'Country Name Replacement'!$B$11:$B$2650, 0)), $BS4815))</f>
        <v/>
      </c>
      <c r="BV4815" s="37" t="str">
        <f t="shared" si="1001"/>
        <v/>
      </c>
      <c r="BW4815" s="46" t="str">
        <f t="shared" si="1002"/>
        <v/>
      </c>
      <c r="BY4815" s="13" t="str">
        <f t="shared" si="1003"/>
        <v/>
      </c>
      <c r="BZ4815" s="37" t="str">
        <f t="shared" si="1004"/>
        <v/>
      </c>
      <c r="CA4815" s="60" t="str">
        <f t="shared" si="1005"/>
        <v/>
      </c>
      <c r="CB4815" s="37" t="str">
        <f>IF(CA4815="", "", COUNTIF(CA$2649:CA$5288, "?"&amp;CA4815)+1+COUNTIF(CA$2649:CA4815, CA4815)-1)</f>
        <v/>
      </c>
      <c r="CC4815" s="41" t="str">
        <f t="shared" si="1006"/>
        <v/>
      </c>
    </row>
    <row r="4816" spans="45:81" hidden="1" x14ac:dyDescent="0.25">
      <c r="AS4816" s="37">
        <v>2168</v>
      </c>
      <c r="BS4816" s="41" t="str">
        <f t="shared" si="1000"/>
        <v/>
      </c>
      <c r="BU4816" s="41" t="str">
        <f>IF($BS4816="", "", IFERROR(INDEX('Country Name Replacement'!$C$11:$C$2650, MATCH($BS4816, 'Country Name Replacement'!$B$11:$B$2650, 0)), $BS4816))</f>
        <v/>
      </c>
      <c r="BV4816" s="37" t="str">
        <f t="shared" si="1001"/>
        <v/>
      </c>
      <c r="BW4816" s="46" t="str">
        <f t="shared" si="1002"/>
        <v/>
      </c>
      <c r="BY4816" s="13" t="str">
        <f t="shared" si="1003"/>
        <v/>
      </c>
      <c r="BZ4816" s="37" t="str">
        <f t="shared" si="1004"/>
        <v/>
      </c>
      <c r="CA4816" s="60" t="str">
        <f t="shared" si="1005"/>
        <v/>
      </c>
      <c r="CB4816" s="37" t="str">
        <f>IF(CA4816="", "", COUNTIF(CA$2649:CA$5288, "?"&amp;CA4816)+1+COUNTIF(CA$2649:CA4816, CA4816)-1)</f>
        <v/>
      </c>
      <c r="CC4816" s="41" t="str">
        <f t="shared" si="1006"/>
        <v/>
      </c>
    </row>
    <row r="4817" spans="45:81" hidden="1" x14ac:dyDescent="0.25">
      <c r="AS4817" s="37">
        <v>2169</v>
      </c>
      <c r="BS4817" s="41" t="str">
        <f t="shared" si="1000"/>
        <v/>
      </c>
      <c r="BU4817" s="41" t="str">
        <f>IF($BS4817="", "", IFERROR(INDEX('Country Name Replacement'!$C$11:$C$2650, MATCH($BS4817, 'Country Name Replacement'!$B$11:$B$2650, 0)), $BS4817))</f>
        <v/>
      </c>
      <c r="BV4817" s="37" t="str">
        <f t="shared" si="1001"/>
        <v/>
      </c>
      <c r="BW4817" s="46" t="str">
        <f t="shared" si="1002"/>
        <v/>
      </c>
      <c r="BY4817" s="13" t="str">
        <f t="shared" si="1003"/>
        <v/>
      </c>
      <c r="BZ4817" s="37" t="str">
        <f t="shared" si="1004"/>
        <v/>
      </c>
      <c r="CA4817" s="60" t="str">
        <f t="shared" si="1005"/>
        <v/>
      </c>
      <c r="CB4817" s="37" t="str">
        <f>IF(CA4817="", "", COUNTIF(CA$2649:CA$5288, "?"&amp;CA4817)+1+COUNTIF(CA$2649:CA4817, CA4817)-1)</f>
        <v/>
      </c>
      <c r="CC4817" s="41" t="str">
        <f t="shared" si="1006"/>
        <v/>
      </c>
    </row>
    <row r="4818" spans="45:81" hidden="1" x14ac:dyDescent="0.25">
      <c r="AS4818" s="37">
        <v>2170</v>
      </c>
      <c r="BS4818" s="41" t="str">
        <f t="shared" si="1000"/>
        <v/>
      </c>
      <c r="BU4818" s="41" t="str">
        <f>IF($BS4818="", "", IFERROR(INDEX('Country Name Replacement'!$C$11:$C$2650, MATCH($BS4818, 'Country Name Replacement'!$B$11:$B$2650, 0)), $BS4818))</f>
        <v/>
      </c>
      <c r="BV4818" s="37" t="str">
        <f t="shared" si="1001"/>
        <v/>
      </c>
      <c r="BW4818" s="46" t="str">
        <f t="shared" si="1002"/>
        <v/>
      </c>
      <c r="BY4818" s="13" t="str">
        <f t="shared" si="1003"/>
        <v/>
      </c>
      <c r="BZ4818" s="37" t="str">
        <f t="shared" si="1004"/>
        <v/>
      </c>
      <c r="CA4818" s="60" t="str">
        <f t="shared" si="1005"/>
        <v/>
      </c>
      <c r="CB4818" s="37" t="str">
        <f>IF(CA4818="", "", COUNTIF(CA$2649:CA$5288, "?"&amp;CA4818)+1+COUNTIF(CA$2649:CA4818, CA4818)-1)</f>
        <v/>
      </c>
      <c r="CC4818" s="41" t="str">
        <f t="shared" si="1006"/>
        <v/>
      </c>
    </row>
    <row r="4819" spans="45:81" hidden="1" x14ac:dyDescent="0.25">
      <c r="AS4819" s="37">
        <v>2171</v>
      </c>
      <c r="BS4819" s="41" t="str">
        <f t="shared" si="1000"/>
        <v/>
      </c>
      <c r="BU4819" s="41" t="str">
        <f>IF($BS4819="", "", IFERROR(INDEX('Country Name Replacement'!$C$11:$C$2650, MATCH($BS4819, 'Country Name Replacement'!$B$11:$B$2650, 0)), $BS4819))</f>
        <v/>
      </c>
      <c r="BV4819" s="37" t="str">
        <f t="shared" si="1001"/>
        <v/>
      </c>
      <c r="BW4819" s="46" t="str">
        <f t="shared" si="1002"/>
        <v/>
      </c>
      <c r="BY4819" s="13" t="str">
        <f t="shared" si="1003"/>
        <v/>
      </c>
      <c r="BZ4819" s="37" t="str">
        <f t="shared" si="1004"/>
        <v/>
      </c>
      <c r="CA4819" s="60" t="str">
        <f t="shared" si="1005"/>
        <v/>
      </c>
      <c r="CB4819" s="37" t="str">
        <f>IF(CA4819="", "", COUNTIF(CA$2649:CA$5288, "?"&amp;CA4819)+1+COUNTIF(CA$2649:CA4819, CA4819)-1)</f>
        <v/>
      </c>
      <c r="CC4819" s="41" t="str">
        <f t="shared" si="1006"/>
        <v/>
      </c>
    </row>
    <row r="4820" spans="45:81" hidden="1" x14ac:dyDescent="0.25">
      <c r="AS4820" s="37">
        <v>2172</v>
      </c>
      <c r="BS4820" s="41" t="str">
        <f t="shared" si="1000"/>
        <v/>
      </c>
      <c r="BU4820" s="41" t="str">
        <f>IF($BS4820="", "", IFERROR(INDEX('Country Name Replacement'!$C$11:$C$2650, MATCH($BS4820, 'Country Name Replacement'!$B$11:$B$2650, 0)), $BS4820))</f>
        <v/>
      </c>
      <c r="BV4820" s="37" t="str">
        <f t="shared" si="1001"/>
        <v/>
      </c>
      <c r="BW4820" s="46" t="str">
        <f t="shared" si="1002"/>
        <v/>
      </c>
      <c r="BY4820" s="13" t="str">
        <f t="shared" si="1003"/>
        <v/>
      </c>
      <c r="BZ4820" s="37" t="str">
        <f t="shared" si="1004"/>
        <v/>
      </c>
      <c r="CA4820" s="60" t="str">
        <f t="shared" si="1005"/>
        <v/>
      </c>
      <c r="CB4820" s="37" t="str">
        <f>IF(CA4820="", "", COUNTIF(CA$2649:CA$5288, "?"&amp;CA4820)+1+COUNTIF(CA$2649:CA4820, CA4820)-1)</f>
        <v/>
      </c>
      <c r="CC4820" s="41" t="str">
        <f t="shared" si="1006"/>
        <v/>
      </c>
    </row>
    <row r="4821" spans="45:81" hidden="1" x14ac:dyDescent="0.25">
      <c r="AS4821" s="37">
        <v>2173</v>
      </c>
      <c r="BS4821" s="41" t="str">
        <f t="shared" si="1000"/>
        <v/>
      </c>
      <c r="BU4821" s="41" t="str">
        <f>IF($BS4821="", "", IFERROR(INDEX('Country Name Replacement'!$C$11:$C$2650, MATCH($BS4821, 'Country Name Replacement'!$B$11:$B$2650, 0)), $BS4821))</f>
        <v/>
      </c>
      <c r="BV4821" s="37" t="str">
        <f t="shared" si="1001"/>
        <v/>
      </c>
      <c r="BW4821" s="46" t="str">
        <f t="shared" si="1002"/>
        <v/>
      </c>
      <c r="BY4821" s="13" t="str">
        <f t="shared" si="1003"/>
        <v/>
      </c>
      <c r="BZ4821" s="37" t="str">
        <f t="shared" si="1004"/>
        <v/>
      </c>
      <c r="CA4821" s="60" t="str">
        <f t="shared" si="1005"/>
        <v/>
      </c>
      <c r="CB4821" s="37" t="str">
        <f>IF(CA4821="", "", COUNTIF(CA$2649:CA$5288, "?"&amp;CA4821)+1+COUNTIF(CA$2649:CA4821, CA4821)-1)</f>
        <v/>
      </c>
      <c r="CC4821" s="41" t="str">
        <f t="shared" si="1006"/>
        <v/>
      </c>
    </row>
    <row r="4822" spans="45:81" hidden="1" x14ac:dyDescent="0.25">
      <c r="AS4822" s="37">
        <v>2174</v>
      </c>
      <c r="BS4822" s="41" t="str">
        <f t="shared" si="1000"/>
        <v/>
      </c>
      <c r="BU4822" s="41" t="str">
        <f>IF($BS4822="", "", IFERROR(INDEX('Country Name Replacement'!$C$11:$C$2650, MATCH($BS4822, 'Country Name Replacement'!$B$11:$B$2650, 0)), $BS4822))</f>
        <v/>
      </c>
      <c r="BV4822" s="37" t="str">
        <f t="shared" si="1001"/>
        <v/>
      </c>
      <c r="BW4822" s="46" t="str">
        <f t="shared" si="1002"/>
        <v/>
      </c>
      <c r="BY4822" s="13" t="str">
        <f t="shared" si="1003"/>
        <v/>
      </c>
      <c r="BZ4822" s="37" t="str">
        <f t="shared" si="1004"/>
        <v/>
      </c>
      <c r="CA4822" s="60" t="str">
        <f t="shared" si="1005"/>
        <v/>
      </c>
      <c r="CB4822" s="37" t="str">
        <f>IF(CA4822="", "", COUNTIF(CA$2649:CA$5288, "?"&amp;CA4822)+1+COUNTIF(CA$2649:CA4822, CA4822)-1)</f>
        <v/>
      </c>
      <c r="CC4822" s="41" t="str">
        <f t="shared" si="1006"/>
        <v/>
      </c>
    </row>
    <row r="4823" spans="45:81" hidden="1" x14ac:dyDescent="0.25">
      <c r="AS4823" s="37">
        <v>2175</v>
      </c>
      <c r="BS4823" s="41" t="str">
        <f t="shared" si="1000"/>
        <v/>
      </c>
      <c r="BU4823" s="41" t="str">
        <f>IF($BS4823="", "", IFERROR(INDEX('Country Name Replacement'!$C$11:$C$2650, MATCH($BS4823, 'Country Name Replacement'!$B$11:$B$2650, 0)), $BS4823))</f>
        <v/>
      </c>
      <c r="BV4823" s="37" t="str">
        <f t="shared" si="1001"/>
        <v/>
      </c>
      <c r="BW4823" s="46" t="str">
        <f t="shared" si="1002"/>
        <v/>
      </c>
      <c r="BY4823" s="13" t="str">
        <f t="shared" si="1003"/>
        <v/>
      </c>
      <c r="BZ4823" s="37" t="str">
        <f t="shared" si="1004"/>
        <v/>
      </c>
      <c r="CA4823" s="60" t="str">
        <f t="shared" si="1005"/>
        <v/>
      </c>
      <c r="CB4823" s="37" t="str">
        <f>IF(CA4823="", "", COUNTIF(CA$2649:CA$5288, "?"&amp;CA4823)+1+COUNTIF(CA$2649:CA4823, CA4823)-1)</f>
        <v/>
      </c>
      <c r="CC4823" s="41" t="str">
        <f t="shared" si="1006"/>
        <v/>
      </c>
    </row>
    <row r="4824" spans="45:81" hidden="1" x14ac:dyDescent="0.25">
      <c r="AS4824" s="37">
        <v>2176</v>
      </c>
      <c r="BS4824" s="41" t="str">
        <f t="shared" si="1000"/>
        <v/>
      </c>
      <c r="BU4824" s="41" t="str">
        <f>IF($BS4824="", "", IFERROR(INDEX('Country Name Replacement'!$C$11:$C$2650, MATCH($BS4824, 'Country Name Replacement'!$B$11:$B$2650, 0)), $BS4824))</f>
        <v/>
      </c>
      <c r="BV4824" s="37" t="str">
        <f t="shared" si="1001"/>
        <v/>
      </c>
      <c r="BW4824" s="46" t="str">
        <f t="shared" si="1002"/>
        <v/>
      </c>
      <c r="BY4824" s="13" t="str">
        <f t="shared" si="1003"/>
        <v/>
      </c>
      <c r="BZ4824" s="37" t="str">
        <f t="shared" si="1004"/>
        <v/>
      </c>
      <c r="CA4824" s="60" t="str">
        <f t="shared" si="1005"/>
        <v/>
      </c>
      <c r="CB4824" s="37" t="str">
        <f>IF(CA4824="", "", COUNTIF(CA$2649:CA$5288, "?"&amp;CA4824)+1+COUNTIF(CA$2649:CA4824, CA4824)-1)</f>
        <v/>
      </c>
      <c r="CC4824" s="41" t="str">
        <f t="shared" si="1006"/>
        <v/>
      </c>
    </row>
    <row r="4825" spans="45:81" hidden="1" x14ac:dyDescent="0.25">
      <c r="AS4825" s="37">
        <v>2177</v>
      </c>
      <c r="BS4825" s="41" t="str">
        <f t="shared" si="1000"/>
        <v/>
      </c>
      <c r="BU4825" s="41" t="str">
        <f>IF($BS4825="", "", IFERROR(INDEX('Country Name Replacement'!$C$11:$C$2650, MATCH($BS4825, 'Country Name Replacement'!$B$11:$B$2650, 0)), $BS4825))</f>
        <v/>
      </c>
      <c r="BV4825" s="37" t="str">
        <f t="shared" si="1001"/>
        <v/>
      </c>
      <c r="BW4825" s="46" t="str">
        <f t="shared" si="1002"/>
        <v/>
      </c>
      <c r="BY4825" s="13" t="str">
        <f t="shared" si="1003"/>
        <v/>
      </c>
      <c r="BZ4825" s="37" t="str">
        <f t="shared" si="1004"/>
        <v/>
      </c>
      <c r="CA4825" s="60" t="str">
        <f t="shared" si="1005"/>
        <v/>
      </c>
      <c r="CB4825" s="37" t="str">
        <f>IF(CA4825="", "", COUNTIF(CA$2649:CA$5288, "?"&amp;CA4825)+1+COUNTIF(CA$2649:CA4825, CA4825)-1)</f>
        <v/>
      </c>
      <c r="CC4825" s="41" t="str">
        <f t="shared" si="1006"/>
        <v/>
      </c>
    </row>
    <row r="4826" spans="45:81" hidden="1" x14ac:dyDescent="0.25">
      <c r="AS4826" s="37">
        <v>2178</v>
      </c>
      <c r="BS4826" s="41" t="str">
        <f t="shared" ref="BS4826:BS4889" si="1007">IFERROR(INDEX(BS$7:BS$2646, MATCH($AS4826, BU$7:BU$2646, 0)), "")</f>
        <v/>
      </c>
      <c r="BU4826" s="41" t="str">
        <f>IF($BS4826="", "", IFERROR(INDEX('Country Name Replacement'!$C$11:$C$2650, MATCH($BS4826, 'Country Name Replacement'!$B$11:$B$2650, 0)), $BS4826))</f>
        <v/>
      </c>
      <c r="BV4826" s="37" t="str">
        <f t="shared" ref="BV4826:BV4889" si="1008">IF(BU4826="", "", COUNTIF(BU$2649:BU$5288, "&lt;"&amp;BU4826)+1-BV$2647)</f>
        <v/>
      </c>
      <c r="BW4826" s="46" t="str">
        <f t="shared" ref="BW4826:BW4889" si="1009">IFERROR(INDEX(BU$2649:BU$5288, MATCH($AS4826, BV$2649:BV$2828, 0)), "")</f>
        <v/>
      </c>
      <c r="BY4826" s="13" t="str">
        <f t="shared" ref="BY4826:BY4889" si="1010">IFERROR(INDEX(BY$7:BY$2646, MATCH($AS4826, CA$7:CA$2646, 0)), "")</f>
        <v/>
      </c>
      <c r="BZ4826" s="37" t="str">
        <f t="shared" ref="BZ4826:BZ4889" si="1011">IF(BY4826="", "", COUNTIF(BY$2649:BY$5288, "&lt;"&amp;BY4826)+1-BZ$2647)</f>
        <v/>
      </c>
      <c r="CA4826" s="60" t="str">
        <f t="shared" ref="CA4826:CA4889" si="1012">IF(BY4826="", "", SUMIF($BY$7:$BY$2646, BY4826, $BZ$7:$BZ$2646))</f>
        <v/>
      </c>
      <c r="CB4826" s="37" t="str">
        <f>IF(CA4826="", "", COUNTIF(CA$2649:CA$5288, "?"&amp;CA4826)+1+COUNTIF(CA$2649:CA4826, CA4826)-1)</f>
        <v/>
      </c>
      <c r="CC4826" s="41" t="str">
        <f t="shared" ref="CC4826:CC4889" si="1013">IFERROR(INDEX(BS$2649:BS$5288, MATCH($AS4826, BV$2649:BV$2828, 0)), "")</f>
        <v/>
      </c>
    </row>
    <row r="4827" spans="45:81" hidden="1" x14ac:dyDescent="0.25">
      <c r="AS4827" s="37">
        <v>2179</v>
      </c>
      <c r="BS4827" s="41" t="str">
        <f t="shared" si="1007"/>
        <v/>
      </c>
      <c r="BU4827" s="41" t="str">
        <f>IF($BS4827="", "", IFERROR(INDEX('Country Name Replacement'!$C$11:$C$2650, MATCH($BS4827, 'Country Name Replacement'!$B$11:$B$2650, 0)), $BS4827))</f>
        <v/>
      </c>
      <c r="BV4827" s="37" t="str">
        <f t="shared" si="1008"/>
        <v/>
      </c>
      <c r="BW4827" s="46" t="str">
        <f t="shared" si="1009"/>
        <v/>
      </c>
      <c r="BY4827" s="13" t="str">
        <f t="shared" si="1010"/>
        <v/>
      </c>
      <c r="BZ4827" s="37" t="str">
        <f t="shared" si="1011"/>
        <v/>
      </c>
      <c r="CA4827" s="60" t="str">
        <f t="shared" si="1012"/>
        <v/>
      </c>
      <c r="CB4827" s="37" t="str">
        <f>IF(CA4827="", "", COUNTIF(CA$2649:CA$5288, "?"&amp;CA4827)+1+COUNTIF(CA$2649:CA4827, CA4827)-1)</f>
        <v/>
      </c>
      <c r="CC4827" s="41" t="str">
        <f t="shared" si="1013"/>
        <v/>
      </c>
    </row>
    <row r="4828" spans="45:81" hidden="1" x14ac:dyDescent="0.25">
      <c r="AS4828" s="37">
        <v>2180</v>
      </c>
      <c r="BS4828" s="41" t="str">
        <f t="shared" si="1007"/>
        <v/>
      </c>
      <c r="BU4828" s="41" t="str">
        <f>IF($BS4828="", "", IFERROR(INDEX('Country Name Replacement'!$C$11:$C$2650, MATCH($BS4828, 'Country Name Replacement'!$B$11:$B$2650, 0)), $BS4828))</f>
        <v/>
      </c>
      <c r="BV4828" s="37" t="str">
        <f t="shared" si="1008"/>
        <v/>
      </c>
      <c r="BW4828" s="46" t="str">
        <f t="shared" si="1009"/>
        <v/>
      </c>
      <c r="BY4828" s="13" t="str">
        <f t="shared" si="1010"/>
        <v/>
      </c>
      <c r="BZ4828" s="37" t="str">
        <f t="shared" si="1011"/>
        <v/>
      </c>
      <c r="CA4828" s="60" t="str">
        <f t="shared" si="1012"/>
        <v/>
      </c>
      <c r="CB4828" s="37" t="str">
        <f>IF(CA4828="", "", COUNTIF(CA$2649:CA$5288, "?"&amp;CA4828)+1+COUNTIF(CA$2649:CA4828, CA4828)-1)</f>
        <v/>
      </c>
      <c r="CC4828" s="41" t="str">
        <f t="shared" si="1013"/>
        <v/>
      </c>
    </row>
    <row r="4829" spans="45:81" hidden="1" x14ac:dyDescent="0.25">
      <c r="AS4829" s="37">
        <v>2181</v>
      </c>
      <c r="BS4829" s="41" t="str">
        <f t="shared" si="1007"/>
        <v/>
      </c>
      <c r="BU4829" s="41" t="str">
        <f>IF($BS4829="", "", IFERROR(INDEX('Country Name Replacement'!$C$11:$C$2650, MATCH($BS4829, 'Country Name Replacement'!$B$11:$B$2650, 0)), $BS4829))</f>
        <v/>
      </c>
      <c r="BV4829" s="37" t="str">
        <f t="shared" si="1008"/>
        <v/>
      </c>
      <c r="BW4829" s="46" t="str">
        <f t="shared" si="1009"/>
        <v/>
      </c>
      <c r="BY4829" s="13" t="str">
        <f t="shared" si="1010"/>
        <v/>
      </c>
      <c r="BZ4829" s="37" t="str">
        <f t="shared" si="1011"/>
        <v/>
      </c>
      <c r="CA4829" s="60" t="str">
        <f t="shared" si="1012"/>
        <v/>
      </c>
      <c r="CB4829" s="37" t="str">
        <f>IF(CA4829="", "", COUNTIF(CA$2649:CA$5288, "?"&amp;CA4829)+1+COUNTIF(CA$2649:CA4829, CA4829)-1)</f>
        <v/>
      </c>
      <c r="CC4829" s="41" t="str">
        <f t="shared" si="1013"/>
        <v/>
      </c>
    </row>
    <row r="4830" spans="45:81" hidden="1" x14ac:dyDescent="0.25">
      <c r="AS4830" s="37">
        <v>2182</v>
      </c>
      <c r="BS4830" s="41" t="str">
        <f t="shared" si="1007"/>
        <v/>
      </c>
      <c r="BU4830" s="41" t="str">
        <f>IF($BS4830="", "", IFERROR(INDEX('Country Name Replacement'!$C$11:$C$2650, MATCH($BS4830, 'Country Name Replacement'!$B$11:$B$2650, 0)), $BS4830))</f>
        <v/>
      </c>
      <c r="BV4830" s="37" t="str">
        <f t="shared" si="1008"/>
        <v/>
      </c>
      <c r="BW4830" s="46" t="str">
        <f t="shared" si="1009"/>
        <v/>
      </c>
      <c r="BY4830" s="13" t="str">
        <f t="shared" si="1010"/>
        <v/>
      </c>
      <c r="BZ4830" s="37" t="str">
        <f t="shared" si="1011"/>
        <v/>
      </c>
      <c r="CA4830" s="60" t="str">
        <f t="shared" si="1012"/>
        <v/>
      </c>
      <c r="CB4830" s="37" t="str">
        <f>IF(CA4830="", "", COUNTIF(CA$2649:CA$5288, "?"&amp;CA4830)+1+COUNTIF(CA$2649:CA4830, CA4830)-1)</f>
        <v/>
      </c>
      <c r="CC4830" s="41" t="str">
        <f t="shared" si="1013"/>
        <v/>
      </c>
    </row>
    <row r="4831" spans="45:81" hidden="1" x14ac:dyDescent="0.25">
      <c r="AS4831" s="37">
        <v>2183</v>
      </c>
      <c r="BS4831" s="41" t="str">
        <f t="shared" si="1007"/>
        <v/>
      </c>
      <c r="BU4831" s="41" t="str">
        <f>IF($BS4831="", "", IFERROR(INDEX('Country Name Replacement'!$C$11:$C$2650, MATCH($BS4831, 'Country Name Replacement'!$B$11:$B$2650, 0)), $BS4831))</f>
        <v/>
      </c>
      <c r="BV4831" s="37" t="str">
        <f t="shared" si="1008"/>
        <v/>
      </c>
      <c r="BW4831" s="46" t="str">
        <f t="shared" si="1009"/>
        <v/>
      </c>
      <c r="BY4831" s="13" t="str">
        <f t="shared" si="1010"/>
        <v/>
      </c>
      <c r="BZ4831" s="37" t="str">
        <f t="shared" si="1011"/>
        <v/>
      </c>
      <c r="CA4831" s="60" t="str">
        <f t="shared" si="1012"/>
        <v/>
      </c>
      <c r="CB4831" s="37" t="str">
        <f>IF(CA4831="", "", COUNTIF(CA$2649:CA$5288, "?"&amp;CA4831)+1+COUNTIF(CA$2649:CA4831, CA4831)-1)</f>
        <v/>
      </c>
      <c r="CC4831" s="41" t="str">
        <f t="shared" si="1013"/>
        <v/>
      </c>
    </row>
    <row r="4832" spans="45:81" hidden="1" x14ac:dyDescent="0.25">
      <c r="AS4832" s="37">
        <v>2184</v>
      </c>
      <c r="BS4832" s="41" t="str">
        <f t="shared" si="1007"/>
        <v/>
      </c>
      <c r="BU4832" s="41" t="str">
        <f>IF($BS4832="", "", IFERROR(INDEX('Country Name Replacement'!$C$11:$C$2650, MATCH($BS4832, 'Country Name Replacement'!$B$11:$B$2650, 0)), $BS4832))</f>
        <v/>
      </c>
      <c r="BV4832" s="37" t="str">
        <f t="shared" si="1008"/>
        <v/>
      </c>
      <c r="BW4832" s="46" t="str">
        <f t="shared" si="1009"/>
        <v/>
      </c>
      <c r="BY4832" s="13" t="str">
        <f t="shared" si="1010"/>
        <v/>
      </c>
      <c r="BZ4832" s="37" t="str">
        <f t="shared" si="1011"/>
        <v/>
      </c>
      <c r="CA4832" s="60" t="str">
        <f t="shared" si="1012"/>
        <v/>
      </c>
      <c r="CB4832" s="37" t="str">
        <f>IF(CA4832="", "", COUNTIF(CA$2649:CA$5288, "?"&amp;CA4832)+1+COUNTIF(CA$2649:CA4832, CA4832)-1)</f>
        <v/>
      </c>
      <c r="CC4832" s="41" t="str">
        <f t="shared" si="1013"/>
        <v/>
      </c>
    </row>
    <row r="4833" spans="45:81" hidden="1" x14ac:dyDescent="0.25">
      <c r="AS4833" s="37">
        <v>2185</v>
      </c>
      <c r="BS4833" s="41" t="str">
        <f t="shared" si="1007"/>
        <v/>
      </c>
      <c r="BU4833" s="41" t="str">
        <f>IF($BS4833="", "", IFERROR(INDEX('Country Name Replacement'!$C$11:$C$2650, MATCH($BS4833, 'Country Name Replacement'!$B$11:$B$2650, 0)), $BS4833))</f>
        <v/>
      </c>
      <c r="BV4833" s="37" t="str">
        <f t="shared" si="1008"/>
        <v/>
      </c>
      <c r="BW4833" s="46" t="str">
        <f t="shared" si="1009"/>
        <v/>
      </c>
      <c r="BY4833" s="13" t="str">
        <f t="shared" si="1010"/>
        <v/>
      </c>
      <c r="BZ4833" s="37" t="str">
        <f t="shared" si="1011"/>
        <v/>
      </c>
      <c r="CA4833" s="60" t="str">
        <f t="shared" si="1012"/>
        <v/>
      </c>
      <c r="CB4833" s="37" t="str">
        <f>IF(CA4833="", "", COUNTIF(CA$2649:CA$5288, "?"&amp;CA4833)+1+COUNTIF(CA$2649:CA4833, CA4833)-1)</f>
        <v/>
      </c>
      <c r="CC4833" s="41" t="str">
        <f t="shared" si="1013"/>
        <v/>
      </c>
    </row>
    <row r="4834" spans="45:81" hidden="1" x14ac:dyDescent="0.25">
      <c r="AS4834" s="37">
        <v>2186</v>
      </c>
      <c r="BS4834" s="41" t="str">
        <f t="shared" si="1007"/>
        <v/>
      </c>
      <c r="BU4834" s="41" t="str">
        <f>IF($BS4834="", "", IFERROR(INDEX('Country Name Replacement'!$C$11:$C$2650, MATCH($BS4834, 'Country Name Replacement'!$B$11:$B$2650, 0)), $BS4834))</f>
        <v/>
      </c>
      <c r="BV4834" s="37" t="str">
        <f t="shared" si="1008"/>
        <v/>
      </c>
      <c r="BW4834" s="46" t="str">
        <f t="shared" si="1009"/>
        <v/>
      </c>
      <c r="BY4834" s="13" t="str">
        <f t="shared" si="1010"/>
        <v/>
      </c>
      <c r="BZ4834" s="37" t="str">
        <f t="shared" si="1011"/>
        <v/>
      </c>
      <c r="CA4834" s="60" t="str">
        <f t="shared" si="1012"/>
        <v/>
      </c>
      <c r="CB4834" s="37" t="str">
        <f>IF(CA4834="", "", COUNTIF(CA$2649:CA$5288, "?"&amp;CA4834)+1+COUNTIF(CA$2649:CA4834, CA4834)-1)</f>
        <v/>
      </c>
      <c r="CC4834" s="41" t="str">
        <f t="shared" si="1013"/>
        <v/>
      </c>
    </row>
    <row r="4835" spans="45:81" hidden="1" x14ac:dyDescent="0.25">
      <c r="AS4835" s="37">
        <v>2187</v>
      </c>
      <c r="BS4835" s="41" t="str">
        <f t="shared" si="1007"/>
        <v/>
      </c>
      <c r="BU4835" s="41" t="str">
        <f>IF($BS4835="", "", IFERROR(INDEX('Country Name Replacement'!$C$11:$C$2650, MATCH($BS4835, 'Country Name Replacement'!$B$11:$B$2650, 0)), $BS4835))</f>
        <v/>
      </c>
      <c r="BV4835" s="37" t="str">
        <f t="shared" si="1008"/>
        <v/>
      </c>
      <c r="BW4835" s="46" t="str">
        <f t="shared" si="1009"/>
        <v/>
      </c>
      <c r="BY4835" s="13" t="str">
        <f t="shared" si="1010"/>
        <v/>
      </c>
      <c r="BZ4835" s="37" t="str">
        <f t="shared" si="1011"/>
        <v/>
      </c>
      <c r="CA4835" s="60" t="str">
        <f t="shared" si="1012"/>
        <v/>
      </c>
      <c r="CB4835" s="37" t="str">
        <f>IF(CA4835="", "", COUNTIF(CA$2649:CA$5288, "?"&amp;CA4835)+1+COUNTIF(CA$2649:CA4835, CA4835)-1)</f>
        <v/>
      </c>
      <c r="CC4835" s="41" t="str">
        <f t="shared" si="1013"/>
        <v/>
      </c>
    </row>
    <row r="4836" spans="45:81" hidden="1" x14ac:dyDescent="0.25">
      <c r="AS4836" s="37">
        <v>2188</v>
      </c>
      <c r="BS4836" s="41" t="str">
        <f t="shared" si="1007"/>
        <v/>
      </c>
      <c r="BU4836" s="41" t="str">
        <f>IF($BS4836="", "", IFERROR(INDEX('Country Name Replacement'!$C$11:$C$2650, MATCH($BS4836, 'Country Name Replacement'!$B$11:$B$2650, 0)), $BS4836))</f>
        <v/>
      </c>
      <c r="BV4836" s="37" t="str">
        <f t="shared" si="1008"/>
        <v/>
      </c>
      <c r="BW4836" s="46" t="str">
        <f t="shared" si="1009"/>
        <v/>
      </c>
      <c r="BY4836" s="13" t="str">
        <f t="shared" si="1010"/>
        <v/>
      </c>
      <c r="BZ4836" s="37" t="str">
        <f t="shared" si="1011"/>
        <v/>
      </c>
      <c r="CA4836" s="60" t="str">
        <f t="shared" si="1012"/>
        <v/>
      </c>
      <c r="CB4836" s="37" t="str">
        <f>IF(CA4836="", "", COUNTIF(CA$2649:CA$5288, "?"&amp;CA4836)+1+COUNTIF(CA$2649:CA4836, CA4836)-1)</f>
        <v/>
      </c>
      <c r="CC4836" s="41" t="str">
        <f t="shared" si="1013"/>
        <v/>
      </c>
    </row>
    <row r="4837" spans="45:81" hidden="1" x14ac:dyDescent="0.25">
      <c r="AS4837" s="37">
        <v>2189</v>
      </c>
      <c r="BS4837" s="41" t="str">
        <f t="shared" si="1007"/>
        <v/>
      </c>
      <c r="BU4837" s="41" t="str">
        <f>IF($BS4837="", "", IFERROR(INDEX('Country Name Replacement'!$C$11:$C$2650, MATCH($BS4837, 'Country Name Replacement'!$B$11:$B$2650, 0)), $BS4837))</f>
        <v/>
      </c>
      <c r="BV4837" s="37" t="str">
        <f t="shared" si="1008"/>
        <v/>
      </c>
      <c r="BW4837" s="46" t="str">
        <f t="shared" si="1009"/>
        <v/>
      </c>
      <c r="BY4837" s="13" t="str">
        <f t="shared" si="1010"/>
        <v/>
      </c>
      <c r="BZ4837" s="37" t="str">
        <f t="shared" si="1011"/>
        <v/>
      </c>
      <c r="CA4837" s="60" t="str">
        <f t="shared" si="1012"/>
        <v/>
      </c>
      <c r="CB4837" s="37" t="str">
        <f>IF(CA4837="", "", COUNTIF(CA$2649:CA$5288, "?"&amp;CA4837)+1+COUNTIF(CA$2649:CA4837, CA4837)-1)</f>
        <v/>
      </c>
      <c r="CC4837" s="41" t="str">
        <f t="shared" si="1013"/>
        <v/>
      </c>
    </row>
    <row r="4838" spans="45:81" hidden="1" x14ac:dyDescent="0.25">
      <c r="AS4838" s="37">
        <v>2190</v>
      </c>
      <c r="BS4838" s="41" t="str">
        <f t="shared" si="1007"/>
        <v/>
      </c>
      <c r="BU4838" s="41" t="str">
        <f>IF($BS4838="", "", IFERROR(INDEX('Country Name Replacement'!$C$11:$C$2650, MATCH($BS4838, 'Country Name Replacement'!$B$11:$B$2650, 0)), $BS4838))</f>
        <v/>
      </c>
      <c r="BV4838" s="37" t="str">
        <f t="shared" si="1008"/>
        <v/>
      </c>
      <c r="BW4838" s="46" t="str">
        <f t="shared" si="1009"/>
        <v/>
      </c>
      <c r="BY4838" s="13" t="str">
        <f t="shared" si="1010"/>
        <v/>
      </c>
      <c r="BZ4838" s="37" t="str">
        <f t="shared" si="1011"/>
        <v/>
      </c>
      <c r="CA4838" s="60" t="str">
        <f t="shared" si="1012"/>
        <v/>
      </c>
      <c r="CB4838" s="37" t="str">
        <f>IF(CA4838="", "", COUNTIF(CA$2649:CA$5288, "?"&amp;CA4838)+1+COUNTIF(CA$2649:CA4838, CA4838)-1)</f>
        <v/>
      </c>
      <c r="CC4838" s="41" t="str">
        <f t="shared" si="1013"/>
        <v/>
      </c>
    </row>
    <row r="4839" spans="45:81" hidden="1" x14ac:dyDescent="0.25">
      <c r="AS4839" s="37">
        <v>2191</v>
      </c>
      <c r="BS4839" s="41" t="str">
        <f t="shared" si="1007"/>
        <v/>
      </c>
      <c r="BU4839" s="41" t="str">
        <f>IF($BS4839="", "", IFERROR(INDEX('Country Name Replacement'!$C$11:$C$2650, MATCH($BS4839, 'Country Name Replacement'!$B$11:$B$2650, 0)), $BS4839))</f>
        <v/>
      </c>
      <c r="BV4839" s="37" t="str">
        <f t="shared" si="1008"/>
        <v/>
      </c>
      <c r="BW4839" s="46" t="str">
        <f t="shared" si="1009"/>
        <v/>
      </c>
      <c r="BY4839" s="13" t="str">
        <f t="shared" si="1010"/>
        <v/>
      </c>
      <c r="BZ4839" s="37" t="str">
        <f t="shared" si="1011"/>
        <v/>
      </c>
      <c r="CA4839" s="60" t="str">
        <f t="shared" si="1012"/>
        <v/>
      </c>
      <c r="CB4839" s="37" t="str">
        <f>IF(CA4839="", "", COUNTIF(CA$2649:CA$5288, "?"&amp;CA4839)+1+COUNTIF(CA$2649:CA4839, CA4839)-1)</f>
        <v/>
      </c>
      <c r="CC4839" s="41" t="str">
        <f t="shared" si="1013"/>
        <v/>
      </c>
    </row>
    <row r="4840" spans="45:81" hidden="1" x14ac:dyDescent="0.25">
      <c r="AS4840" s="37">
        <v>2192</v>
      </c>
      <c r="BS4840" s="41" t="str">
        <f t="shared" si="1007"/>
        <v/>
      </c>
      <c r="BU4840" s="41" t="str">
        <f>IF($BS4840="", "", IFERROR(INDEX('Country Name Replacement'!$C$11:$C$2650, MATCH($BS4840, 'Country Name Replacement'!$B$11:$B$2650, 0)), $BS4840))</f>
        <v/>
      </c>
      <c r="BV4840" s="37" t="str">
        <f t="shared" si="1008"/>
        <v/>
      </c>
      <c r="BW4840" s="46" t="str">
        <f t="shared" si="1009"/>
        <v/>
      </c>
      <c r="BY4840" s="13" t="str">
        <f t="shared" si="1010"/>
        <v/>
      </c>
      <c r="BZ4840" s="37" t="str">
        <f t="shared" si="1011"/>
        <v/>
      </c>
      <c r="CA4840" s="60" t="str">
        <f t="shared" si="1012"/>
        <v/>
      </c>
      <c r="CB4840" s="37" t="str">
        <f>IF(CA4840="", "", COUNTIF(CA$2649:CA$5288, "?"&amp;CA4840)+1+COUNTIF(CA$2649:CA4840, CA4840)-1)</f>
        <v/>
      </c>
      <c r="CC4840" s="41" t="str">
        <f t="shared" si="1013"/>
        <v/>
      </c>
    </row>
    <row r="4841" spans="45:81" hidden="1" x14ac:dyDescent="0.25">
      <c r="AS4841" s="37">
        <v>2193</v>
      </c>
      <c r="BS4841" s="41" t="str">
        <f t="shared" si="1007"/>
        <v/>
      </c>
      <c r="BU4841" s="41" t="str">
        <f>IF($BS4841="", "", IFERROR(INDEX('Country Name Replacement'!$C$11:$C$2650, MATCH($BS4841, 'Country Name Replacement'!$B$11:$B$2650, 0)), $BS4841))</f>
        <v/>
      </c>
      <c r="BV4841" s="37" t="str">
        <f t="shared" si="1008"/>
        <v/>
      </c>
      <c r="BW4841" s="46" t="str">
        <f t="shared" si="1009"/>
        <v/>
      </c>
      <c r="BY4841" s="13" t="str">
        <f t="shared" si="1010"/>
        <v/>
      </c>
      <c r="BZ4841" s="37" t="str">
        <f t="shared" si="1011"/>
        <v/>
      </c>
      <c r="CA4841" s="60" t="str">
        <f t="shared" si="1012"/>
        <v/>
      </c>
      <c r="CB4841" s="37" t="str">
        <f>IF(CA4841="", "", COUNTIF(CA$2649:CA$5288, "?"&amp;CA4841)+1+COUNTIF(CA$2649:CA4841, CA4841)-1)</f>
        <v/>
      </c>
      <c r="CC4841" s="41" t="str">
        <f t="shared" si="1013"/>
        <v/>
      </c>
    </row>
    <row r="4842" spans="45:81" hidden="1" x14ac:dyDescent="0.25">
      <c r="AS4842" s="37">
        <v>2194</v>
      </c>
      <c r="BS4842" s="41" t="str">
        <f t="shared" si="1007"/>
        <v/>
      </c>
      <c r="BU4842" s="41" t="str">
        <f>IF($BS4842="", "", IFERROR(INDEX('Country Name Replacement'!$C$11:$C$2650, MATCH($BS4842, 'Country Name Replacement'!$B$11:$B$2650, 0)), $BS4842))</f>
        <v/>
      </c>
      <c r="BV4842" s="37" t="str">
        <f t="shared" si="1008"/>
        <v/>
      </c>
      <c r="BW4842" s="46" t="str">
        <f t="shared" si="1009"/>
        <v/>
      </c>
      <c r="BY4842" s="13" t="str">
        <f t="shared" si="1010"/>
        <v/>
      </c>
      <c r="BZ4842" s="37" t="str">
        <f t="shared" si="1011"/>
        <v/>
      </c>
      <c r="CA4842" s="60" t="str">
        <f t="shared" si="1012"/>
        <v/>
      </c>
      <c r="CB4842" s="37" t="str">
        <f>IF(CA4842="", "", COUNTIF(CA$2649:CA$5288, "?"&amp;CA4842)+1+COUNTIF(CA$2649:CA4842, CA4842)-1)</f>
        <v/>
      </c>
      <c r="CC4842" s="41" t="str">
        <f t="shared" si="1013"/>
        <v/>
      </c>
    </row>
    <row r="4843" spans="45:81" hidden="1" x14ac:dyDescent="0.25">
      <c r="AS4843" s="37">
        <v>2195</v>
      </c>
      <c r="BS4843" s="41" t="str">
        <f t="shared" si="1007"/>
        <v/>
      </c>
      <c r="BU4843" s="41" t="str">
        <f>IF($BS4843="", "", IFERROR(INDEX('Country Name Replacement'!$C$11:$C$2650, MATCH($BS4843, 'Country Name Replacement'!$B$11:$B$2650, 0)), $BS4843))</f>
        <v/>
      </c>
      <c r="BV4843" s="37" t="str">
        <f t="shared" si="1008"/>
        <v/>
      </c>
      <c r="BW4843" s="46" t="str">
        <f t="shared" si="1009"/>
        <v/>
      </c>
      <c r="BY4843" s="13" t="str">
        <f t="shared" si="1010"/>
        <v/>
      </c>
      <c r="BZ4843" s="37" t="str">
        <f t="shared" si="1011"/>
        <v/>
      </c>
      <c r="CA4843" s="60" t="str">
        <f t="shared" si="1012"/>
        <v/>
      </c>
      <c r="CB4843" s="37" t="str">
        <f>IF(CA4843="", "", COUNTIF(CA$2649:CA$5288, "?"&amp;CA4843)+1+COUNTIF(CA$2649:CA4843, CA4843)-1)</f>
        <v/>
      </c>
      <c r="CC4843" s="41" t="str">
        <f t="shared" si="1013"/>
        <v/>
      </c>
    </row>
    <row r="4844" spans="45:81" hidden="1" x14ac:dyDescent="0.25">
      <c r="AS4844" s="37">
        <v>2196</v>
      </c>
      <c r="BS4844" s="41" t="str">
        <f t="shared" si="1007"/>
        <v/>
      </c>
      <c r="BU4844" s="41" t="str">
        <f>IF($BS4844="", "", IFERROR(INDEX('Country Name Replacement'!$C$11:$C$2650, MATCH($BS4844, 'Country Name Replacement'!$B$11:$B$2650, 0)), $BS4844))</f>
        <v/>
      </c>
      <c r="BV4844" s="37" t="str">
        <f t="shared" si="1008"/>
        <v/>
      </c>
      <c r="BW4844" s="46" t="str">
        <f t="shared" si="1009"/>
        <v/>
      </c>
      <c r="BY4844" s="13" t="str">
        <f t="shared" si="1010"/>
        <v/>
      </c>
      <c r="BZ4844" s="37" t="str">
        <f t="shared" si="1011"/>
        <v/>
      </c>
      <c r="CA4844" s="60" t="str">
        <f t="shared" si="1012"/>
        <v/>
      </c>
      <c r="CB4844" s="37" t="str">
        <f>IF(CA4844="", "", COUNTIF(CA$2649:CA$5288, "?"&amp;CA4844)+1+COUNTIF(CA$2649:CA4844, CA4844)-1)</f>
        <v/>
      </c>
      <c r="CC4844" s="41" t="str">
        <f t="shared" si="1013"/>
        <v/>
      </c>
    </row>
    <row r="4845" spans="45:81" hidden="1" x14ac:dyDescent="0.25">
      <c r="AS4845" s="37">
        <v>2197</v>
      </c>
      <c r="BS4845" s="41" t="str">
        <f t="shared" si="1007"/>
        <v/>
      </c>
      <c r="BU4845" s="41" t="str">
        <f>IF($BS4845="", "", IFERROR(INDEX('Country Name Replacement'!$C$11:$C$2650, MATCH($BS4845, 'Country Name Replacement'!$B$11:$B$2650, 0)), $BS4845))</f>
        <v/>
      </c>
      <c r="BV4845" s="37" t="str">
        <f t="shared" si="1008"/>
        <v/>
      </c>
      <c r="BW4845" s="46" t="str">
        <f t="shared" si="1009"/>
        <v/>
      </c>
      <c r="BY4845" s="13" t="str">
        <f t="shared" si="1010"/>
        <v/>
      </c>
      <c r="BZ4845" s="37" t="str">
        <f t="shared" si="1011"/>
        <v/>
      </c>
      <c r="CA4845" s="60" t="str">
        <f t="shared" si="1012"/>
        <v/>
      </c>
      <c r="CB4845" s="37" t="str">
        <f>IF(CA4845="", "", COUNTIF(CA$2649:CA$5288, "?"&amp;CA4845)+1+COUNTIF(CA$2649:CA4845, CA4845)-1)</f>
        <v/>
      </c>
      <c r="CC4845" s="41" t="str">
        <f t="shared" si="1013"/>
        <v/>
      </c>
    </row>
    <row r="4846" spans="45:81" hidden="1" x14ac:dyDescent="0.25">
      <c r="AS4846" s="37">
        <v>2198</v>
      </c>
      <c r="BS4846" s="41" t="str">
        <f t="shared" si="1007"/>
        <v/>
      </c>
      <c r="BU4846" s="41" t="str">
        <f>IF($BS4846="", "", IFERROR(INDEX('Country Name Replacement'!$C$11:$C$2650, MATCH($BS4846, 'Country Name Replacement'!$B$11:$B$2650, 0)), $BS4846))</f>
        <v/>
      </c>
      <c r="BV4846" s="37" t="str">
        <f t="shared" si="1008"/>
        <v/>
      </c>
      <c r="BW4846" s="46" t="str">
        <f t="shared" si="1009"/>
        <v/>
      </c>
      <c r="BY4846" s="13" t="str">
        <f t="shared" si="1010"/>
        <v/>
      </c>
      <c r="BZ4846" s="37" t="str">
        <f t="shared" si="1011"/>
        <v/>
      </c>
      <c r="CA4846" s="60" t="str">
        <f t="shared" si="1012"/>
        <v/>
      </c>
      <c r="CB4846" s="37" t="str">
        <f>IF(CA4846="", "", COUNTIF(CA$2649:CA$5288, "?"&amp;CA4846)+1+COUNTIF(CA$2649:CA4846, CA4846)-1)</f>
        <v/>
      </c>
      <c r="CC4846" s="41" t="str">
        <f t="shared" si="1013"/>
        <v/>
      </c>
    </row>
    <row r="4847" spans="45:81" hidden="1" x14ac:dyDescent="0.25">
      <c r="AS4847" s="37">
        <v>2199</v>
      </c>
      <c r="BS4847" s="41" t="str">
        <f t="shared" si="1007"/>
        <v/>
      </c>
      <c r="BU4847" s="41" t="str">
        <f>IF($BS4847="", "", IFERROR(INDEX('Country Name Replacement'!$C$11:$C$2650, MATCH($BS4847, 'Country Name Replacement'!$B$11:$B$2650, 0)), $BS4847))</f>
        <v/>
      </c>
      <c r="BV4847" s="37" t="str">
        <f t="shared" si="1008"/>
        <v/>
      </c>
      <c r="BW4847" s="46" t="str">
        <f t="shared" si="1009"/>
        <v/>
      </c>
      <c r="BY4847" s="13" t="str">
        <f t="shared" si="1010"/>
        <v/>
      </c>
      <c r="BZ4847" s="37" t="str">
        <f t="shared" si="1011"/>
        <v/>
      </c>
      <c r="CA4847" s="60" t="str">
        <f t="shared" si="1012"/>
        <v/>
      </c>
      <c r="CB4847" s="37" t="str">
        <f>IF(CA4847="", "", COUNTIF(CA$2649:CA$5288, "?"&amp;CA4847)+1+COUNTIF(CA$2649:CA4847, CA4847)-1)</f>
        <v/>
      </c>
      <c r="CC4847" s="41" t="str">
        <f t="shared" si="1013"/>
        <v/>
      </c>
    </row>
    <row r="4848" spans="45:81" hidden="1" x14ac:dyDescent="0.25">
      <c r="AS4848" s="37">
        <v>2200</v>
      </c>
      <c r="BS4848" s="41" t="str">
        <f t="shared" si="1007"/>
        <v/>
      </c>
      <c r="BU4848" s="41" t="str">
        <f>IF($BS4848="", "", IFERROR(INDEX('Country Name Replacement'!$C$11:$C$2650, MATCH($BS4848, 'Country Name Replacement'!$B$11:$B$2650, 0)), $BS4848))</f>
        <v/>
      </c>
      <c r="BV4848" s="37" t="str">
        <f t="shared" si="1008"/>
        <v/>
      </c>
      <c r="BW4848" s="46" t="str">
        <f t="shared" si="1009"/>
        <v/>
      </c>
      <c r="BY4848" s="13" t="str">
        <f t="shared" si="1010"/>
        <v/>
      </c>
      <c r="BZ4848" s="37" t="str">
        <f t="shared" si="1011"/>
        <v/>
      </c>
      <c r="CA4848" s="60" t="str">
        <f t="shared" si="1012"/>
        <v/>
      </c>
      <c r="CB4848" s="37" t="str">
        <f>IF(CA4848="", "", COUNTIF(CA$2649:CA$5288, "?"&amp;CA4848)+1+COUNTIF(CA$2649:CA4848, CA4848)-1)</f>
        <v/>
      </c>
      <c r="CC4848" s="41" t="str">
        <f t="shared" si="1013"/>
        <v/>
      </c>
    </row>
    <row r="4849" spans="45:81" hidden="1" x14ac:dyDescent="0.25">
      <c r="AS4849" s="37">
        <v>2201</v>
      </c>
      <c r="BS4849" s="41" t="str">
        <f t="shared" si="1007"/>
        <v/>
      </c>
      <c r="BU4849" s="41" t="str">
        <f>IF($BS4849="", "", IFERROR(INDEX('Country Name Replacement'!$C$11:$C$2650, MATCH($BS4849, 'Country Name Replacement'!$B$11:$B$2650, 0)), $BS4849))</f>
        <v/>
      </c>
      <c r="BV4849" s="37" t="str">
        <f t="shared" si="1008"/>
        <v/>
      </c>
      <c r="BW4849" s="46" t="str">
        <f t="shared" si="1009"/>
        <v/>
      </c>
      <c r="BY4849" s="13" t="str">
        <f t="shared" si="1010"/>
        <v/>
      </c>
      <c r="BZ4849" s="37" t="str">
        <f t="shared" si="1011"/>
        <v/>
      </c>
      <c r="CA4849" s="60" t="str">
        <f t="shared" si="1012"/>
        <v/>
      </c>
      <c r="CB4849" s="37" t="str">
        <f>IF(CA4849="", "", COUNTIF(CA$2649:CA$5288, "?"&amp;CA4849)+1+COUNTIF(CA$2649:CA4849, CA4849)-1)</f>
        <v/>
      </c>
      <c r="CC4849" s="41" t="str">
        <f t="shared" si="1013"/>
        <v/>
      </c>
    </row>
    <row r="4850" spans="45:81" hidden="1" x14ac:dyDescent="0.25">
      <c r="AS4850" s="37">
        <v>2202</v>
      </c>
      <c r="BS4850" s="41" t="str">
        <f t="shared" si="1007"/>
        <v/>
      </c>
      <c r="BU4850" s="41" t="str">
        <f>IF($BS4850="", "", IFERROR(INDEX('Country Name Replacement'!$C$11:$C$2650, MATCH($BS4850, 'Country Name Replacement'!$B$11:$B$2650, 0)), $BS4850))</f>
        <v/>
      </c>
      <c r="BV4850" s="37" t="str">
        <f t="shared" si="1008"/>
        <v/>
      </c>
      <c r="BW4850" s="46" t="str">
        <f t="shared" si="1009"/>
        <v/>
      </c>
      <c r="BY4850" s="13" t="str">
        <f t="shared" si="1010"/>
        <v/>
      </c>
      <c r="BZ4850" s="37" t="str">
        <f t="shared" si="1011"/>
        <v/>
      </c>
      <c r="CA4850" s="60" t="str">
        <f t="shared" si="1012"/>
        <v/>
      </c>
      <c r="CB4850" s="37" t="str">
        <f>IF(CA4850="", "", COUNTIF(CA$2649:CA$5288, "?"&amp;CA4850)+1+COUNTIF(CA$2649:CA4850, CA4850)-1)</f>
        <v/>
      </c>
      <c r="CC4850" s="41" t="str">
        <f t="shared" si="1013"/>
        <v/>
      </c>
    </row>
    <row r="4851" spans="45:81" hidden="1" x14ac:dyDescent="0.25">
      <c r="AS4851" s="37">
        <v>2203</v>
      </c>
      <c r="BS4851" s="41" t="str">
        <f t="shared" si="1007"/>
        <v/>
      </c>
      <c r="BU4851" s="41" t="str">
        <f>IF($BS4851="", "", IFERROR(INDEX('Country Name Replacement'!$C$11:$C$2650, MATCH($BS4851, 'Country Name Replacement'!$B$11:$B$2650, 0)), $BS4851))</f>
        <v/>
      </c>
      <c r="BV4851" s="37" t="str">
        <f t="shared" si="1008"/>
        <v/>
      </c>
      <c r="BW4851" s="46" t="str">
        <f t="shared" si="1009"/>
        <v/>
      </c>
      <c r="BY4851" s="13" t="str">
        <f t="shared" si="1010"/>
        <v/>
      </c>
      <c r="BZ4851" s="37" t="str">
        <f t="shared" si="1011"/>
        <v/>
      </c>
      <c r="CA4851" s="60" t="str">
        <f t="shared" si="1012"/>
        <v/>
      </c>
      <c r="CB4851" s="37" t="str">
        <f>IF(CA4851="", "", COUNTIF(CA$2649:CA$5288, "?"&amp;CA4851)+1+COUNTIF(CA$2649:CA4851, CA4851)-1)</f>
        <v/>
      </c>
      <c r="CC4851" s="41" t="str">
        <f t="shared" si="1013"/>
        <v/>
      </c>
    </row>
    <row r="4852" spans="45:81" hidden="1" x14ac:dyDescent="0.25">
      <c r="AS4852" s="37">
        <v>2204</v>
      </c>
      <c r="BS4852" s="41" t="str">
        <f t="shared" si="1007"/>
        <v/>
      </c>
      <c r="BU4852" s="41" t="str">
        <f>IF($BS4852="", "", IFERROR(INDEX('Country Name Replacement'!$C$11:$C$2650, MATCH($BS4852, 'Country Name Replacement'!$B$11:$B$2650, 0)), $BS4852))</f>
        <v/>
      </c>
      <c r="BV4852" s="37" t="str">
        <f t="shared" si="1008"/>
        <v/>
      </c>
      <c r="BW4852" s="46" t="str">
        <f t="shared" si="1009"/>
        <v/>
      </c>
      <c r="BY4852" s="13" t="str">
        <f t="shared" si="1010"/>
        <v/>
      </c>
      <c r="BZ4852" s="37" t="str">
        <f t="shared" si="1011"/>
        <v/>
      </c>
      <c r="CA4852" s="60" t="str">
        <f t="shared" si="1012"/>
        <v/>
      </c>
      <c r="CB4852" s="37" t="str">
        <f>IF(CA4852="", "", COUNTIF(CA$2649:CA$5288, "?"&amp;CA4852)+1+COUNTIF(CA$2649:CA4852, CA4852)-1)</f>
        <v/>
      </c>
      <c r="CC4852" s="41" t="str">
        <f t="shared" si="1013"/>
        <v/>
      </c>
    </row>
    <row r="4853" spans="45:81" hidden="1" x14ac:dyDescent="0.25">
      <c r="AS4853" s="37">
        <v>2205</v>
      </c>
      <c r="BS4853" s="41" t="str">
        <f t="shared" si="1007"/>
        <v/>
      </c>
      <c r="BU4853" s="41" t="str">
        <f>IF($BS4853="", "", IFERROR(INDEX('Country Name Replacement'!$C$11:$C$2650, MATCH($BS4853, 'Country Name Replacement'!$B$11:$B$2650, 0)), $BS4853))</f>
        <v/>
      </c>
      <c r="BV4853" s="37" t="str">
        <f t="shared" si="1008"/>
        <v/>
      </c>
      <c r="BW4853" s="46" t="str">
        <f t="shared" si="1009"/>
        <v/>
      </c>
      <c r="BY4853" s="13" t="str">
        <f t="shared" si="1010"/>
        <v/>
      </c>
      <c r="BZ4853" s="37" t="str">
        <f t="shared" si="1011"/>
        <v/>
      </c>
      <c r="CA4853" s="60" t="str">
        <f t="shared" si="1012"/>
        <v/>
      </c>
      <c r="CB4853" s="37" t="str">
        <f>IF(CA4853="", "", COUNTIF(CA$2649:CA$5288, "?"&amp;CA4853)+1+COUNTIF(CA$2649:CA4853, CA4853)-1)</f>
        <v/>
      </c>
      <c r="CC4853" s="41" t="str">
        <f t="shared" si="1013"/>
        <v/>
      </c>
    </row>
    <row r="4854" spans="45:81" hidden="1" x14ac:dyDescent="0.25">
      <c r="AS4854" s="37">
        <v>2206</v>
      </c>
      <c r="BS4854" s="41" t="str">
        <f t="shared" si="1007"/>
        <v/>
      </c>
      <c r="BU4854" s="41" t="str">
        <f>IF($BS4854="", "", IFERROR(INDEX('Country Name Replacement'!$C$11:$C$2650, MATCH($BS4854, 'Country Name Replacement'!$B$11:$B$2650, 0)), $BS4854))</f>
        <v/>
      </c>
      <c r="BV4854" s="37" t="str">
        <f t="shared" si="1008"/>
        <v/>
      </c>
      <c r="BW4854" s="46" t="str">
        <f t="shared" si="1009"/>
        <v/>
      </c>
      <c r="BY4854" s="13" t="str">
        <f t="shared" si="1010"/>
        <v/>
      </c>
      <c r="BZ4854" s="37" t="str">
        <f t="shared" si="1011"/>
        <v/>
      </c>
      <c r="CA4854" s="60" t="str">
        <f t="shared" si="1012"/>
        <v/>
      </c>
      <c r="CB4854" s="37" t="str">
        <f>IF(CA4854="", "", COUNTIF(CA$2649:CA$5288, "?"&amp;CA4854)+1+COUNTIF(CA$2649:CA4854, CA4854)-1)</f>
        <v/>
      </c>
      <c r="CC4854" s="41" t="str">
        <f t="shared" si="1013"/>
        <v/>
      </c>
    </row>
    <row r="4855" spans="45:81" hidden="1" x14ac:dyDescent="0.25">
      <c r="AS4855" s="37">
        <v>2207</v>
      </c>
      <c r="BS4855" s="41" t="str">
        <f t="shared" si="1007"/>
        <v/>
      </c>
      <c r="BU4855" s="41" t="str">
        <f>IF($BS4855="", "", IFERROR(INDEX('Country Name Replacement'!$C$11:$C$2650, MATCH($BS4855, 'Country Name Replacement'!$B$11:$B$2650, 0)), $BS4855))</f>
        <v/>
      </c>
      <c r="BV4855" s="37" t="str">
        <f t="shared" si="1008"/>
        <v/>
      </c>
      <c r="BW4855" s="46" t="str">
        <f t="shared" si="1009"/>
        <v/>
      </c>
      <c r="BY4855" s="13" t="str">
        <f t="shared" si="1010"/>
        <v/>
      </c>
      <c r="BZ4855" s="37" t="str">
        <f t="shared" si="1011"/>
        <v/>
      </c>
      <c r="CA4855" s="60" t="str">
        <f t="shared" si="1012"/>
        <v/>
      </c>
      <c r="CB4855" s="37" t="str">
        <f>IF(CA4855="", "", COUNTIF(CA$2649:CA$5288, "?"&amp;CA4855)+1+COUNTIF(CA$2649:CA4855, CA4855)-1)</f>
        <v/>
      </c>
      <c r="CC4855" s="41" t="str">
        <f t="shared" si="1013"/>
        <v/>
      </c>
    </row>
    <row r="4856" spans="45:81" hidden="1" x14ac:dyDescent="0.25">
      <c r="AS4856" s="37">
        <v>2208</v>
      </c>
      <c r="BS4856" s="41" t="str">
        <f t="shared" si="1007"/>
        <v/>
      </c>
      <c r="BU4856" s="41" t="str">
        <f>IF($BS4856="", "", IFERROR(INDEX('Country Name Replacement'!$C$11:$C$2650, MATCH($BS4856, 'Country Name Replacement'!$B$11:$B$2650, 0)), $BS4856))</f>
        <v/>
      </c>
      <c r="BV4856" s="37" t="str">
        <f t="shared" si="1008"/>
        <v/>
      </c>
      <c r="BW4856" s="46" t="str">
        <f t="shared" si="1009"/>
        <v/>
      </c>
      <c r="BY4856" s="13" t="str">
        <f t="shared" si="1010"/>
        <v/>
      </c>
      <c r="BZ4856" s="37" t="str">
        <f t="shared" si="1011"/>
        <v/>
      </c>
      <c r="CA4856" s="60" t="str">
        <f t="shared" si="1012"/>
        <v/>
      </c>
      <c r="CB4856" s="37" t="str">
        <f>IF(CA4856="", "", COUNTIF(CA$2649:CA$5288, "?"&amp;CA4856)+1+COUNTIF(CA$2649:CA4856, CA4856)-1)</f>
        <v/>
      </c>
      <c r="CC4856" s="41" t="str">
        <f t="shared" si="1013"/>
        <v/>
      </c>
    </row>
    <row r="4857" spans="45:81" hidden="1" x14ac:dyDescent="0.25">
      <c r="AS4857" s="37">
        <v>2209</v>
      </c>
      <c r="BS4857" s="41" t="str">
        <f t="shared" si="1007"/>
        <v/>
      </c>
      <c r="BU4857" s="41" t="str">
        <f>IF($BS4857="", "", IFERROR(INDEX('Country Name Replacement'!$C$11:$C$2650, MATCH($BS4857, 'Country Name Replacement'!$B$11:$B$2650, 0)), $BS4857))</f>
        <v/>
      </c>
      <c r="BV4857" s="37" t="str">
        <f t="shared" si="1008"/>
        <v/>
      </c>
      <c r="BW4857" s="46" t="str">
        <f t="shared" si="1009"/>
        <v/>
      </c>
      <c r="BY4857" s="13" t="str">
        <f t="shared" si="1010"/>
        <v/>
      </c>
      <c r="BZ4857" s="37" t="str">
        <f t="shared" si="1011"/>
        <v/>
      </c>
      <c r="CA4857" s="60" t="str">
        <f t="shared" si="1012"/>
        <v/>
      </c>
      <c r="CB4857" s="37" t="str">
        <f>IF(CA4857="", "", COUNTIF(CA$2649:CA$5288, "?"&amp;CA4857)+1+COUNTIF(CA$2649:CA4857, CA4857)-1)</f>
        <v/>
      </c>
      <c r="CC4857" s="41" t="str">
        <f t="shared" si="1013"/>
        <v/>
      </c>
    </row>
    <row r="4858" spans="45:81" hidden="1" x14ac:dyDescent="0.25">
      <c r="AS4858" s="37">
        <v>2210</v>
      </c>
      <c r="BS4858" s="41" t="str">
        <f t="shared" si="1007"/>
        <v/>
      </c>
      <c r="BU4858" s="41" t="str">
        <f>IF($BS4858="", "", IFERROR(INDEX('Country Name Replacement'!$C$11:$C$2650, MATCH($BS4858, 'Country Name Replacement'!$B$11:$B$2650, 0)), $BS4858))</f>
        <v/>
      </c>
      <c r="BV4858" s="37" t="str">
        <f t="shared" si="1008"/>
        <v/>
      </c>
      <c r="BW4858" s="46" t="str">
        <f t="shared" si="1009"/>
        <v/>
      </c>
      <c r="BY4858" s="13" t="str">
        <f t="shared" si="1010"/>
        <v/>
      </c>
      <c r="BZ4858" s="37" t="str">
        <f t="shared" si="1011"/>
        <v/>
      </c>
      <c r="CA4858" s="60" t="str">
        <f t="shared" si="1012"/>
        <v/>
      </c>
      <c r="CB4858" s="37" t="str">
        <f>IF(CA4858="", "", COUNTIF(CA$2649:CA$5288, "?"&amp;CA4858)+1+COUNTIF(CA$2649:CA4858, CA4858)-1)</f>
        <v/>
      </c>
      <c r="CC4858" s="41" t="str">
        <f t="shared" si="1013"/>
        <v/>
      </c>
    </row>
    <row r="4859" spans="45:81" hidden="1" x14ac:dyDescent="0.25">
      <c r="AS4859" s="37">
        <v>2211</v>
      </c>
      <c r="BS4859" s="41" t="str">
        <f t="shared" si="1007"/>
        <v/>
      </c>
      <c r="BU4859" s="41" t="str">
        <f>IF($BS4859="", "", IFERROR(INDEX('Country Name Replacement'!$C$11:$C$2650, MATCH($BS4859, 'Country Name Replacement'!$B$11:$B$2650, 0)), $BS4859))</f>
        <v/>
      </c>
      <c r="BV4859" s="37" t="str">
        <f t="shared" si="1008"/>
        <v/>
      </c>
      <c r="BW4859" s="46" t="str">
        <f t="shared" si="1009"/>
        <v/>
      </c>
      <c r="BY4859" s="13" t="str">
        <f t="shared" si="1010"/>
        <v/>
      </c>
      <c r="BZ4859" s="37" t="str">
        <f t="shared" si="1011"/>
        <v/>
      </c>
      <c r="CA4859" s="60" t="str">
        <f t="shared" si="1012"/>
        <v/>
      </c>
      <c r="CB4859" s="37" t="str">
        <f>IF(CA4859="", "", COUNTIF(CA$2649:CA$5288, "?"&amp;CA4859)+1+COUNTIF(CA$2649:CA4859, CA4859)-1)</f>
        <v/>
      </c>
      <c r="CC4859" s="41" t="str">
        <f t="shared" si="1013"/>
        <v/>
      </c>
    </row>
    <row r="4860" spans="45:81" hidden="1" x14ac:dyDescent="0.25">
      <c r="AS4860" s="37">
        <v>2212</v>
      </c>
      <c r="BS4860" s="41" t="str">
        <f t="shared" si="1007"/>
        <v/>
      </c>
      <c r="BU4860" s="41" t="str">
        <f>IF($BS4860="", "", IFERROR(INDEX('Country Name Replacement'!$C$11:$C$2650, MATCH($BS4860, 'Country Name Replacement'!$B$11:$B$2650, 0)), $BS4860))</f>
        <v/>
      </c>
      <c r="BV4860" s="37" t="str">
        <f t="shared" si="1008"/>
        <v/>
      </c>
      <c r="BW4860" s="46" t="str">
        <f t="shared" si="1009"/>
        <v/>
      </c>
      <c r="BY4860" s="13" t="str">
        <f t="shared" si="1010"/>
        <v/>
      </c>
      <c r="BZ4860" s="37" t="str">
        <f t="shared" si="1011"/>
        <v/>
      </c>
      <c r="CA4860" s="60" t="str">
        <f t="shared" si="1012"/>
        <v/>
      </c>
      <c r="CB4860" s="37" t="str">
        <f>IF(CA4860="", "", COUNTIF(CA$2649:CA$5288, "?"&amp;CA4860)+1+COUNTIF(CA$2649:CA4860, CA4860)-1)</f>
        <v/>
      </c>
      <c r="CC4860" s="41" t="str">
        <f t="shared" si="1013"/>
        <v/>
      </c>
    </row>
    <row r="4861" spans="45:81" hidden="1" x14ac:dyDescent="0.25">
      <c r="AS4861" s="37">
        <v>2213</v>
      </c>
      <c r="BS4861" s="41" t="str">
        <f t="shared" si="1007"/>
        <v/>
      </c>
      <c r="BU4861" s="41" t="str">
        <f>IF($BS4861="", "", IFERROR(INDEX('Country Name Replacement'!$C$11:$C$2650, MATCH($BS4861, 'Country Name Replacement'!$B$11:$B$2650, 0)), $BS4861))</f>
        <v/>
      </c>
      <c r="BV4861" s="37" t="str">
        <f t="shared" si="1008"/>
        <v/>
      </c>
      <c r="BW4861" s="46" t="str">
        <f t="shared" si="1009"/>
        <v/>
      </c>
      <c r="BY4861" s="13" t="str">
        <f t="shared" si="1010"/>
        <v/>
      </c>
      <c r="BZ4861" s="37" t="str">
        <f t="shared" si="1011"/>
        <v/>
      </c>
      <c r="CA4861" s="60" t="str">
        <f t="shared" si="1012"/>
        <v/>
      </c>
      <c r="CB4861" s="37" t="str">
        <f>IF(CA4861="", "", COUNTIF(CA$2649:CA$5288, "?"&amp;CA4861)+1+COUNTIF(CA$2649:CA4861, CA4861)-1)</f>
        <v/>
      </c>
      <c r="CC4861" s="41" t="str">
        <f t="shared" si="1013"/>
        <v/>
      </c>
    </row>
    <row r="4862" spans="45:81" hidden="1" x14ac:dyDescent="0.25">
      <c r="AS4862" s="37">
        <v>2214</v>
      </c>
      <c r="BS4862" s="41" t="str">
        <f t="shared" si="1007"/>
        <v/>
      </c>
      <c r="BU4862" s="41" t="str">
        <f>IF($BS4862="", "", IFERROR(INDEX('Country Name Replacement'!$C$11:$C$2650, MATCH($BS4862, 'Country Name Replacement'!$B$11:$B$2650, 0)), $BS4862))</f>
        <v/>
      </c>
      <c r="BV4862" s="37" t="str">
        <f t="shared" si="1008"/>
        <v/>
      </c>
      <c r="BW4862" s="46" t="str">
        <f t="shared" si="1009"/>
        <v/>
      </c>
      <c r="BY4862" s="13" t="str">
        <f t="shared" si="1010"/>
        <v/>
      </c>
      <c r="BZ4862" s="37" t="str">
        <f t="shared" si="1011"/>
        <v/>
      </c>
      <c r="CA4862" s="60" t="str">
        <f t="shared" si="1012"/>
        <v/>
      </c>
      <c r="CB4862" s="37" t="str">
        <f>IF(CA4862="", "", COUNTIF(CA$2649:CA$5288, "?"&amp;CA4862)+1+COUNTIF(CA$2649:CA4862, CA4862)-1)</f>
        <v/>
      </c>
      <c r="CC4862" s="41" t="str">
        <f t="shared" si="1013"/>
        <v/>
      </c>
    </row>
    <row r="4863" spans="45:81" hidden="1" x14ac:dyDescent="0.25">
      <c r="AS4863" s="37">
        <v>2215</v>
      </c>
      <c r="BS4863" s="41" t="str">
        <f t="shared" si="1007"/>
        <v/>
      </c>
      <c r="BU4863" s="41" t="str">
        <f>IF($BS4863="", "", IFERROR(INDEX('Country Name Replacement'!$C$11:$C$2650, MATCH($BS4863, 'Country Name Replacement'!$B$11:$B$2650, 0)), $BS4863))</f>
        <v/>
      </c>
      <c r="BV4863" s="37" t="str">
        <f t="shared" si="1008"/>
        <v/>
      </c>
      <c r="BW4863" s="46" t="str">
        <f t="shared" si="1009"/>
        <v/>
      </c>
      <c r="BY4863" s="13" t="str">
        <f t="shared" si="1010"/>
        <v/>
      </c>
      <c r="BZ4863" s="37" t="str">
        <f t="shared" si="1011"/>
        <v/>
      </c>
      <c r="CA4863" s="60" t="str">
        <f t="shared" si="1012"/>
        <v/>
      </c>
      <c r="CB4863" s="37" t="str">
        <f>IF(CA4863="", "", COUNTIF(CA$2649:CA$5288, "?"&amp;CA4863)+1+COUNTIF(CA$2649:CA4863, CA4863)-1)</f>
        <v/>
      </c>
      <c r="CC4863" s="41" t="str">
        <f t="shared" si="1013"/>
        <v/>
      </c>
    </row>
    <row r="4864" spans="45:81" hidden="1" x14ac:dyDescent="0.25">
      <c r="AS4864" s="37">
        <v>2216</v>
      </c>
      <c r="BS4864" s="41" t="str">
        <f t="shared" si="1007"/>
        <v/>
      </c>
      <c r="BU4864" s="41" t="str">
        <f>IF($BS4864="", "", IFERROR(INDEX('Country Name Replacement'!$C$11:$C$2650, MATCH($BS4864, 'Country Name Replacement'!$B$11:$B$2650, 0)), $BS4864))</f>
        <v/>
      </c>
      <c r="BV4864" s="37" t="str">
        <f t="shared" si="1008"/>
        <v/>
      </c>
      <c r="BW4864" s="46" t="str">
        <f t="shared" si="1009"/>
        <v/>
      </c>
      <c r="BY4864" s="13" t="str">
        <f t="shared" si="1010"/>
        <v/>
      </c>
      <c r="BZ4864" s="37" t="str">
        <f t="shared" si="1011"/>
        <v/>
      </c>
      <c r="CA4864" s="60" t="str">
        <f t="shared" si="1012"/>
        <v/>
      </c>
      <c r="CB4864" s="37" t="str">
        <f>IF(CA4864="", "", COUNTIF(CA$2649:CA$5288, "?"&amp;CA4864)+1+COUNTIF(CA$2649:CA4864, CA4864)-1)</f>
        <v/>
      </c>
      <c r="CC4864" s="41" t="str">
        <f t="shared" si="1013"/>
        <v/>
      </c>
    </row>
    <row r="4865" spans="45:81" hidden="1" x14ac:dyDescent="0.25">
      <c r="AS4865" s="37">
        <v>2217</v>
      </c>
      <c r="BS4865" s="41" t="str">
        <f t="shared" si="1007"/>
        <v/>
      </c>
      <c r="BU4865" s="41" t="str">
        <f>IF($BS4865="", "", IFERROR(INDEX('Country Name Replacement'!$C$11:$C$2650, MATCH($BS4865, 'Country Name Replacement'!$B$11:$B$2650, 0)), $BS4865))</f>
        <v/>
      </c>
      <c r="BV4865" s="37" t="str">
        <f t="shared" si="1008"/>
        <v/>
      </c>
      <c r="BW4865" s="46" t="str">
        <f t="shared" si="1009"/>
        <v/>
      </c>
      <c r="BY4865" s="13" t="str">
        <f t="shared" si="1010"/>
        <v/>
      </c>
      <c r="BZ4865" s="37" t="str">
        <f t="shared" si="1011"/>
        <v/>
      </c>
      <c r="CA4865" s="60" t="str">
        <f t="shared" si="1012"/>
        <v/>
      </c>
      <c r="CB4865" s="37" t="str">
        <f>IF(CA4865="", "", COUNTIF(CA$2649:CA$5288, "?"&amp;CA4865)+1+COUNTIF(CA$2649:CA4865, CA4865)-1)</f>
        <v/>
      </c>
      <c r="CC4865" s="41" t="str">
        <f t="shared" si="1013"/>
        <v/>
      </c>
    </row>
    <row r="4866" spans="45:81" hidden="1" x14ac:dyDescent="0.25">
      <c r="AS4866" s="37">
        <v>2218</v>
      </c>
      <c r="BS4866" s="41" t="str">
        <f t="shared" si="1007"/>
        <v/>
      </c>
      <c r="BU4866" s="41" t="str">
        <f>IF($BS4866="", "", IFERROR(INDEX('Country Name Replacement'!$C$11:$C$2650, MATCH($BS4866, 'Country Name Replacement'!$B$11:$B$2650, 0)), $BS4866))</f>
        <v/>
      </c>
      <c r="BV4866" s="37" t="str">
        <f t="shared" si="1008"/>
        <v/>
      </c>
      <c r="BW4866" s="46" t="str">
        <f t="shared" si="1009"/>
        <v/>
      </c>
      <c r="BY4866" s="13" t="str">
        <f t="shared" si="1010"/>
        <v/>
      </c>
      <c r="BZ4866" s="37" t="str">
        <f t="shared" si="1011"/>
        <v/>
      </c>
      <c r="CA4866" s="60" t="str">
        <f t="shared" si="1012"/>
        <v/>
      </c>
      <c r="CB4866" s="37" t="str">
        <f>IF(CA4866="", "", COUNTIF(CA$2649:CA$5288, "?"&amp;CA4866)+1+COUNTIF(CA$2649:CA4866, CA4866)-1)</f>
        <v/>
      </c>
      <c r="CC4866" s="41" t="str">
        <f t="shared" si="1013"/>
        <v/>
      </c>
    </row>
    <row r="4867" spans="45:81" hidden="1" x14ac:dyDescent="0.25">
      <c r="AS4867" s="37">
        <v>2219</v>
      </c>
      <c r="BS4867" s="41" t="str">
        <f t="shared" si="1007"/>
        <v/>
      </c>
      <c r="BU4867" s="41" t="str">
        <f>IF($BS4867="", "", IFERROR(INDEX('Country Name Replacement'!$C$11:$C$2650, MATCH($BS4867, 'Country Name Replacement'!$B$11:$B$2650, 0)), $BS4867))</f>
        <v/>
      </c>
      <c r="BV4867" s="37" t="str">
        <f t="shared" si="1008"/>
        <v/>
      </c>
      <c r="BW4867" s="46" t="str">
        <f t="shared" si="1009"/>
        <v/>
      </c>
      <c r="BY4867" s="13" t="str">
        <f t="shared" si="1010"/>
        <v/>
      </c>
      <c r="BZ4867" s="37" t="str">
        <f t="shared" si="1011"/>
        <v/>
      </c>
      <c r="CA4867" s="60" t="str">
        <f t="shared" si="1012"/>
        <v/>
      </c>
      <c r="CB4867" s="37" t="str">
        <f>IF(CA4867="", "", COUNTIF(CA$2649:CA$5288, "?"&amp;CA4867)+1+COUNTIF(CA$2649:CA4867, CA4867)-1)</f>
        <v/>
      </c>
      <c r="CC4867" s="41" t="str">
        <f t="shared" si="1013"/>
        <v/>
      </c>
    </row>
    <row r="4868" spans="45:81" hidden="1" x14ac:dyDescent="0.25">
      <c r="AS4868" s="37">
        <v>2220</v>
      </c>
      <c r="BS4868" s="41" t="str">
        <f t="shared" si="1007"/>
        <v/>
      </c>
      <c r="BU4868" s="41" t="str">
        <f>IF($BS4868="", "", IFERROR(INDEX('Country Name Replacement'!$C$11:$C$2650, MATCH($BS4868, 'Country Name Replacement'!$B$11:$B$2650, 0)), $BS4868))</f>
        <v/>
      </c>
      <c r="BV4868" s="37" t="str">
        <f t="shared" si="1008"/>
        <v/>
      </c>
      <c r="BW4868" s="46" t="str">
        <f t="shared" si="1009"/>
        <v/>
      </c>
      <c r="BY4868" s="13" t="str">
        <f t="shared" si="1010"/>
        <v/>
      </c>
      <c r="BZ4868" s="37" t="str">
        <f t="shared" si="1011"/>
        <v/>
      </c>
      <c r="CA4868" s="60" t="str">
        <f t="shared" si="1012"/>
        <v/>
      </c>
      <c r="CB4868" s="37" t="str">
        <f>IF(CA4868="", "", COUNTIF(CA$2649:CA$5288, "?"&amp;CA4868)+1+COUNTIF(CA$2649:CA4868, CA4868)-1)</f>
        <v/>
      </c>
      <c r="CC4868" s="41" t="str">
        <f t="shared" si="1013"/>
        <v/>
      </c>
    </row>
    <row r="4869" spans="45:81" hidden="1" x14ac:dyDescent="0.25">
      <c r="AS4869" s="37">
        <v>2221</v>
      </c>
      <c r="BS4869" s="41" t="str">
        <f t="shared" si="1007"/>
        <v/>
      </c>
      <c r="BU4869" s="41" t="str">
        <f>IF($BS4869="", "", IFERROR(INDEX('Country Name Replacement'!$C$11:$C$2650, MATCH($BS4869, 'Country Name Replacement'!$B$11:$B$2650, 0)), $BS4869))</f>
        <v/>
      </c>
      <c r="BV4869" s="37" t="str">
        <f t="shared" si="1008"/>
        <v/>
      </c>
      <c r="BW4869" s="46" t="str">
        <f t="shared" si="1009"/>
        <v/>
      </c>
      <c r="BY4869" s="13" t="str">
        <f t="shared" si="1010"/>
        <v/>
      </c>
      <c r="BZ4869" s="37" t="str">
        <f t="shared" si="1011"/>
        <v/>
      </c>
      <c r="CA4869" s="60" t="str">
        <f t="shared" si="1012"/>
        <v/>
      </c>
      <c r="CB4869" s="37" t="str">
        <f>IF(CA4869="", "", COUNTIF(CA$2649:CA$5288, "?"&amp;CA4869)+1+COUNTIF(CA$2649:CA4869, CA4869)-1)</f>
        <v/>
      </c>
      <c r="CC4869" s="41" t="str">
        <f t="shared" si="1013"/>
        <v/>
      </c>
    </row>
    <row r="4870" spans="45:81" hidden="1" x14ac:dyDescent="0.25">
      <c r="AS4870" s="37">
        <v>2222</v>
      </c>
      <c r="BS4870" s="41" t="str">
        <f t="shared" si="1007"/>
        <v/>
      </c>
      <c r="BU4870" s="41" t="str">
        <f>IF($BS4870="", "", IFERROR(INDEX('Country Name Replacement'!$C$11:$C$2650, MATCH($BS4870, 'Country Name Replacement'!$B$11:$B$2650, 0)), $BS4870))</f>
        <v/>
      </c>
      <c r="BV4870" s="37" t="str">
        <f t="shared" si="1008"/>
        <v/>
      </c>
      <c r="BW4870" s="46" t="str">
        <f t="shared" si="1009"/>
        <v/>
      </c>
      <c r="BY4870" s="13" t="str">
        <f t="shared" si="1010"/>
        <v/>
      </c>
      <c r="BZ4870" s="37" t="str">
        <f t="shared" si="1011"/>
        <v/>
      </c>
      <c r="CA4870" s="60" t="str">
        <f t="shared" si="1012"/>
        <v/>
      </c>
      <c r="CB4870" s="37" t="str">
        <f>IF(CA4870="", "", COUNTIF(CA$2649:CA$5288, "?"&amp;CA4870)+1+COUNTIF(CA$2649:CA4870, CA4870)-1)</f>
        <v/>
      </c>
      <c r="CC4870" s="41" t="str">
        <f t="shared" si="1013"/>
        <v/>
      </c>
    </row>
    <row r="4871" spans="45:81" hidden="1" x14ac:dyDescent="0.25">
      <c r="AS4871" s="37">
        <v>2223</v>
      </c>
      <c r="BS4871" s="41" t="str">
        <f t="shared" si="1007"/>
        <v/>
      </c>
      <c r="BU4871" s="41" t="str">
        <f>IF($BS4871="", "", IFERROR(INDEX('Country Name Replacement'!$C$11:$C$2650, MATCH($BS4871, 'Country Name Replacement'!$B$11:$B$2650, 0)), $BS4871))</f>
        <v/>
      </c>
      <c r="BV4871" s="37" t="str">
        <f t="shared" si="1008"/>
        <v/>
      </c>
      <c r="BW4871" s="46" t="str">
        <f t="shared" si="1009"/>
        <v/>
      </c>
      <c r="BY4871" s="13" t="str">
        <f t="shared" si="1010"/>
        <v/>
      </c>
      <c r="BZ4871" s="37" t="str">
        <f t="shared" si="1011"/>
        <v/>
      </c>
      <c r="CA4871" s="60" t="str">
        <f t="shared" si="1012"/>
        <v/>
      </c>
      <c r="CB4871" s="37" t="str">
        <f>IF(CA4871="", "", COUNTIF(CA$2649:CA$5288, "?"&amp;CA4871)+1+COUNTIF(CA$2649:CA4871, CA4871)-1)</f>
        <v/>
      </c>
      <c r="CC4871" s="41" t="str">
        <f t="shared" si="1013"/>
        <v/>
      </c>
    </row>
    <row r="4872" spans="45:81" hidden="1" x14ac:dyDescent="0.25">
      <c r="AS4872" s="37">
        <v>2224</v>
      </c>
      <c r="BS4872" s="41" t="str">
        <f t="shared" si="1007"/>
        <v/>
      </c>
      <c r="BU4872" s="41" t="str">
        <f>IF($BS4872="", "", IFERROR(INDEX('Country Name Replacement'!$C$11:$C$2650, MATCH($BS4872, 'Country Name Replacement'!$B$11:$B$2650, 0)), $BS4872))</f>
        <v/>
      </c>
      <c r="BV4872" s="37" t="str">
        <f t="shared" si="1008"/>
        <v/>
      </c>
      <c r="BW4872" s="46" t="str">
        <f t="shared" si="1009"/>
        <v/>
      </c>
      <c r="BY4872" s="13" t="str">
        <f t="shared" si="1010"/>
        <v/>
      </c>
      <c r="BZ4872" s="37" t="str">
        <f t="shared" si="1011"/>
        <v/>
      </c>
      <c r="CA4872" s="60" t="str">
        <f t="shared" si="1012"/>
        <v/>
      </c>
      <c r="CB4872" s="37" t="str">
        <f>IF(CA4872="", "", COUNTIF(CA$2649:CA$5288, "?"&amp;CA4872)+1+COUNTIF(CA$2649:CA4872, CA4872)-1)</f>
        <v/>
      </c>
      <c r="CC4872" s="41" t="str">
        <f t="shared" si="1013"/>
        <v/>
      </c>
    </row>
    <row r="4873" spans="45:81" hidden="1" x14ac:dyDescent="0.25">
      <c r="AS4873" s="37">
        <v>2225</v>
      </c>
      <c r="BS4873" s="41" t="str">
        <f t="shared" si="1007"/>
        <v/>
      </c>
      <c r="BU4873" s="41" t="str">
        <f>IF($BS4873="", "", IFERROR(INDEX('Country Name Replacement'!$C$11:$C$2650, MATCH($BS4873, 'Country Name Replacement'!$B$11:$B$2650, 0)), $BS4873))</f>
        <v/>
      </c>
      <c r="BV4873" s="37" t="str">
        <f t="shared" si="1008"/>
        <v/>
      </c>
      <c r="BW4873" s="46" t="str">
        <f t="shared" si="1009"/>
        <v/>
      </c>
      <c r="BY4873" s="13" t="str">
        <f t="shared" si="1010"/>
        <v/>
      </c>
      <c r="BZ4873" s="37" t="str">
        <f t="shared" si="1011"/>
        <v/>
      </c>
      <c r="CA4873" s="60" t="str">
        <f t="shared" si="1012"/>
        <v/>
      </c>
      <c r="CB4873" s="37" t="str">
        <f>IF(CA4873="", "", COUNTIF(CA$2649:CA$5288, "?"&amp;CA4873)+1+COUNTIF(CA$2649:CA4873, CA4873)-1)</f>
        <v/>
      </c>
      <c r="CC4873" s="41" t="str">
        <f t="shared" si="1013"/>
        <v/>
      </c>
    </row>
    <row r="4874" spans="45:81" hidden="1" x14ac:dyDescent="0.25">
      <c r="AS4874" s="37">
        <v>2226</v>
      </c>
      <c r="BS4874" s="41" t="str">
        <f t="shared" si="1007"/>
        <v/>
      </c>
      <c r="BU4874" s="41" t="str">
        <f>IF($BS4874="", "", IFERROR(INDEX('Country Name Replacement'!$C$11:$C$2650, MATCH($BS4874, 'Country Name Replacement'!$B$11:$B$2650, 0)), $BS4874))</f>
        <v/>
      </c>
      <c r="BV4874" s="37" t="str">
        <f t="shared" si="1008"/>
        <v/>
      </c>
      <c r="BW4874" s="46" t="str">
        <f t="shared" si="1009"/>
        <v/>
      </c>
      <c r="BY4874" s="13" t="str">
        <f t="shared" si="1010"/>
        <v/>
      </c>
      <c r="BZ4874" s="37" t="str">
        <f t="shared" si="1011"/>
        <v/>
      </c>
      <c r="CA4874" s="60" t="str">
        <f t="shared" si="1012"/>
        <v/>
      </c>
      <c r="CB4874" s="37" t="str">
        <f>IF(CA4874="", "", COUNTIF(CA$2649:CA$5288, "?"&amp;CA4874)+1+COUNTIF(CA$2649:CA4874, CA4874)-1)</f>
        <v/>
      </c>
      <c r="CC4874" s="41" t="str">
        <f t="shared" si="1013"/>
        <v/>
      </c>
    </row>
    <row r="4875" spans="45:81" hidden="1" x14ac:dyDescent="0.25">
      <c r="AS4875" s="37">
        <v>2227</v>
      </c>
      <c r="BS4875" s="41" t="str">
        <f t="shared" si="1007"/>
        <v/>
      </c>
      <c r="BU4875" s="41" t="str">
        <f>IF($BS4875="", "", IFERROR(INDEX('Country Name Replacement'!$C$11:$C$2650, MATCH($BS4875, 'Country Name Replacement'!$B$11:$B$2650, 0)), $BS4875))</f>
        <v/>
      </c>
      <c r="BV4875" s="37" t="str">
        <f t="shared" si="1008"/>
        <v/>
      </c>
      <c r="BW4875" s="46" t="str">
        <f t="shared" si="1009"/>
        <v/>
      </c>
      <c r="BY4875" s="13" t="str">
        <f t="shared" si="1010"/>
        <v/>
      </c>
      <c r="BZ4875" s="37" t="str">
        <f t="shared" si="1011"/>
        <v/>
      </c>
      <c r="CA4875" s="60" t="str">
        <f t="shared" si="1012"/>
        <v/>
      </c>
      <c r="CB4875" s="37" t="str">
        <f>IF(CA4875="", "", COUNTIF(CA$2649:CA$5288, "?"&amp;CA4875)+1+COUNTIF(CA$2649:CA4875, CA4875)-1)</f>
        <v/>
      </c>
      <c r="CC4875" s="41" t="str">
        <f t="shared" si="1013"/>
        <v/>
      </c>
    </row>
    <row r="4876" spans="45:81" hidden="1" x14ac:dyDescent="0.25">
      <c r="AS4876" s="37">
        <v>2228</v>
      </c>
      <c r="BS4876" s="41" t="str">
        <f t="shared" si="1007"/>
        <v/>
      </c>
      <c r="BU4876" s="41" t="str">
        <f>IF($BS4876="", "", IFERROR(INDEX('Country Name Replacement'!$C$11:$C$2650, MATCH($BS4876, 'Country Name Replacement'!$B$11:$B$2650, 0)), $BS4876))</f>
        <v/>
      </c>
      <c r="BV4876" s="37" t="str">
        <f t="shared" si="1008"/>
        <v/>
      </c>
      <c r="BW4876" s="46" t="str">
        <f t="shared" si="1009"/>
        <v/>
      </c>
      <c r="BY4876" s="13" t="str">
        <f t="shared" si="1010"/>
        <v/>
      </c>
      <c r="BZ4876" s="37" t="str">
        <f t="shared" si="1011"/>
        <v/>
      </c>
      <c r="CA4876" s="60" t="str">
        <f t="shared" si="1012"/>
        <v/>
      </c>
      <c r="CB4876" s="37" t="str">
        <f>IF(CA4876="", "", COUNTIF(CA$2649:CA$5288, "?"&amp;CA4876)+1+COUNTIF(CA$2649:CA4876, CA4876)-1)</f>
        <v/>
      </c>
      <c r="CC4876" s="41" t="str">
        <f t="shared" si="1013"/>
        <v/>
      </c>
    </row>
    <row r="4877" spans="45:81" hidden="1" x14ac:dyDescent="0.25">
      <c r="AS4877" s="37">
        <v>2229</v>
      </c>
      <c r="BS4877" s="41" t="str">
        <f t="shared" si="1007"/>
        <v/>
      </c>
      <c r="BU4877" s="41" t="str">
        <f>IF($BS4877="", "", IFERROR(INDEX('Country Name Replacement'!$C$11:$C$2650, MATCH($BS4877, 'Country Name Replacement'!$B$11:$B$2650, 0)), $BS4877))</f>
        <v/>
      </c>
      <c r="BV4877" s="37" t="str">
        <f t="shared" si="1008"/>
        <v/>
      </c>
      <c r="BW4877" s="46" t="str">
        <f t="shared" si="1009"/>
        <v/>
      </c>
      <c r="BY4877" s="13" t="str">
        <f t="shared" si="1010"/>
        <v/>
      </c>
      <c r="BZ4877" s="37" t="str">
        <f t="shared" si="1011"/>
        <v/>
      </c>
      <c r="CA4877" s="60" t="str">
        <f t="shared" si="1012"/>
        <v/>
      </c>
      <c r="CB4877" s="37" t="str">
        <f>IF(CA4877="", "", COUNTIF(CA$2649:CA$5288, "?"&amp;CA4877)+1+COUNTIF(CA$2649:CA4877, CA4877)-1)</f>
        <v/>
      </c>
      <c r="CC4877" s="41" t="str">
        <f t="shared" si="1013"/>
        <v/>
      </c>
    </row>
    <row r="4878" spans="45:81" hidden="1" x14ac:dyDescent="0.25">
      <c r="AS4878" s="37">
        <v>2230</v>
      </c>
      <c r="BS4878" s="41" t="str">
        <f t="shared" si="1007"/>
        <v/>
      </c>
      <c r="BU4878" s="41" t="str">
        <f>IF($BS4878="", "", IFERROR(INDEX('Country Name Replacement'!$C$11:$C$2650, MATCH($BS4878, 'Country Name Replacement'!$B$11:$B$2650, 0)), $BS4878))</f>
        <v/>
      </c>
      <c r="BV4878" s="37" t="str">
        <f t="shared" si="1008"/>
        <v/>
      </c>
      <c r="BW4878" s="46" t="str">
        <f t="shared" si="1009"/>
        <v/>
      </c>
      <c r="BY4878" s="13" t="str">
        <f t="shared" si="1010"/>
        <v/>
      </c>
      <c r="BZ4878" s="37" t="str">
        <f t="shared" si="1011"/>
        <v/>
      </c>
      <c r="CA4878" s="60" t="str">
        <f t="shared" si="1012"/>
        <v/>
      </c>
      <c r="CB4878" s="37" t="str">
        <f>IF(CA4878="", "", COUNTIF(CA$2649:CA$5288, "?"&amp;CA4878)+1+COUNTIF(CA$2649:CA4878, CA4878)-1)</f>
        <v/>
      </c>
      <c r="CC4878" s="41" t="str">
        <f t="shared" si="1013"/>
        <v/>
      </c>
    </row>
    <row r="4879" spans="45:81" hidden="1" x14ac:dyDescent="0.25">
      <c r="AS4879" s="37">
        <v>2231</v>
      </c>
      <c r="BS4879" s="41" t="str">
        <f t="shared" si="1007"/>
        <v/>
      </c>
      <c r="BU4879" s="41" t="str">
        <f>IF($BS4879="", "", IFERROR(INDEX('Country Name Replacement'!$C$11:$C$2650, MATCH($BS4879, 'Country Name Replacement'!$B$11:$B$2650, 0)), $BS4879))</f>
        <v/>
      </c>
      <c r="BV4879" s="37" t="str">
        <f t="shared" si="1008"/>
        <v/>
      </c>
      <c r="BW4879" s="46" t="str">
        <f t="shared" si="1009"/>
        <v/>
      </c>
      <c r="BY4879" s="13" t="str">
        <f t="shared" si="1010"/>
        <v/>
      </c>
      <c r="BZ4879" s="37" t="str">
        <f t="shared" si="1011"/>
        <v/>
      </c>
      <c r="CA4879" s="60" t="str">
        <f t="shared" si="1012"/>
        <v/>
      </c>
      <c r="CB4879" s="37" t="str">
        <f>IF(CA4879="", "", COUNTIF(CA$2649:CA$5288, "?"&amp;CA4879)+1+COUNTIF(CA$2649:CA4879, CA4879)-1)</f>
        <v/>
      </c>
      <c r="CC4879" s="41" t="str">
        <f t="shared" si="1013"/>
        <v/>
      </c>
    </row>
    <row r="4880" spans="45:81" hidden="1" x14ac:dyDescent="0.25">
      <c r="AS4880" s="37">
        <v>2232</v>
      </c>
      <c r="BS4880" s="41" t="str">
        <f t="shared" si="1007"/>
        <v/>
      </c>
      <c r="BU4880" s="41" t="str">
        <f>IF($BS4880="", "", IFERROR(INDEX('Country Name Replacement'!$C$11:$C$2650, MATCH($BS4880, 'Country Name Replacement'!$B$11:$B$2650, 0)), $BS4880))</f>
        <v/>
      </c>
      <c r="BV4880" s="37" t="str">
        <f t="shared" si="1008"/>
        <v/>
      </c>
      <c r="BW4880" s="46" t="str">
        <f t="shared" si="1009"/>
        <v/>
      </c>
      <c r="BY4880" s="13" t="str">
        <f t="shared" si="1010"/>
        <v/>
      </c>
      <c r="BZ4880" s="37" t="str">
        <f t="shared" si="1011"/>
        <v/>
      </c>
      <c r="CA4880" s="60" t="str">
        <f t="shared" si="1012"/>
        <v/>
      </c>
      <c r="CB4880" s="37" t="str">
        <f>IF(CA4880="", "", COUNTIF(CA$2649:CA$5288, "?"&amp;CA4880)+1+COUNTIF(CA$2649:CA4880, CA4880)-1)</f>
        <v/>
      </c>
      <c r="CC4880" s="41" t="str">
        <f t="shared" si="1013"/>
        <v/>
      </c>
    </row>
    <row r="4881" spans="45:81" hidden="1" x14ac:dyDescent="0.25">
      <c r="AS4881" s="37">
        <v>2233</v>
      </c>
      <c r="BS4881" s="41" t="str">
        <f t="shared" si="1007"/>
        <v/>
      </c>
      <c r="BU4881" s="41" t="str">
        <f>IF($BS4881="", "", IFERROR(INDEX('Country Name Replacement'!$C$11:$C$2650, MATCH($BS4881, 'Country Name Replacement'!$B$11:$B$2650, 0)), $BS4881))</f>
        <v/>
      </c>
      <c r="BV4881" s="37" t="str">
        <f t="shared" si="1008"/>
        <v/>
      </c>
      <c r="BW4881" s="46" t="str">
        <f t="shared" si="1009"/>
        <v/>
      </c>
      <c r="BY4881" s="13" t="str">
        <f t="shared" si="1010"/>
        <v/>
      </c>
      <c r="BZ4881" s="37" t="str">
        <f t="shared" si="1011"/>
        <v/>
      </c>
      <c r="CA4881" s="60" t="str">
        <f t="shared" si="1012"/>
        <v/>
      </c>
      <c r="CB4881" s="37" t="str">
        <f>IF(CA4881="", "", COUNTIF(CA$2649:CA$5288, "?"&amp;CA4881)+1+COUNTIF(CA$2649:CA4881, CA4881)-1)</f>
        <v/>
      </c>
      <c r="CC4881" s="41" t="str">
        <f t="shared" si="1013"/>
        <v/>
      </c>
    </row>
    <row r="4882" spans="45:81" hidden="1" x14ac:dyDescent="0.25">
      <c r="AS4882" s="37">
        <v>2234</v>
      </c>
      <c r="BS4882" s="41" t="str">
        <f t="shared" si="1007"/>
        <v/>
      </c>
      <c r="BU4882" s="41" t="str">
        <f>IF($BS4882="", "", IFERROR(INDEX('Country Name Replacement'!$C$11:$C$2650, MATCH($BS4882, 'Country Name Replacement'!$B$11:$B$2650, 0)), $BS4882))</f>
        <v/>
      </c>
      <c r="BV4882" s="37" t="str">
        <f t="shared" si="1008"/>
        <v/>
      </c>
      <c r="BW4882" s="46" t="str">
        <f t="shared" si="1009"/>
        <v/>
      </c>
      <c r="BY4882" s="13" t="str">
        <f t="shared" si="1010"/>
        <v/>
      </c>
      <c r="BZ4882" s="37" t="str">
        <f t="shared" si="1011"/>
        <v/>
      </c>
      <c r="CA4882" s="60" t="str">
        <f t="shared" si="1012"/>
        <v/>
      </c>
      <c r="CB4882" s="37" t="str">
        <f>IF(CA4882="", "", COUNTIF(CA$2649:CA$5288, "?"&amp;CA4882)+1+COUNTIF(CA$2649:CA4882, CA4882)-1)</f>
        <v/>
      </c>
      <c r="CC4882" s="41" t="str">
        <f t="shared" si="1013"/>
        <v/>
      </c>
    </row>
    <row r="4883" spans="45:81" hidden="1" x14ac:dyDescent="0.25">
      <c r="AS4883" s="37">
        <v>2235</v>
      </c>
      <c r="BS4883" s="41" t="str">
        <f t="shared" si="1007"/>
        <v/>
      </c>
      <c r="BU4883" s="41" t="str">
        <f>IF($BS4883="", "", IFERROR(INDEX('Country Name Replacement'!$C$11:$C$2650, MATCH($BS4883, 'Country Name Replacement'!$B$11:$B$2650, 0)), $BS4883))</f>
        <v/>
      </c>
      <c r="BV4883" s="37" t="str">
        <f t="shared" si="1008"/>
        <v/>
      </c>
      <c r="BW4883" s="46" t="str">
        <f t="shared" si="1009"/>
        <v/>
      </c>
      <c r="BY4883" s="13" t="str">
        <f t="shared" si="1010"/>
        <v/>
      </c>
      <c r="BZ4883" s="37" t="str">
        <f t="shared" si="1011"/>
        <v/>
      </c>
      <c r="CA4883" s="60" t="str">
        <f t="shared" si="1012"/>
        <v/>
      </c>
      <c r="CB4883" s="37" t="str">
        <f>IF(CA4883="", "", COUNTIF(CA$2649:CA$5288, "?"&amp;CA4883)+1+COUNTIF(CA$2649:CA4883, CA4883)-1)</f>
        <v/>
      </c>
      <c r="CC4883" s="41" t="str">
        <f t="shared" si="1013"/>
        <v/>
      </c>
    </row>
    <row r="4884" spans="45:81" hidden="1" x14ac:dyDescent="0.25">
      <c r="AS4884" s="37">
        <v>2236</v>
      </c>
      <c r="BS4884" s="41" t="str">
        <f t="shared" si="1007"/>
        <v/>
      </c>
      <c r="BU4884" s="41" t="str">
        <f>IF($BS4884="", "", IFERROR(INDEX('Country Name Replacement'!$C$11:$C$2650, MATCH($BS4884, 'Country Name Replacement'!$B$11:$B$2650, 0)), $BS4884))</f>
        <v/>
      </c>
      <c r="BV4884" s="37" t="str">
        <f t="shared" si="1008"/>
        <v/>
      </c>
      <c r="BW4884" s="46" t="str">
        <f t="shared" si="1009"/>
        <v/>
      </c>
      <c r="BY4884" s="13" t="str">
        <f t="shared" si="1010"/>
        <v/>
      </c>
      <c r="BZ4884" s="37" t="str">
        <f t="shared" si="1011"/>
        <v/>
      </c>
      <c r="CA4884" s="60" t="str">
        <f t="shared" si="1012"/>
        <v/>
      </c>
      <c r="CB4884" s="37" t="str">
        <f>IF(CA4884="", "", COUNTIF(CA$2649:CA$5288, "?"&amp;CA4884)+1+COUNTIF(CA$2649:CA4884, CA4884)-1)</f>
        <v/>
      </c>
      <c r="CC4884" s="41" t="str">
        <f t="shared" si="1013"/>
        <v/>
      </c>
    </row>
    <row r="4885" spans="45:81" hidden="1" x14ac:dyDescent="0.25">
      <c r="AS4885" s="37">
        <v>2237</v>
      </c>
      <c r="BS4885" s="41" t="str">
        <f t="shared" si="1007"/>
        <v/>
      </c>
      <c r="BU4885" s="41" t="str">
        <f>IF($BS4885="", "", IFERROR(INDEX('Country Name Replacement'!$C$11:$C$2650, MATCH($BS4885, 'Country Name Replacement'!$B$11:$B$2650, 0)), $BS4885))</f>
        <v/>
      </c>
      <c r="BV4885" s="37" t="str">
        <f t="shared" si="1008"/>
        <v/>
      </c>
      <c r="BW4885" s="46" t="str">
        <f t="shared" si="1009"/>
        <v/>
      </c>
      <c r="BY4885" s="13" t="str">
        <f t="shared" si="1010"/>
        <v/>
      </c>
      <c r="BZ4885" s="37" t="str">
        <f t="shared" si="1011"/>
        <v/>
      </c>
      <c r="CA4885" s="60" t="str">
        <f t="shared" si="1012"/>
        <v/>
      </c>
      <c r="CB4885" s="37" t="str">
        <f>IF(CA4885="", "", COUNTIF(CA$2649:CA$5288, "?"&amp;CA4885)+1+COUNTIF(CA$2649:CA4885, CA4885)-1)</f>
        <v/>
      </c>
      <c r="CC4885" s="41" t="str">
        <f t="shared" si="1013"/>
        <v/>
      </c>
    </row>
    <row r="4886" spans="45:81" hidden="1" x14ac:dyDescent="0.25">
      <c r="AS4886" s="37">
        <v>2238</v>
      </c>
      <c r="BS4886" s="41" t="str">
        <f t="shared" si="1007"/>
        <v/>
      </c>
      <c r="BU4886" s="41" t="str">
        <f>IF($BS4886="", "", IFERROR(INDEX('Country Name Replacement'!$C$11:$C$2650, MATCH($BS4886, 'Country Name Replacement'!$B$11:$B$2650, 0)), $BS4886))</f>
        <v/>
      </c>
      <c r="BV4886" s="37" t="str">
        <f t="shared" si="1008"/>
        <v/>
      </c>
      <c r="BW4886" s="46" t="str">
        <f t="shared" si="1009"/>
        <v/>
      </c>
      <c r="BY4886" s="13" t="str">
        <f t="shared" si="1010"/>
        <v/>
      </c>
      <c r="BZ4886" s="37" t="str">
        <f t="shared" si="1011"/>
        <v/>
      </c>
      <c r="CA4886" s="60" t="str">
        <f t="shared" si="1012"/>
        <v/>
      </c>
      <c r="CB4886" s="37" t="str">
        <f>IF(CA4886="", "", COUNTIF(CA$2649:CA$5288, "?"&amp;CA4886)+1+COUNTIF(CA$2649:CA4886, CA4886)-1)</f>
        <v/>
      </c>
      <c r="CC4886" s="41" t="str">
        <f t="shared" si="1013"/>
        <v/>
      </c>
    </row>
    <row r="4887" spans="45:81" hidden="1" x14ac:dyDescent="0.25">
      <c r="AS4887" s="37">
        <v>2239</v>
      </c>
      <c r="BS4887" s="41" t="str">
        <f t="shared" si="1007"/>
        <v/>
      </c>
      <c r="BU4887" s="41" t="str">
        <f>IF($BS4887="", "", IFERROR(INDEX('Country Name Replacement'!$C$11:$C$2650, MATCH($BS4887, 'Country Name Replacement'!$B$11:$B$2650, 0)), $BS4887))</f>
        <v/>
      </c>
      <c r="BV4887" s="37" t="str">
        <f t="shared" si="1008"/>
        <v/>
      </c>
      <c r="BW4887" s="46" t="str">
        <f t="shared" si="1009"/>
        <v/>
      </c>
      <c r="BY4887" s="13" t="str">
        <f t="shared" si="1010"/>
        <v/>
      </c>
      <c r="BZ4887" s="37" t="str">
        <f t="shared" si="1011"/>
        <v/>
      </c>
      <c r="CA4887" s="60" t="str">
        <f t="shared" si="1012"/>
        <v/>
      </c>
      <c r="CB4887" s="37" t="str">
        <f>IF(CA4887="", "", COUNTIF(CA$2649:CA$5288, "?"&amp;CA4887)+1+COUNTIF(CA$2649:CA4887, CA4887)-1)</f>
        <v/>
      </c>
      <c r="CC4887" s="41" t="str">
        <f t="shared" si="1013"/>
        <v/>
      </c>
    </row>
    <row r="4888" spans="45:81" hidden="1" x14ac:dyDescent="0.25">
      <c r="AS4888" s="37">
        <v>2240</v>
      </c>
      <c r="BS4888" s="41" t="str">
        <f t="shared" si="1007"/>
        <v/>
      </c>
      <c r="BU4888" s="41" t="str">
        <f>IF($BS4888="", "", IFERROR(INDEX('Country Name Replacement'!$C$11:$C$2650, MATCH($BS4888, 'Country Name Replacement'!$B$11:$B$2650, 0)), $BS4888))</f>
        <v/>
      </c>
      <c r="BV4888" s="37" t="str">
        <f t="shared" si="1008"/>
        <v/>
      </c>
      <c r="BW4888" s="46" t="str">
        <f t="shared" si="1009"/>
        <v/>
      </c>
      <c r="BY4888" s="13" t="str">
        <f t="shared" si="1010"/>
        <v/>
      </c>
      <c r="BZ4888" s="37" t="str">
        <f t="shared" si="1011"/>
        <v/>
      </c>
      <c r="CA4888" s="60" t="str">
        <f t="shared" si="1012"/>
        <v/>
      </c>
      <c r="CB4888" s="37" t="str">
        <f>IF(CA4888="", "", COUNTIF(CA$2649:CA$5288, "?"&amp;CA4888)+1+COUNTIF(CA$2649:CA4888, CA4888)-1)</f>
        <v/>
      </c>
      <c r="CC4888" s="41" t="str">
        <f t="shared" si="1013"/>
        <v/>
      </c>
    </row>
    <row r="4889" spans="45:81" hidden="1" x14ac:dyDescent="0.25">
      <c r="AS4889" s="37">
        <v>2241</v>
      </c>
      <c r="BS4889" s="41" t="str">
        <f t="shared" si="1007"/>
        <v/>
      </c>
      <c r="BU4889" s="41" t="str">
        <f>IF($BS4889="", "", IFERROR(INDEX('Country Name Replacement'!$C$11:$C$2650, MATCH($BS4889, 'Country Name Replacement'!$B$11:$B$2650, 0)), $BS4889))</f>
        <v/>
      </c>
      <c r="BV4889" s="37" t="str">
        <f t="shared" si="1008"/>
        <v/>
      </c>
      <c r="BW4889" s="46" t="str">
        <f t="shared" si="1009"/>
        <v/>
      </c>
      <c r="BY4889" s="13" t="str">
        <f t="shared" si="1010"/>
        <v/>
      </c>
      <c r="BZ4889" s="37" t="str">
        <f t="shared" si="1011"/>
        <v/>
      </c>
      <c r="CA4889" s="60" t="str">
        <f t="shared" si="1012"/>
        <v/>
      </c>
      <c r="CB4889" s="37" t="str">
        <f>IF(CA4889="", "", COUNTIF(CA$2649:CA$5288, "?"&amp;CA4889)+1+COUNTIF(CA$2649:CA4889, CA4889)-1)</f>
        <v/>
      </c>
      <c r="CC4889" s="41" t="str">
        <f t="shared" si="1013"/>
        <v/>
      </c>
    </row>
    <row r="4890" spans="45:81" hidden="1" x14ac:dyDescent="0.25">
      <c r="AS4890" s="37">
        <v>2242</v>
      </c>
      <c r="BS4890" s="41" t="str">
        <f t="shared" ref="BS4890:BS4953" si="1014">IFERROR(INDEX(BS$7:BS$2646, MATCH($AS4890, BU$7:BU$2646, 0)), "")</f>
        <v/>
      </c>
      <c r="BU4890" s="41" t="str">
        <f>IF($BS4890="", "", IFERROR(INDEX('Country Name Replacement'!$C$11:$C$2650, MATCH($BS4890, 'Country Name Replacement'!$B$11:$B$2650, 0)), $BS4890))</f>
        <v/>
      </c>
      <c r="BV4890" s="37" t="str">
        <f t="shared" ref="BV4890:BV4953" si="1015">IF(BU4890="", "", COUNTIF(BU$2649:BU$5288, "&lt;"&amp;BU4890)+1-BV$2647)</f>
        <v/>
      </c>
      <c r="BW4890" s="46" t="str">
        <f t="shared" ref="BW4890:BW4953" si="1016">IFERROR(INDEX(BU$2649:BU$5288, MATCH($AS4890, BV$2649:BV$2828, 0)), "")</f>
        <v/>
      </c>
      <c r="BY4890" s="13" t="str">
        <f t="shared" ref="BY4890:BY4953" si="1017">IFERROR(INDEX(BY$7:BY$2646, MATCH($AS4890, CA$7:CA$2646, 0)), "")</f>
        <v/>
      </c>
      <c r="BZ4890" s="37" t="str">
        <f t="shared" ref="BZ4890:BZ4953" si="1018">IF(BY4890="", "", COUNTIF(BY$2649:BY$5288, "&lt;"&amp;BY4890)+1-BZ$2647)</f>
        <v/>
      </c>
      <c r="CA4890" s="60" t="str">
        <f t="shared" ref="CA4890:CA4953" si="1019">IF(BY4890="", "", SUMIF($BY$7:$BY$2646, BY4890, $BZ$7:$BZ$2646))</f>
        <v/>
      </c>
      <c r="CB4890" s="37" t="str">
        <f>IF(CA4890="", "", COUNTIF(CA$2649:CA$5288, "?"&amp;CA4890)+1+COUNTIF(CA$2649:CA4890, CA4890)-1)</f>
        <v/>
      </c>
      <c r="CC4890" s="41" t="str">
        <f t="shared" ref="CC4890:CC4953" si="1020">IFERROR(INDEX(BS$2649:BS$5288, MATCH($AS4890, BV$2649:BV$2828, 0)), "")</f>
        <v/>
      </c>
    </row>
    <row r="4891" spans="45:81" hidden="1" x14ac:dyDescent="0.25">
      <c r="AS4891" s="37">
        <v>2243</v>
      </c>
      <c r="BS4891" s="41" t="str">
        <f t="shared" si="1014"/>
        <v/>
      </c>
      <c r="BU4891" s="41" t="str">
        <f>IF($BS4891="", "", IFERROR(INDEX('Country Name Replacement'!$C$11:$C$2650, MATCH($BS4891, 'Country Name Replacement'!$B$11:$B$2650, 0)), $BS4891))</f>
        <v/>
      </c>
      <c r="BV4891" s="37" t="str">
        <f t="shared" si="1015"/>
        <v/>
      </c>
      <c r="BW4891" s="46" t="str">
        <f t="shared" si="1016"/>
        <v/>
      </c>
      <c r="BY4891" s="13" t="str">
        <f t="shared" si="1017"/>
        <v/>
      </c>
      <c r="BZ4891" s="37" t="str">
        <f t="shared" si="1018"/>
        <v/>
      </c>
      <c r="CA4891" s="60" t="str">
        <f t="shared" si="1019"/>
        <v/>
      </c>
      <c r="CB4891" s="37" t="str">
        <f>IF(CA4891="", "", COUNTIF(CA$2649:CA$5288, "?"&amp;CA4891)+1+COUNTIF(CA$2649:CA4891, CA4891)-1)</f>
        <v/>
      </c>
      <c r="CC4891" s="41" t="str">
        <f t="shared" si="1020"/>
        <v/>
      </c>
    </row>
    <row r="4892" spans="45:81" hidden="1" x14ac:dyDescent="0.25">
      <c r="AS4892" s="37">
        <v>2244</v>
      </c>
      <c r="BS4892" s="41" t="str">
        <f t="shared" si="1014"/>
        <v/>
      </c>
      <c r="BU4892" s="41" t="str">
        <f>IF($BS4892="", "", IFERROR(INDEX('Country Name Replacement'!$C$11:$C$2650, MATCH($BS4892, 'Country Name Replacement'!$B$11:$B$2650, 0)), $BS4892))</f>
        <v/>
      </c>
      <c r="BV4892" s="37" t="str">
        <f t="shared" si="1015"/>
        <v/>
      </c>
      <c r="BW4892" s="46" t="str">
        <f t="shared" si="1016"/>
        <v/>
      </c>
      <c r="BY4892" s="13" t="str">
        <f t="shared" si="1017"/>
        <v/>
      </c>
      <c r="BZ4892" s="37" t="str">
        <f t="shared" si="1018"/>
        <v/>
      </c>
      <c r="CA4892" s="60" t="str">
        <f t="shared" si="1019"/>
        <v/>
      </c>
      <c r="CB4892" s="37" t="str">
        <f>IF(CA4892="", "", COUNTIF(CA$2649:CA$5288, "?"&amp;CA4892)+1+COUNTIF(CA$2649:CA4892, CA4892)-1)</f>
        <v/>
      </c>
      <c r="CC4892" s="41" t="str">
        <f t="shared" si="1020"/>
        <v/>
      </c>
    </row>
    <row r="4893" spans="45:81" hidden="1" x14ac:dyDescent="0.25">
      <c r="AS4893" s="37">
        <v>2245</v>
      </c>
      <c r="BS4893" s="41" t="str">
        <f t="shared" si="1014"/>
        <v/>
      </c>
      <c r="BU4893" s="41" t="str">
        <f>IF($BS4893="", "", IFERROR(INDEX('Country Name Replacement'!$C$11:$C$2650, MATCH($BS4893, 'Country Name Replacement'!$B$11:$B$2650, 0)), $BS4893))</f>
        <v/>
      </c>
      <c r="BV4893" s="37" t="str">
        <f t="shared" si="1015"/>
        <v/>
      </c>
      <c r="BW4893" s="46" t="str">
        <f t="shared" si="1016"/>
        <v/>
      </c>
      <c r="BY4893" s="13" t="str">
        <f t="shared" si="1017"/>
        <v/>
      </c>
      <c r="BZ4893" s="37" t="str">
        <f t="shared" si="1018"/>
        <v/>
      </c>
      <c r="CA4893" s="60" t="str">
        <f t="shared" si="1019"/>
        <v/>
      </c>
      <c r="CB4893" s="37" t="str">
        <f>IF(CA4893="", "", COUNTIF(CA$2649:CA$5288, "?"&amp;CA4893)+1+COUNTIF(CA$2649:CA4893, CA4893)-1)</f>
        <v/>
      </c>
      <c r="CC4893" s="41" t="str">
        <f t="shared" si="1020"/>
        <v/>
      </c>
    </row>
    <row r="4894" spans="45:81" hidden="1" x14ac:dyDescent="0.25">
      <c r="AS4894" s="37">
        <v>2246</v>
      </c>
      <c r="BS4894" s="41" t="str">
        <f t="shared" si="1014"/>
        <v/>
      </c>
      <c r="BU4894" s="41" t="str">
        <f>IF($BS4894="", "", IFERROR(INDEX('Country Name Replacement'!$C$11:$C$2650, MATCH($BS4894, 'Country Name Replacement'!$B$11:$B$2650, 0)), $BS4894))</f>
        <v/>
      </c>
      <c r="BV4894" s="37" t="str">
        <f t="shared" si="1015"/>
        <v/>
      </c>
      <c r="BW4894" s="46" t="str">
        <f t="shared" si="1016"/>
        <v/>
      </c>
      <c r="BY4894" s="13" t="str">
        <f t="shared" si="1017"/>
        <v/>
      </c>
      <c r="BZ4894" s="37" t="str">
        <f t="shared" si="1018"/>
        <v/>
      </c>
      <c r="CA4894" s="60" t="str">
        <f t="shared" si="1019"/>
        <v/>
      </c>
      <c r="CB4894" s="37" t="str">
        <f>IF(CA4894="", "", COUNTIF(CA$2649:CA$5288, "?"&amp;CA4894)+1+COUNTIF(CA$2649:CA4894, CA4894)-1)</f>
        <v/>
      </c>
      <c r="CC4894" s="41" t="str">
        <f t="shared" si="1020"/>
        <v/>
      </c>
    </row>
    <row r="4895" spans="45:81" hidden="1" x14ac:dyDescent="0.25">
      <c r="AS4895" s="37">
        <v>2247</v>
      </c>
      <c r="BS4895" s="41" t="str">
        <f t="shared" si="1014"/>
        <v/>
      </c>
      <c r="BU4895" s="41" t="str">
        <f>IF($BS4895="", "", IFERROR(INDEX('Country Name Replacement'!$C$11:$C$2650, MATCH($BS4895, 'Country Name Replacement'!$B$11:$B$2650, 0)), $BS4895))</f>
        <v/>
      </c>
      <c r="BV4895" s="37" t="str">
        <f t="shared" si="1015"/>
        <v/>
      </c>
      <c r="BW4895" s="46" t="str">
        <f t="shared" si="1016"/>
        <v/>
      </c>
      <c r="BY4895" s="13" t="str">
        <f t="shared" si="1017"/>
        <v/>
      </c>
      <c r="BZ4895" s="37" t="str">
        <f t="shared" si="1018"/>
        <v/>
      </c>
      <c r="CA4895" s="60" t="str">
        <f t="shared" si="1019"/>
        <v/>
      </c>
      <c r="CB4895" s="37" t="str">
        <f>IF(CA4895="", "", COUNTIF(CA$2649:CA$5288, "?"&amp;CA4895)+1+COUNTIF(CA$2649:CA4895, CA4895)-1)</f>
        <v/>
      </c>
      <c r="CC4895" s="41" t="str">
        <f t="shared" si="1020"/>
        <v/>
      </c>
    </row>
    <row r="4896" spans="45:81" hidden="1" x14ac:dyDescent="0.25">
      <c r="AS4896" s="37">
        <v>2248</v>
      </c>
      <c r="BS4896" s="41" t="str">
        <f t="shared" si="1014"/>
        <v/>
      </c>
      <c r="BU4896" s="41" t="str">
        <f>IF($BS4896="", "", IFERROR(INDEX('Country Name Replacement'!$C$11:$C$2650, MATCH($BS4896, 'Country Name Replacement'!$B$11:$B$2650, 0)), $BS4896))</f>
        <v/>
      </c>
      <c r="BV4896" s="37" t="str">
        <f t="shared" si="1015"/>
        <v/>
      </c>
      <c r="BW4896" s="46" t="str">
        <f t="shared" si="1016"/>
        <v/>
      </c>
      <c r="BY4896" s="13" t="str">
        <f t="shared" si="1017"/>
        <v/>
      </c>
      <c r="BZ4896" s="37" t="str">
        <f t="shared" si="1018"/>
        <v/>
      </c>
      <c r="CA4896" s="60" t="str">
        <f t="shared" si="1019"/>
        <v/>
      </c>
      <c r="CB4896" s="37" t="str">
        <f>IF(CA4896="", "", COUNTIF(CA$2649:CA$5288, "?"&amp;CA4896)+1+COUNTIF(CA$2649:CA4896, CA4896)-1)</f>
        <v/>
      </c>
      <c r="CC4896" s="41" t="str">
        <f t="shared" si="1020"/>
        <v/>
      </c>
    </row>
    <row r="4897" spans="45:81" hidden="1" x14ac:dyDescent="0.25">
      <c r="AS4897" s="37">
        <v>2249</v>
      </c>
      <c r="BS4897" s="41" t="str">
        <f t="shared" si="1014"/>
        <v/>
      </c>
      <c r="BU4897" s="41" t="str">
        <f>IF($BS4897="", "", IFERROR(INDEX('Country Name Replacement'!$C$11:$C$2650, MATCH($BS4897, 'Country Name Replacement'!$B$11:$B$2650, 0)), $BS4897))</f>
        <v/>
      </c>
      <c r="BV4897" s="37" t="str">
        <f t="shared" si="1015"/>
        <v/>
      </c>
      <c r="BW4897" s="46" t="str">
        <f t="shared" si="1016"/>
        <v/>
      </c>
      <c r="BY4897" s="13" t="str">
        <f t="shared" si="1017"/>
        <v/>
      </c>
      <c r="BZ4897" s="37" t="str">
        <f t="shared" si="1018"/>
        <v/>
      </c>
      <c r="CA4897" s="60" t="str">
        <f t="shared" si="1019"/>
        <v/>
      </c>
      <c r="CB4897" s="37" t="str">
        <f>IF(CA4897="", "", COUNTIF(CA$2649:CA$5288, "?"&amp;CA4897)+1+COUNTIF(CA$2649:CA4897, CA4897)-1)</f>
        <v/>
      </c>
      <c r="CC4897" s="41" t="str">
        <f t="shared" si="1020"/>
        <v/>
      </c>
    </row>
    <row r="4898" spans="45:81" hidden="1" x14ac:dyDescent="0.25">
      <c r="AS4898" s="37">
        <v>2250</v>
      </c>
      <c r="BS4898" s="41" t="str">
        <f t="shared" si="1014"/>
        <v/>
      </c>
      <c r="BU4898" s="41" t="str">
        <f>IF($BS4898="", "", IFERROR(INDEX('Country Name Replacement'!$C$11:$C$2650, MATCH($BS4898, 'Country Name Replacement'!$B$11:$B$2650, 0)), $BS4898))</f>
        <v/>
      </c>
      <c r="BV4898" s="37" t="str">
        <f t="shared" si="1015"/>
        <v/>
      </c>
      <c r="BW4898" s="46" t="str">
        <f t="shared" si="1016"/>
        <v/>
      </c>
      <c r="BY4898" s="13" t="str">
        <f t="shared" si="1017"/>
        <v/>
      </c>
      <c r="BZ4898" s="37" t="str">
        <f t="shared" si="1018"/>
        <v/>
      </c>
      <c r="CA4898" s="60" t="str">
        <f t="shared" si="1019"/>
        <v/>
      </c>
      <c r="CB4898" s="37" t="str">
        <f>IF(CA4898="", "", COUNTIF(CA$2649:CA$5288, "?"&amp;CA4898)+1+COUNTIF(CA$2649:CA4898, CA4898)-1)</f>
        <v/>
      </c>
      <c r="CC4898" s="41" t="str">
        <f t="shared" si="1020"/>
        <v/>
      </c>
    </row>
    <row r="4899" spans="45:81" hidden="1" x14ac:dyDescent="0.25">
      <c r="AS4899" s="37">
        <v>2251</v>
      </c>
      <c r="BS4899" s="41" t="str">
        <f t="shared" si="1014"/>
        <v/>
      </c>
      <c r="BU4899" s="41" t="str">
        <f>IF($BS4899="", "", IFERROR(INDEX('Country Name Replacement'!$C$11:$C$2650, MATCH($BS4899, 'Country Name Replacement'!$B$11:$B$2650, 0)), $BS4899))</f>
        <v/>
      </c>
      <c r="BV4899" s="37" t="str">
        <f t="shared" si="1015"/>
        <v/>
      </c>
      <c r="BW4899" s="46" t="str">
        <f t="shared" si="1016"/>
        <v/>
      </c>
      <c r="BY4899" s="13" t="str">
        <f t="shared" si="1017"/>
        <v/>
      </c>
      <c r="BZ4899" s="37" t="str">
        <f t="shared" si="1018"/>
        <v/>
      </c>
      <c r="CA4899" s="60" t="str">
        <f t="shared" si="1019"/>
        <v/>
      </c>
      <c r="CB4899" s="37" t="str">
        <f>IF(CA4899="", "", COUNTIF(CA$2649:CA$5288, "?"&amp;CA4899)+1+COUNTIF(CA$2649:CA4899, CA4899)-1)</f>
        <v/>
      </c>
      <c r="CC4899" s="41" t="str">
        <f t="shared" si="1020"/>
        <v/>
      </c>
    </row>
    <row r="4900" spans="45:81" hidden="1" x14ac:dyDescent="0.25">
      <c r="AS4900" s="37">
        <v>2252</v>
      </c>
      <c r="BS4900" s="41" t="str">
        <f t="shared" si="1014"/>
        <v/>
      </c>
      <c r="BU4900" s="41" t="str">
        <f>IF($BS4900="", "", IFERROR(INDEX('Country Name Replacement'!$C$11:$C$2650, MATCH($BS4900, 'Country Name Replacement'!$B$11:$B$2650, 0)), $BS4900))</f>
        <v/>
      </c>
      <c r="BV4900" s="37" t="str">
        <f t="shared" si="1015"/>
        <v/>
      </c>
      <c r="BW4900" s="46" t="str">
        <f t="shared" si="1016"/>
        <v/>
      </c>
      <c r="BY4900" s="13" t="str">
        <f t="shared" si="1017"/>
        <v/>
      </c>
      <c r="BZ4900" s="37" t="str">
        <f t="shared" si="1018"/>
        <v/>
      </c>
      <c r="CA4900" s="60" t="str">
        <f t="shared" si="1019"/>
        <v/>
      </c>
      <c r="CB4900" s="37" t="str">
        <f>IF(CA4900="", "", COUNTIF(CA$2649:CA$5288, "?"&amp;CA4900)+1+COUNTIF(CA$2649:CA4900, CA4900)-1)</f>
        <v/>
      </c>
      <c r="CC4900" s="41" t="str">
        <f t="shared" si="1020"/>
        <v/>
      </c>
    </row>
    <row r="4901" spans="45:81" hidden="1" x14ac:dyDescent="0.25">
      <c r="AS4901" s="37">
        <v>2253</v>
      </c>
      <c r="BS4901" s="41" t="str">
        <f t="shared" si="1014"/>
        <v/>
      </c>
      <c r="BU4901" s="41" t="str">
        <f>IF($BS4901="", "", IFERROR(INDEX('Country Name Replacement'!$C$11:$C$2650, MATCH($BS4901, 'Country Name Replacement'!$B$11:$B$2650, 0)), $BS4901))</f>
        <v/>
      </c>
      <c r="BV4901" s="37" t="str">
        <f t="shared" si="1015"/>
        <v/>
      </c>
      <c r="BW4901" s="46" t="str">
        <f t="shared" si="1016"/>
        <v/>
      </c>
      <c r="BY4901" s="13" t="str">
        <f t="shared" si="1017"/>
        <v/>
      </c>
      <c r="BZ4901" s="37" t="str">
        <f t="shared" si="1018"/>
        <v/>
      </c>
      <c r="CA4901" s="60" t="str">
        <f t="shared" si="1019"/>
        <v/>
      </c>
      <c r="CB4901" s="37" t="str">
        <f>IF(CA4901="", "", COUNTIF(CA$2649:CA$5288, "?"&amp;CA4901)+1+COUNTIF(CA$2649:CA4901, CA4901)-1)</f>
        <v/>
      </c>
      <c r="CC4901" s="41" t="str">
        <f t="shared" si="1020"/>
        <v/>
      </c>
    </row>
    <row r="4902" spans="45:81" hidden="1" x14ac:dyDescent="0.25">
      <c r="AS4902" s="37">
        <v>2254</v>
      </c>
      <c r="BS4902" s="41" t="str">
        <f t="shared" si="1014"/>
        <v/>
      </c>
      <c r="BU4902" s="41" t="str">
        <f>IF($BS4902="", "", IFERROR(INDEX('Country Name Replacement'!$C$11:$C$2650, MATCH($BS4902, 'Country Name Replacement'!$B$11:$B$2650, 0)), $BS4902))</f>
        <v/>
      </c>
      <c r="BV4902" s="37" t="str">
        <f t="shared" si="1015"/>
        <v/>
      </c>
      <c r="BW4902" s="46" t="str">
        <f t="shared" si="1016"/>
        <v/>
      </c>
      <c r="BY4902" s="13" t="str">
        <f t="shared" si="1017"/>
        <v/>
      </c>
      <c r="BZ4902" s="37" t="str">
        <f t="shared" si="1018"/>
        <v/>
      </c>
      <c r="CA4902" s="60" t="str">
        <f t="shared" si="1019"/>
        <v/>
      </c>
      <c r="CB4902" s="37" t="str">
        <f>IF(CA4902="", "", COUNTIF(CA$2649:CA$5288, "?"&amp;CA4902)+1+COUNTIF(CA$2649:CA4902, CA4902)-1)</f>
        <v/>
      </c>
      <c r="CC4902" s="41" t="str">
        <f t="shared" si="1020"/>
        <v/>
      </c>
    </row>
    <row r="4903" spans="45:81" hidden="1" x14ac:dyDescent="0.25">
      <c r="AS4903" s="37">
        <v>2255</v>
      </c>
      <c r="BS4903" s="41" t="str">
        <f t="shared" si="1014"/>
        <v/>
      </c>
      <c r="BU4903" s="41" t="str">
        <f>IF($BS4903="", "", IFERROR(INDEX('Country Name Replacement'!$C$11:$C$2650, MATCH($BS4903, 'Country Name Replacement'!$B$11:$B$2650, 0)), $BS4903))</f>
        <v/>
      </c>
      <c r="BV4903" s="37" t="str">
        <f t="shared" si="1015"/>
        <v/>
      </c>
      <c r="BW4903" s="46" t="str">
        <f t="shared" si="1016"/>
        <v/>
      </c>
      <c r="BY4903" s="13" t="str">
        <f t="shared" si="1017"/>
        <v/>
      </c>
      <c r="BZ4903" s="37" t="str">
        <f t="shared" si="1018"/>
        <v/>
      </c>
      <c r="CA4903" s="60" t="str">
        <f t="shared" si="1019"/>
        <v/>
      </c>
      <c r="CB4903" s="37" t="str">
        <f>IF(CA4903="", "", COUNTIF(CA$2649:CA$5288, "?"&amp;CA4903)+1+COUNTIF(CA$2649:CA4903, CA4903)-1)</f>
        <v/>
      </c>
      <c r="CC4903" s="41" t="str">
        <f t="shared" si="1020"/>
        <v/>
      </c>
    </row>
    <row r="4904" spans="45:81" hidden="1" x14ac:dyDescent="0.25">
      <c r="AS4904" s="37">
        <v>2256</v>
      </c>
      <c r="BS4904" s="41" t="str">
        <f t="shared" si="1014"/>
        <v/>
      </c>
      <c r="BU4904" s="41" t="str">
        <f>IF($BS4904="", "", IFERROR(INDEX('Country Name Replacement'!$C$11:$C$2650, MATCH($BS4904, 'Country Name Replacement'!$B$11:$B$2650, 0)), $BS4904))</f>
        <v/>
      </c>
      <c r="BV4904" s="37" t="str">
        <f t="shared" si="1015"/>
        <v/>
      </c>
      <c r="BW4904" s="46" t="str">
        <f t="shared" si="1016"/>
        <v/>
      </c>
      <c r="BY4904" s="13" t="str">
        <f t="shared" si="1017"/>
        <v/>
      </c>
      <c r="BZ4904" s="37" t="str">
        <f t="shared" si="1018"/>
        <v/>
      </c>
      <c r="CA4904" s="60" t="str">
        <f t="shared" si="1019"/>
        <v/>
      </c>
      <c r="CB4904" s="37" t="str">
        <f>IF(CA4904="", "", COUNTIF(CA$2649:CA$5288, "?"&amp;CA4904)+1+COUNTIF(CA$2649:CA4904, CA4904)-1)</f>
        <v/>
      </c>
      <c r="CC4904" s="41" t="str">
        <f t="shared" si="1020"/>
        <v/>
      </c>
    </row>
    <row r="4905" spans="45:81" hidden="1" x14ac:dyDescent="0.25">
      <c r="AS4905" s="37">
        <v>2257</v>
      </c>
      <c r="BS4905" s="41" t="str">
        <f t="shared" si="1014"/>
        <v/>
      </c>
      <c r="BU4905" s="41" t="str">
        <f>IF($BS4905="", "", IFERROR(INDEX('Country Name Replacement'!$C$11:$C$2650, MATCH($BS4905, 'Country Name Replacement'!$B$11:$B$2650, 0)), $BS4905))</f>
        <v/>
      </c>
      <c r="BV4905" s="37" t="str">
        <f t="shared" si="1015"/>
        <v/>
      </c>
      <c r="BW4905" s="46" t="str">
        <f t="shared" si="1016"/>
        <v/>
      </c>
      <c r="BY4905" s="13" t="str">
        <f t="shared" si="1017"/>
        <v/>
      </c>
      <c r="BZ4905" s="37" t="str">
        <f t="shared" si="1018"/>
        <v/>
      </c>
      <c r="CA4905" s="60" t="str">
        <f t="shared" si="1019"/>
        <v/>
      </c>
      <c r="CB4905" s="37" t="str">
        <f>IF(CA4905="", "", COUNTIF(CA$2649:CA$5288, "?"&amp;CA4905)+1+COUNTIF(CA$2649:CA4905, CA4905)-1)</f>
        <v/>
      </c>
      <c r="CC4905" s="41" t="str">
        <f t="shared" si="1020"/>
        <v/>
      </c>
    </row>
    <row r="4906" spans="45:81" hidden="1" x14ac:dyDescent="0.25">
      <c r="AS4906" s="37">
        <v>2258</v>
      </c>
      <c r="BS4906" s="41" t="str">
        <f t="shared" si="1014"/>
        <v/>
      </c>
      <c r="BU4906" s="41" t="str">
        <f>IF($BS4906="", "", IFERROR(INDEX('Country Name Replacement'!$C$11:$C$2650, MATCH($BS4906, 'Country Name Replacement'!$B$11:$B$2650, 0)), $BS4906))</f>
        <v/>
      </c>
      <c r="BV4906" s="37" t="str">
        <f t="shared" si="1015"/>
        <v/>
      </c>
      <c r="BW4906" s="46" t="str">
        <f t="shared" si="1016"/>
        <v/>
      </c>
      <c r="BY4906" s="13" t="str">
        <f t="shared" si="1017"/>
        <v/>
      </c>
      <c r="BZ4906" s="37" t="str">
        <f t="shared" si="1018"/>
        <v/>
      </c>
      <c r="CA4906" s="60" t="str">
        <f t="shared" si="1019"/>
        <v/>
      </c>
      <c r="CB4906" s="37" t="str">
        <f>IF(CA4906="", "", COUNTIF(CA$2649:CA$5288, "?"&amp;CA4906)+1+COUNTIF(CA$2649:CA4906, CA4906)-1)</f>
        <v/>
      </c>
      <c r="CC4906" s="41" t="str">
        <f t="shared" si="1020"/>
        <v/>
      </c>
    </row>
    <row r="4907" spans="45:81" hidden="1" x14ac:dyDescent="0.25">
      <c r="AS4907" s="37">
        <v>2259</v>
      </c>
      <c r="BS4907" s="41" t="str">
        <f t="shared" si="1014"/>
        <v/>
      </c>
      <c r="BU4907" s="41" t="str">
        <f>IF($BS4907="", "", IFERROR(INDEX('Country Name Replacement'!$C$11:$C$2650, MATCH($BS4907, 'Country Name Replacement'!$B$11:$B$2650, 0)), $BS4907))</f>
        <v/>
      </c>
      <c r="BV4907" s="37" t="str">
        <f t="shared" si="1015"/>
        <v/>
      </c>
      <c r="BW4907" s="46" t="str">
        <f t="shared" si="1016"/>
        <v/>
      </c>
      <c r="BY4907" s="13" t="str">
        <f t="shared" si="1017"/>
        <v/>
      </c>
      <c r="BZ4907" s="37" t="str">
        <f t="shared" si="1018"/>
        <v/>
      </c>
      <c r="CA4907" s="60" t="str">
        <f t="shared" si="1019"/>
        <v/>
      </c>
      <c r="CB4907" s="37" t="str">
        <f>IF(CA4907="", "", COUNTIF(CA$2649:CA$5288, "?"&amp;CA4907)+1+COUNTIF(CA$2649:CA4907, CA4907)-1)</f>
        <v/>
      </c>
      <c r="CC4907" s="41" t="str">
        <f t="shared" si="1020"/>
        <v/>
      </c>
    </row>
    <row r="4908" spans="45:81" hidden="1" x14ac:dyDescent="0.25">
      <c r="AS4908" s="37">
        <v>2260</v>
      </c>
      <c r="BS4908" s="41" t="str">
        <f t="shared" si="1014"/>
        <v/>
      </c>
      <c r="BU4908" s="41" t="str">
        <f>IF($BS4908="", "", IFERROR(INDEX('Country Name Replacement'!$C$11:$C$2650, MATCH($BS4908, 'Country Name Replacement'!$B$11:$B$2650, 0)), $BS4908))</f>
        <v/>
      </c>
      <c r="BV4908" s="37" t="str">
        <f t="shared" si="1015"/>
        <v/>
      </c>
      <c r="BW4908" s="46" t="str">
        <f t="shared" si="1016"/>
        <v/>
      </c>
      <c r="BY4908" s="13" t="str">
        <f t="shared" si="1017"/>
        <v/>
      </c>
      <c r="BZ4908" s="37" t="str">
        <f t="shared" si="1018"/>
        <v/>
      </c>
      <c r="CA4908" s="60" t="str">
        <f t="shared" si="1019"/>
        <v/>
      </c>
      <c r="CB4908" s="37" t="str">
        <f>IF(CA4908="", "", COUNTIF(CA$2649:CA$5288, "?"&amp;CA4908)+1+COUNTIF(CA$2649:CA4908, CA4908)-1)</f>
        <v/>
      </c>
      <c r="CC4908" s="41" t="str">
        <f t="shared" si="1020"/>
        <v/>
      </c>
    </row>
    <row r="4909" spans="45:81" hidden="1" x14ac:dyDescent="0.25">
      <c r="AS4909" s="37">
        <v>2261</v>
      </c>
      <c r="BS4909" s="41" t="str">
        <f t="shared" si="1014"/>
        <v/>
      </c>
      <c r="BU4909" s="41" t="str">
        <f>IF($BS4909="", "", IFERROR(INDEX('Country Name Replacement'!$C$11:$C$2650, MATCH($BS4909, 'Country Name Replacement'!$B$11:$B$2650, 0)), $BS4909))</f>
        <v/>
      </c>
      <c r="BV4909" s="37" t="str">
        <f t="shared" si="1015"/>
        <v/>
      </c>
      <c r="BW4909" s="46" t="str">
        <f t="shared" si="1016"/>
        <v/>
      </c>
      <c r="BY4909" s="13" t="str">
        <f t="shared" si="1017"/>
        <v/>
      </c>
      <c r="BZ4909" s="37" t="str">
        <f t="shared" si="1018"/>
        <v/>
      </c>
      <c r="CA4909" s="60" t="str">
        <f t="shared" si="1019"/>
        <v/>
      </c>
      <c r="CB4909" s="37" t="str">
        <f>IF(CA4909="", "", COUNTIF(CA$2649:CA$5288, "?"&amp;CA4909)+1+COUNTIF(CA$2649:CA4909, CA4909)-1)</f>
        <v/>
      </c>
      <c r="CC4909" s="41" t="str">
        <f t="shared" si="1020"/>
        <v/>
      </c>
    </row>
    <row r="4910" spans="45:81" hidden="1" x14ac:dyDescent="0.25">
      <c r="AS4910" s="37">
        <v>2262</v>
      </c>
      <c r="BS4910" s="41" t="str">
        <f t="shared" si="1014"/>
        <v/>
      </c>
      <c r="BU4910" s="41" t="str">
        <f>IF($BS4910="", "", IFERROR(INDEX('Country Name Replacement'!$C$11:$C$2650, MATCH($BS4910, 'Country Name Replacement'!$B$11:$B$2650, 0)), $BS4910))</f>
        <v/>
      </c>
      <c r="BV4910" s="37" t="str">
        <f t="shared" si="1015"/>
        <v/>
      </c>
      <c r="BW4910" s="46" t="str">
        <f t="shared" si="1016"/>
        <v/>
      </c>
      <c r="BY4910" s="13" t="str">
        <f t="shared" si="1017"/>
        <v/>
      </c>
      <c r="BZ4910" s="37" t="str">
        <f t="shared" si="1018"/>
        <v/>
      </c>
      <c r="CA4910" s="60" t="str">
        <f t="shared" si="1019"/>
        <v/>
      </c>
      <c r="CB4910" s="37" t="str">
        <f>IF(CA4910="", "", COUNTIF(CA$2649:CA$5288, "?"&amp;CA4910)+1+COUNTIF(CA$2649:CA4910, CA4910)-1)</f>
        <v/>
      </c>
      <c r="CC4910" s="41" t="str">
        <f t="shared" si="1020"/>
        <v/>
      </c>
    </row>
    <row r="4911" spans="45:81" hidden="1" x14ac:dyDescent="0.25">
      <c r="AS4911" s="37">
        <v>2263</v>
      </c>
      <c r="BS4911" s="41" t="str">
        <f t="shared" si="1014"/>
        <v/>
      </c>
      <c r="BU4911" s="41" t="str">
        <f>IF($BS4911="", "", IFERROR(INDEX('Country Name Replacement'!$C$11:$C$2650, MATCH($BS4911, 'Country Name Replacement'!$B$11:$B$2650, 0)), $BS4911))</f>
        <v/>
      </c>
      <c r="BV4911" s="37" t="str">
        <f t="shared" si="1015"/>
        <v/>
      </c>
      <c r="BW4911" s="46" t="str">
        <f t="shared" si="1016"/>
        <v/>
      </c>
      <c r="BY4911" s="13" t="str">
        <f t="shared" si="1017"/>
        <v/>
      </c>
      <c r="BZ4911" s="37" t="str">
        <f t="shared" si="1018"/>
        <v/>
      </c>
      <c r="CA4911" s="60" t="str">
        <f t="shared" si="1019"/>
        <v/>
      </c>
      <c r="CB4911" s="37" t="str">
        <f>IF(CA4911="", "", COUNTIF(CA$2649:CA$5288, "?"&amp;CA4911)+1+COUNTIF(CA$2649:CA4911, CA4911)-1)</f>
        <v/>
      </c>
      <c r="CC4911" s="41" t="str">
        <f t="shared" si="1020"/>
        <v/>
      </c>
    </row>
    <row r="4912" spans="45:81" hidden="1" x14ac:dyDescent="0.25">
      <c r="AS4912" s="37">
        <v>2264</v>
      </c>
      <c r="BS4912" s="41" t="str">
        <f t="shared" si="1014"/>
        <v/>
      </c>
      <c r="BU4912" s="41" t="str">
        <f>IF($BS4912="", "", IFERROR(INDEX('Country Name Replacement'!$C$11:$C$2650, MATCH($BS4912, 'Country Name Replacement'!$B$11:$B$2650, 0)), $BS4912))</f>
        <v/>
      </c>
      <c r="BV4912" s="37" t="str">
        <f t="shared" si="1015"/>
        <v/>
      </c>
      <c r="BW4912" s="46" t="str">
        <f t="shared" si="1016"/>
        <v/>
      </c>
      <c r="BY4912" s="13" t="str">
        <f t="shared" si="1017"/>
        <v/>
      </c>
      <c r="BZ4912" s="37" t="str">
        <f t="shared" si="1018"/>
        <v/>
      </c>
      <c r="CA4912" s="60" t="str">
        <f t="shared" si="1019"/>
        <v/>
      </c>
      <c r="CB4912" s="37" t="str">
        <f>IF(CA4912="", "", COUNTIF(CA$2649:CA$5288, "?"&amp;CA4912)+1+COUNTIF(CA$2649:CA4912, CA4912)-1)</f>
        <v/>
      </c>
      <c r="CC4912" s="41" t="str">
        <f t="shared" si="1020"/>
        <v/>
      </c>
    </row>
    <row r="4913" spans="45:81" hidden="1" x14ac:dyDescent="0.25">
      <c r="AS4913" s="37">
        <v>2265</v>
      </c>
      <c r="BS4913" s="41" t="str">
        <f t="shared" si="1014"/>
        <v/>
      </c>
      <c r="BU4913" s="41" t="str">
        <f>IF($BS4913="", "", IFERROR(INDEX('Country Name Replacement'!$C$11:$C$2650, MATCH($BS4913, 'Country Name Replacement'!$B$11:$B$2650, 0)), $BS4913))</f>
        <v/>
      </c>
      <c r="BV4913" s="37" t="str">
        <f t="shared" si="1015"/>
        <v/>
      </c>
      <c r="BW4913" s="46" t="str">
        <f t="shared" si="1016"/>
        <v/>
      </c>
      <c r="BY4913" s="13" t="str">
        <f t="shared" si="1017"/>
        <v/>
      </c>
      <c r="BZ4913" s="37" t="str">
        <f t="shared" si="1018"/>
        <v/>
      </c>
      <c r="CA4913" s="60" t="str">
        <f t="shared" si="1019"/>
        <v/>
      </c>
      <c r="CB4913" s="37" t="str">
        <f>IF(CA4913="", "", COUNTIF(CA$2649:CA$5288, "?"&amp;CA4913)+1+COUNTIF(CA$2649:CA4913, CA4913)-1)</f>
        <v/>
      </c>
      <c r="CC4913" s="41" t="str">
        <f t="shared" si="1020"/>
        <v/>
      </c>
    </row>
    <row r="4914" spans="45:81" hidden="1" x14ac:dyDescent="0.25">
      <c r="AS4914" s="37">
        <v>2266</v>
      </c>
      <c r="BS4914" s="41" t="str">
        <f t="shared" si="1014"/>
        <v/>
      </c>
      <c r="BU4914" s="41" t="str">
        <f>IF($BS4914="", "", IFERROR(INDEX('Country Name Replacement'!$C$11:$C$2650, MATCH($BS4914, 'Country Name Replacement'!$B$11:$B$2650, 0)), $BS4914))</f>
        <v/>
      </c>
      <c r="BV4914" s="37" t="str">
        <f t="shared" si="1015"/>
        <v/>
      </c>
      <c r="BW4914" s="46" t="str">
        <f t="shared" si="1016"/>
        <v/>
      </c>
      <c r="BY4914" s="13" t="str">
        <f t="shared" si="1017"/>
        <v/>
      </c>
      <c r="BZ4914" s="37" t="str">
        <f t="shared" si="1018"/>
        <v/>
      </c>
      <c r="CA4914" s="60" t="str">
        <f t="shared" si="1019"/>
        <v/>
      </c>
      <c r="CB4914" s="37" t="str">
        <f>IF(CA4914="", "", COUNTIF(CA$2649:CA$5288, "?"&amp;CA4914)+1+COUNTIF(CA$2649:CA4914, CA4914)-1)</f>
        <v/>
      </c>
      <c r="CC4914" s="41" t="str">
        <f t="shared" si="1020"/>
        <v/>
      </c>
    </row>
    <row r="4915" spans="45:81" hidden="1" x14ac:dyDescent="0.25">
      <c r="AS4915" s="37">
        <v>2267</v>
      </c>
      <c r="BS4915" s="41" t="str">
        <f t="shared" si="1014"/>
        <v/>
      </c>
      <c r="BU4915" s="41" t="str">
        <f>IF($BS4915="", "", IFERROR(INDEX('Country Name Replacement'!$C$11:$C$2650, MATCH($BS4915, 'Country Name Replacement'!$B$11:$B$2650, 0)), $BS4915))</f>
        <v/>
      </c>
      <c r="BV4915" s="37" t="str">
        <f t="shared" si="1015"/>
        <v/>
      </c>
      <c r="BW4915" s="46" t="str">
        <f t="shared" si="1016"/>
        <v/>
      </c>
      <c r="BY4915" s="13" t="str">
        <f t="shared" si="1017"/>
        <v/>
      </c>
      <c r="BZ4915" s="37" t="str">
        <f t="shared" si="1018"/>
        <v/>
      </c>
      <c r="CA4915" s="60" t="str">
        <f t="shared" si="1019"/>
        <v/>
      </c>
      <c r="CB4915" s="37" t="str">
        <f>IF(CA4915="", "", COUNTIF(CA$2649:CA$5288, "?"&amp;CA4915)+1+COUNTIF(CA$2649:CA4915, CA4915)-1)</f>
        <v/>
      </c>
      <c r="CC4915" s="41" t="str">
        <f t="shared" si="1020"/>
        <v/>
      </c>
    </row>
    <row r="4916" spans="45:81" hidden="1" x14ac:dyDescent="0.25">
      <c r="AS4916" s="37">
        <v>2268</v>
      </c>
      <c r="BS4916" s="41" t="str">
        <f t="shared" si="1014"/>
        <v/>
      </c>
      <c r="BU4916" s="41" t="str">
        <f>IF($BS4916="", "", IFERROR(INDEX('Country Name Replacement'!$C$11:$C$2650, MATCH($BS4916, 'Country Name Replacement'!$B$11:$B$2650, 0)), $BS4916))</f>
        <v/>
      </c>
      <c r="BV4916" s="37" t="str">
        <f t="shared" si="1015"/>
        <v/>
      </c>
      <c r="BW4916" s="46" t="str">
        <f t="shared" si="1016"/>
        <v/>
      </c>
      <c r="BY4916" s="13" t="str">
        <f t="shared" si="1017"/>
        <v/>
      </c>
      <c r="BZ4916" s="37" t="str">
        <f t="shared" si="1018"/>
        <v/>
      </c>
      <c r="CA4916" s="60" t="str">
        <f t="shared" si="1019"/>
        <v/>
      </c>
      <c r="CB4916" s="37" t="str">
        <f>IF(CA4916="", "", COUNTIF(CA$2649:CA$5288, "?"&amp;CA4916)+1+COUNTIF(CA$2649:CA4916, CA4916)-1)</f>
        <v/>
      </c>
      <c r="CC4916" s="41" t="str">
        <f t="shared" si="1020"/>
        <v/>
      </c>
    </row>
    <row r="4917" spans="45:81" hidden="1" x14ac:dyDescent="0.25">
      <c r="AS4917" s="37">
        <v>2269</v>
      </c>
      <c r="BS4917" s="41" t="str">
        <f t="shared" si="1014"/>
        <v/>
      </c>
      <c r="BU4917" s="41" t="str">
        <f>IF($BS4917="", "", IFERROR(INDEX('Country Name Replacement'!$C$11:$C$2650, MATCH($BS4917, 'Country Name Replacement'!$B$11:$B$2650, 0)), $BS4917))</f>
        <v/>
      </c>
      <c r="BV4917" s="37" t="str">
        <f t="shared" si="1015"/>
        <v/>
      </c>
      <c r="BW4917" s="46" t="str">
        <f t="shared" si="1016"/>
        <v/>
      </c>
      <c r="BY4917" s="13" t="str">
        <f t="shared" si="1017"/>
        <v/>
      </c>
      <c r="BZ4917" s="37" t="str">
        <f t="shared" si="1018"/>
        <v/>
      </c>
      <c r="CA4917" s="60" t="str">
        <f t="shared" si="1019"/>
        <v/>
      </c>
      <c r="CB4917" s="37" t="str">
        <f>IF(CA4917="", "", COUNTIF(CA$2649:CA$5288, "?"&amp;CA4917)+1+COUNTIF(CA$2649:CA4917, CA4917)-1)</f>
        <v/>
      </c>
      <c r="CC4917" s="41" t="str">
        <f t="shared" si="1020"/>
        <v/>
      </c>
    </row>
    <row r="4918" spans="45:81" hidden="1" x14ac:dyDescent="0.25">
      <c r="AS4918" s="37">
        <v>2270</v>
      </c>
      <c r="BS4918" s="41" t="str">
        <f t="shared" si="1014"/>
        <v/>
      </c>
      <c r="BU4918" s="41" t="str">
        <f>IF($BS4918="", "", IFERROR(INDEX('Country Name Replacement'!$C$11:$C$2650, MATCH($BS4918, 'Country Name Replacement'!$B$11:$B$2650, 0)), $BS4918))</f>
        <v/>
      </c>
      <c r="BV4918" s="37" t="str">
        <f t="shared" si="1015"/>
        <v/>
      </c>
      <c r="BW4918" s="46" t="str">
        <f t="shared" si="1016"/>
        <v/>
      </c>
      <c r="BY4918" s="13" t="str">
        <f t="shared" si="1017"/>
        <v/>
      </c>
      <c r="BZ4918" s="37" t="str">
        <f t="shared" si="1018"/>
        <v/>
      </c>
      <c r="CA4918" s="60" t="str">
        <f t="shared" si="1019"/>
        <v/>
      </c>
      <c r="CB4918" s="37" t="str">
        <f>IF(CA4918="", "", COUNTIF(CA$2649:CA$5288, "?"&amp;CA4918)+1+COUNTIF(CA$2649:CA4918, CA4918)-1)</f>
        <v/>
      </c>
      <c r="CC4918" s="41" t="str">
        <f t="shared" si="1020"/>
        <v/>
      </c>
    </row>
    <row r="4919" spans="45:81" hidden="1" x14ac:dyDescent="0.25">
      <c r="AS4919" s="37">
        <v>2271</v>
      </c>
      <c r="BS4919" s="41" t="str">
        <f t="shared" si="1014"/>
        <v/>
      </c>
      <c r="BU4919" s="41" t="str">
        <f>IF($BS4919="", "", IFERROR(INDEX('Country Name Replacement'!$C$11:$C$2650, MATCH($BS4919, 'Country Name Replacement'!$B$11:$B$2650, 0)), $BS4919))</f>
        <v/>
      </c>
      <c r="BV4919" s="37" t="str">
        <f t="shared" si="1015"/>
        <v/>
      </c>
      <c r="BW4919" s="46" t="str">
        <f t="shared" si="1016"/>
        <v/>
      </c>
      <c r="BY4919" s="13" t="str">
        <f t="shared" si="1017"/>
        <v/>
      </c>
      <c r="BZ4919" s="37" t="str">
        <f t="shared" si="1018"/>
        <v/>
      </c>
      <c r="CA4919" s="60" t="str">
        <f t="shared" si="1019"/>
        <v/>
      </c>
      <c r="CB4919" s="37" t="str">
        <f>IF(CA4919="", "", COUNTIF(CA$2649:CA$5288, "?"&amp;CA4919)+1+COUNTIF(CA$2649:CA4919, CA4919)-1)</f>
        <v/>
      </c>
      <c r="CC4919" s="41" t="str">
        <f t="shared" si="1020"/>
        <v/>
      </c>
    </row>
    <row r="4920" spans="45:81" hidden="1" x14ac:dyDescent="0.25">
      <c r="AS4920" s="37">
        <v>2272</v>
      </c>
      <c r="BS4920" s="41" t="str">
        <f t="shared" si="1014"/>
        <v/>
      </c>
      <c r="BU4920" s="41" t="str">
        <f>IF($BS4920="", "", IFERROR(INDEX('Country Name Replacement'!$C$11:$C$2650, MATCH($BS4920, 'Country Name Replacement'!$B$11:$B$2650, 0)), $BS4920))</f>
        <v/>
      </c>
      <c r="BV4920" s="37" t="str">
        <f t="shared" si="1015"/>
        <v/>
      </c>
      <c r="BW4920" s="46" t="str">
        <f t="shared" si="1016"/>
        <v/>
      </c>
      <c r="BY4920" s="13" t="str">
        <f t="shared" si="1017"/>
        <v/>
      </c>
      <c r="BZ4920" s="37" t="str">
        <f t="shared" si="1018"/>
        <v/>
      </c>
      <c r="CA4920" s="60" t="str">
        <f t="shared" si="1019"/>
        <v/>
      </c>
      <c r="CB4920" s="37" t="str">
        <f>IF(CA4920="", "", COUNTIF(CA$2649:CA$5288, "?"&amp;CA4920)+1+COUNTIF(CA$2649:CA4920, CA4920)-1)</f>
        <v/>
      </c>
      <c r="CC4920" s="41" t="str">
        <f t="shared" si="1020"/>
        <v/>
      </c>
    </row>
    <row r="4921" spans="45:81" hidden="1" x14ac:dyDescent="0.25">
      <c r="AS4921" s="37">
        <v>2273</v>
      </c>
      <c r="BS4921" s="41" t="str">
        <f t="shared" si="1014"/>
        <v/>
      </c>
      <c r="BU4921" s="41" t="str">
        <f>IF($BS4921="", "", IFERROR(INDEX('Country Name Replacement'!$C$11:$C$2650, MATCH($BS4921, 'Country Name Replacement'!$B$11:$B$2650, 0)), $BS4921))</f>
        <v/>
      </c>
      <c r="BV4921" s="37" t="str">
        <f t="shared" si="1015"/>
        <v/>
      </c>
      <c r="BW4921" s="46" t="str">
        <f t="shared" si="1016"/>
        <v/>
      </c>
      <c r="BY4921" s="13" t="str">
        <f t="shared" si="1017"/>
        <v/>
      </c>
      <c r="BZ4921" s="37" t="str">
        <f t="shared" si="1018"/>
        <v/>
      </c>
      <c r="CA4921" s="60" t="str">
        <f t="shared" si="1019"/>
        <v/>
      </c>
      <c r="CB4921" s="37" t="str">
        <f>IF(CA4921="", "", COUNTIF(CA$2649:CA$5288, "?"&amp;CA4921)+1+COUNTIF(CA$2649:CA4921, CA4921)-1)</f>
        <v/>
      </c>
      <c r="CC4921" s="41" t="str">
        <f t="shared" si="1020"/>
        <v/>
      </c>
    </row>
    <row r="4922" spans="45:81" hidden="1" x14ac:dyDescent="0.25">
      <c r="AS4922" s="37">
        <v>2274</v>
      </c>
      <c r="BS4922" s="41" t="str">
        <f t="shared" si="1014"/>
        <v/>
      </c>
      <c r="BU4922" s="41" t="str">
        <f>IF($BS4922="", "", IFERROR(INDEX('Country Name Replacement'!$C$11:$C$2650, MATCH($BS4922, 'Country Name Replacement'!$B$11:$B$2650, 0)), $BS4922))</f>
        <v/>
      </c>
      <c r="BV4922" s="37" t="str">
        <f t="shared" si="1015"/>
        <v/>
      </c>
      <c r="BW4922" s="46" t="str">
        <f t="shared" si="1016"/>
        <v/>
      </c>
      <c r="BY4922" s="13" t="str">
        <f t="shared" si="1017"/>
        <v/>
      </c>
      <c r="BZ4922" s="37" t="str">
        <f t="shared" si="1018"/>
        <v/>
      </c>
      <c r="CA4922" s="60" t="str">
        <f t="shared" si="1019"/>
        <v/>
      </c>
      <c r="CB4922" s="37" t="str">
        <f>IF(CA4922="", "", COUNTIF(CA$2649:CA$5288, "?"&amp;CA4922)+1+COUNTIF(CA$2649:CA4922, CA4922)-1)</f>
        <v/>
      </c>
      <c r="CC4922" s="41" t="str">
        <f t="shared" si="1020"/>
        <v/>
      </c>
    </row>
    <row r="4923" spans="45:81" hidden="1" x14ac:dyDescent="0.25">
      <c r="AS4923" s="37">
        <v>2275</v>
      </c>
      <c r="BS4923" s="41" t="str">
        <f t="shared" si="1014"/>
        <v/>
      </c>
      <c r="BU4923" s="41" t="str">
        <f>IF($BS4923="", "", IFERROR(INDEX('Country Name Replacement'!$C$11:$C$2650, MATCH($BS4923, 'Country Name Replacement'!$B$11:$B$2650, 0)), $BS4923))</f>
        <v/>
      </c>
      <c r="BV4923" s="37" t="str">
        <f t="shared" si="1015"/>
        <v/>
      </c>
      <c r="BW4923" s="46" t="str">
        <f t="shared" si="1016"/>
        <v/>
      </c>
      <c r="BY4923" s="13" t="str">
        <f t="shared" si="1017"/>
        <v/>
      </c>
      <c r="BZ4923" s="37" t="str">
        <f t="shared" si="1018"/>
        <v/>
      </c>
      <c r="CA4923" s="60" t="str">
        <f t="shared" si="1019"/>
        <v/>
      </c>
      <c r="CB4923" s="37" t="str">
        <f>IF(CA4923="", "", COUNTIF(CA$2649:CA$5288, "?"&amp;CA4923)+1+COUNTIF(CA$2649:CA4923, CA4923)-1)</f>
        <v/>
      </c>
      <c r="CC4923" s="41" t="str">
        <f t="shared" si="1020"/>
        <v/>
      </c>
    </row>
    <row r="4924" spans="45:81" hidden="1" x14ac:dyDescent="0.25">
      <c r="AS4924" s="37">
        <v>2276</v>
      </c>
      <c r="BS4924" s="41" t="str">
        <f t="shared" si="1014"/>
        <v/>
      </c>
      <c r="BU4924" s="41" t="str">
        <f>IF($BS4924="", "", IFERROR(INDEX('Country Name Replacement'!$C$11:$C$2650, MATCH($BS4924, 'Country Name Replacement'!$B$11:$B$2650, 0)), $BS4924))</f>
        <v/>
      </c>
      <c r="BV4924" s="37" t="str">
        <f t="shared" si="1015"/>
        <v/>
      </c>
      <c r="BW4924" s="46" t="str">
        <f t="shared" si="1016"/>
        <v/>
      </c>
      <c r="BY4924" s="13" t="str">
        <f t="shared" si="1017"/>
        <v/>
      </c>
      <c r="BZ4924" s="37" t="str">
        <f t="shared" si="1018"/>
        <v/>
      </c>
      <c r="CA4924" s="60" t="str">
        <f t="shared" si="1019"/>
        <v/>
      </c>
      <c r="CB4924" s="37" t="str">
        <f>IF(CA4924="", "", COUNTIF(CA$2649:CA$5288, "?"&amp;CA4924)+1+COUNTIF(CA$2649:CA4924, CA4924)-1)</f>
        <v/>
      </c>
      <c r="CC4924" s="41" t="str">
        <f t="shared" si="1020"/>
        <v/>
      </c>
    </row>
    <row r="4925" spans="45:81" hidden="1" x14ac:dyDescent="0.25">
      <c r="AS4925" s="37">
        <v>2277</v>
      </c>
      <c r="BS4925" s="41" t="str">
        <f t="shared" si="1014"/>
        <v/>
      </c>
      <c r="BU4925" s="41" t="str">
        <f>IF($BS4925="", "", IFERROR(INDEX('Country Name Replacement'!$C$11:$C$2650, MATCH($BS4925, 'Country Name Replacement'!$B$11:$B$2650, 0)), $BS4925))</f>
        <v/>
      </c>
      <c r="BV4925" s="37" t="str">
        <f t="shared" si="1015"/>
        <v/>
      </c>
      <c r="BW4925" s="46" t="str">
        <f t="shared" si="1016"/>
        <v/>
      </c>
      <c r="BY4925" s="13" t="str">
        <f t="shared" si="1017"/>
        <v/>
      </c>
      <c r="BZ4925" s="37" t="str">
        <f t="shared" si="1018"/>
        <v/>
      </c>
      <c r="CA4925" s="60" t="str">
        <f t="shared" si="1019"/>
        <v/>
      </c>
      <c r="CB4925" s="37" t="str">
        <f>IF(CA4925="", "", COUNTIF(CA$2649:CA$5288, "?"&amp;CA4925)+1+COUNTIF(CA$2649:CA4925, CA4925)-1)</f>
        <v/>
      </c>
      <c r="CC4925" s="41" t="str">
        <f t="shared" si="1020"/>
        <v/>
      </c>
    </row>
    <row r="4926" spans="45:81" hidden="1" x14ac:dyDescent="0.25">
      <c r="AS4926" s="37">
        <v>2278</v>
      </c>
      <c r="BS4926" s="41" t="str">
        <f t="shared" si="1014"/>
        <v/>
      </c>
      <c r="BU4926" s="41" t="str">
        <f>IF($BS4926="", "", IFERROR(INDEX('Country Name Replacement'!$C$11:$C$2650, MATCH($BS4926, 'Country Name Replacement'!$B$11:$B$2650, 0)), $BS4926))</f>
        <v/>
      </c>
      <c r="BV4926" s="37" t="str">
        <f t="shared" si="1015"/>
        <v/>
      </c>
      <c r="BW4926" s="46" t="str">
        <f t="shared" si="1016"/>
        <v/>
      </c>
      <c r="BY4926" s="13" t="str">
        <f t="shared" si="1017"/>
        <v/>
      </c>
      <c r="BZ4926" s="37" t="str">
        <f t="shared" si="1018"/>
        <v/>
      </c>
      <c r="CA4926" s="60" t="str">
        <f t="shared" si="1019"/>
        <v/>
      </c>
      <c r="CB4926" s="37" t="str">
        <f>IF(CA4926="", "", COUNTIF(CA$2649:CA$5288, "?"&amp;CA4926)+1+COUNTIF(CA$2649:CA4926, CA4926)-1)</f>
        <v/>
      </c>
      <c r="CC4926" s="41" t="str">
        <f t="shared" si="1020"/>
        <v/>
      </c>
    </row>
    <row r="4927" spans="45:81" hidden="1" x14ac:dyDescent="0.25">
      <c r="AS4927" s="37">
        <v>2279</v>
      </c>
      <c r="BS4927" s="41" t="str">
        <f t="shared" si="1014"/>
        <v/>
      </c>
      <c r="BU4927" s="41" t="str">
        <f>IF($BS4927="", "", IFERROR(INDEX('Country Name Replacement'!$C$11:$C$2650, MATCH($BS4927, 'Country Name Replacement'!$B$11:$B$2650, 0)), $BS4927))</f>
        <v/>
      </c>
      <c r="BV4927" s="37" t="str">
        <f t="shared" si="1015"/>
        <v/>
      </c>
      <c r="BW4927" s="46" t="str">
        <f t="shared" si="1016"/>
        <v/>
      </c>
      <c r="BY4927" s="13" t="str">
        <f t="shared" si="1017"/>
        <v/>
      </c>
      <c r="BZ4927" s="37" t="str">
        <f t="shared" si="1018"/>
        <v/>
      </c>
      <c r="CA4927" s="60" t="str">
        <f t="shared" si="1019"/>
        <v/>
      </c>
      <c r="CB4927" s="37" t="str">
        <f>IF(CA4927="", "", COUNTIF(CA$2649:CA$5288, "?"&amp;CA4927)+1+COUNTIF(CA$2649:CA4927, CA4927)-1)</f>
        <v/>
      </c>
      <c r="CC4927" s="41" t="str">
        <f t="shared" si="1020"/>
        <v/>
      </c>
    </row>
    <row r="4928" spans="45:81" hidden="1" x14ac:dyDescent="0.25">
      <c r="AS4928" s="37">
        <v>2280</v>
      </c>
      <c r="BS4928" s="41" t="str">
        <f t="shared" si="1014"/>
        <v/>
      </c>
      <c r="BU4928" s="41" t="str">
        <f>IF($BS4928="", "", IFERROR(INDEX('Country Name Replacement'!$C$11:$C$2650, MATCH($BS4928, 'Country Name Replacement'!$B$11:$B$2650, 0)), $BS4928))</f>
        <v/>
      </c>
      <c r="BV4928" s="37" t="str">
        <f t="shared" si="1015"/>
        <v/>
      </c>
      <c r="BW4928" s="46" t="str">
        <f t="shared" si="1016"/>
        <v/>
      </c>
      <c r="BY4928" s="13" t="str">
        <f t="shared" si="1017"/>
        <v/>
      </c>
      <c r="BZ4928" s="37" t="str">
        <f t="shared" si="1018"/>
        <v/>
      </c>
      <c r="CA4928" s="60" t="str">
        <f t="shared" si="1019"/>
        <v/>
      </c>
      <c r="CB4928" s="37" t="str">
        <f>IF(CA4928="", "", COUNTIF(CA$2649:CA$5288, "?"&amp;CA4928)+1+COUNTIF(CA$2649:CA4928, CA4928)-1)</f>
        <v/>
      </c>
      <c r="CC4928" s="41" t="str">
        <f t="shared" si="1020"/>
        <v/>
      </c>
    </row>
    <row r="4929" spans="45:81" hidden="1" x14ac:dyDescent="0.25">
      <c r="AS4929" s="37">
        <v>2281</v>
      </c>
      <c r="BS4929" s="41" t="str">
        <f t="shared" si="1014"/>
        <v/>
      </c>
      <c r="BU4929" s="41" t="str">
        <f>IF($BS4929="", "", IFERROR(INDEX('Country Name Replacement'!$C$11:$C$2650, MATCH($BS4929, 'Country Name Replacement'!$B$11:$B$2650, 0)), $BS4929))</f>
        <v/>
      </c>
      <c r="BV4929" s="37" t="str">
        <f t="shared" si="1015"/>
        <v/>
      </c>
      <c r="BW4929" s="46" t="str">
        <f t="shared" si="1016"/>
        <v/>
      </c>
      <c r="BY4929" s="13" t="str">
        <f t="shared" si="1017"/>
        <v/>
      </c>
      <c r="BZ4929" s="37" t="str">
        <f t="shared" si="1018"/>
        <v/>
      </c>
      <c r="CA4929" s="60" t="str">
        <f t="shared" si="1019"/>
        <v/>
      </c>
      <c r="CB4929" s="37" t="str">
        <f>IF(CA4929="", "", COUNTIF(CA$2649:CA$5288, "?"&amp;CA4929)+1+COUNTIF(CA$2649:CA4929, CA4929)-1)</f>
        <v/>
      </c>
      <c r="CC4929" s="41" t="str">
        <f t="shared" si="1020"/>
        <v/>
      </c>
    </row>
    <row r="4930" spans="45:81" hidden="1" x14ac:dyDescent="0.25">
      <c r="AS4930" s="37">
        <v>2282</v>
      </c>
      <c r="BS4930" s="41" t="str">
        <f t="shared" si="1014"/>
        <v/>
      </c>
      <c r="BU4930" s="41" t="str">
        <f>IF($BS4930="", "", IFERROR(INDEX('Country Name Replacement'!$C$11:$C$2650, MATCH($BS4930, 'Country Name Replacement'!$B$11:$B$2650, 0)), $BS4930))</f>
        <v/>
      </c>
      <c r="BV4930" s="37" t="str">
        <f t="shared" si="1015"/>
        <v/>
      </c>
      <c r="BW4930" s="46" t="str">
        <f t="shared" si="1016"/>
        <v/>
      </c>
      <c r="BY4930" s="13" t="str">
        <f t="shared" si="1017"/>
        <v/>
      </c>
      <c r="BZ4930" s="37" t="str">
        <f t="shared" si="1018"/>
        <v/>
      </c>
      <c r="CA4930" s="60" t="str">
        <f t="shared" si="1019"/>
        <v/>
      </c>
      <c r="CB4930" s="37" t="str">
        <f>IF(CA4930="", "", COUNTIF(CA$2649:CA$5288, "?"&amp;CA4930)+1+COUNTIF(CA$2649:CA4930, CA4930)-1)</f>
        <v/>
      </c>
      <c r="CC4930" s="41" t="str">
        <f t="shared" si="1020"/>
        <v/>
      </c>
    </row>
    <row r="4931" spans="45:81" hidden="1" x14ac:dyDescent="0.25">
      <c r="AS4931" s="37">
        <v>2283</v>
      </c>
      <c r="BS4931" s="41" t="str">
        <f t="shared" si="1014"/>
        <v/>
      </c>
      <c r="BU4931" s="41" t="str">
        <f>IF($BS4931="", "", IFERROR(INDEX('Country Name Replacement'!$C$11:$C$2650, MATCH($BS4931, 'Country Name Replacement'!$B$11:$B$2650, 0)), $BS4931))</f>
        <v/>
      </c>
      <c r="BV4931" s="37" t="str">
        <f t="shared" si="1015"/>
        <v/>
      </c>
      <c r="BW4931" s="46" t="str">
        <f t="shared" si="1016"/>
        <v/>
      </c>
      <c r="BY4931" s="13" t="str">
        <f t="shared" si="1017"/>
        <v/>
      </c>
      <c r="BZ4931" s="37" t="str">
        <f t="shared" si="1018"/>
        <v/>
      </c>
      <c r="CA4931" s="60" t="str">
        <f t="shared" si="1019"/>
        <v/>
      </c>
      <c r="CB4931" s="37" t="str">
        <f>IF(CA4931="", "", COUNTIF(CA$2649:CA$5288, "?"&amp;CA4931)+1+COUNTIF(CA$2649:CA4931, CA4931)-1)</f>
        <v/>
      </c>
      <c r="CC4931" s="41" t="str">
        <f t="shared" si="1020"/>
        <v/>
      </c>
    </row>
    <row r="4932" spans="45:81" hidden="1" x14ac:dyDescent="0.25">
      <c r="AS4932" s="37">
        <v>2284</v>
      </c>
      <c r="BS4932" s="41" t="str">
        <f t="shared" si="1014"/>
        <v/>
      </c>
      <c r="BU4932" s="41" t="str">
        <f>IF($BS4932="", "", IFERROR(INDEX('Country Name Replacement'!$C$11:$C$2650, MATCH($BS4932, 'Country Name Replacement'!$B$11:$B$2650, 0)), $BS4932))</f>
        <v/>
      </c>
      <c r="BV4932" s="37" t="str">
        <f t="shared" si="1015"/>
        <v/>
      </c>
      <c r="BW4932" s="46" t="str">
        <f t="shared" si="1016"/>
        <v/>
      </c>
      <c r="BY4932" s="13" t="str">
        <f t="shared" si="1017"/>
        <v/>
      </c>
      <c r="BZ4932" s="37" t="str">
        <f t="shared" si="1018"/>
        <v/>
      </c>
      <c r="CA4932" s="60" t="str">
        <f t="shared" si="1019"/>
        <v/>
      </c>
      <c r="CB4932" s="37" t="str">
        <f>IF(CA4932="", "", COUNTIF(CA$2649:CA$5288, "?"&amp;CA4932)+1+COUNTIF(CA$2649:CA4932, CA4932)-1)</f>
        <v/>
      </c>
      <c r="CC4932" s="41" t="str">
        <f t="shared" si="1020"/>
        <v/>
      </c>
    </row>
    <row r="4933" spans="45:81" hidden="1" x14ac:dyDescent="0.25">
      <c r="AS4933" s="37">
        <v>2285</v>
      </c>
      <c r="BS4933" s="41" t="str">
        <f t="shared" si="1014"/>
        <v/>
      </c>
      <c r="BU4933" s="41" t="str">
        <f>IF($BS4933="", "", IFERROR(INDEX('Country Name Replacement'!$C$11:$C$2650, MATCH($BS4933, 'Country Name Replacement'!$B$11:$B$2650, 0)), $BS4933))</f>
        <v/>
      </c>
      <c r="BV4933" s="37" t="str">
        <f t="shared" si="1015"/>
        <v/>
      </c>
      <c r="BW4933" s="46" t="str">
        <f t="shared" si="1016"/>
        <v/>
      </c>
      <c r="BY4933" s="13" t="str">
        <f t="shared" si="1017"/>
        <v/>
      </c>
      <c r="BZ4933" s="37" t="str">
        <f t="shared" si="1018"/>
        <v/>
      </c>
      <c r="CA4933" s="60" t="str">
        <f t="shared" si="1019"/>
        <v/>
      </c>
      <c r="CB4933" s="37" t="str">
        <f>IF(CA4933="", "", COUNTIF(CA$2649:CA$5288, "?"&amp;CA4933)+1+COUNTIF(CA$2649:CA4933, CA4933)-1)</f>
        <v/>
      </c>
      <c r="CC4933" s="41" t="str">
        <f t="shared" si="1020"/>
        <v/>
      </c>
    </row>
    <row r="4934" spans="45:81" hidden="1" x14ac:dyDescent="0.25">
      <c r="AS4934" s="37">
        <v>2286</v>
      </c>
      <c r="BS4934" s="41" t="str">
        <f t="shared" si="1014"/>
        <v/>
      </c>
      <c r="BU4934" s="41" t="str">
        <f>IF($BS4934="", "", IFERROR(INDEX('Country Name Replacement'!$C$11:$C$2650, MATCH($BS4934, 'Country Name Replacement'!$B$11:$B$2650, 0)), $BS4934))</f>
        <v/>
      </c>
      <c r="BV4934" s="37" t="str">
        <f t="shared" si="1015"/>
        <v/>
      </c>
      <c r="BW4934" s="46" t="str">
        <f t="shared" si="1016"/>
        <v/>
      </c>
      <c r="BY4934" s="13" t="str">
        <f t="shared" si="1017"/>
        <v/>
      </c>
      <c r="BZ4934" s="37" t="str">
        <f t="shared" si="1018"/>
        <v/>
      </c>
      <c r="CA4934" s="60" t="str">
        <f t="shared" si="1019"/>
        <v/>
      </c>
      <c r="CB4934" s="37" t="str">
        <f>IF(CA4934="", "", COUNTIF(CA$2649:CA$5288, "?"&amp;CA4934)+1+COUNTIF(CA$2649:CA4934, CA4934)-1)</f>
        <v/>
      </c>
      <c r="CC4934" s="41" t="str">
        <f t="shared" si="1020"/>
        <v/>
      </c>
    </row>
    <row r="4935" spans="45:81" hidden="1" x14ac:dyDescent="0.25">
      <c r="AS4935" s="37">
        <v>2287</v>
      </c>
      <c r="BS4935" s="41" t="str">
        <f t="shared" si="1014"/>
        <v/>
      </c>
      <c r="BU4935" s="41" t="str">
        <f>IF($BS4935="", "", IFERROR(INDEX('Country Name Replacement'!$C$11:$C$2650, MATCH($BS4935, 'Country Name Replacement'!$B$11:$B$2650, 0)), $BS4935))</f>
        <v/>
      </c>
      <c r="BV4935" s="37" t="str">
        <f t="shared" si="1015"/>
        <v/>
      </c>
      <c r="BW4935" s="46" t="str">
        <f t="shared" si="1016"/>
        <v/>
      </c>
      <c r="BY4935" s="13" t="str">
        <f t="shared" si="1017"/>
        <v/>
      </c>
      <c r="BZ4935" s="37" t="str">
        <f t="shared" si="1018"/>
        <v/>
      </c>
      <c r="CA4935" s="60" t="str">
        <f t="shared" si="1019"/>
        <v/>
      </c>
      <c r="CB4935" s="37" t="str">
        <f>IF(CA4935="", "", COUNTIF(CA$2649:CA$5288, "?"&amp;CA4935)+1+COUNTIF(CA$2649:CA4935, CA4935)-1)</f>
        <v/>
      </c>
      <c r="CC4935" s="41" t="str">
        <f t="shared" si="1020"/>
        <v/>
      </c>
    </row>
    <row r="4936" spans="45:81" hidden="1" x14ac:dyDescent="0.25">
      <c r="AS4936" s="37">
        <v>2288</v>
      </c>
      <c r="BS4936" s="41" t="str">
        <f t="shared" si="1014"/>
        <v/>
      </c>
      <c r="BU4936" s="41" t="str">
        <f>IF($BS4936="", "", IFERROR(INDEX('Country Name Replacement'!$C$11:$C$2650, MATCH($BS4936, 'Country Name Replacement'!$B$11:$B$2650, 0)), $BS4936))</f>
        <v/>
      </c>
      <c r="BV4936" s="37" t="str">
        <f t="shared" si="1015"/>
        <v/>
      </c>
      <c r="BW4936" s="46" t="str">
        <f t="shared" si="1016"/>
        <v/>
      </c>
      <c r="BY4936" s="13" t="str">
        <f t="shared" si="1017"/>
        <v/>
      </c>
      <c r="BZ4936" s="37" t="str">
        <f t="shared" si="1018"/>
        <v/>
      </c>
      <c r="CA4936" s="60" t="str">
        <f t="shared" si="1019"/>
        <v/>
      </c>
      <c r="CB4936" s="37" t="str">
        <f>IF(CA4936="", "", COUNTIF(CA$2649:CA$5288, "?"&amp;CA4936)+1+COUNTIF(CA$2649:CA4936, CA4936)-1)</f>
        <v/>
      </c>
      <c r="CC4936" s="41" t="str">
        <f t="shared" si="1020"/>
        <v/>
      </c>
    </row>
    <row r="4937" spans="45:81" hidden="1" x14ac:dyDescent="0.25">
      <c r="AS4937" s="37">
        <v>2289</v>
      </c>
      <c r="BS4937" s="41" t="str">
        <f t="shared" si="1014"/>
        <v/>
      </c>
      <c r="BU4937" s="41" t="str">
        <f>IF($BS4937="", "", IFERROR(INDEX('Country Name Replacement'!$C$11:$C$2650, MATCH($BS4937, 'Country Name Replacement'!$B$11:$B$2650, 0)), $BS4937))</f>
        <v/>
      </c>
      <c r="BV4937" s="37" t="str">
        <f t="shared" si="1015"/>
        <v/>
      </c>
      <c r="BW4937" s="46" t="str">
        <f t="shared" si="1016"/>
        <v/>
      </c>
      <c r="BY4937" s="13" t="str">
        <f t="shared" si="1017"/>
        <v/>
      </c>
      <c r="BZ4937" s="37" t="str">
        <f t="shared" si="1018"/>
        <v/>
      </c>
      <c r="CA4937" s="60" t="str">
        <f t="shared" si="1019"/>
        <v/>
      </c>
      <c r="CB4937" s="37" t="str">
        <f>IF(CA4937="", "", COUNTIF(CA$2649:CA$5288, "?"&amp;CA4937)+1+COUNTIF(CA$2649:CA4937, CA4937)-1)</f>
        <v/>
      </c>
      <c r="CC4937" s="41" t="str">
        <f t="shared" si="1020"/>
        <v/>
      </c>
    </row>
    <row r="4938" spans="45:81" hidden="1" x14ac:dyDescent="0.25">
      <c r="AS4938" s="37">
        <v>2290</v>
      </c>
      <c r="BS4938" s="41" t="str">
        <f t="shared" si="1014"/>
        <v/>
      </c>
      <c r="BU4938" s="41" t="str">
        <f>IF($BS4938="", "", IFERROR(INDEX('Country Name Replacement'!$C$11:$C$2650, MATCH($BS4938, 'Country Name Replacement'!$B$11:$B$2650, 0)), $BS4938))</f>
        <v/>
      </c>
      <c r="BV4938" s="37" t="str">
        <f t="shared" si="1015"/>
        <v/>
      </c>
      <c r="BW4938" s="46" t="str">
        <f t="shared" si="1016"/>
        <v/>
      </c>
      <c r="BY4938" s="13" t="str">
        <f t="shared" si="1017"/>
        <v/>
      </c>
      <c r="BZ4938" s="37" t="str">
        <f t="shared" si="1018"/>
        <v/>
      </c>
      <c r="CA4938" s="60" t="str">
        <f t="shared" si="1019"/>
        <v/>
      </c>
      <c r="CB4938" s="37" t="str">
        <f>IF(CA4938="", "", COUNTIF(CA$2649:CA$5288, "?"&amp;CA4938)+1+COUNTIF(CA$2649:CA4938, CA4938)-1)</f>
        <v/>
      </c>
      <c r="CC4938" s="41" t="str">
        <f t="shared" si="1020"/>
        <v/>
      </c>
    </row>
    <row r="4939" spans="45:81" hidden="1" x14ac:dyDescent="0.25">
      <c r="AS4939" s="37">
        <v>2291</v>
      </c>
      <c r="BS4939" s="41" t="str">
        <f t="shared" si="1014"/>
        <v/>
      </c>
      <c r="BU4939" s="41" t="str">
        <f>IF($BS4939="", "", IFERROR(INDEX('Country Name Replacement'!$C$11:$C$2650, MATCH($BS4939, 'Country Name Replacement'!$B$11:$B$2650, 0)), $BS4939))</f>
        <v/>
      </c>
      <c r="BV4939" s="37" t="str">
        <f t="shared" si="1015"/>
        <v/>
      </c>
      <c r="BW4939" s="46" t="str">
        <f t="shared" si="1016"/>
        <v/>
      </c>
      <c r="BY4939" s="13" t="str">
        <f t="shared" si="1017"/>
        <v/>
      </c>
      <c r="BZ4939" s="37" t="str">
        <f t="shared" si="1018"/>
        <v/>
      </c>
      <c r="CA4939" s="60" t="str">
        <f t="shared" si="1019"/>
        <v/>
      </c>
      <c r="CB4939" s="37" t="str">
        <f>IF(CA4939="", "", COUNTIF(CA$2649:CA$5288, "?"&amp;CA4939)+1+COUNTIF(CA$2649:CA4939, CA4939)-1)</f>
        <v/>
      </c>
      <c r="CC4939" s="41" t="str">
        <f t="shared" si="1020"/>
        <v/>
      </c>
    </row>
    <row r="4940" spans="45:81" hidden="1" x14ac:dyDescent="0.25">
      <c r="AS4940" s="37">
        <v>2292</v>
      </c>
      <c r="BS4940" s="41" t="str">
        <f t="shared" si="1014"/>
        <v/>
      </c>
      <c r="BU4940" s="41" t="str">
        <f>IF($BS4940="", "", IFERROR(INDEX('Country Name Replacement'!$C$11:$C$2650, MATCH($BS4940, 'Country Name Replacement'!$B$11:$B$2650, 0)), $BS4940))</f>
        <v/>
      </c>
      <c r="BV4940" s="37" t="str">
        <f t="shared" si="1015"/>
        <v/>
      </c>
      <c r="BW4940" s="46" t="str">
        <f t="shared" si="1016"/>
        <v/>
      </c>
      <c r="BY4940" s="13" t="str">
        <f t="shared" si="1017"/>
        <v/>
      </c>
      <c r="BZ4940" s="37" t="str">
        <f t="shared" si="1018"/>
        <v/>
      </c>
      <c r="CA4940" s="60" t="str">
        <f t="shared" si="1019"/>
        <v/>
      </c>
      <c r="CB4940" s="37" t="str">
        <f>IF(CA4940="", "", COUNTIF(CA$2649:CA$5288, "?"&amp;CA4940)+1+COUNTIF(CA$2649:CA4940, CA4940)-1)</f>
        <v/>
      </c>
      <c r="CC4940" s="41" t="str">
        <f t="shared" si="1020"/>
        <v/>
      </c>
    </row>
    <row r="4941" spans="45:81" hidden="1" x14ac:dyDescent="0.25">
      <c r="AS4941" s="37">
        <v>2293</v>
      </c>
      <c r="BS4941" s="41" t="str">
        <f t="shared" si="1014"/>
        <v/>
      </c>
      <c r="BU4941" s="41" t="str">
        <f>IF($BS4941="", "", IFERROR(INDEX('Country Name Replacement'!$C$11:$C$2650, MATCH($BS4941, 'Country Name Replacement'!$B$11:$B$2650, 0)), $BS4941))</f>
        <v/>
      </c>
      <c r="BV4941" s="37" t="str">
        <f t="shared" si="1015"/>
        <v/>
      </c>
      <c r="BW4941" s="46" t="str">
        <f t="shared" si="1016"/>
        <v/>
      </c>
      <c r="BY4941" s="13" t="str">
        <f t="shared" si="1017"/>
        <v/>
      </c>
      <c r="BZ4941" s="37" t="str">
        <f t="shared" si="1018"/>
        <v/>
      </c>
      <c r="CA4941" s="60" t="str">
        <f t="shared" si="1019"/>
        <v/>
      </c>
      <c r="CB4941" s="37" t="str">
        <f>IF(CA4941="", "", COUNTIF(CA$2649:CA$5288, "?"&amp;CA4941)+1+COUNTIF(CA$2649:CA4941, CA4941)-1)</f>
        <v/>
      </c>
      <c r="CC4941" s="41" t="str">
        <f t="shared" si="1020"/>
        <v/>
      </c>
    </row>
    <row r="4942" spans="45:81" hidden="1" x14ac:dyDescent="0.25">
      <c r="AS4942" s="37">
        <v>2294</v>
      </c>
      <c r="BS4942" s="41" t="str">
        <f t="shared" si="1014"/>
        <v/>
      </c>
      <c r="BU4942" s="41" t="str">
        <f>IF($BS4942="", "", IFERROR(INDEX('Country Name Replacement'!$C$11:$C$2650, MATCH($BS4942, 'Country Name Replacement'!$B$11:$B$2650, 0)), $BS4942))</f>
        <v/>
      </c>
      <c r="BV4942" s="37" t="str">
        <f t="shared" si="1015"/>
        <v/>
      </c>
      <c r="BW4942" s="46" t="str">
        <f t="shared" si="1016"/>
        <v/>
      </c>
      <c r="BY4942" s="13" t="str">
        <f t="shared" si="1017"/>
        <v/>
      </c>
      <c r="BZ4942" s="37" t="str">
        <f t="shared" si="1018"/>
        <v/>
      </c>
      <c r="CA4942" s="60" t="str">
        <f t="shared" si="1019"/>
        <v/>
      </c>
      <c r="CB4942" s="37" t="str">
        <f>IF(CA4942="", "", COUNTIF(CA$2649:CA$5288, "?"&amp;CA4942)+1+COUNTIF(CA$2649:CA4942, CA4942)-1)</f>
        <v/>
      </c>
      <c r="CC4942" s="41" t="str">
        <f t="shared" si="1020"/>
        <v/>
      </c>
    </row>
    <row r="4943" spans="45:81" hidden="1" x14ac:dyDescent="0.25">
      <c r="AS4943" s="37">
        <v>2295</v>
      </c>
      <c r="BS4943" s="41" t="str">
        <f t="shared" si="1014"/>
        <v/>
      </c>
      <c r="BU4943" s="41" t="str">
        <f>IF($BS4943="", "", IFERROR(INDEX('Country Name Replacement'!$C$11:$C$2650, MATCH($BS4943, 'Country Name Replacement'!$B$11:$B$2650, 0)), $BS4943))</f>
        <v/>
      </c>
      <c r="BV4943" s="37" t="str">
        <f t="shared" si="1015"/>
        <v/>
      </c>
      <c r="BW4943" s="46" t="str">
        <f t="shared" si="1016"/>
        <v/>
      </c>
      <c r="BY4943" s="13" t="str">
        <f t="shared" si="1017"/>
        <v/>
      </c>
      <c r="BZ4943" s="37" t="str">
        <f t="shared" si="1018"/>
        <v/>
      </c>
      <c r="CA4943" s="60" t="str">
        <f t="shared" si="1019"/>
        <v/>
      </c>
      <c r="CB4943" s="37" t="str">
        <f>IF(CA4943="", "", COUNTIF(CA$2649:CA$5288, "?"&amp;CA4943)+1+COUNTIF(CA$2649:CA4943, CA4943)-1)</f>
        <v/>
      </c>
      <c r="CC4943" s="41" t="str">
        <f t="shared" si="1020"/>
        <v/>
      </c>
    </row>
    <row r="4944" spans="45:81" hidden="1" x14ac:dyDescent="0.25">
      <c r="AS4944" s="37">
        <v>2296</v>
      </c>
      <c r="BS4944" s="41" t="str">
        <f t="shared" si="1014"/>
        <v/>
      </c>
      <c r="BU4944" s="41" t="str">
        <f>IF($BS4944="", "", IFERROR(INDEX('Country Name Replacement'!$C$11:$C$2650, MATCH($BS4944, 'Country Name Replacement'!$B$11:$B$2650, 0)), $BS4944))</f>
        <v/>
      </c>
      <c r="BV4944" s="37" t="str">
        <f t="shared" si="1015"/>
        <v/>
      </c>
      <c r="BW4944" s="46" t="str">
        <f t="shared" si="1016"/>
        <v/>
      </c>
      <c r="BY4944" s="13" t="str">
        <f t="shared" si="1017"/>
        <v/>
      </c>
      <c r="BZ4944" s="37" t="str">
        <f t="shared" si="1018"/>
        <v/>
      </c>
      <c r="CA4944" s="60" t="str">
        <f t="shared" si="1019"/>
        <v/>
      </c>
      <c r="CB4944" s="37" t="str">
        <f>IF(CA4944="", "", COUNTIF(CA$2649:CA$5288, "?"&amp;CA4944)+1+COUNTIF(CA$2649:CA4944, CA4944)-1)</f>
        <v/>
      </c>
      <c r="CC4944" s="41" t="str">
        <f t="shared" si="1020"/>
        <v/>
      </c>
    </row>
    <row r="4945" spans="45:81" hidden="1" x14ac:dyDescent="0.25">
      <c r="AS4945" s="37">
        <v>2297</v>
      </c>
      <c r="BS4945" s="41" t="str">
        <f t="shared" si="1014"/>
        <v/>
      </c>
      <c r="BU4945" s="41" t="str">
        <f>IF($BS4945="", "", IFERROR(INDEX('Country Name Replacement'!$C$11:$C$2650, MATCH($BS4945, 'Country Name Replacement'!$B$11:$B$2650, 0)), $BS4945))</f>
        <v/>
      </c>
      <c r="BV4945" s="37" t="str">
        <f t="shared" si="1015"/>
        <v/>
      </c>
      <c r="BW4945" s="46" t="str">
        <f t="shared" si="1016"/>
        <v/>
      </c>
      <c r="BY4945" s="13" t="str">
        <f t="shared" si="1017"/>
        <v/>
      </c>
      <c r="BZ4945" s="37" t="str">
        <f t="shared" si="1018"/>
        <v/>
      </c>
      <c r="CA4945" s="60" t="str">
        <f t="shared" si="1019"/>
        <v/>
      </c>
      <c r="CB4945" s="37" t="str">
        <f>IF(CA4945="", "", COUNTIF(CA$2649:CA$5288, "?"&amp;CA4945)+1+COUNTIF(CA$2649:CA4945, CA4945)-1)</f>
        <v/>
      </c>
      <c r="CC4945" s="41" t="str">
        <f t="shared" si="1020"/>
        <v/>
      </c>
    </row>
    <row r="4946" spans="45:81" hidden="1" x14ac:dyDescent="0.25">
      <c r="AS4946" s="37">
        <v>2298</v>
      </c>
      <c r="BS4946" s="41" t="str">
        <f t="shared" si="1014"/>
        <v/>
      </c>
      <c r="BU4946" s="41" t="str">
        <f>IF($BS4946="", "", IFERROR(INDEX('Country Name Replacement'!$C$11:$C$2650, MATCH($BS4946, 'Country Name Replacement'!$B$11:$B$2650, 0)), $BS4946))</f>
        <v/>
      </c>
      <c r="BV4946" s="37" t="str">
        <f t="shared" si="1015"/>
        <v/>
      </c>
      <c r="BW4946" s="46" t="str">
        <f t="shared" si="1016"/>
        <v/>
      </c>
      <c r="BY4946" s="13" t="str">
        <f t="shared" si="1017"/>
        <v/>
      </c>
      <c r="BZ4946" s="37" t="str">
        <f t="shared" si="1018"/>
        <v/>
      </c>
      <c r="CA4946" s="60" t="str">
        <f t="shared" si="1019"/>
        <v/>
      </c>
      <c r="CB4946" s="37" t="str">
        <f>IF(CA4946="", "", COUNTIF(CA$2649:CA$5288, "?"&amp;CA4946)+1+COUNTIF(CA$2649:CA4946, CA4946)-1)</f>
        <v/>
      </c>
      <c r="CC4946" s="41" t="str">
        <f t="shared" si="1020"/>
        <v/>
      </c>
    </row>
    <row r="4947" spans="45:81" hidden="1" x14ac:dyDescent="0.25">
      <c r="AS4947" s="37">
        <v>2299</v>
      </c>
      <c r="BS4947" s="41" t="str">
        <f t="shared" si="1014"/>
        <v/>
      </c>
      <c r="BU4947" s="41" t="str">
        <f>IF($BS4947="", "", IFERROR(INDEX('Country Name Replacement'!$C$11:$C$2650, MATCH($BS4947, 'Country Name Replacement'!$B$11:$B$2650, 0)), $BS4947))</f>
        <v/>
      </c>
      <c r="BV4947" s="37" t="str">
        <f t="shared" si="1015"/>
        <v/>
      </c>
      <c r="BW4947" s="46" t="str">
        <f t="shared" si="1016"/>
        <v/>
      </c>
      <c r="BY4947" s="13" t="str">
        <f t="shared" si="1017"/>
        <v/>
      </c>
      <c r="BZ4947" s="37" t="str">
        <f t="shared" si="1018"/>
        <v/>
      </c>
      <c r="CA4947" s="60" t="str">
        <f t="shared" si="1019"/>
        <v/>
      </c>
      <c r="CB4947" s="37" t="str">
        <f>IF(CA4947="", "", COUNTIF(CA$2649:CA$5288, "?"&amp;CA4947)+1+COUNTIF(CA$2649:CA4947, CA4947)-1)</f>
        <v/>
      </c>
      <c r="CC4947" s="41" t="str">
        <f t="shared" si="1020"/>
        <v/>
      </c>
    </row>
    <row r="4948" spans="45:81" hidden="1" x14ac:dyDescent="0.25">
      <c r="AS4948" s="37">
        <v>2300</v>
      </c>
      <c r="BS4948" s="41" t="str">
        <f t="shared" si="1014"/>
        <v/>
      </c>
      <c r="BU4948" s="41" t="str">
        <f>IF($BS4948="", "", IFERROR(INDEX('Country Name Replacement'!$C$11:$C$2650, MATCH($BS4948, 'Country Name Replacement'!$B$11:$B$2650, 0)), $BS4948))</f>
        <v/>
      </c>
      <c r="BV4948" s="37" t="str">
        <f t="shared" si="1015"/>
        <v/>
      </c>
      <c r="BW4948" s="46" t="str">
        <f t="shared" si="1016"/>
        <v/>
      </c>
      <c r="BY4948" s="13" t="str">
        <f t="shared" si="1017"/>
        <v/>
      </c>
      <c r="BZ4948" s="37" t="str">
        <f t="shared" si="1018"/>
        <v/>
      </c>
      <c r="CA4948" s="60" t="str">
        <f t="shared" si="1019"/>
        <v/>
      </c>
      <c r="CB4948" s="37" t="str">
        <f>IF(CA4948="", "", COUNTIF(CA$2649:CA$5288, "?"&amp;CA4948)+1+COUNTIF(CA$2649:CA4948, CA4948)-1)</f>
        <v/>
      </c>
      <c r="CC4948" s="41" t="str">
        <f t="shared" si="1020"/>
        <v/>
      </c>
    </row>
    <row r="4949" spans="45:81" hidden="1" x14ac:dyDescent="0.25">
      <c r="AS4949" s="37">
        <v>2301</v>
      </c>
      <c r="BS4949" s="41" t="str">
        <f t="shared" si="1014"/>
        <v/>
      </c>
      <c r="BU4949" s="41" t="str">
        <f>IF($BS4949="", "", IFERROR(INDEX('Country Name Replacement'!$C$11:$C$2650, MATCH($BS4949, 'Country Name Replacement'!$B$11:$B$2650, 0)), $BS4949))</f>
        <v/>
      </c>
      <c r="BV4949" s="37" t="str">
        <f t="shared" si="1015"/>
        <v/>
      </c>
      <c r="BW4949" s="46" t="str">
        <f t="shared" si="1016"/>
        <v/>
      </c>
      <c r="BY4949" s="13" t="str">
        <f t="shared" si="1017"/>
        <v/>
      </c>
      <c r="BZ4949" s="37" t="str">
        <f t="shared" si="1018"/>
        <v/>
      </c>
      <c r="CA4949" s="60" t="str">
        <f t="shared" si="1019"/>
        <v/>
      </c>
      <c r="CB4949" s="37" t="str">
        <f>IF(CA4949="", "", COUNTIF(CA$2649:CA$5288, "?"&amp;CA4949)+1+COUNTIF(CA$2649:CA4949, CA4949)-1)</f>
        <v/>
      </c>
      <c r="CC4949" s="41" t="str">
        <f t="shared" si="1020"/>
        <v/>
      </c>
    </row>
    <row r="4950" spans="45:81" hidden="1" x14ac:dyDescent="0.25">
      <c r="AS4950" s="37">
        <v>2302</v>
      </c>
      <c r="BS4950" s="41" t="str">
        <f t="shared" si="1014"/>
        <v/>
      </c>
      <c r="BU4950" s="41" t="str">
        <f>IF($BS4950="", "", IFERROR(INDEX('Country Name Replacement'!$C$11:$C$2650, MATCH($BS4950, 'Country Name Replacement'!$B$11:$B$2650, 0)), $BS4950))</f>
        <v/>
      </c>
      <c r="BV4950" s="37" t="str">
        <f t="shared" si="1015"/>
        <v/>
      </c>
      <c r="BW4950" s="46" t="str">
        <f t="shared" si="1016"/>
        <v/>
      </c>
      <c r="BY4950" s="13" t="str">
        <f t="shared" si="1017"/>
        <v/>
      </c>
      <c r="BZ4950" s="37" t="str">
        <f t="shared" si="1018"/>
        <v/>
      </c>
      <c r="CA4950" s="60" t="str">
        <f t="shared" si="1019"/>
        <v/>
      </c>
      <c r="CB4950" s="37" t="str">
        <f>IF(CA4950="", "", COUNTIF(CA$2649:CA$5288, "?"&amp;CA4950)+1+COUNTIF(CA$2649:CA4950, CA4950)-1)</f>
        <v/>
      </c>
      <c r="CC4950" s="41" t="str">
        <f t="shared" si="1020"/>
        <v/>
      </c>
    </row>
    <row r="4951" spans="45:81" hidden="1" x14ac:dyDescent="0.25">
      <c r="AS4951" s="37">
        <v>2303</v>
      </c>
      <c r="BS4951" s="41" t="str">
        <f t="shared" si="1014"/>
        <v/>
      </c>
      <c r="BU4951" s="41" t="str">
        <f>IF($BS4951="", "", IFERROR(INDEX('Country Name Replacement'!$C$11:$C$2650, MATCH($BS4951, 'Country Name Replacement'!$B$11:$B$2650, 0)), $BS4951))</f>
        <v/>
      </c>
      <c r="BV4951" s="37" t="str">
        <f t="shared" si="1015"/>
        <v/>
      </c>
      <c r="BW4951" s="46" t="str">
        <f t="shared" si="1016"/>
        <v/>
      </c>
      <c r="BY4951" s="13" t="str">
        <f t="shared" si="1017"/>
        <v/>
      </c>
      <c r="BZ4951" s="37" t="str">
        <f t="shared" si="1018"/>
        <v/>
      </c>
      <c r="CA4951" s="60" t="str">
        <f t="shared" si="1019"/>
        <v/>
      </c>
      <c r="CB4951" s="37" t="str">
        <f>IF(CA4951="", "", COUNTIF(CA$2649:CA$5288, "?"&amp;CA4951)+1+COUNTIF(CA$2649:CA4951, CA4951)-1)</f>
        <v/>
      </c>
      <c r="CC4951" s="41" t="str">
        <f t="shared" si="1020"/>
        <v/>
      </c>
    </row>
    <row r="4952" spans="45:81" hidden="1" x14ac:dyDescent="0.25">
      <c r="AS4952" s="37">
        <v>2304</v>
      </c>
      <c r="BS4952" s="41" t="str">
        <f t="shared" si="1014"/>
        <v/>
      </c>
      <c r="BU4952" s="41" t="str">
        <f>IF($BS4952="", "", IFERROR(INDEX('Country Name Replacement'!$C$11:$C$2650, MATCH($BS4952, 'Country Name Replacement'!$B$11:$B$2650, 0)), $BS4952))</f>
        <v/>
      </c>
      <c r="BV4952" s="37" t="str">
        <f t="shared" si="1015"/>
        <v/>
      </c>
      <c r="BW4952" s="46" t="str">
        <f t="shared" si="1016"/>
        <v/>
      </c>
      <c r="BY4952" s="13" t="str">
        <f t="shared" si="1017"/>
        <v/>
      </c>
      <c r="BZ4952" s="37" t="str">
        <f t="shared" si="1018"/>
        <v/>
      </c>
      <c r="CA4952" s="60" t="str">
        <f t="shared" si="1019"/>
        <v/>
      </c>
      <c r="CB4952" s="37" t="str">
        <f>IF(CA4952="", "", COUNTIF(CA$2649:CA$5288, "?"&amp;CA4952)+1+COUNTIF(CA$2649:CA4952, CA4952)-1)</f>
        <v/>
      </c>
      <c r="CC4952" s="41" t="str">
        <f t="shared" si="1020"/>
        <v/>
      </c>
    </row>
    <row r="4953" spans="45:81" hidden="1" x14ac:dyDescent="0.25">
      <c r="AS4953" s="37">
        <v>2305</v>
      </c>
      <c r="BS4953" s="41" t="str">
        <f t="shared" si="1014"/>
        <v/>
      </c>
      <c r="BU4953" s="41" t="str">
        <f>IF($BS4953="", "", IFERROR(INDEX('Country Name Replacement'!$C$11:$C$2650, MATCH($BS4953, 'Country Name Replacement'!$B$11:$B$2650, 0)), $BS4953))</f>
        <v/>
      </c>
      <c r="BV4953" s="37" t="str">
        <f t="shared" si="1015"/>
        <v/>
      </c>
      <c r="BW4953" s="46" t="str">
        <f t="shared" si="1016"/>
        <v/>
      </c>
      <c r="BY4953" s="13" t="str">
        <f t="shared" si="1017"/>
        <v/>
      </c>
      <c r="BZ4953" s="37" t="str">
        <f t="shared" si="1018"/>
        <v/>
      </c>
      <c r="CA4953" s="60" t="str">
        <f t="shared" si="1019"/>
        <v/>
      </c>
      <c r="CB4953" s="37" t="str">
        <f>IF(CA4953="", "", COUNTIF(CA$2649:CA$5288, "?"&amp;CA4953)+1+COUNTIF(CA$2649:CA4953, CA4953)-1)</f>
        <v/>
      </c>
      <c r="CC4953" s="41" t="str">
        <f t="shared" si="1020"/>
        <v/>
      </c>
    </row>
    <row r="4954" spans="45:81" hidden="1" x14ac:dyDescent="0.25">
      <c r="AS4954" s="37">
        <v>2306</v>
      </c>
      <c r="BS4954" s="41" t="str">
        <f t="shared" ref="BS4954:BS5017" si="1021">IFERROR(INDEX(BS$7:BS$2646, MATCH($AS4954, BU$7:BU$2646, 0)), "")</f>
        <v/>
      </c>
      <c r="BU4954" s="41" t="str">
        <f>IF($BS4954="", "", IFERROR(INDEX('Country Name Replacement'!$C$11:$C$2650, MATCH($BS4954, 'Country Name Replacement'!$B$11:$B$2650, 0)), $BS4954))</f>
        <v/>
      </c>
      <c r="BV4954" s="37" t="str">
        <f t="shared" ref="BV4954:BV5017" si="1022">IF(BU4954="", "", COUNTIF(BU$2649:BU$5288, "&lt;"&amp;BU4954)+1-BV$2647)</f>
        <v/>
      </c>
      <c r="BW4954" s="46" t="str">
        <f t="shared" ref="BW4954:BW5017" si="1023">IFERROR(INDEX(BU$2649:BU$5288, MATCH($AS4954, BV$2649:BV$2828, 0)), "")</f>
        <v/>
      </c>
      <c r="BY4954" s="13" t="str">
        <f t="shared" ref="BY4954:BY5017" si="1024">IFERROR(INDEX(BY$7:BY$2646, MATCH($AS4954, CA$7:CA$2646, 0)), "")</f>
        <v/>
      </c>
      <c r="BZ4954" s="37" t="str">
        <f t="shared" ref="BZ4954:BZ5017" si="1025">IF(BY4954="", "", COUNTIF(BY$2649:BY$5288, "&lt;"&amp;BY4954)+1-BZ$2647)</f>
        <v/>
      </c>
      <c r="CA4954" s="60" t="str">
        <f t="shared" ref="CA4954:CA5017" si="1026">IF(BY4954="", "", SUMIF($BY$7:$BY$2646, BY4954, $BZ$7:$BZ$2646))</f>
        <v/>
      </c>
      <c r="CB4954" s="37" t="str">
        <f>IF(CA4954="", "", COUNTIF(CA$2649:CA$5288, "?"&amp;CA4954)+1+COUNTIF(CA$2649:CA4954, CA4954)-1)</f>
        <v/>
      </c>
      <c r="CC4954" s="41" t="str">
        <f t="shared" ref="CC4954:CC5017" si="1027">IFERROR(INDEX(BS$2649:BS$5288, MATCH($AS4954, BV$2649:BV$2828, 0)), "")</f>
        <v/>
      </c>
    </row>
    <row r="4955" spans="45:81" hidden="1" x14ac:dyDescent="0.25">
      <c r="AS4955" s="37">
        <v>2307</v>
      </c>
      <c r="BS4955" s="41" t="str">
        <f t="shared" si="1021"/>
        <v/>
      </c>
      <c r="BU4955" s="41" t="str">
        <f>IF($BS4955="", "", IFERROR(INDEX('Country Name Replacement'!$C$11:$C$2650, MATCH($BS4955, 'Country Name Replacement'!$B$11:$B$2650, 0)), $BS4955))</f>
        <v/>
      </c>
      <c r="BV4955" s="37" t="str">
        <f t="shared" si="1022"/>
        <v/>
      </c>
      <c r="BW4955" s="46" t="str">
        <f t="shared" si="1023"/>
        <v/>
      </c>
      <c r="BY4955" s="13" t="str">
        <f t="shared" si="1024"/>
        <v/>
      </c>
      <c r="BZ4955" s="37" t="str">
        <f t="shared" si="1025"/>
        <v/>
      </c>
      <c r="CA4955" s="60" t="str">
        <f t="shared" si="1026"/>
        <v/>
      </c>
      <c r="CB4955" s="37" t="str">
        <f>IF(CA4955="", "", COUNTIF(CA$2649:CA$5288, "?"&amp;CA4955)+1+COUNTIF(CA$2649:CA4955, CA4955)-1)</f>
        <v/>
      </c>
      <c r="CC4955" s="41" t="str">
        <f t="shared" si="1027"/>
        <v/>
      </c>
    </row>
    <row r="4956" spans="45:81" hidden="1" x14ac:dyDescent="0.25">
      <c r="AS4956" s="37">
        <v>2308</v>
      </c>
      <c r="BS4956" s="41" t="str">
        <f t="shared" si="1021"/>
        <v/>
      </c>
      <c r="BU4956" s="41" t="str">
        <f>IF($BS4956="", "", IFERROR(INDEX('Country Name Replacement'!$C$11:$C$2650, MATCH($BS4956, 'Country Name Replacement'!$B$11:$B$2650, 0)), $BS4956))</f>
        <v/>
      </c>
      <c r="BV4956" s="37" t="str">
        <f t="shared" si="1022"/>
        <v/>
      </c>
      <c r="BW4956" s="46" t="str">
        <f t="shared" si="1023"/>
        <v/>
      </c>
      <c r="BY4956" s="13" t="str">
        <f t="shared" si="1024"/>
        <v/>
      </c>
      <c r="BZ4956" s="37" t="str">
        <f t="shared" si="1025"/>
        <v/>
      </c>
      <c r="CA4956" s="60" t="str">
        <f t="shared" si="1026"/>
        <v/>
      </c>
      <c r="CB4956" s="37" t="str">
        <f>IF(CA4956="", "", COUNTIF(CA$2649:CA$5288, "?"&amp;CA4956)+1+COUNTIF(CA$2649:CA4956, CA4956)-1)</f>
        <v/>
      </c>
      <c r="CC4956" s="41" t="str">
        <f t="shared" si="1027"/>
        <v/>
      </c>
    </row>
    <row r="4957" spans="45:81" hidden="1" x14ac:dyDescent="0.25">
      <c r="AS4957" s="37">
        <v>2309</v>
      </c>
      <c r="BS4957" s="41" t="str">
        <f t="shared" si="1021"/>
        <v/>
      </c>
      <c r="BU4957" s="41" t="str">
        <f>IF($BS4957="", "", IFERROR(INDEX('Country Name Replacement'!$C$11:$C$2650, MATCH($BS4957, 'Country Name Replacement'!$B$11:$B$2650, 0)), $BS4957))</f>
        <v/>
      </c>
      <c r="BV4957" s="37" t="str">
        <f t="shared" si="1022"/>
        <v/>
      </c>
      <c r="BW4957" s="46" t="str">
        <f t="shared" si="1023"/>
        <v/>
      </c>
      <c r="BY4957" s="13" t="str">
        <f t="shared" si="1024"/>
        <v/>
      </c>
      <c r="BZ4957" s="37" t="str">
        <f t="shared" si="1025"/>
        <v/>
      </c>
      <c r="CA4957" s="60" t="str">
        <f t="shared" si="1026"/>
        <v/>
      </c>
      <c r="CB4957" s="37" t="str">
        <f>IF(CA4957="", "", COUNTIF(CA$2649:CA$5288, "?"&amp;CA4957)+1+COUNTIF(CA$2649:CA4957, CA4957)-1)</f>
        <v/>
      </c>
      <c r="CC4957" s="41" t="str">
        <f t="shared" si="1027"/>
        <v/>
      </c>
    </row>
    <row r="4958" spans="45:81" hidden="1" x14ac:dyDescent="0.25">
      <c r="AS4958" s="37">
        <v>2310</v>
      </c>
      <c r="BS4958" s="41" t="str">
        <f t="shared" si="1021"/>
        <v/>
      </c>
      <c r="BU4958" s="41" t="str">
        <f>IF($BS4958="", "", IFERROR(INDEX('Country Name Replacement'!$C$11:$C$2650, MATCH($BS4958, 'Country Name Replacement'!$B$11:$B$2650, 0)), $BS4958))</f>
        <v/>
      </c>
      <c r="BV4958" s="37" t="str">
        <f t="shared" si="1022"/>
        <v/>
      </c>
      <c r="BW4958" s="46" t="str">
        <f t="shared" si="1023"/>
        <v/>
      </c>
      <c r="BY4958" s="13" t="str">
        <f t="shared" si="1024"/>
        <v/>
      </c>
      <c r="BZ4958" s="37" t="str">
        <f t="shared" si="1025"/>
        <v/>
      </c>
      <c r="CA4958" s="60" t="str">
        <f t="shared" si="1026"/>
        <v/>
      </c>
      <c r="CB4958" s="37" t="str">
        <f>IF(CA4958="", "", COUNTIF(CA$2649:CA$5288, "?"&amp;CA4958)+1+COUNTIF(CA$2649:CA4958, CA4958)-1)</f>
        <v/>
      </c>
      <c r="CC4958" s="41" t="str">
        <f t="shared" si="1027"/>
        <v/>
      </c>
    </row>
    <row r="4959" spans="45:81" hidden="1" x14ac:dyDescent="0.25">
      <c r="AS4959" s="37">
        <v>2311</v>
      </c>
      <c r="BS4959" s="41" t="str">
        <f t="shared" si="1021"/>
        <v/>
      </c>
      <c r="BU4959" s="41" t="str">
        <f>IF($BS4959="", "", IFERROR(INDEX('Country Name Replacement'!$C$11:$C$2650, MATCH($BS4959, 'Country Name Replacement'!$B$11:$B$2650, 0)), $BS4959))</f>
        <v/>
      </c>
      <c r="BV4959" s="37" t="str">
        <f t="shared" si="1022"/>
        <v/>
      </c>
      <c r="BW4959" s="46" t="str">
        <f t="shared" si="1023"/>
        <v/>
      </c>
      <c r="BY4959" s="13" t="str">
        <f t="shared" si="1024"/>
        <v/>
      </c>
      <c r="BZ4959" s="37" t="str">
        <f t="shared" si="1025"/>
        <v/>
      </c>
      <c r="CA4959" s="60" t="str">
        <f t="shared" si="1026"/>
        <v/>
      </c>
      <c r="CB4959" s="37" t="str">
        <f>IF(CA4959="", "", COUNTIF(CA$2649:CA$5288, "?"&amp;CA4959)+1+COUNTIF(CA$2649:CA4959, CA4959)-1)</f>
        <v/>
      </c>
      <c r="CC4959" s="41" t="str">
        <f t="shared" si="1027"/>
        <v/>
      </c>
    </row>
    <row r="4960" spans="45:81" hidden="1" x14ac:dyDescent="0.25">
      <c r="AS4960" s="37">
        <v>2312</v>
      </c>
      <c r="BS4960" s="41" t="str">
        <f t="shared" si="1021"/>
        <v/>
      </c>
      <c r="BU4960" s="41" t="str">
        <f>IF($BS4960="", "", IFERROR(INDEX('Country Name Replacement'!$C$11:$C$2650, MATCH($BS4960, 'Country Name Replacement'!$B$11:$B$2650, 0)), $BS4960))</f>
        <v/>
      </c>
      <c r="BV4960" s="37" t="str">
        <f t="shared" si="1022"/>
        <v/>
      </c>
      <c r="BW4960" s="46" t="str">
        <f t="shared" si="1023"/>
        <v/>
      </c>
      <c r="BY4960" s="13" t="str">
        <f t="shared" si="1024"/>
        <v/>
      </c>
      <c r="BZ4960" s="37" t="str">
        <f t="shared" si="1025"/>
        <v/>
      </c>
      <c r="CA4960" s="60" t="str">
        <f t="shared" si="1026"/>
        <v/>
      </c>
      <c r="CB4960" s="37" t="str">
        <f>IF(CA4960="", "", COUNTIF(CA$2649:CA$5288, "?"&amp;CA4960)+1+COUNTIF(CA$2649:CA4960, CA4960)-1)</f>
        <v/>
      </c>
      <c r="CC4960" s="41" t="str">
        <f t="shared" si="1027"/>
        <v/>
      </c>
    </row>
    <row r="4961" spans="45:81" hidden="1" x14ac:dyDescent="0.25">
      <c r="AS4961" s="37">
        <v>2313</v>
      </c>
      <c r="BS4961" s="41" t="str">
        <f t="shared" si="1021"/>
        <v/>
      </c>
      <c r="BU4961" s="41" t="str">
        <f>IF($BS4961="", "", IFERROR(INDEX('Country Name Replacement'!$C$11:$C$2650, MATCH($BS4961, 'Country Name Replacement'!$B$11:$B$2650, 0)), $BS4961))</f>
        <v/>
      </c>
      <c r="BV4961" s="37" t="str">
        <f t="shared" si="1022"/>
        <v/>
      </c>
      <c r="BW4961" s="46" t="str">
        <f t="shared" si="1023"/>
        <v/>
      </c>
      <c r="BY4961" s="13" t="str">
        <f t="shared" si="1024"/>
        <v/>
      </c>
      <c r="BZ4961" s="37" t="str">
        <f t="shared" si="1025"/>
        <v/>
      </c>
      <c r="CA4961" s="60" t="str">
        <f t="shared" si="1026"/>
        <v/>
      </c>
      <c r="CB4961" s="37" t="str">
        <f>IF(CA4961="", "", COUNTIF(CA$2649:CA$5288, "?"&amp;CA4961)+1+COUNTIF(CA$2649:CA4961, CA4961)-1)</f>
        <v/>
      </c>
      <c r="CC4961" s="41" t="str">
        <f t="shared" si="1027"/>
        <v/>
      </c>
    </row>
    <row r="4962" spans="45:81" hidden="1" x14ac:dyDescent="0.25">
      <c r="AS4962" s="37">
        <v>2314</v>
      </c>
      <c r="BS4962" s="41" t="str">
        <f t="shared" si="1021"/>
        <v/>
      </c>
      <c r="BU4962" s="41" t="str">
        <f>IF($BS4962="", "", IFERROR(INDEX('Country Name Replacement'!$C$11:$C$2650, MATCH($BS4962, 'Country Name Replacement'!$B$11:$B$2650, 0)), $BS4962))</f>
        <v/>
      </c>
      <c r="BV4962" s="37" t="str">
        <f t="shared" si="1022"/>
        <v/>
      </c>
      <c r="BW4962" s="46" t="str">
        <f t="shared" si="1023"/>
        <v/>
      </c>
      <c r="BY4962" s="13" t="str">
        <f t="shared" si="1024"/>
        <v/>
      </c>
      <c r="BZ4962" s="37" t="str">
        <f t="shared" si="1025"/>
        <v/>
      </c>
      <c r="CA4962" s="60" t="str">
        <f t="shared" si="1026"/>
        <v/>
      </c>
      <c r="CB4962" s="37" t="str">
        <f>IF(CA4962="", "", COUNTIF(CA$2649:CA$5288, "?"&amp;CA4962)+1+COUNTIF(CA$2649:CA4962, CA4962)-1)</f>
        <v/>
      </c>
      <c r="CC4962" s="41" t="str">
        <f t="shared" si="1027"/>
        <v/>
      </c>
    </row>
    <row r="4963" spans="45:81" hidden="1" x14ac:dyDescent="0.25">
      <c r="AS4963" s="37">
        <v>2315</v>
      </c>
      <c r="BS4963" s="41" t="str">
        <f t="shared" si="1021"/>
        <v/>
      </c>
      <c r="BU4963" s="41" t="str">
        <f>IF($BS4963="", "", IFERROR(INDEX('Country Name Replacement'!$C$11:$C$2650, MATCH($BS4963, 'Country Name Replacement'!$B$11:$B$2650, 0)), $BS4963))</f>
        <v/>
      </c>
      <c r="BV4963" s="37" t="str">
        <f t="shared" si="1022"/>
        <v/>
      </c>
      <c r="BW4963" s="46" t="str">
        <f t="shared" si="1023"/>
        <v/>
      </c>
      <c r="BY4963" s="13" t="str">
        <f t="shared" si="1024"/>
        <v/>
      </c>
      <c r="BZ4963" s="37" t="str">
        <f t="shared" si="1025"/>
        <v/>
      </c>
      <c r="CA4963" s="60" t="str">
        <f t="shared" si="1026"/>
        <v/>
      </c>
      <c r="CB4963" s="37" t="str">
        <f>IF(CA4963="", "", COUNTIF(CA$2649:CA$5288, "?"&amp;CA4963)+1+COUNTIF(CA$2649:CA4963, CA4963)-1)</f>
        <v/>
      </c>
      <c r="CC4963" s="41" t="str">
        <f t="shared" si="1027"/>
        <v/>
      </c>
    </row>
    <row r="4964" spans="45:81" hidden="1" x14ac:dyDescent="0.25">
      <c r="AS4964" s="37">
        <v>2316</v>
      </c>
      <c r="BS4964" s="41" t="str">
        <f t="shared" si="1021"/>
        <v/>
      </c>
      <c r="BU4964" s="41" t="str">
        <f>IF($BS4964="", "", IFERROR(INDEX('Country Name Replacement'!$C$11:$C$2650, MATCH($BS4964, 'Country Name Replacement'!$B$11:$B$2650, 0)), $BS4964))</f>
        <v/>
      </c>
      <c r="BV4964" s="37" t="str">
        <f t="shared" si="1022"/>
        <v/>
      </c>
      <c r="BW4964" s="46" t="str">
        <f t="shared" si="1023"/>
        <v/>
      </c>
      <c r="BY4964" s="13" t="str">
        <f t="shared" si="1024"/>
        <v/>
      </c>
      <c r="BZ4964" s="37" t="str">
        <f t="shared" si="1025"/>
        <v/>
      </c>
      <c r="CA4964" s="60" t="str">
        <f t="shared" si="1026"/>
        <v/>
      </c>
      <c r="CB4964" s="37" t="str">
        <f>IF(CA4964="", "", COUNTIF(CA$2649:CA$5288, "?"&amp;CA4964)+1+COUNTIF(CA$2649:CA4964, CA4964)-1)</f>
        <v/>
      </c>
      <c r="CC4964" s="41" t="str">
        <f t="shared" si="1027"/>
        <v/>
      </c>
    </row>
    <row r="4965" spans="45:81" hidden="1" x14ac:dyDescent="0.25">
      <c r="AS4965" s="37">
        <v>2317</v>
      </c>
      <c r="BS4965" s="41" t="str">
        <f t="shared" si="1021"/>
        <v/>
      </c>
      <c r="BU4965" s="41" t="str">
        <f>IF($BS4965="", "", IFERROR(INDEX('Country Name Replacement'!$C$11:$C$2650, MATCH($BS4965, 'Country Name Replacement'!$B$11:$B$2650, 0)), $BS4965))</f>
        <v/>
      </c>
      <c r="BV4965" s="37" t="str">
        <f t="shared" si="1022"/>
        <v/>
      </c>
      <c r="BW4965" s="46" t="str">
        <f t="shared" si="1023"/>
        <v/>
      </c>
      <c r="BY4965" s="13" t="str">
        <f t="shared" si="1024"/>
        <v/>
      </c>
      <c r="BZ4965" s="37" t="str">
        <f t="shared" si="1025"/>
        <v/>
      </c>
      <c r="CA4965" s="60" t="str">
        <f t="shared" si="1026"/>
        <v/>
      </c>
      <c r="CB4965" s="37" t="str">
        <f>IF(CA4965="", "", COUNTIF(CA$2649:CA$5288, "?"&amp;CA4965)+1+COUNTIF(CA$2649:CA4965, CA4965)-1)</f>
        <v/>
      </c>
      <c r="CC4965" s="41" t="str">
        <f t="shared" si="1027"/>
        <v/>
      </c>
    </row>
    <row r="4966" spans="45:81" hidden="1" x14ac:dyDescent="0.25">
      <c r="AS4966" s="37">
        <v>2318</v>
      </c>
      <c r="BS4966" s="41" t="str">
        <f t="shared" si="1021"/>
        <v/>
      </c>
      <c r="BU4966" s="41" t="str">
        <f>IF($BS4966="", "", IFERROR(INDEX('Country Name Replacement'!$C$11:$C$2650, MATCH($BS4966, 'Country Name Replacement'!$B$11:$B$2650, 0)), $BS4966))</f>
        <v/>
      </c>
      <c r="BV4966" s="37" t="str">
        <f t="shared" si="1022"/>
        <v/>
      </c>
      <c r="BW4966" s="46" t="str">
        <f t="shared" si="1023"/>
        <v/>
      </c>
      <c r="BY4966" s="13" t="str">
        <f t="shared" si="1024"/>
        <v/>
      </c>
      <c r="BZ4966" s="37" t="str">
        <f t="shared" si="1025"/>
        <v/>
      </c>
      <c r="CA4966" s="60" t="str">
        <f t="shared" si="1026"/>
        <v/>
      </c>
      <c r="CB4966" s="37" t="str">
        <f>IF(CA4966="", "", COUNTIF(CA$2649:CA$5288, "?"&amp;CA4966)+1+COUNTIF(CA$2649:CA4966, CA4966)-1)</f>
        <v/>
      </c>
      <c r="CC4966" s="41" t="str">
        <f t="shared" si="1027"/>
        <v/>
      </c>
    </row>
    <row r="4967" spans="45:81" hidden="1" x14ac:dyDescent="0.25">
      <c r="AS4967" s="37">
        <v>2319</v>
      </c>
      <c r="BS4967" s="41" t="str">
        <f t="shared" si="1021"/>
        <v/>
      </c>
      <c r="BU4967" s="41" t="str">
        <f>IF($BS4967="", "", IFERROR(INDEX('Country Name Replacement'!$C$11:$C$2650, MATCH($BS4967, 'Country Name Replacement'!$B$11:$B$2650, 0)), $BS4967))</f>
        <v/>
      </c>
      <c r="BV4967" s="37" t="str">
        <f t="shared" si="1022"/>
        <v/>
      </c>
      <c r="BW4967" s="46" t="str">
        <f t="shared" si="1023"/>
        <v/>
      </c>
      <c r="BY4967" s="13" t="str">
        <f t="shared" si="1024"/>
        <v/>
      </c>
      <c r="BZ4967" s="37" t="str">
        <f t="shared" si="1025"/>
        <v/>
      </c>
      <c r="CA4967" s="60" t="str">
        <f t="shared" si="1026"/>
        <v/>
      </c>
      <c r="CB4967" s="37" t="str">
        <f>IF(CA4967="", "", COUNTIF(CA$2649:CA$5288, "?"&amp;CA4967)+1+COUNTIF(CA$2649:CA4967, CA4967)-1)</f>
        <v/>
      </c>
      <c r="CC4967" s="41" t="str">
        <f t="shared" si="1027"/>
        <v/>
      </c>
    </row>
    <row r="4968" spans="45:81" hidden="1" x14ac:dyDescent="0.25">
      <c r="AS4968" s="37">
        <v>2320</v>
      </c>
      <c r="BS4968" s="41" t="str">
        <f t="shared" si="1021"/>
        <v/>
      </c>
      <c r="BU4968" s="41" t="str">
        <f>IF($BS4968="", "", IFERROR(INDEX('Country Name Replacement'!$C$11:$C$2650, MATCH($BS4968, 'Country Name Replacement'!$B$11:$B$2650, 0)), $BS4968))</f>
        <v/>
      </c>
      <c r="BV4968" s="37" t="str">
        <f t="shared" si="1022"/>
        <v/>
      </c>
      <c r="BW4968" s="46" t="str">
        <f t="shared" si="1023"/>
        <v/>
      </c>
      <c r="BY4968" s="13" t="str">
        <f t="shared" si="1024"/>
        <v/>
      </c>
      <c r="BZ4968" s="37" t="str">
        <f t="shared" si="1025"/>
        <v/>
      </c>
      <c r="CA4968" s="60" t="str">
        <f t="shared" si="1026"/>
        <v/>
      </c>
      <c r="CB4968" s="37" t="str">
        <f>IF(CA4968="", "", COUNTIF(CA$2649:CA$5288, "?"&amp;CA4968)+1+COUNTIF(CA$2649:CA4968, CA4968)-1)</f>
        <v/>
      </c>
      <c r="CC4968" s="41" t="str">
        <f t="shared" si="1027"/>
        <v/>
      </c>
    </row>
    <row r="4969" spans="45:81" hidden="1" x14ac:dyDescent="0.25">
      <c r="AS4969" s="37">
        <v>2321</v>
      </c>
      <c r="BS4969" s="41" t="str">
        <f t="shared" si="1021"/>
        <v/>
      </c>
      <c r="BU4969" s="41" t="str">
        <f>IF($BS4969="", "", IFERROR(INDEX('Country Name Replacement'!$C$11:$C$2650, MATCH($BS4969, 'Country Name Replacement'!$B$11:$B$2650, 0)), $BS4969))</f>
        <v/>
      </c>
      <c r="BV4969" s="37" t="str">
        <f t="shared" si="1022"/>
        <v/>
      </c>
      <c r="BW4969" s="46" t="str">
        <f t="shared" si="1023"/>
        <v/>
      </c>
      <c r="BY4969" s="13" t="str">
        <f t="shared" si="1024"/>
        <v/>
      </c>
      <c r="BZ4969" s="37" t="str">
        <f t="shared" si="1025"/>
        <v/>
      </c>
      <c r="CA4969" s="60" t="str">
        <f t="shared" si="1026"/>
        <v/>
      </c>
      <c r="CB4969" s="37" t="str">
        <f>IF(CA4969="", "", COUNTIF(CA$2649:CA$5288, "?"&amp;CA4969)+1+COUNTIF(CA$2649:CA4969, CA4969)-1)</f>
        <v/>
      </c>
      <c r="CC4969" s="41" t="str">
        <f t="shared" si="1027"/>
        <v/>
      </c>
    </row>
    <row r="4970" spans="45:81" hidden="1" x14ac:dyDescent="0.25">
      <c r="AS4970" s="37">
        <v>2322</v>
      </c>
      <c r="BS4970" s="41" t="str">
        <f t="shared" si="1021"/>
        <v/>
      </c>
      <c r="BU4970" s="41" t="str">
        <f>IF($BS4970="", "", IFERROR(INDEX('Country Name Replacement'!$C$11:$C$2650, MATCH($BS4970, 'Country Name Replacement'!$B$11:$B$2650, 0)), $BS4970))</f>
        <v/>
      </c>
      <c r="BV4970" s="37" t="str">
        <f t="shared" si="1022"/>
        <v/>
      </c>
      <c r="BW4970" s="46" t="str">
        <f t="shared" si="1023"/>
        <v/>
      </c>
      <c r="BY4970" s="13" t="str">
        <f t="shared" si="1024"/>
        <v/>
      </c>
      <c r="BZ4970" s="37" t="str">
        <f t="shared" si="1025"/>
        <v/>
      </c>
      <c r="CA4970" s="60" t="str">
        <f t="shared" si="1026"/>
        <v/>
      </c>
      <c r="CB4970" s="37" t="str">
        <f>IF(CA4970="", "", COUNTIF(CA$2649:CA$5288, "?"&amp;CA4970)+1+COUNTIF(CA$2649:CA4970, CA4970)-1)</f>
        <v/>
      </c>
      <c r="CC4970" s="41" t="str">
        <f t="shared" si="1027"/>
        <v/>
      </c>
    </row>
    <row r="4971" spans="45:81" hidden="1" x14ac:dyDescent="0.25">
      <c r="AS4971" s="37">
        <v>2323</v>
      </c>
      <c r="BS4971" s="41" t="str">
        <f t="shared" si="1021"/>
        <v/>
      </c>
      <c r="BU4971" s="41" t="str">
        <f>IF($BS4971="", "", IFERROR(INDEX('Country Name Replacement'!$C$11:$C$2650, MATCH($BS4971, 'Country Name Replacement'!$B$11:$B$2650, 0)), $BS4971))</f>
        <v/>
      </c>
      <c r="BV4971" s="37" t="str">
        <f t="shared" si="1022"/>
        <v/>
      </c>
      <c r="BW4971" s="46" t="str">
        <f t="shared" si="1023"/>
        <v/>
      </c>
      <c r="BY4971" s="13" t="str">
        <f t="shared" si="1024"/>
        <v/>
      </c>
      <c r="BZ4971" s="37" t="str">
        <f t="shared" si="1025"/>
        <v/>
      </c>
      <c r="CA4971" s="60" t="str">
        <f t="shared" si="1026"/>
        <v/>
      </c>
      <c r="CB4971" s="37" t="str">
        <f>IF(CA4971="", "", COUNTIF(CA$2649:CA$5288, "?"&amp;CA4971)+1+COUNTIF(CA$2649:CA4971, CA4971)-1)</f>
        <v/>
      </c>
      <c r="CC4971" s="41" t="str">
        <f t="shared" si="1027"/>
        <v/>
      </c>
    </row>
    <row r="4972" spans="45:81" hidden="1" x14ac:dyDescent="0.25">
      <c r="AS4972" s="37">
        <v>2324</v>
      </c>
      <c r="BS4972" s="41" t="str">
        <f t="shared" si="1021"/>
        <v/>
      </c>
      <c r="BU4972" s="41" t="str">
        <f>IF($BS4972="", "", IFERROR(INDEX('Country Name Replacement'!$C$11:$C$2650, MATCH($BS4972, 'Country Name Replacement'!$B$11:$B$2650, 0)), $BS4972))</f>
        <v/>
      </c>
      <c r="BV4972" s="37" t="str">
        <f t="shared" si="1022"/>
        <v/>
      </c>
      <c r="BW4972" s="46" t="str">
        <f t="shared" si="1023"/>
        <v/>
      </c>
      <c r="BY4972" s="13" t="str">
        <f t="shared" si="1024"/>
        <v/>
      </c>
      <c r="BZ4972" s="37" t="str">
        <f t="shared" si="1025"/>
        <v/>
      </c>
      <c r="CA4972" s="60" t="str">
        <f t="shared" si="1026"/>
        <v/>
      </c>
      <c r="CB4972" s="37" t="str">
        <f>IF(CA4972="", "", COUNTIF(CA$2649:CA$5288, "?"&amp;CA4972)+1+COUNTIF(CA$2649:CA4972, CA4972)-1)</f>
        <v/>
      </c>
      <c r="CC4972" s="41" t="str">
        <f t="shared" si="1027"/>
        <v/>
      </c>
    </row>
    <row r="4973" spans="45:81" hidden="1" x14ac:dyDescent="0.25">
      <c r="AS4973" s="37">
        <v>2325</v>
      </c>
      <c r="BS4973" s="41" t="str">
        <f t="shared" si="1021"/>
        <v/>
      </c>
      <c r="BU4973" s="41" t="str">
        <f>IF($BS4973="", "", IFERROR(INDEX('Country Name Replacement'!$C$11:$C$2650, MATCH($BS4973, 'Country Name Replacement'!$B$11:$B$2650, 0)), $BS4973))</f>
        <v/>
      </c>
      <c r="BV4973" s="37" t="str">
        <f t="shared" si="1022"/>
        <v/>
      </c>
      <c r="BW4973" s="46" t="str">
        <f t="shared" si="1023"/>
        <v/>
      </c>
      <c r="BY4973" s="13" t="str">
        <f t="shared" si="1024"/>
        <v/>
      </c>
      <c r="BZ4973" s="37" t="str">
        <f t="shared" si="1025"/>
        <v/>
      </c>
      <c r="CA4973" s="60" t="str">
        <f t="shared" si="1026"/>
        <v/>
      </c>
      <c r="CB4973" s="37" t="str">
        <f>IF(CA4973="", "", COUNTIF(CA$2649:CA$5288, "?"&amp;CA4973)+1+COUNTIF(CA$2649:CA4973, CA4973)-1)</f>
        <v/>
      </c>
      <c r="CC4973" s="41" t="str">
        <f t="shared" si="1027"/>
        <v/>
      </c>
    </row>
    <row r="4974" spans="45:81" hidden="1" x14ac:dyDescent="0.25">
      <c r="AS4974" s="37">
        <v>2326</v>
      </c>
      <c r="BS4974" s="41" t="str">
        <f t="shared" si="1021"/>
        <v/>
      </c>
      <c r="BU4974" s="41" t="str">
        <f>IF($BS4974="", "", IFERROR(INDEX('Country Name Replacement'!$C$11:$C$2650, MATCH($BS4974, 'Country Name Replacement'!$B$11:$B$2650, 0)), $BS4974))</f>
        <v/>
      </c>
      <c r="BV4974" s="37" t="str">
        <f t="shared" si="1022"/>
        <v/>
      </c>
      <c r="BW4974" s="46" t="str">
        <f t="shared" si="1023"/>
        <v/>
      </c>
      <c r="BY4974" s="13" t="str">
        <f t="shared" si="1024"/>
        <v/>
      </c>
      <c r="BZ4974" s="37" t="str">
        <f t="shared" si="1025"/>
        <v/>
      </c>
      <c r="CA4974" s="60" t="str">
        <f t="shared" si="1026"/>
        <v/>
      </c>
      <c r="CB4974" s="37" t="str">
        <f>IF(CA4974="", "", COUNTIF(CA$2649:CA$5288, "?"&amp;CA4974)+1+COUNTIF(CA$2649:CA4974, CA4974)-1)</f>
        <v/>
      </c>
      <c r="CC4974" s="41" t="str">
        <f t="shared" si="1027"/>
        <v/>
      </c>
    </row>
    <row r="4975" spans="45:81" hidden="1" x14ac:dyDescent="0.25">
      <c r="AS4975" s="37">
        <v>2327</v>
      </c>
      <c r="BS4975" s="41" t="str">
        <f t="shared" si="1021"/>
        <v/>
      </c>
      <c r="BU4975" s="41" t="str">
        <f>IF($BS4975="", "", IFERROR(INDEX('Country Name Replacement'!$C$11:$C$2650, MATCH($BS4975, 'Country Name Replacement'!$B$11:$B$2650, 0)), $BS4975))</f>
        <v/>
      </c>
      <c r="BV4975" s="37" t="str">
        <f t="shared" si="1022"/>
        <v/>
      </c>
      <c r="BW4975" s="46" t="str">
        <f t="shared" si="1023"/>
        <v/>
      </c>
      <c r="BY4975" s="13" t="str">
        <f t="shared" si="1024"/>
        <v/>
      </c>
      <c r="BZ4975" s="37" t="str">
        <f t="shared" si="1025"/>
        <v/>
      </c>
      <c r="CA4975" s="60" t="str">
        <f t="shared" si="1026"/>
        <v/>
      </c>
      <c r="CB4975" s="37" t="str">
        <f>IF(CA4975="", "", COUNTIF(CA$2649:CA$5288, "?"&amp;CA4975)+1+COUNTIF(CA$2649:CA4975, CA4975)-1)</f>
        <v/>
      </c>
      <c r="CC4975" s="41" t="str">
        <f t="shared" si="1027"/>
        <v/>
      </c>
    </row>
    <row r="4976" spans="45:81" hidden="1" x14ac:dyDescent="0.25">
      <c r="AS4976" s="37">
        <v>2328</v>
      </c>
      <c r="BS4976" s="41" t="str">
        <f t="shared" si="1021"/>
        <v/>
      </c>
      <c r="BU4976" s="41" t="str">
        <f>IF($BS4976="", "", IFERROR(INDEX('Country Name Replacement'!$C$11:$C$2650, MATCH($BS4976, 'Country Name Replacement'!$B$11:$B$2650, 0)), $BS4976))</f>
        <v/>
      </c>
      <c r="BV4976" s="37" t="str">
        <f t="shared" si="1022"/>
        <v/>
      </c>
      <c r="BW4976" s="46" t="str">
        <f t="shared" si="1023"/>
        <v/>
      </c>
      <c r="BY4976" s="13" t="str">
        <f t="shared" si="1024"/>
        <v/>
      </c>
      <c r="BZ4976" s="37" t="str">
        <f t="shared" si="1025"/>
        <v/>
      </c>
      <c r="CA4976" s="60" t="str">
        <f t="shared" si="1026"/>
        <v/>
      </c>
      <c r="CB4976" s="37" t="str">
        <f>IF(CA4976="", "", COUNTIF(CA$2649:CA$5288, "?"&amp;CA4976)+1+COUNTIF(CA$2649:CA4976, CA4976)-1)</f>
        <v/>
      </c>
      <c r="CC4976" s="41" t="str">
        <f t="shared" si="1027"/>
        <v/>
      </c>
    </row>
    <row r="4977" spans="45:81" hidden="1" x14ac:dyDescent="0.25">
      <c r="AS4977" s="37">
        <v>2329</v>
      </c>
      <c r="BS4977" s="41" t="str">
        <f t="shared" si="1021"/>
        <v/>
      </c>
      <c r="BU4977" s="41" t="str">
        <f>IF($BS4977="", "", IFERROR(INDEX('Country Name Replacement'!$C$11:$C$2650, MATCH($BS4977, 'Country Name Replacement'!$B$11:$B$2650, 0)), $BS4977))</f>
        <v/>
      </c>
      <c r="BV4977" s="37" t="str">
        <f t="shared" si="1022"/>
        <v/>
      </c>
      <c r="BW4977" s="46" t="str">
        <f t="shared" si="1023"/>
        <v/>
      </c>
      <c r="BY4977" s="13" t="str">
        <f t="shared" si="1024"/>
        <v/>
      </c>
      <c r="BZ4977" s="37" t="str">
        <f t="shared" si="1025"/>
        <v/>
      </c>
      <c r="CA4977" s="60" t="str">
        <f t="shared" si="1026"/>
        <v/>
      </c>
      <c r="CB4977" s="37" t="str">
        <f>IF(CA4977="", "", COUNTIF(CA$2649:CA$5288, "?"&amp;CA4977)+1+COUNTIF(CA$2649:CA4977, CA4977)-1)</f>
        <v/>
      </c>
      <c r="CC4977" s="41" t="str">
        <f t="shared" si="1027"/>
        <v/>
      </c>
    </row>
    <row r="4978" spans="45:81" hidden="1" x14ac:dyDescent="0.25">
      <c r="AS4978" s="37">
        <v>2330</v>
      </c>
      <c r="BS4978" s="41" t="str">
        <f t="shared" si="1021"/>
        <v/>
      </c>
      <c r="BU4978" s="41" t="str">
        <f>IF($BS4978="", "", IFERROR(INDEX('Country Name Replacement'!$C$11:$C$2650, MATCH($BS4978, 'Country Name Replacement'!$B$11:$B$2650, 0)), $BS4978))</f>
        <v/>
      </c>
      <c r="BV4978" s="37" t="str">
        <f t="shared" si="1022"/>
        <v/>
      </c>
      <c r="BW4978" s="46" t="str">
        <f t="shared" si="1023"/>
        <v/>
      </c>
      <c r="BY4978" s="13" t="str">
        <f t="shared" si="1024"/>
        <v/>
      </c>
      <c r="BZ4978" s="37" t="str">
        <f t="shared" si="1025"/>
        <v/>
      </c>
      <c r="CA4978" s="60" t="str">
        <f t="shared" si="1026"/>
        <v/>
      </c>
      <c r="CB4978" s="37" t="str">
        <f>IF(CA4978="", "", COUNTIF(CA$2649:CA$5288, "?"&amp;CA4978)+1+COUNTIF(CA$2649:CA4978, CA4978)-1)</f>
        <v/>
      </c>
      <c r="CC4978" s="41" t="str">
        <f t="shared" si="1027"/>
        <v/>
      </c>
    </row>
    <row r="4979" spans="45:81" hidden="1" x14ac:dyDescent="0.25">
      <c r="AS4979" s="37">
        <v>2331</v>
      </c>
      <c r="BS4979" s="41" t="str">
        <f t="shared" si="1021"/>
        <v/>
      </c>
      <c r="BU4979" s="41" t="str">
        <f>IF($BS4979="", "", IFERROR(INDEX('Country Name Replacement'!$C$11:$C$2650, MATCH($BS4979, 'Country Name Replacement'!$B$11:$B$2650, 0)), $BS4979))</f>
        <v/>
      </c>
      <c r="BV4979" s="37" t="str">
        <f t="shared" si="1022"/>
        <v/>
      </c>
      <c r="BW4979" s="46" t="str">
        <f t="shared" si="1023"/>
        <v/>
      </c>
      <c r="BY4979" s="13" t="str">
        <f t="shared" si="1024"/>
        <v/>
      </c>
      <c r="BZ4979" s="37" t="str">
        <f t="shared" si="1025"/>
        <v/>
      </c>
      <c r="CA4979" s="60" t="str">
        <f t="shared" si="1026"/>
        <v/>
      </c>
      <c r="CB4979" s="37" t="str">
        <f>IF(CA4979="", "", COUNTIF(CA$2649:CA$5288, "?"&amp;CA4979)+1+COUNTIF(CA$2649:CA4979, CA4979)-1)</f>
        <v/>
      </c>
      <c r="CC4979" s="41" t="str">
        <f t="shared" si="1027"/>
        <v/>
      </c>
    </row>
    <row r="4980" spans="45:81" hidden="1" x14ac:dyDescent="0.25">
      <c r="AS4980" s="37">
        <v>2332</v>
      </c>
      <c r="BS4980" s="41" t="str">
        <f t="shared" si="1021"/>
        <v/>
      </c>
      <c r="BU4980" s="41" t="str">
        <f>IF($BS4980="", "", IFERROR(INDEX('Country Name Replacement'!$C$11:$C$2650, MATCH($BS4980, 'Country Name Replacement'!$B$11:$B$2650, 0)), $BS4980))</f>
        <v/>
      </c>
      <c r="BV4980" s="37" t="str">
        <f t="shared" si="1022"/>
        <v/>
      </c>
      <c r="BW4980" s="46" t="str">
        <f t="shared" si="1023"/>
        <v/>
      </c>
      <c r="BY4980" s="13" t="str">
        <f t="shared" si="1024"/>
        <v/>
      </c>
      <c r="BZ4980" s="37" t="str">
        <f t="shared" si="1025"/>
        <v/>
      </c>
      <c r="CA4980" s="60" t="str">
        <f t="shared" si="1026"/>
        <v/>
      </c>
      <c r="CB4980" s="37" t="str">
        <f>IF(CA4980="", "", COUNTIF(CA$2649:CA$5288, "?"&amp;CA4980)+1+COUNTIF(CA$2649:CA4980, CA4980)-1)</f>
        <v/>
      </c>
      <c r="CC4980" s="41" t="str">
        <f t="shared" si="1027"/>
        <v/>
      </c>
    </row>
    <row r="4981" spans="45:81" hidden="1" x14ac:dyDescent="0.25">
      <c r="AS4981" s="37">
        <v>2333</v>
      </c>
      <c r="BS4981" s="41" t="str">
        <f t="shared" si="1021"/>
        <v/>
      </c>
      <c r="BU4981" s="41" t="str">
        <f>IF($BS4981="", "", IFERROR(INDEX('Country Name Replacement'!$C$11:$C$2650, MATCH($BS4981, 'Country Name Replacement'!$B$11:$B$2650, 0)), $BS4981))</f>
        <v/>
      </c>
      <c r="BV4981" s="37" t="str">
        <f t="shared" si="1022"/>
        <v/>
      </c>
      <c r="BW4981" s="46" t="str">
        <f t="shared" si="1023"/>
        <v/>
      </c>
      <c r="BY4981" s="13" t="str">
        <f t="shared" si="1024"/>
        <v/>
      </c>
      <c r="BZ4981" s="37" t="str">
        <f t="shared" si="1025"/>
        <v/>
      </c>
      <c r="CA4981" s="60" t="str">
        <f t="shared" si="1026"/>
        <v/>
      </c>
      <c r="CB4981" s="37" t="str">
        <f>IF(CA4981="", "", COUNTIF(CA$2649:CA$5288, "?"&amp;CA4981)+1+COUNTIF(CA$2649:CA4981, CA4981)-1)</f>
        <v/>
      </c>
      <c r="CC4981" s="41" t="str">
        <f t="shared" si="1027"/>
        <v/>
      </c>
    </row>
    <row r="4982" spans="45:81" hidden="1" x14ac:dyDescent="0.25">
      <c r="AS4982" s="37">
        <v>2334</v>
      </c>
      <c r="BS4982" s="41" t="str">
        <f t="shared" si="1021"/>
        <v/>
      </c>
      <c r="BU4982" s="41" t="str">
        <f>IF($BS4982="", "", IFERROR(INDEX('Country Name Replacement'!$C$11:$C$2650, MATCH($BS4982, 'Country Name Replacement'!$B$11:$B$2650, 0)), $BS4982))</f>
        <v/>
      </c>
      <c r="BV4982" s="37" t="str">
        <f t="shared" si="1022"/>
        <v/>
      </c>
      <c r="BW4982" s="46" t="str">
        <f t="shared" si="1023"/>
        <v/>
      </c>
      <c r="BY4982" s="13" t="str">
        <f t="shared" si="1024"/>
        <v/>
      </c>
      <c r="BZ4982" s="37" t="str">
        <f t="shared" si="1025"/>
        <v/>
      </c>
      <c r="CA4982" s="60" t="str">
        <f t="shared" si="1026"/>
        <v/>
      </c>
      <c r="CB4982" s="37" t="str">
        <f>IF(CA4982="", "", COUNTIF(CA$2649:CA$5288, "?"&amp;CA4982)+1+COUNTIF(CA$2649:CA4982, CA4982)-1)</f>
        <v/>
      </c>
      <c r="CC4982" s="41" t="str">
        <f t="shared" si="1027"/>
        <v/>
      </c>
    </row>
    <row r="4983" spans="45:81" hidden="1" x14ac:dyDescent="0.25">
      <c r="AS4983" s="37">
        <v>2335</v>
      </c>
      <c r="BS4983" s="41" t="str">
        <f t="shared" si="1021"/>
        <v/>
      </c>
      <c r="BU4983" s="41" t="str">
        <f>IF($BS4983="", "", IFERROR(INDEX('Country Name Replacement'!$C$11:$C$2650, MATCH($BS4983, 'Country Name Replacement'!$B$11:$B$2650, 0)), $BS4983))</f>
        <v/>
      </c>
      <c r="BV4983" s="37" t="str">
        <f t="shared" si="1022"/>
        <v/>
      </c>
      <c r="BW4983" s="46" t="str">
        <f t="shared" si="1023"/>
        <v/>
      </c>
      <c r="BY4983" s="13" t="str">
        <f t="shared" si="1024"/>
        <v/>
      </c>
      <c r="BZ4983" s="37" t="str">
        <f t="shared" si="1025"/>
        <v/>
      </c>
      <c r="CA4983" s="60" t="str">
        <f t="shared" si="1026"/>
        <v/>
      </c>
      <c r="CB4983" s="37" t="str">
        <f>IF(CA4983="", "", COUNTIF(CA$2649:CA$5288, "?"&amp;CA4983)+1+COUNTIF(CA$2649:CA4983, CA4983)-1)</f>
        <v/>
      </c>
      <c r="CC4983" s="41" t="str">
        <f t="shared" si="1027"/>
        <v/>
      </c>
    </row>
    <row r="4984" spans="45:81" hidden="1" x14ac:dyDescent="0.25">
      <c r="AS4984" s="37">
        <v>2336</v>
      </c>
      <c r="BS4984" s="41" t="str">
        <f t="shared" si="1021"/>
        <v/>
      </c>
      <c r="BU4984" s="41" t="str">
        <f>IF($BS4984="", "", IFERROR(INDEX('Country Name Replacement'!$C$11:$C$2650, MATCH($BS4984, 'Country Name Replacement'!$B$11:$B$2650, 0)), $BS4984))</f>
        <v/>
      </c>
      <c r="BV4984" s="37" t="str">
        <f t="shared" si="1022"/>
        <v/>
      </c>
      <c r="BW4984" s="46" t="str">
        <f t="shared" si="1023"/>
        <v/>
      </c>
      <c r="BY4984" s="13" t="str">
        <f t="shared" si="1024"/>
        <v/>
      </c>
      <c r="BZ4984" s="37" t="str">
        <f t="shared" si="1025"/>
        <v/>
      </c>
      <c r="CA4984" s="60" t="str">
        <f t="shared" si="1026"/>
        <v/>
      </c>
      <c r="CB4984" s="37" t="str">
        <f>IF(CA4984="", "", COUNTIF(CA$2649:CA$5288, "?"&amp;CA4984)+1+COUNTIF(CA$2649:CA4984, CA4984)-1)</f>
        <v/>
      </c>
      <c r="CC4984" s="41" t="str">
        <f t="shared" si="1027"/>
        <v/>
      </c>
    </row>
    <row r="4985" spans="45:81" hidden="1" x14ac:dyDescent="0.25">
      <c r="AS4985" s="37">
        <v>2337</v>
      </c>
      <c r="BS4985" s="41" t="str">
        <f t="shared" si="1021"/>
        <v/>
      </c>
      <c r="BU4985" s="41" t="str">
        <f>IF($BS4985="", "", IFERROR(INDEX('Country Name Replacement'!$C$11:$C$2650, MATCH($BS4985, 'Country Name Replacement'!$B$11:$B$2650, 0)), $BS4985))</f>
        <v/>
      </c>
      <c r="BV4985" s="37" t="str">
        <f t="shared" si="1022"/>
        <v/>
      </c>
      <c r="BW4985" s="46" t="str">
        <f t="shared" si="1023"/>
        <v/>
      </c>
      <c r="BY4985" s="13" t="str">
        <f t="shared" si="1024"/>
        <v/>
      </c>
      <c r="BZ4985" s="37" t="str">
        <f t="shared" si="1025"/>
        <v/>
      </c>
      <c r="CA4985" s="60" t="str">
        <f t="shared" si="1026"/>
        <v/>
      </c>
      <c r="CB4985" s="37" t="str">
        <f>IF(CA4985="", "", COUNTIF(CA$2649:CA$5288, "?"&amp;CA4985)+1+COUNTIF(CA$2649:CA4985, CA4985)-1)</f>
        <v/>
      </c>
      <c r="CC4985" s="41" t="str">
        <f t="shared" si="1027"/>
        <v/>
      </c>
    </row>
    <row r="4986" spans="45:81" hidden="1" x14ac:dyDescent="0.25">
      <c r="AS4986" s="37">
        <v>2338</v>
      </c>
      <c r="BS4986" s="41" t="str">
        <f t="shared" si="1021"/>
        <v/>
      </c>
      <c r="BU4986" s="41" t="str">
        <f>IF($BS4986="", "", IFERROR(INDEX('Country Name Replacement'!$C$11:$C$2650, MATCH($BS4986, 'Country Name Replacement'!$B$11:$B$2650, 0)), $BS4986))</f>
        <v/>
      </c>
      <c r="BV4986" s="37" t="str">
        <f t="shared" si="1022"/>
        <v/>
      </c>
      <c r="BW4986" s="46" t="str">
        <f t="shared" si="1023"/>
        <v/>
      </c>
      <c r="BY4986" s="13" t="str">
        <f t="shared" si="1024"/>
        <v/>
      </c>
      <c r="BZ4986" s="37" t="str">
        <f t="shared" si="1025"/>
        <v/>
      </c>
      <c r="CA4986" s="60" t="str">
        <f t="shared" si="1026"/>
        <v/>
      </c>
      <c r="CB4986" s="37" t="str">
        <f>IF(CA4986="", "", COUNTIF(CA$2649:CA$5288, "?"&amp;CA4986)+1+COUNTIF(CA$2649:CA4986, CA4986)-1)</f>
        <v/>
      </c>
      <c r="CC4986" s="41" t="str">
        <f t="shared" si="1027"/>
        <v/>
      </c>
    </row>
    <row r="4987" spans="45:81" hidden="1" x14ac:dyDescent="0.25">
      <c r="AS4987" s="37">
        <v>2339</v>
      </c>
      <c r="BS4987" s="41" t="str">
        <f t="shared" si="1021"/>
        <v/>
      </c>
      <c r="BU4987" s="41" t="str">
        <f>IF($BS4987="", "", IFERROR(INDEX('Country Name Replacement'!$C$11:$C$2650, MATCH($BS4987, 'Country Name Replacement'!$B$11:$B$2650, 0)), $BS4987))</f>
        <v/>
      </c>
      <c r="BV4987" s="37" t="str">
        <f t="shared" si="1022"/>
        <v/>
      </c>
      <c r="BW4987" s="46" t="str">
        <f t="shared" si="1023"/>
        <v/>
      </c>
      <c r="BY4987" s="13" t="str">
        <f t="shared" si="1024"/>
        <v/>
      </c>
      <c r="BZ4987" s="37" t="str">
        <f t="shared" si="1025"/>
        <v/>
      </c>
      <c r="CA4987" s="60" t="str">
        <f t="shared" si="1026"/>
        <v/>
      </c>
      <c r="CB4987" s="37" t="str">
        <f>IF(CA4987="", "", COUNTIF(CA$2649:CA$5288, "?"&amp;CA4987)+1+COUNTIF(CA$2649:CA4987, CA4987)-1)</f>
        <v/>
      </c>
      <c r="CC4987" s="41" t="str">
        <f t="shared" si="1027"/>
        <v/>
      </c>
    </row>
    <row r="4988" spans="45:81" hidden="1" x14ac:dyDescent="0.25">
      <c r="AS4988" s="37">
        <v>2340</v>
      </c>
      <c r="BS4988" s="41" t="str">
        <f t="shared" si="1021"/>
        <v/>
      </c>
      <c r="BU4988" s="41" t="str">
        <f>IF($BS4988="", "", IFERROR(INDEX('Country Name Replacement'!$C$11:$C$2650, MATCH($BS4988, 'Country Name Replacement'!$B$11:$B$2650, 0)), $BS4988))</f>
        <v/>
      </c>
      <c r="BV4988" s="37" t="str">
        <f t="shared" si="1022"/>
        <v/>
      </c>
      <c r="BW4988" s="46" t="str">
        <f t="shared" si="1023"/>
        <v/>
      </c>
      <c r="BY4988" s="13" t="str">
        <f t="shared" si="1024"/>
        <v/>
      </c>
      <c r="BZ4988" s="37" t="str">
        <f t="shared" si="1025"/>
        <v/>
      </c>
      <c r="CA4988" s="60" t="str">
        <f t="shared" si="1026"/>
        <v/>
      </c>
      <c r="CB4988" s="37" t="str">
        <f>IF(CA4988="", "", COUNTIF(CA$2649:CA$5288, "?"&amp;CA4988)+1+COUNTIF(CA$2649:CA4988, CA4988)-1)</f>
        <v/>
      </c>
      <c r="CC4988" s="41" t="str">
        <f t="shared" si="1027"/>
        <v/>
      </c>
    </row>
    <row r="4989" spans="45:81" hidden="1" x14ac:dyDescent="0.25">
      <c r="AS4989" s="37">
        <v>2341</v>
      </c>
      <c r="BS4989" s="41" t="str">
        <f t="shared" si="1021"/>
        <v/>
      </c>
      <c r="BU4989" s="41" t="str">
        <f>IF($BS4989="", "", IFERROR(INDEX('Country Name Replacement'!$C$11:$C$2650, MATCH($BS4989, 'Country Name Replacement'!$B$11:$B$2650, 0)), $BS4989))</f>
        <v/>
      </c>
      <c r="BV4989" s="37" t="str">
        <f t="shared" si="1022"/>
        <v/>
      </c>
      <c r="BW4989" s="46" t="str">
        <f t="shared" si="1023"/>
        <v/>
      </c>
      <c r="BY4989" s="13" t="str">
        <f t="shared" si="1024"/>
        <v/>
      </c>
      <c r="BZ4989" s="37" t="str">
        <f t="shared" si="1025"/>
        <v/>
      </c>
      <c r="CA4989" s="60" t="str">
        <f t="shared" si="1026"/>
        <v/>
      </c>
      <c r="CB4989" s="37" t="str">
        <f>IF(CA4989="", "", COUNTIF(CA$2649:CA$5288, "?"&amp;CA4989)+1+COUNTIF(CA$2649:CA4989, CA4989)-1)</f>
        <v/>
      </c>
      <c r="CC4989" s="41" t="str">
        <f t="shared" si="1027"/>
        <v/>
      </c>
    </row>
    <row r="4990" spans="45:81" hidden="1" x14ac:dyDescent="0.25">
      <c r="AS4990" s="37">
        <v>2342</v>
      </c>
      <c r="BS4990" s="41" t="str">
        <f t="shared" si="1021"/>
        <v/>
      </c>
      <c r="BU4990" s="41" t="str">
        <f>IF($BS4990="", "", IFERROR(INDEX('Country Name Replacement'!$C$11:$C$2650, MATCH($BS4990, 'Country Name Replacement'!$B$11:$B$2650, 0)), $BS4990))</f>
        <v/>
      </c>
      <c r="BV4990" s="37" t="str">
        <f t="shared" si="1022"/>
        <v/>
      </c>
      <c r="BW4990" s="46" t="str">
        <f t="shared" si="1023"/>
        <v/>
      </c>
      <c r="BY4990" s="13" t="str">
        <f t="shared" si="1024"/>
        <v/>
      </c>
      <c r="BZ4990" s="37" t="str">
        <f t="shared" si="1025"/>
        <v/>
      </c>
      <c r="CA4990" s="60" t="str">
        <f t="shared" si="1026"/>
        <v/>
      </c>
      <c r="CB4990" s="37" t="str">
        <f>IF(CA4990="", "", COUNTIF(CA$2649:CA$5288, "?"&amp;CA4990)+1+COUNTIF(CA$2649:CA4990, CA4990)-1)</f>
        <v/>
      </c>
      <c r="CC4990" s="41" t="str">
        <f t="shared" si="1027"/>
        <v/>
      </c>
    </row>
    <row r="4991" spans="45:81" hidden="1" x14ac:dyDescent="0.25">
      <c r="AS4991" s="37">
        <v>2343</v>
      </c>
      <c r="BS4991" s="41" t="str">
        <f t="shared" si="1021"/>
        <v/>
      </c>
      <c r="BU4991" s="41" t="str">
        <f>IF($BS4991="", "", IFERROR(INDEX('Country Name Replacement'!$C$11:$C$2650, MATCH($BS4991, 'Country Name Replacement'!$B$11:$B$2650, 0)), $BS4991))</f>
        <v/>
      </c>
      <c r="BV4991" s="37" t="str">
        <f t="shared" si="1022"/>
        <v/>
      </c>
      <c r="BW4991" s="46" t="str">
        <f t="shared" si="1023"/>
        <v/>
      </c>
      <c r="BY4991" s="13" t="str">
        <f t="shared" si="1024"/>
        <v/>
      </c>
      <c r="BZ4991" s="37" t="str">
        <f t="shared" si="1025"/>
        <v/>
      </c>
      <c r="CA4991" s="60" t="str">
        <f t="shared" si="1026"/>
        <v/>
      </c>
      <c r="CB4991" s="37" t="str">
        <f>IF(CA4991="", "", COUNTIF(CA$2649:CA$5288, "?"&amp;CA4991)+1+COUNTIF(CA$2649:CA4991, CA4991)-1)</f>
        <v/>
      </c>
      <c r="CC4991" s="41" t="str">
        <f t="shared" si="1027"/>
        <v/>
      </c>
    </row>
    <row r="4992" spans="45:81" hidden="1" x14ac:dyDescent="0.25">
      <c r="AS4992" s="37">
        <v>2344</v>
      </c>
      <c r="BS4992" s="41" t="str">
        <f t="shared" si="1021"/>
        <v/>
      </c>
      <c r="BU4992" s="41" t="str">
        <f>IF($BS4992="", "", IFERROR(INDEX('Country Name Replacement'!$C$11:$C$2650, MATCH($BS4992, 'Country Name Replacement'!$B$11:$B$2650, 0)), $BS4992))</f>
        <v/>
      </c>
      <c r="BV4992" s="37" t="str">
        <f t="shared" si="1022"/>
        <v/>
      </c>
      <c r="BW4992" s="46" t="str">
        <f t="shared" si="1023"/>
        <v/>
      </c>
      <c r="BY4992" s="13" t="str">
        <f t="shared" si="1024"/>
        <v/>
      </c>
      <c r="BZ4992" s="37" t="str">
        <f t="shared" si="1025"/>
        <v/>
      </c>
      <c r="CA4992" s="60" t="str">
        <f t="shared" si="1026"/>
        <v/>
      </c>
      <c r="CB4992" s="37" t="str">
        <f>IF(CA4992="", "", COUNTIF(CA$2649:CA$5288, "?"&amp;CA4992)+1+COUNTIF(CA$2649:CA4992, CA4992)-1)</f>
        <v/>
      </c>
      <c r="CC4992" s="41" t="str">
        <f t="shared" si="1027"/>
        <v/>
      </c>
    </row>
    <row r="4993" spans="45:81" hidden="1" x14ac:dyDescent="0.25">
      <c r="AS4993" s="37">
        <v>2345</v>
      </c>
      <c r="BS4993" s="41" t="str">
        <f t="shared" si="1021"/>
        <v/>
      </c>
      <c r="BU4993" s="41" t="str">
        <f>IF($BS4993="", "", IFERROR(INDEX('Country Name Replacement'!$C$11:$C$2650, MATCH($BS4993, 'Country Name Replacement'!$B$11:$B$2650, 0)), $BS4993))</f>
        <v/>
      </c>
      <c r="BV4993" s="37" t="str">
        <f t="shared" si="1022"/>
        <v/>
      </c>
      <c r="BW4993" s="46" t="str">
        <f t="shared" si="1023"/>
        <v/>
      </c>
      <c r="BY4993" s="13" t="str">
        <f t="shared" si="1024"/>
        <v/>
      </c>
      <c r="BZ4993" s="37" t="str">
        <f t="shared" si="1025"/>
        <v/>
      </c>
      <c r="CA4993" s="60" t="str">
        <f t="shared" si="1026"/>
        <v/>
      </c>
      <c r="CB4993" s="37" t="str">
        <f>IF(CA4993="", "", COUNTIF(CA$2649:CA$5288, "?"&amp;CA4993)+1+COUNTIF(CA$2649:CA4993, CA4993)-1)</f>
        <v/>
      </c>
      <c r="CC4993" s="41" t="str">
        <f t="shared" si="1027"/>
        <v/>
      </c>
    </row>
    <row r="4994" spans="45:81" hidden="1" x14ac:dyDescent="0.25">
      <c r="AS4994" s="37">
        <v>2346</v>
      </c>
      <c r="BS4994" s="41" t="str">
        <f t="shared" si="1021"/>
        <v/>
      </c>
      <c r="BU4994" s="41" t="str">
        <f>IF($BS4994="", "", IFERROR(INDEX('Country Name Replacement'!$C$11:$C$2650, MATCH($BS4994, 'Country Name Replacement'!$B$11:$B$2650, 0)), $BS4994))</f>
        <v/>
      </c>
      <c r="BV4994" s="37" t="str">
        <f t="shared" si="1022"/>
        <v/>
      </c>
      <c r="BW4994" s="46" t="str">
        <f t="shared" si="1023"/>
        <v/>
      </c>
      <c r="BY4994" s="13" t="str">
        <f t="shared" si="1024"/>
        <v/>
      </c>
      <c r="BZ4994" s="37" t="str">
        <f t="shared" si="1025"/>
        <v/>
      </c>
      <c r="CA4994" s="60" t="str">
        <f t="shared" si="1026"/>
        <v/>
      </c>
      <c r="CB4994" s="37" t="str">
        <f>IF(CA4994="", "", COUNTIF(CA$2649:CA$5288, "?"&amp;CA4994)+1+COUNTIF(CA$2649:CA4994, CA4994)-1)</f>
        <v/>
      </c>
      <c r="CC4994" s="41" t="str">
        <f t="shared" si="1027"/>
        <v/>
      </c>
    </row>
    <row r="4995" spans="45:81" hidden="1" x14ac:dyDescent="0.25">
      <c r="AS4995" s="37">
        <v>2347</v>
      </c>
      <c r="BS4995" s="41" t="str">
        <f t="shared" si="1021"/>
        <v/>
      </c>
      <c r="BU4995" s="41" t="str">
        <f>IF($BS4995="", "", IFERROR(INDEX('Country Name Replacement'!$C$11:$C$2650, MATCH($BS4995, 'Country Name Replacement'!$B$11:$B$2650, 0)), $BS4995))</f>
        <v/>
      </c>
      <c r="BV4995" s="37" t="str">
        <f t="shared" si="1022"/>
        <v/>
      </c>
      <c r="BW4995" s="46" t="str">
        <f t="shared" si="1023"/>
        <v/>
      </c>
      <c r="BY4995" s="13" t="str">
        <f t="shared" si="1024"/>
        <v/>
      </c>
      <c r="BZ4995" s="37" t="str">
        <f t="shared" si="1025"/>
        <v/>
      </c>
      <c r="CA4995" s="60" t="str">
        <f t="shared" si="1026"/>
        <v/>
      </c>
      <c r="CB4995" s="37" t="str">
        <f>IF(CA4995="", "", COUNTIF(CA$2649:CA$5288, "?"&amp;CA4995)+1+COUNTIF(CA$2649:CA4995, CA4995)-1)</f>
        <v/>
      </c>
      <c r="CC4995" s="41" t="str">
        <f t="shared" si="1027"/>
        <v/>
      </c>
    </row>
    <row r="4996" spans="45:81" hidden="1" x14ac:dyDescent="0.25">
      <c r="AS4996" s="37">
        <v>2348</v>
      </c>
      <c r="BS4996" s="41" t="str">
        <f t="shared" si="1021"/>
        <v/>
      </c>
      <c r="BU4996" s="41" t="str">
        <f>IF($BS4996="", "", IFERROR(INDEX('Country Name Replacement'!$C$11:$C$2650, MATCH($BS4996, 'Country Name Replacement'!$B$11:$B$2650, 0)), $BS4996))</f>
        <v/>
      </c>
      <c r="BV4996" s="37" t="str">
        <f t="shared" si="1022"/>
        <v/>
      </c>
      <c r="BW4996" s="46" t="str">
        <f t="shared" si="1023"/>
        <v/>
      </c>
      <c r="BY4996" s="13" t="str">
        <f t="shared" si="1024"/>
        <v/>
      </c>
      <c r="BZ4996" s="37" t="str">
        <f t="shared" si="1025"/>
        <v/>
      </c>
      <c r="CA4996" s="60" t="str">
        <f t="shared" si="1026"/>
        <v/>
      </c>
      <c r="CB4996" s="37" t="str">
        <f>IF(CA4996="", "", COUNTIF(CA$2649:CA$5288, "?"&amp;CA4996)+1+COUNTIF(CA$2649:CA4996, CA4996)-1)</f>
        <v/>
      </c>
      <c r="CC4996" s="41" t="str">
        <f t="shared" si="1027"/>
        <v/>
      </c>
    </row>
    <row r="4997" spans="45:81" hidden="1" x14ac:dyDescent="0.25">
      <c r="AS4997" s="37">
        <v>2349</v>
      </c>
      <c r="BS4997" s="41" t="str">
        <f t="shared" si="1021"/>
        <v/>
      </c>
      <c r="BU4997" s="41" t="str">
        <f>IF($BS4997="", "", IFERROR(INDEX('Country Name Replacement'!$C$11:$C$2650, MATCH($BS4997, 'Country Name Replacement'!$B$11:$B$2650, 0)), $BS4997))</f>
        <v/>
      </c>
      <c r="BV4997" s="37" t="str">
        <f t="shared" si="1022"/>
        <v/>
      </c>
      <c r="BW4997" s="46" t="str">
        <f t="shared" si="1023"/>
        <v/>
      </c>
      <c r="BY4997" s="13" t="str">
        <f t="shared" si="1024"/>
        <v/>
      </c>
      <c r="BZ4997" s="37" t="str">
        <f t="shared" si="1025"/>
        <v/>
      </c>
      <c r="CA4997" s="60" t="str">
        <f t="shared" si="1026"/>
        <v/>
      </c>
      <c r="CB4997" s="37" t="str">
        <f>IF(CA4997="", "", COUNTIF(CA$2649:CA$5288, "?"&amp;CA4997)+1+COUNTIF(CA$2649:CA4997, CA4997)-1)</f>
        <v/>
      </c>
      <c r="CC4997" s="41" t="str">
        <f t="shared" si="1027"/>
        <v/>
      </c>
    </row>
    <row r="4998" spans="45:81" hidden="1" x14ac:dyDescent="0.25">
      <c r="AS4998" s="37">
        <v>2350</v>
      </c>
      <c r="BS4998" s="41" t="str">
        <f t="shared" si="1021"/>
        <v/>
      </c>
      <c r="BU4998" s="41" t="str">
        <f>IF($BS4998="", "", IFERROR(INDEX('Country Name Replacement'!$C$11:$C$2650, MATCH($BS4998, 'Country Name Replacement'!$B$11:$B$2650, 0)), $BS4998))</f>
        <v/>
      </c>
      <c r="BV4998" s="37" t="str">
        <f t="shared" si="1022"/>
        <v/>
      </c>
      <c r="BW4998" s="46" t="str">
        <f t="shared" si="1023"/>
        <v/>
      </c>
      <c r="BY4998" s="13" t="str">
        <f t="shared" si="1024"/>
        <v/>
      </c>
      <c r="BZ4998" s="37" t="str">
        <f t="shared" si="1025"/>
        <v/>
      </c>
      <c r="CA4998" s="60" t="str">
        <f t="shared" si="1026"/>
        <v/>
      </c>
      <c r="CB4998" s="37" t="str">
        <f>IF(CA4998="", "", COUNTIF(CA$2649:CA$5288, "?"&amp;CA4998)+1+COUNTIF(CA$2649:CA4998, CA4998)-1)</f>
        <v/>
      </c>
      <c r="CC4998" s="41" t="str">
        <f t="shared" si="1027"/>
        <v/>
      </c>
    </row>
    <row r="4999" spans="45:81" hidden="1" x14ac:dyDescent="0.25">
      <c r="AS4999" s="37">
        <v>2351</v>
      </c>
      <c r="BS4999" s="41" t="str">
        <f t="shared" si="1021"/>
        <v/>
      </c>
      <c r="BU4999" s="41" t="str">
        <f>IF($BS4999="", "", IFERROR(INDEX('Country Name Replacement'!$C$11:$C$2650, MATCH($BS4999, 'Country Name Replacement'!$B$11:$B$2650, 0)), $BS4999))</f>
        <v/>
      </c>
      <c r="BV4999" s="37" t="str">
        <f t="shared" si="1022"/>
        <v/>
      </c>
      <c r="BW4999" s="46" t="str">
        <f t="shared" si="1023"/>
        <v/>
      </c>
      <c r="BY4999" s="13" t="str">
        <f t="shared" si="1024"/>
        <v/>
      </c>
      <c r="BZ4999" s="37" t="str">
        <f t="shared" si="1025"/>
        <v/>
      </c>
      <c r="CA4999" s="60" t="str">
        <f t="shared" si="1026"/>
        <v/>
      </c>
      <c r="CB4999" s="37" t="str">
        <f>IF(CA4999="", "", COUNTIF(CA$2649:CA$5288, "?"&amp;CA4999)+1+COUNTIF(CA$2649:CA4999, CA4999)-1)</f>
        <v/>
      </c>
      <c r="CC4999" s="41" t="str">
        <f t="shared" si="1027"/>
        <v/>
      </c>
    </row>
    <row r="5000" spans="45:81" hidden="1" x14ac:dyDescent="0.25">
      <c r="AS5000" s="37">
        <v>2352</v>
      </c>
      <c r="BS5000" s="41" t="str">
        <f t="shared" si="1021"/>
        <v/>
      </c>
      <c r="BU5000" s="41" t="str">
        <f>IF($BS5000="", "", IFERROR(INDEX('Country Name Replacement'!$C$11:$C$2650, MATCH($BS5000, 'Country Name Replacement'!$B$11:$B$2650, 0)), $BS5000))</f>
        <v/>
      </c>
      <c r="BV5000" s="37" t="str">
        <f t="shared" si="1022"/>
        <v/>
      </c>
      <c r="BW5000" s="46" t="str">
        <f t="shared" si="1023"/>
        <v/>
      </c>
      <c r="BY5000" s="13" t="str">
        <f t="shared" si="1024"/>
        <v/>
      </c>
      <c r="BZ5000" s="37" t="str">
        <f t="shared" si="1025"/>
        <v/>
      </c>
      <c r="CA5000" s="60" t="str">
        <f t="shared" si="1026"/>
        <v/>
      </c>
      <c r="CB5000" s="37" t="str">
        <f>IF(CA5000="", "", COUNTIF(CA$2649:CA$5288, "?"&amp;CA5000)+1+COUNTIF(CA$2649:CA5000, CA5000)-1)</f>
        <v/>
      </c>
      <c r="CC5000" s="41" t="str">
        <f t="shared" si="1027"/>
        <v/>
      </c>
    </row>
    <row r="5001" spans="45:81" hidden="1" x14ac:dyDescent="0.25">
      <c r="AS5001" s="37">
        <v>2353</v>
      </c>
      <c r="BS5001" s="41" t="str">
        <f t="shared" si="1021"/>
        <v/>
      </c>
      <c r="BU5001" s="41" t="str">
        <f>IF($BS5001="", "", IFERROR(INDEX('Country Name Replacement'!$C$11:$C$2650, MATCH($BS5001, 'Country Name Replacement'!$B$11:$B$2650, 0)), $BS5001))</f>
        <v/>
      </c>
      <c r="BV5001" s="37" t="str">
        <f t="shared" si="1022"/>
        <v/>
      </c>
      <c r="BW5001" s="46" t="str">
        <f t="shared" si="1023"/>
        <v/>
      </c>
      <c r="BY5001" s="13" t="str">
        <f t="shared" si="1024"/>
        <v/>
      </c>
      <c r="BZ5001" s="37" t="str">
        <f t="shared" si="1025"/>
        <v/>
      </c>
      <c r="CA5001" s="60" t="str">
        <f t="shared" si="1026"/>
        <v/>
      </c>
      <c r="CB5001" s="37" t="str">
        <f>IF(CA5001="", "", COUNTIF(CA$2649:CA$5288, "?"&amp;CA5001)+1+COUNTIF(CA$2649:CA5001, CA5001)-1)</f>
        <v/>
      </c>
      <c r="CC5001" s="41" t="str">
        <f t="shared" si="1027"/>
        <v/>
      </c>
    </row>
    <row r="5002" spans="45:81" hidden="1" x14ac:dyDescent="0.25">
      <c r="AS5002" s="37">
        <v>2354</v>
      </c>
      <c r="BS5002" s="41" t="str">
        <f t="shared" si="1021"/>
        <v/>
      </c>
      <c r="BU5002" s="41" t="str">
        <f>IF($BS5002="", "", IFERROR(INDEX('Country Name Replacement'!$C$11:$C$2650, MATCH($BS5002, 'Country Name Replacement'!$B$11:$B$2650, 0)), $BS5002))</f>
        <v/>
      </c>
      <c r="BV5002" s="37" t="str">
        <f t="shared" si="1022"/>
        <v/>
      </c>
      <c r="BW5002" s="46" t="str">
        <f t="shared" si="1023"/>
        <v/>
      </c>
      <c r="BY5002" s="13" t="str">
        <f t="shared" si="1024"/>
        <v/>
      </c>
      <c r="BZ5002" s="37" t="str">
        <f t="shared" si="1025"/>
        <v/>
      </c>
      <c r="CA5002" s="60" t="str">
        <f t="shared" si="1026"/>
        <v/>
      </c>
      <c r="CB5002" s="37" t="str">
        <f>IF(CA5002="", "", COUNTIF(CA$2649:CA$5288, "?"&amp;CA5002)+1+COUNTIF(CA$2649:CA5002, CA5002)-1)</f>
        <v/>
      </c>
      <c r="CC5002" s="41" t="str">
        <f t="shared" si="1027"/>
        <v/>
      </c>
    </row>
    <row r="5003" spans="45:81" hidden="1" x14ac:dyDescent="0.25">
      <c r="AS5003" s="37">
        <v>2355</v>
      </c>
      <c r="BS5003" s="41" t="str">
        <f t="shared" si="1021"/>
        <v/>
      </c>
      <c r="BU5003" s="41" t="str">
        <f>IF($BS5003="", "", IFERROR(INDEX('Country Name Replacement'!$C$11:$C$2650, MATCH($BS5003, 'Country Name Replacement'!$B$11:$B$2650, 0)), $BS5003))</f>
        <v/>
      </c>
      <c r="BV5003" s="37" t="str">
        <f t="shared" si="1022"/>
        <v/>
      </c>
      <c r="BW5003" s="46" t="str">
        <f t="shared" si="1023"/>
        <v/>
      </c>
      <c r="BY5003" s="13" t="str">
        <f t="shared" si="1024"/>
        <v/>
      </c>
      <c r="BZ5003" s="37" t="str">
        <f t="shared" si="1025"/>
        <v/>
      </c>
      <c r="CA5003" s="60" t="str">
        <f t="shared" si="1026"/>
        <v/>
      </c>
      <c r="CB5003" s="37" t="str">
        <f>IF(CA5003="", "", COUNTIF(CA$2649:CA$5288, "?"&amp;CA5003)+1+COUNTIF(CA$2649:CA5003, CA5003)-1)</f>
        <v/>
      </c>
      <c r="CC5003" s="41" t="str">
        <f t="shared" si="1027"/>
        <v/>
      </c>
    </row>
    <row r="5004" spans="45:81" hidden="1" x14ac:dyDescent="0.25">
      <c r="AS5004" s="37">
        <v>2356</v>
      </c>
      <c r="BS5004" s="41" t="str">
        <f t="shared" si="1021"/>
        <v/>
      </c>
      <c r="BU5004" s="41" t="str">
        <f>IF($BS5004="", "", IFERROR(INDEX('Country Name Replacement'!$C$11:$C$2650, MATCH($BS5004, 'Country Name Replacement'!$B$11:$B$2650, 0)), $BS5004))</f>
        <v/>
      </c>
      <c r="BV5004" s="37" t="str">
        <f t="shared" si="1022"/>
        <v/>
      </c>
      <c r="BW5004" s="46" t="str">
        <f t="shared" si="1023"/>
        <v/>
      </c>
      <c r="BY5004" s="13" t="str">
        <f t="shared" si="1024"/>
        <v/>
      </c>
      <c r="BZ5004" s="37" t="str">
        <f t="shared" si="1025"/>
        <v/>
      </c>
      <c r="CA5004" s="60" t="str">
        <f t="shared" si="1026"/>
        <v/>
      </c>
      <c r="CB5004" s="37" t="str">
        <f>IF(CA5004="", "", COUNTIF(CA$2649:CA$5288, "?"&amp;CA5004)+1+COUNTIF(CA$2649:CA5004, CA5004)-1)</f>
        <v/>
      </c>
      <c r="CC5004" s="41" t="str">
        <f t="shared" si="1027"/>
        <v/>
      </c>
    </row>
    <row r="5005" spans="45:81" hidden="1" x14ac:dyDescent="0.25">
      <c r="AS5005" s="37">
        <v>2357</v>
      </c>
      <c r="BS5005" s="41" t="str">
        <f t="shared" si="1021"/>
        <v/>
      </c>
      <c r="BU5005" s="41" t="str">
        <f>IF($BS5005="", "", IFERROR(INDEX('Country Name Replacement'!$C$11:$C$2650, MATCH($BS5005, 'Country Name Replacement'!$B$11:$B$2650, 0)), $BS5005))</f>
        <v/>
      </c>
      <c r="BV5005" s="37" t="str">
        <f t="shared" si="1022"/>
        <v/>
      </c>
      <c r="BW5005" s="46" t="str">
        <f t="shared" si="1023"/>
        <v/>
      </c>
      <c r="BY5005" s="13" t="str">
        <f t="shared" si="1024"/>
        <v/>
      </c>
      <c r="BZ5005" s="37" t="str">
        <f t="shared" si="1025"/>
        <v/>
      </c>
      <c r="CA5005" s="60" t="str">
        <f t="shared" si="1026"/>
        <v/>
      </c>
      <c r="CB5005" s="37" t="str">
        <f>IF(CA5005="", "", COUNTIF(CA$2649:CA$5288, "?"&amp;CA5005)+1+COUNTIF(CA$2649:CA5005, CA5005)-1)</f>
        <v/>
      </c>
      <c r="CC5005" s="41" t="str">
        <f t="shared" si="1027"/>
        <v/>
      </c>
    </row>
    <row r="5006" spans="45:81" hidden="1" x14ac:dyDescent="0.25">
      <c r="AS5006" s="37">
        <v>2358</v>
      </c>
      <c r="BS5006" s="41" t="str">
        <f t="shared" si="1021"/>
        <v/>
      </c>
      <c r="BU5006" s="41" t="str">
        <f>IF($BS5006="", "", IFERROR(INDEX('Country Name Replacement'!$C$11:$C$2650, MATCH($BS5006, 'Country Name Replacement'!$B$11:$B$2650, 0)), $BS5006))</f>
        <v/>
      </c>
      <c r="BV5006" s="37" t="str">
        <f t="shared" si="1022"/>
        <v/>
      </c>
      <c r="BW5006" s="46" t="str">
        <f t="shared" si="1023"/>
        <v/>
      </c>
      <c r="BY5006" s="13" t="str">
        <f t="shared" si="1024"/>
        <v/>
      </c>
      <c r="BZ5006" s="37" t="str">
        <f t="shared" si="1025"/>
        <v/>
      </c>
      <c r="CA5006" s="60" t="str">
        <f t="shared" si="1026"/>
        <v/>
      </c>
      <c r="CB5006" s="37" t="str">
        <f>IF(CA5006="", "", COUNTIF(CA$2649:CA$5288, "?"&amp;CA5006)+1+COUNTIF(CA$2649:CA5006, CA5006)-1)</f>
        <v/>
      </c>
      <c r="CC5006" s="41" t="str">
        <f t="shared" si="1027"/>
        <v/>
      </c>
    </row>
    <row r="5007" spans="45:81" hidden="1" x14ac:dyDescent="0.25">
      <c r="AS5007" s="37">
        <v>2359</v>
      </c>
      <c r="BS5007" s="41" t="str">
        <f t="shared" si="1021"/>
        <v/>
      </c>
      <c r="BU5007" s="41" t="str">
        <f>IF($BS5007="", "", IFERROR(INDEX('Country Name Replacement'!$C$11:$C$2650, MATCH($BS5007, 'Country Name Replacement'!$B$11:$B$2650, 0)), $BS5007))</f>
        <v/>
      </c>
      <c r="BV5007" s="37" t="str">
        <f t="shared" si="1022"/>
        <v/>
      </c>
      <c r="BW5007" s="46" t="str">
        <f t="shared" si="1023"/>
        <v/>
      </c>
      <c r="BY5007" s="13" t="str">
        <f t="shared" si="1024"/>
        <v/>
      </c>
      <c r="BZ5007" s="37" t="str">
        <f t="shared" si="1025"/>
        <v/>
      </c>
      <c r="CA5007" s="60" t="str">
        <f t="shared" si="1026"/>
        <v/>
      </c>
      <c r="CB5007" s="37" t="str">
        <f>IF(CA5007="", "", COUNTIF(CA$2649:CA$5288, "?"&amp;CA5007)+1+COUNTIF(CA$2649:CA5007, CA5007)-1)</f>
        <v/>
      </c>
      <c r="CC5007" s="41" t="str">
        <f t="shared" si="1027"/>
        <v/>
      </c>
    </row>
    <row r="5008" spans="45:81" hidden="1" x14ac:dyDescent="0.25">
      <c r="AS5008" s="37">
        <v>2360</v>
      </c>
      <c r="BS5008" s="41" t="str">
        <f t="shared" si="1021"/>
        <v/>
      </c>
      <c r="BU5008" s="41" t="str">
        <f>IF($BS5008="", "", IFERROR(INDEX('Country Name Replacement'!$C$11:$C$2650, MATCH($BS5008, 'Country Name Replacement'!$B$11:$B$2650, 0)), $BS5008))</f>
        <v/>
      </c>
      <c r="BV5008" s="37" t="str">
        <f t="shared" si="1022"/>
        <v/>
      </c>
      <c r="BW5008" s="46" t="str">
        <f t="shared" si="1023"/>
        <v/>
      </c>
      <c r="BY5008" s="13" t="str">
        <f t="shared" si="1024"/>
        <v/>
      </c>
      <c r="BZ5008" s="37" t="str">
        <f t="shared" si="1025"/>
        <v/>
      </c>
      <c r="CA5008" s="60" t="str">
        <f t="shared" si="1026"/>
        <v/>
      </c>
      <c r="CB5008" s="37" t="str">
        <f>IF(CA5008="", "", COUNTIF(CA$2649:CA$5288, "?"&amp;CA5008)+1+COUNTIF(CA$2649:CA5008, CA5008)-1)</f>
        <v/>
      </c>
      <c r="CC5008" s="41" t="str">
        <f t="shared" si="1027"/>
        <v/>
      </c>
    </row>
    <row r="5009" spans="45:81" hidden="1" x14ac:dyDescent="0.25">
      <c r="AS5009" s="37">
        <v>2361</v>
      </c>
      <c r="BS5009" s="41" t="str">
        <f t="shared" si="1021"/>
        <v/>
      </c>
      <c r="BU5009" s="41" t="str">
        <f>IF($BS5009="", "", IFERROR(INDEX('Country Name Replacement'!$C$11:$C$2650, MATCH($BS5009, 'Country Name Replacement'!$B$11:$B$2650, 0)), $BS5009))</f>
        <v/>
      </c>
      <c r="BV5009" s="37" t="str">
        <f t="shared" si="1022"/>
        <v/>
      </c>
      <c r="BW5009" s="46" t="str">
        <f t="shared" si="1023"/>
        <v/>
      </c>
      <c r="BY5009" s="13" t="str">
        <f t="shared" si="1024"/>
        <v/>
      </c>
      <c r="BZ5009" s="37" t="str">
        <f t="shared" si="1025"/>
        <v/>
      </c>
      <c r="CA5009" s="60" t="str">
        <f t="shared" si="1026"/>
        <v/>
      </c>
      <c r="CB5009" s="37" t="str">
        <f>IF(CA5009="", "", COUNTIF(CA$2649:CA$5288, "?"&amp;CA5009)+1+COUNTIF(CA$2649:CA5009, CA5009)-1)</f>
        <v/>
      </c>
      <c r="CC5009" s="41" t="str">
        <f t="shared" si="1027"/>
        <v/>
      </c>
    </row>
    <row r="5010" spans="45:81" hidden="1" x14ac:dyDescent="0.25">
      <c r="AS5010" s="37">
        <v>2362</v>
      </c>
      <c r="BS5010" s="41" t="str">
        <f t="shared" si="1021"/>
        <v/>
      </c>
      <c r="BU5010" s="41" t="str">
        <f>IF($BS5010="", "", IFERROR(INDEX('Country Name Replacement'!$C$11:$C$2650, MATCH($BS5010, 'Country Name Replacement'!$B$11:$B$2650, 0)), $BS5010))</f>
        <v/>
      </c>
      <c r="BV5010" s="37" t="str">
        <f t="shared" si="1022"/>
        <v/>
      </c>
      <c r="BW5010" s="46" t="str">
        <f t="shared" si="1023"/>
        <v/>
      </c>
      <c r="BY5010" s="13" t="str">
        <f t="shared" si="1024"/>
        <v/>
      </c>
      <c r="BZ5010" s="37" t="str">
        <f t="shared" si="1025"/>
        <v/>
      </c>
      <c r="CA5010" s="60" t="str">
        <f t="shared" si="1026"/>
        <v/>
      </c>
      <c r="CB5010" s="37" t="str">
        <f>IF(CA5010="", "", COUNTIF(CA$2649:CA$5288, "?"&amp;CA5010)+1+COUNTIF(CA$2649:CA5010, CA5010)-1)</f>
        <v/>
      </c>
      <c r="CC5010" s="41" t="str">
        <f t="shared" si="1027"/>
        <v/>
      </c>
    </row>
    <row r="5011" spans="45:81" hidden="1" x14ac:dyDescent="0.25">
      <c r="AS5011" s="37">
        <v>2363</v>
      </c>
      <c r="BS5011" s="41" t="str">
        <f t="shared" si="1021"/>
        <v/>
      </c>
      <c r="BU5011" s="41" t="str">
        <f>IF($BS5011="", "", IFERROR(INDEX('Country Name Replacement'!$C$11:$C$2650, MATCH($BS5011, 'Country Name Replacement'!$B$11:$B$2650, 0)), $BS5011))</f>
        <v/>
      </c>
      <c r="BV5011" s="37" t="str">
        <f t="shared" si="1022"/>
        <v/>
      </c>
      <c r="BW5011" s="46" t="str">
        <f t="shared" si="1023"/>
        <v/>
      </c>
      <c r="BY5011" s="13" t="str">
        <f t="shared" si="1024"/>
        <v/>
      </c>
      <c r="BZ5011" s="37" t="str">
        <f t="shared" si="1025"/>
        <v/>
      </c>
      <c r="CA5011" s="60" t="str">
        <f t="shared" si="1026"/>
        <v/>
      </c>
      <c r="CB5011" s="37" t="str">
        <f>IF(CA5011="", "", COUNTIF(CA$2649:CA$5288, "?"&amp;CA5011)+1+COUNTIF(CA$2649:CA5011, CA5011)-1)</f>
        <v/>
      </c>
      <c r="CC5011" s="41" t="str">
        <f t="shared" si="1027"/>
        <v/>
      </c>
    </row>
    <row r="5012" spans="45:81" hidden="1" x14ac:dyDescent="0.25">
      <c r="AS5012" s="37">
        <v>2364</v>
      </c>
      <c r="BS5012" s="41" t="str">
        <f t="shared" si="1021"/>
        <v/>
      </c>
      <c r="BU5012" s="41" t="str">
        <f>IF($BS5012="", "", IFERROR(INDEX('Country Name Replacement'!$C$11:$C$2650, MATCH($BS5012, 'Country Name Replacement'!$B$11:$B$2650, 0)), $BS5012))</f>
        <v/>
      </c>
      <c r="BV5012" s="37" t="str">
        <f t="shared" si="1022"/>
        <v/>
      </c>
      <c r="BW5012" s="46" t="str">
        <f t="shared" si="1023"/>
        <v/>
      </c>
      <c r="BY5012" s="13" t="str">
        <f t="shared" si="1024"/>
        <v/>
      </c>
      <c r="BZ5012" s="37" t="str">
        <f t="shared" si="1025"/>
        <v/>
      </c>
      <c r="CA5012" s="60" t="str">
        <f t="shared" si="1026"/>
        <v/>
      </c>
      <c r="CB5012" s="37" t="str">
        <f>IF(CA5012="", "", COUNTIF(CA$2649:CA$5288, "?"&amp;CA5012)+1+COUNTIF(CA$2649:CA5012, CA5012)-1)</f>
        <v/>
      </c>
      <c r="CC5012" s="41" t="str">
        <f t="shared" si="1027"/>
        <v/>
      </c>
    </row>
    <row r="5013" spans="45:81" hidden="1" x14ac:dyDescent="0.25">
      <c r="AS5013" s="37">
        <v>2365</v>
      </c>
      <c r="BS5013" s="41" t="str">
        <f t="shared" si="1021"/>
        <v/>
      </c>
      <c r="BU5013" s="41" t="str">
        <f>IF($BS5013="", "", IFERROR(INDEX('Country Name Replacement'!$C$11:$C$2650, MATCH($BS5013, 'Country Name Replacement'!$B$11:$B$2650, 0)), $BS5013))</f>
        <v/>
      </c>
      <c r="BV5013" s="37" t="str">
        <f t="shared" si="1022"/>
        <v/>
      </c>
      <c r="BW5013" s="46" t="str">
        <f t="shared" si="1023"/>
        <v/>
      </c>
      <c r="BY5013" s="13" t="str">
        <f t="shared" si="1024"/>
        <v/>
      </c>
      <c r="BZ5013" s="37" t="str">
        <f t="shared" si="1025"/>
        <v/>
      </c>
      <c r="CA5013" s="60" t="str">
        <f t="shared" si="1026"/>
        <v/>
      </c>
      <c r="CB5013" s="37" t="str">
        <f>IF(CA5013="", "", COUNTIF(CA$2649:CA$5288, "?"&amp;CA5013)+1+COUNTIF(CA$2649:CA5013, CA5013)-1)</f>
        <v/>
      </c>
      <c r="CC5013" s="41" t="str">
        <f t="shared" si="1027"/>
        <v/>
      </c>
    </row>
    <row r="5014" spans="45:81" hidden="1" x14ac:dyDescent="0.25">
      <c r="AS5014" s="37">
        <v>2366</v>
      </c>
      <c r="BS5014" s="41" t="str">
        <f t="shared" si="1021"/>
        <v/>
      </c>
      <c r="BU5014" s="41" t="str">
        <f>IF($BS5014="", "", IFERROR(INDEX('Country Name Replacement'!$C$11:$C$2650, MATCH($BS5014, 'Country Name Replacement'!$B$11:$B$2650, 0)), $BS5014))</f>
        <v/>
      </c>
      <c r="BV5014" s="37" t="str">
        <f t="shared" si="1022"/>
        <v/>
      </c>
      <c r="BW5014" s="46" t="str">
        <f t="shared" si="1023"/>
        <v/>
      </c>
      <c r="BY5014" s="13" t="str">
        <f t="shared" si="1024"/>
        <v/>
      </c>
      <c r="BZ5014" s="37" t="str">
        <f t="shared" si="1025"/>
        <v/>
      </c>
      <c r="CA5014" s="60" t="str">
        <f t="shared" si="1026"/>
        <v/>
      </c>
      <c r="CB5014" s="37" t="str">
        <f>IF(CA5014="", "", COUNTIF(CA$2649:CA$5288, "?"&amp;CA5014)+1+COUNTIF(CA$2649:CA5014, CA5014)-1)</f>
        <v/>
      </c>
      <c r="CC5014" s="41" t="str">
        <f t="shared" si="1027"/>
        <v/>
      </c>
    </row>
    <row r="5015" spans="45:81" hidden="1" x14ac:dyDescent="0.25">
      <c r="AS5015" s="37">
        <v>2367</v>
      </c>
      <c r="BS5015" s="41" t="str">
        <f t="shared" si="1021"/>
        <v/>
      </c>
      <c r="BU5015" s="41" t="str">
        <f>IF($BS5015="", "", IFERROR(INDEX('Country Name Replacement'!$C$11:$C$2650, MATCH($BS5015, 'Country Name Replacement'!$B$11:$B$2650, 0)), $BS5015))</f>
        <v/>
      </c>
      <c r="BV5015" s="37" t="str">
        <f t="shared" si="1022"/>
        <v/>
      </c>
      <c r="BW5015" s="46" t="str">
        <f t="shared" si="1023"/>
        <v/>
      </c>
      <c r="BY5015" s="13" t="str">
        <f t="shared" si="1024"/>
        <v/>
      </c>
      <c r="BZ5015" s="37" t="str">
        <f t="shared" si="1025"/>
        <v/>
      </c>
      <c r="CA5015" s="60" t="str">
        <f t="shared" si="1026"/>
        <v/>
      </c>
      <c r="CB5015" s="37" t="str">
        <f>IF(CA5015="", "", COUNTIF(CA$2649:CA$5288, "?"&amp;CA5015)+1+COUNTIF(CA$2649:CA5015, CA5015)-1)</f>
        <v/>
      </c>
      <c r="CC5015" s="41" t="str">
        <f t="shared" si="1027"/>
        <v/>
      </c>
    </row>
    <row r="5016" spans="45:81" hidden="1" x14ac:dyDescent="0.25">
      <c r="AS5016" s="37">
        <v>2368</v>
      </c>
      <c r="BS5016" s="41" t="str">
        <f t="shared" si="1021"/>
        <v/>
      </c>
      <c r="BU5016" s="41" t="str">
        <f>IF($BS5016="", "", IFERROR(INDEX('Country Name Replacement'!$C$11:$C$2650, MATCH($BS5016, 'Country Name Replacement'!$B$11:$B$2650, 0)), $BS5016))</f>
        <v/>
      </c>
      <c r="BV5016" s="37" t="str">
        <f t="shared" si="1022"/>
        <v/>
      </c>
      <c r="BW5016" s="46" t="str">
        <f t="shared" si="1023"/>
        <v/>
      </c>
      <c r="BY5016" s="13" t="str">
        <f t="shared" si="1024"/>
        <v/>
      </c>
      <c r="BZ5016" s="37" t="str">
        <f t="shared" si="1025"/>
        <v/>
      </c>
      <c r="CA5016" s="60" t="str">
        <f t="shared" si="1026"/>
        <v/>
      </c>
      <c r="CB5016" s="37" t="str">
        <f>IF(CA5016="", "", COUNTIF(CA$2649:CA$5288, "?"&amp;CA5016)+1+COUNTIF(CA$2649:CA5016, CA5016)-1)</f>
        <v/>
      </c>
      <c r="CC5016" s="41" t="str">
        <f t="shared" si="1027"/>
        <v/>
      </c>
    </row>
    <row r="5017" spans="45:81" hidden="1" x14ac:dyDescent="0.25">
      <c r="AS5017" s="37">
        <v>2369</v>
      </c>
      <c r="BS5017" s="41" t="str">
        <f t="shared" si="1021"/>
        <v/>
      </c>
      <c r="BU5017" s="41" t="str">
        <f>IF($BS5017="", "", IFERROR(INDEX('Country Name Replacement'!$C$11:$C$2650, MATCH($BS5017, 'Country Name Replacement'!$B$11:$B$2650, 0)), $BS5017))</f>
        <v/>
      </c>
      <c r="BV5017" s="37" t="str">
        <f t="shared" si="1022"/>
        <v/>
      </c>
      <c r="BW5017" s="46" t="str">
        <f t="shared" si="1023"/>
        <v/>
      </c>
      <c r="BY5017" s="13" t="str">
        <f t="shared" si="1024"/>
        <v/>
      </c>
      <c r="BZ5017" s="37" t="str">
        <f t="shared" si="1025"/>
        <v/>
      </c>
      <c r="CA5017" s="60" t="str">
        <f t="shared" si="1026"/>
        <v/>
      </c>
      <c r="CB5017" s="37" t="str">
        <f>IF(CA5017="", "", COUNTIF(CA$2649:CA$5288, "?"&amp;CA5017)+1+COUNTIF(CA$2649:CA5017, CA5017)-1)</f>
        <v/>
      </c>
      <c r="CC5017" s="41" t="str">
        <f t="shared" si="1027"/>
        <v/>
      </c>
    </row>
    <row r="5018" spans="45:81" hidden="1" x14ac:dyDescent="0.25">
      <c r="AS5018" s="37">
        <v>2370</v>
      </c>
      <c r="BS5018" s="41" t="str">
        <f t="shared" ref="BS5018:BS5081" si="1028">IFERROR(INDEX(BS$7:BS$2646, MATCH($AS5018, BU$7:BU$2646, 0)), "")</f>
        <v/>
      </c>
      <c r="BU5018" s="41" t="str">
        <f>IF($BS5018="", "", IFERROR(INDEX('Country Name Replacement'!$C$11:$C$2650, MATCH($BS5018, 'Country Name Replacement'!$B$11:$B$2650, 0)), $BS5018))</f>
        <v/>
      </c>
      <c r="BV5018" s="37" t="str">
        <f t="shared" ref="BV5018:BV5081" si="1029">IF(BU5018="", "", COUNTIF(BU$2649:BU$5288, "&lt;"&amp;BU5018)+1-BV$2647)</f>
        <v/>
      </c>
      <c r="BW5018" s="46" t="str">
        <f t="shared" ref="BW5018:BW5081" si="1030">IFERROR(INDEX(BU$2649:BU$5288, MATCH($AS5018, BV$2649:BV$2828, 0)), "")</f>
        <v/>
      </c>
      <c r="BY5018" s="13" t="str">
        <f t="shared" ref="BY5018:BY5081" si="1031">IFERROR(INDEX(BY$7:BY$2646, MATCH($AS5018, CA$7:CA$2646, 0)), "")</f>
        <v/>
      </c>
      <c r="BZ5018" s="37" t="str">
        <f t="shared" ref="BZ5018:BZ5081" si="1032">IF(BY5018="", "", COUNTIF(BY$2649:BY$5288, "&lt;"&amp;BY5018)+1-BZ$2647)</f>
        <v/>
      </c>
      <c r="CA5018" s="60" t="str">
        <f t="shared" ref="CA5018:CA5081" si="1033">IF(BY5018="", "", SUMIF($BY$7:$BY$2646, BY5018, $BZ$7:$BZ$2646))</f>
        <v/>
      </c>
      <c r="CB5018" s="37" t="str">
        <f>IF(CA5018="", "", COUNTIF(CA$2649:CA$5288, "?"&amp;CA5018)+1+COUNTIF(CA$2649:CA5018, CA5018)-1)</f>
        <v/>
      </c>
      <c r="CC5018" s="41" t="str">
        <f t="shared" ref="CC5018:CC5081" si="1034">IFERROR(INDEX(BS$2649:BS$5288, MATCH($AS5018, BV$2649:BV$2828, 0)), "")</f>
        <v/>
      </c>
    </row>
    <row r="5019" spans="45:81" hidden="1" x14ac:dyDescent="0.25">
      <c r="AS5019" s="37">
        <v>2371</v>
      </c>
      <c r="BS5019" s="41" t="str">
        <f t="shared" si="1028"/>
        <v/>
      </c>
      <c r="BU5019" s="41" t="str">
        <f>IF($BS5019="", "", IFERROR(INDEX('Country Name Replacement'!$C$11:$C$2650, MATCH($BS5019, 'Country Name Replacement'!$B$11:$B$2650, 0)), $BS5019))</f>
        <v/>
      </c>
      <c r="BV5019" s="37" t="str">
        <f t="shared" si="1029"/>
        <v/>
      </c>
      <c r="BW5019" s="46" t="str">
        <f t="shared" si="1030"/>
        <v/>
      </c>
      <c r="BY5019" s="13" t="str">
        <f t="shared" si="1031"/>
        <v/>
      </c>
      <c r="BZ5019" s="37" t="str">
        <f t="shared" si="1032"/>
        <v/>
      </c>
      <c r="CA5019" s="60" t="str">
        <f t="shared" si="1033"/>
        <v/>
      </c>
      <c r="CB5019" s="37" t="str">
        <f>IF(CA5019="", "", COUNTIF(CA$2649:CA$5288, "?"&amp;CA5019)+1+COUNTIF(CA$2649:CA5019, CA5019)-1)</f>
        <v/>
      </c>
      <c r="CC5019" s="41" t="str">
        <f t="shared" si="1034"/>
        <v/>
      </c>
    </row>
    <row r="5020" spans="45:81" hidden="1" x14ac:dyDescent="0.25">
      <c r="AS5020" s="37">
        <v>2372</v>
      </c>
      <c r="BS5020" s="41" t="str">
        <f t="shared" si="1028"/>
        <v/>
      </c>
      <c r="BU5020" s="41" t="str">
        <f>IF($BS5020="", "", IFERROR(INDEX('Country Name Replacement'!$C$11:$C$2650, MATCH($BS5020, 'Country Name Replacement'!$B$11:$B$2650, 0)), $BS5020))</f>
        <v/>
      </c>
      <c r="BV5020" s="37" t="str">
        <f t="shared" si="1029"/>
        <v/>
      </c>
      <c r="BW5020" s="46" t="str">
        <f t="shared" si="1030"/>
        <v/>
      </c>
      <c r="BY5020" s="13" t="str">
        <f t="shared" si="1031"/>
        <v/>
      </c>
      <c r="BZ5020" s="37" t="str">
        <f t="shared" si="1032"/>
        <v/>
      </c>
      <c r="CA5020" s="60" t="str">
        <f t="shared" si="1033"/>
        <v/>
      </c>
      <c r="CB5020" s="37" t="str">
        <f>IF(CA5020="", "", COUNTIF(CA$2649:CA$5288, "?"&amp;CA5020)+1+COUNTIF(CA$2649:CA5020, CA5020)-1)</f>
        <v/>
      </c>
      <c r="CC5020" s="41" t="str">
        <f t="shared" si="1034"/>
        <v/>
      </c>
    </row>
    <row r="5021" spans="45:81" hidden="1" x14ac:dyDescent="0.25">
      <c r="AS5021" s="37">
        <v>2373</v>
      </c>
      <c r="BS5021" s="41" t="str">
        <f t="shared" si="1028"/>
        <v/>
      </c>
      <c r="BU5021" s="41" t="str">
        <f>IF($BS5021="", "", IFERROR(INDEX('Country Name Replacement'!$C$11:$C$2650, MATCH($BS5021, 'Country Name Replacement'!$B$11:$B$2650, 0)), $BS5021))</f>
        <v/>
      </c>
      <c r="BV5021" s="37" t="str">
        <f t="shared" si="1029"/>
        <v/>
      </c>
      <c r="BW5021" s="46" t="str">
        <f t="shared" si="1030"/>
        <v/>
      </c>
      <c r="BY5021" s="13" t="str">
        <f t="shared" si="1031"/>
        <v/>
      </c>
      <c r="BZ5021" s="37" t="str">
        <f t="shared" si="1032"/>
        <v/>
      </c>
      <c r="CA5021" s="60" t="str">
        <f t="shared" si="1033"/>
        <v/>
      </c>
      <c r="CB5021" s="37" t="str">
        <f>IF(CA5021="", "", COUNTIF(CA$2649:CA$5288, "?"&amp;CA5021)+1+COUNTIF(CA$2649:CA5021, CA5021)-1)</f>
        <v/>
      </c>
      <c r="CC5021" s="41" t="str">
        <f t="shared" si="1034"/>
        <v/>
      </c>
    </row>
    <row r="5022" spans="45:81" hidden="1" x14ac:dyDescent="0.25">
      <c r="AS5022" s="37">
        <v>2374</v>
      </c>
      <c r="BS5022" s="41" t="str">
        <f t="shared" si="1028"/>
        <v/>
      </c>
      <c r="BU5022" s="41" t="str">
        <f>IF($BS5022="", "", IFERROR(INDEX('Country Name Replacement'!$C$11:$C$2650, MATCH($BS5022, 'Country Name Replacement'!$B$11:$B$2650, 0)), $BS5022))</f>
        <v/>
      </c>
      <c r="BV5022" s="37" t="str">
        <f t="shared" si="1029"/>
        <v/>
      </c>
      <c r="BW5022" s="46" t="str">
        <f t="shared" si="1030"/>
        <v/>
      </c>
      <c r="BY5022" s="13" t="str">
        <f t="shared" si="1031"/>
        <v/>
      </c>
      <c r="BZ5022" s="37" t="str">
        <f t="shared" si="1032"/>
        <v/>
      </c>
      <c r="CA5022" s="60" t="str">
        <f t="shared" si="1033"/>
        <v/>
      </c>
      <c r="CB5022" s="37" t="str">
        <f>IF(CA5022="", "", COUNTIF(CA$2649:CA$5288, "?"&amp;CA5022)+1+COUNTIF(CA$2649:CA5022, CA5022)-1)</f>
        <v/>
      </c>
      <c r="CC5022" s="41" t="str">
        <f t="shared" si="1034"/>
        <v/>
      </c>
    </row>
    <row r="5023" spans="45:81" hidden="1" x14ac:dyDescent="0.25">
      <c r="AS5023" s="37">
        <v>2375</v>
      </c>
      <c r="BS5023" s="41" t="str">
        <f t="shared" si="1028"/>
        <v/>
      </c>
      <c r="BU5023" s="41" t="str">
        <f>IF($BS5023="", "", IFERROR(INDEX('Country Name Replacement'!$C$11:$C$2650, MATCH($BS5023, 'Country Name Replacement'!$B$11:$B$2650, 0)), $BS5023))</f>
        <v/>
      </c>
      <c r="BV5023" s="37" t="str">
        <f t="shared" si="1029"/>
        <v/>
      </c>
      <c r="BW5023" s="46" t="str">
        <f t="shared" si="1030"/>
        <v/>
      </c>
      <c r="BY5023" s="13" t="str">
        <f t="shared" si="1031"/>
        <v/>
      </c>
      <c r="BZ5023" s="37" t="str">
        <f t="shared" si="1032"/>
        <v/>
      </c>
      <c r="CA5023" s="60" t="str">
        <f t="shared" si="1033"/>
        <v/>
      </c>
      <c r="CB5023" s="37" t="str">
        <f>IF(CA5023="", "", COUNTIF(CA$2649:CA$5288, "?"&amp;CA5023)+1+COUNTIF(CA$2649:CA5023, CA5023)-1)</f>
        <v/>
      </c>
      <c r="CC5023" s="41" t="str">
        <f t="shared" si="1034"/>
        <v/>
      </c>
    </row>
    <row r="5024" spans="45:81" hidden="1" x14ac:dyDescent="0.25">
      <c r="AS5024" s="37">
        <v>2376</v>
      </c>
      <c r="BS5024" s="41" t="str">
        <f t="shared" si="1028"/>
        <v/>
      </c>
      <c r="BU5024" s="41" t="str">
        <f>IF($BS5024="", "", IFERROR(INDEX('Country Name Replacement'!$C$11:$C$2650, MATCH($BS5024, 'Country Name Replacement'!$B$11:$B$2650, 0)), $BS5024))</f>
        <v/>
      </c>
      <c r="BV5024" s="37" t="str">
        <f t="shared" si="1029"/>
        <v/>
      </c>
      <c r="BW5024" s="46" t="str">
        <f t="shared" si="1030"/>
        <v/>
      </c>
      <c r="BY5024" s="13" t="str">
        <f t="shared" si="1031"/>
        <v/>
      </c>
      <c r="BZ5024" s="37" t="str">
        <f t="shared" si="1032"/>
        <v/>
      </c>
      <c r="CA5024" s="60" t="str">
        <f t="shared" si="1033"/>
        <v/>
      </c>
      <c r="CB5024" s="37" t="str">
        <f>IF(CA5024="", "", COUNTIF(CA$2649:CA$5288, "?"&amp;CA5024)+1+COUNTIF(CA$2649:CA5024, CA5024)-1)</f>
        <v/>
      </c>
      <c r="CC5024" s="41" t="str">
        <f t="shared" si="1034"/>
        <v/>
      </c>
    </row>
    <row r="5025" spans="45:81" hidden="1" x14ac:dyDescent="0.25">
      <c r="AS5025" s="37">
        <v>2377</v>
      </c>
      <c r="BS5025" s="41" t="str">
        <f t="shared" si="1028"/>
        <v/>
      </c>
      <c r="BU5025" s="41" t="str">
        <f>IF($BS5025="", "", IFERROR(INDEX('Country Name Replacement'!$C$11:$C$2650, MATCH($BS5025, 'Country Name Replacement'!$B$11:$B$2650, 0)), $BS5025))</f>
        <v/>
      </c>
      <c r="BV5025" s="37" t="str">
        <f t="shared" si="1029"/>
        <v/>
      </c>
      <c r="BW5025" s="46" t="str">
        <f t="shared" si="1030"/>
        <v/>
      </c>
      <c r="BY5025" s="13" t="str">
        <f t="shared" si="1031"/>
        <v/>
      </c>
      <c r="BZ5025" s="37" t="str">
        <f t="shared" si="1032"/>
        <v/>
      </c>
      <c r="CA5025" s="60" t="str">
        <f t="shared" si="1033"/>
        <v/>
      </c>
      <c r="CB5025" s="37" t="str">
        <f>IF(CA5025="", "", COUNTIF(CA$2649:CA$5288, "?"&amp;CA5025)+1+COUNTIF(CA$2649:CA5025, CA5025)-1)</f>
        <v/>
      </c>
      <c r="CC5025" s="41" t="str">
        <f t="shared" si="1034"/>
        <v/>
      </c>
    </row>
    <row r="5026" spans="45:81" hidden="1" x14ac:dyDescent="0.25">
      <c r="AS5026" s="37">
        <v>2378</v>
      </c>
      <c r="BS5026" s="41" t="str">
        <f t="shared" si="1028"/>
        <v/>
      </c>
      <c r="BU5026" s="41" t="str">
        <f>IF($BS5026="", "", IFERROR(INDEX('Country Name Replacement'!$C$11:$C$2650, MATCH($BS5026, 'Country Name Replacement'!$B$11:$B$2650, 0)), $BS5026))</f>
        <v/>
      </c>
      <c r="BV5026" s="37" t="str">
        <f t="shared" si="1029"/>
        <v/>
      </c>
      <c r="BW5026" s="46" t="str">
        <f t="shared" si="1030"/>
        <v/>
      </c>
      <c r="BY5026" s="13" t="str">
        <f t="shared" si="1031"/>
        <v/>
      </c>
      <c r="BZ5026" s="37" t="str">
        <f t="shared" si="1032"/>
        <v/>
      </c>
      <c r="CA5026" s="60" t="str">
        <f t="shared" si="1033"/>
        <v/>
      </c>
      <c r="CB5026" s="37" t="str">
        <f>IF(CA5026="", "", COUNTIF(CA$2649:CA$5288, "?"&amp;CA5026)+1+COUNTIF(CA$2649:CA5026, CA5026)-1)</f>
        <v/>
      </c>
      <c r="CC5026" s="41" t="str">
        <f t="shared" si="1034"/>
        <v/>
      </c>
    </row>
    <row r="5027" spans="45:81" hidden="1" x14ac:dyDescent="0.25">
      <c r="AS5027" s="37">
        <v>2379</v>
      </c>
      <c r="BS5027" s="41" t="str">
        <f t="shared" si="1028"/>
        <v/>
      </c>
      <c r="BU5027" s="41" t="str">
        <f>IF($BS5027="", "", IFERROR(INDEX('Country Name Replacement'!$C$11:$C$2650, MATCH($BS5027, 'Country Name Replacement'!$B$11:$B$2650, 0)), $BS5027))</f>
        <v/>
      </c>
      <c r="BV5027" s="37" t="str">
        <f t="shared" si="1029"/>
        <v/>
      </c>
      <c r="BW5027" s="46" t="str">
        <f t="shared" si="1030"/>
        <v/>
      </c>
      <c r="BY5027" s="13" t="str">
        <f t="shared" si="1031"/>
        <v/>
      </c>
      <c r="BZ5027" s="37" t="str">
        <f t="shared" si="1032"/>
        <v/>
      </c>
      <c r="CA5027" s="60" t="str">
        <f t="shared" si="1033"/>
        <v/>
      </c>
      <c r="CB5027" s="37" t="str">
        <f>IF(CA5027="", "", COUNTIF(CA$2649:CA$5288, "?"&amp;CA5027)+1+COUNTIF(CA$2649:CA5027, CA5027)-1)</f>
        <v/>
      </c>
      <c r="CC5027" s="41" t="str">
        <f t="shared" si="1034"/>
        <v/>
      </c>
    </row>
    <row r="5028" spans="45:81" hidden="1" x14ac:dyDescent="0.25">
      <c r="AS5028" s="37">
        <v>2380</v>
      </c>
      <c r="BS5028" s="41" t="str">
        <f t="shared" si="1028"/>
        <v/>
      </c>
      <c r="BU5028" s="41" t="str">
        <f>IF($BS5028="", "", IFERROR(INDEX('Country Name Replacement'!$C$11:$C$2650, MATCH($BS5028, 'Country Name Replacement'!$B$11:$B$2650, 0)), $BS5028))</f>
        <v/>
      </c>
      <c r="BV5028" s="37" t="str">
        <f t="shared" si="1029"/>
        <v/>
      </c>
      <c r="BW5028" s="46" t="str">
        <f t="shared" si="1030"/>
        <v/>
      </c>
      <c r="BY5028" s="13" t="str">
        <f t="shared" si="1031"/>
        <v/>
      </c>
      <c r="BZ5028" s="37" t="str">
        <f t="shared" si="1032"/>
        <v/>
      </c>
      <c r="CA5028" s="60" t="str">
        <f t="shared" si="1033"/>
        <v/>
      </c>
      <c r="CB5028" s="37" t="str">
        <f>IF(CA5028="", "", COUNTIF(CA$2649:CA$5288, "?"&amp;CA5028)+1+COUNTIF(CA$2649:CA5028, CA5028)-1)</f>
        <v/>
      </c>
      <c r="CC5028" s="41" t="str">
        <f t="shared" si="1034"/>
        <v/>
      </c>
    </row>
    <row r="5029" spans="45:81" hidden="1" x14ac:dyDescent="0.25">
      <c r="AS5029" s="37">
        <v>2381</v>
      </c>
      <c r="BS5029" s="41" t="str">
        <f t="shared" si="1028"/>
        <v/>
      </c>
      <c r="BU5029" s="41" t="str">
        <f>IF($BS5029="", "", IFERROR(INDEX('Country Name Replacement'!$C$11:$C$2650, MATCH($BS5029, 'Country Name Replacement'!$B$11:$B$2650, 0)), $BS5029))</f>
        <v/>
      </c>
      <c r="BV5029" s="37" t="str">
        <f t="shared" si="1029"/>
        <v/>
      </c>
      <c r="BW5029" s="46" t="str">
        <f t="shared" si="1030"/>
        <v/>
      </c>
      <c r="BY5029" s="13" t="str">
        <f t="shared" si="1031"/>
        <v/>
      </c>
      <c r="BZ5029" s="37" t="str">
        <f t="shared" si="1032"/>
        <v/>
      </c>
      <c r="CA5029" s="60" t="str">
        <f t="shared" si="1033"/>
        <v/>
      </c>
      <c r="CB5029" s="37" t="str">
        <f>IF(CA5029="", "", COUNTIF(CA$2649:CA$5288, "?"&amp;CA5029)+1+COUNTIF(CA$2649:CA5029, CA5029)-1)</f>
        <v/>
      </c>
      <c r="CC5029" s="41" t="str">
        <f t="shared" si="1034"/>
        <v/>
      </c>
    </row>
    <row r="5030" spans="45:81" hidden="1" x14ac:dyDescent="0.25">
      <c r="AS5030" s="37">
        <v>2382</v>
      </c>
      <c r="BS5030" s="41" t="str">
        <f t="shared" si="1028"/>
        <v/>
      </c>
      <c r="BU5030" s="41" t="str">
        <f>IF($BS5030="", "", IFERROR(INDEX('Country Name Replacement'!$C$11:$C$2650, MATCH($BS5030, 'Country Name Replacement'!$B$11:$B$2650, 0)), $BS5030))</f>
        <v/>
      </c>
      <c r="BV5030" s="37" t="str">
        <f t="shared" si="1029"/>
        <v/>
      </c>
      <c r="BW5030" s="46" t="str">
        <f t="shared" si="1030"/>
        <v/>
      </c>
      <c r="BY5030" s="13" t="str">
        <f t="shared" si="1031"/>
        <v/>
      </c>
      <c r="BZ5030" s="37" t="str">
        <f t="shared" si="1032"/>
        <v/>
      </c>
      <c r="CA5030" s="60" t="str">
        <f t="shared" si="1033"/>
        <v/>
      </c>
      <c r="CB5030" s="37" t="str">
        <f>IF(CA5030="", "", COUNTIF(CA$2649:CA$5288, "?"&amp;CA5030)+1+COUNTIF(CA$2649:CA5030, CA5030)-1)</f>
        <v/>
      </c>
      <c r="CC5030" s="41" t="str">
        <f t="shared" si="1034"/>
        <v/>
      </c>
    </row>
    <row r="5031" spans="45:81" hidden="1" x14ac:dyDescent="0.25">
      <c r="AS5031" s="37">
        <v>2383</v>
      </c>
      <c r="BS5031" s="41" t="str">
        <f t="shared" si="1028"/>
        <v/>
      </c>
      <c r="BU5031" s="41" t="str">
        <f>IF($BS5031="", "", IFERROR(INDEX('Country Name Replacement'!$C$11:$C$2650, MATCH($BS5031, 'Country Name Replacement'!$B$11:$B$2650, 0)), $BS5031))</f>
        <v/>
      </c>
      <c r="BV5031" s="37" t="str">
        <f t="shared" si="1029"/>
        <v/>
      </c>
      <c r="BW5031" s="46" t="str">
        <f t="shared" si="1030"/>
        <v/>
      </c>
      <c r="BY5031" s="13" t="str">
        <f t="shared" si="1031"/>
        <v/>
      </c>
      <c r="BZ5031" s="37" t="str">
        <f t="shared" si="1032"/>
        <v/>
      </c>
      <c r="CA5031" s="60" t="str">
        <f t="shared" si="1033"/>
        <v/>
      </c>
      <c r="CB5031" s="37" t="str">
        <f>IF(CA5031="", "", COUNTIF(CA$2649:CA$5288, "?"&amp;CA5031)+1+COUNTIF(CA$2649:CA5031, CA5031)-1)</f>
        <v/>
      </c>
      <c r="CC5031" s="41" t="str">
        <f t="shared" si="1034"/>
        <v/>
      </c>
    </row>
    <row r="5032" spans="45:81" hidden="1" x14ac:dyDescent="0.25">
      <c r="AS5032" s="37">
        <v>2384</v>
      </c>
      <c r="BS5032" s="41" t="str">
        <f t="shared" si="1028"/>
        <v/>
      </c>
      <c r="BU5032" s="41" t="str">
        <f>IF($BS5032="", "", IFERROR(INDEX('Country Name Replacement'!$C$11:$C$2650, MATCH($BS5032, 'Country Name Replacement'!$B$11:$B$2650, 0)), $BS5032))</f>
        <v/>
      </c>
      <c r="BV5032" s="37" t="str">
        <f t="shared" si="1029"/>
        <v/>
      </c>
      <c r="BW5032" s="46" t="str">
        <f t="shared" si="1030"/>
        <v/>
      </c>
      <c r="BY5032" s="13" t="str">
        <f t="shared" si="1031"/>
        <v/>
      </c>
      <c r="BZ5032" s="37" t="str">
        <f t="shared" si="1032"/>
        <v/>
      </c>
      <c r="CA5032" s="60" t="str">
        <f t="shared" si="1033"/>
        <v/>
      </c>
      <c r="CB5032" s="37" t="str">
        <f>IF(CA5032="", "", COUNTIF(CA$2649:CA$5288, "?"&amp;CA5032)+1+COUNTIF(CA$2649:CA5032, CA5032)-1)</f>
        <v/>
      </c>
      <c r="CC5032" s="41" t="str">
        <f t="shared" si="1034"/>
        <v/>
      </c>
    </row>
    <row r="5033" spans="45:81" hidden="1" x14ac:dyDescent="0.25">
      <c r="AS5033" s="37">
        <v>2385</v>
      </c>
      <c r="BS5033" s="41" t="str">
        <f t="shared" si="1028"/>
        <v/>
      </c>
      <c r="BU5033" s="41" t="str">
        <f>IF($BS5033="", "", IFERROR(INDEX('Country Name Replacement'!$C$11:$C$2650, MATCH($BS5033, 'Country Name Replacement'!$B$11:$B$2650, 0)), $BS5033))</f>
        <v/>
      </c>
      <c r="BV5033" s="37" t="str">
        <f t="shared" si="1029"/>
        <v/>
      </c>
      <c r="BW5033" s="46" t="str">
        <f t="shared" si="1030"/>
        <v/>
      </c>
      <c r="BY5033" s="13" t="str">
        <f t="shared" si="1031"/>
        <v/>
      </c>
      <c r="BZ5033" s="37" t="str">
        <f t="shared" si="1032"/>
        <v/>
      </c>
      <c r="CA5033" s="60" t="str">
        <f t="shared" si="1033"/>
        <v/>
      </c>
      <c r="CB5033" s="37" t="str">
        <f>IF(CA5033="", "", COUNTIF(CA$2649:CA$5288, "?"&amp;CA5033)+1+COUNTIF(CA$2649:CA5033, CA5033)-1)</f>
        <v/>
      </c>
      <c r="CC5033" s="41" t="str">
        <f t="shared" si="1034"/>
        <v/>
      </c>
    </row>
    <row r="5034" spans="45:81" hidden="1" x14ac:dyDescent="0.25">
      <c r="AS5034" s="37">
        <v>2386</v>
      </c>
      <c r="BS5034" s="41" t="str">
        <f t="shared" si="1028"/>
        <v/>
      </c>
      <c r="BU5034" s="41" t="str">
        <f>IF($BS5034="", "", IFERROR(INDEX('Country Name Replacement'!$C$11:$C$2650, MATCH($BS5034, 'Country Name Replacement'!$B$11:$B$2650, 0)), $BS5034))</f>
        <v/>
      </c>
      <c r="BV5034" s="37" t="str">
        <f t="shared" si="1029"/>
        <v/>
      </c>
      <c r="BW5034" s="46" t="str">
        <f t="shared" si="1030"/>
        <v/>
      </c>
      <c r="BY5034" s="13" t="str">
        <f t="shared" si="1031"/>
        <v/>
      </c>
      <c r="BZ5034" s="37" t="str">
        <f t="shared" si="1032"/>
        <v/>
      </c>
      <c r="CA5034" s="60" t="str">
        <f t="shared" si="1033"/>
        <v/>
      </c>
      <c r="CB5034" s="37" t="str">
        <f>IF(CA5034="", "", COUNTIF(CA$2649:CA$5288, "?"&amp;CA5034)+1+COUNTIF(CA$2649:CA5034, CA5034)-1)</f>
        <v/>
      </c>
      <c r="CC5034" s="41" t="str">
        <f t="shared" si="1034"/>
        <v/>
      </c>
    </row>
    <row r="5035" spans="45:81" hidden="1" x14ac:dyDescent="0.25">
      <c r="AS5035" s="37">
        <v>2387</v>
      </c>
      <c r="BS5035" s="41" t="str">
        <f t="shared" si="1028"/>
        <v/>
      </c>
      <c r="BU5035" s="41" t="str">
        <f>IF($BS5035="", "", IFERROR(INDEX('Country Name Replacement'!$C$11:$C$2650, MATCH($BS5035, 'Country Name Replacement'!$B$11:$B$2650, 0)), $BS5035))</f>
        <v/>
      </c>
      <c r="BV5035" s="37" t="str">
        <f t="shared" si="1029"/>
        <v/>
      </c>
      <c r="BW5035" s="46" t="str">
        <f t="shared" si="1030"/>
        <v/>
      </c>
      <c r="BY5035" s="13" t="str">
        <f t="shared" si="1031"/>
        <v/>
      </c>
      <c r="BZ5035" s="37" t="str">
        <f t="shared" si="1032"/>
        <v/>
      </c>
      <c r="CA5035" s="60" t="str">
        <f t="shared" si="1033"/>
        <v/>
      </c>
      <c r="CB5035" s="37" t="str">
        <f>IF(CA5035="", "", COUNTIF(CA$2649:CA$5288, "?"&amp;CA5035)+1+COUNTIF(CA$2649:CA5035, CA5035)-1)</f>
        <v/>
      </c>
      <c r="CC5035" s="41" t="str">
        <f t="shared" si="1034"/>
        <v/>
      </c>
    </row>
    <row r="5036" spans="45:81" hidden="1" x14ac:dyDescent="0.25">
      <c r="AS5036" s="37">
        <v>2388</v>
      </c>
      <c r="BS5036" s="41" t="str">
        <f t="shared" si="1028"/>
        <v/>
      </c>
      <c r="BU5036" s="41" t="str">
        <f>IF($BS5036="", "", IFERROR(INDEX('Country Name Replacement'!$C$11:$C$2650, MATCH($BS5036, 'Country Name Replacement'!$B$11:$B$2650, 0)), $BS5036))</f>
        <v/>
      </c>
      <c r="BV5036" s="37" t="str">
        <f t="shared" si="1029"/>
        <v/>
      </c>
      <c r="BW5036" s="46" t="str">
        <f t="shared" si="1030"/>
        <v/>
      </c>
      <c r="BY5036" s="13" t="str">
        <f t="shared" si="1031"/>
        <v/>
      </c>
      <c r="BZ5036" s="37" t="str">
        <f t="shared" si="1032"/>
        <v/>
      </c>
      <c r="CA5036" s="60" t="str">
        <f t="shared" si="1033"/>
        <v/>
      </c>
      <c r="CB5036" s="37" t="str">
        <f>IF(CA5036="", "", COUNTIF(CA$2649:CA$5288, "?"&amp;CA5036)+1+COUNTIF(CA$2649:CA5036, CA5036)-1)</f>
        <v/>
      </c>
      <c r="CC5036" s="41" t="str">
        <f t="shared" si="1034"/>
        <v/>
      </c>
    </row>
    <row r="5037" spans="45:81" hidden="1" x14ac:dyDescent="0.25">
      <c r="AS5037" s="37">
        <v>2389</v>
      </c>
      <c r="BS5037" s="41" t="str">
        <f t="shared" si="1028"/>
        <v/>
      </c>
      <c r="BU5037" s="41" t="str">
        <f>IF($BS5037="", "", IFERROR(INDEX('Country Name Replacement'!$C$11:$C$2650, MATCH($BS5037, 'Country Name Replacement'!$B$11:$B$2650, 0)), $BS5037))</f>
        <v/>
      </c>
      <c r="BV5037" s="37" t="str">
        <f t="shared" si="1029"/>
        <v/>
      </c>
      <c r="BW5037" s="46" t="str">
        <f t="shared" si="1030"/>
        <v/>
      </c>
      <c r="BY5037" s="13" t="str">
        <f t="shared" si="1031"/>
        <v/>
      </c>
      <c r="BZ5037" s="37" t="str">
        <f t="shared" si="1032"/>
        <v/>
      </c>
      <c r="CA5037" s="60" t="str">
        <f t="shared" si="1033"/>
        <v/>
      </c>
      <c r="CB5037" s="37" t="str">
        <f>IF(CA5037="", "", COUNTIF(CA$2649:CA$5288, "?"&amp;CA5037)+1+COUNTIF(CA$2649:CA5037, CA5037)-1)</f>
        <v/>
      </c>
      <c r="CC5037" s="41" t="str">
        <f t="shared" si="1034"/>
        <v/>
      </c>
    </row>
    <row r="5038" spans="45:81" hidden="1" x14ac:dyDescent="0.25">
      <c r="AS5038" s="37">
        <v>2390</v>
      </c>
      <c r="BS5038" s="41" t="str">
        <f t="shared" si="1028"/>
        <v/>
      </c>
      <c r="BU5038" s="41" t="str">
        <f>IF($BS5038="", "", IFERROR(INDEX('Country Name Replacement'!$C$11:$C$2650, MATCH($BS5038, 'Country Name Replacement'!$B$11:$B$2650, 0)), $BS5038))</f>
        <v/>
      </c>
      <c r="BV5038" s="37" t="str">
        <f t="shared" si="1029"/>
        <v/>
      </c>
      <c r="BW5038" s="46" t="str">
        <f t="shared" si="1030"/>
        <v/>
      </c>
      <c r="BY5038" s="13" t="str">
        <f t="shared" si="1031"/>
        <v/>
      </c>
      <c r="BZ5038" s="37" t="str">
        <f t="shared" si="1032"/>
        <v/>
      </c>
      <c r="CA5038" s="60" t="str">
        <f t="shared" si="1033"/>
        <v/>
      </c>
      <c r="CB5038" s="37" t="str">
        <f>IF(CA5038="", "", COUNTIF(CA$2649:CA$5288, "?"&amp;CA5038)+1+COUNTIF(CA$2649:CA5038, CA5038)-1)</f>
        <v/>
      </c>
      <c r="CC5038" s="41" t="str">
        <f t="shared" si="1034"/>
        <v/>
      </c>
    </row>
    <row r="5039" spans="45:81" hidden="1" x14ac:dyDescent="0.25">
      <c r="AS5039" s="37">
        <v>2391</v>
      </c>
      <c r="BS5039" s="41" t="str">
        <f t="shared" si="1028"/>
        <v/>
      </c>
      <c r="BU5039" s="41" t="str">
        <f>IF($BS5039="", "", IFERROR(INDEX('Country Name Replacement'!$C$11:$C$2650, MATCH($BS5039, 'Country Name Replacement'!$B$11:$B$2650, 0)), $BS5039))</f>
        <v/>
      </c>
      <c r="BV5039" s="37" t="str">
        <f t="shared" si="1029"/>
        <v/>
      </c>
      <c r="BW5039" s="46" t="str">
        <f t="shared" si="1030"/>
        <v/>
      </c>
      <c r="BY5039" s="13" t="str">
        <f t="shared" si="1031"/>
        <v/>
      </c>
      <c r="BZ5039" s="37" t="str">
        <f t="shared" si="1032"/>
        <v/>
      </c>
      <c r="CA5039" s="60" t="str">
        <f t="shared" si="1033"/>
        <v/>
      </c>
      <c r="CB5039" s="37" t="str">
        <f>IF(CA5039="", "", COUNTIF(CA$2649:CA$5288, "?"&amp;CA5039)+1+COUNTIF(CA$2649:CA5039, CA5039)-1)</f>
        <v/>
      </c>
      <c r="CC5039" s="41" t="str">
        <f t="shared" si="1034"/>
        <v/>
      </c>
    </row>
    <row r="5040" spans="45:81" hidden="1" x14ac:dyDescent="0.25">
      <c r="AS5040" s="37">
        <v>2392</v>
      </c>
      <c r="BS5040" s="41" t="str">
        <f t="shared" si="1028"/>
        <v/>
      </c>
      <c r="BU5040" s="41" t="str">
        <f>IF($BS5040="", "", IFERROR(INDEX('Country Name Replacement'!$C$11:$C$2650, MATCH($BS5040, 'Country Name Replacement'!$B$11:$B$2650, 0)), $BS5040))</f>
        <v/>
      </c>
      <c r="BV5040" s="37" t="str">
        <f t="shared" si="1029"/>
        <v/>
      </c>
      <c r="BW5040" s="46" t="str">
        <f t="shared" si="1030"/>
        <v/>
      </c>
      <c r="BY5040" s="13" t="str">
        <f t="shared" si="1031"/>
        <v/>
      </c>
      <c r="BZ5040" s="37" t="str">
        <f t="shared" si="1032"/>
        <v/>
      </c>
      <c r="CA5040" s="60" t="str">
        <f t="shared" si="1033"/>
        <v/>
      </c>
      <c r="CB5040" s="37" t="str">
        <f>IF(CA5040="", "", COUNTIF(CA$2649:CA$5288, "?"&amp;CA5040)+1+COUNTIF(CA$2649:CA5040, CA5040)-1)</f>
        <v/>
      </c>
      <c r="CC5040" s="41" t="str">
        <f t="shared" si="1034"/>
        <v/>
      </c>
    </row>
    <row r="5041" spans="45:81" hidden="1" x14ac:dyDescent="0.25">
      <c r="AS5041" s="37">
        <v>2393</v>
      </c>
      <c r="BS5041" s="41" t="str">
        <f t="shared" si="1028"/>
        <v/>
      </c>
      <c r="BU5041" s="41" t="str">
        <f>IF($BS5041="", "", IFERROR(INDEX('Country Name Replacement'!$C$11:$C$2650, MATCH($BS5041, 'Country Name Replacement'!$B$11:$B$2650, 0)), $BS5041))</f>
        <v/>
      </c>
      <c r="BV5041" s="37" t="str">
        <f t="shared" si="1029"/>
        <v/>
      </c>
      <c r="BW5041" s="46" t="str">
        <f t="shared" si="1030"/>
        <v/>
      </c>
      <c r="BY5041" s="13" t="str">
        <f t="shared" si="1031"/>
        <v/>
      </c>
      <c r="BZ5041" s="37" t="str">
        <f t="shared" si="1032"/>
        <v/>
      </c>
      <c r="CA5041" s="60" t="str">
        <f t="shared" si="1033"/>
        <v/>
      </c>
      <c r="CB5041" s="37" t="str">
        <f>IF(CA5041="", "", COUNTIF(CA$2649:CA$5288, "?"&amp;CA5041)+1+COUNTIF(CA$2649:CA5041, CA5041)-1)</f>
        <v/>
      </c>
      <c r="CC5041" s="41" t="str">
        <f t="shared" si="1034"/>
        <v/>
      </c>
    </row>
    <row r="5042" spans="45:81" hidden="1" x14ac:dyDescent="0.25">
      <c r="AS5042" s="37">
        <v>2394</v>
      </c>
      <c r="BS5042" s="41" t="str">
        <f t="shared" si="1028"/>
        <v/>
      </c>
      <c r="BU5042" s="41" t="str">
        <f>IF($BS5042="", "", IFERROR(INDEX('Country Name Replacement'!$C$11:$C$2650, MATCH($BS5042, 'Country Name Replacement'!$B$11:$B$2650, 0)), $BS5042))</f>
        <v/>
      </c>
      <c r="BV5042" s="37" t="str">
        <f t="shared" si="1029"/>
        <v/>
      </c>
      <c r="BW5042" s="46" t="str">
        <f t="shared" si="1030"/>
        <v/>
      </c>
      <c r="BY5042" s="13" t="str">
        <f t="shared" si="1031"/>
        <v/>
      </c>
      <c r="BZ5042" s="37" t="str">
        <f t="shared" si="1032"/>
        <v/>
      </c>
      <c r="CA5042" s="60" t="str">
        <f t="shared" si="1033"/>
        <v/>
      </c>
      <c r="CB5042" s="37" t="str">
        <f>IF(CA5042="", "", COUNTIF(CA$2649:CA$5288, "?"&amp;CA5042)+1+COUNTIF(CA$2649:CA5042, CA5042)-1)</f>
        <v/>
      </c>
      <c r="CC5042" s="41" t="str">
        <f t="shared" si="1034"/>
        <v/>
      </c>
    </row>
    <row r="5043" spans="45:81" hidden="1" x14ac:dyDescent="0.25">
      <c r="AS5043" s="37">
        <v>2395</v>
      </c>
      <c r="BS5043" s="41" t="str">
        <f t="shared" si="1028"/>
        <v/>
      </c>
      <c r="BU5043" s="41" t="str">
        <f>IF($BS5043="", "", IFERROR(INDEX('Country Name Replacement'!$C$11:$C$2650, MATCH($BS5043, 'Country Name Replacement'!$B$11:$B$2650, 0)), $BS5043))</f>
        <v/>
      </c>
      <c r="BV5043" s="37" t="str">
        <f t="shared" si="1029"/>
        <v/>
      </c>
      <c r="BW5043" s="46" t="str">
        <f t="shared" si="1030"/>
        <v/>
      </c>
      <c r="BY5043" s="13" t="str">
        <f t="shared" si="1031"/>
        <v/>
      </c>
      <c r="BZ5043" s="37" t="str">
        <f t="shared" si="1032"/>
        <v/>
      </c>
      <c r="CA5043" s="60" t="str">
        <f t="shared" si="1033"/>
        <v/>
      </c>
      <c r="CB5043" s="37" t="str">
        <f>IF(CA5043="", "", COUNTIF(CA$2649:CA$5288, "?"&amp;CA5043)+1+COUNTIF(CA$2649:CA5043, CA5043)-1)</f>
        <v/>
      </c>
      <c r="CC5043" s="41" t="str">
        <f t="shared" si="1034"/>
        <v/>
      </c>
    </row>
    <row r="5044" spans="45:81" hidden="1" x14ac:dyDescent="0.25">
      <c r="AS5044" s="37">
        <v>2396</v>
      </c>
      <c r="BS5044" s="41" t="str">
        <f t="shared" si="1028"/>
        <v/>
      </c>
      <c r="BU5044" s="41" t="str">
        <f>IF($BS5044="", "", IFERROR(INDEX('Country Name Replacement'!$C$11:$C$2650, MATCH($BS5044, 'Country Name Replacement'!$B$11:$B$2650, 0)), $BS5044))</f>
        <v/>
      </c>
      <c r="BV5044" s="37" t="str">
        <f t="shared" si="1029"/>
        <v/>
      </c>
      <c r="BW5044" s="46" t="str">
        <f t="shared" si="1030"/>
        <v/>
      </c>
      <c r="BY5044" s="13" t="str">
        <f t="shared" si="1031"/>
        <v/>
      </c>
      <c r="BZ5044" s="37" t="str">
        <f t="shared" si="1032"/>
        <v/>
      </c>
      <c r="CA5044" s="60" t="str">
        <f t="shared" si="1033"/>
        <v/>
      </c>
      <c r="CB5044" s="37" t="str">
        <f>IF(CA5044="", "", COUNTIF(CA$2649:CA$5288, "?"&amp;CA5044)+1+COUNTIF(CA$2649:CA5044, CA5044)-1)</f>
        <v/>
      </c>
      <c r="CC5044" s="41" t="str">
        <f t="shared" si="1034"/>
        <v/>
      </c>
    </row>
    <row r="5045" spans="45:81" hidden="1" x14ac:dyDescent="0.25">
      <c r="AS5045" s="37">
        <v>2397</v>
      </c>
      <c r="BS5045" s="41" t="str">
        <f t="shared" si="1028"/>
        <v/>
      </c>
      <c r="BU5045" s="41" t="str">
        <f>IF($BS5045="", "", IFERROR(INDEX('Country Name Replacement'!$C$11:$C$2650, MATCH($BS5045, 'Country Name Replacement'!$B$11:$B$2650, 0)), $BS5045))</f>
        <v/>
      </c>
      <c r="BV5045" s="37" t="str">
        <f t="shared" si="1029"/>
        <v/>
      </c>
      <c r="BW5045" s="46" t="str">
        <f t="shared" si="1030"/>
        <v/>
      </c>
      <c r="BY5045" s="13" t="str">
        <f t="shared" si="1031"/>
        <v/>
      </c>
      <c r="BZ5045" s="37" t="str">
        <f t="shared" si="1032"/>
        <v/>
      </c>
      <c r="CA5045" s="60" t="str">
        <f t="shared" si="1033"/>
        <v/>
      </c>
      <c r="CB5045" s="37" t="str">
        <f>IF(CA5045="", "", COUNTIF(CA$2649:CA$5288, "?"&amp;CA5045)+1+COUNTIF(CA$2649:CA5045, CA5045)-1)</f>
        <v/>
      </c>
      <c r="CC5045" s="41" t="str">
        <f t="shared" si="1034"/>
        <v/>
      </c>
    </row>
    <row r="5046" spans="45:81" hidden="1" x14ac:dyDescent="0.25">
      <c r="AS5046" s="37">
        <v>2398</v>
      </c>
      <c r="BS5046" s="41" t="str">
        <f t="shared" si="1028"/>
        <v/>
      </c>
      <c r="BU5046" s="41" t="str">
        <f>IF($BS5046="", "", IFERROR(INDEX('Country Name Replacement'!$C$11:$C$2650, MATCH($BS5046, 'Country Name Replacement'!$B$11:$B$2650, 0)), $BS5046))</f>
        <v/>
      </c>
      <c r="BV5046" s="37" t="str">
        <f t="shared" si="1029"/>
        <v/>
      </c>
      <c r="BW5046" s="46" t="str">
        <f t="shared" si="1030"/>
        <v/>
      </c>
      <c r="BY5046" s="13" t="str">
        <f t="shared" si="1031"/>
        <v/>
      </c>
      <c r="BZ5046" s="37" t="str">
        <f t="shared" si="1032"/>
        <v/>
      </c>
      <c r="CA5046" s="60" t="str">
        <f t="shared" si="1033"/>
        <v/>
      </c>
      <c r="CB5046" s="37" t="str">
        <f>IF(CA5046="", "", COUNTIF(CA$2649:CA$5288, "?"&amp;CA5046)+1+COUNTIF(CA$2649:CA5046, CA5046)-1)</f>
        <v/>
      </c>
      <c r="CC5046" s="41" t="str">
        <f t="shared" si="1034"/>
        <v/>
      </c>
    </row>
    <row r="5047" spans="45:81" hidden="1" x14ac:dyDescent="0.25">
      <c r="AS5047" s="37">
        <v>2399</v>
      </c>
      <c r="BS5047" s="41" t="str">
        <f t="shared" si="1028"/>
        <v/>
      </c>
      <c r="BU5047" s="41" t="str">
        <f>IF($BS5047="", "", IFERROR(INDEX('Country Name Replacement'!$C$11:$C$2650, MATCH($BS5047, 'Country Name Replacement'!$B$11:$B$2650, 0)), $BS5047))</f>
        <v/>
      </c>
      <c r="BV5047" s="37" t="str">
        <f t="shared" si="1029"/>
        <v/>
      </c>
      <c r="BW5047" s="46" t="str">
        <f t="shared" si="1030"/>
        <v/>
      </c>
      <c r="BY5047" s="13" t="str">
        <f t="shared" si="1031"/>
        <v/>
      </c>
      <c r="BZ5047" s="37" t="str">
        <f t="shared" si="1032"/>
        <v/>
      </c>
      <c r="CA5047" s="60" t="str">
        <f t="shared" si="1033"/>
        <v/>
      </c>
      <c r="CB5047" s="37" t="str">
        <f>IF(CA5047="", "", COUNTIF(CA$2649:CA$5288, "?"&amp;CA5047)+1+COUNTIF(CA$2649:CA5047, CA5047)-1)</f>
        <v/>
      </c>
      <c r="CC5047" s="41" t="str">
        <f t="shared" si="1034"/>
        <v/>
      </c>
    </row>
    <row r="5048" spans="45:81" hidden="1" x14ac:dyDescent="0.25">
      <c r="AS5048" s="37">
        <v>2400</v>
      </c>
      <c r="BS5048" s="41" t="str">
        <f t="shared" si="1028"/>
        <v/>
      </c>
      <c r="BU5048" s="41" t="str">
        <f>IF($BS5048="", "", IFERROR(INDEX('Country Name Replacement'!$C$11:$C$2650, MATCH($BS5048, 'Country Name Replacement'!$B$11:$B$2650, 0)), $BS5048))</f>
        <v/>
      </c>
      <c r="BV5048" s="37" t="str">
        <f t="shared" si="1029"/>
        <v/>
      </c>
      <c r="BW5048" s="46" t="str">
        <f t="shared" si="1030"/>
        <v/>
      </c>
      <c r="BY5048" s="13" t="str">
        <f t="shared" si="1031"/>
        <v/>
      </c>
      <c r="BZ5048" s="37" t="str">
        <f t="shared" si="1032"/>
        <v/>
      </c>
      <c r="CA5048" s="60" t="str">
        <f t="shared" si="1033"/>
        <v/>
      </c>
      <c r="CB5048" s="37" t="str">
        <f>IF(CA5048="", "", COUNTIF(CA$2649:CA$5288, "?"&amp;CA5048)+1+COUNTIF(CA$2649:CA5048, CA5048)-1)</f>
        <v/>
      </c>
      <c r="CC5048" s="41" t="str">
        <f t="shared" si="1034"/>
        <v/>
      </c>
    </row>
    <row r="5049" spans="45:81" hidden="1" x14ac:dyDescent="0.25">
      <c r="AS5049" s="37">
        <v>2401</v>
      </c>
      <c r="BS5049" s="41" t="str">
        <f t="shared" si="1028"/>
        <v/>
      </c>
      <c r="BU5049" s="41" t="str">
        <f>IF($BS5049="", "", IFERROR(INDEX('Country Name Replacement'!$C$11:$C$2650, MATCH($BS5049, 'Country Name Replacement'!$B$11:$B$2650, 0)), $BS5049))</f>
        <v/>
      </c>
      <c r="BV5049" s="37" t="str">
        <f t="shared" si="1029"/>
        <v/>
      </c>
      <c r="BW5049" s="46" t="str">
        <f t="shared" si="1030"/>
        <v/>
      </c>
      <c r="BY5049" s="13" t="str">
        <f t="shared" si="1031"/>
        <v/>
      </c>
      <c r="BZ5049" s="37" t="str">
        <f t="shared" si="1032"/>
        <v/>
      </c>
      <c r="CA5049" s="60" t="str">
        <f t="shared" si="1033"/>
        <v/>
      </c>
      <c r="CB5049" s="37" t="str">
        <f>IF(CA5049="", "", COUNTIF(CA$2649:CA$5288, "?"&amp;CA5049)+1+COUNTIF(CA$2649:CA5049, CA5049)-1)</f>
        <v/>
      </c>
      <c r="CC5049" s="41" t="str">
        <f t="shared" si="1034"/>
        <v/>
      </c>
    </row>
    <row r="5050" spans="45:81" hidden="1" x14ac:dyDescent="0.25">
      <c r="AS5050" s="37">
        <v>2402</v>
      </c>
      <c r="BS5050" s="41" t="str">
        <f t="shared" si="1028"/>
        <v/>
      </c>
      <c r="BU5050" s="41" t="str">
        <f>IF($BS5050="", "", IFERROR(INDEX('Country Name Replacement'!$C$11:$C$2650, MATCH($BS5050, 'Country Name Replacement'!$B$11:$B$2650, 0)), $BS5050))</f>
        <v/>
      </c>
      <c r="BV5050" s="37" t="str">
        <f t="shared" si="1029"/>
        <v/>
      </c>
      <c r="BW5050" s="46" t="str">
        <f t="shared" si="1030"/>
        <v/>
      </c>
      <c r="BY5050" s="13" t="str">
        <f t="shared" si="1031"/>
        <v/>
      </c>
      <c r="BZ5050" s="37" t="str">
        <f t="shared" si="1032"/>
        <v/>
      </c>
      <c r="CA5050" s="60" t="str">
        <f t="shared" si="1033"/>
        <v/>
      </c>
      <c r="CB5050" s="37" t="str">
        <f>IF(CA5050="", "", COUNTIF(CA$2649:CA$5288, "?"&amp;CA5050)+1+COUNTIF(CA$2649:CA5050, CA5050)-1)</f>
        <v/>
      </c>
      <c r="CC5050" s="41" t="str">
        <f t="shared" si="1034"/>
        <v/>
      </c>
    </row>
    <row r="5051" spans="45:81" hidden="1" x14ac:dyDescent="0.25">
      <c r="AS5051" s="37">
        <v>2403</v>
      </c>
      <c r="BS5051" s="41" t="str">
        <f t="shared" si="1028"/>
        <v/>
      </c>
      <c r="BU5051" s="41" t="str">
        <f>IF($BS5051="", "", IFERROR(INDEX('Country Name Replacement'!$C$11:$C$2650, MATCH($BS5051, 'Country Name Replacement'!$B$11:$B$2650, 0)), $BS5051))</f>
        <v/>
      </c>
      <c r="BV5051" s="37" t="str">
        <f t="shared" si="1029"/>
        <v/>
      </c>
      <c r="BW5051" s="46" t="str">
        <f t="shared" si="1030"/>
        <v/>
      </c>
      <c r="BY5051" s="13" t="str">
        <f t="shared" si="1031"/>
        <v/>
      </c>
      <c r="BZ5051" s="37" t="str">
        <f t="shared" si="1032"/>
        <v/>
      </c>
      <c r="CA5051" s="60" t="str">
        <f t="shared" si="1033"/>
        <v/>
      </c>
      <c r="CB5051" s="37" t="str">
        <f>IF(CA5051="", "", COUNTIF(CA$2649:CA$5288, "?"&amp;CA5051)+1+COUNTIF(CA$2649:CA5051, CA5051)-1)</f>
        <v/>
      </c>
      <c r="CC5051" s="41" t="str">
        <f t="shared" si="1034"/>
        <v/>
      </c>
    </row>
    <row r="5052" spans="45:81" hidden="1" x14ac:dyDescent="0.25">
      <c r="AS5052" s="37">
        <v>2404</v>
      </c>
      <c r="BS5052" s="41" t="str">
        <f t="shared" si="1028"/>
        <v/>
      </c>
      <c r="BU5052" s="41" t="str">
        <f>IF($BS5052="", "", IFERROR(INDEX('Country Name Replacement'!$C$11:$C$2650, MATCH($BS5052, 'Country Name Replacement'!$B$11:$B$2650, 0)), $BS5052))</f>
        <v/>
      </c>
      <c r="BV5052" s="37" t="str">
        <f t="shared" si="1029"/>
        <v/>
      </c>
      <c r="BW5052" s="46" t="str">
        <f t="shared" si="1030"/>
        <v/>
      </c>
      <c r="BY5052" s="13" t="str">
        <f t="shared" si="1031"/>
        <v/>
      </c>
      <c r="BZ5052" s="37" t="str">
        <f t="shared" si="1032"/>
        <v/>
      </c>
      <c r="CA5052" s="60" t="str">
        <f t="shared" si="1033"/>
        <v/>
      </c>
      <c r="CB5052" s="37" t="str">
        <f>IF(CA5052="", "", COUNTIF(CA$2649:CA$5288, "?"&amp;CA5052)+1+COUNTIF(CA$2649:CA5052, CA5052)-1)</f>
        <v/>
      </c>
      <c r="CC5052" s="41" t="str">
        <f t="shared" si="1034"/>
        <v/>
      </c>
    </row>
    <row r="5053" spans="45:81" hidden="1" x14ac:dyDescent="0.25">
      <c r="AS5053" s="37">
        <v>2405</v>
      </c>
      <c r="BS5053" s="41" t="str">
        <f t="shared" si="1028"/>
        <v/>
      </c>
      <c r="BU5053" s="41" t="str">
        <f>IF($BS5053="", "", IFERROR(INDEX('Country Name Replacement'!$C$11:$C$2650, MATCH($BS5053, 'Country Name Replacement'!$B$11:$B$2650, 0)), $BS5053))</f>
        <v/>
      </c>
      <c r="BV5053" s="37" t="str">
        <f t="shared" si="1029"/>
        <v/>
      </c>
      <c r="BW5053" s="46" t="str">
        <f t="shared" si="1030"/>
        <v/>
      </c>
      <c r="BY5053" s="13" t="str">
        <f t="shared" si="1031"/>
        <v/>
      </c>
      <c r="BZ5053" s="37" t="str">
        <f t="shared" si="1032"/>
        <v/>
      </c>
      <c r="CA5053" s="60" t="str">
        <f t="shared" si="1033"/>
        <v/>
      </c>
      <c r="CB5053" s="37" t="str">
        <f>IF(CA5053="", "", COUNTIF(CA$2649:CA$5288, "?"&amp;CA5053)+1+COUNTIF(CA$2649:CA5053, CA5053)-1)</f>
        <v/>
      </c>
      <c r="CC5053" s="41" t="str">
        <f t="shared" si="1034"/>
        <v/>
      </c>
    </row>
    <row r="5054" spans="45:81" hidden="1" x14ac:dyDescent="0.25">
      <c r="AS5054" s="37">
        <v>2406</v>
      </c>
      <c r="BS5054" s="41" t="str">
        <f t="shared" si="1028"/>
        <v/>
      </c>
      <c r="BU5054" s="41" t="str">
        <f>IF($BS5054="", "", IFERROR(INDEX('Country Name Replacement'!$C$11:$C$2650, MATCH($BS5054, 'Country Name Replacement'!$B$11:$B$2650, 0)), $BS5054))</f>
        <v/>
      </c>
      <c r="BV5054" s="37" t="str">
        <f t="shared" si="1029"/>
        <v/>
      </c>
      <c r="BW5054" s="46" t="str">
        <f t="shared" si="1030"/>
        <v/>
      </c>
      <c r="BY5054" s="13" t="str">
        <f t="shared" si="1031"/>
        <v/>
      </c>
      <c r="BZ5054" s="37" t="str">
        <f t="shared" si="1032"/>
        <v/>
      </c>
      <c r="CA5054" s="60" t="str">
        <f t="shared" si="1033"/>
        <v/>
      </c>
      <c r="CB5054" s="37" t="str">
        <f>IF(CA5054="", "", COUNTIF(CA$2649:CA$5288, "?"&amp;CA5054)+1+COUNTIF(CA$2649:CA5054, CA5054)-1)</f>
        <v/>
      </c>
      <c r="CC5054" s="41" t="str">
        <f t="shared" si="1034"/>
        <v/>
      </c>
    </row>
    <row r="5055" spans="45:81" hidden="1" x14ac:dyDescent="0.25">
      <c r="AS5055" s="37">
        <v>2407</v>
      </c>
      <c r="BS5055" s="41" t="str">
        <f t="shared" si="1028"/>
        <v/>
      </c>
      <c r="BU5055" s="41" t="str">
        <f>IF($BS5055="", "", IFERROR(INDEX('Country Name Replacement'!$C$11:$C$2650, MATCH($BS5055, 'Country Name Replacement'!$B$11:$B$2650, 0)), $BS5055))</f>
        <v/>
      </c>
      <c r="BV5055" s="37" t="str">
        <f t="shared" si="1029"/>
        <v/>
      </c>
      <c r="BW5055" s="46" t="str">
        <f t="shared" si="1030"/>
        <v/>
      </c>
      <c r="BY5055" s="13" t="str">
        <f t="shared" si="1031"/>
        <v/>
      </c>
      <c r="BZ5055" s="37" t="str">
        <f t="shared" si="1032"/>
        <v/>
      </c>
      <c r="CA5055" s="60" t="str">
        <f t="shared" si="1033"/>
        <v/>
      </c>
      <c r="CB5055" s="37" t="str">
        <f>IF(CA5055="", "", COUNTIF(CA$2649:CA$5288, "?"&amp;CA5055)+1+COUNTIF(CA$2649:CA5055, CA5055)-1)</f>
        <v/>
      </c>
      <c r="CC5055" s="41" t="str">
        <f t="shared" si="1034"/>
        <v/>
      </c>
    </row>
    <row r="5056" spans="45:81" hidden="1" x14ac:dyDescent="0.25">
      <c r="AS5056" s="37">
        <v>2408</v>
      </c>
      <c r="BS5056" s="41" t="str">
        <f t="shared" si="1028"/>
        <v/>
      </c>
      <c r="BU5056" s="41" t="str">
        <f>IF($BS5056="", "", IFERROR(INDEX('Country Name Replacement'!$C$11:$C$2650, MATCH($BS5056, 'Country Name Replacement'!$B$11:$B$2650, 0)), $BS5056))</f>
        <v/>
      </c>
      <c r="BV5056" s="37" t="str">
        <f t="shared" si="1029"/>
        <v/>
      </c>
      <c r="BW5056" s="46" t="str">
        <f t="shared" si="1030"/>
        <v/>
      </c>
      <c r="BY5056" s="13" t="str">
        <f t="shared" si="1031"/>
        <v/>
      </c>
      <c r="BZ5056" s="37" t="str">
        <f t="shared" si="1032"/>
        <v/>
      </c>
      <c r="CA5056" s="60" t="str">
        <f t="shared" si="1033"/>
        <v/>
      </c>
      <c r="CB5056" s="37" t="str">
        <f>IF(CA5056="", "", COUNTIF(CA$2649:CA$5288, "?"&amp;CA5056)+1+COUNTIF(CA$2649:CA5056, CA5056)-1)</f>
        <v/>
      </c>
      <c r="CC5056" s="41" t="str">
        <f t="shared" si="1034"/>
        <v/>
      </c>
    </row>
    <row r="5057" spans="45:81" hidden="1" x14ac:dyDescent="0.25">
      <c r="AS5057" s="37">
        <v>2409</v>
      </c>
      <c r="BS5057" s="41" t="str">
        <f t="shared" si="1028"/>
        <v/>
      </c>
      <c r="BU5057" s="41" t="str">
        <f>IF($BS5057="", "", IFERROR(INDEX('Country Name Replacement'!$C$11:$C$2650, MATCH($BS5057, 'Country Name Replacement'!$B$11:$B$2650, 0)), $BS5057))</f>
        <v/>
      </c>
      <c r="BV5057" s="37" t="str">
        <f t="shared" si="1029"/>
        <v/>
      </c>
      <c r="BW5057" s="46" t="str">
        <f t="shared" si="1030"/>
        <v/>
      </c>
      <c r="BY5057" s="13" t="str">
        <f t="shared" si="1031"/>
        <v/>
      </c>
      <c r="BZ5057" s="37" t="str">
        <f t="shared" si="1032"/>
        <v/>
      </c>
      <c r="CA5057" s="60" t="str">
        <f t="shared" si="1033"/>
        <v/>
      </c>
      <c r="CB5057" s="37" t="str">
        <f>IF(CA5057="", "", COUNTIF(CA$2649:CA$5288, "?"&amp;CA5057)+1+COUNTIF(CA$2649:CA5057, CA5057)-1)</f>
        <v/>
      </c>
      <c r="CC5057" s="41" t="str">
        <f t="shared" si="1034"/>
        <v/>
      </c>
    </row>
    <row r="5058" spans="45:81" hidden="1" x14ac:dyDescent="0.25">
      <c r="AS5058" s="37">
        <v>2410</v>
      </c>
      <c r="BS5058" s="41" t="str">
        <f t="shared" si="1028"/>
        <v/>
      </c>
      <c r="BU5058" s="41" t="str">
        <f>IF($BS5058="", "", IFERROR(INDEX('Country Name Replacement'!$C$11:$C$2650, MATCH($BS5058, 'Country Name Replacement'!$B$11:$B$2650, 0)), $BS5058))</f>
        <v/>
      </c>
      <c r="BV5058" s="37" t="str">
        <f t="shared" si="1029"/>
        <v/>
      </c>
      <c r="BW5058" s="46" t="str">
        <f t="shared" si="1030"/>
        <v/>
      </c>
      <c r="BY5058" s="13" t="str">
        <f t="shared" si="1031"/>
        <v/>
      </c>
      <c r="BZ5058" s="37" t="str">
        <f t="shared" si="1032"/>
        <v/>
      </c>
      <c r="CA5058" s="60" t="str">
        <f t="shared" si="1033"/>
        <v/>
      </c>
      <c r="CB5058" s="37" t="str">
        <f>IF(CA5058="", "", COUNTIF(CA$2649:CA$5288, "?"&amp;CA5058)+1+COUNTIF(CA$2649:CA5058, CA5058)-1)</f>
        <v/>
      </c>
      <c r="CC5058" s="41" t="str">
        <f t="shared" si="1034"/>
        <v/>
      </c>
    </row>
    <row r="5059" spans="45:81" hidden="1" x14ac:dyDescent="0.25">
      <c r="AS5059" s="37">
        <v>2411</v>
      </c>
      <c r="BS5059" s="41" t="str">
        <f t="shared" si="1028"/>
        <v/>
      </c>
      <c r="BU5059" s="41" t="str">
        <f>IF($BS5059="", "", IFERROR(INDEX('Country Name Replacement'!$C$11:$C$2650, MATCH($BS5059, 'Country Name Replacement'!$B$11:$B$2650, 0)), $BS5059))</f>
        <v/>
      </c>
      <c r="BV5059" s="37" t="str">
        <f t="shared" si="1029"/>
        <v/>
      </c>
      <c r="BW5059" s="46" t="str">
        <f t="shared" si="1030"/>
        <v/>
      </c>
      <c r="BY5059" s="13" t="str">
        <f t="shared" si="1031"/>
        <v/>
      </c>
      <c r="BZ5059" s="37" t="str">
        <f t="shared" si="1032"/>
        <v/>
      </c>
      <c r="CA5059" s="60" t="str">
        <f t="shared" si="1033"/>
        <v/>
      </c>
      <c r="CB5059" s="37" t="str">
        <f>IF(CA5059="", "", COUNTIF(CA$2649:CA$5288, "?"&amp;CA5059)+1+COUNTIF(CA$2649:CA5059, CA5059)-1)</f>
        <v/>
      </c>
      <c r="CC5059" s="41" t="str">
        <f t="shared" si="1034"/>
        <v/>
      </c>
    </row>
    <row r="5060" spans="45:81" hidden="1" x14ac:dyDescent="0.25">
      <c r="AS5060" s="37">
        <v>2412</v>
      </c>
      <c r="BS5060" s="41" t="str">
        <f t="shared" si="1028"/>
        <v/>
      </c>
      <c r="BU5060" s="41" t="str">
        <f>IF($BS5060="", "", IFERROR(INDEX('Country Name Replacement'!$C$11:$C$2650, MATCH($BS5060, 'Country Name Replacement'!$B$11:$B$2650, 0)), $BS5060))</f>
        <v/>
      </c>
      <c r="BV5060" s="37" t="str">
        <f t="shared" si="1029"/>
        <v/>
      </c>
      <c r="BW5060" s="46" t="str">
        <f t="shared" si="1030"/>
        <v/>
      </c>
      <c r="BY5060" s="13" t="str">
        <f t="shared" si="1031"/>
        <v/>
      </c>
      <c r="BZ5060" s="37" t="str">
        <f t="shared" si="1032"/>
        <v/>
      </c>
      <c r="CA5060" s="60" t="str">
        <f t="shared" si="1033"/>
        <v/>
      </c>
      <c r="CB5060" s="37" t="str">
        <f>IF(CA5060="", "", COUNTIF(CA$2649:CA$5288, "?"&amp;CA5060)+1+COUNTIF(CA$2649:CA5060, CA5060)-1)</f>
        <v/>
      </c>
      <c r="CC5060" s="41" t="str">
        <f t="shared" si="1034"/>
        <v/>
      </c>
    </row>
    <row r="5061" spans="45:81" hidden="1" x14ac:dyDescent="0.25">
      <c r="AS5061" s="37">
        <v>2413</v>
      </c>
      <c r="BS5061" s="41" t="str">
        <f t="shared" si="1028"/>
        <v/>
      </c>
      <c r="BU5061" s="41" t="str">
        <f>IF($BS5061="", "", IFERROR(INDEX('Country Name Replacement'!$C$11:$C$2650, MATCH($BS5061, 'Country Name Replacement'!$B$11:$B$2650, 0)), $BS5061))</f>
        <v/>
      </c>
      <c r="BV5061" s="37" t="str">
        <f t="shared" si="1029"/>
        <v/>
      </c>
      <c r="BW5061" s="46" t="str">
        <f t="shared" si="1030"/>
        <v/>
      </c>
      <c r="BY5061" s="13" t="str">
        <f t="shared" si="1031"/>
        <v/>
      </c>
      <c r="BZ5061" s="37" t="str">
        <f t="shared" si="1032"/>
        <v/>
      </c>
      <c r="CA5061" s="60" t="str">
        <f t="shared" si="1033"/>
        <v/>
      </c>
      <c r="CB5061" s="37" t="str">
        <f>IF(CA5061="", "", COUNTIF(CA$2649:CA$5288, "?"&amp;CA5061)+1+COUNTIF(CA$2649:CA5061, CA5061)-1)</f>
        <v/>
      </c>
      <c r="CC5061" s="41" t="str">
        <f t="shared" si="1034"/>
        <v/>
      </c>
    </row>
    <row r="5062" spans="45:81" hidden="1" x14ac:dyDescent="0.25">
      <c r="AS5062" s="37">
        <v>2414</v>
      </c>
      <c r="BS5062" s="41" t="str">
        <f t="shared" si="1028"/>
        <v/>
      </c>
      <c r="BU5062" s="41" t="str">
        <f>IF($BS5062="", "", IFERROR(INDEX('Country Name Replacement'!$C$11:$C$2650, MATCH($BS5062, 'Country Name Replacement'!$B$11:$B$2650, 0)), $BS5062))</f>
        <v/>
      </c>
      <c r="BV5062" s="37" t="str">
        <f t="shared" si="1029"/>
        <v/>
      </c>
      <c r="BW5062" s="46" t="str">
        <f t="shared" si="1030"/>
        <v/>
      </c>
      <c r="BY5062" s="13" t="str">
        <f t="shared" si="1031"/>
        <v/>
      </c>
      <c r="BZ5062" s="37" t="str">
        <f t="shared" si="1032"/>
        <v/>
      </c>
      <c r="CA5062" s="60" t="str">
        <f t="shared" si="1033"/>
        <v/>
      </c>
      <c r="CB5062" s="37" t="str">
        <f>IF(CA5062="", "", COUNTIF(CA$2649:CA$5288, "?"&amp;CA5062)+1+COUNTIF(CA$2649:CA5062, CA5062)-1)</f>
        <v/>
      </c>
      <c r="CC5062" s="41" t="str">
        <f t="shared" si="1034"/>
        <v/>
      </c>
    </row>
    <row r="5063" spans="45:81" hidden="1" x14ac:dyDescent="0.25">
      <c r="AS5063" s="37">
        <v>2415</v>
      </c>
      <c r="BS5063" s="41" t="str">
        <f t="shared" si="1028"/>
        <v/>
      </c>
      <c r="BU5063" s="41" t="str">
        <f>IF($BS5063="", "", IFERROR(INDEX('Country Name Replacement'!$C$11:$C$2650, MATCH($BS5063, 'Country Name Replacement'!$B$11:$B$2650, 0)), $BS5063))</f>
        <v/>
      </c>
      <c r="BV5063" s="37" t="str">
        <f t="shared" si="1029"/>
        <v/>
      </c>
      <c r="BW5063" s="46" t="str">
        <f t="shared" si="1030"/>
        <v/>
      </c>
      <c r="BY5063" s="13" t="str">
        <f t="shared" si="1031"/>
        <v/>
      </c>
      <c r="BZ5063" s="37" t="str">
        <f t="shared" si="1032"/>
        <v/>
      </c>
      <c r="CA5063" s="60" t="str">
        <f t="shared" si="1033"/>
        <v/>
      </c>
      <c r="CB5063" s="37" t="str">
        <f>IF(CA5063="", "", COUNTIF(CA$2649:CA$5288, "?"&amp;CA5063)+1+COUNTIF(CA$2649:CA5063, CA5063)-1)</f>
        <v/>
      </c>
      <c r="CC5063" s="41" t="str">
        <f t="shared" si="1034"/>
        <v/>
      </c>
    </row>
    <row r="5064" spans="45:81" hidden="1" x14ac:dyDescent="0.25">
      <c r="AS5064" s="37">
        <v>2416</v>
      </c>
      <c r="BS5064" s="41" t="str">
        <f t="shared" si="1028"/>
        <v/>
      </c>
      <c r="BU5064" s="41" t="str">
        <f>IF($BS5064="", "", IFERROR(INDEX('Country Name Replacement'!$C$11:$C$2650, MATCH($BS5064, 'Country Name Replacement'!$B$11:$B$2650, 0)), $BS5064))</f>
        <v/>
      </c>
      <c r="BV5064" s="37" t="str">
        <f t="shared" si="1029"/>
        <v/>
      </c>
      <c r="BW5064" s="46" t="str">
        <f t="shared" si="1030"/>
        <v/>
      </c>
      <c r="BY5064" s="13" t="str">
        <f t="shared" si="1031"/>
        <v/>
      </c>
      <c r="BZ5064" s="37" t="str">
        <f t="shared" si="1032"/>
        <v/>
      </c>
      <c r="CA5064" s="60" t="str">
        <f t="shared" si="1033"/>
        <v/>
      </c>
      <c r="CB5064" s="37" t="str">
        <f>IF(CA5064="", "", COUNTIF(CA$2649:CA$5288, "?"&amp;CA5064)+1+COUNTIF(CA$2649:CA5064, CA5064)-1)</f>
        <v/>
      </c>
      <c r="CC5064" s="41" t="str">
        <f t="shared" si="1034"/>
        <v/>
      </c>
    </row>
    <row r="5065" spans="45:81" hidden="1" x14ac:dyDescent="0.25">
      <c r="AS5065" s="37">
        <v>2417</v>
      </c>
      <c r="BS5065" s="41" t="str">
        <f t="shared" si="1028"/>
        <v/>
      </c>
      <c r="BU5065" s="41" t="str">
        <f>IF($BS5065="", "", IFERROR(INDEX('Country Name Replacement'!$C$11:$C$2650, MATCH($BS5065, 'Country Name Replacement'!$B$11:$B$2650, 0)), $BS5065))</f>
        <v/>
      </c>
      <c r="BV5065" s="37" t="str">
        <f t="shared" si="1029"/>
        <v/>
      </c>
      <c r="BW5065" s="46" t="str">
        <f t="shared" si="1030"/>
        <v/>
      </c>
      <c r="BY5065" s="13" t="str">
        <f t="shared" si="1031"/>
        <v/>
      </c>
      <c r="BZ5065" s="37" t="str">
        <f t="shared" si="1032"/>
        <v/>
      </c>
      <c r="CA5065" s="60" t="str">
        <f t="shared" si="1033"/>
        <v/>
      </c>
      <c r="CB5065" s="37" t="str">
        <f>IF(CA5065="", "", COUNTIF(CA$2649:CA$5288, "?"&amp;CA5065)+1+COUNTIF(CA$2649:CA5065, CA5065)-1)</f>
        <v/>
      </c>
      <c r="CC5065" s="41" t="str">
        <f t="shared" si="1034"/>
        <v/>
      </c>
    </row>
    <row r="5066" spans="45:81" hidden="1" x14ac:dyDescent="0.25">
      <c r="AS5066" s="37">
        <v>2418</v>
      </c>
      <c r="BS5066" s="41" t="str">
        <f t="shared" si="1028"/>
        <v/>
      </c>
      <c r="BU5066" s="41" t="str">
        <f>IF($BS5066="", "", IFERROR(INDEX('Country Name Replacement'!$C$11:$C$2650, MATCH($BS5066, 'Country Name Replacement'!$B$11:$B$2650, 0)), $BS5066))</f>
        <v/>
      </c>
      <c r="BV5066" s="37" t="str">
        <f t="shared" si="1029"/>
        <v/>
      </c>
      <c r="BW5066" s="46" t="str">
        <f t="shared" si="1030"/>
        <v/>
      </c>
      <c r="BY5066" s="13" t="str">
        <f t="shared" si="1031"/>
        <v/>
      </c>
      <c r="BZ5066" s="37" t="str">
        <f t="shared" si="1032"/>
        <v/>
      </c>
      <c r="CA5066" s="60" t="str">
        <f t="shared" si="1033"/>
        <v/>
      </c>
      <c r="CB5066" s="37" t="str">
        <f>IF(CA5066="", "", COUNTIF(CA$2649:CA$5288, "?"&amp;CA5066)+1+COUNTIF(CA$2649:CA5066, CA5066)-1)</f>
        <v/>
      </c>
      <c r="CC5066" s="41" t="str">
        <f t="shared" si="1034"/>
        <v/>
      </c>
    </row>
    <row r="5067" spans="45:81" hidden="1" x14ac:dyDescent="0.25">
      <c r="AS5067" s="37">
        <v>2419</v>
      </c>
      <c r="BS5067" s="41" t="str">
        <f t="shared" si="1028"/>
        <v/>
      </c>
      <c r="BU5067" s="41" t="str">
        <f>IF($BS5067="", "", IFERROR(INDEX('Country Name Replacement'!$C$11:$C$2650, MATCH($BS5067, 'Country Name Replacement'!$B$11:$B$2650, 0)), $BS5067))</f>
        <v/>
      </c>
      <c r="BV5067" s="37" t="str">
        <f t="shared" si="1029"/>
        <v/>
      </c>
      <c r="BW5067" s="46" t="str">
        <f t="shared" si="1030"/>
        <v/>
      </c>
      <c r="BY5067" s="13" t="str">
        <f t="shared" si="1031"/>
        <v/>
      </c>
      <c r="BZ5067" s="37" t="str">
        <f t="shared" si="1032"/>
        <v/>
      </c>
      <c r="CA5067" s="60" t="str">
        <f t="shared" si="1033"/>
        <v/>
      </c>
      <c r="CB5067" s="37" t="str">
        <f>IF(CA5067="", "", COUNTIF(CA$2649:CA$5288, "?"&amp;CA5067)+1+COUNTIF(CA$2649:CA5067, CA5067)-1)</f>
        <v/>
      </c>
      <c r="CC5067" s="41" t="str">
        <f t="shared" si="1034"/>
        <v/>
      </c>
    </row>
    <row r="5068" spans="45:81" hidden="1" x14ac:dyDescent="0.25">
      <c r="AS5068" s="37">
        <v>2420</v>
      </c>
      <c r="BS5068" s="41" t="str">
        <f t="shared" si="1028"/>
        <v/>
      </c>
      <c r="BU5068" s="41" t="str">
        <f>IF($BS5068="", "", IFERROR(INDEX('Country Name Replacement'!$C$11:$C$2650, MATCH($BS5068, 'Country Name Replacement'!$B$11:$B$2650, 0)), $BS5068))</f>
        <v/>
      </c>
      <c r="BV5068" s="37" t="str">
        <f t="shared" si="1029"/>
        <v/>
      </c>
      <c r="BW5068" s="46" t="str">
        <f t="shared" si="1030"/>
        <v/>
      </c>
      <c r="BY5068" s="13" t="str">
        <f t="shared" si="1031"/>
        <v/>
      </c>
      <c r="BZ5068" s="37" t="str">
        <f t="shared" si="1032"/>
        <v/>
      </c>
      <c r="CA5068" s="60" t="str">
        <f t="shared" si="1033"/>
        <v/>
      </c>
      <c r="CB5068" s="37" t="str">
        <f>IF(CA5068="", "", COUNTIF(CA$2649:CA$5288, "?"&amp;CA5068)+1+COUNTIF(CA$2649:CA5068, CA5068)-1)</f>
        <v/>
      </c>
      <c r="CC5068" s="41" t="str">
        <f t="shared" si="1034"/>
        <v/>
      </c>
    </row>
    <row r="5069" spans="45:81" hidden="1" x14ac:dyDescent="0.25">
      <c r="AS5069" s="37">
        <v>2421</v>
      </c>
      <c r="BS5069" s="41" t="str">
        <f t="shared" si="1028"/>
        <v/>
      </c>
      <c r="BU5069" s="41" t="str">
        <f>IF($BS5069="", "", IFERROR(INDEX('Country Name Replacement'!$C$11:$C$2650, MATCH($BS5069, 'Country Name Replacement'!$B$11:$B$2650, 0)), $BS5069))</f>
        <v/>
      </c>
      <c r="BV5069" s="37" t="str">
        <f t="shared" si="1029"/>
        <v/>
      </c>
      <c r="BW5069" s="46" t="str">
        <f t="shared" si="1030"/>
        <v/>
      </c>
      <c r="BY5069" s="13" t="str">
        <f t="shared" si="1031"/>
        <v/>
      </c>
      <c r="BZ5069" s="37" t="str">
        <f t="shared" si="1032"/>
        <v/>
      </c>
      <c r="CA5069" s="60" t="str">
        <f t="shared" si="1033"/>
        <v/>
      </c>
      <c r="CB5069" s="37" t="str">
        <f>IF(CA5069="", "", COUNTIF(CA$2649:CA$5288, "?"&amp;CA5069)+1+COUNTIF(CA$2649:CA5069, CA5069)-1)</f>
        <v/>
      </c>
      <c r="CC5069" s="41" t="str">
        <f t="shared" si="1034"/>
        <v/>
      </c>
    </row>
    <row r="5070" spans="45:81" hidden="1" x14ac:dyDescent="0.25">
      <c r="AS5070" s="37">
        <v>2422</v>
      </c>
      <c r="BS5070" s="41" t="str">
        <f t="shared" si="1028"/>
        <v/>
      </c>
      <c r="BU5070" s="41" t="str">
        <f>IF($BS5070="", "", IFERROR(INDEX('Country Name Replacement'!$C$11:$C$2650, MATCH($BS5070, 'Country Name Replacement'!$B$11:$B$2650, 0)), $BS5070))</f>
        <v/>
      </c>
      <c r="BV5070" s="37" t="str">
        <f t="shared" si="1029"/>
        <v/>
      </c>
      <c r="BW5070" s="46" t="str">
        <f t="shared" si="1030"/>
        <v/>
      </c>
      <c r="BY5070" s="13" t="str">
        <f t="shared" si="1031"/>
        <v/>
      </c>
      <c r="BZ5070" s="37" t="str">
        <f t="shared" si="1032"/>
        <v/>
      </c>
      <c r="CA5070" s="60" t="str">
        <f t="shared" si="1033"/>
        <v/>
      </c>
      <c r="CB5070" s="37" t="str">
        <f>IF(CA5070="", "", COUNTIF(CA$2649:CA$5288, "?"&amp;CA5070)+1+COUNTIF(CA$2649:CA5070, CA5070)-1)</f>
        <v/>
      </c>
      <c r="CC5070" s="41" t="str">
        <f t="shared" si="1034"/>
        <v/>
      </c>
    </row>
    <row r="5071" spans="45:81" hidden="1" x14ac:dyDescent="0.25">
      <c r="AS5071" s="37">
        <v>2423</v>
      </c>
      <c r="BS5071" s="41" t="str">
        <f t="shared" si="1028"/>
        <v/>
      </c>
      <c r="BU5071" s="41" t="str">
        <f>IF($BS5071="", "", IFERROR(INDEX('Country Name Replacement'!$C$11:$C$2650, MATCH($BS5071, 'Country Name Replacement'!$B$11:$B$2650, 0)), $BS5071))</f>
        <v/>
      </c>
      <c r="BV5071" s="37" t="str">
        <f t="shared" si="1029"/>
        <v/>
      </c>
      <c r="BW5071" s="46" t="str">
        <f t="shared" si="1030"/>
        <v/>
      </c>
      <c r="BY5071" s="13" t="str">
        <f t="shared" si="1031"/>
        <v/>
      </c>
      <c r="BZ5071" s="37" t="str">
        <f t="shared" si="1032"/>
        <v/>
      </c>
      <c r="CA5071" s="60" t="str">
        <f t="shared" si="1033"/>
        <v/>
      </c>
      <c r="CB5071" s="37" t="str">
        <f>IF(CA5071="", "", COUNTIF(CA$2649:CA$5288, "?"&amp;CA5071)+1+COUNTIF(CA$2649:CA5071, CA5071)-1)</f>
        <v/>
      </c>
      <c r="CC5071" s="41" t="str">
        <f t="shared" si="1034"/>
        <v/>
      </c>
    </row>
    <row r="5072" spans="45:81" hidden="1" x14ac:dyDescent="0.25">
      <c r="AS5072" s="37">
        <v>2424</v>
      </c>
      <c r="BS5072" s="41" t="str">
        <f t="shared" si="1028"/>
        <v/>
      </c>
      <c r="BU5072" s="41" t="str">
        <f>IF($BS5072="", "", IFERROR(INDEX('Country Name Replacement'!$C$11:$C$2650, MATCH($BS5072, 'Country Name Replacement'!$B$11:$B$2650, 0)), $BS5072))</f>
        <v/>
      </c>
      <c r="BV5072" s="37" t="str">
        <f t="shared" si="1029"/>
        <v/>
      </c>
      <c r="BW5072" s="46" t="str">
        <f t="shared" si="1030"/>
        <v/>
      </c>
      <c r="BY5072" s="13" t="str">
        <f t="shared" si="1031"/>
        <v/>
      </c>
      <c r="BZ5072" s="37" t="str">
        <f t="shared" si="1032"/>
        <v/>
      </c>
      <c r="CA5072" s="60" t="str">
        <f t="shared" si="1033"/>
        <v/>
      </c>
      <c r="CB5072" s="37" t="str">
        <f>IF(CA5072="", "", COUNTIF(CA$2649:CA$5288, "?"&amp;CA5072)+1+COUNTIF(CA$2649:CA5072, CA5072)-1)</f>
        <v/>
      </c>
      <c r="CC5072" s="41" t="str">
        <f t="shared" si="1034"/>
        <v/>
      </c>
    </row>
    <row r="5073" spans="45:81" hidden="1" x14ac:dyDescent="0.25">
      <c r="AS5073" s="37">
        <v>2425</v>
      </c>
      <c r="BS5073" s="41" t="str">
        <f t="shared" si="1028"/>
        <v/>
      </c>
      <c r="BU5073" s="41" t="str">
        <f>IF($BS5073="", "", IFERROR(INDEX('Country Name Replacement'!$C$11:$C$2650, MATCH($BS5073, 'Country Name Replacement'!$B$11:$B$2650, 0)), $BS5073))</f>
        <v/>
      </c>
      <c r="BV5073" s="37" t="str">
        <f t="shared" si="1029"/>
        <v/>
      </c>
      <c r="BW5073" s="46" t="str">
        <f t="shared" si="1030"/>
        <v/>
      </c>
      <c r="BY5073" s="13" t="str">
        <f t="shared" si="1031"/>
        <v/>
      </c>
      <c r="BZ5073" s="37" t="str">
        <f t="shared" si="1032"/>
        <v/>
      </c>
      <c r="CA5073" s="60" t="str">
        <f t="shared" si="1033"/>
        <v/>
      </c>
      <c r="CB5073" s="37" t="str">
        <f>IF(CA5073="", "", COUNTIF(CA$2649:CA$5288, "?"&amp;CA5073)+1+COUNTIF(CA$2649:CA5073, CA5073)-1)</f>
        <v/>
      </c>
      <c r="CC5073" s="41" t="str">
        <f t="shared" si="1034"/>
        <v/>
      </c>
    </row>
    <row r="5074" spans="45:81" hidden="1" x14ac:dyDescent="0.25">
      <c r="AS5074" s="37">
        <v>2426</v>
      </c>
      <c r="BS5074" s="41" t="str">
        <f t="shared" si="1028"/>
        <v/>
      </c>
      <c r="BU5074" s="41" t="str">
        <f>IF($BS5074="", "", IFERROR(INDEX('Country Name Replacement'!$C$11:$C$2650, MATCH($BS5074, 'Country Name Replacement'!$B$11:$B$2650, 0)), $BS5074))</f>
        <v/>
      </c>
      <c r="BV5074" s="37" t="str">
        <f t="shared" si="1029"/>
        <v/>
      </c>
      <c r="BW5074" s="46" t="str">
        <f t="shared" si="1030"/>
        <v/>
      </c>
      <c r="BY5074" s="13" t="str">
        <f t="shared" si="1031"/>
        <v/>
      </c>
      <c r="BZ5074" s="37" t="str">
        <f t="shared" si="1032"/>
        <v/>
      </c>
      <c r="CA5074" s="60" t="str">
        <f t="shared" si="1033"/>
        <v/>
      </c>
      <c r="CB5074" s="37" t="str">
        <f>IF(CA5074="", "", COUNTIF(CA$2649:CA$5288, "?"&amp;CA5074)+1+COUNTIF(CA$2649:CA5074, CA5074)-1)</f>
        <v/>
      </c>
      <c r="CC5074" s="41" t="str">
        <f t="shared" si="1034"/>
        <v/>
      </c>
    </row>
    <row r="5075" spans="45:81" hidden="1" x14ac:dyDescent="0.25">
      <c r="AS5075" s="37">
        <v>2427</v>
      </c>
      <c r="BS5075" s="41" t="str">
        <f t="shared" si="1028"/>
        <v/>
      </c>
      <c r="BU5075" s="41" t="str">
        <f>IF($BS5075="", "", IFERROR(INDEX('Country Name Replacement'!$C$11:$C$2650, MATCH($BS5075, 'Country Name Replacement'!$B$11:$B$2650, 0)), $BS5075))</f>
        <v/>
      </c>
      <c r="BV5075" s="37" t="str">
        <f t="shared" si="1029"/>
        <v/>
      </c>
      <c r="BW5075" s="46" t="str">
        <f t="shared" si="1030"/>
        <v/>
      </c>
      <c r="BY5075" s="13" t="str">
        <f t="shared" si="1031"/>
        <v/>
      </c>
      <c r="BZ5075" s="37" t="str">
        <f t="shared" si="1032"/>
        <v/>
      </c>
      <c r="CA5075" s="60" t="str">
        <f t="shared" si="1033"/>
        <v/>
      </c>
      <c r="CB5075" s="37" t="str">
        <f>IF(CA5075="", "", COUNTIF(CA$2649:CA$5288, "?"&amp;CA5075)+1+COUNTIF(CA$2649:CA5075, CA5075)-1)</f>
        <v/>
      </c>
      <c r="CC5075" s="41" t="str">
        <f t="shared" si="1034"/>
        <v/>
      </c>
    </row>
    <row r="5076" spans="45:81" hidden="1" x14ac:dyDescent="0.25">
      <c r="AS5076" s="37">
        <v>2428</v>
      </c>
      <c r="BS5076" s="41" t="str">
        <f t="shared" si="1028"/>
        <v/>
      </c>
      <c r="BU5076" s="41" t="str">
        <f>IF($BS5076="", "", IFERROR(INDEX('Country Name Replacement'!$C$11:$C$2650, MATCH($BS5076, 'Country Name Replacement'!$B$11:$B$2650, 0)), $BS5076))</f>
        <v/>
      </c>
      <c r="BV5076" s="37" t="str">
        <f t="shared" si="1029"/>
        <v/>
      </c>
      <c r="BW5076" s="46" t="str">
        <f t="shared" si="1030"/>
        <v/>
      </c>
      <c r="BY5076" s="13" t="str">
        <f t="shared" si="1031"/>
        <v/>
      </c>
      <c r="BZ5076" s="37" t="str">
        <f t="shared" si="1032"/>
        <v/>
      </c>
      <c r="CA5076" s="60" t="str">
        <f t="shared" si="1033"/>
        <v/>
      </c>
      <c r="CB5076" s="37" t="str">
        <f>IF(CA5076="", "", COUNTIF(CA$2649:CA$5288, "?"&amp;CA5076)+1+COUNTIF(CA$2649:CA5076, CA5076)-1)</f>
        <v/>
      </c>
      <c r="CC5076" s="41" t="str">
        <f t="shared" si="1034"/>
        <v/>
      </c>
    </row>
    <row r="5077" spans="45:81" hidden="1" x14ac:dyDescent="0.25">
      <c r="AS5077" s="37">
        <v>2429</v>
      </c>
      <c r="BS5077" s="41" t="str">
        <f t="shared" si="1028"/>
        <v/>
      </c>
      <c r="BU5077" s="41" t="str">
        <f>IF($BS5077="", "", IFERROR(INDEX('Country Name Replacement'!$C$11:$C$2650, MATCH($BS5077, 'Country Name Replacement'!$B$11:$B$2650, 0)), $BS5077))</f>
        <v/>
      </c>
      <c r="BV5077" s="37" t="str">
        <f t="shared" si="1029"/>
        <v/>
      </c>
      <c r="BW5077" s="46" t="str">
        <f t="shared" si="1030"/>
        <v/>
      </c>
      <c r="BY5077" s="13" t="str">
        <f t="shared" si="1031"/>
        <v/>
      </c>
      <c r="BZ5077" s="37" t="str">
        <f t="shared" si="1032"/>
        <v/>
      </c>
      <c r="CA5077" s="60" t="str">
        <f t="shared" si="1033"/>
        <v/>
      </c>
      <c r="CB5077" s="37" t="str">
        <f>IF(CA5077="", "", COUNTIF(CA$2649:CA$5288, "?"&amp;CA5077)+1+COUNTIF(CA$2649:CA5077, CA5077)-1)</f>
        <v/>
      </c>
      <c r="CC5077" s="41" t="str">
        <f t="shared" si="1034"/>
        <v/>
      </c>
    </row>
    <row r="5078" spans="45:81" hidden="1" x14ac:dyDescent="0.25">
      <c r="AS5078" s="37">
        <v>2430</v>
      </c>
      <c r="BS5078" s="41" t="str">
        <f t="shared" si="1028"/>
        <v/>
      </c>
      <c r="BU5078" s="41" t="str">
        <f>IF($BS5078="", "", IFERROR(INDEX('Country Name Replacement'!$C$11:$C$2650, MATCH($BS5078, 'Country Name Replacement'!$B$11:$B$2650, 0)), $BS5078))</f>
        <v/>
      </c>
      <c r="BV5078" s="37" t="str">
        <f t="shared" si="1029"/>
        <v/>
      </c>
      <c r="BW5078" s="46" t="str">
        <f t="shared" si="1030"/>
        <v/>
      </c>
      <c r="BY5078" s="13" t="str">
        <f t="shared" si="1031"/>
        <v/>
      </c>
      <c r="BZ5078" s="37" t="str">
        <f t="shared" si="1032"/>
        <v/>
      </c>
      <c r="CA5078" s="60" t="str">
        <f t="shared" si="1033"/>
        <v/>
      </c>
      <c r="CB5078" s="37" t="str">
        <f>IF(CA5078="", "", COUNTIF(CA$2649:CA$5288, "?"&amp;CA5078)+1+COUNTIF(CA$2649:CA5078, CA5078)-1)</f>
        <v/>
      </c>
      <c r="CC5078" s="41" t="str">
        <f t="shared" si="1034"/>
        <v/>
      </c>
    </row>
    <row r="5079" spans="45:81" hidden="1" x14ac:dyDescent="0.25">
      <c r="AS5079" s="37">
        <v>2431</v>
      </c>
      <c r="BS5079" s="41" t="str">
        <f t="shared" si="1028"/>
        <v/>
      </c>
      <c r="BU5079" s="41" t="str">
        <f>IF($BS5079="", "", IFERROR(INDEX('Country Name Replacement'!$C$11:$C$2650, MATCH($BS5079, 'Country Name Replacement'!$B$11:$B$2650, 0)), $BS5079))</f>
        <v/>
      </c>
      <c r="BV5079" s="37" t="str">
        <f t="shared" si="1029"/>
        <v/>
      </c>
      <c r="BW5079" s="46" t="str">
        <f t="shared" si="1030"/>
        <v/>
      </c>
      <c r="BY5079" s="13" t="str">
        <f t="shared" si="1031"/>
        <v/>
      </c>
      <c r="BZ5079" s="37" t="str">
        <f t="shared" si="1032"/>
        <v/>
      </c>
      <c r="CA5079" s="60" t="str">
        <f t="shared" si="1033"/>
        <v/>
      </c>
      <c r="CB5079" s="37" t="str">
        <f>IF(CA5079="", "", COUNTIF(CA$2649:CA$5288, "?"&amp;CA5079)+1+COUNTIF(CA$2649:CA5079, CA5079)-1)</f>
        <v/>
      </c>
      <c r="CC5079" s="41" t="str">
        <f t="shared" si="1034"/>
        <v/>
      </c>
    </row>
    <row r="5080" spans="45:81" hidden="1" x14ac:dyDescent="0.25">
      <c r="AS5080" s="37">
        <v>2432</v>
      </c>
      <c r="BS5080" s="41" t="str">
        <f t="shared" si="1028"/>
        <v/>
      </c>
      <c r="BU5080" s="41" t="str">
        <f>IF($BS5080="", "", IFERROR(INDEX('Country Name Replacement'!$C$11:$C$2650, MATCH($BS5080, 'Country Name Replacement'!$B$11:$B$2650, 0)), $BS5080))</f>
        <v/>
      </c>
      <c r="BV5080" s="37" t="str">
        <f t="shared" si="1029"/>
        <v/>
      </c>
      <c r="BW5080" s="46" t="str">
        <f t="shared" si="1030"/>
        <v/>
      </c>
      <c r="BY5080" s="13" t="str">
        <f t="shared" si="1031"/>
        <v/>
      </c>
      <c r="BZ5080" s="37" t="str">
        <f t="shared" si="1032"/>
        <v/>
      </c>
      <c r="CA5080" s="60" t="str">
        <f t="shared" si="1033"/>
        <v/>
      </c>
      <c r="CB5080" s="37" t="str">
        <f>IF(CA5080="", "", COUNTIF(CA$2649:CA$5288, "?"&amp;CA5080)+1+COUNTIF(CA$2649:CA5080, CA5080)-1)</f>
        <v/>
      </c>
      <c r="CC5080" s="41" t="str">
        <f t="shared" si="1034"/>
        <v/>
      </c>
    </row>
    <row r="5081" spans="45:81" hidden="1" x14ac:dyDescent="0.25">
      <c r="AS5081" s="37">
        <v>2433</v>
      </c>
      <c r="BS5081" s="41" t="str">
        <f t="shared" si="1028"/>
        <v/>
      </c>
      <c r="BU5081" s="41" t="str">
        <f>IF($BS5081="", "", IFERROR(INDEX('Country Name Replacement'!$C$11:$C$2650, MATCH($BS5081, 'Country Name Replacement'!$B$11:$B$2650, 0)), $BS5081))</f>
        <v/>
      </c>
      <c r="BV5081" s="37" t="str">
        <f t="shared" si="1029"/>
        <v/>
      </c>
      <c r="BW5081" s="46" t="str">
        <f t="shared" si="1030"/>
        <v/>
      </c>
      <c r="BY5081" s="13" t="str">
        <f t="shared" si="1031"/>
        <v/>
      </c>
      <c r="BZ5081" s="37" t="str">
        <f t="shared" si="1032"/>
        <v/>
      </c>
      <c r="CA5081" s="60" t="str">
        <f t="shared" si="1033"/>
        <v/>
      </c>
      <c r="CB5081" s="37" t="str">
        <f>IF(CA5081="", "", COUNTIF(CA$2649:CA$5288, "?"&amp;CA5081)+1+COUNTIF(CA$2649:CA5081, CA5081)-1)</f>
        <v/>
      </c>
      <c r="CC5081" s="41" t="str">
        <f t="shared" si="1034"/>
        <v/>
      </c>
    </row>
    <row r="5082" spans="45:81" hidden="1" x14ac:dyDescent="0.25">
      <c r="AS5082" s="37">
        <v>2434</v>
      </c>
      <c r="BS5082" s="41" t="str">
        <f t="shared" ref="BS5082:BS5145" si="1035">IFERROR(INDEX(BS$7:BS$2646, MATCH($AS5082, BU$7:BU$2646, 0)), "")</f>
        <v/>
      </c>
      <c r="BU5082" s="41" t="str">
        <f>IF($BS5082="", "", IFERROR(INDEX('Country Name Replacement'!$C$11:$C$2650, MATCH($BS5082, 'Country Name Replacement'!$B$11:$B$2650, 0)), $BS5082))</f>
        <v/>
      </c>
      <c r="BV5082" s="37" t="str">
        <f t="shared" ref="BV5082:BV5145" si="1036">IF(BU5082="", "", COUNTIF(BU$2649:BU$5288, "&lt;"&amp;BU5082)+1-BV$2647)</f>
        <v/>
      </c>
      <c r="BW5082" s="46" t="str">
        <f t="shared" ref="BW5082:BW5145" si="1037">IFERROR(INDEX(BU$2649:BU$5288, MATCH($AS5082, BV$2649:BV$2828, 0)), "")</f>
        <v/>
      </c>
      <c r="BY5082" s="13" t="str">
        <f t="shared" ref="BY5082:BY5145" si="1038">IFERROR(INDEX(BY$7:BY$2646, MATCH($AS5082, CA$7:CA$2646, 0)), "")</f>
        <v/>
      </c>
      <c r="BZ5082" s="37" t="str">
        <f t="shared" ref="BZ5082:BZ5145" si="1039">IF(BY5082="", "", COUNTIF(BY$2649:BY$5288, "&lt;"&amp;BY5082)+1-BZ$2647)</f>
        <v/>
      </c>
      <c r="CA5082" s="60" t="str">
        <f t="shared" ref="CA5082:CA5145" si="1040">IF(BY5082="", "", SUMIF($BY$7:$BY$2646, BY5082, $BZ$7:$BZ$2646))</f>
        <v/>
      </c>
      <c r="CB5082" s="37" t="str">
        <f>IF(CA5082="", "", COUNTIF(CA$2649:CA$5288, "?"&amp;CA5082)+1+COUNTIF(CA$2649:CA5082, CA5082)-1)</f>
        <v/>
      </c>
      <c r="CC5082" s="41" t="str">
        <f t="shared" ref="CC5082:CC5145" si="1041">IFERROR(INDEX(BS$2649:BS$5288, MATCH($AS5082, BV$2649:BV$2828, 0)), "")</f>
        <v/>
      </c>
    </row>
    <row r="5083" spans="45:81" hidden="1" x14ac:dyDescent="0.25">
      <c r="AS5083" s="37">
        <v>2435</v>
      </c>
      <c r="BS5083" s="41" t="str">
        <f t="shared" si="1035"/>
        <v/>
      </c>
      <c r="BU5083" s="41" t="str">
        <f>IF($BS5083="", "", IFERROR(INDEX('Country Name Replacement'!$C$11:$C$2650, MATCH($BS5083, 'Country Name Replacement'!$B$11:$B$2650, 0)), $BS5083))</f>
        <v/>
      </c>
      <c r="BV5083" s="37" t="str">
        <f t="shared" si="1036"/>
        <v/>
      </c>
      <c r="BW5083" s="46" t="str">
        <f t="shared" si="1037"/>
        <v/>
      </c>
      <c r="BY5083" s="13" t="str">
        <f t="shared" si="1038"/>
        <v/>
      </c>
      <c r="BZ5083" s="37" t="str">
        <f t="shared" si="1039"/>
        <v/>
      </c>
      <c r="CA5083" s="60" t="str">
        <f t="shared" si="1040"/>
        <v/>
      </c>
      <c r="CB5083" s="37" t="str">
        <f>IF(CA5083="", "", COUNTIF(CA$2649:CA$5288, "?"&amp;CA5083)+1+COUNTIF(CA$2649:CA5083, CA5083)-1)</f>
        <v/>
      </c>
      <c r="CC5083" s="41" t="str">
        <f t="shared" si="1041"/>
        <v/>
      </c>
    </row>
    <row r="5084" spans="45:81" hidden="1" x14ac:dyDescent="0.25">
      <c r="AS5084" s="37">
        <v>2436</v>
      </c>
      <c r="BS5084" s="41" t="str">
        <f t="shared" si="1035"/>
        <v/>
      </c>
      <c r="BU5084" s="41" t="str">
        <f>IF($BS5084="", "", IFERROR(INDEX('Country Name Replacement'!$C$11:$C$2650, MATCH($BS5084, 'Country Name Replacement'!$B$11:$B$2650, 0)), $BS5084))</f>
        <v/>
      </c>
      <c r="BV5084" s="37" t="str">
        <f t="shared" si="1036"/>
        <v/>
      </c>
      <c r="BW5084" s="46" t="str">
        <f t="shared" si="1037"/>
        <v/>
      </c>
      <c r="BY5084" s="13" t="str">
        <f t="shared" si="1038"/>
        <v/>
      </c>
      <c r="BZ5084" s="37" t="str">
        <f t="shared" si="1039"/>
        <v/>
      </c>
      <c r="CA5084" s="60" t="str">
        <f t="shared" si="1040"/>
        <v/>
      </c>
      <c r="CB5084" s="37" t="str">
        <f>IF(CA5084="", "", COUNTIF(CA$2649:CA$5288, "?"&amp;CA5084)+1+COUNTIF(CA$2649:CA5084, CA5084)-1)</f>
        <v/>
      </c>
      <c r="CC5084" s="41" t="str">
        <f t="shared" si="1041"/>
        <v/>
      </c>
    </row>
    <row r="5085" spans="45:81" hidden="1" x14ac:dyDescent="0.25">
      <c r="AS5085" s="37">
        <v>2437</v>
      </c>
      <c r="BS5085" s="41" t="str">
        <f t="shared" si="1035"/>
        <v/>
      </c>
      <c r="BU5085" s="41" t="str">
        <f>IF($BS5085="", "", IFERROR(INDEX('Country Name Replacement'!$C$11:$C$2650, MATCH($BS5085, 'Country Name Replacement'!$B$11:$B$2650, 0)), $BS5085))</f>
        <v/>
      </c>
      <c r="BV5085" s="37" t="str">
        <f t="shared" si="1036"/>
        <v/>
      </c>
      <c r="BW5085" s="46" t="str">
        <f t="shared" si="1037"/>
        <v/>
      </c>
      <c r="BY5085" s="13" t="str">
        <f t="shared" si="1038"/>
        <v/>
      </c>
      <c r="BZ5085" s="37" t="str">
        <f t="shared" si="1039"/>
        <v/>
      </c>
      <c r="CA5085" s="60" t="str">
        <f t="shared" si="1040"/>
        <v/>
      </c>
      <c r="CB5085" s="37" t="str">
        <f>IF(CA5085="", "", COUNTIF(CA$2649:CA$5288, "?"&amp;CA5085)+1+COUNTIF(CA$2649:CA5085, CA5085)-1)</f>
        <v/>
      </c>
      <c r="CC5085" s="41" t="str">
        <f t="shared" si="1041"/>
        <v/>
      </c>
    </row>
    <row r="5086" spans="45:81" hidden="1" x14ac:dyDescent="0.25">
      <c r="AS5086" s="37">
        <v>2438</v>
      </c>
      <c r="BS5086" s="41" t="str">
        <f t="shared" si="1035"/>
        <v/>
      </c>
      <c r="BU5086" s="41" t="str">
        <f>IF($BS5086="", "", IFERROR(INDEX('Country Name Replacement'!$C$11:$C$2650, MATCH($BS5086, 'Country Name Replacement'!$B$11:$B$2650, 0)), $BS5086))</f>
        <v/>
      </c>
      <c r="BV5086" s="37" t="str">
        <f t="shared" si="1036"/>
        <v/>
      </c>
      <c r="BW5086" s="46" t="str">
        <f t="shared" si="1037"/>
        <v/>
      </c>
      <c r="BY5086" s="13" t="str">
        <f t="shared" si="1038"/>
        <v/>
      </c>
      <c r="BZ5086" s="37" t="str">
        <f t="shared" si="1039"/>
        <v/>
      </c>
      <c r="CA5086" s="60" t="str">
        <f t="shared" si="1040"/>
        <v/>
      </c>
      <c r="CB5086" s="37" t="str">
        <f>IF(CA5086="", "", COUNTIF(CA$2649:CA$5288, "?"&amp;CA5086)+1+COUNTIF(CA$2649:CA5086, CA5086)-1)</f>
        <v/>
      </c>
      <c r="CC5086" s="41" t="str">
        <f t="shared" si="1041"/>
        <v/>
      </c>
    </row>
    <row r="5087" spans="45:81" hidden="1" x14ac:dyDescent="0.25">
      <c r="AS5087" s="37">
        <v>2439</v>
      </c>
      <c r="BS5087" s="41" t="str">
        <f t="shared" si="1035"/>
        <v/>
      </c>
      <c r="BU5087" s="41" t="str">
        <f>IF($BS5087="", "", IFERROR(INDEX('Country Name Replacement'!$C$11:$C$2650, MATCH($BS5087, 'Country Name Replacement'!$B$11:$B$2650, 0)), $BS5087))</f>
        <v/>
      </c>
      <c r="BV5087" s="37" t="str">
        <f t="shared" si="1036"/>
        <v/>
      </c>
      <c r="BW5087" s="46" t="str">
        <f t="shared" si="1037"/>
        <v/>
      </c>
      <c r="BY5087" s="13" t="str">
        <f t="shared" si="1038"/>
        <v/>
      </c>
      <c r="BZ5087" s="37" t="str">
        <f t="shared" si="1039"/>
        <v/>
      </c>
      <c r="CA5087" s="60" t="str">
        <f t="shared" si="1040"/>
        <v/>
      </c>
      <c r="CB5087" s="37" t="str">
        <f>IF(CA5087="", "", COUNTIF(CA$2649:CA$5288, "?"&amp;CA5087)+1+COUNTIF(CA$2649:CA5087, CA5087)-1)</f>
        <v/>
      </c>
      <c r="CC5087" s="41" t="str">
        <f t="shared" si="1041"/>
        <v/>
      </c>
    </row>
    <row r="5088" spans="45:81" hidden="1" x14ac:dyDescent="0.25">
      <c r="AS5088" s="37">
        <v>2440</v>
      </c>
      <c r="BS5088" s="41" t="str">
        <f t="shared" si="1035"/>
        <v/>
      </c>
      <c r="BU5088" s="41" t="str">
        <f>IF($BS5088="", "", IFERROR(INDEX('Country Name Replacement'!$C$11:$C$2650, MATCH($BS5088, 'Country Name Replacement'!$B$11:$B$2650, 0)), $BS5088))</f>
        <v/>
      </c>
      <c r="BV5088" s="37" t="str">
        <f t="shared" si="1036"/>
        <v/>
      </c>
      <c r="BW5088" s="46" t="str">
        <f t="shared" si="1037"/>
        <v/>
      </c>
      <c r="BY5088" s="13" t="str">
        <f t="shared" si="1038"/>
        <v/>
      </c>
      <c r="BZ5088" s="37" t="str">
        <f t="shared" si="1039"/>
        <v/>
      </c>
      <c r="CA5088" s="60" t="str">
        <f t="shared" si="1040"/>
        <v/>
      </c>
      <c r="CB5088" s="37" t="str">
        <f>IF(CA5088="", "", COUNTIF(CA$2649:CA$5288, "?"&amp;CA5088)+1+COUNTIF(CA$2649:CA5088, CA5088)-1)</f>
        <v/>
      </c>
      <c r="CC5088" s="41" t="str">
        <f t="shared" si="1041"/>
        <v/>
      </c>
    </row>
    <row r="5089" spans="45:81" hidden="1" x14ac:dyDescent="0.25">
      <c r="AS5089" s="37">
        <v>2441</v>
      </c>
      <c r="BS5089" s="41" t="str">
        <f t="shared" si="1035"/>
        <v/>
      </c>
      <c r="BU5089" s="41" t="str">
        <f>IF($BS5089="", "", IFERROR(INDEX('Country Name Replacement'!$C$11:$C$2650, MATCH($BS5089, 'Country Name Replacement'!$B$11:$B$2650, 0)), $BS5089))</f>
        <v/>
      </c>
      <c r="BV5089" s="37" t="str">
        <f t="shared" si="1036"/>
        <v/>
      </c>
      <c r="BW5089" s="46" t="str">
        <f t="shared" si="1037"/>
        <v/>
      </c>
      <c r="BY5089" s="13" t="str">
        <f t="shared" si="1038"/>
        <v/>
      </c>
      <c r="BZ5089" s="37" t="str">
        <f t="shared" si="1039"/>
        <v/>
      </c>
      <c r="CA5089" s="60" t="str">
        <f t="shared" si="1040"/>
        <v/>
      </c>
      <c r="CB5089" s="37" t="str">
        <f>IF(CA5089="", "", COUNTIF(CA$2649:CA$5288, "?"&amp;CA5089)+1+COUNTIF(CA$2649:CA5089, CA5089)-1)</f>
        <v/>
      </c>
      <c r="CC5089" s="41" t="str">
        <f t="shared" si="1041"/>
        <v/>
      </c>
    </row>
    <row r="5090" spans="45:81" hidden="1" x14ac:dyDescent="0.25">
      <c r="AS5090" s="37">
        <v>2442</v>
      </c>
      <c r="BS5090" s="41" t="str">
        <f t="shared" si="1035"/>
        <v/>
      </c>
      <c r="BU5090" s="41" t="str">
        <f>IF($BS5090="", "", IFERROR(INDEX('Country Name Replacement'!$C$11:$C$2650, MATCH($BS5090, 'Country Name Replacement'!$B$11:$B$2650, 0)), $BS5090))</f>
        <v/>
      </c>
      <c r="BV5090" s="37" t="str">
        <f t="shared" si="1036"/>
        <v/>
      </c>
      <c r="BW5090" s="46" t="str">
        <f t="shared" si="1037"/>
        <v/>
      </c>
      <c r="BY5090" s="13" t="str">
        <f t="shared" si="1038"/>
        <v/>
      </c>
      <c r="BZ5090" s="37" t="str">
        <f t="shared" si="1039"/>
        <v/>
      </c>
      <c r="CA5090" s="60" t="str">
        <f t="shared" si="1040"/>
        <v/>
      </c>
      <c r="CB5090" s="37" t="str">
        <f>IF(CA5090="", "", COUNTIF(CA$2649:CA$5288, "?"&amp;CA5090)+1+COUNTIF(CA$2649:CA5090, CA5090)-1)</f>
        <v/>
      </c>
      <c r="CC5090" s="41" t="str">
        <f t="shared" si="1041"/>
        <v/>
      </c>
    </row>
    <row r="5091" spans="45:81" hidden="1" x14ac:dyDescent="0.25">
      <c r="AS5091" s="37">
        <v>2443</v>
      </c>
      <c r="BS5091" s="41" t="str">
        <f t="shared" si="1035"/>
        <v/>
      </c>
      <c r="BU5091" s="41" t="str">
        <f>IF($BS5091="", "", IFERROR(INDEX('Country Name Replacement'!$C$11:$C$2650, MATCH($BS5091, 'Country Name Replacement'!$B$11:$B$2650, 0)), $BS5091))</f>
        <v/>
      </c>
      <c r="BV5091" s="37" t="str">
        <f t="shared" si="1036"/>
        <v/>
      </c>
      <c r="BW5091" s="46" t="str">
        <f t="shared" si="1037"/>
        <v/>
      </c>
      <c r="BY5091" s="13" t="str">
        <f t="shared" si="1038"/>
        <v/>
      </c>
      <c r="BZ5091" s="37" t="str">
        <f t="shared" si="1039"/>
        <v/>
      </c>
      <c r="CA5091" s="60" t="str">
        <f t="shared" si="1040"/>
        <v/>
      </c>
      <c r="CB5091" s="37" t="str">
        <f>IF(CA5091="", "", COUNTIF(CA$2649:CA$5288, "?"&amp;CA5091)+1+COUNTIF(CA$2649:CA5091, CA5091)-1)</f>
        <v/>
      </c>
      <c r="CC5091" s="41" t="str">
        <f t="shared" si="1041"/>
        <v/>
      </c>
    </row>
    <row r="5092" spans="45:81" hidden="1" x14ac:dyDescent="0.25">
      <c r="AS5092" s="37">
        <v>2444</v>
      </c>
      <c r="BS5092" s="41" t="str">
        <f t="shared" si="1035"/>
        <v/>
      </c>
      <c r="BU5092" s="41" t="str">
        <f>IF($BS5092="", "", IFERROR(INDEX('Country Name Replacement'!$C$11:$C$2650, MATCH($BS5092, 'Country Name Replacement'!$B$11:$B$2650, 0)), $BS5092))</f>
        <v/>
      </c>
      <c r="BV5092" s="37" t="str">
        <f t="shared" si="1036"/>
        <v/>
      </c>
      <c r="BW5092" s="46" t="str">
        <f t="shared" si="1037"/>
        <v/>
      </c>
      <c r="BY5092" s="13" t="str">
        <f t="shared" si="1038"/>
        <v/>
      </c>
      <c r="BZ5092" s="37" t="str">
        <f t="shared" si="1039"/>
        <v/>
      </c>
      <c r="CA5092" s="60" t="str">
        <f t="shared" si="1040"/>
        <v/>
      </c>
      <c r="CB5092" s="37" t="str">
        <f>IF(CA5092="", "", COUNTIF(CA$2649:CA$5288, "?"&amp;CA5092)+1+COUNTIF(CA$2649:CA5092, CA5092)-1)</f>
        <v/>
      </c>
      <c r="CC5092" s="41" t="str">
        <f t="shared" si="1041"/>
        <v/>
      </c>
    </row>
    <row r="5093" spans="45:81" hidden="1" x14ac:dyDescent="0.25">
      <c r="AS5093" s="37">
        <v>2445</v>
      </c>
      <c r="BS5093" s="41" t="str">
        <f t="shared" si="1035"/>
        <v/>
      </c>
      <c r="BU5093" s="41" t="str">
        <f>IF($BS5093="", "", IFERROR(INDEX('Country Name Replacement'!$C$11:$C$2650, MATCH($BS5093, 'Country Name Replacement'!$B$11:$B$2650, 0)), $BS5093))</f>
        <v/>
      </c>
      <c r="BV5093" s="37" t="str">
        <f t="shared" si="1036"/>
        <v/>
      </c>
      <c r="BW5093" s="46" t="str">
        <f t="shared" si="1037"/>
        <v/>
      </c>
      <c r="BY5093" s="13" t="str">
        <f t="shared" si="1038"/>
        <v/>
      </c>
      <c r="BZ5093" s="37" t="str">
        <f t="shared" si="1039"/>
        <v/>
      </c>
      <c r="CA5093" s="60" t="str">
        <f t="shared" si="1040"/>
        <v/>
      </c>
      <c r="CB5093" s="37" t="str">
        <f>IF(CA5093="", "", COUNTIF(CA$2649:CA$5288, "?"&amp;CA5093)+1+COUNTIF(CA$2649:CA5093, CA5093)-1)</f>
        <v/>
      </c>
      <c r="CC5093" s="41" t="str">
        <f t="shared" si="1041"/>
        <v/>
      </c>
    </row>
    <row r="5094" spans="45:81" hidden="1" x14ac:dyDescent="0.25">
      <c r="AS5094" s="37">
        <v>2446</v>
      </c>
      <c r="BS5094" s="41" t="str">
        <f t="shared" si="1035"/>
        <v/>
      </c>
      <c r="BU5094" s="41" t="str">
        <f>IF($BS5094="", "", IFERROR(INDEX('Country Name Replacement'!$C$11:$C$2650, MATCH($BS5094, 'Country Name Replacement'!$B$11:$B$2650, 0)), $BS5094))</f>
        <v/>
      </c>
      <c r="BV5094" s="37" t="str">
        <f t="shared" si="1036"/>
        <v/>
      </c>
      <c r="BW5094" s="46" t="str">
        <f t="shared" si="1037"/>
        <v/>
      </c>
      <c r="BY5094" s="13" t="str">
        <f t="shared" si="1038"/>
        <v/>
      </c>
      <c r="BZ5094" s="37" t="str">
        <f t="shared" si="1039"/>
        <v/>
      </c>
      <c r="CA5094" s="60" t="str">
        <f t="shared" si="1040"/>
        <v/>
      </c>
      <c r="CB5094" s="37" t="str">
        <f>IF(CA5094="", "", COUNTIF(CA$2649:CA$5288, "?"&amp;CA5094)+1+COUNTIF(CA$2649:CA5094, CA5094)-1)</f>
        <v/>
      </c>
      <c r="CC5094" s="41" t="str">
        <f t="shared" si="1041"/>
        <v/>
      </c>
    </row>
    <row r="5095" spans="45:81" hidden="1" x14ac:dyDescent="0.25">
      <c r="AS5095" s="37">
        <v>2447</v>
      </c>
      <c r="BS5095" s="41" t="str">
        <f t="shared" si="1035"/>
        <v/>
      </c>
      <c r="BU5095" s="41" t="str">
        <f>IF($BS5095="", "", IFERROR(INDEX('Country Name Replacement'!$C$11:$C$2650, MATCH($BS5095, 'Country Name Replacement'!$B$11:$B$2650, 0)), $BS5095))</f>
        <v/>
      </c>
      <c r="BV5095" s="37" t="str">
        <f t="shared" si="1036"/>
        <v/>
      </c>
      <c r="BW5095" s="46" t="str">
        <f t="shared" si="1037"/>
        <v/>
      </c>
      <c r="BY5095" s="13" t="str">
        <f t="shared" si="1038"/>
        <v/>
      </c>
      <c r="BZ5095" s="37" t="str">
        <f t="shared" si="1039"/>
        <v/>
      </c>
      <c r="CA5095" s="60" t="str">
        <f t="shared" si="1040"/>
        <v/>
      </c>
      <c r="CB5095" s="37" t="str">
        <f>IF(CA5095="", "", COUNTIF(CA$2649:CA$5288, "?"&amp;CA5095)+1+COUNTIF(CA$2649:CA5095, CA5095)-1)</f>
        <v/>
      </c>
      <c r="CC5095" s="41" t="str">
        <f t="shared" si="1041"/>
        <v/>
      </c>
    </row>
    <row r="5096" spans="45:81" hidden="1" x14ac:dyDescent="0.25">
      <c r="AS5096" s="37">
        <v>2448</v>
      </c>
      <c r="BS5096" s="41" t="str">
        <f t="shared" si="1035"/>
        <v/>
      </c>
      <c r="BU5096" s="41" t="str">
        <f>IF($BS5096="", "", IFERROR(INDEX('Country Name Replacement'!$C$11:$C$2650, MATCH($BS5096, 'Country Name Replacement'!$B$11:$B$2650, 0)), $BS5096))</f>
        <v/>
      </c>
      <c r="BV5096" s="37" t="str">
        <f t="shared" si="1036"/>
        <v/>
      </c>
      <c r="BW5096" s="46" t="str">
        <f t="shared" si="1037"/>
        <v/>
      </c>
      <c r="BY5096" s="13" t="str">
        <f t="shared" si="1038"/>
        <v/>
      </c>
      <c r="BZ5096" s="37" t="str">
        <f t="shared" si="1039"/>
        <v/>
      </c>
      <c r="CA5096" s="60" t="str">
        <f t="shared" si="1040"/>
        <v/>
      </c>
      <c r="CB5096" s="37" t="str">
        <f>IF(CA5096="", "", COUNTIF(CA$2649:CA$5288, "?"&amp;CA5096)+1+COUNTIF(CA$2649:CA5096, CA5096)-1)</f>
        <v/>
      </c>
      <c r="CC5096" s="41" t="str">
        <f t="shared" si="1041"/>
        <v/>
      </c>
    </row>
    <row r="5097" spans="45:81" hidden="1" x14ac:dyDescent="0.25">
      <c r="AS5097" s="37">
        <v>2449</v>
      </c>
      <c r="BS5097" s="41" t="str">
        <f t="shared" si="1035"/>
        <v/>
      </c>
      <c r="BU5097" s="41" t="str">
        <f>IF($BS5097="", "", IFERROR(INDEX('Country Name Replacement'!$C$11:$C$2650, MATCH($BS5097, 'Country Name Replacement'!$B$11:$B$2650, 0)), $BS5097))</f>
        <v/>
      </c>
      <c r="BV5097" s="37" t="str">
        <f t="shared" si="1036"/>
        <v/>
      </c>
      <c r="BW5097" s="46" t="str">
        <f t="shared" si="1037"/>
        <v/>
      </c>
      <c r="BY5097" s="13" t="str">
        <f t="shared" si="1038"/>
        <v/>
      </c>
      <c r="BZ5097" s="37" t="str">
        <f t="shared" si="1039"/>
        <v/>
      </c>
      <c r="CA5097" s="60" t="str">
        <f t="shared" si="1040"/>
        <v/>
      </c>
      <c r="CB5097" s="37" t="str">
        <f>IF(CA5097="", "", COUNTIF(CA$2649:CA$5288, "?"&amp;CA5097)+1+COUNTIF(CA$2649:CA5097, CA5097)-1)</f>
        <v/>
      </c>
      <c r="CC5097" s="41" t="str">
        <f t="shared" si="1041"/>
        <v/>
      </c>
    </row>
    <row r="5098" spans="45:81" hidden="1" x14ac:dyDescent="0.25">
      <c r="AS5098" s="37">
        <v>2450</v>
      </c>
      <c r="BS5098" s="41" t="str">
        <f t="shared" si="1035"/>
        <v/>
      </c>
      <c r="BU5098" s="41" t="str">
        <f>IF($BS5098="", "", IFERROR(INDEX('Country Name Replacement'!$C$11:$C$2650, MATCH($BS5098, 'Country Name Replacement'!$B$11:$B$2650, 0)), $BS5098))</f>
        <v/>
      </c>
      <c r="BV5098" s="37" t="str">
        <f t="shared" si="1036"/>
        <v/>
      </c>
      <c r="BW5098" s="46" t="str">
        <f t="shared" si="1037"/>
        <v/>
      </c>
      <c r="BY5098" s="13" t="str">
        <f t="shared" si="1038"/>
        <v/>
      </c>
      <c r="BZ5098" s="37" t="str">
        <f t="shared" si="1039"/>
        <v/>
      </c>
      <c r="CA5098" s="60" t="str">
        <f t="shared" si="1040"/>
        <v/>
      </c>
      <c r="CB5098" s="37" t="str">
        <f>IF(CA5098="", "", COUNTIF(CA$2649:CA$5288, "?"&amp;CA5098)+1+COUNTIF(CA$2649:CA5098, CA5098)-1)</f>
        <v/>
      </c>
      <c r="CC5098" s="41" t="str">
        <f t="shared" si="1041"/>
        <v/>
      </c>
    </row>
    <row r="5099" spans="45:81" hidden="1" x14ac:dyDescent="0.25">
      <c r="AS5099" s="37">
        <v>2451</v>
      </c>
      <c r="BS5099" s="41" t="str">
        <f t="shared" si="1035"/>
        <v/>
      </c>
      <c r="BU5099" s="41" t="str">
        <f>IF($BS5099="", "", IFERROR(INDEX('Country Name Replacement'!$C$11:$C$2650, MATCH($BS5099, 'Country Name Replacement'!$B$11:$B$2650, 0)), $BS5099))</f>
        <v/>
      </c>
      <c r="BV5099" s="37" t="str">
        <f t="shared" si="1036"/>
        <v/>
      </c>
      <c r="BW5099" s="46" t="str">
        <f t="shared" si="1037"/>
        <v/>
      </c>
      <c r="BY5099" s="13" t="str">
        <f t="shared" si="1038"/>
        <v/>
      </c>
      <c r="BZ5099" s="37" t="str">
        <f t="shared" si="1039"/>
        <v/>
      </c>
      <c r="CA5099" s="60" t="str">
        <f t="shared" si="1040"/>
        <v/>
      </c>
      <c r="CB5099" s="37" t="str">
        <f>IF(CA5099="", "", COUNTIF(CA$2649:CA$5288, "?"&amp;CA5099)+1+COUNTIF(CA$2649:CA5099, CA5099)-1)</f>
        <v/>
      </c>
      <c r="CC5099" s="41" t="str">
        <f t="shared" si="1041"/>
        <v/>
      </c>
    </row>
    <row r="5100" spans="45:81" hidden="1" x14ac:dyDescent="0.25">
      <c r="AS5100" s="37">
        <v>2452</v>
      </c>
      <c r="BS5100" s="41" t="str">
        <f t="shared" si="1035"/>
        <v/>
      </c>
      <c r="BU5100" s="41" t="str">
        <f>IF($BS5100="", "", IFERROR(INDEX('Country Name Replacement'!$C$11:$C$2650, MATCH($BS5100, 'Country Name Replacement'!$B$11:$B$2650, 0)), $BS5100))</f>
        <v/>
      </c>
      <c r="BV5100" s="37" t="str">
        <f t="shared" si="1036"/>
        <v/>
      </c>
      <c r="BW5100" s="46" t="str">
        <f t="shared" si="1037"/>
        <v/>
      </c>
      <c r="BY5100" s="13" t="str">
        <f t="shared" si="1038"/>
        <v/>
      </c>
      <c r="BZ5100" s="37" t="str">
        <f t="shared" si="1039"/>
        <v/>
      </c>
      <c r="CA5100" s="60" t="str">
        <f t="shared" si="1040"/>
        <v/>
      </c>
      <c r="CB5100" s="37" t="str">
        <f>IF(CA5100="", "", COUNTIF(CA$2649:CA$5288, "?"&amp;CA5100)+1+COUNTIF(CA$2649:CA5100, CA5100)-1)</f>
        <v/>
      </c>
      <c r="CC5100" s="41" t="str">
        <f t="shared" si="1041"/>
        <v/>
      </c>
    </row>
    <row r="5101" spans="45:81" hidden="1" x14ac:dyDescent="0.25">
      <c r="AS5101" s="37">
        <v>2453</v>
      </c>
      <c r="BS5101" s="41" t="str">
        <f t="shared" si="1035"/>
        <v/>
      </c>
      <c r="BU5101" s="41" t="str">
        <f>IF($BS5101="", "", IFERROR(INDEX('Country Name Replacement'!$C$11:$C$2650, MATCH($BS5101, 'Country Name Replacement'!$B$11:$B$2650, 0)), $BS5101))</f>
        <v/>
      </c>
      <c r="BV5101" s="37" t="str">
        <f t="shared" si="1036"/>
        <v/>
      </c>
      <c r="BW5101" s="46" t="str">
        <f t="shared" si="1037"/>
        <v/>
      </c>
      <c r="BY5101" s="13" t="str">
        <f t="shared" si="1038"/>
        <v/>
      </c>
      <c r="BZ5101" s="37" t="str">
        <f t="shared" si="1039"/>
        <v/>
      </c>
      <c r="CA5101" s="60" t="str">
        <f t="shared" si="1040"/>
        <v/>
      </c>
      <c r="CB5101" s="37" t="str">
        <f>IF(CA5101="", "", COUNTIF(CA$2649:CA$5288, "?"&amp;CA5101)+1+COUNTIF(CA$2649:CA5101, CA5101)-1)</f>
        <v/>
      </c>
      <c r="CC5101" s="41" t="str">
        <f t="shared" si="1041"/>
        <v/>
      </c>
    </row>
    <row r="5102" spans="45:81" hidden="1" x14ac:dyDescent="0.25">
      <c r="AS5102" s="37">
        <v>2454</v>
      </c>
      <c r="BS5102" s="41" t="str">
        <f t="shared" si="1035"/>
        <v/>
      </c>
      <c r="BU5102" s="41" t="str">
        <f>IF($BS5102="", "", IFERROR(INDEX('Country Name Replacement'!$C$11:$C$2650, MATCH($BS5102, 'Country Name Replacement'!$B$11:$B$2650, 0)), $BS5102))</f>
        <v/>
      </c>
      <c r="BV5102" s="37" t="str">
        <f t="shared" si="1036"/>
        <v/>
      </c>
      <c r="BW5102" s="46" t="str">
        <f t="shared" si="1037"/>
        <v/>
      </c>
      <c r="BY5102" s="13" t="str">
        <f t="shared" si="1038"/>
        <v/>
      </c>
      <c r="BZ5102" s="37" t="str">
        <f t="shared" si="1039"/>
        <v/>
      </c>
      <c r="CA5102" s="60" t="str">
        <f t="shared" si="1040"/>
        <v/>
      </c>
      <c r="CB5102" s="37" t="str">
        <f>IF(CA5102="", "", COUNTIF(CA$2649:CA$5288, "?"&amp;CA5102)+1+COUNTIF(CA$2649:CA5102, CA5102)-1)</f>
        <v/>
      </c>
      <c r="CC5102" s="41" t="str">
        <f t="shared" si="1041"/>
        <v/>
      </c>
    </row>
    <row r="5103" spans="45:81" hidden="1" x14ac:dyDescent="0.25">
      <c r="AS5103" s="37">
        <v>2455</v>
      </c>
      <c r="BS5103" s="41" t="str">
        <f t="shared" si="1035"/>
        <v/>
      </c>
      <c r="BU5103" s="41" t="str">
        <f>IF($BS5103="", "", IFERROR(INDEX('Country Name Replacement'!$C$11:$C$2650, MATCH($BS5103, 'Country Name Replacement'!$B$11:$B$2650, 0)), $BS5103))</f>
        <v/>
      </c>
      <c r="BV5103" s="37" t="str">
        <f t="shared" si="1036"/>
        <v/>
      </c>
      <c r="BW5103" s="46" t="str">
        <f t="shared" si="1037"/>
        <v/>
      </c>
      <c r="BY5103" s="13" t="str">
        <f t="shared" si="1038"/>
        <v/>
      </c>
      <c r="BZ5103" s="37" t="str">
        <f t="shared" si="1039"/>
        <v/>
      </c>
      <c r="CA5103" s="60" t="str">
        <f t="shared" si="1040"/>
        <v/>
      </c>
      <c r="CB5103" s="37" t="str">
        <f>IF(CA5103="", "", COUNTIF(CA$2649:CA$5288, "?"&amp;CA5103)+1+COUNTIF(CA$2649:CA5103, CA5103)-1)</f>
        <v/>
      </c>
      <c r="CC5103" s="41" t="str">
        <f t="shared" si="1041"/>
        <v/>
      </c>
    </row>
    <row r="5104" spans="45:81" hidden="1" x14ac:dyDescent="0.25">
      <c r="AS5104" s="37">
        <v>2456</v>
      </c>
      <c r="BS5104" s="41" t="str">
        <f t="shared" si="1035"/>
        <v/>
      </c>
      <c r="BU5104" s="41" t="str">
        <f>IF($BS5104="", "", IFERROR(INDEX('Country Name Replacement'!$C$11:$C$2650, MATCH($BS5104, 'Country Name Replacement'!$B$11:$B$2650, 0)), $BS5104))</f>
        <v/>
      </c>
      <c r="BV5104" s="37" t="str">
        <f t="shared" si="1036"/>
        <v/>
      </c>
      <c r="BW5104" s="46" t="str">
        <f t="shared" si="1037"/>
        <v/>
      </c>
      <c r="BY5104" s="13" t="str">
        <f t="shared" si="1038"/>
        <v/>
      </c>
      <c r="BZ5104" s="37" t="str">
        <f t="shared" si="1039"/>
        <v/>
      </c>
      <c r="CA5104" s="60" t="str">
        <f t="shared" si="1040"/>
        <v/>
      </c>
      <c r="CB5104" s="37" t="str">
        <f>IF(CA5104="", "", COUNTIF(CA$2649:CA$5288, "?"&amp;CA5104)+1+COUNTIF(CA$2649:CA5104, CA5104)-1)</f>
        <v/>
      </c>
      <c r="CC5104" s="41" t="str">
        <f t="shared" si="1041"/>
        <v/>
      </c>
    </row>
    <row r="5105" spans="45:81" hidden="1" x14ac:dyDescent="0.25">
      <c r="AS5105" s="37">
        <v>2457</v>
      </c>
      <c r="BS5105" s="41" t="str">
        <f t="shared" si="1035"/>
        <v/>
      </c>
      <c r="BU5105" s="41" t="str">
        <f>IF($BS5105="", "", IFERROR(INDEX('Country Name Replacement'!$C$11:$C$2650, MATCH($BS5105, 'Country Name Replacement'!$B$11:$B$2650, 0)), $BS5105))</f>
        <v/>
      </c>
      <c r="BV5105" s="37" t="str">
        <f t="shared" si="1036"/>
        <v/>
      </c>
      <c r="BW5105" s="46" t="str">
        <f t="shared" si="1037"/>
        <v/>
      </c>
      <c r="BY5105" s="13" t="str">
        <f t="shared" si="1038"/>
        <v/>
      </c>
      <c r="BZ5105" s="37" t="str">
        <f t="shared" si="1039"/>
        <v/>
      </c>
      <c r="CA5105" s="60" t="str">
        <f t="shared" si="1040"/>
        <v/>
      </c>
      <c r="CB5105" s="37" t="str">
        <f>IF(CA5105="", "", COUNTIF(CA$2649:CA$5288, "?"&amp;CA5105)+1+COUNTIF(CA$2649:CA5105, CA5105)-1)</f>
        <v/>
      </c>
      <c r="CC5105" s="41" t="str">
        <f t="shared" si="1041"/>
        <v/>
      </c>
    </row>
    <row r="5106" spans="45:81" hidden="1" x14ac:dyDescent="0.25">
      <c r="AS5106" s="37">
        <v>2458</v>
      </c>
      <c r="BS5106" s="41" t="str">
        <f t="shared" si="1035"/>
        <v/>
      </c>
      <c r="BU5106" s="41" t="str">
        <f>IF($BS5106="", "", IFERROR(INDEX('Country Name Replacement'!$C$11:$C$2650, MATCH($BS5106, 'Country Name Replacement'!$B$11:$B$2650, 0)), $BS5106))</f>
        <v/>
      </c>
      <c r="BV5106" s="37" t="str">
        <f t="shared" si="1036"/>
        <v/>
      </c>
      <c r="BW5106" s="46" t="str">
        <f t="shared" si="1037"/>
        <v/>
      </c>
      <c r="BY5106" s="13" t="str">
        <f t="shared" si="1038"/>
        <v/>
      </c>
      <c r="BZ5106" s="37" t="str">
        <f t="shared" si="1039"/>
        <v/>
      </c>
      <c r="CA5106" s="60" t="str">
        <f t="shared" si="1040"/>
        <v/>
      </c>
      <c r="CB5106" s="37" t="str">
        <f>IF(CA5106="", "", COUNTIF(CA$2649:CA$5288, "?"&amp;CA5106)+1+COUNTIF(CA$2649:CA5106, CA5106)-1)</f>
        <v/>
      </c>
      <c r="CC5106" s="41" t="str">
        <f t="shared" si="1041"/>
        <v/>
      </c>
    </row>
    <row r="5107" spans="45:81" hidden="1" x14ac:dyDescent="0.25">
      <c r="AS5107" s="37">
        <v>2459</v>
      </c>
      <c r="BS5107" s="41" t="str">
        <f t="shared" si="1035"/>
        <v/>
      </c>
      <c r="BU5107" s="41" t="str">
        <f>IF($BS5107="", "", IFERROR(INDEX('Country Name Replacement'!$C$11:$C$2650, MATCH($BS5107, 'Country Name Replacement'!$B$11:$B$2650, 0)), $BS5107))</f>
        <v/>
      </c>
      <c r="BV5107" s="37" t="str">
        <f t="shared" si="1036"/>
        <v/>
      </c>
      <c r="BW5107" s="46" t="str">
        <f t="shared" si="1037"/>
        <v/>
      </c>
      <c r="BY5107" s="13" t="str">
        <f t="shared" si="1038"/>
        <v/>
      </c>
      <c r="BZ5107" s="37" t="str">
        <f t="shared" si="1039"/>
        <v/>
      </c>
      <c r="CA5107" s="60" t="str">
        <f t="shared" si="1040"/>
        <v/>
      </c>
      <c r="CB5107" s="37" t="str">
        <f>IF(CA5107="", "", COUNTIF(CA$2649:CA$5288, "?"&amp;CA5107)+1+COUNTIF(CA$2649:CA5107, CA5107)-1)</f>
        <v/>
      </c>
      <c r="CC5107" s="41" t="str">
        <f t="shared" si="1041"/>
        <v/>
      </c>
    </row>
    <row r="5108" spans="45:81" hidden="1" x14ac:dyDescent="0.25">
      <c r="AS5108" s="37">
        <v>2460</v>
      </c>
      <c r="BS5108" s="41" t="str">
        <f t="shared" si="1035"/>
        <v/>
      </c>
      <c r="BU5108" s="41" t="str">
        <f>IF($BS5108="", "", IFERROR(INDEX('Country Name Replacement'!$C$11:$C$2650, MATCH($BS5108, 'Country Name Replacement'!$B$11:$B$2650, 0)), $BS5108))</f>
        <v/>
      </c>
      <c r="BV5108" s="37" t="str">
        <f t="shared" si="1036"/>
        <v/>
      </c>
      <c r="BW5108" s="46" t="str">
        <f t="shared" si="1037"/>
        <v/>
      </c>
      <c r="BY5108" s="13" t="str">
        <f t="shared" si="1038"/>
        <v/>
      </c>
      <c r="BZ5108" s="37" t="str">
        <f t="shared" si="1039"/>
        <v/>
      </c>
      <c r="CA5108" s="60" t="str">
        <f t="shared" si="1040"/>
        <v/>
      </c>
      <c r="CB5108" s="37" t="str">
        <f>IF(CA5108="", "", COUNTIF(CA$2649:CA$5288, "?"&amp;CA5108)+1+COUNTIF(CA$2649:CA5108, CA5108)-1)</f>
        <v/>
      </c>
      <c r="CC5108" s="41" t="str">
        <f t="shared" si="1041"/>
        <v/>
      </c>
    </row>
    <row r="5109" spans="45:81" hidden="1" x14ac:dyDescent="0.25">
      <c r="AS5109" s="37">
        <v>2461</v>
      </c>
      <c r="BS5109" s="41" t="str">
        <f t="shared" si="1035"/>
        <v/>
      </c>
      <c r="BU5109" s="41" t="str">
        <f>IF($BS5109="", "", IFERROR(INDEX('Country Name Replacement'!$C$11:$C$2650, MATCH($BS5109, 'Country Name Replacement'!$B$11:$B$2650, 0)), $BS5109))</f>
        <v/>
      </c>
      <c r="BV5109" s="37" t="str">
        <f t="shared" si="1036"/>
        <v/>
      </c>
      <c r="BW5109" s="46" t="str">
        <f t="shared" si="1037"/>
        <v/>
      </c>
      <c r="BY5109" s="13" t="str">
        <f t="shared" si="1038"/>
        <v/>
      </c>
      <c r="BZ5109" s="37" t="str">
        <f t="shared" si="1039"/>
        <v/>
      </c>
      <c r="CA5109" s="60" t="str">
        <f t="shared" si="1040"/>
        <v/>
      </c>
      <c r="CB5109" s="37" t="str">
        <f>IF(CA5109="", "", COUNTIF(CA$2649:CA$5288, "?"&amp;CA5109)+1+COUNTIF(CA$2649:CA5109, CA5109)-1)</f>
        <v/>
      </c>
      <c r="CC5109" s="41" t="str">
        <f t="shared" si="1041"/>
        <v/>
      </c>
    </row>
    <row r="5110" spans="45:81" hidden="1" x14ac:dyDescent="0.25">
      <c r="AS5110" s="37">
        <v>2462</v>
      </c>
      <c r="BS5110" s="41" t="str">
        <f t="shared" si="1035"/>
        <v/>
      </c>
      <c r="BU5110" s="41" t="str">
        <f>IF($BS5110="", "", IFERROR(INDEX('Country Name Replacement'!$C$11:$C$2650, MATCH($BS5110, 'Country Name Replacement'!$B$11:$B$2650, 0)), $BS5110))</f>
        <v/>
      </c>
      <c r="BV5110" s="37" t="str">
        <f t="shared" si="1036"/>
        <v/>
      </c>
      <c r="BW5110" s="46" t="str">
        <f t="shared" si="1037"/>
        <v/>
      </c>
      <c r="BY5110" s="13" t="str">
        <f t="shared" si="1038"/>
        <v/>
      </c>
      <c r="BZ5110" s="37" t="str">
        <f t="shared" si="1039"/>
        <v/>
      </c>
      <c r="CA5110" s="60" t="str">
        <f t="shared" si="1040"/>
        <v/>
      </c>
      <c r="CB5110" s="37" t="str">
        <f>IF(CA5110="", "", COUNTIF(CA$2649:CA$5288, "?"&amp;CA5110)+1+COUNTIF(CA$2649:CA5110, CA5110)-1)</f>
        <v/>
      </c>
      <c r="CC5110" s="41" t="str">
        <f t="shared" si="1041"/>
        <v/>
      </c>
    </row>
    <row r="5111" spans="45:81" hidden="1" x14ac:dyDescent="0.25">
      <c r="AS5111" s="37">
        <v>2463</v>
      </c>
      <c r="BS5111" s="41" t="str">
        <f t="shared" si="1035"/>
        <v/>
      </c>
      <c r="BU5111" s="41" t="str">
        <f>IF($BS5111="", "", IFERROR(INDEX('Country Name Replacement'!$C$11:$C$2650, MATCH($BS5111, 'Country Name Replacement'!$B$11:$B$2650, 0)), $BS5111))</f>
        <v/>
      </c>
      <c r="BV5111" s="37" t="str">
        <f t="shared" si="1036"/>
        <v/>
      </c>
      <c r="BW5111" s="46" t="str">
        <f t="shared" si="1037"/>
        <v/>
      </c>
      <c r="BY5111" s="13" t="str">
        <f t="shared" si="1038"/>
        <v/>
      </c>
      <c r="BZ5111" s="37" t="str">
        <f t="shared" si="1039"/>
        <v/>
      </c>
      <c r="CA5111" s="60" t="str">
        <f t="shared" si="1040"/>
        <v/>
      </c>
      <c r="CB5111" s="37" t="str">
        <f>IF(CA5111="", "", COUNTIF(CA$2649:CA$5288, "?"&amp;CA5111)+1+COUNTIF(CA$2649:CA5111, CA5111)-1)</f>
        <v/>
      </c>
      <c r="CC5111" s="41" t="str">
        <f t="shared" si="1041"/>
        <v/>
      </c>
    </row>
    <row r="5112" spans="45:81" hidden="1" x14ac:dyDescent="0.25">
      <c r="AS5112" s="37">
        <v>2464</v>
      </c>
      <c r="BS5112" s="41" t="str">
        <f t="shared" si="1035"/>
        <v/>
      </c>
      <c r="BU5112" s="41" t="str">
        <f>IF($BS5112="", "", IFERROR(INDEX('Country Name Replacement'!$C$11:$C$2650, MATCH($BS5112, 'Country Name Replacement'!$B$11:$B$2650, 0)), $BS5112))</f>
        <v/>
      </c>
      <c r="BV5112" s="37" t="str">
        <f t="shared" si="1036"/>
        <v/>
      </c>
      <c r="BW5112" s="46" t="str">
        <f t="shared" si="1037"/>
        <v/>
      </c>
      <c r="BY5112" s="13" t="str">
        <f t="shared" si="1038"/>
        <v/>
      </c>
      <c r="BZ5112" s="37" t="str">
        <f t="shared" si="1039"/>
        <v/>
      </c>
      <c r="CA5112" s="60" t="str">
        <f t="shared" si="1040"/>
        <v/>
      </c>
      <c r="CB5112" s="37" t="str">
        <f>IF(CA5112="", "", COUNTIF(CA$2649:CA$5288, "?"&amp;CA5112)+1+COUNTIF(CA$2649:CA5112, CA5112)-1)</f>
        <v/>
      </c>
      <c r="CC5112" s="41" t="str">
        <f t="shared" si="1041"/>
        <v/>
      </c>
    </row>
    <row r="5113" spans="45:81" hidden="1" x14ac:dyDescent="0.25">
      <c r="AS5113" s="37">
        <v>2465</v>
      </c>
      <c r="BS5113" s="41" t="str">
        <f t="shared" si="1035"/>
        <v/>
      </c>
      <c r="BU5113" s="41" t="str">
        <f>IF($BS5113="", "", IFERROR(INDEX('Country Name Replacement'!$C$11:$C$2650, MATCH($BS5113, 'Country Name Replacement'!$B$11:$B$2650, 0)), $BS5113))</f>
        <v/>
      </c>
      <c r="BV5113" s="37" t="str">
        <f t="shared" si="1036"/>
        <v/>
      </c>
      <c r="BW5113" s="46" t="str">
        <f t="shared" si="1037"/>
        <v/>
      </c>
      <c r="BY5113" s="13" t="str">
        <f t="shared" si="1038"/>
        <v/>
      </c>
      <c r="BZ5113" s="37" t="str">
        <f t="shared" si="1039"/>
        <v/>
      </c>
      <c r="CA5113" s="60" t="str">
        <f t="shared" si="1040"/>
        <v/>
      </c>
      <c r="CB5113" s="37" t="str">
        <f>IF(CA5113="", "", COUNTIF(CA$2649:CA$5288, "?"&amp;CA5113)+1+COUNTIF(CA$2649:CA5113, CA5113)-1)</f>
        <v/>
      </c>
      <c r="CC5113" s="41" t="str">
        <f t="shared" si="1041"/>
        <v/>
      </c>
    </row>
    <row r="5114" spans="45:81" hidden="1" x14ac:dyDescent="0.25">
      <c r="AS5114" s="37">
        <v>2466</v>
      </c>
      <c r="BS5114" s="41" t="str">
        <f t="shared" si="1035"/>
        <v/>
      </c>
      <c r="BU5114" s="41" t="str">
        <f>IF($BS5114="", "", IFERROR(INDEX('Country Name Replacement'!$C$11:$C$2650, MATCH($BS5114, 'Country Name Replacement'!$B$11:$B$2650, 0)), $BS5114))</f>
        <v/>
      </c>
      <c r="BV5114" s="37" t="str">
        <f t="shared" si="1036"/>
        <v/>
      </c>
      <c r="BW5114" s="46" t="str">
        <f t="shared" si="1037"/>
        <v/>
      </c>
      <c r="BY5114" s="13" t="str">
        <f t="shared" si="1038"/>
        <v/>
      </c>
      <c r="BZ5114" s="37" t="str">
        <f t="shared" si="1039"/>
        <v/>
      </c>
      <c r="CA5114" s="60" t="str">
        <f t="shared" si="1040"/>
        <v/>
      </c>
      <c r="CB5114" s="37" t="str">
        <f>IF(CA5114="", "", COUNTIF(CA$2649:CA$5288, "?"&amp;CA5114)+1+COUNTIF(CA$2649:CA5114, CA5114)-1)</f>
        <v/>
      </c>
      <c r="CC5114" s="41" t="str">
        <f t="shared" si="1041"/>
        <v/>
      </c>
    </row>
    <row r="5115" spans="45:81" hidden="1" x14ac:dyDescent="0.25">
      <c r="AS5115" s="37">
        <v>2467</v>
      </c>
      <c r="BS5115" s="41" t="str">
        <f t="shared" si="1035"/>
        <v/>
      </c>
      <c r="BU5115" s="41" t="str">
        <f>IF($BS5115="", "", IFERROR(INDEX('Country Name Replacement'!$C$11:$C$2650, MATCH($BS5115, 'Country Name Replacement'!$B$11:$B$2650, 0)), $BS5115))</f>
        <v/>
      </c>
      <c r="BV5115" s="37" t="str">
        <f t="shared" si="1036"/>
        <v/>
      </c>
      <c r="BW5115" s="46" t="str">
        <f t="shared" si="1037"/>
        <v/>
      </c>
      <c r="BY5115" s="13" t="str">
        <f t="shared" si="1038"/>
        <v/>
      </c>
      <c r="BZ5115" s="37" t="str">
        <f t="shared" si="1039"/>
        <v/>
      </c>
      <c r="CA5115" s="60" t="str">
        <f t="shared" si="1040"/>
        <v/>
      </c>
      <c r="CB5115" s="37" t="str">
        <f>IF(CA5115="", "", COUNTIF(CA$2649:CA$5288, "?"&amp;CA5115)+1+COUNTIF(CA$2649:CA5115, CA5115)-1)</f>
        <v/>
      </c>
      <c r="CC5115" s="41" t="str">
        <f t="shared" si="1041"/>
        <v/>
      </c>
    </row>
    <row r="5116" spans="45:81" hidden="1" x14ac:dyDescent="0.25">
      <c r="AS5116" s="37">
        <v>2468</v>
      </c>
      <c r="BS5116" s="41" t="str">
        <f t="shared" si="1035"/>
        <v/>
      </c>
      <c r="BU5116" s="41" t="str">
        <f>IF($BS5116="", "", IFERROR(INDEX('Country Name Replacement'!$C$11:$C$2650, MATCH($BS5116, 'Country Name Replacement'!$B$11:$B$2650, 0)), $BS5116))</f>
        <v/>
      </c>
      <c r="BV5116" s="37" t="str">
        <f t="shared" si="1036"/>
        <v/>
      </c>
      <c r="BW5116" s="46" t="str">
        <f t="shared" si="1037"/>
        <v/>
      </c>
      <c r="BY5116" s="13" t="str">
        <f t="shared" si="1038"/>
        <v/>
      </c>
      <c r="BZ5116" s="37" t="str">
        <f t="shared" si="1039"/>
        <v/>
      </c>
      <c r="CA5116" s="60" t="str">
        <f t="shared" si="1040"/>
        <v/>
      </c>
      <c r="CB5116" s="37" t="str">
        <f>IF(CA5116="", "", COUNTIF(CA$2649:CA$5288, "?"&amp;CA5116)+1+COUNTIF(CA$2649:CA5116, CA5116)-1)</f>
        <v/>
      </c>
      <c r="CC5116" s="41" t="str">
        <f t="shared" si="1041"/>
        <v/>
      </c>
    </row>
    <row r="5117" spans="45:81" hidden="1" x14ac:dyDescent="0.25">
      <c r="AS5117" s="37">
        <v>2469</v>
      </c>
      <c r="BS5117" s="41" t="str">
        <f t="shared" si="1035"/>
        <v/>
      </c>
      <c r="BU5117" s="41" t="str">
        <f>IF($BS5117="", "", IFERROR(INDEX('Country Name Replacement'!$C$11:$C$2650, MATCH($BS5117, 'Country Name Replacement'!$B$11:$B$2650, 0)), $BS5117))</f>
        <v/>
      </c>
      <c r="BV5117" s="37" t="str">
        <f t="shared" si="1036"/>
        <v/>
      </c>
      <c r="BW5117" s="46" t="str">
        <f t="shared" si="1037"/>
        <v/>
      </c>
      <c r="BY5117" s="13" t="str">
        <f t="shared" si="1038"/>
        <v/>
      </c>
      <c r="BZ5117" s="37" t="str">
        <f t="shared" si="1039"/>
        <v/>
      </c>
      <c r="CA5117" s="60" t="str">
        <f t="shared" si="1040"/>
        <v/>
      </c>
      <c r="CB5117" s="37" t="str">
        <f>IF(CA5117="", "", COUNTIF(CA$2649:CA$5288, "?"&amp;CA5117)+1+COUNTIF(CA$2649:CA5117, CA5117)-1)</f>
        <v/>
      </c>
      <c r="CC5117" s="41" t="str">
        <f t="shared" si="1041"/>
        <v/>
      </c>
    </row>
    <row r="5118" spans="45:81" hidden="1" x14ac:dyDescent="0.25">
      <c r="AS5118" s="37">
        <v>2470</v>
      </c>
      <c r="BS5118" s="41" t="str">
        <f t="shared" si="1035"/>
        <v/>
      </c>
      <c r="BU5118" s="41" t="str">
        <f>IF($BS5118="", "", IFERROR(INDEX('Country Name Replacement'!$C$11:$C$2650, MATCH($BS5118, 'Country Name Replacement'!$B$11:$B$2650, 0)), $BS5118))</f>
        <v/>
      </c>
      <c r="BV5118" s="37" t="str">
        <f t="shared" si="1036"/>
        <v/>
      </c>
      <c r="BW5118" s="46" t="str">
        <f t="shared" si="1037"/>
        <v/>
      </c>
      <c r="BY5118" s="13" t="str">
        <f t="shared" si="1038"/>
        <v/>
      </c>
      <c r="BZ5118" s="37" t="str">
        <f t="shared" si="1039"/>
        <v/>
      </c>
      <c r="CA5118" s="60" t="str">
        <f t="shared" si="1040"/>
        <v/>
      </c>
      <c r="CB5118" s="37" t="str">
        <f>IF(CA5118="", "", COUNTIF(CA$2649:CA$5288, "?"&amp;CA5118)+1+COUNTIF(CA$2649:CA5118, CA5118)-1)</f>
        <v/>
      </c>
      <c r="CC5118" s="41" t="str">
        <f t="shared" si="1041"/>
        <v/>
      </c>
    </row>
    <row r="5119" spans="45:81" hidden="1" x14ac:dyDescent="0.25">
      <c r="AS5119" s="37">
        <v>2471</v>
      </c>
      <c r="BS5119" s="41" t="str">
        <f t="shared" si="1035"/>
        <v/>
      </c>
      <c r="BU5119" s="41" t="str">
        <f>IF($BS5119="", "", IFERROR(INDEX('Country Name Replacement'!$C$11:$C$2650, MATCH($BS5119, 'Country Name Replacement'!$B$11:$B$2650, 0)), $BS5119))</f>
        <v/>
      </c>
      <c r="BV5119" s="37" t="str">
        <f t="shared" si="1036"/>
        <v/>
      </c>
      <c r="BW5119" s="46" t="str">
        <f t="shared" si="1037"/>
        <v/>
      </c>
      <c r="BY5119" s="13" t="str">
        <f t="shared" si="1038"/>
        <v/>
      </c>
      <c r="BZ5119" s="37" t="str">
        <f t="shared" si="1039"/>
        <v/>
      </c>
      <c r="CA5119" s="60" t="str">
        <f t="shared" si="1040"/>
        <v/>
      </c>
      <c r="CB5119" s="37" t="str">
        <f>IF(CA5119="", "", COUNTIF(CA$2649:CA$5288, "?"&amp;CA5119)+1+COUNTIF(CA$2649:CA5119, CA5119)-1)</f>
        <v/>
      </c>
      <c r="CC5119" s="41" t="str">
        <f t="shared" si="1041"/>
        <v/>
      </c>
    </row>
    <row r="5120" spans="45:81" hidden="1" x14ac:dyDescent="0.25">
      <c r="AS5120" s="37">
        <v>2472</v>
      </c>
      <c r="BS5120" s="41" t="str">
        <f t="shared" si="1035"/>
        <v/>
      </c>
      <c r="BU5120" s="41" t="str">
        <f>IF($BS5120="", "", IFERROR(INDEX('Country Name Replacement'!$C$11:$C$2650, MATCH($BS5120, 'Country Name Replacement'!$B$11:$B$2650, 0)), $BS5120))</f>
        <v/>
      </c>
      <c r="BV5120" s="37" t="str">
        <f t="shared" si="1036"/>
        <v/>
      </c>
      <c r="BW5120" s="46" t="str">
        <f t="shared" si="1037"/>
        <v/>
      </c>
      <c r="BY5120" s="13" t="str">
        <f t="shared" si="1038"/>
        <v/>
      </c>
      <c r="BZ5120" s="37" t="str">
        <f t="shared" si="1039"/>
        <v/>
      </c>
      <c r="CA5120" s="60" t="str">
        <f t="shared" si="1040"/>
        <v/>
      </c>
      <c r="CB5120" s="37" t="str">
        <f>IF(CA5120="", "", COUNTIF(CA$2649:CA$5288, "?"&amp;CA5120)+1+COUNTIF(CA$2649:CA5120, CA5120)-1)</f>
        <v/>
      </c>
      <c r="CC5120" s="41" t="str">
        <f t="shared" si="1041"/>
        <v/>
      </c>
    </row>
    <row r="5121" spans="45:81" hidden="1" x14ac:dyDescent="0.25">
      <c r="AS5121" s="37">
        <v>2473</v>
      </c>
      <c r="BS5121" s="41" t="str">
        <f t="shared" si="1035"/>
        <v/>
      </c>
      <c r="BU5121" s="41" t="str">
        <f>IF($BS5121="", "", IFERROR(INDEX('Country Name Replacement'!$C$11:$C$2650, MATCH($BS5121, 'Country Name Replacement'!$B$11:$B$2650, 0)), $BS5121))</f>
        <v/>
      </c>
      <c r="BV5121" s="37" t="str">
        <f t="shared" si="1036"/>
        <v/>
      </c>
      <c r="BW5121" s="46" t="str">
        <f t="shared" si="1037"/>
        <v/>
      </c>
      <c r="BY5121" s="13" t="str">
        <f t="shared" si="1038"/>
        <v/>
      </c>
      <c r="BZ5121" s="37" t="str">
        <f t="shared" si="1039"/>
        <v/>
      </c>
      <c r="CA5121" s="60" t="str">
        <f t="shared" si="1040"/>
        <v/>
      </c>
      <c r="CB5121" s="37" t="str">
        <f>IF(CA5121="", "", COUNTIF(CA$2649:CA$5288, "?"&amp;CA5121)+1+COUNTIF(CA$2649:CA5121, CA5121)-1)</f>
        <v/>
      </c>
      <c r="CC5121" s="41" t="str">
        <f t="shared" si="1041"/>
        <v/>
      </c>
    </row>
    <row r="5122" spans="45:81" hidden="1" x14ac:dyDescent="0.25">
      <c r="AS5122" s="37">
        <v>2474</v>
      </c>
      <c r="BS5122" s="41" t="str">
        <f t="shared" si="1035"/>
        <v/>
      </c>
      <c r="BU5122" s="41" t="str">
        <f>IF($BS5122="", "", IFERROR(INDEX('Country Name Replacement'!$C$11:$C$2650, MATCH($BS5122, 'Country Name Replacement'!$B$11:$B$2650, 0)), $BS5122))</f>
        <v/>
      </c>
      <c r="BV5122" s="37" t="str">
        <f t="shared" si="1036"/>
        <v/>
      </c>
      <c r="BW5122" s="46" t="str">
        <f t="shared" si="1037"/>
        <v/>
      </c>
      <c r="BY5122" s="13" t="str">
        <f t="shared" si="1038"/>
        <v/>
      </c>
      <c r="BZ5122" s="37" t="str">
        <f t="shared" si="1039"/>
        <v/>
      </c>
      <c r="CA5122" s="60" t="str">
        <f t="shared" si="1040"/>
        <v/>
      </c>
      <c r="CB5122" s="37" t="str">
        <f>IF(CA5122="", "", COUNTIF(CA$2649:CA$5288, "?"&amp;CA5122)+1+COUNTIF(CA$2649:CA5122, CA5122)-1)</f>
        <v/>
      </c>
      <c r="CC5122" s="41" t="str">
        <f t="shared" si="1041"/>
        <v/>
      </c>
    </row>
    <row r="5123" spans="45:81" hidden="1" x14ac:dyDescent="0.25">
      <c r="AS5123" s="37">
        <v>2475</v>
      </c>
      <c r="BS5123" s="41" t="str">
        <f t="shared" si="1035"/>
        <v/>
      </c>
      <c r="BU5123" s="41" t="str">
        <f>IF($BS5123="", "", IFERROR(INDEX('Country Name Replacement'!$C$11:$C$2650, MATCH($BS5123, 'Country Name Replacement'!$B$11:$B$2650, 0)), $BS5123))</f>
        <v/>
      </c>
      <c r="BV5123" s="37" t="str">
        <f t="shared" si="1036"/>
        <v/>
      </c>
      <c r="BW5123" s="46" t="str">
        <f t="shared" si="1037"/>
        <v/>
      </c>
      <c r="BY5123" s="13" t="str">
        <f t="shared" si="1038"/>
        <v/>
      </c>
      <c r="BZ5123" s="37" t="str">
        <f t="shared" si="1039"/>
        <v/>
      </c>
      <c r="CA5123" s="60" t="str">
        <f t="shared" si="1040"/>
        <v/>
      </c>
      <c r="CB5123" s="37" t="str">
        <f>IF(CA5123="", "", COUNTIF(CA$2649:CA$5288, "?"&amp;CA5123)+1+COUNTIF(CA$2649:CA5123, CA5123)-1)</f>
        <v/>
      </c>
      <c r="CC5123" s="41" t="str">
        <f t="shared" si="1041"/>
        <v/>
      </c>
    </row>
    <row r="5124" spans="45:81" hidden="1" x14ac:dyDescent="0.25">
      <c r="AS5124" s="37">
        <v>2476</v>
      </c>
      <c r="BS5124" s="41" t="str">
        <f t="shared" si="1035"/>
        <v/>
      </c>
      <c r="BU5124" s="41" t="str">
        <f>IF($BS5124="", "", IFERROR(INDEX('Country Name Replacement'!$C$11:$C$2650, MATCH($BS5124, 'Country Name Replacement'!$B$11:$B$2650, 0)), $BS5124))</f>
        <v/>
      </c>
      <c r="BV5124" s="37" t="str">
        <f t="shared" si="1036"/>
        <v/>
      </c>
      <c r="BW5124" s="46" t="str">
        <f t="shared" si="1037"/>
        <v/>
      </c>
      <c r="BY5124" s="13" t="str">
        <f t="shared" si="1038"/>
        <v/>
      </c>
      <c r="BZ5124" s="37" t="str">
        <f t="shared" si="1039"/>
        <v/>
      </c>
      <c r="CA5124" s="60" t="str">
        <f t="shared" si="1040"/>
        <v/>
      </c>
      <c r="CB5124" s="37" t="str">
        <f>IF(CA5124="", "", COUNTIF(CA$2649:CA$5288, "?"&amp;CA5124)+1+COUNTIF(CA$2649:CA5124, CA5124)-1)</f>
        <v/>
      </c>
      <c r="CC5124" s="41" t="str">
        <f t="shared" si="1041"/>
        <v/>
      </c>
    </row>
    <row r="5125" spans="45:81" hidden="1" x14ac:dyDescent="0.25">
      <c r="AS5125" s="37">
        <v>2477</v>
      </c>
      <c r="BS5125" s="41" t="str">
        <f t="shared" si="1035"/>
        <v/>
      </c>
      <c r="BU5125" s="41" t="str">
        <f>IF($BS5125="", "", IFERROR(INDEX('Country Name Replacement'!$C$11:$C$2650, MATCH($BS5125, 'Country Name Replacement'!$B$11:$B$2650, 0)), $BS5125))</f>
        <v/>
      </c>
      <c r="BV5125" s="37" t="str">
        <f t="shared" si="1036"/>
        <v/>
      </c>
      <c r="BW5125" s="46" t="str">
        <f t="shared" si="1037"/>
        <v/>
      </c>
      <c r="BY5125" s="13" t="str">
        <f t="shared" si="1038"/>
        <v/>
      </c>
      <c r="BZ5125" s="37" t="str">
        <f t="shared" si="1039"/>
        <v/>
      </c>
      <c r="CA5125" s="60" t="str">
        <f t="shared" si="1040"/>
        <v/>
      </c>
      <c r="CB5125" s="37" t="str">
        <f>IF(CA5125="", "", COUNTIF(CA$2649:CA$5288, "?"&amp;CA5125)+1+COUNTIF(CA$2649:CA5125, CA5125)-1)</f>
        <v/>
      </c>
      <c r="CC5125" s="41" t="str">
        <f t="shared" si="1041"/>
        <v/>
      </c>
    </row>
    <row r="5126" spans="45:81" hidden="1" x14ac:dyDescent="0.25">
      <c r="AS5126" s="37">
        <v>2478</v>
      </c>
      <c r="BS5126" s="41" t="str">
        <f t="shared" si="1035"/>
        <v/>
      </c>
      <c r="BU5126" s="41" t="str">
        <f>IF($BS5126="", "", IFERROR(INDEX('Country Name Replacement'!$C$11:$C$2650, MATCH($BS5126, 'Country Name Replacement'!$B$11:$B$2650, 0)), $BS5126))</f>
        <v/>
      </c>
      <c r="BV5126" s="37" t="str">
        <f t="shared" si="1036"/>
        <v/>
      </c>
      <c r="BW5126" s="46" t="str">
        <f t="shared" si="1037"/>
        <v/>
      </c>
      <c r="BY5126" s="13" t="str">
        <f t="shared" si="1038"/>
        <v/>
      </c>
      <c r="BZ5126" s="37" t="str">
        <f t="shared" si="1039"/>
        <v/>
      </c>
      <c r="CA5126" s="60" t="str">
        <f t="shared" si="1040"/>
        <v/>
      </c>
      <c r="CB5126" s="37" t="str">
        <f>IF(CA5126="", "", COUNTIF(CA$2649:CA$5288, "?"&amp;CA5126)+1+COUNTIF(CA$2649:CA5126, CA5126)-1)</f>
        <v/>
      </c>
      <c r="CC5126" s="41" t="str">
        <f t="shared" si="1041"/>
        <v/>
      </c>
    </row>
    <row r="5127" spans="45:81" hidden="1" x14ac:dyDescent="0.25">
      <c r="AS5127" s="37">
        <v>2479</v>
      </c>
      <c r="BS5127" s="41" t="str">
        <f t="shared" si="1035"/>
        <v/>
      </c>
      <c r="BU5127" s="41" t="str">
        <f>IF($BS5127="", "", IFERROR(INDEX('Country Name Replacement'!$C$11:$C$2650, MATCH($BS5127, 'Country Name Replacement'!$B$11:$B$2650, 0)), $BS5127))</f>
        <v/>
      </c>
      <c r="BV5127" s="37" t="str">
        <f t="shared" si="1036"/>
        <v/>
      </c>
      <c r="BW5127" s="46" t="str">
        <f t="shared" si="1037"/>
        <v/>
      </c>
      <c r="BY5127" s="13" t="str">
        <f t="shared" si="1038"/>
        <v/>
      </c>
      <c r="BZ5127" s="37" t="str">
        <f t="shared" si="1039"/>
        <v/>
      </c>
      <c r="CA5127" s="60" t="str">
        <f t="shared" si="1040"/>
        <v/>
      </c>
      <c r="CB5127" s="37" t="str">
        <f>IF(CA5127="", "", COUNTIF(CA$2649:CA$5288, "?"&amp;CA5127)+1+COUNTIF(CA$2649:CA5127, CA5127)-1)</f>
        <v/>
      </c>
      <c r="CC5127" s="41" t="str">
        <f t="shared" si="1041"/>
        <v/>
      </c>
    </row>
    <row r="5128" spans="45:81" hidden="1" x14ac:dyDescent="0.25">
      <c r="AS5128" s="37">
        <v>2480</v>
      </c>
      <c r="BS5128" s="41" t="str">
        <f t="shared" si="1035"/>
        <v/>
      </c>
      <c r="BU5128" s="41" t="str">
        <f>IF($BS5128="", "", IFERROR(INDEX('Country Name Replacement'!$C$11:$C$2650, MATCH($BS5128, 'Country Name Replacement'!$B$11:$B$2650, 0)), $BS5128))</f>
        <v/>
      </c>
      <c r="BV5128" s="37" t="str">
        <f t="shared" si="1036"/>
        <v/>
      </c>
      <c r="BW5128" s="46" t="str">
        <f t="shared" si="1037"/>
        <v/>
      </c>
      <c r="BY5128" s="13" t="str">
        <f t="shared" si="1038"/>
        <v/>
      </c>
      <c r="BZ5128" s="37" t="str">
        <f t="shared" si="1039"/>
        <v/>
      </c>
      <c r="CA5128" s="60" t="str">
        <f t="shared" si="1040"/>
        <v/>
      </c>
      <c r="CB5128" s="37" t="str">
        <f>IF(CA5128="", "", COUNTIF(CA$2649:CA$5288, "?"&amp;CA5128)+1+COUNTIF(CA$2649:CA5128, CA5128)-1)</f>
        <v/>
      </c>
      <c r="CC5128" s="41" t="str">
        <f t="shared" si="1041"/>
        <v/>
      </c>
    </row>
    <row r="5129" spans="45:81" hidden="1" x14ac:dyDescent="0.25">
      <c r="AS5129" s="37">
        <v>2481</v>
      </c>
      <c r="BS5129" s="41" t="str">
        <f t="shared" si="1035"/>
        <v/>
      </c>
      <c r="BU5129" s="41" t="str">
        <f>IF($BS5129="", "", IFERROR(INDEX('Country Name Replacement'!$C$11:$C$2650, MATCH($BS5129, 'Country Name Replacement'!$B$11:$B$2650, 0)), $BS5129))</f>
        <v/>
      </c>
      <c r="BV5129" s="37" t="str">
        <f t="shared" si="1036"/>
        <v/>
      </c>
      <c r="BW5129" s="46" t="str">
        <f t="shared" si="1037"/>
        <v/>
      </c>
      <c r="BY5129" s="13" t="str">
        <f t="shared" si="1038"/>
        <v/>
      </c>
      <c r="BZ5129" s="37" t="str">
        <f t="shared" si="1039"/>
        <v/>
      </c>
      <c r="CA5129" s="60" t="str">
        <f t="shared" si="1040"/>
        <v/>
      </c>
      <c r="CB5129" s="37" t="str">
        <f>IF(CA5129="", "", COUNTIF(CA$2649:CA$5288, "?"&amp;CA5129)+1+COUNTIF(CA$2649:CA5129, CA5129)-1)</f>
        <v/>
      </c>
      <c r="CC5129" s="41" t="str">
        <f t="shared" si="1041"/>
        <v/>
      </c>
    </row>
    <row r="5130" spans="45:81" hidden="1" x14ac:dyDescent="0.25">
      <c r="AS5130" s="37">
        <v>2482</v>
      </c>
      <c r="BS5130" s="41" t="str">
        <f t="shared" si="1035"/>
        <v/>
      </c>
      <c r="BU5130" s="41" t="str">
        <f>IF($BS5130="", "", IFERROR(INDEX('Country Name Replacement'!$C$11:$C$2650, MATCH($BS5130, 'Country Name Replacement'!$B$11:$B$2650, 0)), $BS5130))</f>
        <v/>
      </c>
      <c r="BV5130" s="37" t="str">
        <f t="shared" si="1036"/>
        <v/>
      </c>
      <c r="BW5130" s="46" t="str">
        <f t="shared" si="1037"/>
        <v/>
      </c>
      <c r="BY5130" s="13" t="str">
        <f t="shared" si="1038"/>
        <v/>
      </c>
      <c r="BZ5130" s="37" t="str">
        <f t="shared" si="1039"/>
        <v/>
      </c>
      <c r="CA5130" s="60" t="str">
        <f t="shared" si="1040"/>
        <v/>
      </c>
      <c r="CB5130" s="37" t="str">
        <f>IF(CA5130="", "", COUNTIF(CA$2649:CA$5288, "?"&amp;CA5130)+1+COUNTIF(CA$2649:CA5130, CA5130)-1)</f>
        <v/>
      </c>
      <c r="CC5130" s="41" t="str">
        <f t="shared" si="1041"/>
        <v/>
      </c>
    </row>
    <row r="5131" spans="45:81" hidden="1" x14ac:dyDescent="0.25">
      <c r="AS5131" s="37">
        <v>2483</v>
      </c>
      <c r="BS5131" s="41" t="str">
        <f t="shared" si="1035"/>
        <v/>
      </c>
      <c r="BU5131" s="41" t="str">
        <f>IF($BS5131="", "", IFERROR(INDEX('Country Name Replacement'!$C$11:$C$2650, MATCH($BS5131, 'Country Name Replacement'!$B$11:$B$2650, 0)), $BS5131))</f>
        <v/>
      </c>
      <c r="BV5131" s="37" t="str">
        <f t="shared" si="1036"/>
        <v/>
      </c>
      <c r="BW5131" s="46" t="str">
        <f t="shared" si="1037"/>
        <v/>
      </c>
      <c r="BY5131" s="13" t="str">
        <f t="shared" si="1038"/>
        <v/>
      </c>
      <c r="BZ5131" s="37" t="str">
        <f t="shared" si="1039"/>
        <v/>
      </c>
      <c r="CA5131" s="60" t="str">
        <f t="shared" si="1040"/>
        <v/>
      </c>
      <c r="CB5131" s="37" t="str">
        <f>IF(CA5131="", "", COUNTIF(CA$2649:CA$5288, "?"&amp;CA5131)+1+COUNTIF(CA$2649:CA5131, CA5131)-1)</f>
        <v/>
      </c>
      <c r="CC5131" s="41" t="str">
        <f t="shared" si="1041"/>
        <v/>
      </c>
    </row>
    <row r="5132" spans="45:81" hidden="1" x14ac:dyDescent="0.25">
      <c r="AS5132" s="37">
        <v>2484</v>
      </c>
      <c r="BS5132" s="41" t="str">
        <f t="shared" si="1035"/>
        <v/>
      </c>
      <c r="BU5132" s="41" t="str">
        <f>IF($BS5132="", "", IFERROR(INDEX('Country Name Replacement'!$C$11:$C$2650, MATCH($BS5132, 'Country Name Replacement'!$B$11:$B$2650, 0)), $BS5132))</f>
        <v/>
      </c>
      <c r="BV5132" s="37" t="str">
        <f t="shared" si="1036"/>
        <v/>
      </c>
      <c r="BW5132" s="46" t="str">
        <f t="shared" si="1037"/>
        <v/>
      </c>
      <c r="BY5132" s="13" t="str">
        <f t="shared" si="1038"/>
        <v/>
      </c>
      <c r="BZ5132" s="37" t="str">
        <f t="shared" si="1039"/>
        <v/>
      </c>
      <c r="CA5132" s="60" t="str">
        <f t="shared" si="1040"/>
        <v/>
      </c>
      <c r="CB5132" s="37" t="str">
        <f>IF(CA5132="", "", COUNTIF(CA$2649:CA$5288, "?"&amp;CA5132)+1+COUNTIF(CA$2649:CA5132, CA5132)-1)</f>
        <v/>
      </c>
      <c r="CC5132" s="41" t="str">
        <f t="shared" si="1041"/>
        <v/>
      </c>
    </row>
    <row r="5133" spans="45:81" hidden="1" x14ac:dyDescent="0.25">
      <c r="AS5133" s="37">
        <v>2485</v>
      </c>
      <c r="BS5133" s="41" t="str">
        <f t="shared" si="1035"/>
        <v/>
      </c>
      <c r="BU5133" s="41" t="str">
        <f>IF($BS5133="", "", IFERROR(INDEX('Country Name Replacement'!$C$11:$C$2650, MATCH($BS5133, 'Country Name Replacement'!$B$11:$B$2650, 0)), $BS5133))</f>
        <v/>
      </c>
      <c r="BV5133" s="37" t="str">
        <f t="shared" si="1036"/>
        <v/>
      </c>
      <c r="BW5133" s="46" t="str">
        <f t="shared" si="1037"/>
        <v/>
      </c>
      <c r="BY5133" s="13" t="str">
        <f t="shared" si="1038"/>
        <v/>
      </c>
      <c r="BZ5133" s="37" t="str">
        <f t="shared" si="1039"/>
        <v/>
      </c>
      <c r="CA5133" s="60" t="str">
        <f t="shared" si="1040"/>
        <v/>
      </c>
      <c r="CB5133" s="37" t="str">
        <f>IF(CA5133="", "", COUNTIF(CA$2649:CA$5288, "?"&amp;CA5133)+1+COUNTIF(CA$2649:CA5133, CA5133)-1)</f>
        <v/>
      </c>
      <c r="CC5133" s="41" t="str">
        <f t="shared" si="1041"/>
        <v/>
      </c>
    </row>
    <row r="5134" spans="45:81" hidden="1" x14ac:dyDescent="0.25">
      <c r="AS5134" s="37">
        <v>2486</v>
      </c>
      <c r="BS5134" s="41" t="str">
        <f t="shared" si="1035"/>
        <v/>
      </c>
      <c r="BU5134" s="41" t="str">
        <f>IF($BS5134="", "", IFERROR(INDEX('Country Name Replacement'!$C$11:$C$2650, MATCH($BS5134, 'Country Name Replacement'!$B$11:$B$2650, 0)), $BS5134))</f>
        <v/>
      </c>
      <c r="BV5134" s="37" t="str">
        <f t="shared" si="1036"/>
        <v/>
      </c>
      <c r="BW5134" s="46" t="str">
        <f t="shared" si="1037"/>
        <v/>
      </c>
      <c r="BY5134" s="13" t="str">
        <f t="shared" si="1038"/>
        <v/>
      </c>
      <c r="BZ5134" s="37" t="str">
        <f t="shared" si="1039"/>
        <v/>
      </c>
      <c r="CA5134" s="60" t="str">
        <f t="shared" si="1040"/>
        <v/>
      </c>
      <c r="CB5134" s="37" t="str">
        <f>IF(CA5134="", "", COUNTIF(CA$2649:CA$5288, "?"&amp;CA5134)+1+COUNTIF(CA$2649:CA5134, CA5134)-1)</f>
        <v/>
      </c>
      <c r="CC5134" s="41" t="str">
        <f t="shared" si="1041"/>
        <v/>
      </c>
    </row>
    <row r="5135" spans="45:81" hidden="1" x14ac:dyDescent="0.25">
      <c r="AS5135" s="37">
        <v>2487</v>
      </c>
      <c r="BS5135" s="41" t="str">
        <f t="shared" si="1035"/>
        <v/>
      </c>
      <c r="BU5135" s="41" t="str">
        <f>IF($BS5135="", "", IFERROR(INDEX('Country Name Replacement'!$C$11:$C$2650, MATCH($BS5135, 'Country Name Replacement'!$B$11:$B$2650, 0)), $BS5135))</f>
        <v/>
      </c>
      <c r="BV5135" s="37" t="str">
        <f t="shared" si="1036"/>
        <v/>
      </c>
      <c r="BW5135" s="46" t="str">
        <f t="shared" si="1037"/>
        <v/>
      </c>
      <c r="BY5135" s="13" t="str">
        <f t="shared" si="1038"/>
        <v/>
      </c>
      <c r="BZ5135" s="37" t="str">
        <f t="shared" si="1039"/>
        <v/>
      </c>
      <c r="CA5135" s="60" t="str">
        <f t="shared" si="1040"/>
        <v/>
      </c>
      <c r="CB5135" s="37" t="str">
        <f>IF(CA5135="", "", COUNTIF(CA$2649:CA$5288, "?"&amp;CA5135)+1+COUNTIF(CA$2649:CA5135, CA5135)-1)</f>
        <v/>
      </c>
      <c r="CC5135" s="41" t="str">
        <f t="shared" si="1041"/>
        <v/>
      </c>
    </row>
    <row r="5136" spans="45:81" hidden="1" x14ac:dyDescent="0.25">
      <c r="AS5136" s="37">
        <v>2488</v>
      </c>
      <c r="BS5136" s="41" t="str">
        <f t="shared" si="1035"/>
        <v/>
      </c>
      <c r="BU5136" s="41" t="str">
        <f>IF($BS5136="", "", IFERROR(INDEX('Country Name Replacement'!$C$11:$C$2650, MATCH($BS5136, 'Country Name Replacement'!$B$11:$B$2650, 0)), $BS5136))</f>
        <v/>
      </c>
      <c r="BV5136" s="37" t="str">
        <f t="shared" si="1036"/>
        <v/>
      </c>
      <c r="BW5136" s="46" t="str">
        <f t="shared" si="1037"/>
        <v/>
      </c>
      <c r="BY5136" s="13" t="str">
        <f t="shared" si="1038"/>
        <v/>
      </c>
      <c r="BZ5136" s="37" t="str">
        <f t="shared" si="1039"/>
        <v/>
      </c>
      <c r="CA5136" s="60" t="str">
        <f t="shared" si="1040"/>
        <v/>
      </c>
      <c r="CB5136" s="37" t="str">
        <f>IF(CA5136="", "", COUNTIF(CA$2649:CA$5288, "?"&amp;CA5136)+1+COUNTIF(CA$2649:CA5136, CA5136)-1)</f>
        <v/>
      </c>
      <c r="CC5136" s="41" t="str">
        <f t="shared" si="1041"/>
        <v/>
      </c>
    </row>
    <row r="5137" spans="45:81" hidden="1" x14ac:dyDescent="0.25">
      <c r="AS5137" s="37">
        <v>2489</v>
      </c>
      <c r="BS5137" s="41" t="str">
        <f t="shared" si="1035"/>
        <v/>
      </c>
      <c r="BU5137" s="41" t="str">
        <f>IF($BS5137="", "", IFERROR(INDEX('Country Name Replacement'!$C$11:$C$2650, MATCH($BS5137, 'Country Name Replacement'!$B$11:$B$2650, 0)), $BS5137))</f>
        <v/>
      </c>
      <c r="BV5137" s="37" t="str">
        <f t="shared" si="1036"/>
        <v/>
      </c>
      <c r="BW5137" s="46" t="str">
        <f t="shared" si="1037"/>
        <v/>
      </c>
      <c r="BY5137" s="13" t="str">
        <f t="shared" si="1038"/>
        <v/>
      </c>
      <c r="BZ5137" s="37" t="str">
        <f t="shared" si="1039"/>
        <v/>
      </c>
      <c r="CA5137" s="60" t="str">
        <f t="shared" si="1040"/>
        <v/>
      </c>
      <c r="CB5137" s="37" t="str">
        <f>IF(CA5137="", "", COUNTIF(CA$2649:CA$5288, "?"&amp;CA5137)+1+COUNTIF(CA$2649:CA5137, CA5137)-1)</f>
        <v/>
      </c>
      <c r="CC5137" s="41" t="str">
        <f t="shared" si="1041"/>
        <v/>
      </c>
    </row>
    <row r="5138" spans="45:81" hidden="1" x14ac:dyDescent="0.25">
      <c r="AS5138" s="37">
        <v>2490</v>
      </c>
      <c r="BS5138" s="41" t="str">
        <f t="shared" si="1035"/>
        <v/>
      </c>
      <c r="BU5138" s="41" t="str">
        <f>IF($BS5138="", "", IFERROR(INDEX('Country Name Replacement'!$C$11:$C$2650, MATCH($BS5138, 'Country Name Replacement'!$B$11:$B$2650, 0)), $BS5138))</f>
        <v/>
      </c>
      <c r="BV5138" s="37" t="str">
        <f t="shared" si="1036"/>
        <v/>
      </c>
      <c r="BW5138" s="46" t="str">
        <f t="shared" si="1037"/>
        <v/>
      </c>
      <c r="BY5138" s="13" t="str">
        <f t="shared" si="1038"/>
        <v/>
      </c>
      <c r="BZ5138" s="37" t="str">
        <f t="shared" si="1039"/>
        <v/>
      </c>
      <c r="CA5138" s="60" t="str">
        <f t="shared" si="1040"/>
        <v/>
      </c>
      <c r="CB5138" s="37" t="str">
        <f>IF(CA5138="", "", COUNTIF(CA$2649:CA$5288, "?"&amp;CA5138)+1+COUNTIF(CA$2649:CA5138, CA5138)-1)</f>
        <v/>
      </c>
      <c r="CC5138" s="41" t="str">
        <f t="shared" si="1041"/>
        <v/>
      </c>
    </row>
    <row r="5139" spans="45:81" hidden="1" x14ac:dyDescent="0.25">
      <c r="AS5139" s="37">
        <v>2491</v>
      </c>
      <c r="BS5139" s="41" t="str">
        <f t="shared" si="1035"/>
        <v/>
      </c>
      <c r="BU5139" s="41" t="str">
        <f>IF($BS5139="", "", IFERROR(INDEX('Country Name Replacement'!$C$11:$C$2650, MATCH($BS5139, 'Country Name Replacement'!$B$11:$B$2650, 0)), $BS5139))</f>
        <v/>
      </c>
      <c r="BV5139" s="37" t="str">
        <f t="shared" si="1036"/>
        <v/>
      </c>
      <c r="BW5139" s="46" t="str">
        <f t="shared" si="1037"/>
        <v/>
      </c>
      <c r="BY5139" s="13" t="str">
        <f t="shared" si="1038"/>
        <v/>
      </c>
      <c r="BZ5139" s="37" t="str">
        <f t="shared" si="1039"/>
        <v/>
      </c>
      <c r="CA5139" s="60" t="str">
        <f t="shared" si="1040"/>
        <v/>
      </c>
      <c r="CB5139" s="37" t="str">
        <f>IF(CA5139="", "", COUNTIF(CA$2649:CA$5288, "?"&amp;CA5139)+1+COUNTIF(CA$2649:CA5139, CA5139)-1)</f>
        <v/>
      </c>
      <c r="CC5139" s="41" t="str">
        <f t="shared" si="1041"/>
        <v/>
      </c>
    </row>
    <row r="5140" spans="45:81" hidden="1" x14ac:dyDescent="0.25">
      <c r="AS5140" s="37">
        <v>2492</v>
      </c>
      <c r="BS5140" s="41" t="str">
        <f t="shared" si="1035"/>
        <v/>
      </c>
      <c r="BU5140" s="41" t="str">
        <f>IF($BS5140="", "", IFERROR(INDEX('Country Name Replacement'!$C$11:$C$2650, MATCH($BS5140, 'Country Name Replacement'!$B$11:$B$2650, 0)), $BS5140))</f>
        <v/>
      </c>
      <c r="BV5140" s="37" t="str">
        <f t="shared" si="1036"/>
        <v/>
      </c>
      <c r="BW5140" s="46" t="str">
        <f t="shared" si="1037"/>
        <v/>
      </c>
      <c r="BY5140" s="13" t="str">
        <f t="shared" si="1038"/>
        <v/>
      </c>
      <c r="BZ5140" s="37" t="str">
        <f t="shared" si="1039"/>
        <v/>
      </c>
      <c r="CA5140" s="60" t="str">
        <f t="shared" si="1040"/>
        <v/>
      </c>
      <c r="CB5140" s="37" t="str">
        <f>IF(CA5140="", "", COUNTIF(CA$2649:CA$5288, "?"&amp;CA5140)+1+COUNTIF(CA$2649:CA5140, CA5140)-1)</f>
        <v/>
      </c>
      <c r="CC5140" s="41" t="str">
        <f t="shared" si="1041"/>
        <v/>
      </c>
    </row>
    <row r="5141" spans="45:81" hidden="1" x14ac:dyDescent="0.25">
      <c r="AS5141" s="37">
        <v>2493</v>
      </c>
      <c r="BS5141" s="41" t="str">
        <f t="shared" si="1035"/>
        <v/>
      </c>
      <c r="BU5141" s="41" t="str">
        <f>IF($BS5141="", "", IFERROR(INDEX('Country Name Replacement'!$C$11:$C$2650, MATCH($BS5141, 'Country Name Replacement'!$B$11:$B$2650, 0)), $BS5141))</f>
        <v/>
      </c>
      <c r="BV5141" s="37" t="str">
        <f t="shared" si="1036"/>
        <v/>
      </c>
      <c r="BW5141" s="46" t="str">
        <f t="shared" si="1037"/>
        <v/>
      </c>
      <c r="BY5141" s="13" t="str">
        <f t="shared" si="1038"/>
        <v/>
      </c>
      <c r="BZ5141" s="37" t="str">
        <f t="shared" si="1039"/>
        <v/>
      </c>
      <c r="CA5141" s="60" t="str">
        <f t="shared" si="1040"/>
        <v/>
      </c>
      <c r="CB5141" s="37" t="str">
        <f>IF(CA5141="", "", COUNTIF(CA$2649:CA$5288, "?"&amp;CA5141)+1+COUNTIF(CA$2649:CA5141, CA5141)-1)</f>
        <v/>
      </c>
      <c r="CC5141" s="41" t="str">
        <f t="shared" si="1041"/>
        <v/>
      </c>
    </row>
    <row r="5142" spans="45:81" hidden="1" x14ac:dyDescent="0.25">
      <c r="AS5142" s="37">
        <v>2494</v>
      </c>
      <c r="BS5142" s="41" t="str">
        <f t="shared" si="1035"/>
        <v/>
      </c>
      <c r="BU5142" s="41" t="str">
        <f>IF($BS5142="", "", IFERROR(INDEX('Country Name Replacement'!$C$11:$C$2650, MATCH($BS5142, 'Country Name Replacement'!$B$11:$B$2650, 0)), $BS5142))</f>
        <v/>
      </c>
      <c r="BV5142" s="37" t="str">
        <f t="shared" si="1036"/>
        <v/>
      </c>
      <c r="BW5142" s="46" t="str">
        <f t="shared" si="1037"/>
        <v/>
      </c>
      <c r="BY5142" s="13" t="str">
        <f t="shared" si="1038"/>
        <v/>
      </c>
      <c r="BZ5142" s="37" t="str">
        <f t="shared" si="1039"/>
        <v/>
      </c>
      <c r="CA5142" s="60" t="str">
        <f t="shared" si="1040"/>
        <v/>
      </c>
      <c r="CB5142" s="37" t="str">
        <f>IF(CA5142="", "", COUNTIF(CA$2649:CA$5288, "?"&amp;CA5142)+1+COUNTIF(CA$2649:CA5142, CA5142)-1)</f>
        <v/>
      </c>
      <c r="CC5142" s="41" t="str">
        <f t="shared" si="1041"/>
        <v/>
      </c>
    </row>
    <row r="5143" spans="45:81" hidden="1" x14ac:dyDescent="0.25">
      <c r="AS5143" s="37">
        <v>2495</v>
      </c>
      <c r="BS5143" s="41" t="str">
        <f t="shared" si="1035"/>
        <v/>
      </c>
      <c r="BU5143" s="41" t="str">
        <f>IF($BS5143="", "", IFERROR(INDEX('Country Name Replacement'!$C$11:$C$2650, MATCH($BS5143, 'Country Name Replacement'!$B$11:$B$2650, 0)), $BS5143))</f>
        <v/>
      </c>
      <c r="BV5143" s="37" t="str">
        <f t="shared" si="1036"/>
        <v/>
      </c>
      <c r="BW5143" s="46" t="str">
        <f t="shared" si="1037"/>
        <v/>
      </c>
      <c r="BY5143" s="13" t="str">
        <f t="shared" si="1038"/>
        <v/>
      </c>
      <c r="BZ5143" s="37" t="str">
        <f t="shared" si="1039"/>
        <v/>
      </c>
      <c r="CA5143" s="60" t="str">
        <f t="shared" si="1040"/>
        <v/>
      </c>
      <c r="CB5143" s="37" t="str">
        <f>IF(CA5143="", "", COUNTIF(CA$2649:CA$5288, "?"&amp;CA5143)+1+COUNTIF(CA$2649:CA5143, CA5143)-1)</f>
        <v/>
      </c>
      <c r="CC5143" s="41" t="str">
        <f t="shared" si="1041"/>
        <v/>
      </c>
    </row>
    <row r="5144" spans="45:81" hidden="1" x14ac:dyDescent="0.25">
      <c r="AS5144" s="37">
        <v>2496</v>
      </c>
      <c r="BS5144" s="41" t="str">
        <f t="shared" si="1035"/>
        <v/>
      </c>
      <c r="BU5144" s="41" t="str">
        <f>IF($BS5144="", "", IFERROR(INDEX('Country Name Replacement'!$C$11:$C$2650, MATCH($BS5144, 'Country Name Replacement'!$B$11:$B$2650, 0)), $BS5144))</f>
        <v/>
      </c>
      <c r="BV5144" s="37" t="str">
        <f t="shared" si="1036"/>
        <v/>
      </c>
      <c r="BW5144" s="46" t="str">
        <f t="shared" si="1037"/>
        <v/>
      </c>
      <c r="BY5144" s="13" t="str">
        <f t="shared" si="1038"/>
        <v/>
      </c>
      <c r="BZ5144" s="37" t="str">
        <f t="shared" si="1039"/>
        <v/>
      </c>
      <c r="CA5144" s="60" t="str">
        <f t="shared" si="1040"/>
        <v/>
      </c>
      <c r="CB5144" s="37" t="str">
        <f>IF(CA5144="", "", COUNTIF(CA$2649:CA$5288, "?"&amp;CA5144)+1+COUNTIF(CA$2649:CA5144, CA5144)-1)</f>
        <v/>
      </c>
      <c r="CC5144" s="41" t="str">
        <f t="shared" si="1041"/>
        <v/>
      </c>
    </row>
    <row r="5145" spans="45:81" hidden="1" x14ac:dyDescent="0.25">
      <c r="AS5145" s="37">
        <v>2497</v>
      </c>
      <c r="BS5145" s="41" t="str">
        <f t="shared" si="1035"/>
        <v/>
      </c>
      <c r="BU5145" s="41" t="str">
        <f>IF($BS5145="", "", IFERROR(INDEX('Country Name Replacement'!$C$11:$C$2650, MATCH($BS5145, 'Country Name Replacement'!$B$11:$B$2650, 0)), $BS5145))</f>
        <v/>
      </c>
      <c r="BV5145" s="37" t="str">
        <f t="shared" si="1036"/>
        <v/>
      </c>
      <c r="BW5145" s="46" t="str">
        <f t="shared" si="1037"/>
        <v/>
      </c>
      <c r="BY5145" s="13" t="str">
        <f t="shared" si="1038"/>
        <v/>
      </c>
      <c r="BZ5145" s="37" t="str">
        <f t="shared" si="1039"/>
        <v/>
      </c>
      <c r="CA5145" s="60" t="str">
        <f t="shared" si="1040"/>
        <v/>
      </c>
      <c r="CB5145" s="37" t="str">
        <f>IF(CA5145="", "", COUNTIF(CA$2649:CA$5288, "?"&amp;CA5145)+1+COUNTIF(CA$2649:CA5145, CA5145)-1)</f>
        <v/>
      </c>
      <c r="CC5145" s="41" t="str">
        <f t="shared" si="1041"/>
        <v/>
      </c>
    </row>
    <row r="5146" spans="45:81" hidden="1" x14ac:dyDescent="0.25">
      <c r="AS5146" s="37">
        <v>2498</v>
      </c>
      <c r="BS5146" s="41" t="str">
        <f t="shared" ref="BS5146:BS5209" si="1042">IFERROR(INDEX(BS$7:BS$2646, MATCH($AS5146, BU$7:BU$2646, 0)), "")</f>
        <v/>
      </c>
      <c r="BU5146" s="41" t="str">
        <f>IF($BS5146="", "", IFERROR(INDEX('Country Name Replacement'!$C$11:$C$2650, MATCH($BS5146, 'Country Name Replacement'!$B$11:$B$2650, 0)), $BS5146))</f>
        <v/>
      </c>
      <c r="BV5146" s="37" t="str">
        <f t="shared" ref="BV5146:BV5209" si="1043">IF(BU5146="", "", COUNTIF(BU$2649:BU$5288, "&lt;"&amp;BU5146)+1-BV$2647)</f>
        <v/>
      </c>
      <c r="BW5146" s="46" t="str">
        <f t="shared" ref="BW5146:BW5209" si="1044">IFERROR(INDEX(BU$2649:BU$5288, MATCH($AS5146, BV$2649:BV$2828, 0)), "")</f>
        <v/>
      </c>
      <c r="BY5146" s="13" t="str">
        <f t="shared" ref="BY5146:BY5209" si="1045">IFERROR(INDEX(BY$7:BY$2646, MATCH($AS5146, CA$7:CA$2646, 0)), "")</f>
        <v/>
      </c>
      <c r="BZ5146" s="37" t="str">
        <f t="shared" ref="BZ5146:BZ5209" si="1046">IF(BY5146="", "", COUNTIF(BY$2649:BY$5288, "&lt;"&amp;BY5146)+1-BZ$2647)</f>
        <v/>
      </c>
      <c r="CA5146" s="60" t="str">
        <f t="shared" ref="CA5146:CA5209" si="1047">IF(BY5146="", "", SUMIF($BY$7:$BY$2646, BY5146, $BZ$7:$BZ$2646))</f>
        <v/>
      </c>
      <c r="CB5146" s="37" t="str">
        <f>IF(CA5146="", "", COUNTIF(CA$2649:CA$5288, "?"&amp;CA5146)+1+COUNTIF(CA$2649:CA5146, CA5146)-1)</f>
        <v/>
      </c>
      <c r="CC5146" s="41" t="str">
        <f t="shared" ref="CC5146:CC5209" si="1048">IFERROR(INDEX(BS$2649:BS$5288, MATCH($AS5146, BV$2649:BV$2828, 0)), "")</f>
        <v/>
      </c>
    </row>
    <row r="5147" spans="45:81" hidden="1" x14ac:dyDescent="0.25">
      <c r="AS5147" s="37">
        <v>2499</v>
      </c>
      <c r="BS5147" s="41" t="str">
        <f t="shared" si="1042"/>
        <v/>
      </c>
      <c r="BU5147" s="41" t="str">
        <f>IF($BS5147="", "", IFERROR(INDEX('Country Name Replacement'!$C$11:$C$2650, MATCH($BS5147, 'Country Name Replacement'!$B$11:$B$2650, 0)), $BS5147))</f>
        <v/>
      </c>
      <c r="BV5147" s="37" t="str">
        <f t="shared" si="1043"/>
        <v/>
      </c>
      <c r="BW5147" s="46" t="str">
        <f t="shared" si="1044"/>
        <v/>
      </c>
      <c r="BY5147" s="13" t="str">
        <f t="shared" si="1045"/>
        <v/>
      </c>
      <c r="BZ5147" s="37" t="str">
        <f t="shared" si="1046"/>
        <v/>
      </c>
      <c r="CA5147" s="60" t="str">
        <f t="shared" si="1047"/>
        <v/>
      </c>
      <c r="CB5147" s="37" t="str">
        <f>IF(CA5147="", "", COUNTIF(CA$2649:CA$5288, "?"&amp;CA5147)+1+COUNTIF(CA$2649:CA5147, CA5147)-1)</f>
        <v/>
      </c>
      <c r="CC5147" s="41" t="str">
        <f t="shared" si="1048"/>
        <v/>
      </c>
    </row>
    <row r="5148" spans="45:81" hidden="1" x14ac:dyDescent="0.25">
      <c r="AS5148" s="37">
        <v>2500</v>
      </c>
      <c r="BS5148" s="41" t="str">
        <f t="shared" si="1042"/>
        <v/>
      </c>
      <c r="BU5148" s="41" t="str">
        <f>IF($BS5148="", "", IFERROR(INDEX('Country Name Replacement'!$C$11:$C$2650, MATCH($BS5148, 'Country Name Replacement'!$B$11:$B$2650, 0)), $BS5148))</f>
        <v/>
      </c>
      <c r="BV5148" s="37" t="str">
        <f t="shared" si="1043"/>
        <v/>
      </c>
      <c r="BW5148" s="46" t="str">
        <f t="shared" si="1044"/>
        <v/>
      </c>
      <c r="BY5148" s="13" t="str">
        <f t="shared" si="1045"/>
        <v/>
      </c>
      <c r="BZ5148" s="37" t="str">
        <f t="shared" si="1046"/>
        <v/>
      </c>
      <c r="CA5148" s="60" t="str">
        <f t="shared" si="1047"/>
        <v/>
      </c>
      <c r="CB5148" s="37" t="str">
        <f>IF(CA5148="", "", COUNTIF(CA$2649:CA$5288, "?"&amp;CA5148)+1+COUNTIF(CA$2649:CA5148, CA5148)-1)</f>
        <v/>
      </c>
      <c r="CC5148" s="41" t="str">
        <f t="shared" si="1048"/>
        <v/>
      </c>
    </row>
    <row r="5149" spans="45:81" hidden="1" x14ac:dyDescent="0.25">
      <c r="AS5149" s="37">
        <v>2501</v>
      </c>
      <c r="BS5149" s="41" t="str">
        <f t="shared" si="1042"/>
        <v/>
      </c>
      <c r="BU5149" s="41" t="str">
        <f>IF($BS5149="", "", IFERROR(INDEX('Country Name Replacement'!$C$11:$C$2650, MATCH($BS5149, 'Country Name Replacement'!$B$11:$B$2650, 0)), $BS5149))</f>
        <v/>
      </c>
      <c r="BV5149" s="37" t="str">
        <f t="shared" si="1043"/>
        <v/>
      </c>
      <c r="BW5149" s="46" t="str">
        <f t="shared" si="1044"/>
        <v/>
      </c>
      <c r="BY5149" s="13" t="str">
        <f t="shared" si="1045"/>
        <v/>
      </c>
      <c r="BZ5149" s="37" t="str">
        <f t="shared" si="1046"/>
        <v/>
      </c>
      <c r="CA5149" s="60" t="str">
        <f t="shared" si="1047"/>
        <v/>
      </c>
      <c r="CB5149" s="37" t="str">
        <f>IF(CA5149="", "", COUNTIF(CA$2649:CA$5288, "?"&amp;CA5149)+1+COUNTIF(CA$2649:CA5149, CA5149)-1)</f>
        <v/>
      </c>
      <c r="CC5149" s="41" t="str">
        <f t="shared" si="1048"/>
        <v/>
      </c>
    </row>
    <row r="5150" spans="45:81" hidden="1" x14ac:dyDescent="0.25">
      <c r="AS5150" s="37">
        <v>2502</v>
      </c>
      <c r="BS5150" s="41" t="str">
        <f t="shared" si="1042"/>
        <v/>
      </c>
      <c r="BU5150" s="41" t="str">
        <f>IF($BS5150="", "", IFERROR(INDEX('Country Name Replacement'!$C$11:$C$2650, MATCH($BS5150, 'Country Name Replacement'!$B$11:$B$2650, 0)), $BS5150))</f>
        <v/>
      </c>
      <c r="BV5150" s="37" t="str">
        <f t="shared" si="1043"/>
        <v/>
      </c>
      <c r="BW5150" s="46" t="str">
        <f t="shared" si="1044"/>
        <v/>
      </c>
      <c r="BY5150" s="13" t="str">
        <f t="shared" si="1045"/>
        <v/>
      </c>
      <c r="BZ5150" s="37" t="str">
        <f t="shared" si="1046"/>
        <v/>
      </c>
      <c r="CA5150" s="60" t="str">
        <f t="shared" si="1047"/>
        <v/>
      </c>
      <c r="CB5150" s="37" t="str">
        <f>IF(CA5150="", "", COUNTIF(CA$2649:CA$5288, "?"&amp;CA5150)+1+COUNTIF(CA$2649:CA5150, CA5150)-1)</f>
        <v/>
      </c>
      <c r="CC5150" s="41" t="str">
        <f t="shared" si="1048"/>
        <v/>
      </c>
    </row>
    <row r="5151" spans="45:81" hidden="1" x14ac:dyDescent="0.25">
      <c r="AS5151" s="37">
        <v>2503</v>
      </c>
      <c r="BS5151" s="41" t="str">
        <f t="shared" si="1042"/>
        <v/>
      </c>
      <c r="BU5151" s="41" t="str">
        <f>IF($BS5151="", "", IFERROR(INDEX('Country Name Replacement'!$C$11:$C$2650, MATCH($BS5151, 'Country Name Replacement'!$B$11:$B$2650, 0)), $BS5151))</f>
        <v/>
      </c>
      <c r="BV5151" s="37" t="str">
        <f t="shared" si="1043"/>
        <v/>
      </c>
      <c r="BW5151" s="46" t="str">
        <f t="shared" si="1044"/>
        <v/>
      </c>
      <c r="BY5151" s="13" t="str">
        <f t="shared" si="1045"/>
        <v/>
      </c>
      <c r="BZ5151" s="37" t="str">
        <f t="shared" si="1046"/>
        <v/>
      </c>
      <c r="CA5151" s="60" t="str">
        <f t="shared" si="1047"/>
        <v/>
      </c>
      <c r="CB5151" s="37" t="str">
        <f>IF(CA5151="", "", COUNTIF(CA$2649:CA$5288, "?"&amp;CA5151)+1+COUNTIF(CA$2649:CA5151, CA5151)-1)</f>
        <v/>
      </c>
      <c r="CC5151" s="41" t="str">
        <f t="shared" si="1048"/>
        <v/>
      </c>
    </row>
    <row r="5152" spans="45:81" hidden="1" x14ac:dyDescent="0.25">
      <c r="AS5152" s="37">
        <v>2504</v>
      </c>
      <c r="BS5152" s="41" t="str">
        <f t="shared" si="1042"/>
        <v/>
      </c>
      <c r="BU5152" s="41" t="str">
        <f>IF($BS5152="", "", IFERROR(INDEX('Country Name Replacement'!$C$11:$C$2650, MATCH($BS5152, 'Country Name Replacement'!$B$11:$B$2650, 0)), $BS5152))</f>
        <v/>
      </c>
      <c r="BV5152" s="37" t="str">
        <f t="shared" si="1043"/>
        <v/>
      </c>
      <c r="BW5152" s="46" t="str">
        <f t="shared" si="1044"/>
        <v/>
      </c>
      <c r="BY5152" s="13" t="str">
        <f t="shared" si="1045"/>
        <v/>
      </c>
      <c r="BZ5152" s="37" t="str">
        <f t="shared" si="1046"/>
        <v/>
      </c>
      <c r="CA5152" s="60" t="str">
        <f t="shared" si="1047"/>
        <v/>
      </c>
      <c r="CB5152" s="37" t="str">
        <f>IF(CA5152="", "", COUNTIF(CA$2649:CA$5288, "?"&amp;CA5152)+1+COUNTIF(CA$2649:CA5152, CA5152)-1)</f>
        <v/>
      </c>
      <c r="CC5152" s="41" t="str">
        <f t="shared" si="1048"/>
        <v/>
      </c>
    </row>
    <row r="5153" spans="45:81" hidden="1" x14ac:dyDescent="0.25">
      <c r="AS5153" s="37">
        <v>2505</v>
      </c>
      <c r="BS5153" s="41" t="str">
        <f t="shared" si="1042"/>
        <v/>
      </c>
      <c r="BU5153" s="41" t="str">
        <f>IF($BS5153="", "", IFERROR(INDEX('Country Name Replacement'!$C$11:$C$2650, MATCH($BS5153, 'Country Name Replacement'!$B$11:$B$2650, 0)), $BS5153))</f>
        <v/>
      </c>
      <c r="BV5153" s="37" t="str">
        <f t="shared" si="1043"/>
        <v/>
      </c>
      <c r="BW5153" s="46" t="str">
        <f t="shared" si="1044"/>
        <v/>
      </c>
      <c r="BY5153" s="13" t="str">
        <f t="shared" si="1045"/>
        <v/>
      </c>
      <c r="BZ5153" s="37" t="str">
        <f t="shared" si="1046"/>
        <v/>
      </c>
      <c r="CA5153" s="60" t="str">
        <f t="shared" si="1047"/>
        <v/>
      </c>
      <c r="CB5153" s="37" t="str">
        <f>IF(CA5153="", "", COUNTIF(CA$2649:CA$5288, "?"&amp;CA5153)+1+COUNTIF(CA$2649:CA5153, CA5153)-1)</f>
        <v/>
      </c>
      <c r="CC5153" s="41" t="str">
        <f t="shared" si="1048"/>
        <v/>
      </c>
    </row>
    <row r="5154" spans="45:81" hidden="1" x14ac:dyDescent="0.25">
      <c r="AS5154" s="37">
        <v>2506</v>
      </c>
      <c r="BS5154" s="41" t="str">
        <f t="shared" si="1042"/>
        <v/>
      </c>
      <c r="BU5154" s="41" t="str">
        <f>IF($BS5154="", "", IFERROR(INDEX('Country Name Replacement'!$C$11:$C$2650, MATCH($BS5154, 'Country Name Replacement'!$B$11:$B$2650, 0)), $BS5154))</f>
        <v/>
      </c>
      <c r="BV5154" s="37" t="str">
        <f t="shared" si="1043"/>
        <v/>
      </c>
      <c r="BW5154" s="46" t="str">
        <f t="shared" si="1044"/>
        <v/>
      </c>
      <c r="BY5154" s="13" t="str">
        <f t="shared" si="1045"/>
        <v/>
      </c>
      <c r="BZ5154" s="37" t="str">
        <f t="shared" si="1046"/>
        <v/>
      </c>
      <c r="CA5154" s="60" t="str">
        <f t="shared" si="1047"/>
        <v/>
      </c>
      <c r="CB5154" s="37" t="str">
        <f>IF(CA5154="", "", COUNTIF(CA$2649:CA$5288, "?"&amp;CA5154)+1+COUNTIF(CA$2649:CA5154, CA5154)-1)</f>
        <v/>
      </c>
      <c r="CC5154" s="41" t="str">
        <f t="shared" si="1048"/>
        <v/>
      </c>
    </row>
    <row r="5155" spans="45:81" hidden="1" x14ac:dyDescent="0.25">
      <c r="AS5155" s="37">
        <v>2507</v>
      </c>
      <c r="BS5155" s="41" t="str">
        <f t="shared" si="1042"/>
        <v/>
      </c>
      <c r="BU5155" s="41" t="str">
        <f>IF($BS5155="", "", IFERROR(INDEX('Country Name Replacement'!$C$11:$C$2650, MATCH($BS5155, 'Country Name Replacement'!$B$11:$B$2650, 0)), $BS5155))</f>
        <v/>
      </c>
      <c r="BV5155" s="37" t="str">
        <f t="shared" si="1043"/>
        <v/>
      </c>
      <c r="BW5155" s="46" t="str">
        <f t="shared" si="1044"/>
        <v/>
      </c>
      <c r="BY5155" s="13" t="str">
        <f t="shared" si="1045"/>
        <v/>
      </c>
      <c r="BZ5155" s="37" t="str">
        <f t="shared" si="1046"/>
        <v/>
      </c>
      <c r="CA5155" s="60" t="str">
        <f t="shared" si="1047"/>
        <v/>
      </c>
      <c r="CB5155" s="37" t="str">
        <f>IF(CA5155="", "", COUNTIF(CA$2649:CA$5288, "?"&amp;CA5155)+1+COUNTIF(CA$2649:CA5155, CA5155)-1)</f>
        <v/>
      </c>
      <c r="CC5155" s="41" t="str">
        <f t="shared" si="1048"/>
        <v/>
      </c>
    </row>
    <row r="5156" spans="45:81" hidden="1" x14ac:dyDescent="0.25">
      <c r="AS5156" s="37">
        <v>2508</v>
      </c>
      <c r="BS5156" s="41" t="str">
        <f t="shared" si="1042"/>
        <v/>
      </c>
      <c r="BU5156" s="41" t="str">
        <f>IF($BS5156="", "", IFERROR(INDEX('Country Name Replacement'!$C$11:$C$2650, MATCH($BS5156, 'Country Name Replacement'!$B$11:$B$2650, 0)), $BS5156))</f>
        <v/>
      </c>
      <c r="BV5156" s="37" t="str">
        <f t="shared" si="1043"/>
        <v/>
      </c>
      <c r="BW5156" s="46" t="str">
        <f t="shared" si="1044"/>
        <v/>
      </c>
      <c r="BY5156" s="13" t="str">
        <f t="shared" si="1045"/>
        <v/>
      </c>
      <c r="BZ5156" s="37" t="str">
        <f t="shared" si="1046"/>
        <v/>
      </c>
      <c r="CA5156" s="60" t="str">
        <f t="shared" si="1047"/>
        <v/>
      </c>
      <c r="CB5156" s="37" t="str">
        <f>IF(CA5156="", "", COUNTIF(CA$2649:CA$5288, "?"&amp;CA5156)+1+COUNTIF(CA$2649:CA5156, CA5156)-1)</f>
        <v/>
      </c>
      <c r="CC5156" s="41" t="str">
        <f t="shared" si="1048"/>
        <v/>
      </c>
    </row>
    <row r="5157" spans="45:81" hidden="1" x14ac:dyDescent="0.25">
      <c r="AS5157" s="37">
        <v>2509</v>
      </c>
      <c r="BS5157" s="41" t="str">
        <f t="shared" si="1042"/>
        <v/>
      </c>
      <c r="BU5157" s="41" t="str">
        <f>IF($BS5157="", "", IFERROR(INDEX('Country Name Replacement'!$C$11:$C$2650, MATCH($BS5157, 'Country Name Replacement'!$B$11:$B$2650, 0)), $BS5157))</f>
        <v/>
      </c>
      <c r="BV5157" s="37" t="str">
        <f t="shared" si="1043"/>
        <v/>
      </c>
      <c r="BW5157" s="46" t="str">
        <f t="shared" si="1044"/>
        <v/>
      </c>
      <c r="BY5157" s="13" t="str">
        <f t="shared" si="1045"/>
        <v/>
      </c>
      <c r="BZ5157" s="37" t="str">
        <f t="shared" si="1046"/>
        <v/>
      </c>
      <c r="CA5157" s="60" t="str">
        <f t="shared" si="1047"/>
        <v/>
      </c>
      <c r="CB5157" s="37" t="str">
        <f>IF(CA5157="", "", COUNTIF(CA$2649:CA$5288, "?"&amp;CA5157)+1+COUNTIF(CA$2649:CA5157, CA5157)-1)</f>
        <v/>
      </c>
      <c r="CC5157" s="41" t="str">
        <f t="shared" si="1048"/>
        <v/>
      </c>
    </row>
    <row r="5158" spans="45:81" hidden="1" x14ac:dyDescent="0.25">
      <c r="AS5158" s="37">
        <v>2510</v>
      </c>
      <c r="BS5158" s="41" t="str">
        <f t="shared" si="1042"/>
        <v/>
      </c>
      <c r="BU5158" s="41" t="str">
        <f>IF($BS5158="", "", IFERROR(INDEX('Country Name Replacement'!$C$11:$C$2650, MATCH($BS5158, 'Country Name Replacement'!$B$11:$B$2650, 0)), $BS5158))</f>
        <v/>
      </c>
      <c r="BV5158" s="37" t="str">
        <f t="shared" si="1043"/>
        <v/>
      </c>
      <c r="BW5158" s="46" t="str">
        <f t="shared" si="1044"/>
        <v/>
      </c>
      <c r="BY5158" s="13" t="str">
        <f t="shared" si="1045"/>
        <v/>
      </c>
      <c r="BZ5158" s="37" t="str">
        <f t="shared" si="1046"/>
        <v/>
      </c>
      <c r="CA5158" s="60" t="str">
        <f t="shared" si="1047"/>
        <v/>
      </c>
      <c r="CB5158" s="37" t="str">
        <f>IF(CA5158="", "", COUNTIF(CA$2649:CA$5288, "?"&amp;CA5158)+1+COUNTIF(CA$2649:CA5158, CA5158)-1)</f>
        <v/>
      </c>
      <c r="CC5158" s="41" t="str">
        <f t="shared" si="1048"/>
        <v/>
      </c>
    </row>
    <row r="5159" spans="45:81" hidden="1" x14ac:dyDescent="0.25">
      <c r="AS5159" s="37">
        <v>2511</v>
      </c>
      <c r="BS5159" s="41" t="str">
        <f t="shared" si="1042"/>
        <v/>
      </c>
      <c r="BU5159" s="41" t="str">
        <f>IF($BS5159="", "", IFERROR(INDEX('Country Name Replacement'!$C$11:$C$2650, MATCH($BS5159, 'Country Name Replacement'!$B$11:$B$2650, 0)), $BS5159))</f>
        <v/>
      </c>
      <c r="BV5159" s="37" t="str">
        <f t="shared" si="1043"/>
        <v/>
      </c>
      <c r="BW5159" s="46" t="str">
        <f t="shared" si="1044"/>
        <v/>
      </c>
      <c r="BY5159" s="13" t="str">
        <f t="shared" si="1045"/>
        <v/>
      </c>
      <c r="BZ5159" s="37" t="str">
        <f t="shared" si="1046"/>
        <v/>
      </c>
      <c r="CA5159" s="60" t="str">
        <f t="shared" si="1047"/>
        <v/>
      </c>
      <c r="CB5159" s="37" t="str">
        <f>IF(CA5159="", "", COUNTIF(CA$2649:CA$5288, "?"&amp;CA5159)+1+COUNTIF(CA$2649:CA5159, CA5159)-1)</f>
        <v/>
      </c>
      <c r="CC5159" s="41" t="str">
        <f t="shared" si="1048"/>
        <v/>
      </c>
    </row>
    <row r="5160" spans="45:81" hidden="1" x14ac:dyDescent="0.25">
      <c r="AS5160" s="37">
        <v>2512</v>
      </c>
      <c r="BS5160" s="41" t="str">
        <f t="shared" si="1042"/>
        <v/>
      </c>
      <c r="BU5160" s="41" t="str">
        <f>IF($BS5160="", "", IFERROR(INDEX('Country Name Replacement'!$C$11:$C$2650, MATCH($BS5160, 'Country Name Replacement'!$B$11:$B$2650, 0)), $BS5160))</f>
        <v/>
      </c>
      <c r="BV5160" s="37" t="str">
        <f t="shared" si="1043"/>
        <v/>
      </c>
      <c r="BW5160" s="46" t="str">
        <f t="shared" si="1044"/>
        <v/>
      </c>
      <c r="BY5160" s="13" t="str">
        <f t="shared" si="1045"/>
        <v/>
      </c>
      <c r="BZ5160" s="37" t="str">
        <f t="shared" si="1046"/>
        <v/>
      </c>
      <c r="CA5160" s="60" t="str">
        <f t="shared" si="1047"/>
        <v/>
      </c>
      <c r="CB5160" s="37" t="str">
        <f>IF(CA5160="", "", COUNTIF(CA$2649:CA$5288, "?"&amp;CA5160)+1+COUNTIF(CA$2649:CA5160, CA5160)-1)</f>
        <v/>
      </c>
      <c r="CC5160" s="41" t="str">
        <f t="shared" si="1048"/>
        <v/>
      </c>
    </row>
    <row r="5161" spans="45:81" hidden="1" x14ac:dyDescent="0.25">
      <c r="AS5161" s="37">
        <v>2513</v>
      </c>
      <c r="BS5161" s="41" t="str">
        <f t="shared" si="1042"/>
        <v/>
      </c>
      <c r="BU5161" s="41" t="str">
        <f>IF($BS5161="", "", IFERROR(INDEX('Country Name Replacement'!$C$11:$C$2650, MATCH($BS5161, 'Country Name Replacement'!$B$11:$B$2650, 0)), $BS5161))</f>
        <v/>
      </c>
      <c r="BV5161" s="37" t="str">
        <f t="shared" si="1043"/>
        <v/>
      </c>
      <c r="BW5161" s="46" t="str">
        <f t="shared" si="1044"/>
        <v/>
      </c>
      <c r="BY5161" s="13" t="str">
        <f t="shared" si="1045"/>
        <v/>
      </c>
      <c r="BZ5161" s="37" t="str">
        <f t="shared" si="1046"/>
        <v/>
      </c>
      <c r="CA5161" s="60" t="str">
        <f t="shared" si="1047"/>
        <v/>
      </c>
      <c r="CB5161" s="37" t="str">
        <f>IF(CA5161="", "", COUNTIF(CA$2649:CA$5288, "?"&amp;CA5161)+1+COUNTIF(CA$2649:CA5161, CA5161)-1)</f>
        <v/>
      </c>
      <c r="CC5161" s="41" t="str">
        <f t="shared" si="1048"/>
        <v/>
      </c>
    </row>
    <row r="5162" spans="45:81" hidden="1" x14ac:dyDescent="0.25">
      <c r="AS5162" s="37">
        <v>2514</v>
      </c>
      <c r="BS5162" s="41" t="str">
        <f t="shared" si="1042"/>
        <v/>
      </c>
      <c r="BU5162" s="41" t="str">
        <f>IF($BS5162="", "", IFERROR(INDEX('Country Name Replacement'!$C$11:$C$2650, MATCH($BS5162, 'Country Name Replacement'!$B$11:$B$2650, 0)), $BS5162))</f>
        <v/>
      </c>
      <c r="BV5162" s="37" t="str">
        <f t="shared" si="1043"/>
        <v/>
      </c>
      <c r="BW5162" s="46" t="str">
        <f t="shared" si="1044"/>
        <v/>
      </c>
      <c r="BY5162" s="13" t="str">
        <f t="shared" si="1045"/>
        <v/>
      </c>
      <c r="BZ5162" s="37" t="str">
        <f t="shared" si="1046"/>
        <v/>
      </c>
      <c r="CA5162" s="60" t="str">
        <f t="shared" si="1047"/>
        <v/>
      </c>
      <c r="CB5162" s="37" t="str">
        <f>IF(CA5162="", "", COUNTIF(CA$2649:CA$5288, "?"&amp;CA5162)+1+COUNTIF(CA$2649:CA5162, CA5162)-1)</f>
        <v/>
      </c>
      <c r="CC5162" s="41" t="str">
        <f t="shared" si="1048"/>
        <v/>
      </c>
    </row>
    <row r="5163" spans="45:81" hidden="1" x14ac:dyDescent="0.25">
      <c r="AS5163" s="37">
        <v>2515</v>
      </c>
      <c r="BS5163" s="41" t="str">
        <f t="shared" si="1042"/>
        <v/>
      </c>
      <c r="BU5163" s="41" t="str">
        <f>IF($BS5163="", "", IFERROR(INDEX('Country Name Replacement'!$C$11:$C$2650, MATCH($BS5163, 'Country Name Replacement'!$B$11:$B$2650, 0)), $BS5163))</f>
        <v/>
      </c>
      <c r="BV5163" s="37" t="str">
        <f t="shared" si="1043"/>
        <v/>
      </c>
      <c r="BW5163" s="46" t="str">
        <f t="shared" si="1044"/>
        <v/>
      </c>
      <c r="BY5163" s="13" t="str">
        <f t="shared" si="1045"/>
        <v/>
      </c>
      <c r="BZ5163" s="37" t="str">
        <f t="shared" si="1046"/>
        <v/>
      </c>
      <c r="CA5163" s="60" t="str">
        <f t="shared" si="1047"/>
        <v/>
      </c>
      <c r="CB5163" s="37" t="str">
        <f>IF(CA5163="", "", COUNTIF(CA$2649:CA$5288, "?"&amp;CA5163)+1+COUNTIF(CA$2649:CA5163, CA5163)-1)</f>
        <v/>
      </c>
      <c r="CC5163" s="41" t="str">
        <f t="shared" si="1048"/>
        <v/>
      </c>
    </row>
    <row r="5164" spans="45:81" hidden="1" x14ac:dyDescent="0.25">
      <c r="AS5164" s="37">
        <v>2516</v>
      </c>
      <c r="BS5164" s="41" t="str">
        <f t="shared" si="1042"/>
        <v/>
      </c>
      <c r="BU5164" s="41" t="str">
        <f>IF($BS5164="", "", IFERROR(INDEX('Country Name Replacement'!$C$11:$C$2650, MATCH($BS5164, 'Country Name Replacement'!$B$11:$B$2650, 0)), $BS5164))</f>
        <v/>
      </c>
      <c r="BV5164" s="37" t="str">
        <f t="shared" si="1043"/>
        <v/>
      </c>
      <c r="BW5164" s="46" t="str">
        <f t="shared" si="1044"/>
        <v/>
      </c>
      <c r="BY5164" s="13" t="str">
        <f t="shared" si="1045"/>
        <v/>
      </c>
      <c r="BZ5164" s="37" t="str">
        <f t="shared" si="1046"/>
        <v/>
      </c>
      <c r="CA5164" s="60" t="str">
        <f t="shared" si="1047"/>
        <v/>
      </c>
      <c r="CB5164" s="37" t="str">
        <f>IF(CA5164="", "", COUNTIF(CA$2649:CA$5288, "?"&amp;CA5164)+1+COUNTIF(CA$2649:CA5164, CA5164)-1)</f>
        <v/>
      </c>
      <c r="CC5164" s="41" t="str">
        <f t="shared" si="1048"/>
        <v/>
      </c>
    </row>
    <row r="5165" spans="45:81" hidden="1" x14ac:dyDescent="0.25">
      <c r="AS5165" s="37">
        <v>2517</v>
      </c>
      <c r="BS5165" s="41" t="str">
        <f t="shared" si="1042"/>
        <v/>
      </c>
      <c r="BU5165" s="41" t="str">
        <f>IF($BS5165="", "", IFERROR(INDEX('Country Name Replacement'!$C$11:$C$2650, MATCH($BS5165, 'Country Name Replacement'!$B$11:$B$2650, 0)), $BS5165))</f>
        <v/>
      </c>
      <c r="BV5165" s="37" t="str">
        <f t="shared" si="1043"/>
        <v/>
      </c>
      <c r="BW5165" s="46" t="str">
        <f t="shared" si="1044"/>
        <v/>
      </c>
      <c r="BY5165" s="13" t="str">
        <f t="shared" si="1045"/>
        <v/>
      </c>
      <c r="BZ5165" s="37" t="str">
        <f t="shared" si="1046"/>
        <v/>
      </c>
      <c r="CA5165" s="60" t="str">
        <f t="shared" si="1047"/>
        <v/>
      </c>
      <c r="CB5165" s="37" t="str">
        <f>IF(CA5165="", "", COUNTIF(CA$2649:CA$5288, "?"&amp;CA5165)+1+COUNTIF(CA$2649:CA5165, CA5165)-1)</f>
        <v/>
      </c>
      <c r="CC5165" s="41" t="str">
        <f t="shared" si="1048"/>
        <v/>
      </c>
    </row>
    <row r="5166" spans="45:81" hidden="1" x14ac:dyDescent="0.25">
      <c r="AS5166" s="37">
        <v>2518</v>
      </c>
      <c r="BS5166" s="41" t="str">
        <f t="shared" si="1042"/>
        <v/>
      </c>
      <c r="BU5166" s="41" t="str">
        <f>IF($BS5166="", "", IFERROR(INDEX('Country Name Replacement'!$C$11:$C$2650, MATCH($BS5166, 'Country Name Replacement'!$B$11:$B$2650, 0)), $BS5166))</f>
        <v/>
      </c>
      <c r="BV5166" s="37" t="str">
        <f t="shared" si="1043"/>
        <v/>
      </c>
      <c r="BW5166" s="46" t="str">
        <f t="shared" si="1044"/>
        <v/>
      </c>
      <c r="BY5166" s="13" t="str">
        <f t="shared" si="1045"/>
        <v/>
      </c>
      <c r="BZ5166" s="37" t="str">
        <f t="shared" si="1046"/>
        <v/>
      </c>
      <c r="CA5166" s="60" t="str">
        <f t="shared" si="1047"/>
        <v/>
      </c>
      <c r="CB5166" s="37" t="str">
        <f>IF(CA5166="", "", COUNTIF(CA$2649:CA$5288, "?"&amp;CA5166)+1+COUNTIF(CA$2649:CA5166, CA5166)-1)</f>
        <v/>
      </c>
      <c r="CC5166" s="41" t="str">
        <f t="shared" si="1048"/>
        <v/>
      </c>
    </row>
    <row r="5167" spans="45:81" hidden="1" x14ac:dyDescent="0.25">
      <c r="AS5167" s="37">
        <v>2519</v>
      </c>
      <c r="BS5167" s="41" t="str">
        <f t="shared" si="1042"/>
        <v/>
      </c>
      <c r="BU5167" s="41" t="str">
        <f>IF($BS5167="", "", IFERROR(INDEX('Country Name Replacement'!$C$11:$C$2650, MATCH($BS5167, 'Country Name Replacement'!$B$11:$B$2650, 0)), $BS5167))</f>
        <v/>
      </c>
      <c r="BV5167" s="37" t="str">
        <f t="shared" si="1043"/>
        <v/>
      </c>
      <c r="BW5167" s="46" t="str">
        <f t="shared" si="1044"/>
        <v/>
      </c>
      <c r="BY5167" s="13" t="str">
        <f t="shared" si="1045"/>
        <v/>
      </c>
      <c r="BZ5167" s="37" t="str">
        <f t="shared" si="1046"/>
        <v/>
      </c>
      <c r="CA5167" s="60" t="str">
        <f t="shared" si="1047"/>
        <v/>
      </c>
      <c r="CB5167" s="37" t="str">
        <f>IF(CA5167="", "", COUNTIF(CA$2649:CA$5288, "?"&amp;CA5167)+1+COUNTIF(CA$2649:CA5167, CA5167)-1)</f>
        <v/>
      </c>
      <c r="CC5167" s="41" t="str">
        <f t="shared" si="1048"/>
        <v/>
      </c>
    </row>
    <row r="5168" spans="45:81" hidden="1" x14ac:dyDescent="0.25">
      <c r="AS5168" s="37">
        <v>2520</v>
      </c>
      <c r="BS5168" s="41" t="str">
        <f t="shared" si="1042"/>
        <v/>
      </c>
      <c r="BU5168" s="41" t="str">
        <f>IF($BS5168="", "", IFERROR(INDEX('Country Name Replacement'!$C$11:$C$2650, MATCH($BS5168, 'Country Name Replacement'!$B$11:$B$2650, 0)), $BS5168))</f>
        <v/>
      </c>
      <c r="BV5168" s="37" t="str">
        <f t="shared" si="1043"/>
        <v/>
      </c>
      <c r="BW5168" s="46" t="str">
        <f t="shared" si="1044"/>
        <v/>
      </c>
      <c r="BY5168" s="13" t="str">
        <f t="shared" si="1045"/>
        <v/>
      </c>
      <c r="BZ5168" s="37" t="str">
        <f t="shared" si="1046"/>
        <v/>
      </c>
      <c r="CA5168" s="60" t="str">
        <f t="shared" si="1047"/>
        <v/>
      </c>
      <c r="CB5168" s="37" t="str">
        <f>IF(CA5168="", "", COUNTIF(CA$2649:CA$5288, "?"&amp;CA5168)+1+COUNTIF(CA$2649:CA5168, CA5168)-1)</f>
        <v/>
      </c>
      <c r="CC5168" s="41" t="str">
        <f t="shared" si="1048"/>
        <v/>
      </c>
    </row>
    <row r="5169" spans="45:81" hidden="1" x14ac:dyDescent="0.25">
      <c r="AS5169" s="37">
        <v>2521</v>
      </c>
      <c r="BS5169" s="41" t="str">
        <f t="shared" si="1042"/>
        <v/>
      </c>
      <c r="BU5169" s="41" t="str">
        <f>IF($BS5169="", "", IFERROR(INDEX('Country Name Replacement'!$C$11:$C$2650, MATCH($BS5169, 'Country Name Replacement'!$B$11:$B$2650, 0)), $BS5169))</f>
        <v/>
      </c>
      <c r="BV5169" s="37" t="str">
        <f t="shared" si="1043"/>
        <v/>
      </c>
      <c r="BW5169" s="46" t="str">
        <f t="shared" si="1044"/>
        <v/>
      </c>
      <c r="BY5169" s="13" t="str">
        <f t="shared" si="1045"/>
        <v/>
      </c>
      <c r="BZ5169" s="37" t="str">
        <f t="shared" si="1046"/>
        <v/>
      </c>
      <c r="CA5169" s="60" t="str">
        <f t="shared" si="1047"/>
        <v/>
      </c>
      <c r="CB5169" s="37" t="str">
        <f>IF(CA5169="", "", COUNTIF(CA$2649:CA$5288, "?"&amp;CA5169)+1+COUNTIF(CA$2649:CA5169, CA5169)-1)</f>
        <v/>
      </c>
      <c r="CC5169" s="41" t="str">
        <f t="shared" si="1048"/>
        <v/>
      </c>
    </row>
    <row r="5170" spans="45:81" hidden="1" x14ac:dyDescent="0.25">
      <c r="AS5170" s="37">
        <v>2522</v>
      </c>
      <c r="BS5170" s="41" t="str">
        <f t="shared" si="1042"/>
        <v/>
      </c>
      <c r="BU5170" s="41" t="str">
        <f>IF($BS5170="", "", IFERROR(INDEX('Country Name Replacement'!$C$11:$C$2650, MATCH($BS5170, 'Country Name Replacement'!$B$11:$B$2650, 0)), $BS5170))</f>
        <v/>
      </c>
      <c r="BV5170" s="37" t="str">
        <f t="shared" si="1043"/>
        <v/>
      </c>
      <c r="BW5170" s="46" t="str">
        <f t="shared" si="1044"/>
        <v/>
      </c>
      <c r="BY5170" s="13" t="str">
        <f t="shared" si="1045"/>
        <v/>
      </c>
      <c r="BZ5170" s="37" t="str">
        <f t="shared" si="1046"/>
        <v/>
      </c>
      <c r="CA5170" s="60" t="str">
        <f t="shared" si="1047"/>
        <v/>
      </c>
      <c r="CB5170" s="37" t="str">
        <f>IF(CA5170="", "", COUNTIF(CA$2649:CA$5288, "?"&amp;CA5170)+1+COUNTIF(CA$2649:CA5170, CA5170)-1)</f>
        <v/>
      </c>
      <c r="CC5170" s="41" t="str">
        <f t="shared" si="1048"/>
        <v/>
      </c>
    </row>
    <row r="5171" spans="45:81" hidden="1" x14ac:dyDescent="0.25">
      <c r="AS5171" s="37">
        <v>2523</v>
      </c>
      <c r="BS5171" s="41" t="str">
        <f t="shared" si="1042"/>
        <v/>
      </c>
      <c r="BU5171" s="41" t="str">
        <f>IF($BS5171="", "", IFERROR(INDEX('Country Name Replacement'!$C$11:$C$2650, MATCH($BS5171, 'Country Name Replacement'!$B$11:$B$2650, 0)), $BS5171))</f>
        <v/>
      </c>
      <c r="BV5171" s="37" t="str">
        <f t="shared" si="1043"/>
        <v/>
      </c>
      <c r="BW5171" s="46" t="str">
        <f t="shared" si="1044"/>
        <v/>
      </c>
      <c r="BY5171" s="13" t="str">
        <f t="shared" si="1045"/>
        <v/>
      </c>
      <c r="BZ5171" s="37" t="str">
        <f t="shared" si="1046"/>
        <v/>
      </c>
      <c r="CA5171" s="60" t="str">
        <f t="shared" si="1047"/>
        <v/>
      </c>
      <c r="CB5171" s="37" t="str">
        <f>IF(CA5171="", "", COUNTIF(CA$2649:CA$5288, "?"&amp;CA5171)+1+COUNTIF(CA$2649:CA5171, CA5171)-1)</f>
        <v/>
      </c>
      <c r="CC5171" s="41" t="str">
        <f t="shared" si="1048"/>
        <v/>
      </c>
    </row>
    <row r="5172" spans="45:81" hidden="1" x14ac:dyDescent="0.25">
      <c r="AS5172" s="37">
        <v>2524</v>
      </c>
      <c r="BS5172" s="41" t="str">
        <f t="shared" si="1042"/>
        <v/>
      </c>
      <c r="BU5172" s="41" t="str">
        <f>IF($BS5172="", "", IFERROR(INDEX('Country Name Replacement'!$C$11:$C$2650, MATCH($BS5172, 'Country Name Replacement'!$B$11:$B$2650, 0)), $BS5172))</f>
        <v/>
      </c>
      <c r="BV5172" s="37" t="str">
        <f t="shared" si="1043"/>
        <v/>
      </c>
      <c r="BW5172" s="46" t="str">
        <f t="shared" si="1044"/>
        <v/>
      </c>
      <c r="BY5172" s="13" t="str">
        <f t="shared" si="1045"/>
        <v/>
      </c>
      <c r="BZ5172" s="37" t="str">
        <f t="shared" si="1046"/>
        <v/>
      </c>
      <c r="CA5172" s="60" t="str">
        <f t="shared" si="1047"/>
        <v/>
      </c>
      <c r="CB5172" s="37" t="str">
        <f>IF(CA5172="", "", COUNTIF(CA$2649:CA$5288, "?"&amp;CA5172)+1+COUNTIF(CA$2649:CA5172, CA5172)-1)</f>
        <v/>
      </c>
      <c r="CC5172" s="41" t="str">
        <f t="shared" si="1048"/>
        <v/>
      </c>
    </row>
    <row r="5173" spans="45:81" hidden="1" x14ac:dyDescent="0.25">
      <c r="AS5173" s="37">
        <v>2525</v>
      </c>
      <c r="BS5173" s="41" t="str">
        <f t="shared" si="1042"/>
        <v/>
      </c>
      <c r="BU5173" s="41" t="str">
        <f>IF($BS5173="", "", IFERROR(INDEX('Country Name Replacement'!$C$11:$C$2650, MATCH($BS5173, 'Country Name Replacement'!$B$11:$B$2650, 0)), $BS5173))</f>
        <v/>
      </c>
      <c r="BV5173" s="37" t="str">
        <f t="shared" si="1043"/>
        <v/>
      </c>
      <c r="BW5173" s="46" t="str">
        <f t="shared" si="1044"/>
        <v/>
      </c>
      <c r="BY5173" s="13" t="str">
        <f t="shared" si="1045"/>
        <v/>
      </c>
      <c r="BZ5173" s="37" t="str">
        <f t="shared" si="1046"/>
        <v/>
      </c>
      <c r="CA5173" s="60" t="str">
        <f t="shared" si="1047"/>
        <v/>
      </c>
      <c r="CB5173" s="37" t="str">
        <f>IF(CA5173="", "", COUNTIF(CA$2649:CA$5288, "?"&amp;CA5173)+1+COUNTIF(CA$2649:CA5173, CA5173)-1)</f>
        <v/>
      </c>
      <c r="CC5173" s="41" t="str">
        <f t="shared" si="1048"/>
        <v/>
      </c>
    </row>
    <row r="5174" spans="45:81" hidden="1" x14ac:dyDescent="0.25">
      <c r="AS5174" s="37">
        <v>2526</v>
      </c>
      <c r="BS5174" s="41" t="str">
        <f t="shared" si="1042"/>
        <v/>
      </c>
      <c r="BU5174" s="41" t="str">
        <f>IF($BS5174="", "", IFERROR(INDEX('Country Name Replacement'!$C$11:$C$2650, MATCH($BS5174, 'Country Name Replacement'!$B$11:$B$2650, 0)), $BS5174))</f>
        <v/>
      </c>
      <c r="BV5174" s="37" t="str">
        <f t="shared" si="1043"/>
        <v/>
      </c>
      <c r="BW5174" s="46" t="str">
        <f t="shared" si="1044"/>
        <v/>
      </c>
      <c r="BY5174" s="13" t="str">
        <f t="shared" si="1045"/>
        <v/>
      </c>
      <c r="BZ5174" s="37" t="str">
        <f t="shared" si="1046"/>
        <v/>
      </c>
      <c r="CA5174" s="60" t="str">
        <f t="shared" si="1047"/>
        <v/>
      </c>
      <c r="CB5174" s="37" t="str">
        <f>IF(CA5174="", "", COUNTIF(CA$2649:CA$5288, "?"&amp;CA5174)+1+COUNTIF(CA$2649:CA5174, CA5174)-1)</f>
        <v/>
      </c>
      <c r="CC5174" s="41" t="str">
        <f t="shared" si="1048"/>
        <v/>
      </c>
    </row>
    <row r="5175" spans="45:81" hidden="1" x14ac:dyDescent="0.25">
      <c r="AS5175" s="37">
        <v>2527</v>
      </c>
      <c r="BS5175" s="41" t="str">
        <f t="shared" si="1042"/>
        <v/>
      </c>
      <c r="BU5175" s="41" t="str">
        <f>IF($BS5175="", "", IFERROR(INDEX('Country Name Replacement'!$C$11:$C$2650, MATCH($BS5175, 'Country Name Replacement'!$B$11:$B$2650, 0)), $BS5175))</f>
        <v/>
      </c>
      <c r="BV5175" s="37" t="str">
        <f t="shared" si="1043"/>
        <v/>
      </c>
      <c r="BW5175" s="46" t="str">
        <f t="shared" si="1044"/>
        <v/>
      </c>
      <c r="BY5175" s="13" t="str">
        <f t="shared" si="1045"/>
        <v/>
      </c>
      <c r="BZ5175" s="37" t="str">
        <f t="shared" si="1046"/>
        <v/>
      </c>
      <c r="CA5175" s="60" t="str">
        <f t="shared" si="1047"/>
        <v/>
      </c>
      <c r="CB5175" s="37" t="str">
        <f>IF(CA5175="", "", COUNTIF(CA$2649:CA$5288, "?"&amp;CA5175)+1+COUNTIF(CA$2649:CA5175, CA5175)-1)</f>
        <v/>
      </c>
      <c r="CC5175" s="41" t="str">
        <f t="shared" si="1048"/>
        <v/>
      </c>
    </row>
    <row r="5176" spans="45:81" hidden="1" x14ac:dyDescent="0.25">
      <c r="AS5176" s="37">
        <v>2528</v>
      </c>
      <c r="BS5176" s="41" t="str">
        <f t="shared" si="1042"/>
        <v/>
      </c>
      <c r="BU5176" s="41" t="str">
        <f>IF($BS5176="", "", IFERROR(INDEX('Country Name Replacement'!$C$11:$C$2650, MATCH($BS5176, 'Country Name Replacement'!$B$11:$B$2650, 0)), $BS5176))</f>
        <v/>
      </c>
      <c r="BV5176" s="37" t="str">
        <f t="shared" si="1043"/>
        <v/>
      </c>
      <c r="BW5176" s="46" t="str">
        <f t="shared" si="1044"/>
        <v/>
      </c>
      <c r="BY5176" s="13" t="str">
        <f t="shared" si="1045"/>
        <v/>
      </c>
      <c r="BZ5176" s="37" t="str">
        <f t="shared" si="1046"/>
        <v/>
      </c>
      <c r="CA5176" s="60" t="str">
        <f t="shared" si="1047"/>
        <v/>
      </c>
      <c r="CB5176" s="37" t="str">
        <f>IF(CA5176="", "", COUNTIF(CA$2649:CA$5288, "?"&amp;CA5176)+1+COUNTIF(CA$2649:CA5176, CA5176)-1)</f>
        <v/>
      </c>
      <c r="CC5176" s="41" t="str">
        <f t="shared" si="1048"/>
        <v/>
      </c>
    </row>
    <row r="5177" spans="45:81" hidden="1" x14ac:dyDescent="0.25">
      <c r="AS5177" s="37">
        <v>2529</v>
      </c>
      <c r="BS5177" s="41" t="str">
        <f t="shared" si="1042"/>
        <v/>
      </c>
      <c r="BU5177" s="41" t="str">
        <f>IF($BS5177="", "", IFERROR(INDEX('Country Name Replacement'!$C$11:$C$2650, MATCH($BS5177, 'Country Name Replacement'!$B$11:$B$2650, 0)), $BS5177))</f>
        <v/>
      </c>
      <c r="BV5177" s="37" t="str">
        <f t="shared" si="1043"/>
        <v/>
      </c>
      <c r="BW5177" s="46" t="str">
        <f t="shared" si="1044"/>
        <v/>
      </c>
      <c r="BY5177" s="13" t="str">
        <f t="shared" si="1045"/>
        <v/>
      </c>
      <c r="BZ5177" s="37" t="str">
        <f t="shared" si="1046"/>
        <v/>
      </c>
      <c r="CA5177" s="60" t="str">
        <f t="shared" si="1047"/>
        <v/>
      </c>
      <c r="CB5177" s="37" t="str">
        <f>IF(CA5177="", "", COUNTIF(CA$2649:CA$5288, "?"&amp;CA5177)+1+COUNTIF(CA$2649:CA5177, CA5177)-1)</f>
        <v/>
      </c>
      <c r="CC5177" s="41" t="str">
        <f t="shared" si="1048"/>
        <v/>
      </c>
    </row>
    <row r="5178" spans="45:81" hidden="1" x14ac:dyDescent="0.25">
      <c r="AS5178" s="37">
        <v>2530</v>
      </c>
      <c r="BS5178" s="41" t="str">
        <f t="shared" si="1042"/>
        <v/>
      </c>
      <c r="BU5178" s="41" t="str">
        <f>IF($BS5178="", "", IFERROR(INDEX('Country Name Replacement'!$C$11:$C$2650, MATCH($BS5178, 'Country Name Replacement'!$B$11:$B$2650, 0)), $BS5178))</f>
        <v/>
      </c>
      <c r="BV5178" s="37" t="str">
        <f t="shared" si="1043"/>
        <v/>
      </c>
      <c r="BW5178" s="46" t="str">
        <f t="shared" si="1044"/>
        <v/>
      </c>
      <c r="BY5178" s="13" t="str">
        <f t="shared" si="1045"/>
        <v/>
      </c>
      <c r="BZ5178" s="37" t="str">
        <f t="shared" si="1046"/>
        <v/>
      </c>
      <c r="CA5178" s="60" t="str">
        <f t="shared" si="1047"/>
        <v/>
      </c>
      <c r="CB5178" s="37" t="str">
        <f>IF(CA5178="", "", COUNTIF(CA$2649:CA$5288, "?"&amp;CA5178)+1+COUNTIF(CA$2649:CA5178, CA5178)-1)</f>
        <v/>
      </c>
      <c r="CC5178" s="41" t="str">
        <f t="shared" si="1048"/>
        <v/>
      </c>
    </row>
    <row r="5179" spans="45:81" hidden="1" x14ac:dyDescent="0.25">
      <c r="AS5179" s="37">
        <v>2531</v>
      </c>
      <c r="BS5179" s="41" t="str">
        <f t="shared" si="1042"/>
        <v/>
      </c>
      <c r="BU5179" s="41" t="str">
        <f>IF($BS5179="", "", IFERROR(INDEX('Country Name Replacement'!$C$11:$C$2650, MATCH($BS5179, 'Country Name Replacement'!$B$11:$B$2650, 0)), $BS5179))</f>
        <v/>
      </c>
      <c r="BV5179" s="37" t="str">
        <f t="shared" si="1043"/>
        <v/>
      </c>
      <c r="BW5179" s="46" t="str">
        <f t="shared" si="1044"/>
        <v/>
      </c>
      <c r="BY5179" s="13" t="str">
        <f t="shared" si="1045"/>
        <v/>
      </c>
      <c r="BZ5179" s="37" t="str">
        <f t="shared" si="1046"/>
        <v/>
      </c>
      <c r="CA5179" s="60" t="str">
        <f t="shared" si="1047"/>
        <v/>
      </c>
      <c r="CB5179" s="37" t="str">
        <f>IF(CA5179="", "", COUNTIF(CA$2649:CA$5288, "?"&amp;CA5179)+1+COUNTIF(CA$2649:CA5179, CA5179)-1)</f>
        <v/>
      </c>
      <c r="CC5179" s="41" t="str">
        <f t="shared" si="1048"/>
        <v/>
      </c>
    </row>
    <row r="5180" spans="45:81" hidden="1" x14ac:dyDescent="0.25">
      <c r="AS5180" s="37">
        <v>2532</v>
      </c>
      <c r="BS5180" s="41" t="str">
        <f t="shared" si="1042"/>
        <v/>
      </c>
      <c r="BU5180" s="41" t="str">
        <f>IF($BS5180="", "", IFERROR(INDEX('Country Name Replacement'!$C$11:$C$2650, MATCH($BS5180, 'Country Name Replacement'!$B$11:$B$2650, 0)), $BS5180))</f>
        <v/>
      </c>
      <c r="BV5180" s="37" t="str">
        <f t="shared" si="1043"/>
        <v/>
      </c>
      <c r="BW5180" s="46" t="str">
        <f t="shared" si="1044"/>
        <v/>
      </c>
      <c r="BY5180" s="13" t="str">
        <f t="shared" si="1045"/>
        <v/>
      </c>
      <c r="BZ5180" s="37" t="str">
        <f t="shared" si="1046"/>
        <v/>
      </c>
      <c r="CA5180" s="60" t="str">
        <f t="shared" si="1047"/>
        <v/>
      </c>
      <c r="CB5180" s="37" t="str">
        <f>IF(CA5180="", "", COUNTIF(CA$2649:CA$5288, "?"&amp;CA5180)+1+COUNTIF(CA$2649:CA5180, CA5180)-1)</f>
        <v/>
      </c>
      <c r="CC5180" s="41" t="str">
        <f t="shared" si="1048"/>
        <v/>
      </c>
    </row>
    <row r="5181" spans="45:81" hidden="1" x14ac:dyDescent="0.25">
      <c r="AS5181" s="37">
        <v>2533</v>
      </c>
      <c r="BS5181" s="41" t="str">
        <f t="shared" si="1042"/>
        <v/>
      </c>
      <c r="BU5181" s="41" t="str">
        <f>IF($BS5181="", "", IFERROR(INDEX('Country Name Replacement'!$C$11:$C$2650, MATCH($BS5181, 'Country Name Replacement'!$B$11:$B$2650, 0)), $BS5181))</f>
        <v/>
      </c>
      <c r="BV5181" s="37" t="str">
        <f t="shared" si="1043"/>
        <v/>
      </c>
      <c r="BW5181" s="46" t="str">
        <f t="shared" si="1044"/>
        <v/>
      </c>
      <c r="BY5181" s="13" t="str">
        <f t="shared" si="1045"/>
        <v/>
      </c>
      <c r="BZ5181" s="37" t="str">
        <f t="shared" si="1046"/>
        <v/>
      </c>
      <c r="CA5181" s="60" t="str">
        <f t="shared" si="1047"/>
        <v/>
      </c>
      <c r="CB5181" s="37" t="str">
        <f>IF(CA5181="", "", COUNTIF(CA$2649:CA$5288, "?"&amp;CA5181)+1+COUNTIF(CA$2649:CA5181, CA5181)-1)</f>
        <v/>
      </c>
      <c r="CC5181" s="41" t="str">
        <f t="shared" si="1048"/>
        <v/>
      </c>
    </row>
    <row r="5182" spans="45:81" hidden="1" x14ac:dyDescent="0.25">
      <c r="AS5182" s="37">
        <v>2534</v>
      </c>
      <c r="BS5182" s="41" t="str">
        <f t="shared" si="1042"/>
        <v/>
      </c>
      <c r="BU5182" s="41" t="str">
        <f>IF($BS5182="", "", IFERROR(INDEX('Country Name Replacement'!$C$11:$C$2650, MATCH($BS5182, 'Country Name Replacement'!$B$11:$B$2650, 0)), $BS5182))</f>
        <v/>
      </c>
      <c r="BV5182" s="37" t="str">
        <f t="shared" si="1043"/>
        <v/>
      </c>
      <c r="BW5182" s="46" t="str">
        <f t="shared" si="1044"/>
        <v/>
      </c>
      <c r="BY5182" s="13" t="str">
        <f t="shared" si="1045"/>
        <v/>
      </c>
      <c r="BZ5182" s="37" t="str">
        <f t="shared" si="1046"/>
        <v/>
      </c>
      <c r="CA5182" s="60" t="str">
        <f t="shared" si="1047"/>
        <v/>
      </c>
      <c r="CB5182" s="37" t="str">
        <f>IF(CA5182="", "", COUNTIF(CA$2649:CA$5288, "?"&amp;CA5182)+1+COUNTIF(CA$2649:CA5182, CA5182)-1)</f>
        <v/>
      </c>
      <c r="CC5182" s="41" t="str">
        <f t="shared" si="1048"/>
        <v/>
      </c>
    </row>
    <row r="5183" spans="45:81" hidden="1" x14ac:dyDescent="0.25">
      <c r="AS5183" s="37">
        <v>2535</v>
      </c>
      <c r="BS5183" s="41" t="str">
        <f t="shared" si="1042"/>
        <v/>
      </c>
      <c r="BU5183" s="41" t="str">
        <f>IF($BS5183="", "", IFERROR(INDEX('Country Name Replacement'!$C$11:$C$2650, MATCH($BS5183, 'Country Name Replacement'!$B$11:$B$2650, 0)), $BS5183))</f>
        <v/>
      </c>
      <c r="BV5183" s="37" t="str">
        <f t="shared" si="1043"/>
        <v/>
      </c>
      <c r="BW5183" s="46" t="str">
        <f t="shared" si="1044"/>
        <v/>
      </c>
      <c r="BY5183" s="13" t="str">
        <f t="shared" si="1045"/>
        <v/>
      </c>
      <c r="BZ5183" s="37" t="str">
        <f t="shared" si="1046"/>
        <v/>
      </c>
      <c r="CA5183" s="60" t="str">
        <f t="shared" si="1047"/>
        <v/>
      </c>
      <c r="CB5183" s="37" t="str">
        <f>IF(CA5183="", "", COUNTIF(CA$2649:CA$5288, "?"&amp;CA5183)+1+COUNTIF(CA$2649:CA5183, CA5183)-1)</f>
        <v/>
      </c>
      <c r="CC5183" s="41" t="str">
        <f t="shared" si="1048"/>
        <v/>
      </c>
    </row>
    <row r="5184" spans="45:81" hidden="1" x14ac:dyDescent="0.25">
      <c r="AS5184" s="37">
        <v>2536</v>
      </c>
      <c r="BS5184" s="41" t="str">
        <f t="shared" si="1042"/>
        <v/>
      </c>
      <c r="BU5184" s="41" t="str">
        <f>IF($BS5184="", "", IFERROR(INDEX('Country Name Replacement'!$C$11:$C$2650, MATCH($BS5184, 'Country Name Replacement'!$B$11:$B$2650, 0)), $BS5184))</f>
        <v/>
      </c>
      <c r="BV5184" s="37" t="str">
        <f t="shared" si="1043"/>
        <v/>
      </c>
      <c r="BW5184" s="46" t="str">
        <f t="shared" si="1044"/>
        <v/>
      </c>
      <c r="BY5184" s="13" t="str">
        <f t="shared" si="1045"/>
        <v/>
      </c>
      <c r="BZ5184" s="37" t="str">
        <f t="shared" si="1046"/>
        <v/>
      </c>
      <c r="CA5184" s="60" t="str">
        <f t="shared" si="1047"/>
        <v/>
      </c>
      <c r="CB5184" s="37" t="str">
        <f>IF(CA5184="", "", COUNTIF(CA$2649:CA$5288, "?"&amp;CA5184)+1+COUNTIF(CA$2649:CA5184, CA5184)-1)</f>
        <v/>
      </c>
      <c r="CC5184" s="41" t="str">
        <f t="shared" si="1048"/>
        <v/>
      </c>
    </row>
    <row r="5185" spans="45:81" hidden="1" x14ac:dyDescent="0.25">
      <c r="AS5185" s="37">
        <v>2537</v>
      </c>
      <c r="BS5185" s="41" t="str">
        <f t="shared" si="1042"/>
        <v/>
      </c>
      <c r="BU5185" s="41" t="str">
        <f>IF($BS5185="", "", IFERROR(INDEX('Country Name Replacement'!$C$11:$C$2650, MATCH($BS5185, 'Country Name Replacement'!$B$11:$B$2650, 0)), $BS5185))</f>
        <v/>
      </c>
      <c r="BV5185" s="37" t="str">
        <f t="shared" si="1043"/>
        <v/>
      </c>
      <c r="BW5185" s="46" t="str">
        <f t="shared" si="1044"/>
        <v/>
      </c>
      <c r="BY5185" s="13" t="str">
        <f t="shared" si="1045"/>
        <v/>
      </c>
      <c r="BZ5185" s="37" t="str">
        <f t="shared" si="1046"/>
        <v/>
      </c>
      <c r="CA5185" s="60" t="str">
        <f t="shared" si="1047"/>
        <v/>
      </c>
      <c r="CB5185" s="37" t="str">
        <f>IF(CA5185="", "", COUNTIF(CA$2649:CA$5288, "?"&amp;CA5185)+1+COUNTIF(CA$2649:CA5185, CA5185)-1)</f>
        <v/>
      </c>
      <c r="CC5185" s="41" t="str">
        <f t="shared" si="1048"/>
        <v/>
      </c>
    </row>
    <row r="5186" spans="45:81" hidden="1" x14ac:dyDescent="0.25">
      <c r="AS5186" s="37">
        <v>2538</v>
      </c>
      <c r="BS5186" s="41" t="str">
        <f t="shared" si="1042"/>
        <v/>
      </c>
      <c r="BU5186" s="41" t="str">
        <f>IF($BS5186="", "", IFERROR(INDEX('Country Name Replacement'!$C$11:$C$2650, MATCH($BS5186, 'Country Name Replacement'!$B$11:$B$2650, 0)), $BS5186))</f>
        <v/>
      </c>
      <c r="BV5186" s="37" t="str">
        <f t="shared" si="1043"/>
        <v/>
      </c>
      <c r="BW5186" s="46" t="str">
        <f t="shared" si="1044"/>
        <v/>
      </c>
      <c r="BY5186" s="13" t="str">
        <f t="shared" si="1045"/>
        <v/>
      </c>
      <c r="BZ5186" s="37" t="str">
        <f t="shared" si="1046"/>
        <v/>
      </c>
      <c r="CA5186" s="60" t="str">
        <f t="shared" si="1047"/>
        <v/>
      </c>
      <c r="CB5186" s="37" t="str">
        <f>IF(CA5186="", "", COUNTIF(CA$2649:CA$5288, "?"&amp;CA5186)+1+COUNTIF(CA$2649:CA5186, CA5186)-1)</f>
        <v/>
      </c>
      <c r="CC5186" s="41" t="str">
        <f t="shared" si="1048"/>
        <v/>
      </c>
    </row>
    <row r="5187" spans="45:81" hidden="1" x14ac:dyDescent="0.25">
      <c r="AS5187" s="37">
        <v>2539</v>
      </c>
      <c r="BS5187" s="41" t="str">
        <f t="shared" si="1042"/>
        <v/>
      </c>
      <c r="BU5187" s="41" t="str">
        <f>IF($BS5187="", "", IFERROR(INDEX('Country Name Replacement'!$C$11:$C$2650, MATCH($BS5187, 'Country Name Replacement'!$B$11:$B$2650, 0)), $BS5187))</f>
        <v/>
      </c>
      <c r="BV5187" s="37" t="str">
        <f t="shared" si="1043"/>
        <v/>
      </c>
      <c r="BW5187" s="46" t="str">
        <f t="shared" si="1044"/>
        <v/>
      </c>
      <c r="BY5187" s="13" t="str">
        <f t="shared" si="1045"/>
        <v/>
      </c>
      <c r="BZ5187" s="37" t="str">
        <f t="shared" si="1046"/>
        <v/>
      </c>
      <c r="CA5187" s="60" t="str">
        <f t="shared" si="1047"/>
        <v/>
      </c>
      <c r="CB5187" s="37" t="str">
        <f>IF(CA5187="", "", COUNTIF(CA$2649:CA$5288, "?"&amp;CA5187)+1+COUNTIF(CA$2649:CA5187, CA5187)-1)</f>
        <v/>
      </c>
      <c r="CC5187" s="41" t="str">
        <f t="shared" si="1048"/>
        <v/>
      </c>
    </row>
    <row r="5188" spans="45:81" hidden="1" x14ac:dyDescent="0.25">
      <c r="AS5188" s="37">
        <v>2540</v>
      </c>
      <c r="BS5188" s="41" t="str">
        <f t="shared" si="1042"/>
        <v/>
      </c>
      <c r="BU5188" s="41" t="str">
        <f>IF($BS5188="", "", IFERROR(INDEX('Country Name Replacement'!$C$11:$C$2650, MATCH($BS5188, 'Country Name Replacement'!$B$11:$B$2650, 0)), $BS5188))</f>
        <v/>
      </c>
      <c r="BV5188" s="37" t="str">
        <f t="shared" si="1043"/>
        <v/>
      </c>
      <c r="BW5188" s="46" t="str">
        <f t="shared" si="1044"/>
        <v/>
      </c>
      <c r="BY5188" s="13" t="str">
        <f t="shared" si="1045"/>
        <v/>
      </c>
      <c r="BZ5188" s="37" t="str">
        <f t="shared" si="1046"/>
        <v/>
      </c>
      <c r="CA5188" s="60" t="str">
        <f t="shared" si="1047"/>
        <v/>
      </c>
      <c r="CB5188" s="37" t="str">
        <f>IF(CA5188="", "", COUNTIF(CA$2649:CA$5288, "?"&amp;CA5188)+1+COUNTIF(CA$2649:CA5188, CA5188)-1)</f>
        <v/>
      </c>
      <c r="CC5188" s="41" t="str">
        <f t="shared" si="1048"/>
        <v/>
      </c>
    </row>
    <row r="5189" spans="45:81" hidden="1" x14ac:dyDescent="0.25">
      <c r="AS5189" s="37">
        <v>2541</v>
      </c>
      <c r="BS5189" s="41" t="str">
        <f t="shared" si="1042"/>
        <v/>
      </c>
      <c r="BU5189" s="41" t="str">
        <f>IF($BS5189="", "", IFERROR(INDEX('Country Name Replacement'!$C$11:$C$2650, MATCH($BS5189, 'Country Name Replacement'!$B$11:$B$2650, 0)), $BS5189))</f>
        <v/>
      </c>
      <c r="BV5189" s="37" t="str">
        <f t="shared" si="1043"/>
        <v/>
      </c>
      <c r="BW5189" s="46" t="str">
        <f t="shared" si="1044"/>
        <v/>
      </c>
      <c r="BY5189" s="13" t="str">
        <f t="shared" si="1045"/>
        <v/>
      </c>
      <c r="BZ5189" s="37" t="str">
        <f t="shared" si="1046"/>
        <v/>
      </c>
      <c r="CA5189" s="60" t="str">
        <f t="shared" si="1047"/>
        <v/>
      </c>
      <c r="CB5189" s="37" t="str">
        <f>IF(CA5189="", "", COUNTIF(CA$2649:CA$5288, "?"&amp;CA5189)+1+COUNTIF(CA$2649:CA5189, CA5189)-1)</f>
        <v/>
      </c>
      <c r="CC5189" s="41" t="str">
        <f t="shared" si="1048"/>
        <v/>
      </c>
    </row>
    <row r="5190" spans="45:81" hidden="1" x14ac:dyDescent="0.25">
      <c r="AS5190" s="37">
        <v>2542</v>
      </c>
      <c r="BS5190" s="41" t="str">
        <f t="shared" si="1042"/>
        <v/>
      </c>
      <c r="BU5190" s="41" t="str">
        <f>IF($BS5190="", "", IFERROR(INDEX('Country Name Replacement'!$C$11:$C$2650, MATCH($BS5190, 'Country Name Replacement'!$B$11:$B$2650, 0)), $BS5190))</f>
        <v/>
      </c>
      <c r="BV5190" s="37" t="str">
        <f t="shared" si="1043"/>
        <v/>
      </c>
      <c r="BW5190" s="46" t="str">
        <f t="shared" si="1044"/>
        <v/>
      </c>
      <c r="BY5190" s="13" t="str">
        <f t="shared" si="1045"/>
        <v/>
      </c>
      <c r="BZ5190" s="37" t="str">
        <f t="shared" si="1046"/>
        <v/>
      </c>
      <c r="CA5190" s="60" t="str">
        <f t="shared" si="1047"/>
        <v/>
      </c>
      <c r="CB5190" s="37" t="str">
        <f>IF(CA5190="", "", COUNTIF(CA$2649:CA$5288, "?"&amp;CA5190)+1+COUNTIF(CA$2649:CA5190, CA5190)-1)</f>
        <v/>
      </c>
      <c r="CC5190" s="41" t="str">
        <f t="shared" si="1048"/>
        <v/>
      </c>
    </row>
    <row r="5191" spans="45:81" hidden="1" x14ac:dyDescent="0.25">
      <c r="AS5191" s="37">
        <v>2543</v>
      </c>
      <c r="BS5191" s="41" t="str">
        <f t="shared" si="1042"/>
        <v/>
      </c>
      <c r="BU5191" s="41" t="str">
        <f>IF($BS5191="", "", IFERROR(INDEX('Country Name Replacement'!$C$11:$C$2650, MATCH($BS5191, 'Country Name Replacement'!$B$11:$B$2650, 0)), $BS5191))</f>
        <v/>
      </c>
      <c r="BV5191" s="37" t="str">
        <f t="shared" si="1043"/>
        <v/>
      </c>
      <c r="BW5191" s="46" t="str">
        <f t="shared" si="1044"/>
        <v/>
      </c>
      <c r="BY5191" s="13" t="str">
        <f t="shared" si="1045"/>
        <v/>
      </c>
      <c r="BZ5191" s="37" t="str">
        <f t="shared" si="1046"/>
        <v/>
      </c>
      <c r="CA5191" s="60" t="str">
        <f t="shared" si="1047"/>
        <v/>
      </c>
      <c r="CB5191" s="37" t="str">
        <f>IF(CA5191="", "", COUNTIF(CA$2649:CA$5288, "?"&amp;CA5191)+1+COUNTIF(CA$2649:CA5191, CA5191)-1)</f>
        <v/>
      </c>
      <c r="CC5191" s="41" t="str">
        <f t="shared" si="1048"/>
        <v/>
      </c>
    </row>
    <row r="5192" spans="45:81" hidden="1" x14ac:dyDescent="0.25">
      <c r="AS5192" s="37">
        <v>2544</v>
      </c>
      <c r="BS5192" s="41" t="str">
        <f t="shared" si="1042"/>
        <v/>
      </c>
      <c r="BU5192" s="41" t="str">
        <f>IF($BS5192="", "", IFERROR(INDEX('Country Name Replacement'!$C$11:$C$2650, MATCH($BS5192, 'Country Name Replacement'!$B$11:$B$2650, 0)), $BS5192))</f>
        <v/>
      </c>
      <c r="BV5192" s="37" t="str">
        <f t="shared" si="1043"/>
        <v/>
      </c>
      <c r="BW5192" s="46" t="str">
        <f t="shared" si="1044"/>
        <v/>
      </c>
      <c r="BY5192" s="13" t="str">
        <f t="shared" si="1045"/>
        <v/>
      </c>
      <c r="BZ5192" s="37" t="str">
        <f t="shared" si="1046"/>
        <v/>
      </c>
      <c r="CA5192" s="60" t="str">
        <f t="shared" si="1047"/>
        <v/>
      </c>
      <c r="CB5192" s="37" t="str">
        <f>IF(CA5192="", "", COUNTIF(CA$2649:CA$5288, "?"&amp;CA5192)+1+COUNTIF(CA$2649:CA5192, CA5192)-1)</f>
        <v/>
      </c>
      <c r="CC5192" s="41" t="str">
        <f t="shared" si="1048"/>
        <v/>
      </c>
    </row>
    <row r="5193" spans="45:81" hidden="1" x14ac:dyDescent="0.25">
      <c r="AS5193" s="37">
        <v>2545</v>
      </c>
      <c r="BS5193" s="41" t="str">
        <f t="shared" si="1042"/>
        <v/>
      </c>
      <c r="BU5193" s="41" t="str">
        <f>IF($BS5193="", "", IFERROR(INDEX('Country Name Replacement'!$C$11:$C$2650, MATCH($BS5193, 'Country Name Replacement'!$B$11:$B$2650, 0)), $BS5193))</f>
        <v/>
      </c>
      <c r="BV5193" s="37" t="str">
        <f t="shared" si="1043"/>
        <v/>
      </c>
      <c r="BW5193" s="46" t="str">
        <f t="shared" si="1044"/>
        <v/>
      </c>
      <c r="BY5193" s="13" t="str">
        <f t="shared" si="1045"/>
        <v/>
      </c>
      <c r="BZ5193" s="37" t="str">
        <f t="shared" si="1046"/>
        <v/>
      </c>
      <c r="CA5193" s="60" t="str">
        <f t="shared" si="1047"/>
        <v/>
      </c>
      <c r="CB5193" s="37" t="str">
        <f>IF(CA5193="", "", COUNTIF(CA$2649:CA$5288, "?"&amp;CA5193)+1+COUNTIF(CA$2649:CA5193, CA5193)-1)</f>
        <v/>
      </c>
      <c r="CC5193" s="41" t="str">
        <f t="shared" si="1048"/>
        <v/>
      </c>
    </row>
    <row r="5194" spans="45:81" hidden="1" x14ac:dyDescent="0.25">
      <c r="AS5194" s="37">
        <v>2546</v>
      </c>
      <c r="BS5194" s="41" t="str">
        <f t="shared" si="1042"/>
        <v/>
      </c>
      <c r="BU5194" s="41" t="str">
        <f>IF($BS5194="", "", IFERROR(INDEX('Country Name Replacement'!$C$11:$C$2650, MATCH($BS5194, 'Country Name Replacement'!$B$11:$B$2650, 0)), $BS5194))</f>
        <v/>
      </c>
      <c r="BV5194" s="37" t="str">
        <f t="shared" si="1043"/>
        <v/>
      </c>
      <c r="BW5194" s="46" t="str">
        <f t="shared" si="1044"/>
        <v/>
      </c>
      <c r="BY5194" s="13" t="str">
        <f t="shared" si="1045"/>
        <v/>
      </c>
      <c r="BZ5194" s="37" t="str">
        <f t="shared" si="1046"/>
        <v/>
      </c>
      <c r="CA5194" s="60" t="str">
        <f t="shared" si="1047"/>
        <v/>
      </c>
      <c r="CB5194" s="37" t="str">
        <f>IF(CA5194="", "", COUNTIF(CA$2649:CA$5288, "?"&amp;CA5194)+1+COUNTIF(CA$2649:CA5194, CA5194)-1)</f>
        <v/>
      </c>
      <c r="CC5194" s="41" t="str">
        <f t="shared" si="1048"/>
        <v/>
      </c>
    </row>
    <row r="5195" spans="45:81" hidden="1" x14ac:dyDescent="0.25">
      <c r="AS5195" s="37">
        <v>2547</v>
      </c>
      <c r="BS5195" s="41" t="str">
        <f t="shared" si="1042"/>
        <v/>
      </c>
      <c r="BU5195" s="41" t="str">
        <f>IF($BS5195="", "", IFERROR(INDEX('Country Name Replacement'!$C$11:$C$2650, MATCH($BS5195, 'Country Name Replacement'!$B$11:$B$2650, 0)), $BS5195))</f>
        <v/>
      </c>
      <c r="BV5195" s="37" t="str">
        <f t="shared" si="1043"/>
        <v/>
      </c>
      <c r="BW5195" s="46" t="str">
        <f t="shared" si="1044"/>
        <v/>
      </c>
      <c r="BY5195" s="13" t="str">
        <f t="shared" si="1045"/>
        <v/>
      </c>
      <c r="BZ5195" s="37" t="str">
        <f t="shared" si="1046"/>
        <v/>
      </c>
      <c r="CA5195" s="60" t="str">
        <f t="shared" si="1047"/>
        <v/>
      </c>
      <c r="CB5195" s="37" t="str">
        <f>IF(CA5195="", "", COUNTIF(CA$2649:CA$5288, "?"&amp;CA5195)+1+COUNTIF(CA$2649:CA5195, CA5195)-1)</f>
        <v/>
      </c>
      <c r="CC5195" s="41" t="str">
        <f t="shared" si="1048"/>
        <v/>
      </c>
    </row>
    <row r="5196" spans="45:81" hidden="1" x14ac:dyDescent="0.25">
      <c r="AS5196" s="37">
        <v>2548</v>
      </c>
      <c r="BS5196" s="41" t="str">
        <f t="shared" si="1042"/>
        <v/>
      </c>
      <c r="BU5196" s="41" t="str">
        <f>IF($BS5196="", "", IFERROR(INDEX('Country Name Replacement'!$C$11:$C$2650, MATCH($BS5196, 'Country Name Replacement'!$B$11:$B$2650, 0)), $BS5196))</f>
        <v/>
      </c>
      <c r="BV5196" s="37" t="str">
        <f t="shared" si="1043"/>
        <v/>
      </c>
      <c r="BW5196" s="46" t="str">
        <f t="shared" si="1044"/>
        <v/>
      </c>
      <c r="BY5196" s="13" t="str">
        <f t="shared" si="1045"/>
        <v/>
      </c>
      <c r="BZ5196" s="37" t="str">
        <f t="shared" si="1046"/>
        <v/>
      </c>
      <c r="CA5196" s="60" t="str">
        <f t="shared" si="1047"/>
        <v/>
      </c>
      <c r="CB5196" s="37" t="str">
        <f>IF(CA5196="", "", COUNTIF(CA$2649:CA$5288, "?"&amp;CA5196)+1+COUNTIF(CA$2649:CA5196, CA5196)-1)</f>
        <v/>
      </c>
      <c r="CC5196" s="41" t="str">
        <f t="shared" si="1048"/>
        <v/>
      </c>
    </row>
    <row r="5197" spans="45:81" hidden="1" x14ac:dyDescent="0.25">
      <c r="AS5197" s="37">
        <v>2549</v>
      </c>
      <c r="BS5197" s="41" t="str">
        <f t="shared" si="1042"/>
        <v/>
      </c>
      <c r="BU5197" s="41" t="str">
        <f>IF($BS5197="", "", IFERROR(INDEX('Country Name Replacement'!$C$11:$C$2650, MATCH($BS5197, 'Country Name Replacement'!$B$11:$B$2650, 0)), $BS5197))</f>
        <v/>
      </c>
      <c r="BV5197" s="37" t="str">
        <f t="shared" si="1043"/>
        <v/>
      </c>
      <c r="BW5197" s="46" t="str">
        <f t="shared" si="1044"/>
        <v/>
      </c>
      <c r="BY5197" s="13" t="str">
        <f t="shared" si="1045"/>
        <v/>
      </c>
      <c r="BZ5197" s="37" t="str">
        <f t="shared" si="1046"/>
        <v/>
      </c>
      <c r="CA5197" s="60" t="str">
        <f t="shared" si="1047"/>
        <v/>
      </c>
      <c r="CB5197" s="37" t="str">
        <f>IF(CA5197="", "", COUNTIF(CA$2649:CA$5288, "?"&amp;CA5197)+1+COUNTIF(CA$2649:CA5197, CA5197)-1)</f>
        <v/>
      </c>
      <c r="CC5197" s="41" t="str">
        <f t="shared" si="1048"/>
        <v/>
      </c>
    </row>
    <row r="5198" spans="45:81" hidden="1" x14ac:dyDescent="0.25">
      <c r="AS5198" s="37">
        <v>2550</v>
      </c>
      <c r="BS5198" s="41" t="str">
        <f t="shared" si="1042"/>
        <v/>
      </c>
      <c r="BU5198" s="41" t="str">
        <f>IF($BS5198="", "", IFERROR(INDEX('Country Name Replacement'!$C$11:$C$2650, MATCH($BS5198, 'Country Name Replacement'!$B$11:$B$2650, 0)), $BS5198))</f>
        <v/>
      </c>
      <c r="BV5198" s="37" t="str">
        <f t="shared" si="1043"/>
        <v/>
      </c>
      <c r="BW5198" s="46" t="str">
        <f t="shared" si="1044"/>
        <v/>
      </c>
      <c r="BY5198" s="13" t="str">
        <f t="shared" si="1045"/>
        <v/>
      </c>
      <c r="BZ5198" s="37" t="str">
        <f t="shared" si="1046"/>
        <v/>
      </c>
      <c r="CA5198" s="60" t="str">
        <f t="shared" si="1047"/>
        <v/>
      </c>
      <c r="CB5198" s="37" t="str">
        <f>IF(CA5198="", "", COUNTIF(CA$2649:CA$5288, "?"&amp;CA5198)+1+COUNTIF(CA$2649:CA5198, CA5198)-1)</f>
        <v/>
      </c>
      <c r="CC5198" s="41" t="str">
        <f t="shared" si="1048"/>
        <v/>
      </c>
    </row>
    <row r="5199" spans="45:81" hidden="1" x14ac:dyDescent="0.25">
      <c r="AS5199" s="37">
        <v>2551</v>
      </c>
      <c r="BS5199" s="41" t="str">
        <f t="shared" si="1042"/>
        <v/>
      </c>
      <c r="BU5199" s="41" t="str">
        <f>IF($BS5199="", "", IFERROR(INDEX('Country Name Replacement'!$C$11:$C$2650, MATCH($BS5199, 'Country Name Replacement'!$B$11:$B$2650, 0)), $BS5199))</f>
        <v/>
      </c>
      <c r="BV5199" s="37" t="str">
        <f t="shared" si="1043"/>
        <v/>
      </c>
      <c r="BW5199" s="46" t="str">
        <f t="shared" si="1044"/>
        <v/>
      </c>
      <c r="BY5199" s="13" t="str">
        <f t="shared" si="1045"/>
        <v/>
      </c>
      <c r="BZ5199" s="37" t="str">
        <f t="shared" si="1046"/>
        <v/>
      </c>
      <c r="CA5199" s="60" t="str">
        <f t="shared" si="1047"/>
        <v/>
      </c>
      <c r="CB5199" s="37" t="str">
        <f>IF(CA5199="", "", COUNTIF(CA$2649:CA$5288, "?"&amp;CA5199)+1+COUNTIF(CA$2649:CA5199, CA5199)-1)</f>
        <v/>
      </c>
      <c r="CC5199" s="41" t="str">
        <f t="shared" si="1048"/>
        <v/>
      </c>
    </row>
    <row r="5200" spans="45:81" hidden="1" x14ac:dyDescent="0.25">
      <c r="AS5200" s="37">
        <v>2552</v>
      </c>
      <c r="BS5200" s="41" t="str">
        <f t="shared" si="1042"/>
        <v/>
      </c>
      <c r="BU5200" s="41" t="str">
        <f>IF($BS5200="", "", IFERROR(INDEX('Country Name Replacement'!$C$11:$C$2650, MATCH($BS5200, 'Country Name Replacement'!$B$11:$B$2650, 0)), $BS5200))</f>
        <v/>
      </c>
      <c r="BV5200" s="37" t="str">
        <f t="shared" si="1043"/>
        <v/>
      </c>
      <c r="BW5200" s="46" t="str">
        <f t="shared" si="1044"/>
        <v/>
      </c>
      <c r="BY5200" s="13" t="str">
        <f t="shared" si="1045"/>
        <v/>
      </c>
      <c r="BZ5200" s="37" t="str">
        <f t="shared" si="1046"/>
        <v/>
      </c>
      <c r="CA5200" s="60" t="str">
        <f t="shared" si="1047"/>
        <v/>
      </c>
      <c r="CB5200" s="37" t="str">
        <f>IF(CA5200="", "", COUNTIF(CA$2649:CA$5288, "?"&amp;CA5200)+1+COUNTIF(CA$2649:CA5200, CA5200)-1)</f>
        <v/>
      </c>
      <c r="CC5200" s="41" t="str">
        <f t="shared" si="1048"/>
        <v/>
      </c>
    </row>
    <row r="5201" spans="45:81" hidden="1" x14ac:dyDescent="0.25">
      <c r="AS5201" s="37">
        <v>2553</v>
      </c>
      <c r="BS5201" s="41" t="str">
        <f t="shared" si="1042"/>
        <v/>
      </c>
      <c r="BU5201" s="41" t="str">
        <f>IF($BS5201="", "", IFERROR(INDEX('Country Name Replacement'!$C$11:$C$2650, MATCH($BS5201, 'Country Name Replacement'!$B$11:$B$2650, 0)), $BS5201))</f>
        <v/>
      </c>
      <c r="BV5201" s="37" t="str">
        <f t="shared" si="1043"/>
        <v/>
      </c>
      <c r="BW5201" s="46" t="str">
        <f t="shared" si="1044"/>
        <v/>
      </c>
      <c r="BY5201" s="13" t="str">
        <f t="shared" si="1045"/>
        <v/>
      </c>
      <c r="BZ5201" s="37" t="str">
        <f t="shared" si="1046"/>
        <v/>
      </c>
      <c r="CA5201" s="60" t="str">
        <f t="shared" si="1047"/>
        <v/>
      </c>
      <c r="CB5201" s="37" t="str">
        <f>IF(CA5201="", "", COUNTIF(CA$2649:CA$5288, "?"&amp;CA5201)+1+COUNTIF(CA$2649:CA5201, CA5201)-1)</f>
        <v/>
      </c>
      <c r="CC5201" s="41" t="str">
        <f t="shared" si="1048"/>
        <v/>
      </c>
    </row>
    <row r="5202" spans="45:81" hidden="1" x14ac:dyDescent="0.25">
      <c r="AS5202" s="37">
        <v>2554</v>
      </c>
      <c r="BS5202" s="41" t="str">
        <f t="shared" si="1042"/>
        <v/>
      </c>
      <c r="BU5202" s="41" t="str">
        <f>IF($BS5202="", "", IFERROR(INDEX('Country Name Replacement'!$C$11:$C$2650, MATCH($BS5202, 'Country Name Replacement'!$B$11:$B$2650, 0)), $BS5202))</f>
        <v/>
      </c>
      <c r="BV5202" s="37" t="str">
        <f t="shared" si="1043"/>
        <v/>
      </c>
      <c r="BW5202" s="46" t="str">
        <f t="shared" si="1044"/>
        <v/>
      </c>
      <c r="BY5202" s="13" t="str">
        <f t="shared" si="1045"/>
        <v/>
      </c>
      <c r="BZ5202" s="37" t="str">
        <f t="shared" si="1046"/>
        <v/>
      </c>
      <c r="CA5202" s="60" t="str">
        <f t="shared" si="1047"/>
        <v/>
      </c>
      <c r="CB5202" s="37" t="str">
        <f>IF(CA5202="", "", COUNTIF(CA$2649:CA$5288, "?"&amp;CA5202)+1+COUNTIF(CA$2649:CA5202, CA5202)-1)</f>
        <v/>
      </c>
      <c r="CC5202" s="41" t="str">
        <f t="shared" si="1048"/>
        <v/>
      </c>
    </row>
    <row r="5203" spans="45:81" hidden="1" x14ac:dyDescent="0.25">
      <c r="AS5203" s="37">
        <v>2555</v>
      </c>
      <c r="BS5203" s="41" t="str">
        <f t="shared" si="1042"/>
        <v/>
      </c>
      <c r="BU5203" s="41" t="str">
        <f>IF($BS5203="", "", IFERROR(INDEX('Country Name Replacement'!$C$11:$C$2650, MATCH($BS5203, 'Country Name Replacement'!$B$11:$B$2650, 0)), $BS5203))</f>
        <v/>
      </c>
      <c r="BV5203" s="37" t="str">
        <f t="shared" si="1043"/>
        <v/>
      </c>
      <c r="BW5203" s="46" t="str">
        <f t="shared" si="1044"/>
        <v/>
      </c>
      <c r="BY5203" s="13" t="str">
        <f t="shared" si="1045"/>
        <v/>
      </c>
      <c r="BZ5203" s="37" t="str">
        <f t="shared" si="1046"/>
        <v/>
      </c>
      <c r="CA5203" s="60" t="str">
        <f t="shared" si="1047"/>
        <v/>
      </c>
      <c r="CB5203" s="37" t="str">
        <f>IF(CA5203="", "", COUNTIF(CA$2649:CA$5288, "?"&amp;CA5203)+1+COUNTIF(CA$2649:CA5203, CA5203)-1)</f>
        <v/>
      </c>
      <c r="CC5203" s="41" t="str">
        <f t="shared" si="1048"/>
        <v/>
      </c>
    </row>
    <row r="5204" spans="45:81" hidden="1" x14ac:dyDescent="0.25">
      <c r="AS5204" s="37">
        <v>2556</v>
      </c>
      <c r="BS5204" s="41" t="str">
        <f t="shared" si="1042"/>
        <v/>
      </c>
      <c r="BU5204" s="41" t="str">
        <f>IF($BS5204="", "", IFERROR(INDEX('Country Name Replacement'!$C$11:$C$2650, MATCH($BS5204, 'Country Name Replacement'!$B$11:$B$2650, 0)), $BS5204))</f>
        <v/>
      </c>
      <c r="BV5204" s="37" t="str">
        <f t="shared" si="1043"/>
        <v/>
      </c>
      <c r="BW5204" s="46" t="str">
        <f t="shared" si="1044"/>
        <v/>
      </c>
      <c r="BY5204" s="13" t="str">
        <f t="shared" si="1045"/>
        <v/>
      </c>
      <c r="BZ5204" s="37" t="str">
        <f t="shared" si="1046"/>
        <v/>
      </c>
      <c r="CA5204" s="60" t="str">
        <f t="shared" si="1047"/>
        <v/>
      </c>
      <c r="CB5204" s="37" t="str">
        <f>IF(CA5204="", "", COUNTIF(CA$2649:CA$5288, "?"&amp;CA5204)+1+COUNTIF(CA$2649:CA5204, CA5204)-1)</f>
        <v/>
      </c>
      <c r="CC5204" s="41" t="str">
        <f t="shared" si="1048"/>
        <v/>
      </c>
    </row>
    <row r="5205" spans="45:81" hidden="1" x14ac:dyDescent="0.25">
      <c r="AS5205" s="37">
        <v>2557</v>
      </c>
      <c r="BS5205" s="41" t="str">
        <f t="shared" si="1042"/>
        <v/>
      </c>
      <c r="BU5205" s="41" t="str">
        <f>IF($BS5205="", "", IFERROR(INDEX('Country Name Replacement'!$C$11:$C$2650, MATCH($BS5205, 'Country Name Replacement'!$B$11:$B$2650, 0)), $BS5205))</f>
        <v/>
      </c>
      <c r="BV5205" s="37" t="str">
        <f t="shared" si="1043"/>
        <v/>
      </c>
      <c r="BW5205" s="46" t="str">
        <f t="shared" si="1044"/>
        <v/>
      </c>
      <c r="BY5205" s="13" t="str">
        <f t="shared" si="1045"/>
        <v/>
      </c>
      <c r="BZ5205" s="37" t="str">
        <f t="shared" si="1046"/>
        <v/>
      </c>
      <c r="CA5205" s="60" t="str">
        <f t="shared" si="1047"/>
        <v/>
      </c>
      <c r="CB5205" s="37" t="str">
        <f>IF(CA5205="", "", COUNTIF(CA$2649:CA$5288, "?"&amp;CA5205)+1+COUNTIF(CA$2649:CA5205, CA5205)-1)</f>
        <v/>
      </c>
      <c r="CC5205" s="41" t="str">
        <f t="shared" si="1048"/>
        <v/>
      </c>
    </row>
    <row r="5206" spans="45:81" hidden="1" x14ac:dyDescent="0.25">
      <c r="AS5206" s="37">
        <v>2558</v>
      </c>
      <c r="BS5206" s="41" t="str">
        <f t="shared" si="1042"/>
        <v/>
      </c>
      <c r="BU5206" s="41" t="str">
        <f>IF($BS5206="", "", IFERROR(INDEX('Country Name Replacement'!$C$11:$C$2650, MATCH($BS5206, 'Country Name Replacement'!$B$11:$B$2650, 0)), $BS5206))</f>
        <v/>
      </c>
      <c r="BV5206" s="37" t="str">
        <f t="shared" si="1043"/>
        <v/>
      </c>
      <c r="BW5206" s="46" t="str">
        <f t="shared" si="1044"/>
        <v/>
      </c>
      <c r="BY5206" s="13" t="str">
        <f t="shared" si="1045"/>
        <v/>
      </c>
      <c r="BZ5206" s="37" t="str">
        <f t="shared" si="1046"/>
        <v/>
      </c>
      <c r="CA5206" s="60" t="str">
        <f t="shared" si="1047"/>
        <v/>
      </c>
      <c r="CB5206" s="37" t="str">
        <f>IF(CA5206="", "", COUNTIF(CA$2649:CA$5288, "?"&amp;CA5206)+1+COUNTIF(CA$2649:CA5206, CA5206)-1)</f>
        <v/>
      </c>
      <c r="CC5206" s="41" t="str">
        <f t="shared" si="1048"/>
        <v/>
      </c>
    </row>
    <row r="5207" spans="45:81" hidden="1" x14ac:dyDescent="0.25">
      <c r="AS5207" s="37">
        <v>2559</v>
      </c>
      <c r="BS5207" s="41" t="str">
        <f t="shared" si="1042"/>
        <v/>
      </c>
      <c r="BU5207" s="41" t="str">
        <f>IF($BS5207="", "", IFERROR(INDEX('Country Name Replacement'!$C$11:$C$2650, MATCH($BS5207, 'Country Name Replacement'!$B$11:$B$2650, 0)), $BS5207))</f>
        <v/>
      </c>
      <c r="BV5207" s="37" t="str">
        <f t="shared" si="1043"/>
        <v/>
      </c>
      <c r="BW5207" s="46" t="str">
        <f t="shared" si="1044"/>
        <v/>
      </c>
      <c r="BY5207" s="13" t="str">
        <f t="shared" si="1045"/>
        <v/>
      </c>
      <c r="BZ5207" s="37" t="str">
        <f t="shared" si="1046"/>
        <v/>
      </c>
      <c r="CA5207" s="60" t="str">
        <f t="shared" si="1047"/>
        <v/>
      </c>
      <c r="CB5207" s="37" t="str">
        <f>IF(CA5207="", "", COUNTIF(CA$2649:CA$5288, "?"&amp;CA5207)+1+COUNTIF(CA$2649:CA5207, CA5207)-1)</f>
        <v/>
      </c>
      <c r="CC5207" s="41" t="str">
        <f t="shared" si="1048"/>
        <v/>
      </c>
    </row>
    <row r="5208" spans="45:81" hidden="1" x14ac:dyDescent="0.25">
      <c r="AS5208" s="37">
        <v>2560</v>
      </c>
      <c r="BS5208" s="41" t="str">
        <f t="shared" si="1042"/>
        <v/>
      </c>
      <c r="BU5208" s="41" t="str">
        <f>IF($BS5208="", "", IFERROR(INDEX('Country Name Replacement'!$C$11:$C$2650, MATCH($BS5208, 'Country Name Replacement'!$B$11:$B$2650, 0)), $BS5208))</f>
        <v/>
      </c>
      <c r="BV5208" s="37" t="str">
        <f t="shared" si="1043"/>
        <v/>
      </c>
      <c r="BW5208" s="46" t="str">
        <f t="shared" si="1044"/>
        <v/>
      </c>
      <c r="BY5208" s="13" t="str">
        <f t="shared" si="1045"/>
        <v/>
      </c>
      <c r="BZ5208" s="37" t="str">
        <f t="shared" si="1046"/>
        <v/>
      </c>
      <c r="CA5208" s="60" t="str">
        <f t="shared" si="1047"/>
        <v/>
      </c>
      <c r="CB5208" s="37" t="str">
        <f>IF(CA5208="", "", COUNTIF(CA$2649:CA$5288, "?"&amp;CA5208)+1+COUNTIF(CA$2649:CA5208, CA5208)-1)</f>
        <v/>
      </c>
      <c r="CC5208" s="41" t="str">
        <f t="shared" si="1048"/>
        <v/>
      </c>
    </row>
    <row r="5209" spans="45:81" hidden="1" x14ac:dyDescent="0.25">
      <c r="AS5209" s="37">
        <v>2561</v>
      </c>
      <c r="BS5209" s="41" t="str">
        <f t="shared" si="1042"/>
        <v/>
      </c>
      <c r="BU5209" s="41" t="str">
        <f>IF($BS5209="", "", IFERROR(INDEX('Country Name Replacement'!$C$11:$C$2650, MATCH($BS5209, 'Country Name Replacement'!$B$11:$B$2650, 0)), $BS5209))</f>
        <v/>
      </c>
      <c r="BV5209" s="37" t="str">
        <f t="shared" si="1043"/>
        <v/>
      </c>
      <c r="BW5209" s="46" t="str">
        <f t="shared" si="1044"/>
        <v/>
      </c>
      <c r="BY5209" s="13" t="str">
        <f t="shared" si="1045"/>
        <v/>
      </c>
      <c r="BZ5209" s="37" t="str">
        <f t="shared" si="1046"/>
        <v/>
      </c>
      <c r="CA5209" s="60" t="str">
        <f t="shared" si="1047"/>
        <v/>
      </c>
      <c r="CB5209" s="37" t="str">
        <f>IF(CA5209="", "", COUNTIF(CA$2649:CA$5288, "?"&amp;CA5209)+1+COUNTIF(CA$2649:CA5209, CA5209)-1)</f>
        <v/>
      </c>
      <c r="CC5209" s="41" t="str">
        <f t="shared" si="1048"/>
        <v/>
      </c>
    </row>
    <row r="5210" spans="45:81" hidden="1" x14ac:dyDescent="0.25">
      <c r="AS5210" s="37">
        <v>2562</v>
      </c>
      <c r="BS5210" s="41" t="str">
        <f t="shared" ref="BS5210:BS5273" si="1049">IFERROR(INDEX(BS$7:BS$2646, MATCH($AS5210, BU$7:BU$2646, 0)), "")</f>
        <v/>
      </c>
      <c r="BU5210" s="41" t="str">
        <f>IF($BS5210="", "", IFERROR(INDEX('Country Name Replacement'!$C$11:$C$2650, MATCH($BS5210, 'Country Name Replacement'!$B$11:$B$2650, 0)), $BS5210))</f>
        <v/>
      </c>
      <c r="BV5210" s="37" t="str">
        <f t="shared" ref="BV5210:BV5273" si="1050">IF(BU5210="", "", COUNTIF(BU$2649:BU$5288, "&lt;"&amp;BU5210)+1-BV$2647)</f>
        <v/>
      </c>
      <c r="BW5210" s="46" t="str">
        <f t="shared" ref="BW5210:BW5273" si="1051">IFERROR(INDEX(BU$2649:BU$5288, MATCH($AS5210, BV$2649:BV$2828, 0)), "")</f>
        <v/>
      </c>
      <c r="BY5210" s="13" t="str">
        <f t="shared" ref="BY5210:BY5273" si="1052">IFERROR(INDEX(BY$7:BY$2646, MATCH($AS5210, CA$7:CA$2646, 0)), "")</f>
        <v/>
      </c>
      <c r="BZ5210" s="37" t="str">
        <f t="shared" ref="BZ5210:BZ5273" si="1053">IF(BY5210="", "", COUNTIF(BY$2649:BY$5288, "&lt;"&amp;BY5210)+1-BZ$2647)</f>
        <v/>
      </c>
      <c r="CA5210" s="60" t="str">
        <f t="shared" ref="CA5210:CA5273" si="1054">IF(BY5210="", "", SUMIF($BY$7:$BY$2646, BY5210, $BZ$7:$BZ$2646))</f>
        <v/>
      </c>
      <c r="CB5210" s="37" t="str">
        <f>IF(CA5210="", "", COUNTIF(CA$2649:CA$5288, "?"&amp;CA5210)+1+COUNTIF(CA$2649:CA5210, CA5210)-1)</f>
        <v/>
      </c>
      <c r="CC5210" s="41" t="str">
        <f t="shared" ref="CC5210:CC5273" si="1055">IFERROR(INDEX(BS$2649:BS$5288, MATCH($AS5210, BV$2649:BV$2828, 0)), "")</f>
        <v/>
      </c>
    </row>
    <row r="5211" spans="45:81" hidden="1" x14ac:dyDescent="0.25">
      <c r="AS5211" s="37">
        <v>2563</v>
      </c>
      <c r="BS5211" s="41" t="str">
        <f t="shared" si="1049"/>
        <v/>
      </c>
      <c r="BU5211" s="41" t="str">
        <f>IF($BS5211="", "", IFERROR(INDEX('Country Name Replacement'!$C$11:$C$2650, MATCH($BS5211, 'Country Name Replacement'!$B$11:$B$2650, 0)), $BS5211))</f>
        <v/>
      </c>
      <c r="BV5211" s="37" t="str">
        <f t="shared" si="1050"/>
        <v/>
      </c>
      <c r="BW5211" s="46" t="str">
        <f t="shared" si="1051"/>
        <v/>
      </c>
      <c r="BY5211" s="13" t="str">
        <f t="shared" si="1052"/>
        <v/>
      </c>
      <c r="BZ5211" s="37" t="str">
        <f t="shared" si="1053"/>
        <v/>
      </c>
      <c r="CA5211" s="60" t="str">
        <f t="shared" si="1054"/>
        <v/>
      </c>
      <c r="CB5211" s="37" t="str">
        <f>IF(CA5211="", "", COUNTIF(CA$2649:CA$5288, "?"&amp;CA5211)+1+COUNTIF(CA$2649:CA5211, CA5211)-1)</f>
        <v/>
      </c>
      <c r="CC5211" s="41" t="str">
        <f t="shared" si="1055"/>
        <v/>
      </c>
    </row>
    <row r="5212" spans="45:81" hidden="1" x14ac:dyDescent="0.25">
      <c r="AS5212" s="37">
        <v>2564</v>
      </c>
      <c r="BS5212" s="41" t="str">
        <f t="shared" si="1049"/>
        <v/>
      </c>
      <c r="BU5212" s="41" t="str">
        <f>IF($BS5212="", "", IFERROR(INDEX('Country Name Replacement'!$C$11:$C$2650, MATCH($BS5212, 'Country Name Replacement'!$B$11:$B$2650, 0)), $BS5212))</f>
        <v/>
      </c>
      <c r="BV5212" s="37" t="str">
        <f t="shared" si="1050"/>
        <v/>
      </c>
      <c r="BW5212" s="46" t="str">
        <f t="shared" si="1051"/>
        <v/>
      </c>
      <c r="BY5212" s="13" t="str">
        <f t="shared" si="1052"/>
        <v/>
      </c>
      <c r="BZ5212" s="37" t="str">
        <f t="shared" si="1053"/>
        <v/>
      </c>
      <c r="CA5212" s="60" t="str">
        <f t="shared" si="1054"/>
        <v/>
      </c>
      <c r="CB5212" s="37" t="str">
        <f>IF(CA5212="", "", COUNTIF(CA$2649:CA$5288, "?"&amp;CA5212)+1+COUNTIF(CA$2649:CA5212, CA5212)-1)</f>
        <v/>
      </c>
      <c r="CC5212" s="41" t="str">
        <f t="shared" si="1055"/>
        <v/>
      </c>
    </row>
    <row r="5213" spans="45:81" hidden="1" x14ac:dyDescent="0.25">
      <c r="AS5213" s="37">
        <v>2565</v>
      </c>
      <c r="BS5213" s="41" t="str">
        <f t="shared" si="1049"/>
        <v/>
      </c>
      <c r="BU5213" s="41" t="str">
        <f>IF($BS5213="", "", IFERROR(INDEX('Country Name Replacement'!$C$11:$C$2650, MATCH($BS5213, 'Country Name Replacement'!$B$11:$B$2650, 0)), $BS5213))</f>
        <v/>
      </c>
      <c r="BV5213" s="37" t="str">
        <f t="shared" si="1050"/>
        <v/>
      </c>
      <c r="BW5213" s="46" t="str">
        <f t="shared" si="1051"/>
        <v/>
      </c>
      <c r="BY5213" s="13" t="str">
        <f t="shared" si="1052"/>
        <v/>
      </c>
      <c r="BZ5213" s="37" t="str">
        <f t="shared" si="1053"/>
        <v/>
      </c>
      <c r="CA5213" s="60" t="str">
        <f t="shared" si="1054"/>
        <v/>
      </c>
      <c r="CB5213" s="37" t="str">
        <f>IF(CA5213="", "", COUNTIF(CA$2649:CA$5288, "?"&amp;CA5213)+1+COUNTIF(CA$2649:CA5213, CA5213)-1)</f>
        <v/>
      </c>
      <c r="CC5213" s="41" t="str">
        <f t="shared" si="1055"/>
        <v/>
      </c>
    </row>
    <row r="5214" spans="45:81" hidden="1" x14ac:dyDescent="0.25">
      <c r="AS5214" s="37">
        <v>2566</v>
      </c>
      <c r="BS5214" s="41" t="str">
        <f t="shared" si="1049"/>
        <v/>
      </c>
      <c r="BU5214" s="41" t="str">
        <f>IF($BS5214="", "", IFERROR(INDEX('Country Name Replacement'!$C$11:$C$2650, MATCH($BS5214, 'Country Name Replacement'!$B$11:$B$2650, 0)), $BS5214))</f>
        <v/>
      </c>
      <c r="BV5214" s="37" t="str">
        <f t="shared" si="1050"/>
        <v/>
      </c>
      <c r="BW5214" s="46" t="str">
        <f t="shared" si="1051"/>
        <v/>
      </c>
      <c r="BY5214" s="13" t="str">
        <f t="shared" si="1052"/>
        <v/>
      </c>
      <c r="BZ5214" s="37" t="str">
        <f t="shared" si="1053"/>
        <v/>
      </c>
      <c r="CA5214" s="60" t="str">
        <f t="shared" si="1054"/>
        <v/>
      </c>
      <c r="CB5214" s="37" t="str">
        <f>IF(CA5214="", "", COUNTIF(CA$2649:CA$5288, "?"&amp;CA5214)+1+COUNTIF(CA$2649:CA5214, CA5214)-1)</f>
        <v/>
      </c>
      <c r="CC5214" s="41" t="str">
        <f t="shared" si="1055"/>
        <v/>
      </c>
    </row>
    <row r="5215" spans="45:81" hidden="1" x14ac:dyDescent="0.25">
      <c r="AS5215" s="37">
        <v>2567</v>
      </c>
      <c r="BS5215" s="41" t="str">
        <f t="shared" si="1049"/>
        <v/>
      </c>
      <c r="BU5215" s="41" t="str">
        <f>IF($BS5215="", "", IFERROR(INDEX('Country Name Replacement'!$C$11:$C$2650, MATCH($BS5215, 'Country Name Replacement'!$B$11:$B$2650, 0)), $BS5215))</f>
        <v/>
      </c>
      <c r="BV5215" s="37" t="str">
        <f t="shared" si="1050"/>
        <v/>
      </c>
      <c r="BW5215" s="46" t="str">
        <f t="shared" si="1051"/>
        <v/>
      </c>
      <c r="BY5215" s="13" t="str">
        <f t="shared" si="1052"/>
        <v/>
      </c>
      <c r="BZ5215" s="37" t="str">
        <f t="shared" si="1053"/>
        <v/>
      </c>
      <c r="CA5215" s="60" t="str">
        <f t="shared" si="1054"/>
        <v/>
      </c>
      <c r="CB5215" s="37" t="str">
        <f>IF(CA5215="", "", COUNTIF(CA$2649:CA$5288, "?"&amp;CA5215)+1+COUNTIF(CA$2649:CA5215, CA5215)-1)</f>
        <v/>
      </c>
      <c r="CC5215" s="41" t="str">
        <f t="shared" si="1055"/>
        <v/>
      </c>
    </row>
    <row r="5216" spans="45:81" hidden="1" x14ac:dyDescent="0.25">
      <c r="AS5216" s="37">
        <v>2568</v>
      </c>
      <c r="BS5216" s="41" t="str">
        <f t="shared" si="1049"/>
        <v/>
      </c>
      <c r="BU5216" s="41" t="str">
        <f>IF($BS5216="", "", IFERROR(INDEX('Country Name Replacement'!$C$11:$C$2650, MATCH($BS5216, 'Country Name Replacement'!$B$11:$B$2650, 0)), $BS5216))</f>
        <v/>
      </c>
      <c r="BV5216" s="37" t="str">
        <f t="shared" si="1050"/>
        <v/>
      </c>
      <c r="BW5216" s="46" t="str">
        <f t="shared" si="1051"/>
        <v/>
      </c>
      <c r="BY5216" s="13" t="str">
        <f t="shared" si="1052"/>
        <v/>
      </c>
      <c r="BZ5216" s="37" t="str">
        <f t="shared" si="1053"/>
        <v/>
      </c>
      <c r="CA5216" s="60" t="str">
        <f t="shared" si="1054"/>
        <v/>
      </c>
      <c r="CB5216" s="37" t="str">
        <f>IF(CA5216="", "", COUNTIF(CA$2649:CA$5288, "?"&amp;CA5216)+1+COUNTIF(CA$2649:CA5216, CA5216)-1)</f>
        <v/>
      </c>
      <c r="CC5216" s="41" t="str">
        <f t="shared" si="1055"/>
        <v/>
      </c>
    </row>
    <row r="5217" spans="45:81" hidden="1" x14ac:dyDescent="0.25">
      <c r="AS5217" s="37">
        <v>2569</v>
      </c>
      <c r="BS5217" s="41" t="str">
        <f t="shared" si="1049"/>
        <v/>
      </c>
      <c r="BU5217" s="41" t="str">
        <f>IF($BS5217="", "", IFERROR(INDEX('Country Name Replacement'!$C$11:$C$2650, MATCH($BS5217, 'Country Name Replacement'!$B$11:$B$2650, 0)), $BS5217))</f>
        <v/>
      </c>
      <c r="BV5217" s="37" t="str">
        <f t="shared" si="1050"/>
        <v/>
      </c>
      <c r="BW5217" s="46" t="str">
        <f t="shared" si="1051"/>
        <v/>
      </c>
      <c r="BY5217" s="13" t="str">
        <f t="shared" si="1052"/>
        <v/>
      </c>
      <c r="BZ5217" s="37" t="str">
        <f t="shared" si="1053"/>
        <v/>
      </c>
      <c r="CA5217" s="60" t="str">
        <f t="shared" si="1054"/>
        <v/>
      </c>
      <c r="CB5217" s="37" t="str">
        <f>IF(CA5217="", "", COUNTIF(CA$2649:CA$5288, "?"&amp;CA5217)+1+COUNTIF(CA$2649:CA5217, CA5217)-1)</f>
        <v/>
      </c>
      <c r="CC5217" s="41" t="str">
        <f t="shared" si="1055"/>
        <v/>
      </c>
    </row>
    <row r="5218" spans="45:81" hidden="1" x14ac:dyDescent="0.25">
      <c r="AS5218" s="37">
        <v>2570</v>
      </c>
      <c r="BS5218" s="41" t="str">
        <f t="shared" si="1049"/>
        <v/>
      </c>
      <c r="BU5218" s="41" t="str">
        <f>IF($BS5218="", "", IFERROR(INDEX('Country Name Replacement'!$C$11:$C$2650, MATCH($BS5218, 'Country Name Replacement'!$B$11:$B$2650, 0)), $BS5218))</f>
        <v/>
      </c>
      <c r="BV5218" s="37" t="str">
        <f t="shared" si="1050"/>
        <v/>
      </c>
      <c r="BW5218" s="46" t="str">
        <f t="shared" si="1051"/>
        <v/>
      </c>
      <c r="BY5218" s="13" t="str">
        <f t="shared" si="1052"/>
        <v/>
      </c>
      <c r="BZ5218" s="37" t="str">
        <f t="shared" si="1053"/>
        <v/>
      </c>
      <c r="CA5218" s="60" t="str">
        <f t="shared" si="1054"/>
        <v/>
      </c>
      <c r="CB5218" s="37" t="str">
        <f>IF(CA5218="", "", COUNTIF(CA$2649:CA$5288, "?"&amp;CA5218)+1+COUNTIF(CA$2649:CA5218, CA5218)-1)</f>
        <v/>
      </c>
      <c r="CC5218" s="41" t="str">
        <f t="shared" si="1055"/>
        <v/>
      </c>
    </row>
    <row r="5219" spans="45:81" hidden="1" x14ac:dyDescent="0.25">
      <c r="AS5219" s="37">
        <v>2571</v>
      </c>
      <c r="BS5219" s="41" t="str">
        <f t="shared" si="1049"/>
        <v/>
      </c>
      <c r="BU5219" s="41" t="str">
        <f>IF($BS5219="", "", IFERROR(INDEX('Country Name Replacement'!$C$11:$C$2650, MATCH($BS5219, 'Country Name Replacement'!$B$11:$B$2650, 0)), $BS5219))</f>
        <v/>
      </c>
      <c r="BV5219" s="37" t="str">
        <f t="shared" si="1050"/>
        <v/>
      </c>
      <c r="BW5219" s="46" t="str">
        <f t="shared" si="1051"/>
        <v/>
      </c>
      <c r="BY5219" s="13" t="str">
        <f t="shared" si="1052"/>
        <v/>
      </c>
      <c r="BZ5219" s="37" t="str">
        <f t="shared" si="1053"/>
        <v/>
      </c>
      <c r="CA5219" s="60" t="str">
        <f t="shared" si="1054"/>
        <v/>
      </c>
      <c r="CB5219" s="37" t="str">
        <f>IF(CA5219="", "", COUNTIF(CA$2649:CA$5288, "?"&amp;CA5219)+1+COUNTIF(CA$2649:CA5219, CA5219)-1)</f>
        <v/>
      </c>
      <c r="CC5219" s="41" t="str">
        <f t="shared" si="1055"/>
        <v/>
      </c>
    </row>
    <row r="5220" spans="45:81" hidden="1" x14ac:dyDescent="0.25">
      <c r="AS5220" s="37">
        <v>2572</v>
      </c>
      <c r="BS5220" s="41" t="str">
        <f t="shared" si="1049"/>
        <v/>
      </c>
      <c r="BU5220" s="41" t="str">
        <f>IF($BS5220="", "", IFERROR(INDEX('Country Name Replacement'!$C$11:$C$2650, MATCH($BS5220, 'Country Name Replacement'!$B$11:$B$2650, 0)), $BS5220))</f>
        <v/>
      </c>
      <c r="BV5220" s="37" t="str">
        <f t="shared" si="1050"/>
        <v/>
      </c>
      <c r="BW5220" s="46" t="str">
        <f t="shared" si="1051"/>
        <v/>
      </c>
      <c r="BY5220" s="13" t="str">
        <f t="shared" si="1052"/>
        <v/>
      </c>
      <c r="BZ5220" s="37" t="str">
        <f t="shared" si="1053"/>
        <v/>
      </c>
      <c r="CA5220" s="60" t="str">
        <f t="shared" si="1054"/>
        <v/>
      </c>
      <c r="CB5220" s="37" t="str">
        <f>IF(CA5220="", "", COUNTIF(CA$2649:CA$5288, "?"&amp;CA5220)+1+COUNTIF(CA$2649:CA5220, CA5220)-1)</f>
        <v/>
      </c>
      <c r="CC5220" s="41" t="str">
        <f t="shared" si="1055"/>
        <v/>
      </c>
    </row>
    <row r="5221" spans="45:81" hidden="1" x14ac:dyDescent="0.25">
      <c r="AS5221" s="37">
        <v>2573</v>
      </c>
      <c r="BS5221" s="41" t="str">
        <f t="shared" si="1049"/>
        <v/>
      </c>
      <c r="BU5221" s="41" t="str">
        <f>IF($BS5221="", "", IFERROR(INDEX('Country Name Replacement'!$C$11:$C$2650, MATCH($BS5221, 'Country Name Replacement'!$B$11:$B$2650, 0)), $BS5221))</f>
        <v/>
      </c>
      <c r="BV5221" s="37" t="str">
        <f t="shared" si="1050"/>
        <v/>
      </c>
      <c r="BW5221" s="46" t="str">
        <f t="shared" si="1051"/>
        <v/>
      </c>
      <c r="BY5221" s="13" t="str">
        <f t="shared" si="1052"/>
        <v/>
      </c>
      <c r="BZ5221" s="37" t="str">
        <f t="shared" si="1053"/>
        <v/>
      </c>
      <c r="CA5221" s="60" t="str">
        <f t="shared" si="1054"/>
        <v/>
      </c>
      <c r="CB5221" s="37" t="str">
        <f>IF(CA5221="", "", COUNTIF(CA$2649:CA$5288, "?"&amp;CA5221)+1+COUNTIF(CA$2649:CA5221, CA5221)-1)</f>
        <v/>
      </c>
      <c r="CC5221" s="41" t="str">
        <f t="shared" si="1055"/>
        <v/>
      </c>
    </row>
    <row r="5222" spans="45:81" hidden="1" x14ac:dyDescent="0.25">
      <c r="AS5222" s="37">
        <v>2574</v>
      </c>
      <c r="BS5222" s="41" t="str">
        <f t="shared" si="1049"/>
        <v/>
      </c>
      <c r="BU5222" s="41" t="str">
        <f>IF($BS5222="", "", IFERROR(INDEX('Country Name Replacement'!$C$11:$C$2650, MATCH($BS5222, 'Country Name Replacement'!$B$11:$B$2650, 0)), $BS5222))</f>
        <v/>
      </c>
      <c r="BV5222" s="37" t="str">
        <f t="shared" si="1050"/>
        <v/>
      </c>
      <c r="BW5222" s="46" t="str">
        <f t="shared" si="1051"/>
        <v/>
      </c>
      <c r="BY5222" s="13" t="str">
        <f t="shared" si="1052"/>
        <v/>
      </c>
      <c r="BZ5222" s="37" t="str">
        <f t="shared" si="1053"/>
        <v/>
      </c>
      <c r="CA5222" s="60" t="str">
        <f t="shared" si="1054"/>
        <v/>
      </c>
      <c r="CB5222" s="37" t="str">
        <f>IF(CA5222="", "", COUNTIF(CA$2649:CA$5288, "?"&amp;CA5222)+1+COUNTIF(CA$2649:CA5222, CA5222)-1)</f>
        <v/>
      </c>
      <c r="CC5222" s="41" t="str">
        <f t="shared" si="1055"/>
        <v/>
      </c>
    </row>
    <row r="5223" spans="45:81" hidden="1" x14ac:dyDescent="0.25">
      <c r="AS5223" s="37">
        <v>2575</v>
      </c>
      <c r="BS5223" s="41" t="str">
        <f t="shared" si="1049"/>
        <v/>
      </c>
      <c r="BU5223" s="41" t="str">
        <f>IF($BS5223="", "", IFERROR(INDEX('Country Name Replacement'!$C$11:$C$2650, MATCH($BS5223, 'Country Name Replacement'!$B$11:$B$2650, 0)), $BS5223))</f>
        <v/>
      </c>
      <c r="BV5223" s="37" t="str">
        <f t="shared" si="1050"/>
        <v/>
      </c>
      <c r="BW5223" s="46" t="str">
        <f t="shared" si="1051"/>
        <v/>
      </c>
      <c r="BY5223" s="13" t="str">
        <f t="shared" si="1052"/>
        <v/>
      </c>
      <c r="BZ5223" s="37" t="str">
        <f t="shared" si="1053"/>
        <v/>
      </c>
      <c r="CA5223" s="60" t="str">
        <f t="shared" si="1054"/>
        <v/>
      </c>
      <c r="CB5223" s="37" t="str">
        <f>IF(CA5223="", "", COUNTIF(CA$2649:CA$5288, "?"&amp;CA5223)+1+COUNTIF(CA$2649:CA5223, CA5223)-1)</f>
        <v/>
      </c>
      <c r="CC5223" s="41" t="str">
        <f t="shared" si="1055"/>
        <v/>
      </c>
    </row>
    <row r="5224" spans="45:81" hidden="1" x14ac:dyDescent="0.25">
      <c r="AS5224" s="37">
        <v>2576</v>
      </c>
      <c r="BS5224" s="41" t="str">
        <f t="shared" si="1049"/>
        <v/>
      </c>
      <c r="BU5224" s="41" t="str">
        <f>IF($BS5224="", "", IFERROR(INDEX('Country Name Replacement'!$C$11:$C$2650, MATCH($BS5224, 'Country Name Replacement'!$B$11:$B$2650, 0)), $BS5224))</f>
        <v/>
      </c>
      <c r="BV5224" s="37" t="str">
        <f t="shared" si="1050"/>
        <v/>
      </c>
      <c r="BW5224" s="46" t="str">
        <f t="shared" si="1051"/>
        <v/>
      </c>
      <c r="BY5224" s="13" t="str">
        <f t="shared" si="1052"/>
        <v/>
      </c>
      <c r="BZ5224" s="37" t="str">
        <f t="shared" si="1053"/>
        <v/>
      </c>
      <c r="CA5224" s="60" t="str">
        <f t="shared" si="1054"/>
        <v/>
      </c>
      <c r="CB5224" s="37" t="str">
        <f>IF(CA5224="", "", COUNTIF(CA$2649:CA$5288, "?"&amp;CA5224)+1+COUNTIF(CA$2649:CA5224, CA5224)-1)</f>
        <v/>
      </c>
      <c r="CC5224" s="41" t="str">
        <f t="shared" si="1055"/>
        <v/>
      </c>
    </row>
    <row r="5225" spans="45:81" hidden="1" x14ac:dyDescent="0.25">
      <c r="AS5225" s="37">
        <v>2577</v>
      </c>
      <c r="BS5225" s="41" t="str">
        <f t="shared" si="1049"/>
        <v/>
      </c>
      <c r="BU5225" s="41" t="str">
        <f>IF($BS5225="", "", IFERROR(INDEX('Country Name Replacement'!$C$11:$C$2650, MATCH($BS5225, 'Country Name Replacement'!$B$11:$B$2650, 0)), $BS5225))</f>
        <v/>
      </c>
      <c r="BV5225" s="37" t="str">
        <f t="shared" si="1050"/>
        <v/>
      </c>
      <c r="BW5225" s="46" t="str">
        <f t="shared" si="1051"/>
        <v/>
      </c>
      <c r="BY5225" s="13" t="str">
        <f t="shared" si="1052"/>
        <v/>
      </c>
      <c r="BZ5225" s="37" t="str">
        <f t="shared" si="1053"/>
        <v/>
      </c>
      <c r="CA5225" s="60" t="str">
        <f t="shared" si="1054"/>
        <v/>
      </c>
      <c r="CB5225" s="37" t="str">
        <f>IF(CA5225="", "", COUNTIF(CA$2649:CA$5288, "?"&amp;CA5225)+1+COUNTIF(CA$2649:CA5225, CA5225)-1)</f>
        <v/>
      </c>
      <c r="CC5225" s="41" t="str">
        <f t="shared" si="1055"/>
        <v/>
      </c>
    </row>
    <row r="5226" spans="45:81" hidden="1" x14ac:dyDescent="0.25">
      <c r="AS5226" s="37">
        <v>2578</v>
      </c>
      <c r="BS5226" s="41" t="str">
        <f t="shared" si="1049"/>
        <v/>
      </c>
      <c r="BU5226" s="41" t="str">
        <f>IF($BS5226="", "", IFERROR(INDEX('Country Name Replacement'!$C$11:$C$2650, MATCH($BS5226, 'Country Name Replacement'!$B$11:$B$2650, 0)), $BS5226))</f>
        <v/>
      </c>
      <c r="BV5226" s="37" t="str">
        <f t="shared" si="1050"/>
        <v/>
      </c>
      <c r="BW5226" s="46" t="str">
        <f t="shared" si="1051"/>
        <v/>
      </c>
      <c r="BY5226" s="13" t="str">
        <f t="shared" si="1052"/>
        <v/>
      </c>
      <c r="BZ5226" s="37" t="str">
        <f t="shared" si="1053"/>
        <v/>
      </c>
      <c r="CA5226" s="60" t="str">
        <f t="shared" si="1054"/>
        <v/>
      </c>
      <c r="CB5226" s="37" t="str">
        <f>IF(CA5226="", "", COUNTIF(CA$2649:CA$5288, "?"&amp;CA5226)+1+COUNTIF(CA$2649:CA5226, CA5226)-1)</f>
        <v/>
      </c>
      <c r="CC5226" s="41" t="str">
        <f t="shared" si="1055"/>
        <v/>
      </c>
    </row>
    <row r="5227" spans="45:81" hidden="1" x14ac:dyDescent="0.25">
      <c r="AS5227" s="37">
        <v>2579</v>
      </c>
      <c r="BS5227" s="41" t="str">
        <f t="shared" si="1049"/>
        <v/>
      </c>
      <c r="BU5227" s="41" t="str">
        <f>IF($BS5227="", "", IFERROR(INDEX('Country Name Replacement'!$C$11:$C$2650, MATCH($BS5227, 'Country Name Replacement'!$B$11:$B$2650, 0)), $BS5227))</f>
        <v/>
      </c>
      <c r="BV5227" s="37" t="str">
        <f t="shared" si="1050"/>
        <v/>
      </c>
      <c r="BW5227" s="46" t="str">
        <f t="shared" si="1051"/>
        <v/>
      </c>
      <c r="BY5227" s="13" t="str">
        <f t="shared" si="1052"/>
        <v/>
      </c>
      <c r="BZ5227" s="37" t="str">
        <f t="shared" si="1053"/>
        <v/>
      </c>
      <c r="CA5227" s="60" t="str">
        <f t="shared" si="1054"/>
        <v/>
      </c>
      <c r="CB5227" s="37" t="str">
        <f>IF(CA5227="", "", COUNTIF(CA$2649:CA$5288, "?"&amp;CA5227)+1+COUNTIF(CA$2649:CA5227, CA5227)-1)</f>
        <v/>
      </c>
      <c r="CC5227" s="41" t="str">
        <f t="shared" si="1055"/>
        <v/>
      </c>
    </row>
    <row r="5228" spans="45:81" hidden="1" x14ac:dyDescent="0.25">
      <c r="AS5228" s="37">
        <v>2580</v>
      </c>
      <c r="BS5228" s="41" t="str">
        <f t="shared" si="1049"/>
        <v/>
      </c>
      <c r="BU5228" s="41" t="str">
        <f>IF($BS5228="", "", IFERROR(INDEX('Country Name Replacement'!$C$11:$C$2650, MATCH($BS5228, 'Country Name Replacement'!$B$11:$B$2650, 0)), $BS5228))</f>
        <v/>
      </c>
      <c r="BV5228" s="37" t="str">
        <f t="shared" si="1050"/>
        <v/>
      </c>
      <c r="BW5228" s="46" t="str">
        <f t="shared" si="1051"/>
        <v/>
      </c>
      <c r="BY5228" s="13" t="str">
        <f t="shared" si="1052"/>
        <v/>
      </c>
      <c r="BZ5228" s="37" t="str">
        <f t="shared" si="1053"/>
        <v/>
      </c>
      <c r="CA5228" s="60" t="str">
        <f t="shared" si="1054"/>
        <v/>
      </c>
      <c r="CB5228" s="37" t="str">
        <f>IF(CA5228="", "", COUNTIF(CA$2649:CA$5288, "?"&amp;CA5228)+1+COUNTIF(CA$2649:CA5228, CA5228)-1)</f>
        <v/>
      </c>
      <c r="CC5228" s="41" t="str">
        <f t="shared" si="1055"/>
        <v/>
      </c>
    </row>
    <row r="5229" spans="45:81" hidden="1" x14ac:dyDescent="0.25">
      <c r="AS5229" s="37">
        <v>2581</v>
      </c>
      <c r="BS5229" s="41" t="str">
        <f t="shared" si="1049"/>
        <v/>
      </c>
      <c r="BU5229" s="41" t="str">
        <f>IF($BS5229="", "", IFERROR(INDEX('Country Name Replacement'!$C$11:$C$2650, MATCH($BS5229, 'Country Name Replacement'!$B$11:$B$2650, 0)), $BS5229))</f>
        <v/>
      </c>
      <c r="BV5229" s="37" t="str">
        <f t="shared" si="1050"/>
        <v/>
      </c>
      <c r="BW5229" s="46" t="str">
        <f t="shared" si="1051"/>
        <v/>
      </c>
      <c r="BY5229" s="13" t="str">
        <f t="shared" si="1052"/>
        <v/>
      </c>
      <c r="BZ5229" s="37" t="str">
        <f t="shared" si="1053"/>
        <v/>
      </c>
      <c r="CA5229" s="60" t="str">
        <f t="shared" si="1054"/>
        <v/>
      </c>
      <c r="CB5229" s="37" t="str">
        <f>IF(CA5229="", "", COUNTIF(CA$2649:CA$5288, "?"&amp;CA5229)+1+COUNTIF(CA$2649:CA5229, CA5229)-1)</f>
        <v/>
      </c>
      <c r="CC5229" s="41" t="str">
        <f t="shared" si="1055"/>
        <v/>
      </c>
    </row>
    <row r="5230" spans="45:81" hidden="1" x14ac:dyDescent="0.25">
      <c r="AS5230" s="37">
        <v>2582</v>
      </c>
      <c r="BS5230" s="41" t="str">
        <f t="shared" si="1049"/>
        <v/>
      </c>
      <c r="BU5230" s="41" t="str">
        <f>IF($BS5230="", "", IFERROR(INDEX('Country Name Replacement'!$C$11:$C$2650, MATCH($BS5230, 'Country Name Replacement'!$B$11:$B$2650, 0)), $BS5230))</f>
        <v/>
      </c>
      <c r="BV5230" s="37" t="str">
        <f t="shared" si="1050"/>
        <v/>
      </c>
      <c r="BW5230" s="46" t="str">
        <f t="shared" si="1051"/>
        <v/>
      </c>
      <c r="BY5230" s="13" t="str">
        <f t="shared" si="1052"/>
        <v/>
      </c>
      <c r="BZ5230" s="37" t="str">
        <f t="shared" si="1053"/>
        <v/>
      </c>
      <c r="CA5230" s="60" t="str">
        <f t="shared" si="1054"/>
        <v/>
      </c>
      <c r="CB5230" s="37" t="str">
        <f>IF(CA5230="", "", COUNTIF(CA$2649:CA$5288, "?"&amp;CA5230)+1+COUNTIF(CA$2649:CA5230, CA5230)-1)</f>
        <v/>
      </c>
      <c r="CC5230" s="41" t="str">
        <f t="shared" si="1055"/>
        <v/>
      </c>
    </row>
    <row r="5231" spans="45:81" hidden="1" x14ac:dyDescent="0.25">
      <c r="AS5231" s="37">
        <v>2583</v>
      </c>
      <c r="BS5231" s="41" t="str">
        <f t="shared" si="1049"/>
        <v/>
      </c>
      <c r="BU5231" s="41" t="str">
        <f>IF($BS5231="", "", IFERROR(INDEX('Country Name Replacement'!$C$11:$C$2650, MATCH($BS5231, 'Country Name Replacement'!$B$11:$B$2650, 0)), $BS5231))</f>
        <v/>
      </c>
      <c r="BV5231" s="37" t="str">
        <f t="shared" si="1050"/>
        <v/>
      </c>
      <c r="BW5231" s="46" t="str">
        <f t="shared" si="1051"/>
        <v/>
      </c>
      <c r="BY5231" s="13" t="str">
        <f t="shared" si="1052"/>
        <v/>
      </c>
      <c r="BZ5231" s="37" t="str">
        <f t="shared" si="1053"/>
        <v/>
      </c>
      <c r="CA5231" s="60" t="str">
        <f t="shared" si="1054"/>
        <v/>
      </c>
      <c r="CB5231" s="37" t="str">
        <f>IF(CA5231="", "", COUNTIF(CA$2649:CA$5288, "?"&amp;CA5231)+1+COUNTIF(CA$2649:CA5231, CA5231)-1)</f>
        <v/>
      </c>
      <c r="CC5231" s="41" t="str">
        <f t="shared" si="1055"/>
        <v/>
      </c>
    </row>
    <row r="5232" spans="45:81" hidden="1" x14ac:dyDescent="0.25">
      <c r="AS5232" s="37">
        <v>2584</v>
      </c>
      <c r="BS5232" s="41" t="str">
        <f t="shared" si="1049"/>
        <v/>
      </c>
      <c r="BU5232" s="41" t="str">
        <f>IF($BS5232="", "", IFERROR(INDEX('Country Name Replacement'!$C$11:$C$2650, MATCH($BS5232, 'Country Name Replacement'!$B$11:$B$2650, 0)), $BS5232))</f>
        <v/>
      </c>
      <c r="BV5232" s="37" t="str">
        <f t="shared" si="1050"/>
        <v/>
      </c>
      <c r="BW5232" s="46" t="str">
        <f t="shared" si="1051"/>
        <v/>
      </c>
      <c r="BY5232" s="13" t="str">
        <f t="shared" si="1052"/>
        <v/>
      </c>
      <c r="BZ5232" s="37" t="str">
        <f t="shared" si="1053"/>
        <v/>
      </c>
      <c r="CA5232" s="60" t="str">
        <f t="shared" si="1054"/>
        <v/>
      </c>
      <c r="CB5232" s="37" t="str">
        <f>IF(CA5232="", "", COUNTIF(CA$2649:CA$5288, "?"&amp;CA5232)+1+COUNTIF(CA$2649:CA5232, CA5232)-1)</f>
        <v/>
      </c>
      <c r="CC5232" s="41" t="str">
        <f t="shared" si="1055"/>
        <v/>
      </c>
    </row>
    <row r="5233" spans="45:81" hidden="1" x14ac:dyDescent="0.25">
      <c r="AS5233" s="37">
        <v>2585</v>
      </c>
      <c r="BS5233" s="41" t="str">
        <f t="shared" si="1049"/>
        <v/>
      </c>
      <c r="BU5233" s="41" t="str">
        <f>IF($BS5233="", "", IFERROR(INDEX('Country Name Replacement'!$C$11:$C$2650, MATCH($BS5233, 'Country Name Replacement'!$B$11:$B$2650, 0)), $BS5233))</f>
        <v/>
      </c>
      <c r="BV5233" s="37" t="str">
        <f t="shared" si="1050"/>
        <v/>
      </c>
      <c r="BW5233" s="46" t="str">
        <f t="shared" si="1051"/>
        <v/>
      </c>
      <c r="BY5233" s="13" t="str">
        <f t="shared" si="1052"/>
        <v/>
      </c>
      <c r="BZ5233" s="37" t="str">
        <f t="shared" si="1053"/>
        <v/>
      </c>
      <c r="CA5233" s="60" t="str">
        <f t="shared" si="1054"/>
        <v/>
      </c>
      <c r="CB5233" s="37" t="str">
        <f>IF(CA5233="", "", COUNTIF(CA$2649:CA$5288, "?"&amp;CA5233)+1+COUNTIF(CA$2649:CA5233, CA5233)-1)</f>
        <v/>
      </c>
      <c r="CC5233" s="41" t="str">
        <f t="shared" si="1055"/>
        <v/>
      </c>
    </row>
    <row r="5234" spans="45:81" hidden="1" x14ac:dyDescent="0.25">
      <c r="AS5234" s="37">
        <v>2586</v>
      </c>
      <c r="BS5234" s="41" t="str">
        <f t="shared" si="1049"/>
        <v/>
      </c>
      <c r="BU5234" s="41" t="str">
        <f>IF($BS5234="", "", IFERROR(INDEX('Country Name Replacement'!$C$11:$C$2650, MATCH($BS5234, 'Country Name Replacement'!$B$11:$B$2650, 0)), $BS5234))</f>
        <v/>
      </c>
      <c r="BV5234" s="37" t="str">
        <f t="shared" si="1050"/>
        <v/>
      </c>
      <c r="BW5234" s="46" t="str">
        <f t="shared" si="1051"/>
        <v/>
      </c>
      <c r="BY5234" s="13" t="str">
        <f t="shared" si="1052"/>
        <v/>
      </c>
      <c r="BZ5234" s="37" t="str">
        <f t="shared" si="1053"/>
        <v/>
      </c>
      <c r="CA5234" s="60" t="str">
        <f t="shared" si="1054"/>
        <v/>
      </c>
      <c r="CB5234" s="37" t="str">
        <f>IF(CA5234="", "", COUNTIF(CA$2649:CA$5288, "?"&amp;CA5234)+1+COUNTIF(CA$2649:CA5234, CA5234)-1)</f>
        <v/>
      </c>
      <c r="CC5234" s="41" t="str">
        <f t="shared" si="1055"/>
        <v/>
      </c>
    </row>
    <row r="5235" spans="45:81" hidden="1" x14ac:dyDescent="0.25">
      <c r="AS5235" s="37">
        <v>2587</v>
      </c>
      <c r="BS5235" s="41" t="str">
        <f t="shared" si="1049"/>
        <v/>
      </c>
      <c r="BU5235" s="41" t="str">
        <f>IF($BS5235="", "", IFERROR(INDEX('Country Name Replacement'!$C$11:$C$2650, MATCH($BS5235, 'Country Name Replacement'!$B$11:$B$2650, 0)), $BS5235))</f>
        <v/>
      </c>
      <c r="BV5235" s="37" t="str">
        <f t="shared" si="1050"/>
        <v/>
      </c>
      <c r="BW5235" s="46" t="str">
        <f t="shared" si="1051"/>
        <v/>
      </c>
      <c r="BY5235" s="13" t="str">
        <f t="shared" si="1052"/>
        <v/>
      </c>
      <c r="BZ5235" s="37" t="str">
        <f t="shared" si="1053"/>
        <v/>
      </c>
      <c r="CA5235" s="60" t="str">
        <f t="shared" si="1054"/>
        <v/>
      </c>
      <c r="CB5235" s="37" t="str">
        <f>IF(CA5235="", "", COUNTIF(CA$2649:CA$5288, "?"&amp;CA5235)+1+COUNTIF(CA$2649:CA5235, CA5235)-1)</f>
        <v/>
      </c>
      <c r="CC5235" s="41" t="str">
        <f t="shared" si="1055"/>
        <v/>
      </c>
    </row>
    <row r="5236" spans="45:81" hidden="1" x14ac:dyDescent="0.25">
      <c r="AS5236" s="37">
        <v>2588</v>
      </c>
      <c r="BS5236" s="41" t="str">
        <f t="shared" si="1049"/>
        <v/>
      </c>
      <c r="BU5236" s="41" t="str">
        <f>IF($BS5236="", "", IFERROR(INDEX('Country Name Replacement'!$C$11:$C$2650, MATCH($BS5236, 'Country Name Replacement'!$B$11:$B$2650, 0)), $BS5236))</f>
        <v/>
      </c>
      <c r="BV5236" s="37" t="str">
        <f t="shared" si="1050"/>
        <v/>
      </c>
      <c r="BW5236" s="46" t="str">
        <f t="shared" si="1051"/>
        <v/>
      </c>
      <c r="BY5236" s="13" t="str">
        <f t="shared" si="1052"/>
        <v/>
      </c>
      <c r="BZ5236" s="37" t="str">
        <f t="shared" si="1053"/>
        <v/>
      </c>
      <c r="CA5236" s="60" t="str">
        <f t="shared" si="1054"/>
        <v/>
      </c>
      <c r="CB5236" s="37" t="str">
        <f>IF(CA5236="", "", COUNTIF(CA$2649:CA$5288, "?"&amp;CA5236)+1+COUNTIF(CA$2649:CA5236, CA5236)-1)</f>
        <v/>
      </c>
      <c r="CC5236" s="41" t="str">
        <f t="shared" si="1055"/>
        <v/>
      </c>
    </row>
    <row r="5237" spans="45:81" hidden="1" x14ac:dyDescent="0.25">
      <c r="AS5237" s="37">
        <v>2589</v>
      </c>
      <c r="BS5237" s="41" t="str">
        <f t="shared" si="1049"/>
        <v/>
      </c>
      <c r="BU5237" s="41" t="str">
        <f>IF($BS5237="", "", IFERROR(INDEX('Country Name Replacement'!$C$11:$C$2650, MATCH($BS5237, 'Country Name Replacement'!$B$11:$B$2650, 0)), $BS5237))</f>
        <v/>
      </c>
      <c r="BV5237" s="37" t="str">
        <f t="shared" si="1050"/>
        <v/>
      </c>
      <c r="BW5237" s="46" t="str">
        <f t="shared" si="1051"/>
        <v/>
      </c>
      <c r="BY5237" s="13" t="str">
        <f t="shared" si="1052"/>
        <v/>
      </c>
      <c r="BZ5237" s="37" t="str">
        <f t="shared" si="1053"/>
        <v/>
      </c>
      <c r="CA5237" s="60" t="str">
        <f t="shared" si="1054"/>
        <v/>
      </c>
      <c r="CB5237" s="37" t="str">
        <f>IF(CA5237="", "", COUNTIF(CA$2649:CA$5288, "?"&amp;CA5237)+1+COUNTIF(CA$2649:CA5237, CA5237)-1)</f>
        <v/>
      </c>
      <c r="CC5237" s="41" t="str">
        <f t="shared" si="1055"/>
        <v/>
      </c>
    </row>
    <row r="5238" spans="45:81" hidden="1" x14ac:dyDescent="0.25">
      <c r="AS5238" s="37">
        <v>2590</v>
      </c>
      <c r="BS5238" s="41" t="str">
        <f t="shared" si="1049"/>
        <v/>
      </c>
      <c r="BU5238" s="41" t="str">
        <f>IF($BS5238="", "", IFERROR(INDEX('Country Name Replacement'!$C$11:$C$2650, MATCH($BS5238, 'Country Name Replacement'!$B$11:$B$2650, 0)), $BS5238))</f>
        <v/>
      </c>
      <c r="BV5238" s="37" t="str">
        <f t="shared" si="1050"/>
        <v/>
      </c>
      <c r="BW5238" s="46" t="str">
        <f t="shared" si="1051"/>
        <v/>
      </c>
      <c r="BY5238" s="13" t="str">
        <f t="shared" si="1052"/>
        <v/>
      </c>
      <c r="BZ5238" s="37" t="str">
        <f t="shared" si="1053"/>
        <v/>
      </c>
      <c r="CA5238" s="60" t="str">
        <f t="shared" si="1054"/>
        <v/>
      </c>
      <c r="CB5238" s="37" t="str">
        <f>IF(CA5238="", "", COUNTIF(CA$2649:CA$5288, "?"&amp;CA5238)+1+COUNTIF(CA$2649:CA5238, CA5238)-1)</f>
        <v/>
      </c>
      <c r="CC5238" s="41" t="str">
        <f t="shared" si="1055"/>
        <v/>
      </c>
    </row>
    <row r="5239" spans="45:81" hidden="1" x14ac:dyDescent="0.25">
      <c r="AS5239" s="37">
        <v>2591</v>
      </c>
      <c r="BS5239" s="41" t="str">
        <f t="shared" si="1049"/>
        <v/>
      </c>
      <c r="BU5239" s="41" t="str">
        <f>IF($BS5239="", "", IFERROR(INDEX('Country Name Replacement'!$C$11:$C$2650, MATCH($BS5239, 'Country Name Replacement'!$B$11:$B$2650, 0)), $BS5239))</f>
        <v/>
      </c>
      <c r="BV5239" s="37" t="str">
        <f t="shared" si="1050"/>
        <v/>
      </c>
      <c r="BW5239" s="46" t="str">
        <f t="shared" si="1051"/>
        <v/>
      </c>
      <c r="BY5239" s="13" t="str">
        <f t="shared" si="1052"/>
        <v/>
      </c>
      <c r="BZ5239" s="37" t="str">
        <f t="shared" si="1053"/>
        <v/>
      </c>
      <c r="CA5239" s="60" t="str">
        <f t="shared" si="1054"/>
        <v/>
      </c>
      <c r="CB5239" s="37" t="str">
        <f>IF(CA5239="", "", COUNTIF(CA$2649:CA$5288, "?"&amp;CA5239)+1+COUNTIF(CA$2649:CA5239, CA5239)-1)</f>
        <v/>
      </c>
      <c r="CC5239" s="41" t="str">
        <f t="shared" si="1055"/>
        <v/>
      </c>
    </row>
    <row r="5240" spans="45:81" hidden="1" x14ac:dyDescent="0.25">
      <c r="AS5240" s="37">
        <v>2592</v>
      </c>
      <c r="BS5240" s="41" t="str">
        <f t="shared" si="1049"/>
        <v/>
      </c>
      <c r="BU5240" s="41" t="str">
        <f>IF($BS5240="", "", IFERROR(INDEX('Country Name Replacement'!$C$11:$C$2650, MATCH($BS5240, 'Country Name Replacement'!$B$11:$B$2650, 0)), $BS5240))</f>
        <v/>
      </c>
      <c r="BV5240" s="37" t="str">
        <f t="shared" si="1050"/>
        <v/>
      </c>
      <c r="BW5240" s="46" t="str">
        <f t="shared" si="1051"/>
        <v/>
      </c>
      <c r="BY5240" s="13" t="str">
        <f t="shared" si="1052"/>
        <v/>
      </c>
      <c r="BZ5240" s="37" t="str">
        <f t="shared" si="1053"/>
        <v/>
      </c>
      <c r="CA5240" s="60" t="str">
        <f t="shared" si="1054"/>
        <v/>
      </c>
      <c r="CB5240" s="37" t="str">
        <f>IF(CA5240="", "", COUNTIF(CA$2649:CA$5288, "?"&amp;CA5240)+1+COUNTIF(CA$2649:CA5240, CA5240)-1)</f>
        <v/>
      </c>
      <c r="CC5240" s="41" t="str">
        <f t="shared" si="1055"/>
        <v/>
      </c>
    </row>
    <row r="5241" spans="45:81" hidden="1" x14ac:dyDescent="0.25">
      <c r="AS5241" s="37">
        <v>2593</v>
      </c>
      <c r="BS5241" s="41" t="str">
        <f t="shared" si="1049"/>
        <v/>
      </c>
      <c r="BU5241" s="41" t="str">
        <f>IF($BS5241="", "", IFERROR(INDEX('Country Name Replacement'!$C$11:$C$2650, MATCH($BS5241, 'Country Name Replacement'!$B$11:$B$2650, 0)), $BS5241))</f>
        <v/>
      </c>
      <c r="BV5241" s="37" t="str">
        <f t="shared" si="1050"/>
        <v/>
      </c>
      <c r="BW5241" s="46" t="str">
        <f t="shared" si="1051"/>
        <v/>
      </c>
      <c r="BY5241" s="13" t="str">
        <f t="shared" si="1052"/>
        <v/>
      </c>
      <c r="BZ5241" s="37" t="str">
        <f t="shared" si="1053"/>
        <v/>
      </c>
      <c r="CA5241" s="60" t="str">
        <f t="shared" si="1054"/>
        <v/>
      </c>
      <c r="CB5241" s="37" t="str">
        <f>IF(CA5241="", "", COUNTIF(CA$2649:CA$5288, "?"&amp;CA5241)+1+COUNTIF(CA$2649:CA5241, CA5241)-1)</f>
        <v/>
      </c>
      <c r="CC5241" s="41" t="str">
        <f t="shared" si="1055"/>
        <v/>
      </c>
    </row>
    <row r="5242" spans="45:81" hidden="1" x14ac:dyDescent="0.25">
      <c r="AS5242" s="37">
        <v>2594</v>
      </c>
      <c r="BS5242" s="41" t="str">
        <f t="shared" si="1049"/>
        <v/>
      </c>
      <c r="BU5242" s="41" t="str">
        <f>IF($BS5242="", "", IFERROR(INDEX('Country Name Replacement'!$C$11:$C$2650, MATCH($BS5242, 'Country Name Replacement'!$B$11:$B$2650, 0)), $BS5242))</f>
        <v/>
      </c>
      <c r="BV5242" s="37" t="str">
        <f t="shared" si="1050"/>
        <v/>
      </c>
      <c r="BW5242" s="46" t="str">
        <f t="shared" si="1051"/>
        <v/>
      </c>
      <c r="BY5242" s="13" t="str">
        <f t="shared" si="1052"/>
        <v/>
      </c>
      <c r="BZ5242" s="37" t="str">
        <f t="shared" si="1053"/>
        <v/>
      </c>
      <c r="CA5242" s="60" t="str">
        <f t="shared" si="1054"/>
        <v/>
      </c>
      <c r="CB5242" s="37" t="str">
        <f>IF(CA5242="", "", COUNTIF(CA$2649:CA$5288, "?"&amp;CA5242)+1+COUNTIF(CA$2649:CA5242, CA5242)-1)</f>
        <v/>
      </c>
      <c r="CC5242" s="41" t="str">
        <f t="shared" si="1055"/>
        <v/>
      </c>
    </row>
    <row r="5243" spans="45:81" hidden="1" x14ac:dyDescent="0.25">
      <c r="AS5243" s="37">
        <v>2595</v>
      </c>
      <c r="BS5243" s="41" t="str">
        <f t="shared" si="1049"/>
        <v/>
      </c>
      <c r="BU5243" s="41" t="str">
        <f>IF($BS5243="", "", IFERROR(INDEX('Country Name Replacement'!$C$11:$C$2650, MATCH($BS5243, 'Country Name Replacement'!$B$11:$B$2650, 0)), $BS5243))</f>
        <v/>
      </c>
      <c r="BV5243" s="37" t="str">
        <f t="shared" si="1050"/>
        <v/>
      </c>
      <c r="BW5243" s="46" t="str">
        <f t="shared" si="1051"/>
        <v/>
      </c>
      <c r="BY5243" s="13" t="str">
        <f t="shared" si="1052"/>
        <v/>
      </c>
      <c r="BZ5243" s="37" t="str">
        <f t="shared" si="1053"/>
        <v/>
      </c>
      <c r="CA5243" s="60" t="str">
        <f t="shared" si="1054"/>
        <v/>
      </c>
      <c r="CB5243" s="37" t="str">
        <f>IF(CA5243="", "", COUNTIF(CA$2649:CA$5288, "?"&amp;CA5243)+1+COUNTIF(CA$2649:CA5243, CA5243)-1)</f>
        <v/>
      </c>
      <c r="CC5243" s="41" t="str">
        <f t="shared" si="1055"/>
        <v/>
      </c>
    </row>
    <row r="5244" spans="45:81" hidden="1" x14ac:dyDescent="0.25">
      <c r="AS5244" s="37">
        <v>2596</v>
      </c>
      <c r="BS5244" s="41" t="str">
        <f t="shared" si="1049"/>
        <v/>
      </c>
      <c r="BU5244" s="41" t="str">
        <f>IF($BS5244="", "", IFERROR(INDEX('Country Name Replacement'!$C$11:$C$2650, MATCH($BS5244, 'Country Name Replacement'!$B$11:$B$2650, 0)), $BS5244))</f>
        <v/>
      </c>
      <c r="BV5244" s="37" t="str">
        <f t="shared" si="1050"/>
        <v/>
      </c>
      <c r="BW5244" s="46" t="str">
        <f t="shared" si="1051"/>
        <v/>
      </c>
      <c r="BY5244" s="13" t="str">
        <f t="shared" si="1052"/>
        <v/>
      </c>
      <c r="BZ5244" s="37" t="str">
        <f t="shared" si="1053"/>
        <v/>
      </c>
      <c r="CA5244" s="60" t="str">
        <f t="shared" si="1054"/>
        <v/>
      </c>
      <c r="CB5244" s="37" t="str">
        <f>IF(CA5244="", "", COUNTIF(CA$2649:CA$5288, "?"&amp;CA5244)+1+COUNTIF(CA$2649:CA5244, CA5244)-1)</f>
        <v/>
      </c>
      <c r="CC5244" s="41" t="str">
        <f t="shared" si="1055"/>
        <v/>
      </c>
    </row>
    <row r="5245" spans="45:81" hidden="1" x14ac:dyDescent="0.25">
      <c r="AS5245" s="37">
        <v>2597</v>
      </c>
      <c r="BS5245" s="41" t="str">
        <f t="shared" si="1049"/>
        <v/>
      </c>
      <c r="BU5245" s="41" t="str">
        <f>IF($BS5245="", "", IFERROR(INDEX('Country Name Replacement'!$C$11:$C$2650, MATCH($BS5245, 'Country Name Replacement'!$B$11:$B$2650, 0)), $BS5245))</f>
        <v/>
      </c>
      <c r="BV5245" s="37" t="str">
        <f t="shared" si="1050"/>
        <v/>
      </c>
      <c r="BW5245" s="46" t="str">
        <f t="shared" si="1051"/>
        <v/>
      </c>
      <c r="BY5245" s="13" t="str">
        <f t="shared" si="1052"/>
        <v/>
      </c>
      <c r="BZ5245" s="37" t="str">
        <f t="shared" si="1053"/>
        <v/>
      </c>
      <c r="CA5245" s="60" t="str">
        <f t="shared" si="1054"/>
        <v/>
      </c>
      <c r="CB5245" s="37" t="str">
        <f>IF(CA5245="", "", COUNTIF(CA$2649:CA$5288, "?"&amp;CA5245)+1+COUNTIF(CA$2649:CA5245, CA5245)-1)</f>
        <v/>
      </c>
      <c r="CC5245" s="41" t="str">
        <f t="shared" si="1055"/>
        <v/>
      </c>
    </row>
    <row r="5246" spans="45:81" hidden="1" x14ac:dyDescent="0.25">
      <c r="AS5246" s="37">
        <v>2598</v>
      </c>
      <c r="BS5246" s="41" t="str">
        <f t="shared" si="1049"/>
        <v/>
      </c>
      <c r="BU5246" s="41" t="str">
        <f>IF($BS5246="", "", IFERROR(INDEX('Country Name Replacement'!$C$11:$C$2650, MATCH($BS5246, 'Country Name Replacement'!$B$11:$B$2650, 0)), $BS5246))</f>
        <v/>
      </c>
      <c r="BV5246" s="37" t="str">
        <f t="shared" si="1050"/>
        <v/>
      </c>
      <c r="BW5246" s="46" t="str">
        <f t="shared" si="1051"/>
        <v/>
      </c>
      <c r="BY5246" s="13" t="str">
        <f t="shared" si="1052"/>
        <v/>
      </c>
      <c r="BZ5246" s="37" t="str">
        <f t="shared" si="1053"/>
        <v/>
      </c>
      <c r="CA5246" s="60" t="str">
        <f t="shared" si="1054"/>
        <v/>
      </c>
      <c r="CB5246" s="37" t="str">
        <f>IF(CA5246="", "", COUNTIF(CA$2649:CA$5288, "?"&amp;CA5246)+1+COUNTIF(CA$2649:CA5246, CA5246)-1)</f>
        <v/>
      </c>
      <c r="CC5246" s="41" t="str">
        <f t="shared" si="1055"/>
        <v/>
      </c>
    </row>
    <row r="5247" spans="45:81" hidden="1" x14ac:dyDescent="0.25">
      <c r="AS5247" s="37">
        <v>2599</v>
      </c>
      <c r="BS5247" s="41" t="str">
        <f t="shared" si="1049"/>
        <v/>
      </c>
      <c r="BU5247" s="41" t="str">
        <f>IF($BS5247="", "", IFERROR(INDEX('Country Name Replacement'!$C$11:$C$2650, MATCH($BS5247, 'Country Name Replacement'!$B$11:$B$2650, 0)), $BS5247))</f>
        <v/>
      </c>
      <c r="BV5247" s="37" t="str">
        <f t="shared" si="1050"/>
        <v/>
      </c>
      <c r="BW5247" s="46" t="str">
        <f t="shared" si="1051"/>
        <v/>
      </c>
      <c r="BY5247" s="13" t="str">
        <f t="shared" si="1052"/>
        <v/>
      </c>
      <c r="BZ5247" s="37" t="str">
        <f t="shared" si="1053"/>
        <v/>
      </c>
      <c r="CA5247" s="60" t="str">
        <f t="shared" si="1054"/>
        <v/>
      </c>
      <c r="CB5247" s="37" t="str">
        <f>IF(CA5247="", "", COUNTIF(CA$2649:CA$5288, "?"&amp;CA5247)+1+COUNTIF(CA$2649:CA5247, CA5247)-1)</f>
        <v/>
      </c>
      <c r="CC5247" s="41" t="str">
        <f t="shared" si="1055"/>
        <v/>
      </c>
    </row>
    <row r="5248" spans="45:81" hidden="1" x14ac:dyDescent="0.25">
      <c r="AS5248" s="37">
        <v>2600</v>
      </c>
      <c r="BS5248" s="41" t="str">
        <f t="shared" si="1049"/>
        <v/>
      </c>
      <c r="BU5248" s="41" t="str">
        <f>IF($BS5248="", "", IFERROR(INDEX('Country Name Replacement'!$C$11:$C$2650, MATCH($BS5248, 'Country Name Replacement'!$B$11:$B$2650, 0)), $BS5248))</f>
        <v/>
      </c>
      <c r="BV5248" s="37" t="str">
        <f t="shared" si="1050"/>
        <v/>
      </c>
      <c r="BW5248" s="46" t="str">
        <f t="shared" si="1051"/>
        <v/>
      </c>
      <c r="BY5248" s="13" t="str">
        <f t="shared" si="1052"/>
        <v/>
      </c>
      <c r="BZ5248" s="37" t="str">
        <f t="shared" si="1053"/>
        <v/>
      </c>
      <c r="CA5248" s="60" t="str">
        <f t="shared" si="1054"/>
        <v/>
      </c>
      <c r="CB5248" s="37" t="str">
        <f>IF(CA5248="", "", COUNTIF(CA$2649:CA$5288, "?"&amp;CA5248)+1+COUNTIF(CA$2649:CA5248, CA5248)-1)</f>
        <v/>
      </c>
      <c r="CC5248" s="41" t="str">
        <f t="shared" si="1055"/>
        <v/>
      </c>
    </row>
    <row r="5249" spans="45:81" hidden="1" x14ac:dyDescent="0.25">
      <c r="AS5249" s="37">
        <v>2601</v>
      </c>
      <c r="BS5249" s="41" t="str">
        <f t="shared" si="1049"/>
        <v/>
      </c>
      <c r="BU5249" s="41" t="str">
        <f>IF($BS5249="", "", IFERROR(INDEX('Country Name Replacement'!$C$11:$C$2650, MATCH($BS5249, 'Country Name Replacement'!$B$11:$B$2650, 0)), $BS5249))</f>
        <v/>
      </c>
      <c r="BV5249" s="37" t="str">
        <f t="shared" si="1050"/>
        <v/>
      </c>
      <c r="BW5249" s="46" t="str">
        <f t="shared" si="1051"/>
        <v/>
      </c>
      <c r="BY5249" s="13" t="str">
        <f t="shared" si="1052"/>
        <v/>
      </c>
      <c r="BZ5249" s="37" t="str">
        <f t="shared" si="1053"/>
        <v/>
      </c>
      <c r="CA5249" s="60" t="str">
        <f t="shared" si="1054"/>
        <v/>
      </c>
      <c r="CB5249" s="37" t="str">
        <f>IF(CA5249="", "", COUNTIF(CA$2649:CA$5288, "?"&amp;CA5249)+1+COUNTIF(CA$2649:CA5249, CA5249)-1)</f>
        <v/>
      </c>
      <c r="CC5249" s="41" t="str">
        <f t="shared" si="1055"/>
        <v/>
      </c>
    </row>
    <row r="5250" spans="45:81" hidden="1" x14ac:dyDescent="0.25">
      <c r="AS5250" s="37">
        <v>2602</v>
      </c>
      <c r="BS5250" s="41" t="str">
        <f t="shared" si="1049"/>
        <v/>
      </c>
      <c r="BU5250" s="41" t="str">
        <f>IF($BS5250="", "", IFERROR(INDEX('Country Name Replacement'!$C$11:$C$2650, MATCH($BS5250, 'Country Name Replacement'!$B$11:$B$2650, 0)), $BS5250))</f>
        <v/>
      </c>
      <c r="BV5250" s="37" t="str">
        <f t="shared" si="1050"/>
        <v/>
      </c>
      <c r="BW5250" s="46" t="str">
        <f t="shared" si="1051"/>
        <v/>
      </c>
      <c r="BY5250" s="13" t="str">
        <f t="shared" si="1052"/>
        <v/>
      </c>
      <c r="BZ5250" s="37" t="str">
        <f t="shared" si="1053"/>
        <v/>
      </c>
      <c r="CA5250" s="60" t="str">
        <f t="shared" si="1054"/>
        <v/>
      </c>
      <c r="CB5250" s="37" t="str">
        <f>IF(CA5250="", "", COUNTIF(CA$2649:CA$5288, "?"&amp;CA5250)+1+COUNTIF(CA$2649:CA5250, CA5250)-1)</f>
        <v/>
      </c>
      <c r="CC5250" s="41" t="str">
        <f t="shared" si="1055"/>
        <v/>
      </c>
    </row>
    <row r="5251" spans="45:81" hidden="1" x14ac:dyDescent="0.25">
      <c r="AS5251" s="37">
        <v>2603</v>
      </c>
      <c r="BS5251" s="41" t="str">
        <f t="shared" si="1049"/>
        <v/>
      </c>
      <c r="BU5251" s="41" t="str">
        <f>IF($BS5251="", "", IFERROR(INDEX('Country Name Replacement'!$C$11:$C$2650, MATCH($BS5251, 'Country Name Replacement'!$B$11:$B$2650, 0)), $BS5251))</f>
        <v/>
      </c>
      <c r="BV5251" s="37" t="str">
        <f t="shared" si="1050"/>
        <v/>
      </c>
      <c r="BW5251" s="46" t="str">
        <f t="shared" si="1051"/>
        <v/>
      </c>
      <c r="BY5251" s="13" t="str">
        <f t="shared" si="1052"/>
        <v/>
      </c>
      <c r="BZ5251" s="37" t="str">
        <f t="shared" si="1053"/>
        <v/>
      </c>
      <c r="CA5251" s="60" t="str">
        <f t="shared" si="1054"/>
        <v/>
      </c>
      <c r="CB5251" s="37" t="str">
        <f>IF(CA5251="", "", COUNTIF(CA$2649:CA$5288, "?"&amp;CA5251)+1+COUNTIF(CA$2649:CA5251, CA5251)-1)</f>
        <v/>
      </c>
      <c r="CC5251" s="41" t="str">
        <f t="shared" si="1055"/>
        <v/>
      </c>
    </row>
    <row r="5252" spans="45:81" hidden="1" x14ac:dyDescent="0.25">
      <c r="AS5252" s="37">
        <v>2604</v>
      </c>
      <c r="BS5252" s="41" t="str">
        <f t="shared" si="1049"/>
        <v/>
      </c>
      <c r="BU5252" s="41" t="str">
        <f>IF($BS5252="", "", IFERROR(INDEX('Country Name Replacement'!$C$11:$C$2650, MATCH($BS5252, 'Country Name Replacement'!$B$11:$B$2650, 0)), $BS5252))</f>
        <v/>
      </c>
      <c r="BV5252" s="37" t="str">
        <f t="shared" si="1050"/>
        <v/>
      </c>
      <c r="BW5252" s="46" t="str">
        <f t="shared" si="1051"/>
        <v/>
      </c>
      <c r="BY5252" s="13" t="str">
        <f t="shared" si="1052"/>
        <v/>
      </c>
      <c r="BZ5252" s="37" t="str">
        <f t="shared" si="1053"/>
        <v/>
      </c>
      <c r="CA5252" s="60" t="str">
        <f t="shared" si="1054"/>
        <v/>
      </c>
      <c r="CB5252" s="37" t="str">
        <f>IF(CA5252="", "", COUNTIF(CA$2649:CA$5288, "?"&amp;CA5252)+1+COUNTIF(CA$2649:CA5252, CA5252)-1)</f>
        <v/>
      </c>
      <c r="CC5252" s="41" t="str">
        <f t="shared" si="1055"/>
        <v/>
      </c>
    </row>
    <row r="5253" spans="45:81" hidden="1" x14ac:dyDescent="0.25">
      <c r="AS5253" s="37">
        <v>2605</v>
      </c>
      <c r="BS5253" s="41" t="str">
        <f t="shared" si="1049"/>
        <v/>
      </c>
      <c r="BU5253" s="41" t="str">
        <f>IF($BS5253="", "", IFERROR(INDEX('Country Name Replacement'!$C$11:$C$2650, MATCH($BS5253, 'Country Name Replacement'!$B$11:$B$2650, 0)), $BS5253))</f>
        <v/>
      </c>
      <c r="BV5253" s="37" t="str">
        <f t="shared" si="1050"/>
        <v/>
      </c>
      <c r="BW5253" s="46" t="str">
        <f t="shared" si="1051"/>
        <v/>
      </c>
      <c r="BY5253" s="13" t="str">
        <f t="shared" si="1052"/>
        <v/>
      </c>
      <c r="BZ5253" s="37" t="str">
        <f t="shared" si="1053"/>
        <v/>
      </c>
      <c r="CA5253" s="60" t="str">
        <f t="shared" si="1054"/>
        <v/>
      </c>
      <c r="CB5253" s="37" t="str">
        <f>IF(CA5253="", "", COUNTIF(CA$2649:CA$5288, "?"&amp;CA5253)+1+COUNTIF(CA$2649:CA5253, CA5253)-1)</f>
        <v/>
      </c>
      <c r="CC5253" s="41" t="str">
        <f t="shared" si="1055"/>
        <v/>
      </c>
    </row>
    <row r="5254" spans="45:81" hidden="1" x14ac:dyDescent="0.25">
      <c r="AS5254" s="37">
        <v>2606</v>
      </c>
      <c r="BS5254" s="41" t="str">
        <f t="shared" si="1049"/>
        <v/>
      </c>
      <c r="BU5254" s="41" t="str">
        <f>IF($BS5254="", "", IFERROR(INDEX('Country Name Replacement'!$C$11:$C$2650, MATCH($BS5254, 'Country Name Replacement'!$B$11:$B$2650, 0)), $BS5254))</f>
        <v/>
      </c>
      <c r="BV5254" s="37" t="str">
        <f t="shared" si="1050"/>
        <v/>
      </c>
      <c r="BW5254" s="46" t="str">
        <f t="shared" si="1051"/>
        <v/>
      </c>
      <c r="BY5254" s="13" t="str">
        <f t="shared" si="1052"/>
        <v/>
      </c>
      <c r="BZ5254" s="37" t="str">
        <f t="shared" si="1053"/>
        <v/>
      </c>
      <c r="CA5254" s="60" t="str">
        <f t="shared" si="1054"/>
        <v/>
      </c>
      <c r="CB5254" s="37" t="str">
        <f>IF(CA5254="", "", COUNTIF(CA$2649:CA$5288, "?"&amp;CA5254)+1+COUNTIF(CA$2649:CA5254, CA5254)-1)</f>
        <v/>
      </c>
      <c r="CC5254" s="41" t="str">
        <f t="shared" si="1055"/>
        <v/>
      </c>
    </row>
    <row r="5255" spans="45:81" hidden="1" x14ac:dyDescent="0.25">
      <c r="AS5255" s="37">
        <v>2607</v>
      </c>
      <c r="BS5255" s="41" t="str">
        <f t="shared" si="1049"/>
        <v/>
      </c>
      <c r="BU5255" s="41" t="str">
        <f>IF($BS5255="", "", IFERROR(INDEX('Country Name Replacement'!$C$11:$C$2650, MATCH($BS5255, 'Country Name Replacement'!$B$11:$B$2650, 0)), $BS5255))</f>
        <v/>
      </c>
      <c r="BV5255" s="37" t="str">
        <f t="shared" si="1050"/>
        <v/>
      </c>
      <c r="BW5255" s="46" t="str">
        <f t="shared" si="1051"/>
        <v/>
      </c>
      <c r="BY5255" s="13" t="str">
        <f t="shared" si="1052"/>
        <v/>
      </c>
      <c r="BZ5255" s="37" t="str">
        <f t="shared" si="1053"/>
        <v/>
      </c>
      <c r="CA5255" s="60" t="str">
        <f t="shared" si="1054"/>
        <v/>
      </c>
      <c r="CB5255" s="37" t="str">
        <f>IF(CA5255="", "", COUNTIF(CA$2649:CA$5288, "?"&amp;CA5255)+1+COUNTIF(CA$2649:CA5255, CA5255)-1)</f>
        <v/>
      </c>
      <c r="CC5255" s="41" t="str">
        <f t="shared" si="1055"/>
        <v/>
      </c>
    </row>
    <row r="5256" spans="45:81" hidden="1" x14ac:dyDescent="0.25">
      <c r="AS5256" s="37">
        <v>2608</v>
      </c>
      <c r="BS5256" s="41" t="str">
        <f t="shared" si="1049"/>
        <v/>
      </c>
      <c r="BU5256" s="41" t="str">
        <f>IF($BS5256="", "", IFERROR(INDEX('Country Name Replacement'!$C$11:$C$2650, MATCH($BS5256, 'Country Name Replacement'!$B$11:$B$2650, 0)), $BS5256))</f>
        <v/>
      </c>
      <c r="BV5256" s="37" t="str">
        <f t="shared" si="1050"/>
        <v/>
      </c>
      <c r="BW5256" s="46" t="str">
        <f t="shared" si="1051"/>
        <v/>
      </c>
      <c r="BY5256" s="13" t="str">
        <f t="shared" si="1052"/>
        <v/>
      </c>
      <c r="BZ5256" s="37" t="str">
        <f t="shared" si="1053"/>
        <v/>
      </c>
      <c r="CA5256" s="60" t="str">
        <f t="shared" si="1054"/>
        <v/>
      </c>
      <c r="CB5256" s="37" t="str">
        <f>IF(CA5256="", "", COUNTIF(CA$2649:CA$5288, "?"&amp;CA5256)+1+COUNTIF(CA$2649:CA5256, CA5256)-1)</f>
        <v/>
      </c>
      <c r="CC5256" s="41" t="str">
        <f t="shared" si="1055"/>
        <v/>
      </c>
    </row>
    <row r="5257" spans="45:81" hidden="1" x14ac:dyDescent="0.25">
      <c r="AS5257" s="37">
        <v>2609</v>
      </c>
      <c r="BS5257" s="41" t="str">
        <f t="shared" si="1049"/>
        <v/>
      </c>
      <c r="BU5257" s="41" t="str">
        <f>IF($BS5257="", "", IFERROR(INDEX('Country Name Replacement'!$C$11:$C$2650, MATCH($BS5257, 'Country Name Replacement'!$B$11:$B$2650, 0)), $BS5257))</f>
        <v/>
      </c>
      <c r="BV5257" s="37" t="str">
        <f t="shared" si="1050"/>
        <v/>
      </c>
      <c r="BW5257" s="46" t="str">
        <f t="shared" si="1051"/>
        <v/>
      </c>
      <c r="BY5257" s="13" t="str">
        <f t="shared" si="1052"/>
        <v/>
      </c>
      <c r="BZ5257" s="37" t="str">
        <f t="shared" si="1053"/>
        <v/>
      </c>
      <c r="CA5257" s="60" t="str">
        <f t="shared" si="1054"/>
        <v/>
      </c>
      <c r="CB5257" s="37" t="str">
        <f>IF(CA5257="", "", COUNTIF(CA$2649:CA$5288, "?"&amp;CA5257)+1+COUNTIF(CA$2649:CA5257, CA5257)-1)</f>
        <v/>
      </c>
      <c r="CC5257" s="41" t="str">
        <f t="shared" si="1055"/>
        <v/>
      </c>
    </row>
    <row r="5258" spans="45:81" hidden="1" x14ac:dyDescent="0.25">
      <c r="AS5258" s="37">
        <v>2610</v>
      </c>
      <c r="BS5258" s="41" t="str">
        <f t="shared" si="1049"/>
        <v/>
      </c>
      <c r="BU5258" s="41" t="str">
        <f>IF($BS5258="", "", IFERROR(INDEX('Country Name Replacement'!$C$11:$C$2650, MATCH($BS5258, 'Country Name Replacement'!$B$11:$B$2650, 0)), $BS5258))</f>
        <v/>
      </c>
      <c r="BV5258" s="37" t="str">
        <f t="shared" si="1050"/>
        <v/>
      </c>
      <c r="BW5258" s="46" t="str">
        <f t="shared" si="1051"/>
        <v/>
      </c>
      <c r="BY5258" s="13" t="str">
        <f t="shared" si="1052"/>
        <v/>
      </c>
      <c r="BZ5258" s="37" t="str">
        <f t="shared" si="1053"/>
        <v/>
      </c>
      <c r="CA5258" s="60" t="str">
        <f t="shared" si="1054"/>
        <v/>
      </c>
      <c r="CB5258" s="37" t="str">
        <f>IF(CA5258="", "", COUNTIF(CA$2649:CA$5288, "?"&amp;CA5258)+1+COUNTIF(CA$2649:CA5258, CA5258)-1)</f>
        <v/>
      </c>
      <c r="CC5258" s="41" t="str">
        <f t="shared" si="1055"/>
        <v/>
      </c>
    </row>
    <row r="5259" spans="45:81" hidden="1" x14ac:dyDescent="0.25">
      <c r="AS5259" s="37">
        <v>2611</v>
      </c>
      <c r="BS5259" s="41" t="str">
        <f t="shared" si="1049"/>
        <v/>
      </c>
      <c r="BU5259" s="41" t="str">
        <f>IF($BS5259="", "", IFERROR(INDEX('Country Name Replacement'!$C$11:$C$2650, MATCH($BS5259, 'Country Name Replacement'!$B$11:$B$2650, 0)), $BS5259))</f>
        <v/>
      </c>
      <c r="BV5259" s="37" t="str">
        <f t="shared" si="1050"/>
        <v/>
      </c>
      <c r="BW5259" s="46" t="str">
        <f t="shared" si="1051"/>
        <v/>
      </c>
      <c r="BY5259" s="13" t="str">
        <f t="shared" si="1052"/>
        <v/>
      </c>
      <c r="BZ5259" s="37" t="str">
        <f t="shared" si="1053"/>
        <v/>
      </c>
      <c r="CA5259" s="60" t="str">
        <f t="shared" si="1054"/>
        <v/>
      </c>
      <c r="CB5259" s="37" t="str">
        <f>IF(CA5259="", "", COUNTIF(CA$2649:CA$5288, "?"&amp;CA5259)+1+COUNTIF(CA$2649:CA5259, CA5259)-1)</f>
        <v/>
      </c>
      <c r="CC5259" s="41" t="str">
        <f t="shared" si="1055"/>
        <v/>
      </c>
    </row>
    <row r="5260" spans="45:81" hidden="1" x14ac:dyDescent="0.25">
      <c r="AS5260" s="37">
        <v>2612</v>
      </c>
      <c r="BS5260" s="41" t="str">
        <f t="shared" si="1049"/>
        <v/>
      </c>
      <c r="BU5260" s="41" t="str">
        <f>IF($BS5260="", "", IFERROR(INDEX('Country Name Replacement'!$C$11:$C$2650, MATCH($BS5260, 'Country Name Replacement'!$B$11:$B$2650, 0)), $BS5260))</f>
        <v/>
      </c>
      <c r="BV5260" s="37" t="str">
        <f t="shared" si="1050"/>
        <v/>
      </c>
      <c r="BW5260" s="46" t="str">
        <f t="shared" si="1051"/>
        <v/>
      </c>
      <c r="BY5260" s="13" t="str">
        <f t="shared" si="1052"/>
        <v/>
      </c>
      <c r="BZ5260" s="37" t="str">
        <f t="shared" si="1053"/>
        <v/>
      </c>
      <c r="CA5260" s="60" t="str">
        <f t="shared" si="1054"/>
        <v/>
      </c>
      <c r="CB5260" s="37" t="str">
        <f>IF(CA5260="", "", COUNTIF(CA$2649:CA$5288, "?"&amp;CA5260)+1+COUNTIF(CA$2649:CA5260, CA5260)-1)</f>
        <v/>
      </c>
      <c r="CC5260" s="41" t="str">
        <f t="shared" si="1055"/>
        <v/>
      </c>
    </row>
    <row r="5261" spans="45:81" hidden="1" x14ac:dyDescent="0.25">
      <c r="AS5261" s="37">
        <v>2613</v>
      </c>
      <c r="BS5261" s="41" t="str">
        <f t="shared" si="1049"/>
        <v/>
      </c>
      <c r="BU5261" s="41" t="str">
        <f>IF($BS5261="", "", IFERROR(INDEX('Country Name Replacement'!$C$11:$C$2650, MATCH($BS5261, 'Country Name Replacement'!$B$11:$B$2650, 0)), $BS5261))</f>
        <v/>
      </c>
      <c r="BV5261" s="37" t="str">
        <f t="shared" si="1050"/>
        <v/>
      </c>
      <c r="BW5261" s="46" t="str">
        <f t="shared" si="1051"/>
        <v/>
      </c>
      <c r="BY5261" s="13" t="str">
        <f t="shared" si="1052"/>
        <v/>
      </c>
      <c r="BZ5261" s="37" t="str">
        <f t="shared" si="1053"/>
        <v/>
      </c>
      <c r="CA5261" s="60" t="str">
        <f t="shared" si="1054"/>
        <v/>
      </c>
      <c r="CB5261" s="37" t="str">
        <f>IF(CA5261="", "", COUNTIF(CA$2649:CA$5288, "?"&amp;CA5261)+1+COUNTIF(CA$2649:CA5261, CA5261)-1)</f>
        <v/>
      </c>
      <c r="CC5261" s="41" t="str">
        <f t="shared" si="1055"/>
        <v/>
      </c>
    </row>
    <row r="5262" spans="45:81" hidden="1" x14ac:dyDescent="0.25">
      <c r="AS5262" s="37">
        <v>2614</v>
      </c>
      <c r="BS5262" s="41" t="str">
        <f t="shared" si="1049"/>
        <v/>
      </c>
      <c r="BU5262" s="41" t="str">
        <f>IF($BS5262="", "", IFERROR(INDEX('Country Name Replacement'!$C$11:$C$2650, MATCH($BS5262, 'Country Name Replacement'!$B$11:$B$2650, 0)), $BS5262))</f>
        <v/>
      </c>
      <c r="BV5262" s="37" t="str">
        <f t="shared" si="1050"/>
        <v/>
      </c>
      <c r="BW5262" s="46" t="str">
        <f t="shared" si="1051"/>
        <v/>
      </c>
      <c r="BY5262" s="13" t="str">
        <f t="shared" si="1052"/>
        <v/>
      </c>
      <c r="BZ5262" s="37" t="str">
        <f t="shared" si="1053"/>
        <v/>
      </c>
      <c r="CA5262" s="60" t="str">
        <f t="shared" si="1054"/>
        <v/>
      </c>
      <c r="CB5262" s="37" t="str">
        <f>IF(CA5262="", "", COUNTIF(CA$2649:CA$5288, "?"&amp;CA5262)+1+COUNTIF(CA$2649:CA5262, CA5262)-1)</f>
        <v/>
      </c>
      <c r="CC5262" s="41" t="str">
        <f t="shared" si="1055"/>
        <v/>
      </c>
    </row>
    <row r="5263" spans="45:81" hidden="1" x14ac:dyDescent="0.25">
      <c r="AS5263" s="37">
        <v>2615</v>
      </c>
      <c r="BS5263" s="41" t="str">
        <f t="shared" si="1049"/>
        <v/>
      </c>
      <c r="BU5263" s="41" t="str">
        <f>IF($BS5263="", "", IFERROR(INDEX('Country Name Replacement'!$C$11:$C$2650, MATCH($BS5263, 'Country Name Replacement'!$B$11:$B$2650, 0)), $BS5263))</f>
        <v/>
      </c>
      <c r="BV5263" s="37" t="str">
        <f t="shared" si="1050"/>
        <v/>
      </c>
      <c r="BW5263" s="46" t="str">
        <f t="shared" si="1051"/>
        <v/>
      </c>
      <c r="BY5263" s="13" t="str">
        <f t="shared" si="1052"/>
        <v/>
      </c>
      <c r="BZ5263" s="37" t="str">
        <f t="shared" si="1053"/>
        <v/>
      </c>
      <c r="CA5263" s="60" t="str">
        <f t="shared" si="1054"/>
        <v/>
      </c>
      <c r="CB5263" s="37" t="str">
        <f>IF(CA5263="", "", COUNTIF(CA$2649:CA$5288, "?"&amp;CA5263)+1+COUNTIF(CA$2649:CA5263, CA5263)-1)</f>
        <v/>
      </c>
      <c r="CC5263" s="41" t="str">
        <f t="shared" si="1055"/>
        <v/>
      </c>
    </row>
    <row r="5264" spans="45:81" hidden="1" x14ac:dyDescent="0.25">
      <c r="AS5264" s="37">
        <v>2616</v>
      </c>
      <c r="BS5264" s="41" t="str">
        <f t="shared" si="1049"/>
        <v/>
      </c>
      <c r="BU5264" s="41" t="str">
        <f>IF($BS5264="", "", IFERROR(INDEX('Country Name Replacement'!$C$11:$C$2650, MATCH($BS5264, 'Country Name Replacement'!$B$11:$B$2650, 0)), $BS5264))</f>
        <v/>
      </c>
      <c r="BV5264" s="37" t="str">
        <f t="shared" si="1050"/>
        <v/>
      </c>
      <c r="BW5264" s="46" t="str">
        <f t="shared" si="1051"/>
        <v/>
      </c>
      <c r="BY5264" s="13" t="str">
        <f t="shared" si="1052"/>
        <v/>
      </c>
      <c r="BZ5264" s="37" t="str">
        <f t="shared" si="1053"/>
        <v/>
      </c>
      <c r="CA5264" s="60" t="str">
        <f t="shared" si="1054"/>
        <v/>
      </c>
      <c r="CB5264" s="37" t="str">
        <f>IF(CA5264="", "", COUNTIF(CA$2649:CA$5288, "?"&amp;CA5264)+1+COUNTIF(CA$2649:CA5264, CA5264)-1)</f>
        <v/>
      </c>
      <c r="CC5264" s="41" t="str">
        <f t="shared" si="1055"/>
        <v/>
      </c>
    </row>
    <row r="5265" spans="45:81" hidden="1" x14ac:dyDescent="0.25">
      <c r="AS5265" s="37">
        <v>2617</v>
      </c>
      <c r="BS5265" s="41" t="str">
        <f t="shared" si="1049"/>
        <v/>
      </c>
      <c r="BU5265" s="41" t="str">
        <f>IF($BS5265="", "", IFERROR(INDEX('Country Name Replacement'!$C$11:$C$2650, MATCH($BS5265, 'Country Name Replacement'!$B$11:$B$2650, 0)), $BS5265))</f>
        <v/>
      </c>
      <c r="BV5265" s="37" t="str">
        <f t="shared" si="1050"/>
        <v/>
      </c>
      <c r="BW5265" s="46" t="str">
        <f t="shared" si="1051"/>
        <v/>
      </c>
      <c r="BY5265" s="13" t="str">
        <f t="shared" si="1052"/>
        <v/>
      </c>
      <c r="BZ5265" s="37" t="str">
        <f t="shared" si="1053"/>
        <v/>
      </c>
      <c r="CA5265" s="60" t="str">
        <f t="shared" si="1054"/>
        <v/>
      </c>
      <c r="CB5265" s="37" t="str">
        <f>IF(CA5265="", "", COUNTIF(CA$2649:CA$5288, "?"&amp;CA5265)+1+COUNTIF(CA$2649:CA5265, CA5265)-1)</f>
        <v/>
      </c>
      <c r="CC5265" s="41" t="str">
        <f t="shared" si="1055"/>
        <v/>
      </c>
    </row>
    <row r="5266" spans="45:81" hidden="1" x14ac:dyDescent="0.25">
      <c r="AS5266" s="37">
        <v>2618</v>
      </c>
      <c r="BS5266" s="41" t="str">
        <f t="shared" si="1049"/>
        <v/>
      </c>
      <c r="BU5266" s="41" t="str">
        <f>IF($BS5266="", "", IFERROR(INDEX('Country Name Replacement'!$C$11:$C$2650, MATCH($BS5266, 'Country Name Replacement'!$B$11:$B$2650, 0)), $BS5266))</f>
        <v/>
      </c>
      <c r="BV5266" s="37" t="str">
        <f t="shared" si="1050"/>
        <v/>
      </c>
      <c r="BW5266" s="46" t="str">
        <f t="shared" si="1051"/>
        <v/>
      </c>
      <c r="BY5266" s="13" t="str">
        <f t="shared" si="1052"/>
        <v/>
      </c>
      <c r="BZ5266" s="37" t="str">
        <f t="shared" si="1053"/>
        <v/>
      </c>
      <c r="CA5266" s="60" t="str">
        <f t="shared" si="1054"/>
        <v/>
      </c>
      <c r="CB5266" s="37" t="str">
        <f>IF(CA5266="", "", COUNTIF(CA$2649:CA$5288, "?"&amp;CA5266)+1+COUNTIF(CA$2649:CA5266, CA5266)-1)</f>
        <v/>
      </c>
      <c r="CC5266" s="41" t="str">
        <f t="shared" si="1055"/>
        <v/>
      </c>
    </row>
    <row r="5267" spans="45:81" hidden="1" x14ac:dyDescent="0.25">
      <c r="AS5267" s="37">
        <v>2619</v>
      </c>
      <c r="BS5267" s="41" t="str">
        <f t="shared" si="1049"/>
        <v/>
      </c>
      <c r="BU5267" s="41" t="str">
        <f>IF($BS5267="", "", IFERROR(INDEX('Country Name Replacement'!$C$11:$C$2650, MATCH($BS5267, 'Country Name Replacement'!$B$11:$B$2650, 0)), $BS5267))</f>
        <v/>
      </c>
      <c r="BV5267" s="37" t="str">
        <f t="shared" si="1050"/>
        <v/>
      </c>
      <c r="BW5267" s="46" t="str">
        <f t="shared" si="1051"/>
        <v/>
      </c>
      <c r="BY5267" s="13" t="str">
        <f t="shared" si="1052"/>
        <v/>
      </c>
      <c r="BZ5267" s="37" t="str">
        <f t="shared" si="1053"/>
        <v/>
      </c>
      <c r="CA5267" s="60" t="str">
        <f t="shared" si="1054"/>
        <v/>
      </c>
      <c r="CB5267" s="37" t="str">
        <f>IF(CA5267="", "", COUNTIF(CA$2649:CA$5288, "?"&amp;CA5267)+1+COUNTIF(CA$2649:CA5267, CA5267)-1)</f>
        <v/>
      </c>
      <c r="CC5267" s="41" t="str">
        <f t="shared" si="1055"/>
        <v/>
      </c>
    </row>
    <row r="5268" spans="45:81" hidden="1" x14ac:dyDescent="0.25">
      <c r="AS5268" s="37">
        <v>2620</v>
      </c>
      <c r="BS5268" s="41" t="str">
        <f t="shared" si="1049"/>
        <v/>
      </c>
      <c r="BU5268" s="41" t="str">
        <f>IF($BS5268="", "", IFERROR(INDEX('Country Name Replacement'!$C$11:$C$2650, MATCH($BS5268, 'Country Name Replacement'!$B$11:$B$2650, 0)), $BS5268))</f>
        <v/>
      </c>
      <c r="BV5268" s="37" t="str">
        <f t="shared" si="1050"/>
        <v/>
      </c>
      <c r="BW5268" s="46" t="str">
        <f t="shared" si="1051"/>
        <v/>
      </c>
      <c r="BY5268" s="13" t="str">
        <f t="shared" si="1052"/>
        <v/>
      </c>
      <c r="BZ5268" s="37" t="str">
        <f t="shared" si="1053"/>
        <v/>
      </c>
      <c r="CA5268" s="60" t="str">
        <f t="shared" si="1054"/>
        <v/>
      </c>
      <c r="CB5268" s="37" t="str">
        <f>IF(CA5268="", "", COUNTIF(CA$2649:CA$5288, "?"&amp;CA5268)+1+COUNTIF(CA$2649:CA5268, CA5268)-1)</f>
        <v/>
      </c>
      <c r="CC5268" s="41" t="str">
        <f t="shared" si="1055"/>
        <v/>
      </c>
    </row>
    <row r="5269" spans="45:81" hidden="1" x14ac:dyDescent="0.25">
      <c r="AS5269" s="37">
        <v>2621</v>
      </c>
      <c r="BS5269" s="41" t="str">
        <f t="shared" si="1049"/>
        <v/>
      </c>
      <c r="BU5269" s="41" t="str">
        <f>IF($BS5269="", "", IFERROR(INDEX('Country Name Replacement'!$C$11:$C$2650, MATCH($BS5269, 'Country Name Replacement'!$B$11:$B$2650, 0)), $BS5269))</f>
        <v/>
      </c>
      <c r="BV5269" s="37" t="str">
        <f t="shared" si="1050"/>
        <v/>
      </c>
      <c r="BW5269" s="46" t="str">
        <f t="shared" si="1051"/>
        <v/>
      </c>
      <c r="BY5269" s="13" t="str">
        <f t="shared" si="1052"/>
        <v/>
      </c>
      <c r="BZ5269" s="37" t="str">
        <f t="shared" si="1053"/>
        <v/>
      </c>
      <c r="CA5269" s="60" t="str">
        <f t="shared" si="1054"/>
        <v/>
      </c>
      <c r="CB5269" s="37" t="str">
        <f>IF(CA5269="", "", COUNTIF(CA$2649:CA$5288, "?"&amp;CA5269)+1+COUNTIF(CA$2649:CA5269, CA5269)-1)</f>
        <v/>
      </c>
      <c r="CC5269" s="41" t="str">
        <f t="shared" si="1055"/>
        <v/>
      </c>
    </row>
    <row r="5270" spans="45:81" hidden="1" x14ac:dyDescent="0.25">
      <c r="AS5270" s="37">
        <v>2622</v>
      </c>
      <c r="BS5270" s="41" t="str">
        <f t="shared" si="1049"/>
        <v/>
      </c>
      <c r="BU5270" s="41" t="str">
        <f>IF($BS5270="", "", IFERROR(INDEX('Country Name Replacement'!$C$11:$C$2650, MATCH($BS5270, 'Country Name Replacement'!$B$11:$B$2650, 0)), $BS5270))</f>
        <v/>
      </c>
      <c r="BV5270" s="37" t="str">
        <f t="shared" si="1050"/>
        <v/>
      </c>
      <c r="BW5270" s="46" t="str">
        <f t="shared" si="1051"/>
        <v/>
      </c>
      <c r="BY5270" s="13" t="str">
        <f t="shared" si="1052"/>
        <v/>
      </c>
      <c r="BZ5270" s="37" t="str">
        <f t="shared" si="1053"/>
        <v/>
      </c>
      <c r="CA5270" s="60" t="str">
        <f t="shared" si="1054"/>
        <v/>
      </c>
      <c r="CB5270" s="37" t="str">
        <f>IF(CA5270="", "", COUNTIF(CA$2649:CA$5288, "?"&amp;CA5270)+1+COUNTIF(CA$2649:CA5270, CA5270)-1)</f>
        <v/>
      </c>
      <c r="CC5270" s="41" t="str">
        <f t="shared" si="1055"/>
        <v/>
      </c>
    </row>
    <row r="5271" spans="45:81" hidden="1" x14ac:dyDescent="0.25">
      <c r="AS5271" s="37">
        <v>2623</v>
      </c>
      <c r="BS5271" s="41" t="str">
        <f t="shared" si="1049"/>
        <v/>
      </c>
      <c r="BU5271" s="41" t="str">
        <f>IF($BS5271="", "", IFERROR(INDEX('Country Name Replacement'!$C$11:$C$2650, MATCH($BS5271, 'Country Name Replacement'!$B$11:$B$2650, 0)), $BS5271))</f>
        <v/>
      </c>
      <c r="BV5271" s="37" t="str">
        <f t="shared" si="1050"/>
        <v/>
      </c>
      <c r="BW5271" s="46" t="str">
        <f t="shared" si="1051"/>
        <v/>
      </c>
      <c r="BY5271" s="13" t="str">
        <f t="shared" si="1052"/>
        <v/>
      </c>
      <c r="BZ5271" s="37" t="str">
        <f t="shared" si="1053"/>
        <v/>
      </c>
      <c r="CA5271" s="60" t="str">
        <f t="shared" si="1054"/>
        <v/>
      </c>
      <c r="CB5271" s="37" t="str">
        <f>IF(CA5271="", "", COUNTIF(CA$2649:CA$5288, "?"&amp;CA5271)+1+COUNTIF(CA$2649:CA5271, CA5271)-1)</f>
        <v/>
      </c>
      <c r="CC5271" s="41" t="str">
        <f t="shared" si="1055"/>
        <v/>
      </c>
    </row>
    <row r="5272" spans="45:81" hidden="1" x14ac:dyDescent="0.25">
      <c r="AS5272" s="37">
        <v>2624</v>
      </c>
      <c r="BS5272" s="41" t="str">
        <f t="shared" si="1049"/>
        <v/>
      </c>
      <c r="BU5272" s="41" t="str">
        <f>IF($BS5272="", "", IFERROR(INDEX('Country Name Replacement'!$C$11:$C$2650, MATCH($BS5272, 'Country Name Replacement'!$B$11:$B$2650, 0)), $BS5272))</f>
        <v/>
      </c>
      <c r="BV5272" s="37" t="str">
        <f t="shared" si="1050"/>
        <v/>
      </c>
      <c r="BW5272" s="46" t="str">
        <f t="shared" si="1051"/>
        <v/>
      </c>
      <c r="BY5272" s="13" t="str">
        <f t="shared" si="1052"/>
        <v/>
      </c>
      <c r="BZ5272" s="37" t="str">
        <f t="shared" si="1053"/>
        <v/>
      </c>
      <c r="CA5272" s="60" t="str">
        <f t="shared" si="1054"/>
        <v/>
      </c>
      <c r="CB5272" s="37" t="str">
        <f>IF(CA5272="", "", COUNTIF(CA$2649:CA$5288, "?"&amp;CA5272)+1+COUNTIF(CA$2649:CA5272, CA5272)-1)</f>
        <v/>
      </c>
      <c r="CC5272" s="41" t="str">
        <f t="shared" si="1055"/>
        <v/>
      </c>
    </row>
    <row r="5273" spans="45:81" hidden="1" x14ac:dyDescent="0.25">
      <c r="AS5273" s="37">
        <v>2625</v>
      </c>
      <c r="BS5273" s="41" t="str">
        <f t="shared" si="1049"/>
        <v/>
      </c>
      <c r="BU5273" s="41" t="str">
        <f>IF($BS5273="", "", IFERROR(INDEX('Country Name Replacement'!$C$11:$C$2650, MATCH($BS5273, 'Country Name Replacement'!$B$11:$B$2650, 0)), $BS5273))</f>
        <v/>
      </c>
      <c r="BV5273" s="37" t="str">
        <f t="shared" si="1050"/>
        <v/>
      </c>
      <c r="BW5273" s="46" t="str">
        <f t="shared" si="1051"/>
        <v/>
      </c>
      <c r="BY5273" s="13" t="str">
        <f t="shared" si="1052"/>
        <v/>
      </c>
      <c r="BZ5273" s="37" t="str">
        <f t="shared" si="1053"/>
        <v/>
      </c>
      <c r="CA5273" s="60" t="str">
        <f t="shared" si="1054"/>
        <v/>
      </c>
      <c r="CB5273" s="37" t="str">
        <f>IF(CA5273="", "", COUNTIF(CA$2649:CA$5288, "?"&amp;CA5273)+1+COUNTIF(CA$2649:CA5273, CA5273)-1)</f>
        <v/>
      </c>
      <c r="CC5273" s="41" t="str">
        <f t="shared" si="1055"/>
        <v/>
      </c>
    </row>
    <row r="5274" spans="45:81" hidden="1" x14ac:dyDescent="0.25">
      <c r="AS5274" s="37">
        <v>2626</v>
      </c>
      <c r="BS5274" s="41" t="str">
        <f t="shared" ref="BS5274:BS5288" si="1056">IFERROR(INDEX(BS$7:BS$2646, MATCH($AS5274, BU$7:BU$2646, 0)), "")</f>
        <v/>
      </c>
      <c r="BU5274" s="41" t="str">
        <f>IF($BS5274="", "", IFERROR(INDEX('Country Name Replacement'!$C$11:$C$2650, MATCH($BS5274, 'Country Name Replacement'!$B$11:$B$2650, 0)), $BS5274))</f>
        <v/>
      </c>
      <c r="BV5274" s="37" t="str">
        <f t="shared" ref="BV5274:BV5288" si="1057">IF(BU5274="", "", COUNTIF(BU$2649:BU$5288, "&lt;"&amp;BU5274)+1-BV$2647)</f>
        <v/>
      </c>
      <c r="BW5274" s="46" t="str">
        <f t="shared" ref="BW5274:BW5288" si="1058">IFERROR(INDEX(BU$2649:BU$5288, MATCH($AS5274, BV$2649:BV$2828, 0)), "")</f>
        <v/>
      </c>
      <c r="BY5274" s="13" t="str">
        <f t="shared" ref="BY5274:BY5288" si="1059">IFERROR(INDEX(BY$7:BY$2646, MATCH($AS5274, CA$7:CA$2646, 0)), "")</f>
        <v/>
      </c>
      <c r="BZ5274" s="37" t="str">
        <f t="shared" ref="BZ5274:BZ5288" si="1060">IF(BY5274="", "", COUNTIF(BY$2649:BY$5288, "&lt;"&amp;BY5274)+1-BZ$2647)</f>
        <v/>
      </c>
      <c r="CA5274" s="60" t="str">
        <f t="shared" ref="CA5274:CA5288" si="1061">IF(BY5274="", "", SUMIF($BY$7:$BY$2646, BY5274, $BZ$7:$BZ$2646))</f>
        <v/>
      </c>
      <c r="CB5274" s="37" t="str">
        <f>IF(CA5274="", "", COUNTIF(CA$2649:CA$5288, "?"&amp;CA5274)+1+COUNTIF(CA$2649:CA5274, CA5274)-1)</f>
        <v/>
      </c>
      <c r="CC5274" s="41" t="str">
        <f t="shared" ref="CC5274:CC5288" si="1062">IFERROR(INDEX(BS$2649:BS$5288, MATCH($AS5274, BV$2649:BV$2828, 0)), "")</f>
        <v/>
      </c>
    </row>
    <row r="5275" spans="45:81" hidden="1" x14ac:dyDescent="0.25">
      <c r="AS5275" s="37">
        <v>2627</v>
      </c>
      <c r="BS5275" s="41" t="str">
        <f t="shared" si="1056"/>
        <v/>
      </c>
      <c r="BU5275" s="41" t="str">
        <f>IF($BS5275="", "", IFERROR(INDEX('Country Name Replacement'!$C$11:$C$2650, MATCH($BS5275, 'Country Name Replacement'!$B$11:$B$2650, 0)), $BS5275))</f>
        <v/>
      </c>
      <c r="BV5275" s="37" t="str">
        <f t="shared" si="1057"/>
        <v/>
      </c>
      <c r="BW5275" s="46" t="str">
        <f t="shared" si="1058"/>
        <v/>
      </c>
      <c r="BY5275" s="13" t="str">
        <f t="shared" si="1059"/>
        <v/>
      </c>
      <c r="BZ5275" s="37" t="str">
        <f t="shared" si="1060"/>
        <v/>
      </c>
      <c r="CA5275" s="60" t="str">
        <f t="shared" si="1061"/>
        <v/>
      </c>
      <c r="CB5275" s="37" t="str">
        <f>IF(CA5275="", "", COUNTIF(CA$2649:CA$5288, "?"&amp;CA5275)+1+COUNTIF(CA$2649:CA5275, CA5275)-1)</f>
        <v/>
      </c>
      <c r="CC5275" s="41" t="str">
        <f t="shared" si="1062"/>
        <v/>
      </c>
    </row>
    <row r="5276" spans="45:81" hidden="1" x14ac:dyDescent="0.25">
      <c r="AS5276" s="37">
        <v>2628</v>
      </c>
      <c r="BS5276" s="41" t="str">
        <f t="shared" si="1056"/>
        <v/>
      </c>
      <c r="BU5276" s="41" t="str">
        <f>IF($BS5276="", "", IFERROR(INDEX('Country Name Replacement'!$C$11:$C$2650, MATCH($BS5276, 'Country Name Replacement'!$B$11:$B$2650, 0)), $BS5276))</f>
        <v/>
      </c>
      <c r="BV5276" s="37" t="str">
        <f t="shared" si="1057"/>
        <v/>
      </c>
      <c r="BW5276" s="46" t="str">
        <f t="shared" si="1058"/>
        <v/>
      </c>
      <c r="BY5276" s="13" t="str">
        <f t="shared" si="1059"/>
        <v/>
      </c>
      <c r="BZ5276" s="37" t="str">
        <f t="shared" si="1060"/>
        <v/>
      </c>
      <c r="CA5276" s="60" t="str">
        <f t="shared" si="1061"/>
        <v/>
      </c>
      <c r="CB5276" s="37" t="str">
        <f>IF(CA5276="", "", COUNTIF(CA$2649:CA$5288, "?"&amp;CA5276)+1+COUNTIF(CA$2649:CA5276, CA5276)-1)</f>
        <v/>
      </c>
      <c r="CC5276" s="41" t="str">
        <f t="shared" si="1062"/>
        <v/>
      </c>
    </row>
    <row r="5277" spans="45:81" hidden="1" x14ac:dyDescent="0.25">
      <c r="AS5277" s="37">
        <v>2629</v>
      </c>
      <c r="BS5277" s="41" t="str">
        <f t="shared" si="1056"/>
        <v/>
      </c>
      <c r="BU5277" s="41" t="str">
        <f>IF($BS5277="", "", IFERROR(INDEX('Country Name Replacement'!$C$11:$C$2650, MATCH($BS5277, 'Country Name Replacement'!$B$11:$B$2650, 0)), $BS5277))</f>
        <v/>
      </c>
      <c r="BV5277" s="37" t="str">
        <f t="shared" si="1057"/>
        <v/>
      </c>
      <c r="BW5277" s="46" t="str">
        <f t="shared" si="1058"/>
        <v/>
      </c>
      <c r="BY5277" s="13" t="str">
        <f t="shared" si="1059"/>
        <v/>
      </c>
      <c r="BZ5277" s="37" t="str">
        <f t="shared" si="1060"/>
        <v/>
      </c>
      <c r="CA5277" s="60" t="str">
        <f t="shared" si="1061"/>
        <v/>
      </c>
      <c r="CB5277" s="37" t="str">
        <f>IF(CA5277="", "", COUNTIF(CA$2649:CA$5288, "?"&amp;CA5277)+1+COUNTIF(CA$2649:CA5277, CA5277)-1)</f>
        <v/>
      </c>
      <c r="CC5277" s="41" t="str">
        <f t="shared" si="1062"/>
        <v/>
      </c>
    </row>
    <row r="5278" spans="45:81" hidden="1" x14ac:dyDescent="0.25">
      <c r="AS5278" s="37">
        <v>2630</v>
      </c>
      <c r="BS5278" s="41" t="str">
        <f t="shared" si="1056"/>
        <v/>
      </c>
      <c r="BU5278" s="41" t="str">
        <f>IF($BS5278="", "", IFERROR(INDEX('Country Name Replacement'!$C$11:$C$2650, MATCH($BS5278, 'Country Name Replacement'!$B$11:$B$2650, 0)), $BS5278))</f>
        <v/>
      </c>
      <c r="BV5278" s="37" t="str">
        <f t="shared" si="1057"/>
        <v/>
      </c>
      <c r="BW5278" s="46" t="str">
        <f t="shared" si="1058"/>
        <v/>
      </c>
      <c r="BY5278" s="13" t="str">
        <f t="shared" si="1059"/>
        <v/>
      </c>
      <c r="BZ5278" s="37" t="str">
        <f t="shared" si="1060"/>
        <v/>
      </c>
      <c r="CA5278" s="60" t="str">
        <f t="shared" si="1061"/>
        <v/>
      </c>
      <c r="CB5278" s="37" t="str">
        <f>IF(CA5278="", "", COUNTIF(CA$2649:CA$5288, "?"&amp;CA5278)+1+COUNTIF(CA$2649:CA5278, CA5278)-1)</f>
        <v/>
      </c>
      <c r="CC5278" s="41" t="str">
        <f t="shared" si="1062"/>
        <v/>
      </c>
    </row>
    <row r="5279" spans="45:81" hidden="1" x14ac:dyDescent="0.25">
      <c r="AS5279" s="37">
        <v>2631</v>
      </c>
      <c r="BS5279" s="41" t="str">
        <f t="shared" si="1056"/>
        <v/>
      </c>
      <c r="BU5279" s="41" t="str">
        <f>IF($BS5279="", "", IFERROR(INDEX('Country Name Replacement'!$C$11:$C$2650, MATCH($BS5279, 'Country Name Replacement'!$B$11:$B$2650, 0)), $BS5279))</f>
        <v/>
      </c>
      <c r="BV5279" s="37" t="str">
        <f t="shared" si="1057"/>
        <v/>
      </c>
      <c r="BW5279" s="46" t="str">
        <f t="shared" si="1058"/>
        <v/>
      </c>
      <c r="BY5279" s="13" t="str">
        <f t="shared" si="1059"/>
        <v/>
      </c>
      <c r="BZ5279" s="37" t="str">
        <f t="shared" si="1060"/>
        <v/>
      </c>
      <c r="CA5279" s="60" t="str">
        <f t="shared" si="1061"/>
        <v/>
      </c>
      <c r="CB5279" s="37" t="str">
        <f>IF(CA5279="", "", COUNTIF(CA$2649:CA$5288, "?"&amp;CA5279)+1+COUNTIF(CA$2649:CA5279, CA5279)-1)</f>
        <v/>
      </c>
      <c r="CC5279" s="41" t="str">
        <f t="shared" si="1062"/>
        <v/>
      </c>
    </row>
    <row r="5280" spans="45:81" hidden="1" x14ac:dyDescent="0.25">
      <c r="AS5280" s="37">
        <v>2632</v>
      </c>
      <c r="BS5280" s="41" t="str">
        <f t="shared" si="1056"/>
        <v/>
      </c>
      <c r="BU5280" s="41" t="str">
        <f>IF($BS5280="", "", IFERROR(INDEX('Country Name Replacement'!$C$11:$C$2650, MATCH($BS5280, 'Country Name Replacement'!$B$11:$B$2650, 0)), $BS5280))</f>
        <v/>
      </c>
      <c r="BV5280" s="37" t="str">
        <f t="shared" si="1057"/>
        <v/>
      </c>
      <c r="BW5280" s="46" t="str">
        <f t="shared" si="1058"/>
        <v/>
      </c>
      <c r="BY5280" s="13" t="str">
        <f t="shared" si="1059"/>
        <v/>
      </c>
      <c r="BZ5280" s="37" t="str">
        <f t="shared" si="1060"/>
        <v/>
      </c>
      <c r="CA5280" s="60" t="str">
        <f t="shared" si="1061"/>
        <v/>
      </c>
      <c r="CB5280" s="37" t="str">
        <f>IF(CA5280="", "", COUNTIF(CA$2649:CA$5288, "?"&amp;CA5280)+1+COUNTIF(CA$2649:CA5280, CA5280)-1)</f>
        <v/>
      </c>
      <c r="CC5280" s="41" t="str">
        <f t="shared" si="1062"/>
        <v/>
      </c>
    </row>
    <row r="5281" spans="45:81" hidden="1" x14ac:dyDescent="0.25">
      <c r="AS5281" s="37">
        <v>2633</v>
      </c>
      <c r="BS5281" s="41" t="str">
        <f t="shared" si="1056"/>
        <v/>
      </c>
      <c r="BU5281" s="41" t="str">
        <f>IF($BS5281="", "", IFERROR(INDEX('Country Name Replacement'!$C$11:$C$2650, MATCH($BS5281, 'Country Name Replacement'!$B$11:$B$2650, 0)), $BS5281))</f>
        <v/>
      </c>
      <c r="BV5281" s="37" t="str">
        <f t="shared" si="1057"/>
        <v/>
      </c>
      <c r="BW5281" s="46" t="str">
        <f t="shared" si="1058"/>
        <v/>
      </c>
      <c r="BY5281" s="13" t="str">
        <f t="shared" si="1059"/>
        <v/>
      </c>
      <c r="BZ5281" s="37" t="str">
        <f t="shared" si="1060"/>
        <v/>
      </c>
      <c r="CA5281" s="60" t="str">
        <f t="shared" si="1061"/>
        <v/>
      </c>
      <c r="CB5281" s="37" t="str">
        <f>IF(CA5281="", "", COUNTIF(CA$2649:CA$5288, "?"&amp;CA5281)+1+COUNTIF(CA$2649:CA5281, CA5281)-1)</f>
        <v/>
      </c>
      <c r="CC5281" s="41" t="str">
        <f t="shared" si="1062"/>
        <v/>
      </c>
    </row>
    <row r="5282" spans="45:81" hidden="1" x14ac:dyDescent="0.25">
      <c r="AS5282" s="37">
        <v>2634</v>
      </c>
      <c r="BS5282" s="41" t="str">
        <f t="shared" si="1056"/>
        <v/>
      </c>
      <c r="BU5282" s="41" t="str">
        <f>IF($BS5282="", "", IFERROR(INDEX('Country Name Replacement'!$C$11:$C$2650, MATCH($BS5282, 'Country Name Replacement'!$B$11:$B$2650, 0)), $BS5282))</f>
        <v/>
      </c>
      <c r="BV5282" s="37" t="str">
        <f t="shared" si="1057"/>
        <v/>
      </c>
      <c r="BW5282" s="46" t="str">
        <f t="shared" si="1058"/>
        <v/>
      </c>
      <c r="BY5282" s="13" t="str">
        <f t="shared" si="1059"/>
        <v/>
      </c>
      <c r="BZ5282" s="37" t="str">
        <f t="shared" si="1060"/>
        <v/>
      </c>
      <c r="CA5282" s="60" t="str">
        <f t="shared" si="1061"/>
        <v/>
      </c>
      <c r="CB5282" s="37" t="str">
        <f>IF(CA5282="", "", COUNTIF(CA$2649:CA$5288, "?"&amp;CA5282)+1+COUNTIF(CA$2649:CA5282, CA5282)-1)</f>
        <v/>
      </c>
      <c r="CC5282" s="41" t="str">
        <f t="shared" si="1062"/>
        <v/>
      </c>
    </row>
    <row r="5283" spans="45:81" hidden="1" x14ac:dyDescent="0.25">
      <c r="AS5283" s="37">
        <v>2635</v>
      </c>
      <c r="BS5283" s="41" t="str">
        <f t="shared" si="1056"/>
        <v/>
      </c>
      <c r="BU5283" s="41" t="str">
        <f>IF($BS5283="", "", IFERROR(INDEX('Country Name Replacement'!$C$11:$C$2650, MATCH($BS5283, 'Country Name Replacement'!$B$11:$B$2650, 0)), $BS5283))</f>
        <v/>
      </c>
      <c r="BV5283" s="37" t="str">
        <f t="shared" si="1057"/>
        <v/>
      </c>
      <c r="BW5283" s="46" t="str">
        <f t="shared" si="1058"/>
        <v/>
      </c>
      <c r="BY5283" s="13" t="str">
        <f t="shared" si="1059"/>
        <v/>
      </c>
      <c r="BZ5283" s="37" t="str">
        <f t="shared" si="1060"/>
        <v/>
      </c>
      <c r="CA5283" s="60" t="str">
        <f t="shared" si="1061"/>
        <v/>
      </c>
      <c r="CB5283" s="37" t="str">
        <f>IF(CA5283="", "", COUNTIF(CA$2649:CA$5288, "?"&amp;CA5283)+1+COUNTIF(CA$2649:CA5283, CA5283)-1)</f>
        <v/>
      </c>
      <c r="CC5283" s="41" t="str">
        <f t="shared" si="1062"/>
        <v/>
      </c>
    </row>
    <row r="5284" spans="45:81" hidden="1" x14ac:dyDescent="0.25">
      <c r="AS5284" s="37">
        <v>2636</v>
      </c>
      <c r="BS5284" s="41" t="str">
        <f t="shared" si="1056"/>
        <v/>
      </c>
      <c r="BU5284" s="41" t="str">
        <f>IF($BS5284="", "", IFERROR(INDEX('Country Name Replacement'!$C$11:$C$2650, MATCH($BS5284, 'Country Name Replacement'!$B$11:$B$2650, 0)), $BS5284))</f>
        <v/>
      </c>
      <c r="BV5284" s="37" t="str">
        <f t="shared" si="1057"/>
        <v/>
      </c>
      <c r="BW5284" s="46" t="str">
        <f t="shared" si="1058"/>
        <v/>
      </c>
      <c r="BY5284" s="13" t="str">
        <f t="shared" si="1059"/>
        <v/>
      </c>
      <c r="BZ5284" s="37" t="str">
        <f t="shared" si="1060"/>
        <v/>
      </c>
      <c r="CA5284" s="60" t="str">
        <f t="shared" si="1061"/>
        <v/>
      </c>
      <c r="CB5284" s="37" t="str">
        <f>IF(CA5284="", "", COUNTIF(CA$2649:CA$5288, "?"&amp;CA5284)+1+COUNTIF(CA$2649:CA5284, CA5284)-1)</f>
        <v/>
      </c>
      <c r="CC5284" s="41" t="str">
        <f t="shared" si="1062"/>
        <v/>
      </c>
    </row>
    <row r="5285" spans="45:81" hidden="1" x14ac:dyDescent="0.25">
      <c r="AS5285" s="37">
        <v>2637</v>
      </c>
      <c r="BS5285" s="41" t="str">
        <f t="shared" si="1056"/>
        <v/>
      </c>
      <c r="BU5285" s="41" t="str">
        <f>IF($BS5285="", "", IFERROR(INDEX('Country Name Replacement'!$C$11:$C$2650, MATCH($BS5285, 'Country Name Replacement'!$B$11:$B$2650, 0)), $BS5285))</f>
        <v/>
      </c>
      <c r="BV5285" s="37" t="str">
        <f t="shared" si="1057"/>
        <v/>
      </c>
      <c r="BW5285" s="46" t="str">
        <f t="shared" si="1058"/>
        <v/>
      </c>
      <c r="BY5285" s="13" t="str">
        <f t="shared" si="1059"/>
        <v/>
      </c>
      <c r="BZ5285" s="37" t="str">
        <f t="shared" si="1060"/>
        <v/>
      </c>
      <c r="CA5285" s="60" t="str">
        <f t="shared" si="1061"/>
        <v/>
      </c>
      <c r="CB5285" s="37" t="str">
        <f>IF(CA5285="", "", COUNTIF(CA$2649:CA$5288, "?"&amp;CA5285)+1+COUNTIF(CA$2649:CA5285, CA5285)-1)</f>
        <v/>
      </c>
      <c r="CC5285" s="41" t="str">
        <f t="shared" si="1062"/>
        <v/>
      </c>
    </row>
    <row r="5286" spans="45:81" hidden="1" x14ac:dyDescent="0.25">
      <c r="AS5286" s="37">
        <v>2638</v>
      </c>
      <c r="BS5286" s="41" t="str">
        <f t="shared" si="1056"/>
        <v/>
      </c>
      <c r="BU5286" s="41" t="str">
        <f>IF($BS5286="", "", IFERROR(INDEX('Country Name Replacement'!$C$11:$C$2650, MATCH($BS5286, 'Country Name Replacement'!$B$11:$B$2650, 0)), $BS5286))</f>
        <v/>
      </c>
      <c r="BV5286" s="37" t="str">
        <f t="shared" si="1057"/>
        <v/>
      </c>
      <c r="BW5286" s="46" t="str">
        <f t="shared" si="1058"/>
        <v/>
      </c>
      <c r="BY5286" s="13" t="str">
        <f t="shared" si="1059"/>
        <v/>
      </c>
      <c r="BZ5286" s="37" t="str">
        <f t="shared" si="1060"/>
        <v/>
      </c>
      <c r="CA5286" s="60" t="str">
        <f t="shared" si="1061"/>
        <v/>
      </c>
      <c r="CB5286" s="37" t="str">
        <f>IF(CA5286="", "", COUNTIF(CA$2649:CA$5288, "?"&amp;CA5286)+1+COUNTIF(CA$2649:CA5286, CA5286)-1)</f>
        <v/>
      </c>
      <c r="CC5286" s="41" t="str">
        <f t="shared" si="1062"/>
        <v/>
      </c>
    </row>
    <row r="5287" spans="45:81" hidden="1" x14ac:dyDescent="0.25">
      <c r="AS5287" s="37">
        <v>2639</v>
      </c>
      <c r="BS5287" s="41" t="str">
        <f t="shared" si="1056"/>
        <v/>
      </c>
      <c r="BU5287" s="41" t="str">
        <f>IF($BS5287="", "", IFERROR(INDEX('Country Name Replacement'!$C$11:$C$2650, MATCH($BS5287, 'Country Name Replacement'!$B$11:$B$2650, 0)), $BS5287))</f>
        <v/>
      </c>
      <c r="BV5287" s="37" t="str">
        <f t="shared" si="1057"/>
        <v/>
      </c>
      <c r="BW5287" s="46" t="str">
        <f t="shared" si="1058"/>
        <v/>
      </c>
      <c r="BY5287" s="13" t="str">
        <f t="shared" si="1059"/>
        <v/>
      </c>
      <c r="BZ5287" s="37" t="str">
        <f t="shared" si="1060"/>
        <v/>
      </c>
      <c r="CA5287" s="60" t="str">
        <f t="shared" si="1061"/>
        <v/>
      </c>
      <c r="CB5287" s="37" t="str">
        <f>IF(CA5287="", "", COUNTIF(CA$2649:CA$5288, "?"&amp;CA5287)+1+COUNTIF(CA$2649:CA5287, CA5287)-1)</f>
        <v/>
      </c>
      <c r="CC5287" s="41" t="str">
        <f t="shared" si="1062"/>
        <v/>
      </c>
    </row>
    <row r="5288" spans="45:81" hidden="1" x14ac:dyDescent="0.25">
      <c r="AS5288" s="38">
        <v>2640</v>
      </c>
      <c r="BS5288" s="42" t="str">
        <f t="shared" si="1056"/>
        <v/>
      </c>
      <c r="BU5288" s="42" t="str">
        <f>IF($BS5288="", "", IFERROR(INDEX('Country Name Replacement'!$C$11:$C$2650, MATCH($BS5288, 'Country Name Replacement'!$B$11:$B$2650, 0)), $BS5288))</f>
        <v/>
      </c>
      <c r="BV5288" s="38" t="str">
        <f t="shared" si="1057"/>
        <v/>
      </c>
      <c r="BW5288" s="47" t="str">
        <f t="shared" si="1058"/>
        <v/>
      </c>
      <c r="BY5288" s="14" t="str">
        <f t="shared" si="1059"/>
        <v/>
      </c>
      <c r="BZ5288" s="38" t="str">
        <f t="shared" si="1060"/>
        <v/>
      </c>
      <c r="CA5288" s="61" t="str">
        <f t="shared" si="1061"/>
        <v/>
      </c>
      <c r="CB5288" s="38" t="str">
        <f>IF(CA5288="", "", COUNTIF(CA$2649:CA$5288, "?"&amp;CA5288)+1+COUNTIF(CA$2649:CA5288, CA5288)-1)</f>
        <v/>
      </c>
      <c r="CC5288" s="42" t="str">
        <f t="shared" si="1062"/>
        <v/>
      </c>
    </row>
  </sheetData>
  <sheetProtection algorithmName="SHA-512" hashValue="MQWZB0IKsH/RYYqJ028KCMz5RaDhpTnO5TOE/2DgGrDC3J1A+4OEBmu3ARYopmj8bjQuBYq4o8bJ1I8PRwpmqg==" saltValue="/ShEn7eZLwx7+nvfSpEl+A==" spinCount="100000" sheet="1" objects="1" scenarios="1"/>
  <mergeCells count="134">
    <mergeCell ref="AN276:AO276"/>
    <mergeCell ref="AB275:AC275"/>
    <mergeCell ref="AE275:AF275"/>
    <mergeCell ref="AH275:AI275"/>
    <mergeCell ref="AK275:AL275"/>
    <mergeCell ref="AN275:AO275"/>
    <mergeCell ref="Y276:Z276"/>
    <mergeCell ref="AB276:AC276"/>
    <mergeCell ref="AE276:AF276"/>
    <mergeCell ref="AH276:AI276"/>
    <mergeCell ref="AK276:AL276"/>
    <mergeCell ref="AN51:AO51"/>
    <mergeCell ref="Y52:Z52"/>
    <mergeCell ref="AB52:AC52"/>
    <mergeCell ref="AE52:AF52"/>
    <mergeCell ref="AH52:AI52"/>
    <mergeCell ref="AK52:AL52"/>
    <mergeCell ref="AN52:AO52"/>
    <mergeCell ref="AB33:AC33"/>
    <mergeCell ref="AE33:AF33"/>
    <mergeCell ref="AH33:AI33"/>
    <mergeCell ref="AK33:AL33"/>
    <mergeCell ref="AN33:AO33"/>
    <mergeCell ref="Y51:Z51"/>
    <mergeCell ref="AB51:AC51"/>
    <mergeCell ref="AE51:AF51"/>
    <mergeCell ref="AH51:AI51"/>
    <mergeCell ref="AK51:AL51"/>
    <mergeCell ref="AN19:AO19"/>
    <mergeCell ref="Y32:Z32"/>
    <mergeCell ref="AB32:AC32"/>
    <mergeCell ref="AE32:AF32"/>
    <mergeCell ref="AH32:AI32"/>
    <mergeCell ref="AK32:AL32"/>
    <mergeCell ref="AN32:AO32"/>
    <mergeCell ref="AB18:AC18"/>
    <mergeCell ref="AE18:AF18"/>
    <mergeCell ref="AH18:AI18"/>
    <mergeCell ref="AK18:AL18"/>
    <mergeCell ref="AN18:AO18"/>
    <mergeCell ref="Y19:Z19"/>
    <mergeCell ref="AB19:AC19"/>
    <mergeCell ref="AE19:AF19"/>
    <mergeCell ref="AH19:AI19"/>
    <mergeCell ref="AK19:AL19"/>
    <mergeCell ref="AN4:AO4"/>
    <mergeCell ref="Y5:Z5"/>
    <mergeCell ref="AB5:AC5"/>
    <mergeCell ref="AE5:AF5"/>
    <mergeCell ref="AH5:AI5"/>
    <mergeCell ref="AK5:AL5"/>
    <mergeCell ref="AN5:AO5"/>
    <mergeCell ref="AB2:AC2"/>
    <mergeCell ref="AE2:AF2"/>
    <mergeCell ref="AH2:AI2"/>
    <mergeCell ref="AK2:AL2"/>
    <mergeCell ref="AN2:AO2"/>
    <mergeCell ref="Y4:Z4"/>
    <mergeCell ref="AB4:AC4"/>
    <mergeCell ref="AE4:AF4"/>
    <mergeCell ref="AH4:AI4"/>
    <mergeCell ref="AK4:AL4"/>
    <mergeCell ref="V33:W33"/>
    <mergeCell ref="V51:W51"/>
    <mergeCell ref="V52:W52"/>
    <mergeCell ref="V275:W275"/>
    <mergeCell ref="V276:W276"/>
    <mergeCell ref="Y2:Z2"/>
    <mergeCell ref="Y18:Z18"/>
    <mergeCell ref="Y33:Z33"/>
    <mergeCell ref="Y275:Z275"/>
    <mergeCell ref="V2:W2"/>
    <mergeCell ref="V4:W4"/>
    <mergeCell ref="V5:W5"/>
    <mergeCell ref="V18:W18"/>
    <mergeCell ref="V19:W19"/>
    <mergeCell ref="V32:W32"/>
    <mergeCell ref="J276:K276"/>
    <mergeCell ref="J32:K32"/>
    <mergeCell ref="S2:T2"/>
    <mergeCell ref="S4:T4"/>
    <mergeCell ref="S5:T5"/>
    <mergeCell ref="S18:T18"/>
    <mergeCell ref="S19:T19"/>
    <mergeCell ref="P2:Q2"/>
    <mergeCell ref="P4:Q4"/>
    <mergeCell ref="P5:Q5"/>
    <mergeCell ref="P18:Q18"/>
    <mergeCell ref="P19:Q19"/>
    <mergeCell ref="S32:T32"/>
    <mergeCell ref="S33:T33"/>
    <mergeCell ref="S51:T51"/>
    <mergeCell ref="S52:T52"/>
    <mergeCell ref="S275:T275"/>
    <mergeCell ref="S276:T276"/>
    <mergeCell ref="P33:Q33"/>
    <mergeCell ref="P51:Q51"/>
    <mergeCell ref="P52:Q52"/>
    <mergeCell ref="P275:Q275"/>
    <mergeCell ref="P276:Q276"/>
    <mergeCell ref="P32:Q32"/>
    <mergeCell ref="G276:H276"/>
    <mergeCell ref="G4:H4"/>
    <mergeCell ref="G2:H2"/>
    <mergeCell ref="G18:H18"/>
    <mergeCell ref="M2:N2"/>
    <mergeCell ref="M4:N4"/>
    <mergeCell ref="M5:N5"/>
    <mergeCell ref="M18:N18"/>
    <mergeCell ref="M19:N19"/>
    <mergeCell ref="J2:K2"/>
    <mergeCell ref="J4:K4"/>
    <mergeCell ref="J5:K5"/>
    <mergeCell ref="J18:K18"/>
    <mergeCell ref="J19:K19"/>
    <mergeCell ref="M32:N32"/>
    <mergeCell ref="M33:N33"/>
    <mergeCell ref="M51:N51"/>
    <mergeCell ref="M52:N52"/>
    <mergeCell ref="M275:N275"/>
    <mergeCell ref="M276:N276"/>
    <mergeCell ref="J33:K33"/>
    <mergeCell ref="J51:K51"/>
    <mergeCell ref="J52:K52"/>
    <mergeCell ref="J275:K275"/>
    <mergeCell ref="G32:H32"/>
    <mergeCell ref="G51:H51"/>
    <mergeCell ref="B2:D3"/>
    <mergeCell ref="B4:D4"/>
    <mergeCell ref="G275:H275"/>
    <mergeCell ref="G5:H5"/>
    <mergeCell ref="G19:H19"/>
    <mergeCell ref="G33:H33"/>
    <mergeCell ref="G52:H52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90FA-37FA-4EBF-81AA-436B6DA13FC0}">
  <sheetPr>
    <tabColor rgb="FFFFC000"/>
  </sheetPr>
  <dimension ref="A1:P2651"/>
  <sheetViews>
    <sheetView zoomScaleNormal="100" workbookViewId="0">
      <pane ySplit="10" topLeftCell="A11" activePane="bottomLeft" state="frozen"/>
      <selection pane="bottomLeft"/>
    </sheetView>
  </sheetViews>
  <sheetFormatPr defaultColWidth="0" defaultRowHeight="15" zeroHeight="1" x14ac:dyDescent="0.25"/>
  <cols>
    <col min="1" max="1" width="2.85546875" style="1" customWidth="1"/>
    <col min="2" max="3" width="28.5703125" style="1" customWidth="1"/>
    <col min="4" max="4" width="2.85546875" style="1" customWidth="1"/>
    <col min="5" max="5" width="18.5703125" style="1" customWidth="1"/>
    <col min="6" max="6" width="2.85546875" style="1" customWidth="1"/>
    <col min="7" max="7" width="9.140625" style="1" hidden="1" customWidth="1"/>
    <col min="8" max="8" width="2.85546875" style="1" hidden="1" customWidth="1"/>
    <col min="9" max="10" width="22.85546875" style="1" hidden="1" customWidth="1"/>
    <col min="11" max="11" width="2.85546875" style="1" hidden="1" customWidth="1"/>
    <col min="12" max="12" width="9.140625" style="1" hidden="1" customWidth="1"/>
    <col min="13" max="13" width="2.85546875" style="1" hidden="1" customWidth="1"/>
    <col min="14" max="15" width="9.140625" style="1" hidden="1" customWidth="1"/>
    <col min="16" max="16" width="2.85546875" style="1" hidden="1" customWidth="1"/>
    <col min="17" max="16384" width="9.140625" style="1" hidden="1"/>
  </cols>
  <sheetData>
    <row r="1" spans="1:15" x14ac:dyDescent="0.25">
      <c r="A1" s="21"/>
      <c r="B1" s="21"/>
      <c r="C1" s="21"/>
      <c r="D1" s="21"/>
      <c r="E1" s="21"/>
      <c r="F1" s="21"/>
    </row>
    <row r="2" spans="1:15" x14ac:dyDescent="0.25">
      <c r="A2" s="21"/>
      <c r="B2" s="187" t="s">
        <v>194</v>
      </c>
      <c r="C2" s="187"/>
      <c r="D2" s="21"/>
      <c r="E2" s="21"/>
      <c r="F2" s="21"/>
      <c r="I2" s="36" t="s">
        <v>183</v>
      </c>
      <c r="L2" s="36" t="s">
        <v>184</v>
      </c>
      <c r="N2" s="29" t="s">
        <v>185</v>
      </c>
      <c r="O2" s="50" t="s">
        <v>185</v>
      </c>
    </row>
    <row r="3" spans="1:15" x14ac:dyDescent="0.25">
      <c r="A3" s="21"/>
      <c r="B3" s="187"/>
      <c r="C3" s="187"/>
      <c r="D3" s="21"/>
      <c r="E3" s="21"/>
      <c r="F3" s="21"/>
      <c r="I3" s="38" t="s">
        <v>186</v>
      </c>
      <c r="L3" s="38" t="s">
        <v>187</v>
      </c>
      <c r="N3" s="31" t="s">
        <v>187</v>
      </c>
      <c r="O3" s="51" t="s">
        <v>187</v>
      </c>
    </row>
    <row r="4" spans="1:15" x14ac:dyDescent="0.25">
      <c r="A4" s="21"/>
      <c r="B4" s="188" t="str">
        <f>IF('Intro &amp; Setup'!$H$16="", "", 'Intro &amp; Setup'!$H$16)</f>
        <v>Your Business</v>
      </c>
      <c r="C4" s="188"/>
      <c r="D4" s="21"/>
      <c r="E4" s="21"/>
      <c r="F4" s="21"/>
    </row>
    <row r="5" spans="1:15" x14ac:dyDescent="0.25">
      <c r="A5" s="21"/>
      <c r="B5" s="21"/>
      <c r="C5" s="21"/>
      <c r="D5" s="21"/>
      <c r="E5" s="21"/>
      <c r="F5" s="21"/>
      <c r="N5" s="52" t="s">
        <v>188</v>
      </c>
      <c r="O5" s="53" t="s">
        <v>188</v>
      </c>
    </row>
    <row r="6" spans="1:15" x14ac:dyDescent="0.25">
      <c r="A6" s="21"/>
      <c r="B6" s="44" t="str">
        <f>IF(N6=0, "", IF(N2="", "", N2))</f>
        <v/>
      </c>
      <c r="C6" s="44" t="str">
        <f>IF(O6=0, "", IF(O2="", "", O2))</f>
        <v/>
      </c>
      <c r="D6" s="21"/>
      <c r="E6" s="21"/>
      <c r="F6" s="21"/>
      <c r="L6" s="36" t="s">
        <v>189</v>
      </c>
      <c r="N6" s="39">
        <f>COUNTIF(N$11:N$2650, $L6)</f>
        <v>0</v>
      </c>
      <c r="O6" s="39">
        <f>COUNTIF(O$11:O$2650, $L6)</f>
        <v>0</v>
      </c>
    </row>
    <row r="7" spans="1:15" x14ac:dyDescent="0.25">
      <c r="A7" s="21"/>
      <c r="B7" s="44" t="str">
        <f>IF(N7=0, "", IF(N3="", "", N3))</f>
        <v/>
      </c>
      <c r="C7" s="44" t="str">
        <f>IF(O7=0, "", IF(O3="", "", O3))</f>
        <v/>
      </c>
      <c r="D7" s="21"/>
      <c r="E7" s="21"/>
      <c r="F7" s="21"/>
      <c r="L7" s="38" t="s">
        <v>190</v>
      </c>
      <c r="N7" s="39">
        <f>COUNTIF(N$11:N$2650, $L7)</f>
        <v>0</v>
      </c>
      <c r="O7" s="39">
        <f>COUNTIF(O$11:O$2650, $L7)</f>
        <v>0</v>
      </c>
    </row>
    <row r="8" spans="1:15" x14ac:dyDescent="0.25">
      <c r="A8" s="21"/>
      <c r="B8" s="26"/>
      <c r="C8" s="26"/>
      <c r="D8" s="21"/>
      <c r="E8" s="21"/>
      <c r="F8" s="21"/>
    </row>
    <row r="9" spans="1:15" x14ac:dyDescent="0.25">
      <c r="A9" s="21"/>
      <c r="B9" s="48" t="s">
        <v>182</v>
      </c>
      <c r="C9" s="49" t="s">
        <v>192</v>
      </c>
      <c r="D9" s="21"/>
      <c r="E9" s="21"/>
      <c r="F9" s="21"/>
      <c r="I9" s="35" t="str">
        <f>B$9</f>
        <v>Old Country Name</v>
      </c>
      <c r="J9" s="35" t="str">
        <f>C$9</f>
        <v>New Country Name</v>
      </c>
    </row>
    <row r="10" spans="1:15" x14ac:dyDescent="0.25">
      <c r="A10" s="21"/>
      <c r="B10" s="54"/>
      <c r="C10" s="55"/>
      <c r="D10" s="21"/>
      <c r="E10" s="21"/>
      <c r="F10" s="21"/>
      <c r="I10" s="39"/>
      <c r="J10" s="39"/>
      <c r="L10" s="35" t="s">
        <v>191</v>
      </c>
      <c r="N10" s="35" t="str">
        <f>B$9</f>
        <v>Old Country Name</v>
      </c>
      <c r="O10" s="35" t="str">
        <f>C$9</f>
        <v>New Country Name</v>
      </c>
    </row>
    <row r="11" spans="1:15" x14ac:dyDescent="0.25">
      <c r="A11" s="21"/>
      <c r="B11" s="15" t="s">
        <v>178</v>
      </c>
      <c r="C11" s="56" t="s">
        <v>193</v>
      </c>
      <c r="D11" s="21"/>
      <c r="E11" s="21"/>
      <c r="F11" s="21"/>
      <c r="I11" s="40" t="str">
        <f>IF('Data Entry'!$CC2649="", "", 'Data Entry'!$CC2649)</f>
        <v>Albania</v>
      </c>
      <c r="J11" s="40" t="str">
        <f>IF('Data Entry'!$BW2649="", "", 'Data Entry'!$BW2649)</f>
        <v>Albania</v>
      </c>
      <c r="L11" s="36" t="str">
        <f>IF(COUNTIF($B11:$C11, "")=2, "", "X")</f>
        <v>X</v>
      </c>
      <c r="N11" s="36" t="str">
        <f>IF($L11="", "", IF(AND(N$5="X", B11=""), $L$6, IF(AND(NOT(B11=""), OR(COUNTIF(I$11:I$2650, B11)=0, COUNTIF(B$11:B$2650, B11)&gt;1)), $L$7, "")))</f>
        <v/>
      </c>
      <c r="O11" s="36" t="str">
        <f t="shared" ref="O11:O74" si="0">IF($L11="", "", IF(AND(O$5="X", C11=""), $L$6, IF(AND(NOT(C11=""), OR(COUNTIF(J$11:J$2650, C11)=0, COUNTIF(C$11:C$2650, C11)&gt;1)), $L$7, "")))</f>
        <v/>
      </c>
    </row>
    <row r="12" spans="1:15" x14ac:dyDescent="0.25">
      <c r="A12" s="21"/>
      <c r="B12" s="16"/>
      <c r="C12" s="57"/>
      <c r="D12" s="21"/>
      <c r="E12" s="21"/>
      <c r="F12" s="21"/>
      <c r="I12" s="41" t="str">
        <f>IF('Data Entry'!$CC2650="", "", 'Data Entry'!$CC2650)</f>
        <v>Argentina</v>
      </c>
      <c r="J12" s="41" t="str">
        <f>IF('Data Entry'!$BW2650="", "", 'Data Entry'!$BW2650)</f>
        <v>Argentina</v>
      </c>
      <c r="L12" s="37" t="str">
        <f t="shared" ref="L12:L75" si="1">IF(COUNTIF($B12:$C12, "")=2, "", "X")</f>
        <v/>
      </c>
      <c r="N12" s="37" t="str">
        <f t="shared" ref="N12:N75" si="2">IF($L12="", "", IF(AND(N$5="X", B12=""), $L$6, IF(AND(NOT(B12=""), OR(COUNTIF(I$11:I$2650, B12)=0, COUNTIF(B$11:B$2650, B12)&gt;1)), $L$7, "")))</f>
        <v/>
      </c>
      <c r="O12" s="37" t="str">
        <f t="shared" si="0"/>
        <v/>
      </c>
    </row>
    <row r="13" spans="1:15" x14ac:dyDescent="0.25">
      <c r="A13" s="21"/>
      <c r="B13" s="16"/>
      <c r="C13" s="57"/>
      <c r="D13" s="21"/>
      <c r="E13" s="21"/>
      <c r="F13" s="21"/>
      <c r="I13" s="41" t="str">
        <f>IF('Data Entry'!$CC2651="", "", 'Data Entry'!$CC2651)</f>
        <v>Australia</v>
      </c>
      <c r="J13" s="41" t="str">
        <f>IF('Data Entry'!$BW2651="", "", 'Data Entry'!$BW2651)</f>
        <v>Australia</v>
      </c>
      <c r="L13" s="37" t="str">
        <f t="shared" si="1"/>
        <v/>
      </c>
      <c r="N13" s="37" t="str">
        <f t="shared" si="2"/>
        <v/>
      </c>
      <c r="O13" s="37" t="str">
        <f t="shared" si="0"/>
        <v/>
      </c>
    </row>
    <row r="14" spans="1:15" x14ac:dyDescent="0.25">
      <c r="A14" s="21"/>
      <c r="B14" s="16"/>
      <c r="C14" s="57"/>
      <c r="D14" s="21"/>
      <c r="E14" s="21"/>
      <c r="F14" s="21"/>
      <c r="I14" s="41" t="str">
        <f>IF('Data Entry'!$CC2652="", "", 'Data Entry'!$CC2652)</f>
        <v>Austria</v>
      </c>
      <c r="J14" s="41" t="str">
        <f>IF('Data Entry'!$BW2652="", "", 'Data Entry'!$BW2652)</f>
        <v>Austria</v>
      </c>
      <c r="L14" s="37" t="str">
        <f t="shared" si="1"/>
        <v/>
      </c>
      <c r="N14" s="37" t="str">
        <f t="shared" si="2"/>
        <v/>
      </c>
      <c r="O14" s="37" t="str">
        <f t="shared" si="0"/>
        <v/>
      </c>
    </row>
    <row r="15" spans="1:15" x14ac:dyDescent="0.25">
      <c r="A15" s="21"/>
      <c r="B15" s="16"/>
      <c r="C15" s="57"/>
      <c r="D15" s="21"/>
      <c r="E15" s="21"/>
      <c r="F15" s="21"/>
      <c r="I15" s="41" t="str">
        <f>IF('Data Entry'!$CC2653="", "", 'Data Entry'!$CC2653)</f>
        <v>Azerbaijan</v>
      </c>
      <c r="J15" s="41" t="str">
        <f>IF('Data Entry'!$BW2653="", "", 'Data Entry'!$BW2653)</f>
        <v>Azerbaijan</v>
      </c>
      <c r="L15" s="37" t="str">
        <f t="shared" si="1"/>
        <v/>
      </c>
      <c r="N15" s="37" t="str">
        <f t="shared" si="2"/>
        <v/>
      </c>
      <c r="O15" s="37" t="str">
        <f t="shared" si="0"/>
        <v/>
      </c>
    </row>
    <row r="16" spans="1:15" x14ac:dyDescent="0.25">
      <c r="A16" s="21"/>
      <c r="B16" s="16"/>
      <c r="C16" s="57"/>
      <c r="D16" s="21"/>
      <c r="E16" s="21"/>
      <c r="F16" s="21"/>
      <c r="I16" s="41" t="str">
        <f>IF('Data Entry'!$CC2654="", "", 'Data Entry'!$CC2654)</f>
        <v>Bangladesh</v>
      </c>
      <c r="J16" s="41" t="str">
        <f>IF('Data Entry'!$BW2654="", "", 'Data Entry'!$BW2654)</f>
        <v>Bangladesh</v>
      </c>
      <c r="L16" s="37" t="str">
        <f t="shared" si="1"/>
        <v/>
      </c>
      <c r="N16" s="37" t="str">
        <f t="shared" si="2"/>
        <v/>
      </c>
      <c r="O16" s="37" t="str">
        <f t="shared" si="0"/>
        <v/>
      </c>
    </row>
    <row r="17" spans="1:15" x14ac:dyDescent="0.25">
      <c r="A17" s="21"/>
      <c r="B17" s="16"/>
      <c r="C17" s="57"/>
      <c r="D17" s="21"/>
      <c r="E17" s="21"/>
      <c r="F17" s="21"/>
      <c r="I17" s="41" t="str">
        <f>IF('Data Entry'!$CC2655="", "", 'Data Entry'!$CC2655)</f>
        <v>Barbados</v>
      </c>
      <c r="J17" s="41" t="str">
        <f>IF('Data Entry'!$BW2655="", "", 'Data Entry'!$BW2655)</f>
        <v>Barbados</v>
      </c>
      <c r="L17" s="37" t="str">
        <f t="shared" si="1"/>
        <v/>
      </c>
      <c r="N17" s="37" t="str">
        <f t="shared" si="2"/>
        <v/>
      </c>
      <c r="O17" s="37" t="str">
        <f t="shared" si="0"/>
        <v/>
      </c>
    </row>
    <row r="18" spans="1:15" x14ac:dyDescent="0.25">
      <c r="A18" s="21"/>
      <c r="B18" s="16"/>
      <c r="C18" s="57"/>
      <c r="D18" s="21"/>
      <c r="E18" s="21"/>
      <c r="F18" s="21"/>
      <c r="I18" s="41" t="str">
        <f>IF('Data Entry'!$CC2656="", "", 'Data Entry'!$CC2656)</f>
        <v>Belgium</v>
      </c>
      <c r="J18" s="41" t="str">
        <f>IF('Data Entry'!$BW2656="", "", 'Data Entry'!$BW2656)</f>
        <v>Belgium</v>
      </c>
      <c r="L18" s="37" t="str">
        <f t="shared" si="1"/>
        <v/>
      </c>
      <c r="N18" s="37" t="str">
        <f t="shared" si="2"/>
        <v/>
      </c>
      <c r="O18" s="37" t="str">
        <f t="shared" si="0"/>
        <v/>
      </c>
    </row>
    <row r="19" spans="1:15" x14ac:dyDescent="0.25">
      <c r="A19" s="21"/>
      <c r="B19" s="16"/>
      <c r="C19" s="57"/>
      <c r="D19" s="21"/>
      <c r="E19" s="21"/>
      <c r="F19" s="21"/>
      <c r="I19" s="41" t="str">
        <f>IF('Data Entry'!$CC2657="", "", 'Data Entry'!$CC2657)</f>
        <v>Belize</v>
      </c>
      <c r="J19" s="41" t="str">
        <f>IF('Data Entry'!$BW2657="", "", 'Data Entry'!$BW2657)</f>
        <v>Belize</v>
      </c>
      <c r="L19" s="37" t="str">
        <f t="shared" si="1"/>
        <v/>
      </c>
      <c r="N19" s="37" t="str">
        <f t="shared" si="2"/>
        <v/>
      </c>
      <c r="O19" s="37" t="str">
        <f t="shared" si="0"/>
        <v/>
      </c>
    </row>
    <row r="20" spans="1:15" x14ac:dyDescent="0.25">
      <c r="A20" s="21"/>
      <c r="B20" s="16"/>
      <c r="C20" s="57"/>
      <c r="D20" s="21"/>
      <c r="E20" s="21"/>
      <c r="F20" s="21"/>
      <c r="I20" s="41" t="str">
        <f>IF('Data Entry'!$CC2658="", "", 'Data Entry'!$CC2658)</f>
        <v>Bolivia</v>
      </c>
      <c r="J20" s="41" t="str">
        <f>IF('Data Entry'!$BW2658="", "", 'Data Entry'!$BW2658)</f>
        <v>Bolivia</v>
      </c>
      <c r="L20" s="37" t="str">
        <f t="shared" si="1"/>
        <v/>
      </c>
      <c r="N20" s="37" t="str">
        <f t="shared" si="2"/>
        <v/>
      </c>
      <c r="O20" s="37" t="str">
        <f t="shared" si="0"/>
        <v/>
      </c>
    </row>
    <row r="21" spans="1:15" x14ac:dyDescent="0.25">
      <c r="A21" s="21"/>
      <c r="B21" s="16"/>
      <c r="C21" s="57"/>
      <c r="D21" s="21"/>
      <c r="E21" s="21"/>
      <c r="F21" s="21"/>
      <c r="I21" s="41" t="str">
        <f>IF('Data Entry'!$CC2659="", "", 'Data Entry'!$CC2659)</f>
        <v>Bosnia &amp; Herzegovina</v>
      </c>
      <c r="J21" s="41" t="str">
        <f>IF('Data Entry'!$BW2659="", "", 'Data Entry'!$BW2659)</f>
        <v>Bosnia &amp; Herzegovina</v>
      </c>
      <c r="L21" s="37" t="str">
        <f t="shared" si="1"/>
        <v/>
      </c>
      <c r="N21" s="37" t="str">
        <f t="shared" si="2"/>
        <v/>
      </c>
      <c r="O21" s="37" t="str">
        <f t="shared" si="0"/>
        <v/>
      </c>
    </row>
    <row r="22" spans="1:15" x14ac:dyDescent="0.25">
      <c r="A22" s="21"/>
      <c r="B22" s="16"/>
      <c r="C22" s="57"/>
      <c r="D22" s="21"/>
      <c r="E22" s="21"/>
      <c r="F22" s="21"/>
      <c r="I22" s="41" t="str">
        <f>IF('Data Entry'!$CC2660="", "", 'Data Entry'!$CC2660)</f>
        <v>Botswana</v>
      </c>
      <c r="J22" s="41" t="str">
        <f>IF('Data Entry'!$BW2660="", "", 'Data Entry'!$BW2660)</f>
        <v>Botswana</v>
      </c>
      <c r="L22" s="37" t="str">
        <f t="shared" si="1"/>
        <v/>
      </c>
      <c r="N22" s="37" t="str">
        <f t="shared" si="2"/>
        <v/>
      </c>
      <c r="O22" s="37" t="str">
        <f t="shared" si="0"/>
        <v/>
      </c>
    </row>
    <row r="23" spans="1:15" x14ac:dyDescent="0.25">
      <c r="A23" s="21"/>
      <c r="B23" s="16"/>
      <c r="C23" s="57"/>
      <c r="D23" s="21"/>
      <c r="E23" s="21"/>
      <c r="F23" s="21"/>
      <c r="I23" s="41" t="str">
        <f>IF('Data Entry'!$CC2661="", "", 'Data Entry'!$CC2661)</f>
        <v>Brazil</v>
      </c>
      <c r="J23" s="41" t="str">
        <f>IF('Data Entry'!$BW2661="", "", 'Data Entry'!$BW2661)</f>
        <v>Brazil</v>
      </c>
      <c r="L23" s="37" t="str">
        <f t="shared" si="1"/>
        <v/>
      </c>
      <c r="N23" s="37" t="str">
        <f t="shared" si="2"/>
        <v/>
      </c>
      <c r="O23" s="37" t="str">
        <f t="shared" si="0"/>
        <v/>
      </c>
    </row>
    <row r="24" spans="1:15" x14ac:dyDescent="0.25">
      <c r="A24" s="21"/>
      <c r="B24" s="16"/>
      <c r="C24" s="57"/>
      <c r="D24" s="21"/>
      <c r="E24" s="21"/>
      <c r="F24" s="21"/>
      <c r="I24" s="41" t="str">
        <f>IF('Data Entry'!$CC2662="", "", 'Data Entry'!$CC2662)</f>
        <v>Bulgaria</v>
      </c>
      <c r="J24" s="41" t="str">
        <f>IF('Data Entry'!$BW2662="", "", 'Data Entry'!$BW2662)</f>
        <v>Bulgaria</v>
      </c>
      <c r="L24" s="37" t="str">
        <f t="shared" si="1"/>
        <v/>
      </c>
      <c r="N24" s="37" t="str">
        <f t="shared" si="2"/>
        <v/>
      </c>
      <c r="O24" s="37" t="str">
        <f t="shared" si="0"/>
        <v/>
      </c>
    </row>
    <row r="25" spans="1:15" x14ac:dyDescent="0.25">
      <c r="A25" s="21"/>
      <c r="B25" s="16"/>
      <c r="C25" s="57"/>
      <c r="D25" s="21"/>
      <c r="E25" s="21"/>
      <c r="F25" s="21"/>
      <c r="I25" s="41" t="str">
        <f>IF('Data Entry'!$CC2663="", "", 'Data Entry'!$CC2663)</f>
        <v>Canada</v>
      </c>
      <c r="J25" s="41" t="str">
        <f>IF('Data Entry'!$BW2663="", "", 'Data Entry'!$BW2663)</f>
        <v>Canada</v>
      </c>
      <c r="L25" s="37" t="str">
        <f t="shared" si="1"/>
        <v/>
      </c>
      <c r="N25" s="37" t="str">
        <f t="shared" si="2"/>
        <v/>
      </c>
      <c r="O25" s="37" t="str">
        <f t="shared" si="0"/>
        <v/>
      </c>
    </row>
    <row r="26" spans="1:15" x14ac:dyDescent="0.25">
      <c r="A26" s="21"/>
      <c r="B26" s="16"/>
      <c r="C26" s="57"/>
      <c r="D26" s="21"/>
      <c r="E26" s="21"/>
      <c r="F26" s="21"/>
      <c r="I26" s="41" t="str">
        <f>IF('Data Entry'!$CC2664="", "", 'Data Entry'!$CC2664)</f>
        <v>China</v>
      </c>
      <c r="J26" s="41" t="str">
        <f>IF('Data Entry'!$BW2664="", "", 'Data Entry'!$BW2664)</f>
        <v>China</v>
      </c>
      <c r="L26" s="37" t="str">
        <f t="shared" si="1"/>
        <v/>
      </c>
      <c r="N26" s="37" t="str">
        <f t="shared" si="2"/>
        <v/>
      </c>
      <c r="O26" s="37" t="str">
        <f t="shared" si="0"/>
        <v/>
      </c>
    </row>
    <row r="27" spans="1:15" x14ac:dyDescent="0.25">
      <c r="A27" s="21"/>
      <c r="B27" s="16"/>
      <c r="C27" s="57"/>
      <c r="D27" s="21"/>
      <c r="E27" s="21"/>
      <c r="F27" s="21"/>
      <c r="I27" s="41" t="str">
        <f>IF('Data Entry'!$CC2665="", "", 'Data Entry'!$CC2665)</f>
        <v>Colombia</v>
      </c>
      <c r="J27" s="41" t="str">
        <f>IF('Data Entry'!$BW2665="", "", 'Data Entry'!$BW2665)</f>
        <v>Colombia</v>
      </c>
      <c r="L27" s="37" t="str">
        <f t="shared" si="1"/>
        <v/>
      </c>
      <c r="N27" s="37" t="str">
        <f t="shared" si="2"/>
        <v/>
      </c>
      <c r="O27" s="37" t="str">
        <f t="shared" si="0"/>
        <v/>
      </c>
    </row>
    <row r="28" spans="1:15" x14ac:dyDescent="0.25">
      <c r="A28" s="21"/>
      <c r="B28" s="16"/>
      <c r="C28" s="57"/>
      <c r="D28" s="21"/>
      <c r="E28" s="21"/>
      <c r="F28" s="21"/>
      <c r="I28" s="41" t="str">
        <f>IF('Data Entry'!$CC2666="", "", 'Data Entry'!$CC2666)</f>
        <v>Congo - Kinshasa</v>
      </c>
      <c r="J28" s="41" t="str">
        <f>IF('Data Entry'!$BW2666="", "", 'Data Entry'!$BW2666)</f>
        <v>Congo - Kinshasa</v>
      </c>
      <c r="L28" s="37" t="str">
        <f t="shared" si="1"/>
        <v/>
      </c>
      <c r="N28" s="37" t="str">
        <f t="shared" si="2"/>
        <v/>
      </c>
      <c r="O28" s="37" t="str">
        <f t="shared" si="0"/>
        <v/>
      </c>
    </row>
    <row r="29" spans="1:15" x14ac:dyDescent="0.25">
      <c r="A29" s="21"/>
      <c r="B29" s="16"/>
      <c r="C29" s="57"/>
      <c r="D29" s="21"/>
      <c r="E29" s="21"/>
      <c r="F29" s="21"/>
      <c r="I29" s="41" t="str">
        <f>IF('Data Entry'!$CC2667="", "", 'Data Entry'!$CC2667)</f>
        <v>Croatia</v>
      </c>
      <c r="J29" s="41" t="str">
        <f>IF('Data Entry'!$BW2667="", "", 'Data Entry'!$BW2667)</f>
        <v>Croatia</v>
      </c>
      <c r="L29" s="37" t="str">
        <f t="shared" si="1"/>
        <v/>
      </c>
      <c r="N29" s="37" t="str">
        <f t="shared" si="2"/>
        <v/>
      </c>
      <c r="O29" s="37" t="str">
        <f t="shared" si="0"/>
        <v/>
      </c>
    </row>
    <row r="30" spans="1:15" x14ac:dyDescent="0.25">
      <c r="A30" s="21"/>
      <c r="B30" s="16"/>
      <c r="C30" s="57"/>
      <c r="D30" s="21"/>
      <c r="E30" s="21"/>
      <c r="F30" s="21"/>
      <c r="I30" s="41" t="str">
        <f>IF('Data Entry'!$CC2668="", "", 'Data Entry'!$CC2668)</f>
        <v>Cyprus</v>
      </c>
      <c r="J30" s="41" t="str">
        <f>IF('Data Entry'!$BW2668="", "", 'Data Entry'!$BW2668)</f>
        <v>Cyprus</v>
      </c>
      <c r="L30" s="37" t="str">
        <f t="shared" si="1"/>
        <v/>
      </c>
      <c r="N30" s="37" t="str">
        <f t="shared" si="2"/>
        <v/>
      </c>
      <c r="O30" s="37" t="str">
        <f t="shared" si="0"/>
        <v/>
      </c>
    </row>
    <row r="31" spans="1:15" x14ac:dyDescent="0.25">
      <c r="A31" s="21"/>
      <c r="B31" s="16"/>
      <c r="C31" s="57"/>
      <c r="D31" s="21"/>
      <c r="E31" s="21"/>
      <c r="F31" s="21"/>
      <c r="I31" s="41" t="str">
        <f>IF('Data Entry'!$CC2669="", "", 'Data Entry'!$CC2669)</f>
        <v>Czechia</v>
      </c>
      <c r="J31" s="41" t="str">
        <f>IF('Data Entry'!$BW2669="", "", 'Data Entry'!$BW2669)</f>
        <v>Czechia</v>
      </c>
      <c r="L31" s="37" t="str">
        <f t="shared" si="1"/>
        <v/>
      </c>
      <c r="N31" s="37" t="str">
        <f t="shared" si="2"/>
        <v/>
      </c>
      <c r="O31" s="37" t="str">
        <f t="shared" si="0"/>
        <v/>
      </c>
    </row>
    <row r="32" spans="1:15" x14ac:dyDescent="0.25">
      <c r="A32" s="21"/>
      <c r="B32" s="16"/>
      <c r="C32" s="57"/>
      <c r="D32" s="21"/>
      <c r="E32" s="21"/>
      <c r="F32" s="21"/>
      <c r="I32" s="41" t="str">
        <f>IF('Data Entry'!$CC2670="", "", 'Data Entry'!$CC2670)</f>
        <v>Egypt</v>
      </c>
      <c r="J32" s="41" t="str">
        <f>IF('Data Entry'!$BW2670="", "", 'Data Entry'!$BW2670)</f>
        <v>Egypt</v>
      </c>
      <c r="L32" s="37" t="str">
        <f t="shared" si="1"/>
        <v/>
      </c>
      <c r="N32" s="37" t="str">
        <f t="shared" si="2"/>
        <v/>
      </c>
      <c r="O32" s="37" t="str">
        <f t="shared" si="0"/>
        <v/>
      </c>
    </row>
    <row r="33" spans="1:15" x14ac:dyDescent="0.25">
      <c r="A33" s="21"/>
      <c r="B33" s="16"/>
      <c r="C33" s="57"/>
      <c r="D33" s="21"/>
      <c r="E33" s="21"/>
      <c r="F33" s="21"/>
      <c r="I33" s="41" t="str">
        <f>IF('Data Entry'!$CC2671="", "", 'Data Entry'!$CC2671)</f>
        <v>El Salvador</v>
      </c>
      <c r="J33" s="41" t="str">
        <f>IF('Data Entry'!$BW2671="", "", 'Data Entry'!$BW2671)</f>
        <v>El Salvador</v>
      </c>
      <c r="L33" s="37" t="str">
        <f t="shared" si="1"/>
        <v/>
      </c>
      <c r="N33" s="37" t="str">
        <f t="shared" si="2"/>
        <v/>
      </c>
      <c r="O33" s="37" t="str">
        <f t="shared" si="0"/>
        <v/>
      </c>
    </row>
    <row r="34" spans="1:15" x14ac:dyDescent="0.25">
      <c r="A34" s="21"/>
      <c r="B34" s="16"/>
      <c r="C34" s="57"/>
      <c r="D34" s="21"/>
      <c r="E34" s="21"/>
      <c r="F34" s="21"/>
      <c r="I34" s="41" t="str">
        <f>IF('Data Entry'!$CC2672="", "", 'Data Entry'!$CC2672)</f>
        <v>Finland</v>
      </c>
      <c r="J34" s="41" t="str">
        <f>IF('Data Entry'!$BW2672="", "", 'Data Entry'!$BW2672)</f>
        <v>Finland</v>
      </c>
      <c r="L34" s="37" t="str">
        <f t="shared" si="1"/>
        <v/>
      </c>
      <c r="N34" s="37" t="str">
        <f t="shared" si="2"/>
        <v/>
      </c>
      <c r="O34" s="37" t="str">
        <f t="shared" si="0"/>
        <v/>
      </c>
    </row>
    <row r="35" spans="1:15" x14ac:dyDescent="0.25">
      <c r="A35" s="21"/>
      <c r="B35" s="16"/>
      <c r="C35" s="57"/>
      <c r="D35" s="21"/>
      <c r="E35" s="21"/>
      <c r="F35" s="21"/>
      <c r="I35" s="41" t="str">
        <f>IF('Data Entry'!$CC2673="", "", 'Data Entry'!$CC2673)</f>
        <v>France</v>
      </c>
      <c r="J35" s="41" t="str">
        <f>IF('Data Entry'!$BW2673="", "", 'Data Entry'!$BW2673)</f>
        <v>France</v>
      </c>
      <c r="L35" s="37" t="str">
        <f t="shared" si="1"/>
        <v/>
      </c>
      <c r="N35" s="37" t="str">
        <f t="shared" si="2"/>
        <v/>
      </c>
      <c r="O35" s="37" t="str">
        <f t="shared" si="0"/>
        <v/>
      </c>
    </row>
    <row r="36" spans="1:15" x14ac:dyDescent="0.25">
      <c r="A36" s="21"/>
      <c r="B36" s="16"/>
      <c r="C36" s="57"/>
      <c r="D36" s="21"/>
      <c r="E36" s="21"/>
      <c r="F36" s="21"/>
      <c r="I36" s="41" t="str">
        <f>IF('Data Entry'!$CC2674="", "", 'Data Entry'!$CC2674)</f>
        <v>Germany</v>
      </c>
      <c r="J36" s="41" t="str">
        <f>IF('Data Entry'!$BW2674="", "", 'Data Entry'!$BW2674)</f>
        <v>Germany</v>
      </c>
      <c r="L36" s="37" t="str">
        <f t="shared" si="1"/>
        <v/>
      </c>
      <c r="N36" s="37" t="str">
        <f t="shared" si="2"/>
        <v/>
      </c>
      <c r="O36" s="37" t="str">
        <f t="shared" si="0"/>
        <v/>
      </c>
    </row>
    <row r="37" spans="1:15" x14ac:dyDescent="0.25">
      <c r="A37" s="21"/>
      <c r="B37" s="16"/>
      <c r="C37" s="57"/>
      <c r="D37" s="21"/>
      <c r="E37" s="21"/>
      <c r="F37" s="21"/>
      <c r="I37" s="41" t="str">
        <f>IF('Data Entry'!$CC2675="", "", 'Data Entry'!$CC2675)</f>
        <v>Ghana</v>
      </c>
      <c r="J37" s="41" t="str">
        <f>IF('Data Entry'!$BW2675="", "", 'Data Entry'!$BW2675)</f>
        <v>Ghana</v>
      </c>
      <c r="L37" s="37" t="str">
        <f t="shared" si="1"/>
        <v/>
      </c>
      <c r="N37" s="37" t="str">
        <f t="shared" si="2"/>
        <v/>
      </c>
      <c r="O37" s="37" t="str">
        <f t="shared" si="0"/>
        <v/>
      </c>
    </row>
    <row r="38" spans="1:15" x14ac:dyDescent="0.25">
      <c r="A38" s="21"/>
      <c r="B38" s="16"/>
      <c r="C38" s="57"/>
      <c r="D38" s="21"/>
      <c r="E38" s="21"/>
      <c r="F38" s="21"/>
      <c r="I38" s="41" t="str">
        <f>IF('Data Entry'!$CC2676="", "", 'Data Entry'!$CC2676)</f>
        <v>Greece</v>
      </c>
      <c r="J38" s="41" t="str">
        <f>IF('Data Entry'!$BW2676="", "", 'Data Entry'!$BW2676)</f>
        <v>Greece</v>
      </c>
      <c r="L38" s="37" t="str">
        <f t="shared" si="1"/>
        <v/>
      </c>
      <c r="N38" s="37" t="str">
        <f t="shared" si="2"/>
        <v/>
      </c>
      <c r="O38" s="37" t="str">
        <f t="shared" si="0"/>
        <v/>
      </c>
    </row>
    <row r="39" spans="1:15" x14ac:dyDescent="0.25">
      <c r="A39" s="21"/>
      <c r="B39" s="16"/>
      <c r="C39" s="57"/>
      <c r="D39" s="21"/>
      <c r="E39" s="21"/>
      <c r="F39" s="21"/>
      <c r="I39" s="41" t="str">
        <f>IF('Data Entry'!$CC2677="", "", 'Data Entry'!$CC2677)</f>
        <v>Grenada</v>
      </c>
      <c r="J39" s="41" t="str">
        <f>IF('Data Entry'!$BW2677="", "", 'Data Entry'!$BW2677)</f>
        <v>Grenada</v>
      </c>
      <c r="L39" s="37" t="str">
        <f t="shared" si="1"/>
        <v/>
      </c>
      <c r="N39" s="37" t="str">
        <f t="shared" si="2"/>
        <v/>
      </c>
      <c r="O39" s="37" t="str">
        <f t="shared" si="0"/>
        <v/>
      </c>
    </row>
    <row r="40" spans="1:15" x14ac:dyDescent="0.25">
      <c r="A40" s="21"/>
      <c r="B40" s="16"/>
      <c r="C40" s="57"/>
      <c r="D40" s="21"/>
      <c r="E40" s="21"/>
      <c r="F40" s="21"/>
      <c r="I40" s="41" t="str">
        <f>IF('Data Entry'!$CC2678="", "", 'Data Entry'!$CC2678)</f>
        <v>Guinea</v>
      </c>
      <c r="J40" s="41" t="str">
        <f>IF('Data Entry'!$BW2678="", "", 'Data Entry'!$BW2678)</f>
        <v>Guinea</v>
      </c>
      <c r="L40" s="37" t="str">
        <f t="shared" si="1"/>
        <v/>
      </c>
      <c r="N40" s="37" t="str">
        <f t="shared" si="2"/>
        <v/>
      </c>
      <c r="O40" s="37" t="str">
        <f t="shared" si="0"/>
        <v/>
      </c>
    </row>
    <row r="41" spans="1:15" x14ac:dyDescent="0.25">
      <c r="A41" s="21"/>
      <c r="B41" s="16"/>
      <c r="C41" s="57"/>
      <c r="D41" s="21"/>
      <c r="E41" s="21"/>
      <c r="F41" s="21"/>
      <c r="I41" s="41" t="str">
        <f>IF('Data Entry'!$CC2679="", "", 'Data Entry'!$CC2679)</f>
        <v>Hong Kong</v>
      </c>
      <c r="J41" s="41" t="str">
        <f>IF('Data Entry'!$BW2679="", "", 'Data Entry'!$BW2679)</f>
        <v>Hong Kong</v>
      </c>
      <c r="L41" s="37" t="str">
        <f t="shared" si="1"/>
        <v/>
      </c>
      <c r="N41" s="37" t="str">
        <f t="shared" si="2"/>
        <v/>
      </c>
      <c r="O41" s="37" t="str">
        <f t="shared" si="0"/>
        <v/>
      </c>
    </row>
    <row r="42" spans="1:15" x14ac:dyDescent="0.25">
      <c r="A42" s="21"/>
      <c r="B42" s="16"/>
      <c r="C42" s="57"/>
      <c r="D42" s="21"/>
      <c r="E42" s="21"/>
      <c r="F42" s="21"/>
      <c r="I42" s="41" t="str">
        <f>IF('Data Entry'!$CC2680="", "", 'Data Entry'!$CC2680)</f>
        <v>Hungary</v>
      </c>
      <c r="J42" s="41" t="str">
        <f>IF('Data Entry'!$BW2680="", "", 'Data Entry'!$BW2680)</f>
        <v>Hungary</v>
      </c>
      <c r="L42" s="37" t="str">
        <f t="shared" si="1"/>
        <v/>
      </c>
      <c r="N42" s="37" t="str">
        <f t="shared" si="2"/>
        <v/>
      </c>
      <c r="O42" s="37" t="str">
        <f t="shared" si="0"/>
        <v/>
      </c>
    </row>
    <row r="43" spans="1:15" x14ac:dyDescent="0.25">
      <c r="A43" s="21"/>
      <c r="B43" s="16"/>
      <c r="C43" s="57"/>
      <c r="D43" s="21"/>
      <c r="E43" s="21"/>
      <c r="F43" s="21"/>
      <c r="I43" s="41" t="str">
        <f>IF('Data Entry'!$CC2681="", "", 'Data Entry'!$CC2681)</f>
        <v>India</v>
      </c>
      <c r="J43" s="41" t="str">
        <f>IF('Data Entry'!$BW2681="", "", 'Data Entry'!$BW2681)</f>
        <v>India</v>
      </c>
      <c r="L43" s="37" t="str">
        <f t="shared" si="1"/>
        <v/>
      </c>
      <c r="N43" s="37" t="str">
        <f t="shared" si="2"/>
        <v/>
      </c>
      <c r="O43" s="37" t="str">
        <f t="shared" si="0"/>
        <v/>
      </c>
    </row>
    <row r="44" spans="1:15" x14ac:dyDescent="0.25">
      <c r="A44" s="21"/>
      <c r="B44" s="16"/>
      <c r="C44" s="57"/>
      <c r="D44" s="21"/>
      <c r="E44" s="21"/>
      <c r="F44" s="21"/>
      <c r="I44" s="41" t="str">
        <f>IF('Data Entry'!$CC2682="", "", 'Data Entry'!$CC2682)</f>
        <v>Indonesia</v>
      </c>
      <c r="J44" s="41" t="str">
        <f>IF('Data Entry'!$BW2682="", "", 'Data Entry'!$BW2682)</f>
        <v>Indonesia</v>
      </c>
      <c r="L44" s="37" t="str">
        <f t="shared" si="1"/>
        <v/>
      </c>
      <c r="N44" s="37" t="str">
        <f t="shared" si="2"/>
        <v/>
      </c>
      <c r="O44" s="37" t="str">
        <f t="shared" si="0"/>
        <v/>
      </c>
    </row>
    <row r="45" spans="1:15" x14ac:dyDescent="0.25">
      <c r="A45" s="21"/>
      <c r="B45" s="16"/>
      <c r="C45" s="57"/>
      <c r="D45" s="21"/>
      <c r="E45" s="21"/>
      <c r="F45" s="21"/>
      <c r="I45" s="41" t="str">
        <f>IF('Data Entry'!$CC2683="", "", 'Data Entry'!$CC2683)</f>
        <v>Iran</v>
      </c>
      <c r="J45" s="41" t="str">
        <f>IF('Data Entry'!$BW2683="", "", 'Data Entry'!$BW2683)</f>
        <v>Iran</v>
      </c>
      <c r="L45" s="37" t="str">
        <f t="shared" si="1"/>
        <v/>
      </c>
      <c r="N45" s="37" t="str">
        <f t="shared" si="2"/>
        <v/>
      </c>
      <c r="O45" s="37" t="str">
        <f t="shared" si="0"/>
        <v/>
      </c>
    </row>
    <row r="46" spans="1:15" x14ac:dyDescent="0.25">
      <c r="A46" s="21"/>
      <c r="B46" s="16"/>
      <c r="C46" s="57"/>
      <c r="D46" s="21"/>
      <c r="E46" s="21"/>
      <c r="F46" s="21"/>
      <c r="I46" s="41" t="str">
        <f>IF('Data Entry'!$CC2684="", "", 'Data Entry'!$CC2684)</f>
        <v>Iraq</v>
      </c>
      <c r="J46" s="41" t="str">
        <f>IF('Data Entry'!$BW2684="", "", 'Data Entry'!$BW2684)</f>
        <v>Iraq</v>
      </c>
      <c r="L46" s="37" t="str">
        <f t="shared" si="1"/>
        <v/>
      </c>
      <c r="N46" s="37" t="str">
        <f t="shared" si="2"/>
        <v/>
      </c>
      <c r="O46" s="37" t="str">
        <f t="shared" si="0"/>
        <v/>
      </c>
    </row>
    <row r="47" spans="1:15" x14ac:dyDescent="0.25">
      <c r="A47" s="21"/>
      <c r="B47" s="16"/>
      <c r="C47" s="57"/>
      <c r="D47" s="21"/>
      <c r="E47" s="21"/>
      <c r="F47" s="21"/>
      <c r="I47" s="41" t="str">
        <f>IF('Data Entry'!$CC2685="", "", 'Data Entry'!$CC2685)</f>
        <v>Ireland</v>
      </c>
      <c r="J47" s="41" t="str">
        <f>IF('Data Entry'!$BW2685="", "", 'Data Entry'!$BW2685)</f>
        <v>Ireland</v>
      </c>
      <c r="L47" s="37" t="str">
        <f t="shared" si="1"/>
        <v/>
      </c>
      <c r="N47" s="37" t="str">
        <f t="shared" si="2"/>
        <v/>
      </c>
      <c r="O47" s="37" t="str">
        <f t="shared" si="0"/>
        <v/>
      </c>
    </row>
    <row r="48" spans="1:15" x14ac:dyDescent="0.25">
      <c r="A48" s="21"/>
      <c r="B48" s="16"/>
      <c r="C48" s="57"/>
      <c r="D48" s="21"/>
      <c r="E48" s="21"/>
      <c r="F48" s="21"/>
      <c r="I48" s="41" t="str">
        <f>IF('Data Entry'!$CC2686="", "", 'Data Entry'!$CC2686)</f>
        <v>Israel</v>
      </c>
      <c r="J48" s="41" t="str">
        <f>IF('Data Entry'!$BW2686="", "", 'Data Entry'!$BW2686)</f>
        <v>Israel</v>
      </c>
      <c r="L48" s="37" t="str">
        <f t="shared" si="1"/>
        <v/>
      </c>
      <c r="N48" s="37" t="str">
        <f t="shared" si="2"/>
        <v/>
      </c>
      <c r="O48" s="37" t="str">
        <f t="shared" si="0"/>
        <v/>
      </c>
    </row>
    <row r="49" spans="1:15" x14ac:dyDescent="0.25">
      <c r="A49" s="21"/>
      <c r="B49" s="16"/>
      <c r="C49" s="57"/>
      <c r="D49" s="21"/>
      <c r="E49" s="21"/>
      <c r="F49" s="21"/>
      <c r="I49" s="41" t="str">
        <f>IF('Data Entry'!$CC2687="", "", 'Data Entry'!$CC2687)</f>
        <v>Italy</v>
      </c>
      <c r="J49" s="41" t="str">
        <f>IF('Data Entry'!$BW2687="", "", 'Data Entry'!$BW2687)</f>
        <v>Italy</v>
      </c>
      <c r="L49" s="37" t="str">
        <f t="shared" si="1"/>
        <v/>
      </c>
      <c r="N49" s="37" t="str">
        <f t="shared" si="2"/>
        <v/>
      </c>
      <c r="O49" s="37" t="str">
        <f t="shared" si="0"/>
        <v/>
      </c>
    </row>
    <row r="50" spans="1:15" x14ac:dyDescent="0.25">
      <c r="A50" s="21"/>
      <c r="B50" s="16"/>
      <c r="C50" s="57"/>
      <c r="D50" s="21"/>
      <c r="E50" s="21"/>
      <c r="F50" s="21"/>
      <c r="I50" s="41" t="str">
        <f>IF('Data Entry'!$CC2688="", "", 'Data Entry'!$CC2688)</f>
        <v>Jamaica</v>
      </c>
      <c r="J50" s="41" t="str">
        <f>IF('Data Entry'!$BW2688="", "", 'Data Entry'!$BW2688)</f>
        <v>Jamaica</v>
      </c>
      <c r="L50" s="37" t="str">
        <f t="shared" si="1"/>
        <v/>
      </c>
      <c r="N50" s="37" t="str">
        <f t="shared" si="2"/>
        <v/>
      </c>
      <c r="O50" s="37" t="str">
        <f t="shared" si="0"/>
        <v/>
      </c>
    </row>
    <row r="51" spans="1:15" x14ac:dyDescent="0.25">
      <c r="A51" s="21"/>
      <c r="B51" s="16"/>
      <c r="C51" s="57"/>
      <c r="D51" s="21"/>
      <c r="E51" s="21"/>
      <c r="F51" s="21"/>
      <c r="I51" s="41" t="str">
        <f>IF('Data Entry'!$CC2689="", "", 'Data Entry'!$CC2689)</f>
        <v>Japan</v>
      </c>
      <c r="J51" s="41" t="str">
        <f>IF('Data Entry'!$BW2689="", "", 'Data Entry'!$BW2689)</f>
        <v>Japan</v>
      </c>
      <c r="L51" s="37" t="str">
        <f t="shared" si="1"/>
        <v/>
      </c>
      <c r="N51" s="37" t="str">
        <f t="shared" si="2"/>
        <v/>
      </c>
      <c r="O51" s="37" t="str">
        <f t="shared" si="0"/>
        <v/>
      </c>
    </row>
    <row r="52" spans="1:15" x14ac:dyDescent="0.25">
      <c r="A52" s="21"/>
      <c r="B52" s="16"/>
      <c r="C52" s="57"/>
      <c r="D52" s="21"/>
      <c r="E52" s="21"/>
      <c r="F52" s="21"/>
      <c r="I52" s="41" t="str">
        <f>IF('Data Entry'!$CC2690="", "", 'Data Entry'!$CC2690)</f>
        <v>Kazakhstan</v>
      </c>
      <c r="J52" s="41" t="str">
        <f>IF('Data Entry'!$BW2690="", "", 'Data Entry'!$BW2690)</f>
        <v>Kazakhstan</v>
      </c>
      <c r="L52" s="37" t="str">
        <f t="shared" si="1"/>
        <v/>
      </c>
      <c r="N52" s="37" t="str">
        <f t="shared" si="2"/>
        <v/>
      </c>
      <c r="O52" s="37" t="str">
        <f t="shared" si="0"/>
        <v/>
      </c>
    </row>
    <row r="53" spans="1:15" x14ac:dyDescent="0.25">
      <c r="A53" s="21"/>
      <c r="B53" s="16"/>
      <c r="C53" s="57"/>
      <c r="D53" s="21"/>
      <c r="E53" s="21"/>
      <c r="F53" s="21"/>
      <c r="I53" s="41" t="str">
        <f>IF('Data Entry'!$CC2691="", "", 'Data Entry'!$CC2691)</f>
        <v>Kenya</v>
      </c>
      <c r="J53" s="41" t="str">
        <f>IF('Data Entry'!$BW2691="", "", 'Data Entry'!$BW2691)</f>
        <v>Kenya</v>
      </c>
      <c r="L53" s="37" t="str">
        <f t="shared" si="1"/>
        <v/>
      </c>
      <c r="N53" s="37" t="str">
        <f t="shared" si="2"/>
        <v/>
      </c>
      <c r="O53" s="37" t="str">
        <f t="shared" si="0"/>
        <v/>
      </c>
    </row>
    <row r="54" spans="1:15" x14ac:dyDescent="0.25">
      <c r="A54" s="21"/>
      <c r="B54" s="16"/>
      <c r="C54" s="57"/>
      <c r="D54" s="21"/>
      <c r="E54" s="21"/>
      <c r="F54" s="21"/>
      <c r="I54" s="41" t="str">
        <f>IF('Data Entry'!$CC2692="", "", 'Data Entry'!$CC2692)</f>
        <v>Lebanon</v>
      </c>
      <c r="J54" s="41" t="str">
        <f>IF('Data Entry'!$BW2692="", "", 'Data Entry'!$BW2692)</f>
        <v>Lebanon</v>
      </c>
      <c r="L54" s="37" t="str">
        <f t="shared" si="1"/>
        <v/>
      </c>
      <c r="N54" s="37" t="str">
        <f t="shared" si="2"/>
        <v/>
      </c>
      <c r="O54" s="37" t="str">
        <f t="shared" si="0"/>
        <v/>
      </c>
    </row>
    <row r="55" spans="1:15" x14ac:dyDescent="0.25">
      <c r="A55" s="21"/>
      <c r="B55" s="16"/>
      <c r="C55" s="57"/>
      <c r="D55" s="21"/>
      <c r="E55" s="21"/>
      <c r="F55" s="21"/>
      <c r="I55" s="41" t="str">
        <f>IF('Data Entry'!$CC2693="", "", 'Data Entry'!$CC2693)</f>
        <v>Liberia</v>
      </c>
      <c r="J55" s="41" t="str">
        <f>IF('Data Entry'!$BW2693="", "", 'Data Entry'!$BW2693)</f>
        <v>Liberia</v>
      </c>
      <c r="L55" s="37" t="str">
        <f t="shared" si="1"/>
        <v/>
      </c>
      <c r="N55" s="37" t="str">
        <f t="shared" si="2"/>
        <v/>
      </c>
      <c r="O55" s="37" t="str">
        <f t="shared" si="0"/>
        <v/>
      </c>
    </row>
    <row r="56" spans="1:15" x14ac:dyDescent="0.25">
      <c r="A56" s="21"/>
      <c r="B56" s="16"/>
      <c r="C56" s="57"/>
      <c r="D56" s="21"/>
      <c r="E56" s="21"/>
      <c r="F56" s="21"/>
      <c r="I56" s="41" t="str">
        <f>IF('Data Entry'!$CC2694="", "", 'Data Entry'!$CC2694)</f>
        <v>Luxembourg</v>
      </c>
      <c r="J56" s="41" t="str">
        <f>IF('Data Entry'!$BW2694="", "", 'Data Entry'!$BW2694)</f>
        <v>Luxembourg</v>
      </c>
      <c r="L56" s="37" t="str">
        <f t="shared" si="1"/>
        <v/>
      </c>
      <c r="N56" s="37" t="str">
        <f t="shared" si="2"/>
        <v/>
      </c>
      <c r="O56" s="37" t="str">
        <f t="shared" si="0"/>
        <v/>
      </c>
    </row>
    <row r="57" spans="1:15" x14ac:dyDescent="0.25">
      <c r="A57" s="21"/>
      <c r="B57" s="16"/>
      <c r="C57" s="57"/>
      <c r="D57" s="21"/>
      <c r="E57" s="21"/>
      <c r="F57" s="21"/>
      <c r="I57" s="41" t="str">
        <f>IF('Data Entry'!$CC2695="", "", 'Data Entry'!$CC2695)</f>
        <v>Malaysia</v>
      </c>
      <c r="J57" s="41" t="str">
        <f>IF('Data Entry'!$BW2695="", "", 'Data Entry'!$BW2695)</f>
        <v>Malaysia</v>
      </c>
      <c r="L57" s="37" t="str">
        <f t="shared" si="1"/>
        <v/>
      </c>
      <c r="N57" s="37" t="str">
        <f t="shared" si="2"/>
        <v/>
      </c>
      <c r="O57" s="37" t="str">
        <f t="shared" si="0"/>
        <v/>
      </c>
    </row>
    <row r="58" spans="1:15" x14ac:dyDescent="0.25">
      <c r="A58" s="21"/>
      <c r="B58" s="16"/>
      <c r="C58" s="57"/>
      <c r="D58" s="21"/>
      <c r="E58" s="21"/>
      <c r="F58" s="21"/>
      <c r="I58" s="41" t="str">
        <f>IF('Data Entry'!$CC2696="", "", 'Data Entry'!$CC2696)</f>
        <v>Mali</v>
      </c>
      <c r="J58" s="41" t="str">
        <f>IF('Data Entry'!$BW2696="", "", 'Data Entry'!$BW2696)</f>
        <v>Mali</v>
      </c>
      <c r="L58" s="37" t="str">
        <f t="shared" si="1"/>
        <v/>
      </c>
      <c r="N58" s="37" t="str">
        <f t="shared" si="2"/>
        <v/>
      </c>
      <c r="O58" s="37" t="str">
        <f t="shared" si="0"/>
        <v/>
      </c>
    </row>
    <row r="59" spans="1:15" x14ac:dyDescent="0.25">
      <c r="A59" s="21"/>
      <c r="B59" s="16"/>
      <c r="C59" s="57"/>
      <c r="D59" s="21"/>
      <c r="E59" s="21"/>
      <c r="F59" s="21"/>
      <c r="I59" s="41" t="str">
        <f>IF('Data Entry'!$CC2697="", "", 'Data Entry'!$CC2697)</f>
        <v>Marshall Islands</v>
      </c>
      <c r="J59" s="41" t="str">
        <f>IF('Data Entry'!$BW2697="", "", 'Data Entry'!$BW2697)</f>
        <v>Marshall Islands</v>
      </c>
      <c r="L59" s="37" t="str">
        <f t="shared" si="1"/>
        <v/>
      </c>
      <c r="N59" s="37" t="str">
        <f t="shared" si="2"/>
        <v/>
      </c>
      <c r="O59" s="37" t="str">
        <f t="shared" si="0"/>
        <v/>
      </c>
    </row>
    <row r="60" spans="1:15" x14ac:dyDescent="0.25">
      <c r="A60" s="21"/>
      <c r="B60" s="16"/>
      <c r="C60" s="57"/>
      <c r="D60" s="21"/>
      <c r="E60" s="21"/>
      <c r="F60" s="21"/>
      <c r="I60" s="41" t="str">
        <f>IF('Data Entry'!$CC2698="", "", 'Data Entry'!$CC2698)</f>
        <v>Mexico</v>
      </c>
      <c r="J60" s="41" t="str">
        <f>IF('Data Entry'!$BW2698="", "", 'Data Entry'!$BW2698)</f>
        <v>Mexico</v>
      </c>
      <c r="L60" s="37" t="str">
        <f t="shared" si="1"/>
        <v/>
      </c>
      <c r="N60" s="37" t="str">
        <f t="shared" si="2"/>
        <v/>
      </c>
      <c r="O60" s="37" t="str">
        <f t="shared" si="0"/>
        <v/>
      </c>
    </row>
    <row r="61" spans="1:15" x14ac:dyDescent="0.25">
      <c r="A61" s="21"/>
      <c r="B61" s="16"/>
      <c r="C61" s="57"/>
      <c r="D61" s="21"/>
      <c r="E61" s="21"/>
      <c r="F61" s="21"/>
      <c r="I61" s="41" t="str">
        <f>IF('Data Entry'!$CC2699="", "", 'Data Entry'!$CC2699)</f>
        <v>Morocco</v>
      </c>
      <c r="J61" s="41" t="str">
        <f>IF('Data Entry'!$BW2699="", "", 'Data Entry'!$BW2699)</f>
        <v>Morocco</v>
      </c>
      <c r="L61" s="37" t="str">
        <f t="shared" si="1"/>
        <v/>
      </c>
      <c r="N61" s="37" t="str">
        <f t="shared" si="2"/>
        <v/>
      </c>
      <c r="O61" s="37" t="str">
        <f t="shared" si="0"/>
        <v/>
      </c>
    </row>
    <row r="62" spans="1:15" x14ac:dyDescent="0.25">
      <c r="A62" s="21"/>
      <c r="B62" s="16"/>
      <c r="C62" s="57"/>
      <c r="D62" s="21"/>
      <c r="E62" s="21"/>
      <c r="F62" s="21"/>
      <c r="I62" s="41" t="str">
        <f>IF('Data Entry'!$CC2700="", "", 'Data Entry'!$CC2700)</f>
        <v>Mozambique</v>
      </c>
      <c r="J62" s="41" t="str">
        <f>IF('Data Entry'!$BW2700="", "", 'Data Entry'!$BW2700)</f>
        <v>Mozambique</v>
      </c>
      <c r="L62" s="37" t="str">
        <f t="shared" si="1"/>
        <v/>
      </c>
      <c r="N62" s="37" t="str">
        <f t="shared" si="2"/>
        <v/>
      </c>
      <c r="O62" s="37" t="str">
        <f t="shared" si="0"/>
        <v/>
      </c>
    </row>
    <row r="63" spans="1:15" x14ac:dyDescent="0.25">
      <c r="A63" s="21"/>
      <c r="B63" s="16"/>
      <c r="C63" s="57"/>
      <c r="D63" s="21"/>
      <c r="E63" s="21"/>
      <c r="F63" s="21"/>
      <c r="I63" s="41" t="str">
        <f>IF('Data Entry'!$CC2701="", "", 'Data Entry'!$CC2701)</f>
        <v>Myanmar (Burma)</v>
      </c>
      <c r="J63" s="41" t="str">
        <f>IF('Data Entry'!$BW2701="", "", 'Data Entry'!$BW2701)</f>
        <v>Myanmar (Burma)</v>
      </c>
      <c r="L63" s="37" t="str">
        <f t="shared" si="1"/>
        <v/>
      </c>
      <c r="N63" s="37" t="str">
        <f t="shared" si="2"/>
        <v/>
      </c>
      <c r="O63" s="37" t="str">
        <f t="shared" si="0"/>
        <v/>
      </c>
    </row>
    <row r="64" spans="1:15" x14ac:dyDescent="0.25">
      <c r="A64" s="21"/>
      <c r="B64" s="16"/>
      <c r="C64" s="57"/>
      <c r="D64" s="21"/>
      <c r="E64" s="21"/>
      <c r="F64" s="21"/>
      <c r="I64" s="41" t="str">
        <f>IF('Data Entry'!$CC2702="", "", 'Data Entry'!$CC2702)</f>
        <v>Nepal</v>
      </c>
      <c r="J64" s="41" t="str">
        <f>IF('Data Entry'!$BW2702="", "", 'Data Entry'!$BW2702)</f>
        <v>Nepal</v>
      </c>
      <c r="L64" s="37" t="str">
        <f t="shared" si="1"/>
        <v/>
      </c>
      <c r="N64" s="37" t="str">
        <f t="shared" si="2"/>
        <v/>
      </c>
      <c r="O64" s="37" t="str">
        <f t="shared" si="0"/>
        <v/>
      </c>
    </row>
    <row r="65" spans="1:15" x14ac:dyDescent="0.25">
      <c r="A65" s="21"/>
      <c r="B65" s="16"/>
      <c r="C65" s="57"/>
      <c r="D65" s="21"/>
      <c r="E65" s="21"/>
      <c r="F65" s="21"/>
      <c r="I65" s="41" t="str">
        <f>IF('Data Entry'!$CC2703="", "", 'Data Entry'!$CC2703)</f>
        <v>Netherlands</v>
      </c>
      <c r="J65" s="41" t="str">
        <f>IF('Data Entry'!$BW2703="", "", 'Data Entry'!$BW2703)</f>
        <v>Netherlands</v>
      </c>
      <c r="L65" s="37" t="str">
        <f t="shared" si="1"/>
        <v/>
      </c>
      <c r="N65" s="37" t="str">
        <f t="shared" si="2"/>
        <v/>
      </c>
      <c r="O65" s="37" t="str">
        <f t="shared" si="0"/>
        <v/>
      </c>
    </row>
    <row r="66" spans="1:15" x14ac:dyDescent="0.25">
      <c r="A66" s="21"/>
      <c r="B66" s="16"/>
      <c r="C66" s="57"/>
      <c r="D66" s="21"/>
      <c r="E66" s="21"/>
      <c r="F66" s="21"/>
      <c r="I66" s="41" t="str">
        <f>IF('Data Entry'!$CC2704="", "", 'Data Entry'!$CC2704)</f>
        <v>New Zealand</v>
      </c>
      <c r="J66" s="41" t="str">
        <f>IF('Data Entry'!$BW2704="", "", 'Data Entry'!$BW2704)</f>
        <v>New Zealand</v>
      </c>
      <c r="L66" s="37" t="str">
        <f t="shared" si="1"/>
        <v/>
      </c>
      <c r="N66" s="37" t="str">
        <f t="shared" si="2"/>
        <v/>
      </c>
      <c r="O66" s="37" t="str">
        <f t="shared" si="0"/>
        <v/>
      </c>
    </row>
    <row r="67" spans="1:15" x14ac:dyDescent="0.25">
      <c r="A67" s="21"/>
      <c r="B67" s="16"/>
      <c r="C67" s="57"/>
      <c r="D67" s="21"/>
      <c r="E67" s="21"/>
      <c r="F67" s="21"/>
      <c r="I67" s="41" t="str">
        <f>IF('Data Entry'!$CC2705="", "", 'Data Entry'!$CC2705)</f>
        <v>Nigeria</v>
      </c>
      <c r="J67" s="41" t="str">
        <f>IF('Data Entry'!$BW2705="", "", 'Data Entry'!$BW2705)</f>
        <v>Nigeria</v>
      </c>
      <c r="L67" s="37" t="str">
        <f t="shared" si="1"/>
        <v/>
      </c>
      <c r="N67" s="37" t="str">
        <f t="shared" si="2"/>
        <v/>
      </c>
      <c r="O67" s="37" t="str">
        <f t="shared" si="0"/>
        <v/>
      </c>
    </row>
    <row r="68" spans="1:15" x14ac:dyDescent="0.25">
      <c r="A68" s="21"/>
      <c r="B68" s="16"/>
      <c r="C68" s="57"/>
      <c r="D68" s="21"/>
      <c r="E68" s="21"/>
      <c r="F68" s="21"/>
      <c r="I68" s="41" t="str">
        <f>IF('Data Entry'!$CC2706="", "", 'Data Entry'!$CC2706)</f>
        <v>Norway</v>
      </c>
      <c r="J68" s="41" t="str">
        <f>IF('Data Entry'!$BW2706="", "", 'Data Entry'!$BW2706)</f>
        <v>Norway</v>
      </c>
      <c r="L68" s="37" t="str">
        <f t="shared" si="1"/>
        <v/>
      </c>
      <c r="N68" s="37" t="str">
        <f t="shared" si="2"/>
        <v/>
      </c>
      <c r="O68" s="37" t="str">
        <f t="shared" si="0"/>
        <v/>
      </c>
    </row>
    <row r="69" spans="1:15" x14ac:dyDescent="0.25">
      <c r="A69" s="21"/>
      <c r="B69" s="16"/>
      <c r="C69" s="57"/>
      <c r="D69" s="21"/>
      <c r="E69" s="21"/>
      <c r="F69" s="21"/>
      <c r="I69" s="41" t="str">
        <f>IF('Data Entry'!$CC2707="", "", 'Data Entry'!$CC2707)</f>
        <v>Pakistan</v>
      </c>
      <c r="J69" s="41" t="str">
        <f>IF('Data Entry'!$BW2707="", "", 'Data Entry'!$BW2707)</f>
        <v>Pakistan</v>
      </c>
      <c r="L69" s="37" t="str">
        <f t="shared" si="1"/>
        <v/>
      </c>
      <c r="N69" s="37" t="str">
        <f t="shared" si="2"/>
        <v/>
      </c>
      <c r="O69" s="37" t="str">
        <f t="shared" si="0"/>
        <v/>
      </c>
    </row>
    <row r="70" spans="1:15" x14ac:dyDescent="0.25">
      <c r="A70" s="21"/>
      <c r="B70" s="16"/>
      <c r="C70" s="57"/>
      <c r="D70" s="21"/>
      <c r="E70" s="21"/>
      <c r="F70" s="21"/>
      <c r="I70" s="41" t="str">
        <f>IF('Data Entry'!$CC2708="", "", 'Data Entry'!$CC2708)</f>
        <v>Peru</v>
      </c>
      <c r="J70" s="41" t="str">
        <f>IF('Data Entry'!$BW2708="", "", 'Data Entry'!$BW2708)</f>
        <v>Peru</v>
      </c>
      <c r="L70" s="37" t="str">
        <f t="shared" si="1"/>
        <v/>
      </c>
      <c r="N70" s="37" t="str">
        <f t="shared" si="2"/>
        <v/>
      </c>
      <c r="O70" s="37" t="str">
        <f t="shared" si="0"/>
        <v/>
      </c>
    </row>
    <row r="71" spans="1:15" x14ac:dyDescent="0.25">
      <c r="A71" s="21"/>
      <c r="B71" s="16"/>
      <c r="C71" s="57"/>
      <c r="D71" s="21"/>
      <c r="E71" s="21"/>
      <c r="F71" s="21"/>
      <c r="I71" s="41" t="str">
        <f>IF('Data Entry'!$CC2709="", "", 'Data Entry'!$CC2709)</f>
        <v>Philippines</v>
      </c>
      <c r="J71" s="41" t="str">
        <f>IF('Data Entry'!$BW2709="", "", 'Data Entry'!$BW2709)</f>
        <v>Philippines</v>
      </c>
      <c r="L71" s="37" t="str">
        <f t="shared" si="1"/>
        <v/>
      </c>
      <c r="N71" s="37" t="str">
        <f t="shared" si="2"/>
        <v/>
      </c>
      <c r="O71" s="37" t="str">
        <f t="shared" si="0"/>
        <v/>
      </c>
    </row>
    <row r="72" spans="1:15" x14ac:dyDescent="0.25">
      <c r="A72" s="21"/>
      <c r="B72" s="16"/>
      <c r="C72" s="57"/>
      <c r="D72" s="21"/>
      <c r="E72" s="21"/>
      <c r="F72" s="21"/>
      <c r="I72" s="41" t="str">
        <f>IF('Data Entry'!$CC2710="", "", 'Data Entry'!$CC2710)</f>
        <v>Poland</v>
      </c>
      <c r="J72" s="41" t="str">
        <f>IF('Data Entry'!$BW2710="", "", 'Data Entry'!$BW2710)</f>
        <v>Poland</v>
      </c>
      <c r="L72" s="37" t="str">
        <f t="shared" si="1"/>
        <v/>
      </c>
      <c r="N72" s="37" t="str">
        <f t="shared" si="2"/>
        <v/>
      </c>
      <c r="O72" s="37" t="str">
        <f t="shared" si="0"/>
        <v/>
      </c>
    </row>
    <row r="73" spans="1:15" x14ac:dyDescent="0.25">
      <c r="A73" s="21"/>
      <c r="B73" s="16"/>
      <c r="C73" s="57"/>
      <c r="D73" s="21"/>
      <c r="E73" s="21"/>
      <c r="F73" s="21"/>
      <c r="I73" s="41" t="str">
        <f>IF('Data Entry'!$CC2711="", "", 'Data Entry'!$CC2711)</f>
        <v>Portugal</v>
      </c>
      <c r="J73" s="41" t="str">
        <f>IF('Data Entry'!$BW2711="", "", 'Data Entry'!$BW2711)</f>
        <v>Portugal</v>
      </c>
      <c r="L73" s="37" t="str">
        <f t="shared" si="1"/>
        <v/>
      </c>
      <c r="N73" s="37" t="str">
        <f t="shared" si="2"/>
        <v/>
      </c>
      <c r="O73" s="37" t="str">
        <f t="shared" si="0"/>
        <v/>
      </c>
    </row>
    <row r="74" spans="1:15" x14ac:dyDescent="0.25">
      <c r="A74" s="21"/>
      <c r="B74" s="16"/>
      <c r="C74" s="57"/>
      <c r="D74" s="21"/>
      <c r="E74" s="21"/>
      <c r="F74" s="21"/>
      <c r="I74" s="41" t="str">
        <f>IF('Data Entry'!$CC2712="", "", 'Data Entry'!$CC2712)</f>
        <v>Puerto Rico</v>
      </c>
      <c r="J74" s="41" t="str">
        <f>IF('Data Entry'!$BW2712="", "", 'Data Entry'!$BW2712)</f>
        <v>Puerto Rico</v>
      </c>
      <c r="L74" s="37" t="str">
        <f t="shared" si="1"/>
        <v/>
      </c>
      <c r="N74" s="37" t="str">
        <f t="shared" si="2"/>
        <v/>
      </c>
      <c r="O74" s="37" t="str">
        <f t="shared" si="0"/>
        <v/>
      </c>
    </row>
    <row r="75" spans="1:15" x14ac:dyDescent="0.25">
      <c r="A75" s="21"/>
      <c r="B75" s="16"/>
      <c r="C75" s="57"/>
      <c r="D75" s="21"/>
      <c r="E75" s="21"/>
      <c r="F75" s="21"/>
      <c r="I75" s="41" t="str">
        <f>IF('Data Entry'!$CC2713="", "", 'Data Entry'!$CC2713)</f>
        <v>Qatar</v>
      </c>
      <c r="J75" s="41" t="str">
        <f>IF('Data Entry'!$BW2713="", "", 'Data Entry'!$BW2713)</f>
        <v>Qatar</v>
      </c>
      <c r="L75" s="37" t="str">
        <f t="shared" si="1"/>
        <v/>
      </c>
      <c r="N75" s="37" t="str">
        <f t="shared" si="2"/>
        <v/>
      </c>
      <c r="O75" s="37" t="str">
        <f t="shared" ref="O75:O138" si="3">IF($L75="", "", IF(AND(O$5="X", C75=""), $L$6, IF(AND(NOT(C75=""), OR(COUNTIF(J$11:J$2650, C75)=0, COUNTIF(C$11:C$2650, C75)&gt;1)), $L$7, "")))</f>
        <v/>
      </c>
    </row>
    <row r="76" spans="1:15" x14ac:dyDescent="0.25">
      <c r="A76" s="21"/>
      <c r="B76" s="16"/>
      <c r="C76" s="57"/>
      <c r="D76" s="21"/>
      <c r="E76" s="21"/>
      <c r="F76" s="21"/>
      <c r="I76" s="41" t="str">
        <f>IF('Data Entry'!$CC2714="", "", 'Data Entry'!$CC2714)</f>
        <v>Romania</v>
      </c>
      <c r="J76" s="41" t="str">
        <f>IF('Data Entry'!$BW2714="", "", 'Data Entry'!$BW2714)</f>
        <v>Romania</v>
      </c>
      <c r="L76" s="37" t="str">
        <f t="shared" ref="L76:L139" si="4">IF(COUNTIF($B76:$C76, "")=2, "", "X")</f>
        <v/>
      </c>
      <c r="N76" s="37" t="str">
        <f t="shared" ref="N76:N139" si="5">IF($L76="", "", IF(AND(N$5="X", B76=""), $L$6, IF(AND(NOT(B76=""), OR(COUNTIF(I$11:I$2650, B76)=0, COUNTIF(B$11:B$2650, B76)&gt;1)), $L$7, "")))</f>
        <v/>
      </c>
      <c r="O76" s="37" t="str">
        <f t="shared" si="3"/>
        <v/>
      </c>
    </row>
    <row r="77" spans="1:15" x14ac:dyDescent="0.25">
      <c r="A77" s="21"/>
      <c r="B77" s="16"/>
      <c r="C77" s="57"/>
      <c r="D77" s="21"/>
      <c r="E77" s="21"/>
      <c r="F77" s="21"/>
      <c r="I77" s="41" t="str">
        <f>IF('Data Entry'!$CC2715="", "", 'Data Entry'!$CC2715)</f>
        <v>Russia</v>
      </c>
      <c r="J77" s="41" t="str">
        <f>IF('Data Entry'!$BW2715="", "", 'Data Entry'!$BW2715)</f>
        <v>Russia</v>
      </c>
      <c r="L77" s="37" t="str">
        <f t="shared" si="4"/>
        <v/>
      </c>
      <c r="N77" s="37" t="str">
        <f t="shared" si="5"/>
        <v/>
      </c>
      <c r="O77" s="37" t="str">
        <f t="shared" si="3"/>
        <v/>
      </c>
    </row>
    <row r="78" spans="1:15" x14ac:dyDescent="0.25">
      <c r="A78" s="21"/>
      <c r="B78" s="16"/>
      <c r="C78" s="57"/>
      <c r="D78" s="21"/>
      <c r="E78" s="21"/>
      <c r="F78" s="21"/>
      <c r="I78" s="41" t="str">
        <f>IF('Data Entry'!$CC2716="", "", 'Data Entry'!$CC2716)</f>
        <v>Saudi Arabia</v>
      </c>
      <c r="J78" s="41" t="str">
        <f>IF('Data Entry'!$BW2716="", "", 'Data Entry'!$BW2716)</f>
        <v>Saudi Arabia</v>
      </c>
      <c r="L78" s="37" t="str">
        <f t="shared" si="4"/>
        <v/>
      </c>
      <c r="N78" s="37" t="str">
        <f t="shared" si="5"/>
        <v/>
      </c>
      <c r="O78" s="37" t="str">
        <f t="shared" si="3"/>
        <v/>
      </c>
    </row>
    <row r="79" spans="1:15" x14ac:dyDescent="0.25">
      <c r="A79" s="21"/>
      <c r="B79" s="16"/>
      <c r="C79" s="57"/>
      <c r="D79" s="21"/>
      <c r="E79" s="21"/>
      <c r="F79" s="21"/>
      <c r="I79" s="41" t="str">
        <f>IF('Data Entry'!$CC2717="", "", 'Data Entry'!$CC2717)</f>
        <v>Singapore</v>
      </c>
      <c r="J79" s="41" t="str">
        <f>IF('Data Entry'!$BW2717="", "", 'Data Entry'!$BW2717)</f>
        <v>Singapore</v>
      </c>
      <c r="L79" s="37" t="str">
        <f t="shared" si="4"/>
        <v/>
      </c>
      <c r="N79" s="37" t="str">
        <f t="shared" si="5"/>
        <v/>
      </c>
      <c r="O79" s="37" t="str">
        <f t="shared" si="3"/>
        <v/>
      </c>
    </row>
    <row r="80" spans="1:15" x14ac:dyDescent="0.25">
      <c r="A80" s="21"/>
      <c r="B80" s="16"/>
      <c r="C80" s="57"/>
      <c r="D80" s="21"/>
      <c r="E80" s="21"/>
      <c r="F80" s="21"/>
      <c r="I80" s="41" t="str">
        <f>IF('Data Entry'!$CC2718="", "", 'Data Entry'!$CC2718)</f>
        <v>Slovakia</v>
      </c>
      <c r="J80" s="41" t="str">
        <f>IF('Data Entry'!$BW2718="", "", 'Data Entry'!$BW2718)</f>
        <v>Slovakia</v>
      </c>
      <c r="L80" s="37" t="str">
        <f t="shared" si="4"/>
        <v/>
      </c>
      <c r="N80" s="37" t="str">
        <f t="shared" si="5"/>
        <v/>
      </c>
      <c r="O80" s="37" t="str">
        <f t="shared" si="3"/>
        <v/>
      </c>
    </row>
    <row r="81" spans="1:15" x14ac:dyDescent="0.25">
      <c r="A81" s="21"/>
      <c r="B81" s="16"/>
      <c r="C81" s="57"/>
      <c r="D81" s="21"/>
      <c r="E81" s="21"/>
      <c r="F81" s="21"/>
      <c r="I81" s="41" t="str">
        <f>IF('Data Entry'!$CC2719="", "", 'Data Entry'!$CC2719)</f>
        <v>Somalia</v>
      </c>
      <c r="J81" s="41" t="str">
        <f>IF('Data Entry'!$BW2719="", "", 'Data Entry'!$BW2719)</f>
        <v>Somalia</v>
      </c>
      <c r="L81" s="37" t="str">
        <f t="shared" si="4"/>
        <v/>
      </c>
      <c r="N81" s="37" t="str">
        <f t="shared" si="5"/>
        <v/>
      </c>
      <c r="O81" s="37" t="str">
        <f t="shared" si="3"/>
        <v/>
      </c>
    </row>
    <row r="82" spans="1:15" x14ac:dyDescent="0.25">
      <c r="A82" s="21"/>
      <c r="B82" s="16"/>
      <c r="C82" s="57"/>
      <c r="D82" s="21"/>
      <c r="E82" s="21"/>
      <c r="F82" s="21"/>
      <c r="I82" s="41" t="str">
        <f>IF('Data Entry'!$CC2720="", "", 'Data Entry'!$CC2720)</f>
        <v>South Africa</v>
      </c>
      <c r="J82" s="41" t="str">
        <f>IF('Data Entry'!$BW2720="", "", 'Data Entry'!$BW2720)</f>
        <v>South Africa</v>
      </c>
      <c r="L82" s="37" t="str">
        <f t="shared" si="4"/>
        <v/>
      </c>
      <c r="N82" s="37" t="str">
        <f t="shared" si="5"/>
        <v/>
      </c>
      <c r="O82" s="37" t="str">
        <f t="shared" si="3"/>
        <v/>
      </c>
    </row>
    <row r="83" spans="1:15" x14ac:dyDescent="0.25">
      <c r="A83" s="21"/>
      <c r="B83" s="16"/>
      <c r="C83" s="57"/>
      <c r="D83" s="21"/>
      <c r="E83" s="21"/>
      <c r="F83" s="21"/>
      <c r="I83" s="41" t="str">
        <f>IF('Data Entry'!$CC2721="", "", 'Data Entry'!$CC2721)</f>
        <v>South Korea</v>
      </c>
      <c r="J83" s="41" t="str">
        <f>IF('Data Entry'!$BW2721="", "", 'Data Entry'!$BW2721)</f>
        <v>South Korea</v>
      </c>
      <c r="L83" s="37" t="str">
        <f t="shared" si="4"/>
        <v/>
      </c>
      <c r="N83" s="37" t="str">
        <f t="shared" si="5"/>
        <v/>
      </c>
      <c r="O83" s="37" t="str">
        <f t="shared" si="3"/>
        <v/>
      </c>
    </row>
    <row r="84" spans="1:15" x14ac:dyDescent="0.25">
      <c r="A84" s="21"/>
      <c r="B84" s="16"/>
      <c r="C84" s="57"/>
      <c r="D84" s="21"/>
      <c r="E84" s="21"/>
      <c r="F84" s="21"/>
      <c r="I84" s="41" t="str">
        <f>IF('Data Entry'!$CC2722="", "", 'Data Entry'!$CC2722)</f>
        <v>Spain</v>
      </c>
      <c r="J84" s="41" t="str">
        <f>IF('Data Entry'!$BW2722="", "", 'Data Entry'!$BW2722)</f>
        <v>Spain</v>
      </c>
      <c r="L84" s="37" t="str">
        <f t="shared" si="4"/>
        <v/>
      </c>
      <c r="N84" s="37" t="str">
        <f t="shared" si="5"/>
        <v/>
      </c>
      <c r="O84" s="37" t="str">
        <f t="shared" si="3"/>
        <v/>
      </c>
    </row>
    <row r="85" spans="1:15" x14ac:dyDescent="0.25">
      <c r="A85" s="21"/>
      <c r="B85" s="16"/>
      <c r="C85" s="57"/>
      <c r="D85" s="21"/>
      <c r="E85" s="21"/>
      <c r="F85" s="21"/>
      <c r="I85" s="41" t="str">
        <f>IF('Data Entry'!$CC2723="", "", 'Data Entry'!$CC2723)</f>
        <v>Sri Lanka</v>
      </c>
      <c r="J85" s="41" t="str">
        <f>IF('Data Entry'!$BW2723="", "", 'Data Entry'!$BW2723)</f>
        <v>Sri Lanka</v>
      </c>
      <c r="L85" s="37" t="str">
        <f t="shared" si="4"/>
        <v/>
      </c>
      <c r="N85" s="37" t="str">
        <f t="shared" si="5"/>
        <v/>
      </c>
      <c r="O85" s="37" t="str">
        <f t="shared" si="3"/>
        <v/>
      </c>
    </row>
    <row r="86" spans="1:15" x14ac:dyDescent="0.25">
      <c r="A86" s="21"/>
      <c r="B86" s="16"/>
      <c r="C86" s="57"/>
      <c r="D86" s="21"/>
      <c r="E86" s="21"/>
      <c r="F86" s="21"/>
      <c r="I86" s="41" t="str">
        <f>IF('Data Entry'!$CC2724="", "", 'Data Entry'!$CC2724)</f>
        <v>St. Kitts &amp; Nevis</v>
      </c>
      <c r="J86" s="41" t="str">
        <f>IF('Data Entry'!$BW2724="", "", 'Data Entry'!$BW2724)</f>
        <v>St. Kitts &amp; Nevis</v>
      </c>
      <c r="L86" s="37" t="str">
        <f t="shared" si="4"/>
        <v/>
      </c>
      <c r="N86" s="37" t="str">
        <f t="shared" si="5"/>
        <v/>
      </c>
      <c r="O86" s="37" t="str">
        <f t="shared" si="3"/>
        <v/>
      </c>
    </row>
    <row r="87" spans="1:15" x14ac:dyDescent="0.25">
      <c r="A87" s="21"/>
      <c r="B87" s="16"/>
      <c r="C87" s="57"/>
      <c r="D87" s="21"/>
      <c r="E87" s="21"/>
      <c r="F87" s="21"/>
      <c r="I87" s="41" t="str">
        <f>IF('Data Entry'!$CC2725="", "", 'Data Entry'!$CC2725)</f>
        <v>Sudan</v>
      </c>
      <c r="J87" s="41" t="str">
        <f>IF('Data Entry'!$BW2725="", "", 'Data Entry'!$BW2725)</f>
        <v>Sudan</v>
      </c>
      <c r="L87" s="37" t="str">
        <f t="shared" si="4"/>
        <v/>
      </c>
      <c r="N87" s="37" t="str">
        <f t="shared" si="5"/>
        <v/>
      </c>
      <c r="O87" s="37" t="str">
        <f t="shared" si="3"/>
        <v/>
      </c>
    </row>
    <row r="88" spans="1:15" x14ac:dyDescent="0.25">
      <c r="A88" s="21"/>
      <c r="B88" s="16"/>
      <c r="C88" s="57"/>
      <c r="D88" s="21"/>
      <c r="E88" s="21"/>
      <c r="F88" s="21"/>
      <c r="I88" s="41" t="str">
        <f>IF('Data Entry'!$CC2726="", "", 'Data Entry'!$CC2726)</f>
        <v>Suriname</v>
      </c>
      <c r="J88" s="41" t="str">
        <f>IF('Data Entry'!$BW2726="", "", 'Data Entry'!$BW2726)</f>
        <v>Suriname</v>
      </c>
      <c r="L88" s="37" t="str">
        <f t="shared" si="4"/>
        <v/>
      </c>
      <c r="N88" s="37" t="str">
        <f t="shared" si="5"/>
        <v/>
      </c>
      <c r="O88" s="37" t="str">
        <f t="shared" si="3"/>
        <v/>
      </c>
    </row>
    <row r="89" spans="1:15" x14ac:dyDescent="0.25">
      <c r="A89" s="21"/>
      <c r="B89" s="16"/>
      <c r="C89" s="57"/>
      <c r="D89" s="21"/>
      <c r="E89" s="21"/>
      <c r="F89" s="21"/>
      <c r="I89" s="41" t="str">
        <f>IF('Data Entry'!$CC2727="", "", 'Data Entry'!$CC2727)</f>
        <v>Sweden</v>
      </c>
      <c r="J89" s="41" t="str">
        <f>IF('Data Entry'!$BW2727="", "", 'Data Entry'!$BW2727)</f>
        <v>Sweden</v>
      </c>
      <c r="L89" s="37" t="str">
        <f t="shared" si="4"/>
        <v/>
      </c>
      <c r="N89" s="37" t="str">
        <f t="shared" si="5"/>
        <v/>
      </c>
      <c r="O89" s="37" t="str">
        <f t="shared" si="3"/>
        <v/>
      </c>
    </row>
    <row r="90" spans="1:15" x14ac:dyDescent="0.25">
      <c r="A90" s="21"/>
      <c r="B90" s="16"/>
      <c r="C90" s="57"/>
      <c r="D90" s="21"/>
      <c r="E90" s="21"/>
      <c r="F90" s="21"/>
      <c r="I90" s="41" t="str">
        <f>IF('Data Entry'!$CC2728="", "", 'Data Entry'!$CC2728)</f>
        <v>Switzerland</v>
      </c>
      <c r="J90" s="41" t="str">
        <f>IF('Data Entry'!$BW2728="", "", 'Data Entry'!$BW2728)</f>
        <v>Switzerland</v>
      </c>
      <c r="L90" s="37" t="str">
        <f t="shared" si="4"/>
        <v/>
      </c>
      <c r="N90" s="37" t="str">
        <f t="shared" si="5"/>
        <v/>
      </c>
      <c r="O90" s="37" t="str">
        <f t="shared" si="3"/>
        <v/>
      </c>
    </row>
    <row r="91" spans="1:15" x14ac:dyDescent="0.25">
      <c r="A91" s="21"/>
      <c r="B91" s="16"/>
      <c r="C91" s="57"/>
      <c r="D91" s="21"/>
      <c r="E91" s="21"/>
      <c r="F91" s="21"/>
      <c r="I91" s="41" t="str">
        <f>IF('Data Entry'!$CC2729="", "", 'Data Entry'!$CC2729)</f>
        <v>Taiwan</v>
      </c>
      <c r="J91" s="41" t="str">
        <f>IF('Data Entry'!$BW2729="", "", 'Data Entry'!$BW2729)</f>
        <v>Taiwan</v>
      </c>
      <c r="L91" s="37" t="str">
        <f t="shared" si="4"/>
        <v/>
      </c>
      <c r="N91" s="37" t="str">
        <f t="shared" si="5"/>
        <v/>
      </c>
      <c r="O91" s="37" t="str">
        <f t="shared" si="3"/>
        <v/>
      </c>
    </row>
    <row r="92" spans="1:15" x14ac:dyDescent="0.25">
      <c r="A92" s="21"/>
      <c r="B92" s="16"/>
      <c r="C92" s="57"/>
      <c r="D92" s="21"/>
      <c r="E92" s="21"/>
      <c r="F92" s="21"/>
      <c r="I92" s="41" t="str">
        <f>IF('Data Entry'!$CC2730="", "", 'Data Entry'!$CC2730)</f>
        <v>Tanzania</v>
      </c>
      <c r="J92" s="41" t="str">
        <f>IF('Data Entry'!$BW2730="", "", 'Data Entry'!$BW2730)</f>
        <v>Tanzania</v>
      </c>
      <c r="L92" s="37" t="str">
        <f t="shared" si="4"/>
        <v/>
      </c>
      <c r="N92" s="37" t="str">
        <f t="shared" si="5"/>
        <v/>
      </c>
      <c r="O92" s="37" t="str">
        <f t="shared" si="3"/>
        <v/>
      </c>
    </row>
    <row r="93" spans="1:15" x14ac:dyDescent="0.25">
      <c r="A93" s="21"/>
      <c r="B93" s="16"/>
      <c r="C93" s="57"/>
      <c r="D93" s="21"/>
      <c r="E93" s="21"/>
      <c r="F93" s="21"/>
      <c r="I93" s="41" t="str">
        <f>IF('Data Entry'!$CC2731="", "", 'Data Entry'!$CC2731)</f>
        <v>Thailand</v>
      </c>
      <c r="J93" s="41" t="str">
        <f>IF('Data Entry'!$BW2731="", "", 'Data Entry'!$BW2731)</f>
        <v>Thailand</v>
      </c>
      <c r="L93" s="37" t="str">
        <f t="shared" si="4"/>
        <v/>
      </c>
      <c r="N93" s="37" t="str">
        <f t="shared" si="5"/>
        <v/>
      </c>
      <c r="O93" s="37" t="str">
        <f t="shared" si="3"/>
        <v/>
      </c>
    </row>
    <row r="94" spans="1:15" x14ac:dyDescent="0.25">
      <c r="A94" s="21"/>
      <c r="B94" s="16"/>
      <c r="C94" s="57"/>
      <c r="D94" s="21"/>
      <c r="E94" s="21"/>
      <c r="F94" s="21"/>
      <c r="I94" s="41" t="str">
        <f>IF('Data Entry'!$CC2732="", "", 'Data Entry'!$CC2732)</f>
        <v>Trinidad &amp; Tobago</v>
      </c>
      <c r="J94" s="41" t="str">
        <f>IF('Data Entry'!$BW2732="", "", 'Data Entry'!$BW2732)</f>
        <v>Trinidad &amp; Tobago</v>
      </c>
      <c r="L94" s="37" t="str">
        <f t="shared" si="4"/>
        <v/>
      </c>
      <c r="N94" s="37" t="str">
        <f t="shared" si="5"/>
        <v/>
      </c>
      <c r="O94" s="37" t="str">
        <f t="shared" si="3"/>
        <v/>
      </c>
    </row>
    <row r="95" spans="1:15" x14ac:dyDescent="0.25">
      <c r="A95" s="21"/>
      <c r="B95" s="16"/>
      <c r="C95" s="57"/>
      <c r="D95" s="21"/>
      <c r="E95" s="21"/>
      <c r="F95" s="21"/>
      <c r="I95" s="41" t="str">
        <f>IF('Data Entry'!$CC2733="", "", 'Data Entry'!$CC2733)</f>
        <v>Tunisia</v>
      </c>
      <c r="J95" s="41" t="str">
        <f>IF('Data Entry'!$BW2733="", "", 'Data Entry'!$BW2733)</f>
        <v>Tunisia</v>
      </c>
      <c r="L95" s="37" t="str">
        <f t="shared" si="4"/>
        <v/>
      </c>
      <c r="N95" s="37" t="str">
        <f t="shared" si="5"/>
        <v/>
      </c>
      <c r="O95" s="37" t="str">
        <f t="shared" si="3"/>
        <v/>
      </c>
    </row>
    <row r="96" spans="1:15" x14ac:dyDescent="0.25">
      <c r="A96" s="21"/>
      <c r="B96" s="16"/>
      <c r="C96" s="57"/>
      <c r="D96" s="21"/>
      <c r="E96" s="21"/>
      <c r="F96" s="21"/>
      <c r="I96" s="41" t="str">
        <f>IF('Data Entry'!$CC2734="", "", 'Data Entry'!$CC2734)</f>
        <v>TÃ¼rkiye</v>
      </c>
      <c r="J96" s="41" t="str">
        <f>IF('Data Entry'!$BW2734="", "", 'Data Entry'!$BW2734)</f>
        <v>Turkey</v>
      </c>
      <c r="L96" s="37" t="str">
        <f t="shared" si="4"/>
        <v/>
      </c>
      <c r="N96" s="37" t="str">
        <f t="shared" si="5"/>
        <v/>
      </c>
      <c r="O96" s="37" t="str">
        <f t="shared" si="3"/>
        <v/>
      </c>
    </row>
    <row r="97" spans="1:15" x14ac:dyDescent="0.25">
      <c r="A97" s="21"/>
      <c r="B97" s="16"/>
      <c r="C97" s="57"/>
      <c r="D97" s="21"/>
      <c r="E97" s="21"/>
      <c r="F97" s="21"/>
      <c r="I97" s="41" t="str">
        <f>IF('Data Entry'!$CC2735="", "", 'Data Entry'!$CC2735)</f>
        <v>Uganda</v>
      </c>
      <c r="J97" s="41" t="str">
        <f>IF('Data Entry'!$BW2735="", "", 'Data Entry'!$BW2735)</f>
        <v>Uganda</v>
      </c>
      <c r="L97" s="37" t="str">
        <f t="shared" si="4"/>
        <v/>
      </c>
      <c r="N97" s="37" t="str">
        <f t="shared" si="5"/>
        <v/>
      </c>
      <c r="O97" s="37" t="str">
        <f t="shared" si="3"/>
        <v/>
      </c>
    </row>
    <row r="98" spans="1:15" x14ac:dyDescent="0.25">
      <c r="A98" s="21"/>
      <c r="B98" s="16"/>
      <c r="C98" s="57"/>
      <c r="D98" s="21"/>
      <c r="E98" s="21"/>
      <c r="F98" s="21"/>
      <c r="I98" s="41" t="str">
        <f>IF('Data Entry'!$CC2736="", "", 'Data Entry'!$CC2736)</f>
        <v>Ukraine</v>
      </c>
      <c r="J98" s="41" t="str">
        <f>IF('Data Entry'!$BW2736="", "", 'Data Entry'!$BW2736)</f>
        <v>Ukraine</v>
      </c>
      <c r="L98" s="37" t="str">
        <f t="shared" si="4"/>
        <v/>
      </c>
      <c r="N98" s="37" t="str">
        <f t="shared" si="5"/>
        <v/>
      </c>
      <c r="O98" s="37" t="str">
        <f t="shared" si="3"/>
        <v/>
      </c>
    </row>
    <row r="99" spans="1:15" x14ac:dyDescent="0.25">
      <c r="A99" s="21"/>
      <c r="B99" s="16"/>
      <c r="C99" s="57"/>
      <c r="D99" s="21"/>
      <c r="E99" s="21"/>
      <c r="F99" s="21"/>
      <c r="I99" s="41" t="str">
        <f>IF('Data Entry'!$CC2737="", "", 'Data Entry'!$CC2737)</f>
        <v>United Arab Emirates</v>
      </c>
      <c r="J99" s="41" t="str">
        <f>IF('Data Entry'!$BW2737="", "", 'Data Entry'!$BW2737)</f>
        <v>United Arab Emirates</v>
      </c>
      <c r="L99" s="37" t="str">
        <f t="shared" si="4"/>
        <v/>
      </c>
      <c r="N99" s="37" t="str">
        <f t="shared" si="5"/>
        <v/>
      </c>
      <c r="O99" s="37" t="str">
        <f t="shared" si="3"/>
        <v/>
      </c>
    </row>
    <row r="100" spans="1:15" x14ac:dyDescent="0.25">
      <c r="A100" s="21"/>
      <c r="B100" s="16"/>
      <c r="C100" s="57"/>
      <c r="D100" s="21"/>
      <c r="E100" s="21"/>
      <c r="F100" s="21"/>
      <c r="I100" s="41" t="str">
        <f>IF('Data Entry'!$CC2738="", "", 'Data Entry'!$CC2738)</f>
        <v>United Kingdom</v>
      </c>
      <c r="J100" s="41" t="str">
        <f>IF('Data Entry'!$BW2738="", "", 'Data Entry'!$BW2738)</f>
        <v>United Kingdom</v>
      </c>
      <c r="L100" s="37" t="str">
        <f t="shared" si="4"/>
        <v/>
      </c>
      <c r="N100" s="37" t="str">
        <f t="shared" si="5"/>
        <v/>
      </c>
      <c r="O100" s="37" t="str">
        <f t="shared" si="3"/>
        <v/>
      </c>
    </row>
    <row r="101" spans="1:15" x14ac:dyDescent="0.25">
      <c r="A101" s="21"/>
      <c r="B101" s="16"/>
      <c r="C101" s="57"/>
      <c r="D101" s="21"/>
      <c r="E101" s="21"/>
      <c r="F101" s="21"/>
      <c r="I101" s="41" t="str">
        <f>IF('Data Entry'!$CC2739="", "", 'Data Entry'!$CC2739)</f>
        <v>United States</v>
      </c>
      <c r="J101" s="41" t="str">
        <f>IF('Data Entry'!$BW2739="", "", 'Data Entry'!$BW2739)</f>
        <v>United States</v>
      </c>
      <c r="L101" s="37" t="str">
        <f t="shared" si="4"/>
        <v/>
      </c>
      <c r="N101" s="37" t="str">
        <f t="shared" si="5"/>
        <v/>
      </c>
      <c r="O101" s="37" t="str">
        <f t="shared" si="3"/>
        <v/>
      </c>
    </row>
    <row r="102" spans="1:15" x14ac:dyDescent="0.25">
      <c r="A102" s="21"/>
      <c r="B102" s="16"/>
      <c r="C102" s="57"/>
      <c r="D102" s="21"/>
      <c r="E102" s="21"/>
      <c r="F102" s="21"/>
      <c r="I102" s="41" t="str">
        <f>IF('Data Entry'!$CC2740="", "", 'Data Entry'!$CC2740)</f>
        <v>Vietnam</v>
      </c>
      <c r="J102" s="41" t="str">
        <f>IF('Data Entry'!$BW2740="", "", 'Data Entry'!$BW2740)</f>
        <v>Vietnam</v>
      </c>
      <c r="L102" s="37" t="str">
        <f t="shared" si="4"/>
        <v/>
      </c>
      <c r="N102" s="37" t="str">
        <f t="shared" si="5"/>
        <v/>
      </c>
      <c r="O102" s="37" t="str">
        <f t="shared" si="3"/>
        <v/>
      </c>
    </row>
    <row r="103" spans="1:15" x14ac:dyDescent="0.25">
      <c r="A103" s="21"/>
      <c r="B103" s="16"/>
      <c r="C103" s="57"/>
      <c r="D103" s="21"/>
      <c r="E103" s="21"/>
      <c r="F103" s="21"/>
      <c r="I103" s="41" t="str">
        <f>IF('Data Entry'!$CC2741="", "", 'Data Entry'!$CC2741)</f>
        <v>Yemen</v>
      </c>
      <c r="J103" s="41" t="str">
        <f>IF('Data Entry'!$BW2741="", "", 'Data Entry'!$BW2741)</f>
        <v>Yemen</v>
      </c>
      <c r="L103" s="37" t="str">
        <f t="shared" si="4"/>
        <v/>
      </c>
      <c r="N103" s="37" t="str">
        <f t="shared" si="5"/>
        <v/>
      </c>
      <c r="O103" s="37" t="str">
        <f t="shared" si="3"/>
        <v/>
      </c>
    </row>
    <row r="104" spans="1:15" x14ac:dyDescent="0.25">
      <c r="A104" s="21"/>
      <c r="B104" s="16"/>
      <c r="C104" s="57"/>
      <c r="D104" s="21"/>
      <c r="E104" s="21"/>
      <c r="F104" s="21"/>
      <c r="I104" s="41" t="str">
        <f>IF('Data Entry'!$CC2742="", "", 'Data Entry'!$CC2742)</f>
        <v>Zambia</v>
      </c>
      <c r="J104" s="41" t="str">
        <f>IF('Data Entry'!$BW2742="", "", 'Data Entry'!$BW2742)</f>
        <v>Zambia</v>
      </c>
      <c r="L104" s="37" t="str">
        <f t="shared" si="4"/>
        <v/>
      </c>
      <c r="N104" s="37" t="str">
        <f t="shared" si="5"/>
        <v/>
      </c>
      <c r="O104" s="37" t="str">
        <f t="shared" si="3"/>
        <v/>
      </c>
    </row>
    <row r="105" spans="1:15" x14ac:dyDescent="0.25">
      <c r="A105" s="21"/>
      <c r="B105" s="16"/>
      <c r="C105" s="57"/>
      <c r="D105" s="21"/>
      <c r="E105" s="21"/>
      <c r="F105" s="21"/>
      <c r="I105" s="41" t="str">
        <f>IF('Data Entry'!$CC2743="", "", 'Data Entry'!$CC2743)</f>
        <v>Zimbabwe</v>
      </c>
      <c r="J105" s="41" t="str">
        <f>IF('Data Entry'!$BW2743="", "", 'Data Entry'!$BW2743)</f>
        <v>Zimbabwe</v>
      </c>
      <c r="L105" s="37" t="str">
        <f t="shared" si="4"/>
        <v/>
      </c>
      <c r="N105" s="37" t="str">
        <f t="shared" si="5"/>
        <v/>
      </c>
      <c r="O105" s="37" t="str">
        <f t="shared" si="3"/>
        <v/>
      </c>
    </row>
    <row r="106" spans="1:15" x14ac:dyDescent="0.25">
      <c r="A106" s="21"/>
      <c r="B106" s="16"/>
      <c r="C106" s="57"/>
      <c r="D106" s="21"/>
      <c r="E106" s="21"/>
      <c r="F106" s="21"/>
      <c r="I106" s="41" t="str">
        <f>IF('Data Entry'!$CC2744="", "", 'Data Entry'!$CC2744)</f>
        <v/>
      </c>
      <c r="J106" s="41" t="str">
        <f>IF('Data Entry'!$BW2744="", "", 'Data Entry'!$BW2744)</f>
        <v/>
      </c>
      <c r="L106" s="37" t="str">
        <f t="shared" si="4"/>
        <v/>
      </c>
      <c r="N106" s="37" t="str">
        <f t="shared" si="5"/>
        <v/>
      </c>
      <c r="O106" s="37" t="str">
        <f t="shared" si="3"/>
        <v/>
      </c>
    </row>
    <row r="107" spans="1:15" x14ac:dyDescent="0.25">
      <c r="A107" s="21"/>
      <c r="B107" s="16"/>
      <c r="C107" s="57"/>
      <c r="D107" s="21"/>
      <c r="E107" s="21"/>
      <c r="F107" s="21"/>
      <c r="I107" s="41" t="str">
        <f>IF('Data Entry'!$CC2745="", "", 'Data Entry'!$CC2745)</f>
        <v/>
      </c>
      <c r="J107" s="41" t="str">
        <f>IF('Data Entry'!$BW2745="", "", 'Data Entry'!$BW2745)</f>
        <v/>
      </c>
      <c r="L107" s="37" t="str">
        <f t="shared" si="4"/>
        <v/>
      </c>
      <c r="N107" s="37" t="str">
        <f t="shared" si="5"/>
        <v/>
      </c>
      <c r="O107" s="37" t="str">
        <f t="shared" si="3"/>
        <v/>
      </c>
    </row>
    <row r="108" spans="1:15" x14ac:dyDescent="0.25">
      <c r="A108" s="21"/>
      <c r="B108" s="16"/>
      <c r="C108" s="57"/>
      <c r="D108" s="21"/>
      <c r="E108" s="21"/>
      <c r="F108" s="21"/>
      <c r="I108" s="41" t="str">
        <f>IF('Data Entry'!$CC2746="", "", 'Data Entry'!$CC2746)</f>
        <v/>
      </c>
      <c r="J108" s="41" t="str">
        <f>IF('Data Entry'!$BW2746="", "", 'Data Entry'!$BW2746)</f>
        <v/>
      </c>
      <c r="L108" s="37" t="str">
        <f t="shared" si="4"/>
        <v/>
      </c>
      <c r="N108" s="37" t="str">
        <f t="shared" si="5"/>
        <v/>
      </c>
      <c r="O108" s="37" t="str">
        <f t="shared" si="3"/>
        <v/>
      </c>
    </row>
    <row r="109" spans="1:15" x14ac:dyDescent="0.25">
      <c r="A109" s="21"/>
      <c r="B109" s="16"/>
      <c r="C109" s="57"/>
      <c r="D109" s="21"/>
      <c r="E109" s="21"/>
      <c r="F109" s="21"/>
      <c r="I109" s="41" t="str">
        <f>IF('Data Entry'!$CC2747="", "", 'Data Entry'!$CC2747)</f>
        <v/>
      </c>
      <c r="J109" s="41" t="str">
        <f>IF('Data Entry'!$BW2747="", "", 'Data Entry'!$BW2747)</f>
        <v/>
      </c>
      <c r="L109" s="37" t="str">
        <f t="shared" si="4"/>
        <v/>
      </c>
      <c r="N109" s="37" t="str">
        <f t="shared" si="5"/>
        <v/>
      </c>
      <c r="O109" s="37" t="str">
        <f t="shared" si="3"/>
        <v/>
      </c>
    </row>
    <row r="110" spans="1:15" x14ac:dyDescent="0.25">
      <c r="A110" s="21"/>
      <c r="B110" s="16"/>
      <c r="C110" s="57"/>
      <c r="D110" s="21"/>
      <c r="E110" s="21"/>
      <c r="F110" s="21"/>
      <c r="I110" s="41" t="str">
        <f>IF('Data Entry'!$CC2748="", "", 'Data Entry'!$CC2748)</f>
        <v/>
      </c>
      <c r="J110" s="41" t="str">
        <f>IF('Data Entry'!$BW2748="", "", 'Data Entry'!$BW2748)</f>
        <v/>
      </c>
      <c r="L110" s="37" t="str">
        <f t="shared" si="4"/>
        <v/>
      </c>
      <c r="N110" s="37" t="str">
        <f t="shared" si="5"/>
        <v/>
      </c>
      <c r="O110" s="37" t="str">
        <f t="shared" si="3"/>
        <v/>
      </c>
    </row>
    <row r="111" spans="1:15" x14ac:dyDescent="0.25">
      <c r="A111" s="21"/>
      <c r="B111" s="16"/>
      <c r="C111" s="57"/>
      <c r="D111" s="21"/>
      <c r="E111" s="21"/>
      <c r="F111" s="21"/>
      <c r="I111" s="41" t="str">
        <f>IF('Data Entry'!$CC2749="", "", 'Data Entry'!$CC2749)</f>
        <v/>
      </c>
      <c r="J111" s="41" t="str">
        <f>IF('Data Entry'!$BW2749="", "", 'Data Entry'!$BW2749)</f>
        <v/>
      </c>
      <c r="L111" s="37" t="str">
        <f t="shared" si="4"/>
        <v/>
      </c>
      <c r="N111" s="37" t="str">
        <f t="shared" si="5"/>
        <v/>
      </c>
      <c r="O111" s="37" t="str">
        <f t="shared" si="3"/>
        <v/>
      </c>
    </row>
    <row r="112" spans="1:15" x14ac:dyDescent="0.25">
      <c r="A112" s="21"/>
      <c r="B112" s="16"/>
      <c r="C112" s="57"/>
      <c r="D112" s="21"/>
      <c r="E112" s="21"/>
      <c r="F112" s="21"/>
      <c r="I112" s="41" t="str">
        <f>IF('Data Entry'!$CC2750="", "", 'Data Entry'!$CC2750)</f>
        <v/>
      </c>
      <c r="J112" s="41" t="str">
        <f>IF('Data Entry'!$BW2750="", "", 'Data Entry'!$BW2750)</f>
        <v/>
      </c>
      <c r="L112" s="37" t="str">
        <f t="shared" si="4"/>
        <v/>
      </c>
      <c r="N112" s="37" t="str">
        <f t="shared" si="5"/>
        <v/>
      </c>
      <c r="O112" s="37" t="str">
        <f t="shared" si="3"/>
        <v/>
      </c>
    </row>
    <row r="113" spans="1:15" x14ac:dyDescent="0.25">
      <c r="A113" s="21"/>
      <c r="B113" s="16"/>
      <c r="C113" s="57"/>
      <c r="D113" s="21"/>
      <c r="E113" s="21"/>
      <c r="F113" s="21"/>
      <c r="I113" s="41" t="str">
        <f>IF('Data Entry'!$CC2751="", "", 'Data Entry'!$CC2751)</f>
        <v/>
      </c>
      <c r="J113" s="41" t="str">
        <f>IF('Data Entry'!$BW2751="", "", 'Data Entry'!$BW2751)</f>
        <v/>
      </c>
      <c r="L113" s="37" t="str">
        <f t="shared" si="4"/>
        <v/>
      </c>
      <c r="N113" s="37" t="str">
        <f t="shared" si="5"/>
        <v/>
      </c>
      <c r="O113" s="37" t="str">
        <f t="shared" si="3"/>
        <v/>
      </c>
    </row>
    <row r="114" spans="1:15" x14ac:dyDescent="0.25">
      <c r="A114" s="21"/>
      <c r="B114" s="16"/>
      <c r="C114" s="57"/>
      <c r="D114" s="21"/>
      <c r="E114" s="21"/>
      <c r="F114" s="21"/>
      <c r="I114" s="41" t="str">
        <f>IF('Data Entry'!$CC2752="", "", 'Data Entry'!$CC2752)</f>
        <v/>
      </c>
      <c r="J114" s="41" t="str">
        <f>IF('Data Entry'!$BW2752="", "", 'Data Entry'!$BW2752)</f>
        <v/>
      </c>
      <c r="L114" s="37" t="str">
        <f t="shared" si="4"/>
        <v/>
      </c>
      <c r="N114" s="37" t="str">
        <f t="shared" si="5"/>
        <v/>
      </c>
      <c r="O114" s="37" t="str">
        <f t="shared" si="3"/>
        <v/>
      </c>
    </row>
    <row r="115" spans="1:15" x14ac:dyDescent="0.25">
      <c r="A115" s="21"/>
      <c r="B115" s="16"/>
      <c r="C115" s="57"/>
      <c r="D115" s="21"/>
      <c r="E115" s="21"/>
      <c r="F115" s="21"/>
      <c r="I115" s="41" t="str">
        <f>IF('Data Entry'!$CC2753="", "", 'Data Entry'!$CC2753)</f>
        <v/>
      </c>
      <c r="J115" s="41" t="str">
        <f>IF('Data Entry'!$BW2753="", "", 'Data Entry'!$BW2753)</f>
        <v/>
      </c>
      <c r="L115" s="37" t="str">
        <f t="shared" si="4"/>
        <v/>
      </c>
      <c r="N115" s="37" t="str">
        <f t="shared" si="5"/>
        <v/>
      </c>
      <c r="O115" s="37" t="str">
        <f t="shared" si="3"/>
        <v/>
      </c>
    </row>
    <row r="116" spans="1:15" x14ac:dyDescent="0.25">
      <c r="A116" s="21"/>
      <c r="B116" s="16"/>
      <c r="C116" s="57"/>
      <c r="D116" s="21"/>
      <c r="E116" s="21"/>
      <c r="F116" s="21"/>
      <c r="I116" s="41" t="str">
        <f>IF('Data Entry'!$CC2754="", "", 'Data Entry'!$CC2754)</f>
        <v/>
      </c>
      <c r="J116" s="41" t="str">
        <f>IF('Data Entry'!$BW2754="", "", 'Data Entry'!$BW2754)</f>
        <v/>
      </c>
      <c r="L116" s="37" t="str">
        <f t="shared" si="4"/>
        <v/>
      </c>
      <c r="N116" s="37" t="str">
        <f t="shared" si="5"/>
        <v/>
      </c>
      <c r="O116" s="37" t="str">
        <f t="shared" si="3"/>
        <v/>
      </c>
    </row>
    <row r="117" spans="1:15" x14ac:dyDescent="0.25">
      <c r="A117" s="21"/>
      <c r="B117" s="16"/>
      <c r="C117" s="57"/>
      <c r="D117" s="21"/>
      <c r="E117" s="21"/>
      <c r="F117" s="21"/>
      <c r="I117" s="41" t="str">
        <f>IF('Data Entry'!$CC2755="", "", 'Data Entry'!$CC2755)</f>
        <v/>
      </c>
      <c r="J117" s="41" t="str">
        <f>IF('Data Entry'!$BW2755="", "", 'Data Entry'!$BW2755)</f>
        <v/>
      </c>
      <c r="L117" s="37" t="str">
        <f t="shared" si="4"/>
        <v/>
      </c>
      <c r="N117" s="37" t="str">
        <f t="shared" si="5"/>
        <v/>
      </c>
      <c r="O117" s="37" t="str">
        <f t="shared" si="3"/>
        <v/>
      </c>
    </row>
    <row r="118" spans="1:15" x14ac:dyDescent="0.25">
      <c r="A118" s="21"/>
      <c r="B118" s="16"/>
      <c r="C118" s="57"/>
      <c r="D118" s="21"/>
      <c r="E118" s="21"/>
      <c r="F118" s="21"/>
      <c r="I118" s="41" t="str">
        <f>IF('Data Entry'!$CC2756="", "", 'Data Entry'!$CC2756)</f>
        <v/>
      </c>
      <c r="J118" s="41" t="str">
        <f>IF('Data Entry'!$BW2756="", "", 'Data Entry'!$BW2756)</f>
        <v/>
      </c>
      <c r="L118" s="37" t="str">
        <f t="shared" si="4"/>
        <v/>
      </c>
      <c r="N118" s="37" t="str">
        <f t="shared" si="5"/>
        <v/>
      </c>
      <c r="O118" s="37" t="str">
        <f t="shared" si="3"/>
        <v/>
      </c>
    </row>
    <row r="119" spans="1:15" x14ac:dyDescent="0.25">
      <c r="A119" s="21"/>
      <c r="B119" s="16"/>
      <c r="C119" s="57"/>
      <c r="D119" s="21"/>
      <c r="E119" s="21"/>
      <c r="F119" s="21"/>
      <c r="I119" s="41" t="str">
        <f>IF('Data Entry'!$CC2757="", "", 'Data Entry'!$CC2757)</f>
        <v/>
      </c>
      <c r="J119" s="41" t="str">
        <f>IF('Data Entry'!$BW2757="", "", 'Data Entry'!$BW2757)</f>
        <v/>
      </c>
      <c r="L119" s="37" t="str">
        <f t="shared" si="4"/>
        <v/>
      </c>
      <c r="N119" s="37" t="str">
        <f t="shared" si="5"/>
        <v/>
      </c>
      <c r="O119" s="37" t="str">
        <f t="shared" si="3"/>
        <v/>
      </c>
    </row>
    <row r="120" spans="1:15" x14ac:dyDescent="0.25">
      <c r="A120" s="21"/>
      <c r="B120" s="16"/>
      <c r="C120" s="57"/>
      <c r="D120" s="21"/>
      <c r="E120" s="21"/>
      <c r="F120" s="21"/>
      <c r="I120" s="41" t="str">
        <f>IF('Data Entry'!$CC2758="", "", 'Data Entry'!$CC2758)</f>
        <v/>
      </c>
      <c r="J120" s="41" t="str">
        <f>IF('Data Entry'!$BW2758="", "", 'Data Entry'!$BW2758)</f>
        <v/>
      </c>
      <c r="L120" s="37" t="str">
        <f t="shared" si="4"/>
        <v/>
      </c>
      <c r="N120" s="37" t="str">
        <f t="shared" si="5"/>
        <v/>
      </c>
      <c r="O120" s="37" t="str">
        <f t="shared" si="3"/>
        <v/>
      </c>
    </row>
    <row r="121" spans="1:15" x14ac:dyDescent="0.25">
      <c r="A121" s="21"/>
      <c r="B121" s="16"/>
      <c r="C121" s="57"/>
      <c r="D121" s="21"/>
      <c r="E121" s="21"/>
      <c r="F121" s="21"/>
      <c r="I121" s="41" t="str">
        <f>IF('Data Entry'!$CC2759="", "", 'Data Entry'!$CC2759)</f>
        <v/>
      </c>
      <c r="J121" s="41" t="str">
        <f>IF('Data Entry'!$BW2759="", "", 'Data Entry'!$BW2759)</f>
        <v/>
      </c>
      <c r="L121" s="37" t="str">
        <f t="shared" si="4"/>
        <v/>
      </c>
      <c r="N121" s="37" t="str">
        <f t="shared" si="5"/>
        <v/>
      </c>
      <c r="O121" s="37" t="str">
        <f t="shared" si="3"/>
        <v/>
      </c>
    </row>
    <row r="122" spans="1:15" x14ac:dyDescent="0.25">
      <c r="A122" s="21"/>
      <c r="B122" s="16"/>
      <c r="C122" s="57"/>
      <c r="D122" s="21"/>
      <c r="E122" s="21"/>
      <c r="F122" s="21"/>
      <c r="I122" s="41" t="str">
        <f>IF('Data Entry'!$CC2760="", "", 'Data Entry'!$CC2760)</f>
        <v/>
      </c>
      <c r="J122" s="41" t="str">
        <f>IF('Data Entry'!$BW2760="", "", 'Data Entry'!$BW2760)</f>
        <v/>
      </c>
      <c r="L122" s="37" t="str">
        <f t="shared" si="4"/>
        <v/>
      </c>
      <c r="N122" s="37" t="str">
        <f t="shared" si="5"/>
        <v/>
      </c>
      <c r="O122" s="37" t="str">
        <f t="shared" si="3"/>
        <v/>
      </c>
    </row>
    <row r="123" spans="1:15" x14ac:dyDescent="0.25">
      <c r="A123" s="21"/>
      <c r="B123" s="16"/>
      <c r="C123" s="57"/>
      <c r="D123" s="21"/>
      <c r="E123" s="21"/>
      <c r="F123" s="21"/>
      <c r="I123" s="41" t="str">
        <f>IF('Data Entry'!$CC2761="", "", 'Data Entry'!$CC2761)</f>
        <v/>
      </c>
      <c r="J123" s="41" t="str">
        <f>IF('Data Entry'!$BW2761="", "", 'Data Entry'!$BW2761)</f>
        <v/>
      </c>
      <c r="L123" s="37" t="str">
        <f t="shared" si="4"/>
        <v/>
      </c>
      <c r="N123" s="37" t="str">
        <f t="shared" si="5"/>
        <v/>
      </c>
      <c r="O123" s="37" t="str">
        <f t="shared" si="3"/>
        <v/>
      </c>
    </row>
    <row r="124" spans="1:15" x14ac:dyDescent="0.25">
      <c r="A124" s="21"/>
      <c r="B124" s="16"/>
      <c r="C124" s="57"/>
      <c r="D124" s="21"/>
      <c r="E124" s="21"/>
      <c r="F124" s="21"/>
      <c r="I124" s="41" t="str">
        <f>IF('Data Entry'!$CC2762="", "", 'Data Entry'!$CC2762)</f>
        <v/>
      </c>
      <c r="J124" s="41" t="str">
        <f>IF('Data Entry'!$BW2762="", "", 'Data Entry'!$BW2762)</f>
        <v/>
      </c>
      <c r="L124" s="37" t="str">
        <f t="shared" si="4"/>
        <v/>
      </c>
      <c r="N124" s="37" t="str">
        <f t="shared" si="5"/>
        <v/>
      </c>
      <c r="O124" s="37" t="str">
        <f t="shared" si="3"/>
        <v/>
      </c>
    </row>
    <row r="125" spans="1:15" x14ac:dyDescent="0.25">
      <c r="A125" s="21"/>
      <c r="B125" s="16"/>
      <c r="C125" s="57"/>
      <c r="D125" s="21"/>
      <c r="E125" s="21"/>
      <c r="F125" s="21"/>
      <c r="I125" s="41" t="str">
        <f>IF('Data Entry'!$CC2763="", "", 'Data Entry'!$CC2763)</f>
        <v/>
      </c>
      <c r="J125" s="41" t="str">
        <f>IF('Data Entry'!$BW2763="", "", 'Data Entry'!$BW2763)</f>
        <v/>
      </c>
      <c r="L125" s="37" t="str">
        <f t="shared" si="4"/>
        <v/>
      </c>
      <c r="N125" s="37" t="str">
        <f t="shared" si="5"/>
        <v/>
      </c>
      <c r="O125" s="37" t="str">
        <f t="shared" si="3"/>
        <v/>
      </c>
    </row>
    <row r="126" spans="1:15" x14ac:dyDescent="0.25">
      <c r="A126" s="21"/>
      <c r="B126" s="16"/>
      <c r="C126" s="57"/>
      <c r="D126" s="21"/>
      <c r="E126" s="21"/>
      <c r="F126" s="21"/>
      <c r="I126" s="41" t="str">
        <f>IF('Data Entry'!$CC2764="", "", 'Data Entry'!$CC2764)</f>
        <v/>
      </c>
      <c r="J126" s="41" t="str">
        <f>IF('Data Entry'!$BW2764="", "", 'Data Entry'!$BW2764)</f>
        <v/>
      </c>
      <c r="L126" s="37" t="str">
        <f t="shared" si="4"/>
        <v/>
      </c>
      <c r="N126" s="37" t="str">
        <f t="shared" si="5"/>
        <v/>
      </c>
      <c r="O126" s="37" t="str">
        <f t="shared" si="3"/>
        <v/>
      </c>
    </row>
    <row r="127" spans="1:15" x14ac:dyDescent="0.25">
      <c r="A127" s="21"/>
      <c r="B127" s="16"/>
      <c r="C127" s="57"/>
      <c r="D127" s="21"/>
      <c r="E127" s="21"/>
      <c r="F127" s="21"/>
      <c r="I127" s="41" t="str">
        <f>IF('Data Entry'!$CC2765="", "", 'Data Entry'!$CC2765)</f>
        <v/>
      </c>
      <c r="J127" s="41" t="str">
        <f>IF('Data Entry'!$BW2765="", "", 'Data Entry'!$BW2765)</f>
        <v/>
      </c>
      <c r="L127" s="37" t="str">
        <f t="shared" si="4"/>
        <v/>
      </c>
      <c r="N127" s="37" t="str">
        <f t="shared" si="5"/>
        <v/>
      </c>
      <c r="O127" s="37" t="str">
        <f t="shared" si="3"/>
        <v/>
      </c>
    </row>
    <row r="128" spans="1:15" x14ac:dyDescent="0.25">
      <c r="A128" s="21"/>
      <c r="B128" s="16"/>
      <c r="C128" s="57"/>
      <c r="D128" s="21"/>
      <c r="E128" s="21"/>
      <c r="F128" s="21"/>
      <c r="I128" s="41" t="str">
        <f>IF('Data Entry'!$CC2766="", "", 'Data Entry'!$CC2766)</f>
        <v/>
      </c>
      <c r="J128" s="41" t="str">
        <f>IF('Data Entry'!$BW2766="", "", 'Data Entry'!$BW2766)</f>
        <v/>
      </c>
      <c r="L128" s="37" t="str">
        <f t="shared" si="4"/>
        <v/>
      </c>
      <c r="N128" s="37" t="str">
        <f t="shared" si="5"/>
        <v/>
      </c>
      <c r="O128" s="37" t="str">
        <f t="shared" si="3"/>
        <v/>
      </c>
    </row>
    <row r="129" spans="1:15" x14ac:dyDescent="0.25">
      <c r="A129" s="21"/>
      <c r="B129" s="16"/>
      <c r="C129" s="57"/>
      <c r="D129" s="21"/>
      <c r="E129" s="21"/>
      <c r="F129" s="21"/>
      <c r="I129" s="41" t="str">
        <f>IF('Data Entry'!$CC2767="", "", 'Data Entry'!$CC2767)</f>
        <v/>
      </c>
      <c r="J129" s="41" t="str">
        <f>IF('Data Entry'!$BW2767="", "", 'Data Entry'!$BW2767)</f>
        <v/>
      </c>
      <c r="L129" s="37" t="str">
        <f t="shared" si="4"/>
        <v/>
      </c>
      <c r="N129" s="37" t="str">
        <f t="shared" si="5"/>
        <v/>
      </c>
      <c r="O129" s="37" t="str">
        <f t="shared" si="3"/>
        <v/>
      </c>
    </row>
    <row r="130" spans="1:15" x14ac:dyDescent="0.25">
      <c r="A130" s="21"/>
      <c r="B130" s="16"/>
      <c r="C130" s="57"/>
      <c r="D130" s="21"/>
      <c r="E130" s="21"/>
      <c r="F130" s="21"/>
      <c r="I130" s="41" t="str">
        <f>IF('Data Entry'!$CC2768="", "", 'Data Entry'!$CC2768)</f>
        <v/>
      </c>
      <c r="J130" s="41" t="str">
        <f>IF('Data Entry'!$BW2768="", "", 'Data Entry'!$BW2768)</f>
        <v/>
      </c>
      <c r="L130" s="37" t="str">
        <f t="shared" si="4"/>
        <v/>
      </c>
      <c r="N130" s="37" t="str">
        <f t="shared" si="5"/>
        <v/>
      </c>
      <c r="O130" s="37" t="str">
        <f t="shared" si="3"/>
        <v/>
      </c>
    </row>
    <row r="131" spans="1:15" x14ac:dyDescent="0.25">
      <c r="A131" s="21"/>
      <c r="B131" s="16"/>
      <c r="C131" s="57"/>
      <c r="D131" s="21"/>
      <c r="E131" s="21"/>
      <c r="F131" s="21"/>
      <c r="I131" s="41" t="str">
        <f>IF('Data Entry'!$CC2769="", "", 'Data Entry'!$CC2769)</f>
        <v/>
      </c>
      <c r="J131" s="41" t="str">
        <f>IF('Data Entry'!$BW2769="", "", 'Data Entry'!$BW2769)</f>
        <v/>
      </c>
      <c r="L131" s="37" t="str">
        <f t="shared" si="4"/>
        <v/>
      </c>
      <c r="N131" s="37" t="str">
        <f t="shared" si="5"/>
        <v/>
      </c>
      <c r="O131" s="37" t="str">
        <f t="shared" si="3"/>
        <v/>
      </c>
    </row>
    <row r="132" spans="1:15" x14ac:dyDescent="0.25">
      <c r="A132" s="21"/>
      <c r="B132" s="16"/>
      <c r="C132" s="57"/>
      <c r="D132" s="21"/>
      <c r="E132" s="21"/>
      <c r="F132" s="21"/>
      <c r="I132" s="41" t="str">
        <f>IF('Data Entry'!$CC2770="", "", 'Data Entry'!$CC2770)</f>
        <v/>
      </c>
      <c r="J132" s="41" t="str">
        <f>IF('Data Entry'!$BW2770="", "", 'Data Entry'!$BW2770)</f>
        <v/>
      </c>
      <c r="L132" s="37" t="str">
        <f t="shared" si="4"/>
        <v/>
      </c>
      <c r="N132" s="37" t="str">
        <f t="shared" si="5"/>
        <v/>
      </c>
      <c r="O132" s="37" t="str">
        <f t="shared" si="3"/>
        <v/>
      </c>
    </row>
    <row r="133" spans="1:15" x14ac:dyDescent="0.25">
      <c r="A133" s="21"/>
      <c r="B133" s="16"/>
      <c r="C133" s="57"/>
      <c r="D133" s="21"/>
      <c r="E133" s="21"/>
      <c r="F133" s="21"/>
      <c r="I133" s="41" t="str">
        <f>IF('Data Entry'!$CC2771="", "", 'Data Entry'!$CC2771)</f>
        <v/>
      </c>
      <c r="J133" s="41" t="str">
        <f>IF('Data Entry'!$BW2771="", "", 'Data Entry'!$BW2771)</f>
        <v/>
      </c>
      <c r="L133" s="37" t="str">
        <f t="shared" si="4"/>
        <v/>
      </c>
      <c r="N133" s="37" t="str">
        <f t="shared" si="5"/>
        <v/>
      </c>
      <c r="O133" s="37" t="str">
        <f t="shared" si="3"/>
        <v/>
      </c>
    </row>
    <row r="134" spans="1:15" x14ac:dyDescent="0.25">
      <c r="A134" s="21"/>
      <c r="B134" s="16"/>
      <c r="C134" s="57"/>
      <c r="D134" s="21"/>
      <c r="E134" s="21"/>
      <c r="F134" s="21"/>
      <c r="I134" s="41" t="str">
        <f>IF('Data Entry'!$CC2772="", "", 'Data Entry'!$CC2772)</f>
        <v/>
      </c>
      <c r="J134" s="41" t="str">
        <f>IF('Data Entry'!$BW2772="", "", 'Data Entry'!$BW2772)</f>
        <v/>
      </c>
      <c r="L134" s="37" t="str">
        <f t="shared" si="4"/>
        <v/>
      </c>
      <c r="N134" s="37" t="str">
        <f t="shared" si="5"/>
        <v/>
      </c>
      <c r="O134" s="37" t="str">
        <f t="shared" si="3"/>
        <v/>
      </c>
    </row>
    <row r="135" spans="1:15" x14ac:dyDescent="0.25">
      <c r="A135" s="21"/>
      <c r="B135" s="16"/>
      <c r="C135" s="57"/>
      <c r="D135" s="21"/>
      <c r="E135" s="21"/>
      <c r="F135" s="21"/>
      <c r="I135" s="41" t="str">
        <f>IF('Data Entry'!$CC2773="", "", 'Data Entry'!$CC2773)</f>
        <v/>
      </c>
      <c r="J135" s="41" t="str">
        <f>IF('Data Entry'!$BW2773="", "", 'Data Entry'!$BW2773)</f>
        <v/>
      </c>
      <c r="L135" s="37" t="str">
        <f t="shared" si="4"/>
        <v/>
      </c>
      <c r="N135" s="37" t="str">
        <f t="shared" si="5"/>
        <v/>
      </c>
      <c r="O135" s="37" t="str">
        <f t="shared" si="3"/>
        <v/>
      </c>
    </row>
    <row r="136" spans="1:15" x14ac:dyDescent="0.25">
      <c r="A136" s="21"/>
      <c r="B136" s="16"/>
      <c r="C136" s="57"/>
      <c r="D136" s="21"/>
      <c r="E136" s="21"/>
      <c r="F136" s="21"/>
      <c r="I136" s="41" t="str">
        <f>IF('Data Entry'!$CC2774="", "", 'Data Entry'!$CC2774)</f>
        <v/>
      </c>
      <c r="J136" s="41" t="str">
        <f>IF('Data Entry'!$BW2774="", "", 'Data Entry'!$BW2774)</f>
        <v/>
      </c>
      <c r="L136" s="37" t="str">
        <f t="shared" si="4"/>
        <v/>
      </c>
      <c r="N136" s="37" t="str">
        <f t="shared" si="5"/>
        <v/>
      </c>
      <c r="O136" s="37" t="str">
        <f t="shared" si="3"/>
        <v/>
      </c>
    </row>
    <row r="137" spans="1:15" x14ac:dyDescent="0.25">
      <c r="A137" s="21"/>
      <c r="B137" s="16"/>
      <c r="C137" s="57"/>
      <c r="D137" s="21"/>
      <c r="E137" s="21"/>
      <c r="F137" s="21"/>
      <c r="I137" s="41" t="str">
        <f>IF('Data Entry'!$CC2775="", "", 'Data Entry'!$CC2775)</f>
        <v/>
      </c>
      <c r="J137" s="41" t="str">
        <f>IF('Data Entry'!$BW2775="", "", 'Data Entry'!$BW2775)</f>
        <v/>
      </c>
      <c r="L137" s="37" t="str">
        <f t="shared" si="4"/>
        <v/>
      </c>
      <c r="N137" s="37" t="str">
        <f t="shared" si="5"/>
        <v/>
      </c>
      <c r="O137" s="37" t="str">
        <f t="shared" si="3"/>
        <v/>
      </c>
    </row>
    <row r="138" spans="1:15" x14ac:dyDescent="0.25">
      <c r="A138" s="21"/>
      <c r="B138" s="16"/>
      <c r="C138" s="57"/>
      <c r="D138" s="21"/>
      <c r="E138" s="21"/>
      <c r="F138" s="21"/>
      <c r="I138" s="41" t="str">
        <f>IF('Data Entry'!$CC2776="", "", 'Data Entry'!$CC2776)</f>
        <v/>
      </c>
      <c r="J138" s="41" t="str">
        <f>IF('Data Entry'!$BW2776="", "", 'Data Entry'!$BW2776)</f>
        <v/>
      </c>
      <c r="L138" s="37" t="str">
        <f t="shared" si="4"/>
        <v/>
      </c>
      <c r="N138" s="37" t="str">
        <f t="shared" si="5"/>
        <v/>
      </c>
      <c r="O138" s="37" t="str">
        <f t="shared" si="3"/>
        <v/>
      </c>
    </row>
    <row r="139" spans="1:15" x14ac:dyDescent="0.25">
      <c r="A139" s="21"/>
      <c r="B139" s="16"/>
      <c r="C139" s="57"/>
      <c r="D139" s="21"/>
      <c r="E139" s="21"/>
      <c r="F139" s="21"/>
      <c r="I139" s="41" t="str">
        <f>IF('Data Entry'!$CC2777="", "", 'Data Entry'!$CC2777)</f>
        <v/>
      </c>
      <c r="J139" s="41" t="str">
        <f>IF('Data Entry'!$BW2777="", "", 'Data Entry'!$BW2777)</f>
        <v/>
      </c>
      <c r="L139" s="37" t="str">
        <f t="shared" si="4"/>
        <v/>
      </c>
      <c r="N139" s="37" t="str">
        <f t="shared" si="5"/>
        <v/>
      </c>
      <c r="O139" s="37" t="str">
        <f t="shared" ref="O139:O202" si="6">IF($L139="", "", IF(AND(O$5="X", C139=""), $L$6, IF(AND(NOT(C139=""), OR(COUNTIF(J$11:J$2650, C139)=0, COUNTIF(C$11:C$2650, C139)&gt;1)), $L$7, "")))</f>
        <v/>
      </c>
    </row>
    <row r="140" spans="1:15" x14ac:dyDescent="0.25">
      <c r="A140" s="21"/>
      <c r="B140" s="16"/>
      <c r="C140" s="57"/>
      <c r="D140" s="21"/>
      <c r="E140" s="21"/>
      <c r="F140" s="21"/>
      <c r="I140" s="41" t="str">
        <f>IF('Data Entry'!$CC2778="", "", 'Data Entry'!$CC2778)</f>
        <v/>
      </c>
      <c r="J140" s="41" t="str">
        <f>IF('Data Entry'!$BW2778="", "", 'Data Entry'!$BW2778)</f>
        <v/>
      </c>
      <c r="L140" s="37" t="str">
        <f t="shared" ref="L140:L203" si="7">IF(COUNTIF($B140:$C140, "")=2, "", "X")</f>
        <v/>
      </c>
      <c r="N140" s="37" t="str">
        <f t="shared" ref="N140:N203" si="8">IF($L140="", "", IF(AND(N$5="X", B140=""), $L$6, IF(AND(NOT(B140=""), OR(COUNTIF(I$11:I$2650, B140)=0, COUNTIF(B$11:B$2650, B140)&gt;1)), $L$7, "")))</f>
        <v/>
      </c>
      <c r="O140" s="37" t="str">
        <f t="shared" si="6"/>
        <v/>
      </c>
    </row>
    <row r="141" spans="1:15" x14ac:dyDescent="0.25">
      <c r="A141" s="21"/>
      <c r="B141" s="16"/>
      <c r="C141" s="57"/>
      <c r="D141" s="21"/>
      <c r="E141" s="21"/>
      <c r="F141" s="21"/>
      <c r="I141" s="41" t="str">
        <f>IF('Data Entry'!$CC2779="", "", 'Data Entry'!$CC2779)</f>
        <v/>
      </c>
      <c r="J141" s="41" t="str">
        <f>IF('Data Entry'!$BW2779="", "", 'Data Entry'!$BW2779)</f>
        <v/>
      </c>
      <c r="L141" s="37" t="str">
        <f t="shared" si="7"/>
        <v/>
      </c>
      <c r="N141" s="37" t="str">
        <f t="shared" si="8"/>
        <v/>
      </c>
      <c r="O141" s="37" t="str">
        <f t="shared" si="6"/>
        <v/>
      </c>
    </row>
    <row r="142" spans="1:15" x14ac:dyDescent="0.25">
      <c r="A142" s="21"/>
      <c r="B142" s="16"/>
      <c r="C142" s="57"/>
      <c r="D142" s="21"/>
      <c r="E142" s="21"/>
      <c r="F142" s="21"/>
      <c r="I142" s="41" t="str">
        <f>IF('Data Entry'!$CC2780="", "", 'Data Entry'!$CC2780)</f>
        <v/>
      </c>
      <c r="J142" s="41" t="str">
        <f>IF('Data Entry'!$BW2780="", "", 'Data Entry'!$BW2780)</f>
        <v/>
      </c>
      <c r="L142" s="37" t="str">
        <f t="shared" si="7"/>
        <v/>
      </c>
      <c r="N142" s="37" t="str">
        <f t="shared" si="8"/>
        <v/>
      </c>
      <c r="O142" s="37" t="str">
        <f t="shared" si="6"/>
        <v/>
      </c>
    </row>
    <row r="143" spans="1:15" x14ac:dyDescent="0.25">
      <c r="A143" s="21"/>
      <c r="B143" s="16"/>
      <c r="C143" s="57"/>
      <c r="D143" s="21"/>
      <c r="E143" s="21"/>
      <c r="F143" s="21"/>
      <c r="I143" s="41" t="str">
        <f>IF('Data Entry'!$CC2781="", "", 'Data Entry'!$CC2781)</f>
        <v/>
      </c>
      <c r="J143" s="41" t="str">
        <f>IF('Data Entry'!$BW2781="", "", 'Data Entry'!$BW2781)</f>
        <v/>
      </c>
      <c r="L143" s="37" t="str">
        <f t="shared" si="7"/>
        <v/>
      </c>
      <c r="N143" s="37" t="str">
        <f t="shared" si="8"/>
        <v/>
      </c>
      <c r="O143" s="37" t="str">
        <f t="shared" si="6"/>
        <v/>
      </c>
    </row>
    <row r="144" spans="1:15" x14ac:dyDescent="0.25">
      <c r="A144" s="21"/>
      <c r="B144" s="16"/>
      <c r="C144" s="57"/>
      <c r="D144" s="21"/>
      <c r="E144" s="21"/>
      <c r="F144" s="21"/>
      <c r="I144" s="41" t="str">
        <f>IF('Data Entry'!$CC2782="", "", 'Data Entry'!$CC2782)</f>
        <v/>
      </c>
      <c r="J144" s="41" t="str">
        <f>IF('Data Entry'!$BW2782="", "", 'Data Entry'!$BW2782)</f>
        <v/>
      </c>
      <c r="L144" s="37" t="str">
        <f t="shared" si="7"/>
        <v/>
      </c>
      <c r="N144" s="37" t="str">
        <f t="shared" si="8"/>
        <v/>
      </c>
      <c r="O144" s="37" t="str">
        <f t="shared" si="6"/>
        <v/>
      </c>
    </row>
    <row r="145" spans="1:15" x14ac:dyDescent="0.25">
      <c r="A145" s="21"/>
      <c r="B145" s="16"/>
      <c r="C145" s="57"/>
      <c r="D145" s="21"/>
      <c r="E145" s="21"/>
      <c r="F145" s="21"/>
      <c r="I145" s="41" t="str">
        <f>IF('Data Entry'!$CC2783="", "", 'Data Entry'!$CC2783)</f>
        <v/>
      </c>
      <c r="J145" s="41" t="str">
        <f>IF('Data Entry'!$BW2783="", "", 'Data Entry'!$BW2783)</f>
        <v/>
      </c>
      <c r="L145" s="37" t="str">
        <f t="shared" si="7"/>
        <v/>
      </c>
      <c r="N145" s="37" t="str">
        <f t="shared" si="8"/>
        <v/>
      </c>
      <c r="O145" s="37" t="str">
        <f t="shared" si="6"/>
        <v/>
      </c>
    </row>
    <row r="146" spans="1:15" x14ac:dyDescent="0.25">
      <c r="A146" s="21"/>
      <c r="B146" s="16"/>
      <c r="C146" s="57"/>
      <c r="D146" s="21"/>
      <c r="E146" s="21"/>
      <c r="F146" s="21"/>
      <c r="I146" s="41" t="str">
        <f>IF('Data Entry'!$CC2784="", "", 'Data Entry'!$CC2784)</f>
        <v/>
      </c>
      <c r="J146" s="41" t="str">
        <f>IF('Data Entry'!$BW2784="", "", 'Data Entry'!$BW2784)</f>
        <v/>
      </c>
      <c r="L146" s="37" t="str">
        <f t="shared" si="7"/>
        <v/>
      </c>
      <c r="N146" s="37" t="str">
        <f t="shared" si="8"/>
        <v/>
      </c>
      <c r="O146" s="37" t="str">
        <f t="shared" si="6"/>
        <v/>
      </c>
    </row>
    <row r="147" spans="1:15" x14ac:dyDescent="0.25">
      <c r="A147" s="21"/>
      <c r="B147" s="16"/>
      <c r="C147" s="57"/>
      <c r="D147" s="21"/>
      <c r="E147" s="21"/>
      <c r="F147" s="21"/>
      <c r="I147" s="41" t="str">
        <f>IF('Data Entry'!$CC2785="", "", 'Data Entry'!$CC2785)</f>
        <v/>
      </c>
      <c r="J147" s="41" t="str">
        <f>IF('Data Entry'!$BW2785="", "", 'Data Entry'!$BW2785)</f>
        <v/>
      </c>
      <c r="L147" s="37" t="str">
        <f t="shared" si="7"/>
        <v/>
      </c>
      <c r="N147" s="37" t="str">
        <f t="shared" si="8"/>
        <v/>
      </c>
      <c r="O147" s="37" t="str">
        <f t="shared" si="6"/>
        <v/>
      </c>
    </row>
    <row r="148" spans="1:15" x14ac:dyDescent="0.25">
      <c r="A148" s="21"/>
      <c r="B148" s="16"/>
      <c r="C148" s="57"/>
      <c r="D148" s="21"/>
      <c r="E148" s="21"/>
      <c r="F148" s="21"/>
      <c r="I148" s="41" t="str">
        <f>IF('Data Entry'!$CC2786="", "", 'Data Entry'!$CC2786)</f>
        <v/>
      </c>
      <c r="J148" s="41" t="str">
        <f>IF('Data Entry'!$BW2786="", "", 'Data Entry'!$BW2786)</f>
        <v/>
      </c>
      <c r="L148" s="37" t="str">
        <f t="shared" si="7"/>
        <v/>
      </c>
      <c r="N148" s="37" t="str">
        <f t="shared" si="8"/>
        <v/>
      </c>
      <c r="O148" s="37" t="str">
        <f t="shared" si="6"/>
        <v/>
      </c>
    </row>
    <row r="149" spans="1:15" x14ac:dyDescent="0.25">
      <c r="A149" s="21"/>
      <c r="B149" s="16"/>
      <c r="C149" s="57"/>
      <c r="D149" s="21"/>
      <c r="E149" s="21"/>
      <c r="F149" s="21"/>
      <c r="I149" s="41" t="str">
        <f>IF('Data Entry'!$CC2787="", "", 'Data Entry'!$CC2787)</f>
        <v/>
      </c>
      <c r="J149" s="41" t="str">
        <f>IF('Data Entry'!$BW2787="", "", 'Data Entry'!$BW2787)</f>
        <v/>
      </c>
      <c r="L149" s="37" t="str">
        <f t="shared" si="7"/>
        <v/>
      </c>
      <c r="N149" s="37" t="str">
        <f t="shared" si="8"/>
        <v/>
      </c>
      <c r="O149" s="37" t="str">
        <f t="shared" si="6"/>
        <v/>
      </c>
    </row>
    <row r="150" spans="1:15" x14ac:dyDescent="0.25">
      <c r="A150" s="21"/>
      <c r="B150" s="16"/>
      <c r="C150" s="57"/>
      <c r="D150" s="21"/>
      <c r="E150" s="21"/>
      <c r="F150" s="21"/>
      <c r="I150" s="41" t="str">
        <f>IF('Data Entry'!$CC2788="", "", 'Data Entry'!$CC2788)</f>
        <v/>
      </c>
      <c r="J150" s="41" t="str">
        <f>IF('Data Entry'!$BW2788="", "", 'Data Entry'!$BW2788)</f>
        <v/>
      </c>
      <c r="L150" s="37" t="str">
        <f t="shared" si="7"/>
        <v/>
      </c>
      <c r="N150" s="37" t="str">
        <f t="shared" si="8"/>
        <v/>
      </c>
      <c r="O150" s="37" t="str">
        <f t="shared" si="6"/>
        <v/>
      </c>
    </row>
    <row r="151" spans="1:15" x14ac:dyDescent="0.25">
      <c r="A151" s="21"/>
      <c r="B151" s="16"/>
      <c r="C151" s="57"/>
      <c r="D151" s="21"/>
      <c r="E151" s="21"/>
      <c r="F151" s="21"/>
      <c r="I151" s="41" t="str">
        <f>IF('Data Entry'!$CC2789="", "", 'Data Entry'!$CC2789)</f>
        <v/>
      </c>
      <c r="J151" s="41" t="str">
        <f>IF('Data Entry'!$BW2789="", "", 'Data Entry'!$BW2789)</f>
        <v/>
      </c>
      <c r="L151" s="37" t="str">
        <f t="shared" si="7"/>
        <v/>
      </c>
      <c r="N151" s="37" t="str">
        <f t="shared" si="8"/>
        <v/>
      </c>
      <c r="O151" s="37" t="str">
        <f t="shared" si="6"/>
        <v/>
      </c>
    </row>
    <row r="152" spans="1:15" x14ac:dyDescent="0.25">
      <c r="A152" s="21"/>
      <c r="B152" s="16"/>
      <c r="C152" s="57"/>
      <c r="D152" s="21"/>
      <c r="E152" s="21"/>
      <c r="F152" s="21"/>
      <c r="I152" s="41" t="str">
        <f>IF('Data Entry'!$CC2790="", "", 'Data Entry'!$CC2790)</f>
        <v/>
      </c>
      <c r="J152" s="41" t="str">
        <f>IF('Data Entry'!$BW2790="", "", 'Data Entry'!$BW2790)</f>
        <v/>
      </c>
      <c r="L152" s="37" t="str">
        <f t="shared" si="7"/>
        <v/>
      </c>
      <c r="N152" s="37" t="str">
        <f t="shared" si="8"/>
        <v/>
      </c>
      <c r="O152" s="37" t="str">
        <f t="shared" si="6"/>
        <v/>
      </c>
    </row>
    <row r="153" spans="1:15" x14ac:dyDescent="0.25">
      <c r="A153" s="21"/>
      <c r="B153" s="16"/>
      <c r="C153" s="57"/>
      <c r="D153" s="21"/>
      <c r="E153" s="21"/>
      <c r="F153" s="21"/>
      <c r="I153" s="41" t="str">
        <f>IF('Data Entry'!$CC2791="", "", 'Data Entry'!$CC2791)</f>
        <v/>
      </c>
      <c r="J153" s="41" t="str">
        <f>IF('Data Entry'!$BW2791="", "", 'Data Entry'!$BW2791)</f>
        <v/>
      </c>
      <c r="L153" s="37" t="str">
        <f t="shared" si="7"/>
        <v/>
      </c>
      <c r="N153" s="37" t="str">
        <f t="shared" si="8"/>
        <v/>
      </c>
      <c r="O153" s="37" t="str">
        <f t="shared" si="6"/>
        <v/>
      </c>
    </row>
    <row r="154" spans="1:15" x14ac:dyDescent="0.25">
      <c r="A154" s="21"/>
      <c r="B154" s="16"/>
      <c r="C154" s="57"/>
      <c r="D154" s="21"/>
      <c r="E154" s="21"/>
      <c r="F154" s="21"/>
      <c r="I154" s="41" t="str">
        <f>IF('Data Entry'!$CC2792="", "", 'Data Entry'!$CC2792)</f>
        <v/>
      </c>
      <c r="J154" s="41" t="str">
        <f>IF('Data Entry'!$BW2792="", "", 'Data Entry'!$BW2792)</f>
        <v/>
      </c>
      <c r="L154" s="37" t="str">
        <f t="shared" si="7"/>
        <v/>
      </c>
      <c r="N154" s="37" t="str">
        <f t="shared" si="8"/>
        <v/>
      </c>
      <c r="O154" s="37" t="str">
        <f t="shared" si="6"/>
        <v/>
      </c>
    </row>
    <row r="155" spans="1:15" x14ac:dyDescent="0.25">
      <c r="A155" s="21"/>
      <c r="B155" s="16"/>
      <c r="C155" s="57"/>
      <c r="D155" s="21"/>
      <c r="E155" s="21"/>
      <c r="F155" s="21"/>
      <c r="I155" s="41" t="str">
        <f>IF('Data Entry'!$CC2793="", "", 'Data Entry'!$CC2793)</f>
        <v/>
      </c>
      <c r="J155" s="41" t="str">
        <f>IF('Data Entry'!$BW2793="", "", 'Data Entry'!$BW2793)</f>
        <v/>
      </c>
      <c r="L155" s="37" t="str">
        <f t="shared" si="7"/>
        <v/>
      </c>
      <c r="N155" s="37" t="str">
        <f t="shared" si="8"/>
        <v/>
      </c>
      <c r="O155" s="37" t="str">
        <f t="shared" si="6"/>
        <v/>
      </c>
    </row>
    <row r="156" spans="1:15" x14ac:dyDescent="0.25">
      <c r="A156" s="21"/>
      <c r="B156" s="16"/>
      <c r="C156" s="57"/>
      <c r="D156" s="21"/>
      <c r="E156" s="21"/>
      <c r="F156" s="21"/>
      <c r="I156" s="41" t="str">
        <f>IF('Data Entry'!$CC2794="", "", 'Data Entry'!$CC2794)</f>
        <v/>
      </c>
      <c r="J156" s="41" t="str">
        <f>IF('Data Entry'!$BW2794="", "", 'Data Entry'!$BW2794)</f>
        <v/>
      </c>
      <c r="L156" s="37" t="str">
        <f t="shared" si="7"/>
        <v/>
      </c>
      <c r="N156" s="37" t="str">
        <f t="shared" si="8"/>
        <v/>
      </c>
      <c r="O156" s="37" t="str">
        <f t="shared" si="6"/>
        <v/>
      </c>
    </row>
    <row r="157" spans="1:15" x14ac:dyDescent="0.25">
      <c r="A157" s="21"/>
      <c r="B157" s="16"/>
      <c r="C157" s="57"/>
      <c r="D157" s="21"/>
      <c r="E157" s="21"/>
      <c r="F157" s="21"/>
      <c r="I157" s="41" t="str">
        <f>IF('Data Entry'!$CC2795="", "", 'Data Entry'!$CC2795)</f>
        <v/>
      </c>
      <c r="J157" s="41" t="str">
        <f>IF('Data Entry'!$BW2795="", "", 'Data Entry'!$BW2795)</f>
        <v/>
      </c>
      <c r="L157" s="37" t="str">
        <f t="shared" si="7"/>
        <v/>
      </c>
      <c r="N157" s="37" t="str">
        <f t="shared" si="8"/>
        <v/>
      </c>
      <c r="O157" s="37" t="str">
        <f t="shared" si="6"/>
        <v/>
      </c>
    </row>
    <row r="158" spans="1:15" x14ac:dyDescent="0.25">
      <c r="A158" s="21"/>
      <c r="B158" s="16"/>
      <c r="C158" s="57"/>
      <c r="D158" s="21"/>
      <c r="E158" s="21"/>
      <c r="F158" s="21"/>
      <c r="I158" s="41" t="str">
        <f>IF('Data Entry'!$CC2796="", "", 'Data Entry'!$CC2796)</f>
        <v/>
      </c>
      <c r="J158" s="41" t="str">
        <f>IF('Data Entry'!$BW2796="", "", 'Data Entry'!$BW2796)</f>
        <v/>
      </c>
      <c r="L158" s="37" t="str">
        <f t="shared" si="7"/>
        <v/>
      </c>
      <c r="N158" s="37" t="str">
        <f t="shared" si="8"/>
        <v/>
      </c>
      <c r="O158" s="37" t="str">
        <f t="shared" si="6"/>
        <v/>
      </c>
    </row>
    <row r="159" spans="1:15" x14ac:dyDescent="0.25">
      <c r="A159" s="21"/>
      <c r="B159" s="16"/>
      <c r="C159" s="57"/>
      <c r="D159" s="21"/>
      <c r="E159" s="21"/>
      <c r="F159" s="21"/>
      <c r="I159" s="41" t="str">
        <f>IF('Data Entry'!$CC2797="", "", 'Data Entry'!$CC2797)</f>
        <v/>
      </c>
      <c r="J159" s="41" t="str">
        <f>IF('Data Entry'!$BW2797="", "", 'Data Entry'!$BW2797)</f>
        <v/>
      </c>
      <c r="L159" s="37" t="str">
        <f t="shared" si="7"/>
        <v/>
      </c>
      <c r="N159" s="37" t="str">
        <f t="shared" si="8"/>
        <v/>
      </c>
      <c r="O159" s="37" t="str">
        <f t="shared" si="6"/>
        <v/>
      </c>
    </row>
    <row r="160" spans="1:15" x14ac:dyDescent="0.25">
      <c r="A160" s="21"/>
      <c r="B160" s="16"/>
      <c r="C160" s="57"/>
      <c r="D160" s="21"/>
      <c r="E160" s="21"/>
      <c r="F160" s="21"/>
      <c r="I160" s="41" t="str">
        <f>IF('Data Entry'!$CC2798="", "", 'Data Entry'!$CC2798)</f>
        <v/>
      </c>
      <c r="J160" s="41" t="str">
        <f>IF('Data Entry'!$BW2798="", "", 'Data Entry'!$BW2798)</f>
        <v/>
      </c>
      <c r="L160" s="37" t="str">
        <f t="shared" si="7"/>
        <v/>
      </c>
      <c r="N160" s="37" t="str">
        <f t="shared" si="8"/>
        <v/>
      </c>
      <c r="O160" s="37" t="str">
        <f t="shared" si="6"/>
        <v/>
      </c>
    </row>
    <row r="161" spans="1:15" x14ac:dyDescent="0.25">
      <c r="A161" s="21"/>
      <c r="B161" s="16"/>
      <c r="C161" s="57"/>
      <c r="D161" s="21"/>
      <c r="E161" s="21"/>
      <c r="F161" s="21"/>
      <c r="I161" s="41" t="str">
        <f>IF('Data Entry'!$CC2799="", "", 'Data Entry'!$CC2799)</f>
        <v/>
      </c>
      <c r="J161" s="41" t="str">
        <f>IF('Data Entry'!$BW2799="", "", 'Data Entry'!$BW2799)</f>
        <v/>
      </c>
      <c r="L161" s="37" t="str">
        <f t="shared" si="7"/>
        <v/>
      </c>
      <c r="N161" s="37" t="str">
        <f t="shared" si="8"/>
        <v/>
      </c>
      <c r="O161" s="37" t="str">
        <f t="shared" si="6"/>
        <v/>
      </c>
    </row>
    <row r="162" spans="1:15" x14ac:dyDescent="0.25">
      <c r="A162" s="21"/>
      <c r="B162" s="16"/>
      <c r="C162" s="57"/>
      <c r="D162" s="21"/>
      <c r="E162" s="21"/>
      <c r="F162" s="21"/>
      <c r="I162" s="41" t="str">
        <f>IF('Data Entry'!$CC2800="", "", 'Data Entry'!$CC2800)</f>
        <v/>
      </c>
      <c r="J162" s="41" t="str">
        <f>IF('Data Entry'!$BW2800="", "", 'Data Entry'!$BW2800)</f>
        <v/>
      </c>
      <c r="L162" s="37" t="str">
        <f t="shared" si="7"/>
        <v/>
      </c>
      <c r="N162" s="37" t="str">
        <f t="shared" si="8"/>
        <v/>
      </c>
      <c r="O162" s="37" t="str">
        <f t="shared" si="6"/>
        <v/>
      </c>
    </row>
    <row r="163" spans="1:15" x14ac:dyDescent="0.25">
      <c r="A163" s="21"/>
      <c r="B163" s="16"/>
      <c r="C163" s="57"/>
      <c r="D163" s="21"/>
      <c r="E163" s="21"/>
      <c r="F163" s="21"/>
      <c r="I163" s="41" t="str">
        <f>IF('Data Entry'!$CC2801="", "", 'Data Entry'!$CC2801)</f>
        <v/>
      </c>
      <c r="J163" s="41" t="str">
        <f>IF('Data Entry'!$BW2801="", "", 'Data Entry'!$BW2801)</f>
        <v/>
      </c>
      <c r="L163" s="37" t="str">
        <f t="shared" si="7"/>
        <v/>
      </c>
      <c r="N163" s="37" t="str">
        <f t="shared" si="8"/>
        <v/>
      </c>
      <c r="O163" s="37" t="str">
        <f t="shared" si="6"/>
        <v/>
      </c>
    </row>
    <row r="164" spans="1:15" x14ac:dyDescent="0.25">
      <c r="A164" s="21"/>
      <c r="B164" s="16"/>
      <c r="C164" s="57"/>
      <c r="D164" s="21"/>
      <c r="E164" s="21"/>
      <c r="F164" s="21"/>
      <c r="I164" s="41" t="str">
        <f>IF('Data Entry'!$CC2802="", "", 'Data Entry'!$CC2802)</f>
        <v/>
      </c>
      <c r="J164" s="41" t="str">
        <f>IF('Data Entry'!$BW2802="", "", 'Data Entry'!$BW2802)</f>
        <v/>
      </c>
      <c r="L164" s="37" t="str">
        <f t="shared" si="7"/>
        <v/>
      </c>
      <c r="N164" s="37" t="str">
        <f t="shared" si="8"/>
        <v/>
      </c>
      <c r="O164" s="37" t="str">
        <f t="shared" si="6"/>
        <v/>
      </c>
    </row>
    <row r="165" spans="1:15" x14ac:dyDescent="0.25">
      <c r="A165" s="21"/>
      <c r="B165" s="16"/>
      <c r="C165" s="57"/>
      <c r="D165" s="21"/>
      <c r="E165" s="21"/>
      <c r="F165" s="21"/>
      <c r="I165" s="41" t="str">
        <f>IF('Data Entry'!$CC2803="", "", 'Data Entry'!$CC2803)</f>
        <v/>
      </c>
      <c r="J165" s="41" t="str">
        <f>IF('Data Entry'!$BW2803="", "", 'Data Entry'!$BW2803)</f>
        <v/>
      </c>
      <c r="L165" s="37" t="str">
        <f t="shared" si="7"/>
        <v/>
      </c>
      <c r="N165" s="37" t="str">
        <f t="shared" si="8"/>
        <v/>
      </c>
      <c r="O165" s="37" t="str">
        <f t="shared" si="6"/>
        <v/>
      </c>
    </row>
    <row r="166" spans="1:15" x14ac:dyDescent="0.25">
      <c r="A166" s="21"/>
      <c r="B166" s="16"/>
      <c r="C166" s="57"/>
      <c r="D166" s="21"/>
      <c r="E166" s="21"/>
      <c r="F166" s="21"/>
      <c r="I166" s="41" t="str">
        <f>IF('Data Entry'!$CC2804="", "", 'Data Entry'!$CC2804)</f>
        <v/>
      </c>
      <c r="J166" s="41" t="str">
        <f>IF('Data Entry'!$BW2804="", "", 'Data Entry'!$BW2804)</f>
        <v/>
      </c>
      <c r="L166" s="37" t="str">
        <f t="shared" si="7"/>
        <v/>
      </c>
      <c r="N166" s="37" t="str">
        <f t="shared" si="8"/>
        <v/>
      </c>
      <c r="O166" s="37" t="str">
        <f t="shared" si="6"/>
        <v/>
      </c>
    </row>
    <row r="167" spans="1:15" x14ac:dyDescent="0.25">
      <c r="A167" s="21"/>
      <c r="B167" s="16"/>
      <c r="C167" s="57"/>
      <c r="D167" s="21"/>
      <c r="E167" s="21"/>
      <c r="F167" s="21"/>
      <c r="I167" s="41" t="str">
        <f>IF('Data Entry'!$CC2805="", "", 'Data Entry'!$CC2805)</f>
        <v/>
      </c>
      <c r="J167" s="41" t="str">
        <f>IF('Data Entry'!$BW2805="", "", 'Data Entry'!$BW2805)</f>
        <v/>
      </c>
      <c r="L167" s="37" t="str">
        <f t="shared" si="7"/>
        <v/>
      </c>
      <c r="N167" s="37" t="str">
        <f t="shared" si="8"/>
        <v/>
      </c>
      <c r="O167" s="37" t="str">
        <f t="shared" si="6"/>
        <v/>
      </c>
    </row>
    <row r="168" spans="1:15" x14ac:dyDescent="0.25">
      <c r="A168" s="21"/>
      <c r="B168" s="16"/>
      <c r="C168" s="57"/>
      <c r="D168" s="21"/>
      <c r="E168" s="21"/>
      <c r="F168" s="21"/>
      <c r="I168" s="41" t="str">
        <f>IF('Data Entry'!$CC2806="", "", 'Data Entry'!$CC2806)</f>
        <v/>
      </c>
      <c r="J168" s="41" t="str">
        <f>IF('Data Entry'!$BW2806="", "", 'Data Entry'!$BW2806)</f>
        <v/>
      </c>
      <c r="L168" s="37" t="str">
        <f t="shared" si="7"/>
        <v/>
      </c>
      <c r="N168" s="37" t="str">
        <f t="shared" si="8"/>
        <v/>
      </c>
      <c r="O168" s="37" t="str">
        <f t="shared" si="6"/>
        <v/>
      </c>
    </row>
    <row r="169" spans="1:15" x14ac:dyDescent="0.25">
      <c r="A169" s="21"/>
      <c r="B169" s="16"/>
      <c r="C169" s="57"/>
      <c r="D169" s="21"/>
      <c r="E169" s="21"/>
      <c r="F169" s="21"/>
      <c r="I169" s="41" t="str">
        <f>IF('Data Entry'!$CC2807="", "", 'Data Entry'!$CC2807)</f>
        <v/>
      </c>
      <c r="J169" s="41" t="str">
        <f>IF('Data Entry'!$BW2807="", "", 'Data Entry'!$BW2807)</f>
        <v/>
      </c>
      <c r="L169" s="37" t="str">
        <f t="shared" si="7"/>
        <v/>
      </c>
      <c r="N169" s="37" t="str">
        <f t="shared" si="8"/>
        <v/>
      </c>
      <c r="O169" s="37" t="str">
        <f t="shared" si="6"/>
        <v/>
      </c>
    </row>
    <row r="170" spans="1:15" x14ac:dyDescent="0.25">
      <c r="A170" s="21"/>
      <c r="B170" s="16"/>
      <c r="C170" s="57"/>
      <c r="D170" s="21"/>
      <c r="E170" s="21"/>
      <c r="F170" s="21"/>
      <c r="I170" s="41" t="str">
        <f>IF('Data Entry'!$CC2808="", "", 'Data Entry'!$CC2808)</f>
        <v/>
      </c>
      <c r="J170" s="41" t="str">
        <f>IF('Data Entry'!$BW2808="", "", 'Data Entry'!$BW2808)</f>
        <v/>
      </c>
      <c r="L170" s="37" t="str">
        <f t="shared" si="7"/>
        <v/>
      </c>
      <c r="N170" s="37" t="str">
        <f t="shared" si="8"/>
        <v/>
      </c>
      <c r="O170" s="37" t="str">
        <f t="shared" si="6"/>
        <v/>
      </c>
    </row>
    <row r="171" spans="1:15" x14ac:dyDescent="0.25">
      <c r="A171" s="21"/>
      <c r="B171" s="16"/>
      <c r="C171" s="57"/>
      <c r="D171" s="21"/>
      <c r="E171" s="21"/>
      <c r="F171" s="21"/>
      <c r="I171" s="41" t="str">
        <f>IF('Data Entry'!$CC2809="", "", 'Data Entry'!$CC2809)</f>
        <v/>
      </c>
      <c r="J171" s="41" t="str">
        <f>IF('Data Entry'!$BW2809="", "", 'Data Entry'!$BW2809)</f>
        <v/>
      </c>
      <c r="L171" s="37" t="str">
        <f t="shared" si="7"/>
        <v/>
      </c>
      <c r="N171" s="37" t="str">
        <f t="shared" si="8"/>
        <v/>
      </c>
      <c r="O171" s="37" t="str">
        <f t="shared" si="6"/>
        <v/>
      </c>
    </row>
    <row r="172" spans="1:15" x14ac:dyDescent="0.25">
      <c r="A172" s="21"/>
      <c r="B172" s="16"/>
      <c r="C172" s="57"/>
      <c r="D172" s="21"/>
      <c r="E172" s="21"/>
      <c r="F172" s="21"/>
      <c r="I172" s="41" t="str">
        <f>IF('Data Entry'!$CC2810="", "", 'Data Entry'!$CC2810)</f>
        <v/>
      </c>
      <c r="J172" s="41" t="str">
        <f>IF('Data Entry'!$BW2810="", "", 'Data Entry'!$BW2810)</f>
        <v/>
      </c>
      <c r="L172" s="37" t="str">
        <f t="shared" si="7"/>
        <v/>
      </c>
      <c r="N172" s="37" t="str">
        <f t="shared" si="8"/>
        <v/>
      </c>
      <c r="O172" s="37" t="str">
        <f t="shared" si="6"/>
        <v/>
      </c>
    </row>
    <row r="173" spans="1:15" x14ac:dyDescent="0.25">
      <c r="A173" s="21"/>
      <c r="B173" s="16"/>
      <c r="C173" s="57"/>
      <c r="D173" s="21"/>
      <c r="E173" s="21"/>
      <c r="F173" s="21"/>
      <c r="I173" s="41" t="str">
        <f>IF('Data Entry'!$CC2811="", "", 'Data Entry'!$CC2811)</f>
        <v/>
      </c>
      <c r="J173" s="41" t="str">
        <f>IF('Data Entry'!$BW2811="", "", 'Data Entry'!$BW2811)</f>
        <v/>
      </c>
      <c r="L173" s="37" t="str">
        <f t="shared" si="7"/>
        <v/>
      </c>
      <c r="N173" s="37" t="str">
        <f t="shared" si="8"/>
        <v/>
      </c>
      <c r="O173" s="37" t="str">
        <f t="shared" si="6"/>
        <v/>
      </c>
    </row>
    <row r="174" spans="1:15" x14ac:dyDescent="0.25">
      <c r="A174" s="21"/>
      <c r="B174" s="16"/>
      <c r="C174" s="57"/>
      <c r="D174" s="21"/>
      <c r="E174" s="21"/>
      <c r="F174" s="21"/>
      <c r="I174" s="41" t="str">
        <f>IF('Data Entry'!$CC2812="", "", 'Data Entry'!$CC2812)</f>
        <v/>
      </c>
      <c r="J174" s="41" t="str">
        <f>IF('Data Entry'!$BW2812="", "", 'Data Entry'!$BW2812)</f>
        <v/>
      </c>
      <c r="L174" s="37" t="str">
        <f t="shared" si="7"/>
        <v/>
      </c>
      <c r="N174" s="37" t="str">
        <f t="shared" si="8"/>
        <v/>
      </c>
      <c r="O174" s="37" t="str">
        <f t="shared" si="6"/>
        <v/>
      </c>
    </row>
    <row r="175" spans="1:15" x14ac:dyDescent="0.25">
      <c r="A175" s="21"/>
      <c r="B175" s="16"/>
      <c r="C175" s="57"/>
      <c r="D175" s="21"/>
      <c r="E175" s="21"/>
      <c r="F175" s="21"/>
      <c r="I175" s="41" t="str">
        <f>IF('Data Entry'!$CC2813="", "", 'Data Entry'!$CC2813)</f>
        <v/>
      </c>
      <c r="J175" s="41" t="str">
        <f>IF('Data Entry'!$BW2813="", "", 'Data Entry'!$BW2813)</f>
        <v/>
      </c>
      <c r="L175" s="37" t="str">
        <f t="shared" si="7"/>
        <v/>
      </c>
      <c r="N175" s="37" t="str">
        <f t="shared" si="8"/>
        <v/>
      </c>
      <c r="O175" s="37" t="str">
        <f t="shared" si="6"/>
        <v/>
      </c>
    </row>
    <row r="176" spans="1:15" x14ac:dyDescent="0.25">
      <c r="A176" s="21"/>
      <c r="B176" s="16"/>
      <c r="C176" s="57"/>
      <c r="D176" s="21"/>
      <c r="E176" s="21"/>
      <c r="F176" s="21"/>
      <c r="I176" s="41" t="str">
        <f>IF('Data Entry'!$CC2814="", "", 'Data Entry'!$CC2814)</f>
        <v/>
      </c>
      <c r="J176" s="41" t="str">
        <f>IF('Data Entry'!$BW2814="", "", 'Data Entry'!$BW2814)</f>
        <v/>
      </c>
      <c r="L176" s="37" t="str">
        <f t="shared" si="7"/>
        <v/>
      </c>
      <c r="N176" s="37" t="str">
        <f t="shared" si="8"/>
        <v/>
      </c>
      <c r="O176" s="37" t="str">
        <f t="shared" si="6"/>
        <v/>
      </c>
    </row>
    <row r="177" spans="1:15" x14ac:dyDescent="0.25">
      <c r="A177" s="21"/>
      <c r="B177" s="16"/>
      <c r="C177" s="57"/>
      <c r="D177" s="21"/>
      <c r="E177" s="21"/>
      <c r="F177" s="21"/>
      <c r="I177" s="41" t="str">
        <f>IF('Data Entry'!$CC2815="", "", 'Data Entry'!$CC2815)</f>
        <v/>
      </c>
      <c r="J177" s="41" t="str">
        <f>IF('Data Entry'!$BW2815="", "", 'Data Entry'!$BW2815)</f>
        <v/>
      </c>
      <c r="L177" s="37" t="str">
        <f t="shared" si="7"/>
        <v/>
      </c>
      <c r="N177" s="37" t="str">
        <f t="shared" si="8"/>
        <v/>
      </c>
      <c r="O177" s="37" t="str">
        <f t="shared" si="6"/>
        <v/>
      </c>
    </row>
    <row r="178" spans="1:15" x14ac:dyDescent="0.25">
      <c r="A178" s="21"/>
      <c r="B178" s="16"/>
      <c r="C178" s="57"/>
      <c r="D178" s="21"/>
      <c r="E178" s="21"/>
      <c r="F178" s="21"/>
      <c r="I178" s="41" t="str">
        <f>IF('Data Entry'!$CC2816="", "", 'Data Entry'!$CC2816)</f>
        <v/>
      </c>
      <c r="J178" s="41" t="str">
        <f>IF('Data Entry'!$BW2816="", "", 'Data Entry'!$BW2816)</f>
        <v/>
      </c>
      <c r="L178" s="37" t="str">
        <f t="shared" si="7"/>
        <v/>
      </c>
      <c r="N178" s="37" t="str">
        <f t="shared" si="8"/>
        <v/>
      </c>
      <c r="O178" s="37" t="str">
        <f t="shared" si="6"/>
        <v/>
      </c>
    </row>
    <row r="179" spans="1:15" x14ac:dyDescent="0.25">
      <c r="A179" s="21"/>
      <c r="B179" s="16"/>
      <c r="C179" s="57"/>
      <c r="D179" s="21"/>
      <c r="E179" s="21"/>
      <c r="F179" s="21"/>
      <c r="I179" s="41" t="str">
        <f>IF('Data Entry'!$CC2817="", "", 'Data Entry'!$CC2817)</f>
        <v/>
      </c>
      <c r="J179" s="41" t="str">
        <f>IF('Data Entry'!$BW2817="", "", 'Data Entry'!$BW2817)</f>
        <v/>
      </c>
      <c r="L179" s="37" t="str">
        <f t="shared" si="7"/>
        <v/>
      </c>
      <c r="N179" s="37" t="str">
        <f t="shared" si="8"/>
        <v/>
      </c>
      <c r="O179" s="37" t="str">
        <f t="shared" si="6"/>
        <v/>
      </c>
    </row>
    <row r="180" spans="1:15" x14ac:dyDescent="0.25">
      <c r="A180" s="21"/>
      <c r="B180" s="16"/>
      <c r="C180" s="57"/>
      <c r="D180" s="21"/>
      <c r="E180" s="21"/>
      <c r="F180" s="21"/>
      <c r="I180" s="41" t="str">
        <f>IF('Data Entry'!$CC2818="", "", 'Data Entry'!$CC2818)</f>
        <v/>
      </c>
      <c r="J180" s="41" t="str">
        <f>IF('Data Entry'!$BW2818="", "", 'Data Entry'!$BW2818)</f>
        <v/>
      </c>
      <c r="L180" s="37" t="str">
        <f t="shared" si="7"/>
        <v/>
      </c>
      <c r="N180" s="37" t="str">
        <f t="shared" si="8"/>
        <v/>
      </c>
      <c r="O180" s="37" t="str">
        <f t="shared" si="6"/>
        <v/>
      </c>
    </row>
    <row r="181" spans="1:15" x14ac:dyDescent="0.25">
      <c r="A181" s="21"/>
      <c r="B181" s="16"/>
      <c r="C181" s="57"/>
      <c r="D181" s="21"/>
      <c r="E181" s="21"/>
      <c r="F181" s="21"/>
      <c r="I181" s="41" t="str">
        <f>IF('Data Entry'!$CC2819="", "", 'Data Entry'!$CC2819)</f>
        <v/>
      </c>
      <c r="J181" s="41" t="str">
        <f>IF('Data Entry'!$BW2819="", "", 'Data Entry'!$BW2819)</f>
        <v/>
      </c>
      <c r="L181" s="37" t="str">
        <f t="shared" si="7"/>
        <v/>
      </c>
      <c r="N181" s="37" t="str">
        <f t="shared" si="8"/>
        <v/>
      </c>
      <c r="O181" s="37" t="str">
        <f t="shared" si="6"/>
        <v/>
      </c>
    </row>
    <row r="182" spans="1:15" x14ac:dyDescent="0.25">
      <c r="A182" s="21"/>
      <c r="B182" s="16"/>
      <c r="C182" s="57"/>
      <c r="D182" s="21"/>
      <c r="E182" s="21"/>
      <c r="F182" s="21"/>
      <c r="I182" s="41" t="str">
        <f>IF('Data Entry'!$CC2820="", "", 'Data Entry'!$CC2820)</f>
        <v/>
      </c>
      <c r="J182" s="41" t="str">
        <f>IF('Data Entry'!$BW2820="", "", 'Data Entry'!$BW2820)</f>
        <v/>
      </c>
      <c r="L182" s="37" t="str">
        <f t="shared" si="7"/>
        <v/>
      </c>
      <c r="N182" s="37" t="str">
        <f t="shared" si="8"/>
        <v/>
      </c>
      <c r="O182" s="37" t="str">
        <f t="shared" si="6"/>
        <v/>
      </c>
    </row>
    <row r="183" spans="1:15" x14ac:dyDescent="0.25">
      <c r="A183" s="21"/>
      <c r="B183" s="16"/>
      <c r="C183" s="57"/>
      <c r="D183" s="21"/>
      <c r="E183" s="21"/>
      <c r="F183" s="21"/>
      <c r="I183" s="41" t="str">
        <f>IF('Data Entry'!$CC2821="", "", 'Data Entry'!$CC2821)</f>
        <v/>
      </c>
      <c r="J183" s="41" t="str">
        <f>IF('Data Entry'!$BW2821="", "", 'Data Entry'!$BW2821)</f>
        <v/>
      </c>
      <c r="L183" s="37" t="str">
        <f t="shared" si="7"/>
        <v/>
      </c>
      <c r="N183" s="37" t="str">
        <f t="shared" si="8"/>
        <v/>
      </c>
      <c r="O183" s="37" t="str">
        <f t="shared" si="6"/>
        <v/>
      </c>
    </row>
    <row r="184" spans="1:15" x14ac:dyDescent="0.25">
      <c r="A184" s="21"/>
      <c r="B184" s="16"/>
      <c r="C184" s="57"/>
      <c r="D184" s="21"/>
      <c r="E184" s="21"/>
      <c r="F184" s="21"/>
      <c r="I184" s="41" t="str">
        <f>IF('Data Entry'!$CC2822="", "", 'Data Entry'!$CC2822)</f>
        <v/>
      </c>
      <c r="J184" s="41" t="str">
        <f>IF('Data Entry'!$BW2822="", "", 'Data Entry'!$BW2822)</f>
        <v/>
      </c>
      <c r="L184" s="37" t="str">
        <f t="shared" si="7"/>
        <v/>
      </c>
      <c r="N184" s="37" t="str">
        <f t="shared" si="8"/>
        <v/>
      </c>
      <c r="O184" s="37" t="str">
        <f t="shared" si="6"/>
        <v/>
      </c>
    </row>
    <row r="185" spans="1:15" x14ac:dyDescent="0.25">
      <c r="A185" s="21"/>
      <c r="B185" s="16"/>
      <c r="C185" s="57"/>
      <c r="D185" s="21"/>
      <c r="E185" s="21"/>
      <c r="F185" s="21"/>
      <c r="I185" s="41" t="str">
        <f>IF('Data Entry'!$CC2823="", "", 'Data Entry'!$CC2823)</f>
        <v/>
      </c>
      <c r="J185" s="41" t="str">
        <f>IF('Data Entry'!$BW2823="", "", 'Data Entry'!$BW2823)</f>
        <v/>
      </c>
      <c r="L185" s="37" t="str">
        <f t="shared" si="7"/>
        <v/>
      </c>
      <c r="N185" s="37" t="str">
        <f t="shared" si="8"/>
        <v/>
      </c>
      <c r="O185" s="37" t="str">
        <f t="shared" si="6"/>
        <v/>
      </c>
    </row>
    <row r="186" spans="1:15" x14ac:dyDescent="0.25">
      <c r="A186" s="21"/>
      <c r="B186" s="16"/>
      <c r="C186" s="57"/>
      <c r="D186" s="21"/>
      <c r="E186" s="21"/>
      <c r="F186" s="21"/>
      <c r="I186" s="41" t="str">
        <f>IF('Data Entry'!$CC2824="", "", 'Data Entry'!$CC2824)</f>
        <v/>
      </c>
      <c r="J186" s="41" t="str">
        <f>IF('Data Entry'!$BW2824="", "", 'Data Entry'!$BW2824)</f>
        <v/>
      </c>
      <c r="L186" s="37" t="str">
        <f t="shared" si="7"/>
        <v/>
      </c>
      <c r="N186" s="37" t="str">
        <f t="shared" si="8"/>
        <v/>
      </c>
      <c r="O186" s="37" t="str">
        <f t="shared" si="6"/>
        <v/>
      </c>
    </row>
    <row r="187" spans="1:15" x14ac:dyDescent="0.25">
      <c r="A187" s="21"/>
      <c r="B187" s="16"/>
      <c r="C187" s="57"/>
      <c r="D187" s="21"/>
      <c r="E187" s="21"/>
      <c r="F187" s="21"/>
      <c r="I187" s="41" t="str">
        <f>IF('Data Entry'!$CC2825="", "", 'Data Entry'!$CC2825)</f>
        <v/>
      </c>
      <c r="J187" s="41" t="str">
        <f>IF('Data Entry'!$BW2825="", "", 'Data Entry'!$BW2825)</f>
        <v/>
      </c>
      <c r="L187" s="37" t="str">
        <f t="shared" si="7"/>
        <v/>
      </c>
      <c r="N187" s="37" t="str">
        <f t="shared" si="8"/>
        <v/>
      </c>
      <c r="O187" s="37" t="str">
        <f t="shared" si="6"/>
        <v/>
      </c>
    </row>
    <row r="188" spans="1:15" x14ac:dyDescent="0.25">
      <c r="A188" s="21"/>
      <c r="B188" s="16"/>
      <c r="C188" s="57"/>
      <c r="D188" s="21"/>
      <c r="E188" s="21"/>
      <c r="F188" s="21"/>
      <c r="I188" s="41" t="str">
        <f>IF('Data Entry'!$CC2826="", "", 'Data Entry'!$CC2826)</f>
        <v/>
      </c>
      <c r="J188" s="41" t="str">
        <f>IF('Data Entry'!$BW2826="", "", 'Data Entry'!$BW2826)</f>
        <v/>
      </c>
      <c r="L188" s="37" t="str">
        <f t="shared" si="7"/>
        <v/>
      </c>
      <c r="N188" s="37" t="str">
        <f t="shared" si="8"/>
        <v/>
      </c>
      <c r="O188" s="37" t="str">
        <f t="shared" si="6"/>
        <v/>
      </c>
    </row>
    <row r="189" spans="1:15" x14ac:dyDescent="0.25">
      <c r="A189" s="21"/>
      <c r="B189" s="16"/>
      <c r="C189" s="57"/>
      <c r="D189" s="21"/>
      <c r="E189" s="21"/>
      <c r="F189" s="21"/>
      <c r="I189" s="41" t="str">
        <f>IF('Data Entry'!$CC2827="", "", 'Data Entry'!$CC2827)</f>
        <v/>
      </c>
      <c r="J189" s="41" t="str">
        <f>IF('Data Entry'!$BW2827="", "", 'Data Entry'!$BW2827)</f>
        <v/>
      </c>
      <c r="L189" s="37" t="str">
        <f t="shared" si="7"/>
        <v/>
      </c>
      <c r="N189" s="37" t="str">
        <f t="shared" si="8"/>
        <v/>
      </c>
      <c r="O189" s="37" t="str">
        <f t="shared" si="6"/>
        <v/>
      </c>
    </row>
    <row r="190" spans="1:15" x14ac:dyDescent="0.25">
      <c r="A190" s="21"/>
      <c r="B190" s="16"/>
      <c r="C190" s="57"/>
      <c r="D190" s="21"/>
      <c r="E190" s="21"/>
      <c r="F190" s="21"/>
      <c r="I190" s="41" t="str">
        <f>IF('Data Entry'!$CC2828="", "", 'Data Entry'!$CC2828)</f>
        <v/>
      </c>
      <c r="J190" s="41" t="str">
        <f>IF('Data Entry'!$BW2828="", "", 'Data Entry'!$BW2828)</f>
        <v/>
      </c>
      <c r="L190" s="37" t="str">
        <f t="shared" si="7"/>
        <v/>
      </c>
      <c r="N190" s="37" t="str">
        <f t="shared" si="8"/>
        <v/>
      </c>
      <c r="O190" s="37" t="str">
        <f t="shared" si="6"/>
        <v/>
      </c>
    </row>
    <row r="191" spans="1:15" x14ac:dyDescent="0.25">
      <c r="A191" s="21"/>
      <c r="B191" s="16"/>
      <c r="C191" s="57"/>
      <c r="D191" s="21"/>
      <c r="E191" s="21"/>
      <c r="F191" s="21"/>
      <c r="I191" s="41" t="str">
        <f>IF('Data Entry'!$CC2829="", "", 'Data Entry'!$CC2829)</f>
        <v/>
      </c>
      <c r="J191" s="41" t="str">
        <f>IF('Data Entry'!$BW2829="", "", 'Data Entry'!$BW2829)</f>
        <v/>
      </c>
      <c r="L191" s="37" t="str">
        <f t="shared" si="7"/>
        <v/>
      </c>
      <c r="N191" s="37" t="str">
        <f t="shared" si="8"/>
        <v/>
      </c>
      <c r="O191" s="37" t="str">
        <f t="shared" si="6"/>
        <v/>
      </c>
    </row>
    <row r="192" spans="1:15" x14ac:dyDescent="0.25">
      <c r="A192" s="21"/>
      <c r="B192" s="16"/>
      <c r="C192" s="57"/>
      <c r="D192" s="21"/>
      <c r="E192" s="21"/>
      <c r="F192" s="21"/>
      <c r="I192" s="41" t="str">
        <f>IF('Data Entry'!$CC2830="", "", 'Data Entry'!$CC2830)</f>
        <v/>
      </c>
      <c r="J192" s="41" t="str">
        <f>IF('Data Entry'!$BW2830="", "", 'Data Entry'!$BW2830)</f>
        <v/>
      </c>
      <c r="L192" s="37" t="str">
        <f t="shared" si="7"/>
        <v/>
      </c>
      <c r="N192" s="37" t="str">
        <f t="shared" si="8"/>
        <v/>
      </c>
      <c r="O192" s="37" t="str">
        <f t="shared" si="6"/>
        <v/>
      </c>
    </row>
    <row r="193" spans="1:15" x14ac:dyDescent="0.25">
      <c r="A193" s="21"/>
      <c r="B193" s="16"/>
      <c r="C193" s="57"/>
      <c r="D193" s="21"/>
      <c r="E193" s="21"/>
      <c r="F193" s="21"/>
      <c r="I193" s="41" t="str">
        <f>IF('Data Entry'!$CC2831="", "", 'Data Entry'!$CC2831)</f>
        <v/>
      </c>
      <c r="J193" s="41" t="str">
        <f>IF('Data Entry'!$BW2831="", "", 'Data Entry'!$BW2831)</f>
        <v/>
      </c>
      <c r="L193" s="37" t="str">
        <f t="shared" si="7"/>
        <v/>
      </c>
      <c r="N193" s="37" t="str">
        <f t="shared" si="8"/>
        <v/>
      </c>
      <c r="O193" s="37" t="str">
        <f t="shared" si="6"/>
        <v/>
      </c>
    </row>
    <row r="194" spans="1:15" x14ac:dyDescent="0.25">
      <c r="A194" s="21"/>
      <c r="B194" s="16"/>
      <c r="C194" s="57"/>
      <c r="D194" s="21"/>
      <c r="E194" s="21"/>
      <c r="F194" s="21"/>
      <c r="I194" s="41" t="str">
        <f>IF('Data Entry'!$CC2832="", "", 'Data Entry'!$CC2832)</f>
        <v/>
      </c>
      <c r="J194" s="41" t="str">
        <f>IF('Data Entry'!$BW2832="", "", 'Data Entry'!$BW2832)</f>
        <v/>
      </c>
      <c r="L194" s="37" t="str">
        <f t="shared" si="7"/>
        <v/>
      </c>
      <c r="N194" s="37" t="str">
        <f t="shared" si="8"/>
        <v/>
      </c>
      <c r="O194" s="37" t="str">
        <f t="shared" si="6"/>
        <v/>
      </c>
    </row>
    <row r="195" spans="1:15" x14ac:dyDescent="0.25">
      <c r="A195" s="21"/>
      <c r="B195" s="16"/>
      <c r="C195" s="57"/>
      <c r="D195" s="21"/>
      <c r="E195" s="21"/>
      <c r="F195" s="21"/>
      <c r="I195" s="41" t="str">
        <f>IF('Data Entry'!$CC2833="", "", 'Data Entry'!$CC2833)</f>
        <v/>
      </c>
      <c r="J195" s="41" t="str">
        <f>IF('Data Entry'!$BW2833="", "", 'Data Entry'!$BW2833)</f>
        <v/>
      </c>
      <c r="L195" s="37" t="str">
        <f t="shared" si="7"/>
        <v/>
      </c>
      <c r="N195" s="37" t="str">
        <f t="shared" si="8"/>
        <v/>
      </c>
      <c r="O195" s="37" t="str">
        <f t="shared" si="6"/>
        <v/>
      </c>
    </row>
    <row r="196" spans="1:15" x14ac:dyDescent="0.25">
      <c r="A196" s="21"/>
      <c r="B196" s="16"/>
      <c r="C196" s="57"/>
      <c r="D196" s="21"/>
      <c r="E196" s="21"/>
      <c r="F196" s="21"/>
      <c r="I196" s="41" t="str">
        <f>IF('Data Entry'!$CC2834="", "", 'Data Entry'!$CC2834)</f>
        <v/>
      </c>
      <c r="J196" s="41" t="str">
        <f>IF('Data Entry'!$BW2834="", "", 'Data Entry'!$BW2834)</f>
        <v/>
      </c>
      <c r="L196" s="37" t="str">
        <f t="shared" si="7"/>
        <v/>
      </c>
      <c r="N196" s="37" t="str">
        <f t="shared" si="8"/>
        <v/>
      </c>
      <c r="O196" s="37" t="str">
        <f t="shared" si="6"/>
        <v/>
      </c>
    </row>
    <row r="197" spans="1:15" x14ac:dyDescent="0.25">
      <c r="A197" s="21"/>
      <c r="B197" s="16"/>
      <c r="C197" s="57"/>
      <c r="D197" s="21"/>
      <c r="E197" s="21"/>
      <c r="F197" s="21"/>
      <c r="I197" s="41" t="str">
        <f>IF('Data Entry'!$CC2835="", "", 'Data Entry'!$CC2835)</f>
        <v/>
      </c>
      <c r="J197" s="41" t="str">
        <f>IF('Data Entry'!$BW2835="", "", 'Data Entry'!$BW2835)</f>
        <v/>
      </c>
      <c r="L197" s="37" t="str">
        <f t="shared" si="7"/>
        <v/>
      </c>
      <c r="N197" s="37" t="str">
        <f t="shared" si="8"/>
        <v/>
      </c>
      <c r="O197" s="37" t="str">
        <f t="shared" si="6"/>
        <v/>
      </c>
    </row>
    <row r="198" spans="1:15" x14ac:dyDescent="0.25">
      <c r="A198" s="21"/>
      <c r="B198" s="16"/>
      <c r="C198" s="57"/>
      <c r="D198" s="21"/>
      <c r="E198" s="21"/>
      <c r="F198" s="21"/>
      <c r="I198" s="41" t="str">
        <f>IF('Data Entry'!$CC2836="", "", 'Data Entry'!$CC2836)</f>
        <v/>
      </c>
      <c r="J198" s="41" t="str">
        <f>IF('Data Entry'!$BW2836="", "", 'Data Entry'!$BW2836)</f>
        <v/>
      </c>
      <c r="L198" s="37" t="str">
        <f t="shared" si="7"/>
        <v/>
      </c>
      <c r="N198" s="37" t="str">
        <f t="shared" si="8"/>
        <v/>
      </c>
      <c r="O198" s="37" t="str">
        <f t="shared" si="6"/>
        <v/>
      </c>
    </row>
    <row r="199" spans="1:15" x14ac:dyDescent="0.25">
      <c r="A199" s="21"/>
      <c r="B199" s="16"/>
      <c r="C199" s="57"/>
      <c r="D199" s="21"/>
      <c r="E199" s="21"/>
      <c r="F199" s="21"/>
      <c r="I199" s="41" t="str">
        <f>IF('Data Entry'!$CC2837="", "", 'Data Entry'!$CC2837)</f>
        <v/>
      </c>
      <c r="J199" s="41" t="str">
        <f>IF('Data Entry'!$BW2837="", "", 'Data Entry'!$BW2837)</f>
        <v/>
      </c>
      <c r="L199" s="37" t="str">
        <f t="shared" si="7"/>
        <v/>
      </c>
      <c r="N199" s="37" t="str">
        <f t="shared" si="8"/>
        <v/>
      </c>
      <c r="O199" s="37" t="str">
        <f t="shared" si="6"/>
        <v/>
      </c>
    </row>
    <row r="200" spans="1:15" x14ac:dyDescent="0.25">
      <c r="A200" s="21"/>
      <c r="B200" s="16"/>
      <c r="C200" s="57"/>
      <c r="D200" s="21"/>
      <c r="E200" s="21"/>
      <c r="F200" s="21"/>
      <c r="I200" s="41" t="str">
        <f>IF('Data Entry'!$CC2838="", "", 'Data Entry'!$CC2838)</f>
        <v/>
      </c>
      <c r="J200" s="41" t="str">
        <f>IF('Data Entry'!$BW2838="", "", 'Data Entry'!$BW2838)</f>
        <v/>
      </c>
      <c r="L200" s="37" t="str">
        <f t="shared" si="7"/>
        <v/>
      </c>
      <c r="N200" s="37" t="str">
        <f t="shared" si="8"/>
        <v/>
      </c>
      <c r="O200" s="37" t="str">
        <f t="shared" si="6"/>
        <v/>
      </c>
    </row>
    <row r="201" spans="1:15" x14ac:dyDescent="0.25">
      <c r="A201" s="21"/>
      <c r="B201" s="16"/>
      <c r="C201" s="57"/>
      <c r="D201" s="21"/>
      <c r="E201" s="21"/>
      <c r="F201" s="21"/>
      <c r="I201" s="41" t="str">
        <f>IF('Data Entry'!$CC2839="", "", 'Data Entry'!$CC2839)</f>
        <v/>
      </c>
      <c r="J201" s="41" t="str">
        <f>IF('Data Entry'!$BW2839="", "", 'Data Entry'!$BW2839)</f>
        <v/>
      </c>
      <c r="L201" s="37" t="str">
        <f t="shared" si="7"/>
        <v/>
      </c>
      <c r="N201" s="37" t="str">
        <f t="shared" si="8"/>
        <v/>
      </c>
      <c r="O201" s="37" t="str">
        <f t="shared" si="6"/>
        <v/>
      </c>
    </row>
    <row r="202" spans="1:15" x14ac:dyDescent="0.25">
      <c r="A202" s="21"/>
      <c r="B202" s="16"/>
      <c r="C202" s="57"/>
      <c r="D202" s="21"/>
      <c r="E202" s="21"/>
      <c r="F202" s="21"/>
      <c r="I202" s="41" t="str">
        <f>IF('Data Entry'!$CC2840="", "", 'Data Entry'!$CC2840)</f>
        <v/>
      </c>
      <c r="J202" s="41" t="str">
        <f>IF('Data Entry'!$BW2840="", "", 'Data Entry'!$BW2840)</f>
        <v/>
      </c>
      <c r="L202" s="37" t="str">
        <f t="shared" si="7"/>
        <v/>
      </c>
      <c r="N202" s="37" t="str">
        <f t="shared" si="8"/>
        <v/>
      </c>
      <c r="O202" s="37" t="str">
        <f t="shared" si="6"/>
        <v/>
      </c>
    </row>
    <row r="203" spans="1:15" x14ac:dyDescent="0.25">
      <c r="A203" s="21"/>
      <c r="B203" s="16"/>
      <c r="C203" s="57"/>
      <c r="D203" s="21"/>
      <c r="E203" s="21"/>
      <c r="F203" s="21"/>
      <c r="I203" s="41" t="str">
        <f>IF('Data Entry'!$CC2841="", "", 'Data Entry'!$CC2841)</f>
        <v/>
      </c>
      <c r="J203" s="41" t="str">
        <f>IF('Data Entry'!$BW2841="", "", 'Data Entry'!$BW2841)</f>
        <v/>
      </c>
      <c r="L203" s="37" t="str">
        <f t="shared" si="7"/>
        <v/>
      </c>
      <c r="N203" s="37" t="str">
        <f t="shared" si="8"/>
        <v/>
      </c>
      <c r="O203" s="37" t="str">
        <f t="shared" ref="O203:O266" si="9">IF($L203="", "", IF(AND(O$5="X", C203=""), $L$6, IF(AND(NOT(C203=""), OR(COUNTIF(J$11:J$2650, C203)=0, COUNTIF(C$11:C$2650, C203)&gt;1)), $L$7, "")))</f>
        <v/>
      </c>
    </row>
    <row r="204" spans="1:15" x14ac:dyDescent="0.25">
      <c r="A204" s="21"/>
      <c r="B204" s="16"/>
      <c r="C204" s="57"/>
      <c r="D204" s="21"/>
      <c r="E204" s="21"/>
      <c r="F204" s="21"/>
      <c r="I204" s="41" t="str">
        <f>IF('Data Entry'!$CC2842="", "", 'Data Entry'!$CC2842)</f>
        <v/>
      </c>
      <c r="J204" s="41" t="str">
        <f>IF('Data Entry'!$BW2842="", "", 'Data Entry'!$BW2842)</f>
        <v/>
      </c>
      <c r="L204" s="37" t="str">
        <f t="shared" ref="L204:L267" si="10">IF(COUNTIF($B204:$C204, "")=2, "", "X")</f>
        <v/>
      </c>
      <c r="N204" s="37" t="str">
        <f t="shared" ref="N204:N267" si="11">IF($L204="", "", IF(AND(N$5="X", B204=""), $L$6, IF(AND(NOT(B204=""), OR(COUNTIF(I$11:I$2650, B204)=0, COUNTIF(B$11:B$2650, B204)&gt;1)), $L$7, "")))</f>
        <v/>
      </c>
      <c r="O204" s="37" t="str">
        <f t="shared" si="9"/>
        <v/>
      </c>
    </row>
    <row r="205" spans="1:15" x14ac:dyDescent="0.25">
      <c r="A205" s="21"/>
      <c r="B205" s="16"/>
      <c r="C205" s="57"/>
      <c r="D205" s="21"/>
      <c r="E205" s="21"/>
      <c r="F205" s="21"/>
      <c r="I205" s="41" t="str">
        <f>IF('Data Entry'!$CC2843="", "", 'Data Entry'!$CC2843)</f>
        <v/>
      </c>
      <c r="J205" s="41" t="str">
        <f>IF('Data Entry'!$BW2843="", "", 'Data Entry'!$BW2843)</f>
        <v/>
      </c>
      <c r="L205" s="37" t="str">
        <f t="shared" si="10"/>
        <v/>
      </c>
      <c r="N205" s="37" t="str">
        <f t="shared" si="11"/>
        <v/>
      </c>
      <c r="O205" s="37" t="str">
        <f t="shared" si="9"/>
        <v/>
      </c>
    </row>
    <row r="206" spans="1:15" x14ac:dyDescent="0.25">
      <c r="A206" s="21"/>
      <c r="B206" s="16"/>
      <c r="C206" s="57"/>
      <c r="D206" s="21"/>
      <c r="E206" s="21"/>
      <c r="F206" s="21"/>
      <c r="I206" s="41" t="str">
        <f>IF('Data Entry'!$CC2844="", "", 'Data Entry'!$CC2844)</f>
        <v/>
      </c>
      <c r="J206" s="41" t="str">
        <f>IF('Data Entry'!$BW2844="", "", 'Data Entry'!$BW2844)</f>
        <v/>
      </c>
      <c r="L206" s="37" t="str">
        <f t="shared" si="10"/>
        <v/>
      </c>
      <c r="N206" s="37" t="str">
        <f t="shared" si="11"/>
        <v/>
      </c>
      <c r="O206" s="37" t="str">
        <f t="shared" si="9"/>
        <v/>
      </c>
    </row>
    <row r="207" spans="1:15" x14ac:dyDescent="0.25">
      <c r="A207" s="21"/>
      <c r="B207" s="16"/>
      <c r="C207" s="57"/>
      <c r="D207" s="21"/>
      <c r="E207" s="21"/>
      <c r="F207" s="21"/>
      <c r="I207" s="41" t="str">
        <f>IF('Data Entry'!$CC2845="", "", 'Data Entry'!$CC2845)</f>
        <v/>
      </c>
      <c r="J207" s="41" t="str">
        <f>IF('Data Entry'!$BW2845="", "", 'Data Entry'!$BW2845)</f>
        <v/>
      </c>
      <c r="L207" s="37" t="str">
        <f t="shared" si="10"/>
        <v/>
      </c>
      <c r="N207" s="37" t="str">
        <f t="shared" si="11"/>
        <v/>
      </c>
      <c r="O207" s="37" t="str">
        <f t="shared" si="9"/>
        <v/>
      </c>
    </row>
    <row r="208" spans="1:15" x14ac:dyDescent="0.25">
      <c r="A208" s="21"/>
      <c r="B208" s="16"/>
      <c r="C208" s="57"/>
      <c r="D208" s="21"/>
      <c r="E208" s="21"/>
      <c r="F208" s="21"/>
      <c r="I208" s="41" t="str">
        <f>IF('Data Entry'!$CC2846="", "", 'Data Entry'!$CC2846)</f>
        <v/>
      </c>
      <c r="J208" s="41" t="str">
        <f>IF('Data Entry'!$BW2846="", "", 'Data Entry'!$BW2846)</f>
        <v/>
      </c>
      <c r="L208" s="37" t="str">
        <f t="shared" si="10"/>
        <v/>
      </c>
      <c r="N208" s="37" t="str">
        <f t="shared" si="11"/>
        <v/>
      </c>
      <c r="O208" s="37" t="str">
        <f t="shared" si="9"/>
        <v/>
      </c>
    </row>
    <row r="209" spans="1:15" x14ac:dyDescent="0.25">
      <c r="A209" s="21"/>
      <c r="B209" s="16"/>
      <c r="C209" s="57"/>
      <c r="D209" s="21"/>
      <c r="E209" s="21"/>
      <c r="F209" s="21"/>
      <c r="I209" s="41" t="str">
        <f>IF('Data Entry'!$CC2847="", "", 'Data Entry'!$CC2847)</f>
        <v/>
      </c>
      <c r="J209" s="41" t="str">
        <f>IF('Data Entry'!$BW2847="", "", 'Data Entry'!$BW2847)</f>
        <v/>
      </c>
      <c r="L209" s="37" t="str">
        <f t="shared" si="10"/>
        <v/>
      </c>
      <c r="N209" s="37" t="str">
        <f t="shared" si="11"/>
        <v/>
      </c>
      <c r="O209" s="37" t="str">
        <f t="shared" si="9"/>
        <v/>
      </c>
    </row>
    <row r="210" spans="1:15" x14ac:dyDescent="0.25">
      <c r="A210" s="21"/>
      <c r="B210" s="16"/>
      <c r="C210" s="57"/>
      <c r="D210" s="21"/>
      <c r="E210" s="21"/>
      <c r="F210" s="21"/>
      <c r="I210" s="41" t="str">
        <f>IF('Data Entry'!$CC2848="", "", 'Data Entry'!$CC2848)</f>
        <v/>
      </c>
      <c r="J210" s="41" t="str">
        <f>IF('Data Entry'!$BW2848="", "", 'Data Entry'!$BW2848)</f>
        <v/>
      </c>
      <c r="L210" s="37" t="str">
        <f t="shared" si="10"/>
        <v/>
      </c>
      <c r="N210" s="37" t="str">
        <f t="shared" si="11"/>
        <v/>
      </c>
      <c r="O210" s="37" t="str">
        <f t="shared" si="9"/>
        <v/>
      </c>
    </row>
    <row r="211" spans="1:15" x14ac:dyDescent="0.25">
      <c r="A211" s="21"/>
      <c r="B211" s="16"/>
      <c r="C211" s="57"/>
      <c r="D211" s="21"/>
      <c r="E211" s="21"/>
      <c r="F211" s="21"/>
      <c r="I211" s="41" t="str">
        <f>IF('Data Entry'!$CC2849="", "", 'Data Entry'!$CC2849)</f>
        <v/>
      </c>
      <c r="J211" s="41" t="str">
        <f>IF('Data Entry'!$BW2849="", "", 'Data Entry'!$BW2849)</f>
        <v/>
      </c>
      <c r="L211" s="37" t="str">
        <f t="shared" si="10"/>
        <v/>
      </c>
      <c r="N211" s="37" t="str">
        <f t="shared" si="11"/>
        <v/>
      </c>
      <c r="O211" s="37" t="str">
        <f t="shared" si="9"/>
        <v/>
      </c>
    </row>
    <row r="212" spans="1:15" x14ac:dyDescent="0.25">
      <c r="A212" s="21"/>
      <c r="B212" s="16"/>
      <c r="C212" s="57"/>
      <c r="D212" s="21"/>
      <c r="E212" s="21"/>
      <c r="F212" s="21"/>
      <c r="I212" s="41" t="str">
        <f>IF('Data Entry'!$CC2850="", "", 'Data Entry'!$CC2850)</f>
        <v/>
      </c>
      <c r="J212" s="41" t="str">
        <f>IF('Data Entry'!$BW2850="", "", 'Data Entry'!$BW2850)</f>
        <v/>
      </c>
      <c r="L212" s="37" t="str">
        <f t="shared" si="10"/>
        <v/>
      </c>
      <c r="N212" s="37" t="str">
        <f t="shared" si="11"/>
        <v/>
      </c>
      <c r="O212" s="37" t="str">
        <f t="shared" si="9"/>
        <v/>
      </c>
    </row>
    <row r="213" spans="1:15" x14ac:dyDescent="0.25">
      <c r="A213" s="21"/>
      <c r="B213" s="16"/>
      <c r="C213" s="57"/>
      <c r="D213" s="21"/>
      <c r="E213" s="21"/>
      <c r="F213" s="21"/>
      <c r="I213" s="41" t="str">
        <f>IF('Data Entry'!$CC2851="", "", 'Data Entry'!$CC2851)</f>
        <v/>
      </c>
      <c r="J213" s="41" t="str">
        <f>IF('Data Entry'!$BW2851="", "", 'Data Entry'!$BW2851)</f>
        <v/>
      </c>
      <c r="L213" s="37" t="str">
        <f t="shared" si="10"/>
        <v/>
      </c>
      <c r="N213" s="37" t="str">
        <f t="shared" si="11"/>
        <v/>
      </c>
      <c r="O213" s="37" t="str">
        <f t="shared" si="9"/>
        <v/>
      </c>
    </row>
    <row r="214" spans="1:15" x14ac:dyDescent="0.25">
      <c r="A214" s="21"/>
      <c r="B214" s="16"/>
      <c r="C214" s="57"/>
      <c r="D214" s="21"/>
      <c r="E214" s="21"/>
      <c r="F214" s="21"/>
      <c r="I214" s="41" t="str">
        <f>IF('Data Entry'!$CC2852="", "", 'Data Entry'!$CC2852)</f>
        <v/>
      </c>
      <c r="J214" s="41" t="str">
        <f>IF('Data Entry'!$BW2852="", "", 'Data Entry'!$BW2852)</f>
        <v/>
      </c>
      <c r="L214" s="37" t="str">
        <f t="shared" si="10"/>
        <v/>
      </c>
      <c r="N214" s="37" t="str">
        <f t="shared" si="11"/>
        <v/>
      </c>
      <c r="O214" s="37" t="str">
        <f t="shared" si="9"/>
        <v/>
      </c>
    </row>
    <row r="215" spans="1:15" x14ac:dyDescent="0.25">
      <c r="A215" s="21"/>
      <c r="B215" s="16"/>
      <c r="C215" s="57"/>
      <c r="D215" s="21"/>
      <c r="E215" s="21"/>
      <c r="F215" s="21"/>
      <c r="I215" s="41" t="str">
        <f>IF('Data Entry'!$CC2853="", "", 'Data Entry'!$CC2853)</f>
        <v/>
      </c>
      <c r="J215" s="41" t="str">
        <f>IF('Data Entry'!$BW2853="", "", 'Data Entry'!$BW2853)</f>
        <v/>
      </c>
      <c r="L215" s="37" t="str">
        <f t="shared" si="10"/>
        <v/>
      </c>
      <c r="N215" s="37" t="str">
        <f t="shared" si="11"/>
        <v/>
      </c>
      <c r="O215" s="37" t="str">
        <f t="shared" si="9"/>
        <v/>
      </c>
    </row>
    <row r="216" spans="1:15" x14ac:dyDescent="0.25">
      <c r="A216" s="21"/>
      <c r="B216" s="16"/>
      <c r="C216" s="57"/>
      <c r="D216" s="21"/>
      <c r="E216" s="21"/>
      <c r="F216" s="21"/>
      <c r="I216" s="41" t="str">
        <f>IF('Data Entry'!$CC2854="", "", 'Data Entry'!$CC2854)</f>
        <v/>
      </c>
      <c r="J216" s="41" t="str">
        <f>IF('Data Entry'!$BW2854="", "", 'Data Entry'!$BW2854)</f>
        <v/>
      </c>
      <c r="L216" s="37" t="str">
        <f t="shared" si="10"/>
        <v/>
      </c>
      <c r="N216" s="37" t="str">
        <f t="shared" si="11"/>
        <v/>
      </c>
      <c r="O216" s="37" t="str">
        <f t="shared" si="9"/>
        <v/>
      </c>
    </row>
    <row r="217" spans="1:15" x14ac:dyDescent="0.25">
      <c r="A217" s="21"/>
      <c r="B217" s="16"/>
      <c r="C217" s="57"/>
      <c r="D217" s="21"/>
      <c r="E217" s="21"/>
      <c r="F217" s="21"/>
      <c r="I217" s="41" t="str">
        <f>IF('Data Entry'!$CC2855="", "", 'Data Entry'!$CC2855)</f>
        <v/>
      </c>
      <c r="J217" s="41" t="str">
        <f>IF('Data Entry'!$BW2855="", "", 'Data Entry'!$BW2855)</f>
        <v/>
      </c>
      <c r="L217" s="37" t="str">
        <f t="shared" si="10"/>
        <v/>
      </c>
      <c r="N217" s="37" t="str">
        <f t="shared" si="11"/>
        <v/>
      </c>
      <c r="O217" s="37" t="str">
        <f t="shared" si="9"/>
        <v/>
      </c>
    </row>
    <row r="218" spans="1:15" x14ac:dyDescent="0.25">
      <c r="A218" s="21"/>
      <c r="B218" s="16"/>
      <c r="C218" s="57"/>
      <c r="D218" s="21"/>
      <c r="E218" s="21"/>
      <c r="F218" s="21"/>
      <c r="I218" s="41" t="str">
        <f>IF('Data Entry'!$CC2856="", "", 'Data Entry'!$CC2856)</f>
        <v/>
      </c>
      <c r="J218" s="41" t="str">
        <f>IF('Data Entry'!$BW2856="", "", 'Data Entry'!$BW2856)</f>
        <v/>
      </c>
      <c r="L218" s="37" t="str">
        <f t="shared" si="10"/>
        <v/>
      </c>
      <c r="N218" s="37" t="str">
        <f t="shared" si="11"/>
        <v/>
      </c>
      <c r="O218" s="37" t="str">
        <f t="shared" si="9"/>
        <v/>
      </c>
    </row>
    <row r="219" spans="1:15" x14ac:dyDescent="0.25">
      <c r="A219" s="21"/>
      <c r="B219" s="16"/>
      <c r="C219" s="57"/>
      <c r="D219" s="21"/>
      <c r="E219" s="21"/>
      <c r="F219" s="21"/>
      <c r="I219" s="41" t="str">
        <f>IF('Data Entry'!$CC2857="", "", 'Data Entry'!$CC2857)</f>
        <v/>
      </c>
      <c r="J219" s="41" t="str">
        <f>IF('Data Entry'!$BW2857="", "", 'Data Entry'!$BW2857)</f>
        <v/>
      </c>
      <c r="L219" s="37" t="str">
        <f t="shared" si="10"/>
        <v/>
      </c>
      <c r="N219" s="37" t="str">
        <f t="shared" si="11"/>
        <v/>
      </c>
      <c r="O219" s="37" t="str">
        <f t="shared" si="9"/>
        <v/>
      </c>
    </row>
    <row r="220" spans="1:15" x14ac:dyDescent="0.25">
      <c r="A220" s="21"/>
      <c r="B220" s="16"/>
      <c r="C220" s="57"/>
      <c r="D220" s="21"/>
      <c r="E220" s="21"/>
      <c r="F220" s="21"/>
      <c r="I220" s="41" t="str">
        <f>IF('Data Entry'!$CC2858="", "", 'Data Entry'!$CC2858)</f>
        <v/>
      </c>
      <c r="J220" s="41" t="str">
        <f>IF('Data Entry'!$BW2858="", "", 'Data Entry'!$BW2858)</f>
        <v/>
      </c>
      <c r="L220" s="37" t="str">
        <f t="shared" si="10"/>
        <v/>
      </c>
      <c r="N220" s="37" t="str">
        <f t="shared" si="11"/>
        <v/>
      </c>
      <c r="O220" s="37" t="str">
        <f t="shared" si="9"/>
        <v/>
      </c>
    </row>
    <row r="221" spans="1:15" x14ac:dyDescent="0.25">
      <c r="A221" s="21"/>
      <c r="B221" s="16"/>
      <c r="C221" s="57"/>
      <c r="D221" s="21"/>
      <c r="E221" s="21"/>
      <c r="F221" s="21"/>
      <c r="I221" s="41" t="str">
        <f>IF('Data Entry'!$CC2859="", "", 'Data Entry'!$CC2859)</f>
        <v/>
      </c>
      <c r="J221" s="41" t="str">
        <f>IF('Data Entry'!$BW2859="", "", 'Data Entry'!$BW2859)</f>
        <v/>
      </c>
      <c r="L221" s="37" t="str">
        <f t="shared" si="10"/>
        <v/>
      </c>
      <c r="N221" s="37" t="str">
        <f t="shared" si="11"/>
        <v/>
      </c>
      <c r="O221" s="37" t="str">
        <f t="shared" si="9"/>
        <v/>
      </c>
    </row>
    <row r="222" spans="1:15" x14ac:dyDescent="0.25">
      <c r="A222" s="21"/>
      <c r="B222" s="16"/>
      <c r="C222" s="57"/>
      <c r="D222" s="21"/>
      <c r="E222" s="21"/>
      <c r="F222" s="21"/>
      <c r="I222" s="41" t="str">
        <f>IF('Data Entry'!$CC2860="", "", 'Data Entry'!$CC2860)</f>
        <v/>
      </c>
      <c r="J222" s="41" t="str">
        <f>IF('Data Entry'!$BW2860="", "", 'Data Entry'!$BW2860)</f>
        <v/>
      </c>
      <c r="L222" s="37" t="str">
        <f t="shared" si="10"/>
        <v/>
      </c>
      <c r="N222" s="37" t="str">
        <f t="shared" si="11"/>
        <v/>
      </c>
      <c r="O222" s="37" t="str">
        <f t="shared" si="9"/>
        <v/>
      </c>
    </row>
    <row r="223" spans="1:15" x14ac:dyDescent="0.25">
      <c r="A223" s="21"/>
      <c r="B223" s="16"/>
      <c r="C223" s="57"/>
      <c r="D223" s="21"/>
      <c r="E223" s="21"/>
      <c r="F223" s="21"/>
      <c r="I223" s="41" t="str">
        <f>IF('Data Entry'!$CC2861="", "", 'Data Entry'!$CC2861)</f>
        <v/>
      </c>
      <c r="J223" s="41" t="str">
        <f>IF('Data Entry'!$BW2861="", "", 'Data Entry'!$BW2861)</f>
        <v/>
      </c>
      <c r="L223" s="37" t="str">
        <f t="shared" si="10"/>
        <v/>
      </c>
      <c r="N223" s="37" t="str">
        <f t="shared" si="11"/>
        <v/>
      </c>
      <c r="O223" s="37" t="str">
        <f t="shared" si="9"/>
        <v/>
      </c>
    </row>
    <row r="224" spans="1:15" x14ac:dyDescent="0.25">
      <c r="A224" s="21"/>
      <c r="B224" s="16"/>
      <c r="C224" s="57"/>
      <c r="D224" s="21"/>
      <c r="E224" s="21"/>
      <c r="F224" s="21"/>
      <c r="I224" s="41" t="str">
        <f>IF('Data Entry'!$CC2862="", "", 'Data Entry'!$CC2862)</f>
        <v/>
      </c>
      <c r="J224" s="41" t="str">
        <f>IF('Data Entry'!$BW2862="", "", 'Data Entry'!$BW2862)</f>
        <v/>
      </c>
      <c r="L224" s="37" t="str">
        <f t="shared" si="10"/>
        <v/>
      </c>
      <c r="N224" s="37" t="str">
        <f t="shared" si="11"/>
        <v/>
      </c>
      <c r="O224" s="37" t="str">
        <f t="shared" si="9"/>
        <v/>
      </c>
    </row>
    <row r="225" spans="1:15" x14ac:dyDescent="0.25">
      <c r="A225" s="21"/>
      <c r="B225" s="16"/>
      <c r="C225" s="57"/>
      <c r="D225" s="21"/>
      <c r="E225" s="21"/>
      <c r="F225" s="21"/>
      <c r="I225" s="41" t="str">
        <f>IF('Data Entry'!$CC2863="", "", 'Data Entry'!$CC2863)</f>
        <v/>
      </c>
      <c r="J225" s="41" t="str">
        <f>IF('Data Entry'!$BW2863="", "", 'Data Entry'!$BW2863)</f>
        <v/>
      </c>
      <c r="L225" s="37" t="str">
        <f t="shared" si="10"/>
        <v/>
      </c>
      <c r="N225" s="37" t="str">
        <f t="shared" si="11"/>
        <v/>
      </c>
      <c r="O225" s="37" t="str">
        <f t="shared" si="9"/>
        <v/>
      </c>
    </row>
    <row r="226" spans="1:15" x14ac:dyDescent="0.25">
      <c r="A226" s="21"/>
      <c r="B226" s="16"/>
      <c r="C226" s="57"/>
      <c r="D226" s="21"/>
      <c r="E226" s="21"/>
      <c r="F226" s="21"/>
      <c r="I226" s="41" t="str">
        <f>IF('Data Entry'!$CC2864="", "", 'Data Entry'!$CC2864)</f>
        <v/>
      </c>
      <c r="J226" s="41" t="str">
        <f>IF('Data Entry'!$BW2864="", "", 'Data Entry'!$BW2864)</f>
        <v/>
      </c>
      <c r="L226" s="37" t="str">
        <f t="shared" si="10"/>
        <v/>
      </c>
      <c r="N226" s="37" t="str">
        <f t="shared" si="11"/>
        <v/>
      </c>
      <c r="O226" s="37" t="str">
        <f t="shared" si="9"/>
        <v/>
      </c>
    </row>
    <row r="227" spans="1:15" x14ac:dyDescent="0.25">
      <c r="A227" s="21"/>
      <c r="B227" s="16"/>
      <c r="C227" s="57"/>
      <c r="D227" s="21"/>
      <c r="E227" s="21"/>
      <c r="F227" s="21"/>
      <c r="I227" s="41" t="str">
        <f>IF('Data Entry'!$CC2865="", "", 'Data Entry'!$CC2865)</f>
        <v/>
      </c>
      <c r="J227" s="41" t="str">
        <f>IF('Data Entry'!$BW2865="", "", 'Data Entry'!$BW2865)</f>
        <v/>
      </c>
      <c r="L227" s="37" t="str">
        <f t="shared" si="10"/>
        <v/>
      </c>
      <c r="N227" s="37" t="str">
        <f t="shared" si="11"/>
        <v/>
      </c>
      <c r="O227" s="37" t="str">
        <f t="shared" si="9"/>
        <v/>
      </c>
    </row>
    <row r="228" spans="1:15" x14ac:dyDescent="0.25">
      <c r="A228" s="21"/>
      <c r="B228" s="16"/>
      <c r="C228" s="57"/>
      <c r="D228" s="21"/>
      <c r="E228" s="21"/>
      <c r="F228" s="21"/>
      <c r="I228" s="41" t="str">
        <f>IF('Data Entry'!$CC2866="", "", 'Data Entry'!$CC2866)</f>
        <v/>
      </c>
      <c r="J228" s="41" t="str">
        <f>IF('Data Entry'!$BW2866="", "", 'Data Entry'!$BW2866)</f>
        <v/>
      </c>
      <c r="L228" s="37" t="str">
        <f t="shared" si="10"/>
        <v/>
      </c>
      <c r="N228" s="37" t="str">
        <f t="shared" si="11"/>
        <v/>
      </c>
      <c r="O228" s="37" t="str">
        <f t="shared" si="9"/>
        <v/>
      </c>
    </row>
    <row r="229" spans="1:15" x14ac:dyDescent="0.25">
      <c r="A229" s="21"/>
      <c r="B229" s="16"/>
      <c r="C229" s="57"/>
      <c r="D229" s="21"/>
      <c r="E229" s="21"/>
      <c r="F229" s="21"/>
      <c r="I229" s="41" t="str">
        <f>IF('Data Entry'!$CC2867="", "", 'Data Entry'!$CC2867)</f>
        <v/>
      </c>
      <c r="J229" s="41" t="str">
        <f>IF('Data Entry'!$BW2867="", "", 'Data Entry'!$BW2867)</f>
        <v/>
      </c>
      <c r="L229" s="37" t="str">
        <f t="shared" si="10"/>
        <v/>
      </c>
      <c r="N229" s="37" t="str">
        <f t="shared" si="11"/>
        <v/>
      </c>
      <c r="O229" s="37" t="str">
        <f t="shared" si="9"/>
        <v/>
      </c>
    </row>
    <row r="230" spans="1:15" x14ac:dyDescent="0.25">
      <c r="A230" s="21"/>
      <c r="B230" s="16"/>
      <c r="C230" s="57"/>
      <c r="D230" s="21"/>
      <c r="E230" s="21"/>
      <c r="F230" s="21"/>
      <c r="I230" s="41" t="str">
        <f>IF('Data Entry'!$CC2868="", "", 'Data Entry'!$CC2868)</f>
        <v/>
      </c>
      <c r="J230" s="41" t="str">
        <f>IF('Data Entry'!$BW2868="", "", 'Data Entry'!$BW2868)</f>
        <v/>
      </c>
      <c r="L230" s="37" t="str">
        <f t="shared" si="10"/>
        <v/>
      </c>
      <c r="N230" s="37" t="str">
        <f t="shared" si="11"/>
        <v/>
      </c>
      <c r="O230" s="37" t="str">
        <f t="shared" si="9"/>
        <v/>
      </c>
    </row>
    <row r="231" spans="1:15" x14ac:dyDescent="0.25">
      <c r="A231" s="21"/>
      <c r="B231" s="16"/>
      <c r="C231" s="57"/>
      <c r="D231" s="21"/>
      <c r="E231" s="21"/>
      <c r="F231" s="21"/>
      <c r="I231" s="41" t="str">
        <f>IF('Data Entry'!$CC2869="", "", 'Data Entry'!$CC2869)</f>
        <v/>
      </c>
      <c r="J231" s="41" t="str">
        <f>IF('Data Entry'!$BW2869="", "", 'Data Entry'!$BW2869)</f>
        <v/>
      </c>
      <c r="L231" s="37" t="str">
        <f t="shared" si="10"/>
        <v/>
      </c>
      <c r="N231" s="37" t="str">
        <f t="shared" si="11"/>
        <v/>
      </c>
      <c r="O231" s="37" t="str">
        <f t="shared" si="9"/>
        <v/>
      </c>
    </row>
    <row r="232" spans="1:15" x14ac:dyDescent="0.25">
      <c r="A232" s="21"/>
      <c r="B232" s="16"/>
      <c r="C232" s="57"/>
      <c r="D232" s="21"/>
      <c r="E232" s="21"/>
      <c r="F232" s="21"/>
      <c r="I232" s="41" t="str">
        <f>IF('Data Entry'!$CC2870="", "", 'Data Entry'!$CC2870)</f>
        <v/>
      </c>
      <c r="J232" s="41" t="str">
        <f>IF('Data Entry'!$BW2870="", "", 'Data Entry'!$BW2870)</f>
        <v/>
      </c>
      <c r="L232" s="37" t="str">
        <f t="shared" si="10"/>
        <v/>
      </c>
      <c r="N232" s="37" t="str">
        <f t="shared" si="11"/>
        <v/>
      </c>
      <c r="O232" s="37" t="str">
        <f t="shared" si="9"/>
        <v/>
      </c>
    </row>
    <row r="233" spans="1:15" x14ac:dyDescent="0.25">
      <c r="A233" s="21"/>
      <c r="B233" s="16"/>
      <c r="C233" s="57"/>
      <c r="D233" s="21"/>
      <c r="E233" s="21"/>
      <c r="F233" s="21"/>
      <c r="I233" s="41" t="str">
        <f>IF('Data Entry'!$CC2871="", "", 'Data Entry'!$CC2871)</f>
        <v/>
      </c>
      <c r="J233" s="41" t="str">
        <f>IF('Data Entry'!$BW2871="", "", 'Data Entry'!$BW2871)</f>
        <v/>
      </c>
      <c r="L233" s="37" t="str">
        <f t="shared" si="10"/>
        <v/>
      </c>
      <c r="N233" s="37" t="str">
        <f t="shared" si="11"/>
        <v/>
      </c>
      <c r="O233" s="37" t="str">
        <f t="shared" si="9"/>
        <v/>
      </c>
    </row>
    <row r="234" spans="1:15" x14ac:dyDescent="0.25">
      <c r="A234" s="21"/>
      <c r="B234" s="16"/>
      <c r="C234" s="57"/>
      <c r="D234" s="21"/>
      <c r="E234" s="21"/>
      <c r="F234" s="21"/>
      <c r="I234" s="41" t="str">
        <f>IF('Data Entry'!$CC2872="", "", 'Data Entry'!$CC2872)</f>
        <v/>
      </c>
      <c r="J234" s="41" t="str">
        <f>IF('Data Entry'!$BW2872="", "", 'Data Entry'!$BW2872)</f>
        <v/>
      </c>
      <c r="L234" s="37" t="str">
        <f t="shared" si="10"/>
        <v/>
      </c>
      <c r="N234" s="37" t="str">
        <f t="shared" si="11"/>
        <v/>
      </c>
      <c r="O234" s="37" t="str">
        <f t="shared" si="9"/>
        <v/>
      </c>
    </row>
    <row r="235" spans="1:15" x14ac:dyDescent="0.25">
      <c r="A235" s="21"/>
      <c r="B235" s="16"/>
      <c r="C235" s="57"/>
      <c r="D235" s="21"/>
      <c r="E235" s="21"/>
      <c r="F235" s="21"/>
      <c r="I235" s="41" t="str">
        <f>IF('Data Entry'!$CC2873="", "", 'Data Entry'!$CC2873)</f>
        <v/>
      </c>
      <c r="J235" s="41" t="str">
        <f>IF('Data Entry'!$BW2873="", "", 'Data Entry'!$BW2873)</f>
        <v/>
      </c>
      <c r="L235" s="37" t="str">
        <f t="shared" si="10"/>
        <v/>
      </c>
      <c r="N235" s="37" t="str">
        <f t="shared" si="11"/>
        <v/>
      </c>
      <c r="O235" s="37" t="str">
        <f t="shared" si="9"/>
        <v/>
      </c>
    </row>
    <row r="236" spans="1:15" x14ac:dyDescent="0.25">
      <c r="A236" s="21"/>
      <c r="B236" s="16"/>
      <c r="C236" s="57"/>
      <c r="D236" s="21"/>
      <c r="E236" s="21"/>
      <c r="F236" s="21"/>
      <c r="I236" s="41" t="str">
        <f>IF('Data Entry'!$CC2874="", "", 'Data Entry'!$CC2874)</f>
        <v/>
      </c>
      <c r="J236" s="41" t="str">
        <f>IF('Data Entry'!$BW2874="", "", 'Data Entry'!$BW2874)</f>
        <v/>
      </c>
      <c r="L236" s="37" t="str">
        <f t="shared" si="10"/>
        <v/>
      </c>
      <c r="N236" s="37" t="str">
        <f t="shared" si="11"/>
        <v/>
      </c>
      <c r="O236" s="37" t="str">
        <f t="shared" si="9"/>
        <v/>
      </c>
    </row>
    <row r="237" spans="1:15" x14ac:dyDescent="0.25">
      <c r="A237" s="21"/>
      <c r="B237" s="16"/>
      <c r="C237" s="57"/>
      <c r="D237" s="21"/>
      <c r="E237" s="21"/>
      <c r="F237" s="21"/>
      <c r="I237" s="41" t="str">
        <f>IF('Data Entry'!$CC2875="", "", 'Data Entry'!$CC2875)</f>
        <v/>
      </c>
      <c r="J237" s="41" t="str">
        <f>IF('Data Entry'!$BW2875="", "", 'Data Entry'!$BW2875)</f>
        <v/>
      </c>
      <c r="L237" s="37" t="str">
        <f t="shared" si="10"/>
        <v/>
      </c>
      <c r="N237" s="37" t="str">
        <f t="shared" si="11"/>
        <v/>
      </c>
      <c r="O237" s="37" t="str">
        <f t="shared" si="9"/>
        <v/>
      </c>
    </row>
    <row r="238" spans="1:15" x14ac:dyDescent="0.25">
      <c r="A238" s="21"/>
      <c r="B238" s="16"/>
      <c r="C238" s="57"/>
      <c r="D238" s="21"/>
      <c r="E238" s="21"/>
      <c r="F238" s="21"/>
      <c r="I238" s="41" t="str">
        <f>IF('Data Entry'!$CC2876="", "", 'Data Entry'!$CC2876)</f>
        <v/>
      </c>
      <c r="J238" s="41" t="str">
        <f>IF('Data Entry'!$BW2876="", "", 'Data Entry'!$BW2876)</f>
        <v/>
      </c>
      <c r="L238" s="37" t="str">
        <f t="shared" si="10"/>
        <v/>
      </c>
      <c r="N238" s="37" t="str">
        <f t="shared" si="11"/>
        <v/>
      </c>
      <c r="O238" s="37" t="str">
        <f t="shared" si="9"/>
        <v/>
      </c>
    </row>
    <row r="239" spans="1:15" x14ac:dyDescent="0.25">
      <c r="A239" s="21"/>
      <c r="B239" s="16"/>
      <c r="C239" s="57"/>
      <c r="D239" s="21"/>
      <c r="E239" s="21"/>
      <c r="F239" s="21"/>
      <c r="I239" s="41" t="str">
        <f>IF('Data Entry'!$CC2877="", "", 'Data Entry'!$CC2877)</f>
        <v/>
      </c>
      <c r="J239" s="41" t="str">
        <f>IF('Data Entry'!$BW2877="", "", 'Data Entry'!$BW2877)</f>
        <v/>
      </c>
      <c r="L239" s="37" t="str">
        <f t="shared" si="10"/>
        <v/>
      </c>
      <c r="N239" s="37" t="str">
        <f t="shared" si="11"/>
        <v/>
      </c>
      <c r="O239" s="37" t="str">
        <f t="shared" si="9"/>
        <v/>
      </c>
    </row>
    <row r="240" spans="1:15" x14ac:dyDescent="0.25">
      <c r="A240" s="21"/>
      <c r="B240" s="16"/>
      <c r="C240" s="57"/>
      <c r="D240" s="21"/>
      <c r="E240" s="21"/>
      <c r="F240" s="21"/>
      <c r="I240" s="41" t="str">
        <f>IF('Data Entry'!$CC2878="", "", 'Data Entry'!$CC2878)</f>
        <v/>
      </c>
      <c r="J240" s="41" t="str">
        <f>IF('Data Entry'!$BW2878="", "", 'Data Entry'!$BW2878)</f>
        <v/>
      </c>
      <c r="L240" s="37" t="str">
        <f t="shared" si="10"/>
        <v/>
      </c>
      <c r="N240" s="37" t="str">
        <f t="shared" si="11"/>
        <v/>
      </c>
      <c r="O240" s="37" t="str">
        <f t="shared" si="9"/>
        <v/>
      </c>
    </row>
    <row r="241" spans="1:15" x14ac:dyDescent="0.25">
      <c r="A241" s="21"/>
      <c r="B241" s="16"/>
      <c r="C241" s="57"/>
      <c r="D241" s="21"/>
      <c r="E241" s="21"/>
      <c r="F241" s="21"/>
      <c r="I241" s="41" t="str">
        <f>IF('Data Entry'!$CC2879="", "", 'Data Entry'!$CC2879)</f>
        <v/>
      </c>
      <c r="J241" s="41" t="str">
        <f>IF('Data Entry'!$BW2879="", "", 'Data Entry'!$BW2879)</f>
        <v/>
      </c>
      <c r="L241" s="37" t="str">
        <f t="shared" si="10"/>
        <v/>
      </c>
      <c r="N241" s="37" t="str">
        <f t="shared" si="11"/>
        <v/>
      </c>
      <c r="O241" s="37" t="str">
        <f t="shared" si="9"/>
        <v/>
      </c>
    </row>
    <row r="242" spans="1:15" x14ac:dyDescent="0.25">
      <c r="A242" s="21"/>
      <c r="B242" s="16"/>
      <c r="C242" s="57"/>
      <c r="D242" s="21"/>
      <c r="E242" s="21"/>
      <c r="F242" s="21"/>
      <c r="I242" s="41" t="str">
        <f>IF('Data Entry'!$CC2880="", "", 'Data Entry'!$CC2880)</f>
        <v/>
      </c>
      <c r="J242" s="41" t="str">
        <f>IF('Data Entry'!$BW2880="", "", 'Data Entry'!$BW2880)</f>
        <v/>
      </c>
      <c r="L242" s="37" t="str">
        <f t="shared" si="10"/>
        <v/>
      </c>
      <c r="N242" s="37" t="str">
        <f t="shared" si="11"/>
        <v/>
      </c>
      <c r="O242" s="37" t="str">
        <f t="shared" si="9"/>
        <v/>
      </c>
    </row>
    <row r="243" spans="1:15" x14ac:dyDescent="0.25">
      <c r="A243" s="21"/>
      <c r="B243" s="16"/>
      <c r="C243" s="57"/>
      <c r="D243" s="21"/>
      <c r="E243" s="21"/>
      <c r="F243" s="21"/>
      <c r="I243" s="41" t="str">
        <f>IF('Data Entry'!$CC2881="", "", 'Data Entry'!$CC2881)</f>
        <v/>
      </c>
      <c r="J243" s="41" t="str">
        <f>IF('Data Entry'!$BW2881="", "", 'Data Entry'!$BW2881)</f>
        <v/>
      </c>
      <c r="L243" s="37" t="str">
        <f t="shared" si="10"/>
        <v/>
      </c>
      <c r="N243" s="37" t="str">
        <f t="shared" si="11"/>
        <v/>
      </c>
      <c r="O243" s="37" t="str">
        <f t="shared" si="9"/>
        <v/>
      </c>
    </row>
    <row r="244" spans="1:15" x14ac:dyDescent="0.25">
      <c r="A244" s="21"/>
      <c r="B244" s="16"/>
      <c r="C244" s="57"/>
      <c r="D244" s="21"/>
      <c r="E244" s="21"/>
      <c r="F244" s="21"/>
      <c r="I244" s="41" t="str">
        <f>IF('Data Entry'!$CC2882="", "", 'Data Entry'!$CC2882)</f>
        <v/>
      </c>
      <c r="J244" s="41" t="str">
        <f>IF('Data Entry'!$BW2882="", "", 'Data Entry'!$BW2882)</f>
        <v/>
      </c>
      <c r="L244" s="37" t="str">
        <f t="shared" si="10"/>
        <v/>
      </c>
      <c r="N244" s="37" t="str">
        <f t="shared" si="11"/>
        <v/>
      </c>
      <c r="O244" s="37" t="str">
        <f t="shared" si="9"/>
        <v/>
      </c>
    </row>
    <row r="245" spans="1:15" x14ac:dyDescent="0.25">
      <c r="A245" s="21"/>
      <c r="B245" s="16"/>
      <c r="C245" s="57"/>
      <c r="D245" s="21"/>
      <c r="E245" s="21"/>
      <c r="F245" s="21"/>
      <c r="I245" s="41" t="str">
        <f>IF('Data Entry'!$CC2883="", "", 'Data Entry'!$CC2883)</f>
        <v/>
      </c>
      <c r="J245" s="41" t="str">
        <f>IF('Data Entry'!$BW2883="", "", 'Data Entry'!$BW2883)</f>
        <v/>
      </c>
      <c r="L245" s="37" t="str">
        <f t="shared" si="10"/>
        <v/>
      </c>
      <c r="N245" s="37" t="str">
        <f t="shared" si="11"/>
        <v/>
      </c>
      <c r="O245" s="37" t="str">
        <f t="shared" si="9"/>
        <v/>
      </c>
    </row>
    <row r="246" spans="1:15" x14ac:dyDescent="0.25">
      <c r="A246" s="21"/>
      <c r="B246" s="16"/>
      <c r="C246" s="57"/>
      <c r="D246" s="21"/>
      <c r="E246" s="21"/>
      <c r="F246" s="21"/>
      <c r="I246" s="41" t="str">
        <f>IF('Data Entry'!$CC2884="", "", 'Data Entry'!$CC2884)</f>
        <v/>
      </c>
      <c r="J246" s="41" t="str">
        <f>IF('Data Entry'!$BW2884="", "", 'Data Entry'!$BW2884)</f>
        <v/>
      </c>
      <c r="L246" s="37" t="str">
        <f t="shared" si="10"/>
        <v/>
      </c>
      <c r="N246" s="37" t="str">
        <f t="shared" si="11"/>
        <v/>
      </c>
      <c r="O246" s="37" t="str">
        <f t="shared" si="9"/>
        <v/>
      </c>
    </row>
    <row r="247" spans="1:15" x14ac:dyDescent="0.25">
      <c r="A247" s="21"/>
      <c r="B247" s="16"/>
      <c r="C247" s="57"/>
      <c r="D247" s="21"/>
      <c r="E247" s="21"/>
      <c r="F247" s="21"/>
      <c r="I247" s="41" t="str">
        <f>IF('Data Entry'!$CC2885="", "", 'Data Entry'!$CC2885)</f>
        <v/>
      </c>
      <c r="J247" s="41" t="str">
        <f>IF('Data Entry'!$BW2885="", "", 'Data Entry'!$BW2885)</f>
        <v/>
      </c>
      <c r="L247" s="37" t="str">
        <f t="shared" si="10"/>
        <v/>
      </c>
      <c r="N247" s="37" t="str">
        <f t="shared" si="11"/>
        <v/>
      </c>
      <c r="O247" s="37" t="str">
        <f t="shared" si="9"/>
        <v/>
      </c>
    </row>
    <row r="248" spans="1:15" x14ac:dyDescent="0.25">
      <c r="A248" s="21"/>
      <c r="B248" s="16"/>
      <c r="C248" s="57"/>
      <c r="D248" s="21"/>
      <c r="E248" s="21"/>
      <c r="F248" s="21"/>
      <c r="I248" s="41" t="str">
        <f>IF('Data Entry'!$CC2886="", "", 'Data Entry'!$CC2886)</f>
        <v/>
      </c>
      <c r="J248" s="41" t="str">
        <f>IF('Data Entry'!$BW2886="", "", 'Data Entry'!$BW2886)</f>
        <v/>
      </c>
      <c r="L248" s="37" t="str">
        <f t="shared" si="10"/>
        <v/>
      </c>
      <c r="N248" s="37" t="str">
        <f t="shared" si="11"/>
        <v/>
      </c>
      <c r="O248" s="37" t="str">
        <f t="shared" si="9"/>
        <v/>
      </c>
    </row>
    <row r="249" spans="1:15" x14ac:dyDescent="0.25">
      <c r="A249" s="21"/>
      <c r="B249" s="16"/>
      <c r="C249" s="57"/>
      <c r="D249" s="21"/>
      <c r="E249" s="21"/>
      <c r="F249" s="21"/>
      <c r="I249" s="41" t="str">
        <f>IF('Data Entry'!$CC2887="", "", 'Data Entry'!$CC2887)</f>
        <v/>
      </c>
      <c r="J249" s="41" t="str">
        <f>IF('Data Entry'!$BW2887="", "", 'Data Entry'!$BW2887)</f>
        <v/>
      </c>
      <c r="L249" s="37" t="str">
        <f t="shared" si="10"/>
        <v/>
      </c>
      <c r="N249" s="37" t="str">
        <f t="shared" si="11"/>
        <v/>
      </c>
      <c r="O249" s="37" t="str">
        <f t="shared" si="9"/>
        <v/>
      </c>
    </row>
    <row r="250" spans="1:15" x14ac:dyDescent="0.25">
      <c r="A250" s="21"/>
      <c r="B250" s="16"/>
      <c r="C250" s="57"/>
      <c r="D250" s="21"/>
      <c r="E250" s="21"/>
      <c r="F250" s="21"/>
      <c r="I250" s="41" t="str">
        <f>IF('Data Entry'!$CC2888="", "", 'Data Entry'!$CC2888)</f>
        <v/>
      </c>
      <c r="J250" s="41" t="str">
        <f>IF('Data Entry'!$BW2888="", "", 'Data Entry'!$BW2888)</f>
        <v/>
      </c>
      <c r="L250" s="37" t="str">
        <f t="shared" si="10"/>
        <v/>
      </c>
      <c r="N250" s="37" t="str">
        <f t="shared" si="11"/>
        <v/>
      </c>
      <c r="O250" s="37" t="str">
        <f t="shared" si="9"/>
        <v/>
      </c>
    </row>
    <row r="251" spans="1:15" x14ac:dyDescent="0.25">
      <c r="A251" s="21"/>
      <c r="B251" s="16"/>
      <c r="C251" s="57"/>
      <c r="D251" s="21"/>
      <c r="E251" s="21"/>
      <c r="F251" s="21"/>
      <c r="I251" s="41" t="str">
        <f>IF('Data Entry'!$CC2889="", "", 'Data Entry'!$CC2889)</f>
        <v/>
      </c>
      <c r="J251" s="41" t="str">
        <f>IF('Data Entry'!$BW2889="", "", 'Data Entry'!$BW2889)</f>
        <v/>
      </c>
      <c r="L251" s="37" t="str">
        <f t="shared" si="10"/>
        <v/>
      </c>
      <c r="N251" s="37" t="str">
        <f t="shared" si="11"/>
        <v/>
      </c>
      <c r="O251" s="37" t="str">
        <f t="shared" si="9"/>
        <v/>
      </c>
    </row>
    <row r="252" spans="1:15" x14ac:dyDescent="0.25">
      <c r="A252" s="21"/>
      <c r="B252" s="16"/>
      <c r="C252" s="57"/>
      <c r="D252" s="21"/>
      <c r="E252" s="21"/>
      <c r="F252" s="21"/>
      <c r="I252" s="41" t="str">
        <f>IF('Data Entry'!$CC2890="", "", 'Data Entry'!$CC2890)</f>
        <v/>
      </c>
      <c r="J252" s="41" t="str">
        <f>IF('Data Entry'!$BW2890="", "", 'Data Entry'!$BW2890)</f>
        <v/>
      </c>
      <c r="L252" s="37" t="str">
        <f t="shared" si="10"/>
        <v/>
      </c>
      <c r="N252" s="37" t="str">
        <f t="shared" si="11"/>
        <v/>
      </c>
      <c r="O252" s="37" t="str">
        <f t="shared" si="9"/>
        <v/>
      </c>
    </row>
    <row r="253" spans="1:15" x14ac:dyDescent="0.25">
      <c r="A253" s="21"/>
      <c r="B253" s="16"/>
      <c r="C253" s="57"/>
      <c r="D253" s="21"/>
      <c r="E253" s="21"/>
      <c r="F253" s="21"/>
      <c r="I253" s="41" t="str">
        <f>IF('Data Entry'!$CC2891="", "", 'Data Entry'!$CC2891)</f>
        <v/>
      </c>
      <c r="J253" s="41" t="str">
        <f>IF('Data Entry'!$BW2891="", "", 'Data Entry'!$BW2891)</f>
        <v/>
      </c>
      <c r="L253" s="37" t="str">
        <f t="shared" si="10"/>
        <v/>
      </c>
      <c r="N253" s="37" t="str">
        <f t="shared" si="11"/>
        <v/>
      </c>
      <c r="O253" s="37" t="str">
        <f t="shared" si="9"/>
        <v/>
      </c>
    </row>
    <row r="254" spans="1:15" x14ac:dyDescent="0.25">
      <c r="A254" s="21"/>
      <c r="B254" s="16"/>
      <c r="C254" s="57"/>
      <c r="D254" s="21"/>
      <c r="E254" s="21"/>
      <c r="F254" s="21"/>
      <c r="I254" s="41" t="str">
        <f>IF('Data Entry'!$CC2892="", "", 'Data Entry'!$CC2892)</f>
        <v/>
      </c>
      <c r="J254" s="41" t="str">
        <f>IF('Data Entry'!$BW2892="", "", 'Data Entry'!$BW2892)</f>
        <v/>
      </c>
      <c r="L254" s="37" t="str">
        <f t="shared" si="10"/>
        <v/>
      </c>
      <c r="N254" s="37" t="str">
        <f t="shared" si="11"/>
        <v/>
      </c>
      <c r="O254" s="37" t="str">
        <f t="shared" si="9"/>
        <v/>
      </c>
    </row>
    <row r="255" spans="1:15" x14ac:dyDescent="0.25">
      <c r="A255" s="21"/>
      <c r="B255" s="16"/>
      <c r="C255" s="57"/>
      <c r="D255" s="21"/>
      <c r="E255" s="21"/>
      <c r="F255" s="21"/>
      <c r="I255" s="41" t="str">
        <f>IF('Data Entry'!$CC2893="", "", 'Data Entry'!$CC2893)</f>
        <v/>
      </c>
      <c r="J255" s="41" t="str">
        <f>IF('Data Entry'!$BW2893="", "", 'Data Entry'!$BW2893)</f>
        <v/>
      </c>
      <c r="L255" s="37" t="str">
        <f t="shared" si="10"/>
        <v/>
      </c>
      <c r="N255" s="37" t="str">
        <f t="shared" si="11"/>
        <v/>
      </c>
      <c r="O255" s="37" t="str">
        <f t="shared" si="9"/>
        <v/>
      </c>
    </row>
    <row r="256" spans="1:15" x14ac:dyDescent="0.25">
      <c r="A256" s="21"/>
      <c r="B256" s="16"/>
      <c r="C256" s="57"/>
      <c r="D256" s="21"/>
      <c r="E256" s="21"/>
      <c r="F256" s="21"/>
      <c r="I256" s="41" t="str">
        <f>IF('Data Entry'!$CC2894="", "", 'Data Entry'!$CC2894)</f>
        <v/>
      </c>
      <c r="J256" s="41" t="str">
        <f>IF('Data Entry'!$BW2894="", "", 'Data Entry'!$BW2894)</f>
        <v/>
      </c>
      <c r="L256" s="37" t="str">
        <f t="shared" si="10"/>
        <v/>
      </c>
      <c r="N256" s="37" t="str">
        <f t="shared" si="11"/>
        <v/>
      </c>
      <c r="O256" s="37" t="str">
        <f t="shared" si="9"/>
        <v/>
      </c>
    </row>
    <row r="257" spans="1:15" x14ac:dyDescent="0.25">
      <c r="A257" s="21"/>
      <c r="B257" s="16"/>
      <c r="C257" s="57"/>
      <c r="D257" s="21"/>
      <c r="E257" s="21"/>
      <c r="F257" s="21"/>
      <c r="I257" s="41" t="str">
        <f>IF('Data Entry'!$CC2895="", "", 'Data Entry'!$CC2895)</f>
        <v/>
      </c>
      <c r="J257" s="41" t="str">
        <f>IF('Data Entry'!$BW2895="", "", 'Data Entry'!$BW2895)</f>
        <v/>
      </c>
      <c r="L257" s="37" t="str">
        <f t="shared" si="10"/>
        <v/>
      </c>
      <c r="N257" s="37" t="str">
        <f t="shared" si="11"/>
        <v/>
      </c>
      <c r="O257" s="37" t="str">
        <f t="shared" si="9"/>
        <v/>
      </c>
    </row>
    <row r="258" spans="1:15" x14ac:dyDescent="0.25">
      <c r="A258" s="21"/>
      <c r="B258" s="16"/>
      <c r="C258" s="57"/>
      <c r="D258" s="21"/>
      <c r="E258" s="21"/>
      <c r="F258" s="21"/>
      <c r="I258" s="41" t="str">
        <f>IF('Data Entry'!$CC2896="", "", 'Data Entry'!$CC2896)</f>
        <v/>
      </c>
      <c r="J258" s="41" t="str">
        <f>IF('Data Entry'!$BW2896="", "", 'Data Entry'!$BW2896)</f>
        <v/>
      </c>
      <c r="L258" s="37" t="str">
        <f t="shared" si="10"/>
        <v/>
      </c>
      <c r="N258" s="37" t="str">
        <f t="shared" si="11"/>
        <v/>
      </c>
      <c r="O258" s="37" t="str">
        <f t="shared" si="9"/>
        <v/>
      </c>
    </row>
    <row r="259" spans="1:15" x14ac:dyDescent="0.25">
      <c r="A259" s="21"/>
      <c r="B259" s="16"/>
      <c r="C259" s="57"/>
      <c r="D259" s="21"/>
      <c r="E259" s="21"/>
      <c r="F259" s="21"/>
      <c r="I259" s="41" t="str">
        <f>IF('Data Entry'!$CC2897="", "", 'Data Entry'!$CC2897)</f>
        <v/>
      </c>
      <c r="J259" s="41" t="str">
        <f>IF('Data Entry'!$BW2897="", "", 'Data Entry'!$BW2897)</f>
        <v/>
      </c>
      <c r="L259" s="37" t="str">
        <f t="shared" si="10"/>
        <v/>
      </c>
      <c r="N259" s="37" t="str">
        <f t="shared" si="11"/>
        <v/>
      </c>
      <c r="O259" s="37" t="str">
        <f t="shared" si="9"/>
        <v/>
      </c>
    </row>
    <row r="260" spans="1:15" x14ac:dyDescent="0.25">
      <c r="A260" s="21"/>
      <c r="B260" s="16"/>
      <c r="C260" s="57"/>
      <c r="D260" s="21"/>
      <c r="E260" s="21"/>
      <c r="F260" s="21"/>
      <c r="I260" s="41" t="str">
        <f>IF('Data Entry'!$CC2898="", "", 'Data Entry'!$CC2898)</f>
        <v/>
      </c>
      <c r="J260" s="41" t="str">
        <f>IF('Data Entry'!$BW2898="", "", 'Data Entry'!$BW2898)</f>
        <v/>
      </c>
      <c r="L260" s="37" t="str">
        <f t="shared" si="10"/>
        <v/>
      </c>
      <c r="N260" s="37" t="str">
        <f t="shared" si="11"/>
        <v/>
      </c>
      <c r="O260" s="37" t="str">
        <f t="shared" si="9"/>
        <v/>
      </c>
    </row>
    <row r="261" spans="1:15" x14ac:dyDescent="0.25">
      <c r="A261" s="21"/>
      <c r="B261" s="16"/>
      <c r="C261" s="57"/>
      <c r="D261" s="21"/>
      <c r="E261" s="21"/>
      <c r="F261" s="21"/>
      <c r="I261" s="41" t="str">
        <f>IF('Data Entry'!$CC2899="", "", 'Data Entry'!$CC2899)</f>
        <v/>
      </c>
      <c r="J261" s="41" t="str">
        <f>IF('Data Entry'!$BW2899="", "", 'Data Entry'!$BW2899)</f>
        <v/>
      </c>
      <c r="L261" s="37" t="str">
        <f t="shared" si="10"/>
        <v/>
      </c>
      <c r="N261" s="37" t="str">
        <f t="shared" si="11"/>
        <v/>
      </c>
      <c r="O261" s="37" t="str">
        <f t="shared" si="9"/>
        <v/>
      </c>
    </row>
    <row r="262" spans="1:15" x14ac:dyDescent="0.25">
      <c r="A262" s="21"/>
      <c r="B262" s="16"/>
      <c r="C262" s="57"/>
      <c r="D262" s="21"/>
      <c r="E262" s="21"/>
      <c r="F262" s="21"/>
      <c r="I262" s="41" t="str">
        <f>IF('Data Entry'!$CC2900="", "", 'Data Entry'!$CC2900)</f>
        <v/>
      </c>
      <c r="J262" s="41" t="str">
        <f>IF('Data Entry'!$BW2900="", "", 'Data Entry'!$BW2900)</f>
        <v/>
      </c>
      <c r="L262" s="37" t="str">
        <f t="shared" si="10"/>
        <v/>
      </c>
      <c r="N262" s="37" t="str">
        <f t="shared" si="11"/>
        <v/>
      </c>
      <c r="O262" s="37" t="str">
        <f t="shared" si="9"/>
        <v/>
      </c>
    </row>
    <row r="263" spans="1:15" x14ac:dyDescent="0.25">
      <c r="A263" s="21"/>
      <c r="B263" s="16"/>
      <c r="C263" s="57"/>
      <c r="D263" s="21"/>
      <c r="E263" s="21"/>
      <c r="F263" s="21"/>
      <c r="I263" s="41" t="str">
        <f>IF('Data Entry'!$CC2901="", "", 'Data Entry'!$CC2901)</f>
        <v/>
      </c>
      <c r="J263" s="41" t="str">
        <f>IF('Data Entry'!$BW2901="", "", 'Data Entry'!$BW2901)</f>
        <v/>
      </c>
      <c r="L263" s="37" t="str">
        <f t="shared" si="10"/>
        <v/>
      </c>
      <c r="N263" s="37" t="str">
        <f t="shared" si="11"/>
        <v/>
      </c>
      <c r="O263" s="37" t="str">
        <f t="shared" si="9"/>
        <v/>
      </c>
    </row>
    <row r="264" spans="1:15" x14ac:dyDescent="0.25">
      <c r="A264" s="21"/>
      <c r="B264" s="16"/>
      <c r="C264" s="57"/>
      <c r="D264" s="21"/>
      <c r="E264" s="21"/>
      <c r="F264" s="21"/>
      <c r="I264" s="41" t="str">
        <f>IF('Data Entry'!$CC2902="", "", 'Data Entry'!$CC2902)</f>
        <v/>
      </c>
      <c r="J264" s="41" t="str">
        <f>IF('Data Entry'!$BW2902="", "", 'Data Entry'!$BW2902)</f>
        <v/>
      </c>
      <c r="L264" s="37" t="str">
        <f t="shared" si="10"/>
        <v/>
      </c>
      <c r="N264" s="37" t="str">
        <f t="shared" si="11"/>
        <v/>
      </c>
      <c r="O264" s="37" t="str">
        <f t="shared" si="9"/>
        <v/>
      </c>
    </row>
    <row r="265" spans="1:15" x14ac:dyDescent="0.25">
      <c r="A265" s="21"/>
      <c r="B265" s="16"/>
      <c r="C265" s="57"/>
      <c r="D265" s="21"/>
      <c r="E265" s="21"/>
      <c r="F265" s="21"/>
      <c r="I265" s="41" t="str">
        <f>IF('Data Entry'!$CC2903="", "", 'Data Entry'!$CC2903)</f>
        <v/>
      </c>
      <c r="J265" s="41" t="str">
        <f>IF('Data Entry'!$BW2903="", "", 'Data Entry'!$BW2903)</f>
        <v/>
      </c>
      <c r="L265" s="37" t="str">
        <f t="shared" si="10"/>
        <v/>
      </c>
      <c r="N265" s="37" t="str">
        <f t="shared" si="11"/>
        <v/>
      </c>
      <c r="O265" s="37" t="str">
        <f t="shared" si="9"/>
        <v/>
      </c>
    </row>
    <row r="266" spans="1:15" x14ac:dyDescent="0.25">
      <c r="A266" s="21"/>
      <c r="B266" s="16"/>
      <c r="C266" s="57"/>
      <c r="D266" s="21"/>
      <c r="E266" s="21"/>
      <c r="F266" s="21"/>
      <c r="I266" s="41" t="str">
        <f>IF('Data Entry'!$CC2904="", "", 'Data Entry'!$CC2904)</f>
        <v/>
      </c>
      <c r="J266" s="41" t="str">
        <f>IF('Data Entry'!$BW2904="", "", 'Data Entry'!$BW2904)</f>
        <v/>
      </c>
      <c r="L266" s="37" t="str">
        <f t="shared" si="10"/>
        <v/>
      </c>
      <c r="N266" s="37" t="str">
        <f t="shared" si="11"/>
        <v/>
      </c>
      <c r="O266" s="37" t="str">
        <f t="shared" si="9"/>
        <v/>
      </c>
    </row>
    <row r="267" spans="1:15" x14ac:dyDescent="0.25">
      <c r="A267" s="21"/>
      <c r="B267" s="16"/>
      <c r="C267" s="57"/>
      <c r="D267" s="21"/>
      <c r="E267" s="21"/>
      <c r="F267" s="21"/>
      <c r="I267" s="41" t="str">
        <f>IF('Data Entry'!$CC2905="", "", 'Data Entry'!$CC2905)</f>
        <v/>
      </c>
      <c r="J267" s="41" t="str">
        <f>IF('Data Entry'!$BW2905="", "", 'Data Entry'!$BW2905)</f>
        <v/>
      </c>
      <c r="L267" s="37" t="str">
        <f t="shared" si="10"/>
        <v/>
      </c>
      <c r="N267" s="37" t="str">
        <f t="shared" si="11"/>
        <v/>
      </c>
      <c r="O267" s="37" t="str">
        <f t="shared" ref="O267:O330" si="12">IF($L267="", "", IF(AND(O$5="X", C267=""), $L$6, IF(AND(NOT(C267=""), OR(COUNTIF(J$11:J$2650, C267)=0, COUNTIF(C$11:C$2650, C267)&gt;1)), $L$7, "")))</f>
        <v/>
      </c>
    </row>
    <row r="268" spans="1:15" x14ac:dyDescent="0.25">
      <c r="A268" s="21"/>
      <c r="B268" s="16"/>
      <c r="C268" s="57"/>
      <c r="D268" s="21"/>
      <c r="E268" s="21"/>
      <c r="F268" s="21"/>
      <c r="I268" s="41" t="str">
        <f>IF('Data Entry'!$CC2906="", "", 'Data Entry'!$CC2906)</f>
        <v/>
      </c>
      <c r="J268" s="41" t="str">
        <f>IF('Data Entry'!$BW2906="", "", 'Data Entry'!$BW2906)</f>
        <v/>
      </c>
      <c r="L268" s="37" t="str">
        <f t="shared" ref="L268:L331" si="13">IF(COUNTIF($B268:$C268, "")=2, "", "X")</f>
        <v/>
      </c>
      <c r="N268" s="37" t="str">
        <f t="shared" ref="N268:N331" si="14">IF($L268="", "", IF(AND(N$5="X", B268=""), $L$6, IF(AND(NOT(B268=""), OR(COUNTIF(I$11:I$2650, B268)=0, COUNTIF(B$11:B$2650, B268)&gt;1)), $L$7, "")))</f>
        <v/>
      </c>
      <c r="O268" s="37" t="str">
        <f t="shared" si="12"/>
        <v/>
      </c>
    </row>
    <row r="269" spans="1:15" x14ac:dyDescent="0.25">
      <c r="A269" s="21"/>
      <c r="B269" s="16"/>
      <c r="C269" s="57"/>
      <c r="D269" s="21"/>
      <c r="E269" s="21"/>
      <c r="F269" s="21"/>
      <c r="I269" s="41" t="str">
        <f>IF('Data Entry'!$CC2907="", "", 'Data Entry'!$CC2907)</f>
        <v/>
      </c>
      <c r="J269" s="41" t="str">
        <f>IF('Data Entry'!$BW2907="", "", 'Data Entry'!$BW2907)</f>
        <v/>
      </c>
      <c r="L269" s="37" t="str">
        <f t="shared" si="13"/>
        <v/>
      </c>
      <c r="N269" s="37" t="str">
        <f t="shared" si="14"/>
        <v/>
      </c>
      <c r="O269" s="37" t="str">
        <f t="shared" si="12"/>
        <v/>
      </c>
    </row>
    <row r="270" spans="1:15" x14ac:dyDescent="0.25">
      <c r="A270" s="21"/>
      <c r="B270" s="16"/>
      <c r="C270" s="57"/>
      <c r="D270" s="21"/>
      <c r="E270" s="21"/>
      <c r="F270" s="21"/>
      <c r="I270" s="41" t="str">
        <f>IF('Data Entry'!$CC2908="", "", 'Data Entry'!$CC2908)</f>
        <v/>
      </c>
      <c r="J270" s="41" t="str">
        <f>IF('Data Entry'!$BW2908="", "", 'Data Entry'!$BW2908)</f>
        <v/>
      </c>
      <c r="L270" s="37" t="str">
        <f t="shared" si="13"/>
        <v/>
      </c>
      <c r="N270" s="37" t="str">
        <f t="shared" si="14"/>
        <v/>
      </c>
      <c r="O270" s="37" t="str">
        <f t="shared" si="12"/>
        <v/>
      </c>
    </row>
    <row r="271" spans="1:15" x14ac:dyDescent="0.25">
      <c r="A271" s="21"/>
      <c r="B271" s="16"/>
      <c r="C271" s="57"/>
      <c r="D271" s="21"/>
      <c r="E271" s="21"/>
      <c r="F271" s="21"/>
      <c r="I271" s="41" t="str">
        <f>IF('Data Entry'!$CC2909="", "", 'Data Entry'!$CC2909)</f>
        <v/>
      </c>
      <c r="J271" s="41" t="str">
        <f>IF('Data Entry'!$BW2909="", "", 'Data Entry'!$BW2909)</f>
        <v/>
      </c>
      <c r="L271" s="37" t="str">
        <f t="shared" si="13"/>
        <v/>
      </c>
      <c r="N271" s="37" t="str">
        <f t="shared" si="14"/>
        <v/>
      </c>
      <c r="O271" s="37" t="str">
        <f t="shared" si="12"/>
        <v/>
      </c>
    </row>
    <row r="272" spans="1:15" x14ac:dyDescent="0.25">
      <c r="A272" s="21"/>
      <c r="B272" s="16"/>
      <c r="C272" s="57"/>
      <c r="D272" s="21"/>
      <c r="E272" s="21"/>
      <c r="F272" s="21"/>
      <c r="I272" s="41" t="str">
        <f>IF('Data Entry'!$CC2910="", "", 'Data Entry'!$CC2910)</f>
        <v/>
      </c>
      <c r="J272" s="41" t="str">
        <f>IF('Data Entry'!$BW2910="", "", 'Data Entry'!$BW2910)</f>
        <v/>
      </c>
      <c r="L272" s="37" t="str">
        <f t="shared" si="13"/>
        <v/>
      </c>
      <c r="N272" s="37" t="str">
        <f t="shared" si="14"/>
        <v/>
      </c>
      <c r="O272" s="37" t="str">
        <f t="shared" si="12"/>
        <v/>
      </c>
    </row>
    <row r="273" spans="1:15" x14ac:dyDescent="0.25">
      <c r="A273" s="21"/>
      <c r="B273" s="16"/>
      <c r="C273" s="57"/>
      <c r="D273" s="21"/>
      <c r="E273" s="21"/>
      <c r="F273" s="21"/>
      <c r="I273" s="41" t="str">
        <f>IF('Data Entry'!$CC2911="", "", 'Data Entry'!$CC2911)</f>
        <v/>
      </c>
      <c r="J273" s="41" t="str">
        <f>IF('Data Entry'!$BW2911="", "", 'Data Entry'!$BW2911)</f>
        <v/>
      </c>
      <c r="L273" s="37" t="str">
        <f t="shared" si="13"/>
        <v/>
      </c>
      <c r="N273" s="37" t="str">
        <f t="shared" si="14"/>
        <v/>
      </c>
      <c r="O273" s="37" t="str">
        <f t="shared" si="12"/>
        <v/>
      </c>
    </row>
    <row r="274" spans="1:15" x14ac:dyDescent="0.25">
      <c r="A274" s="21"/>
      <c r="B274" s="16"/>
      <c r="C274" s="57"/>
      <c r="D274" s="21"/>
      <c r="E274" s="21"/>
      <c r="F274" s="21"/>
      <c r="I274" s="41" t="str">
        <f>IF('Data Entry'!$CC2912="", "", 'Data Entry'!$CC2912)</f>
        <v/>
      </c>
      <c r="J274" s="41" t="str">
        <f>IF('Data Entry'!$BW2912="", "", 'Data Entry'!$BW2912)</f>
        <v/>
      </c>
      <c r="L274" s="37" t="str">
        <f t="shared" si="13"/>
        <v/>
      </c>
      <c r="N274" s="37" t="str">
        <f t="shared" si="14"/>
        <v/>
      </c>
      <c r="O274" s="37" t="str">
        <f t="shared" si="12"/>
        <v/>
      </c>
    </row>
    <row r="275" spans="1:15" x14ac:dyDescent="0.25">
      <c r="A275" s="21"/>
      <c r="B275" s="16"/>
      <c r="C275" s="57"/>
      <c r="D275" s="21"/>
      <c r="E275" s="21"/>
      <c r="F275" s="21"/>
      <c r="I275" s="41" t="str">
        <f>IF('Data Entry'!$CC2913="", "", 'Data Entry'!$CC2913)</f>
        <v/>
      </c>
      <c r="J275" s="41" t="str">
        <f>IF('Data Entry'!$BW2913="", "", 'Data Entry'!$BW2913)</f>
        <v/>
      </c>
      <c r="L275" s="37" t="str">
        <f t="shared" si="13"/>
        <v/>
      </c>
      <c r="N275" s="37" t="str">
        <f t="shared" si="14"/>
        <v/>
      </c>
      <c r="O275" s="37" t="str">
        <f t="shared" si="12"/>
        <v/>
      </c>
    </row>
    <row r="276" spans="1:15" x14ac:dyDescent="0.25">
      <c r="A276" s="21"/>
      <c r="B276" s="16"/>
      <c r="C276" s="57"/>
      <c r="D276" s="21"/>
      <c r="E276" s="21"/>
      <c r="F276" s="21"/>
      <c r="I276" s="41" t="str">
        <f>IF('Data Entry'!$CC2914="", "", 'Data Entry'!$CC2914)</f>
        <v/>
      </c>
      <c r="J276" s="41" t="str">
        <f>IF('Data Entry'!$BW2914="", "", 'Data Entry'!$BW2914)</f>
        <v/>
      </c>
      <c r="L276" s="37" t="str">
        <f t="shared" si="13"/>
        <v/>
      </c>
      <c r="N276" s="37" t="str">
        <f t="shared" si="14"/>
        <v/>
      </c>
      <c r="O276" s="37" t="str">
        <f t="shared" si="12"/>
        <v/>
      </c>
    </row>
    <row r="277" spans="1:15" x14ac:dyDescent="0.25">
      <c r="A277" s="21"/>
      <c r="B277" s="16"/>
      <c r="C277" s="57"/>
      <c r="D277" s="21"/>
      <c r="E277" s="21"/>
      <c r="F277" s="21"/>
      <c r="I277" s="41" t="str">
        <f>IF('Data Entry'!$CC2915="", "", 'Data Entry'!$CC2915)</f>
        <v/>
      </c>
      <c r="J277" s="41" t="str">
        <f>IF('Data Entry'!$BW2915="", "", 'Data Entry'!$BW2915)</f>
        <v/>
      </c>
      <c r="L277" s="37" t="str">
        <f t="shared" si="13"/>
        <v/>
      </c>
      <c r="N277" s="37" t="str">
        <f t="shared" si="14"/>
        <v/>
      </c>
      <c r="O277" s="37" t="str">
        <f t="shared" si="12"/>
        <v/>
      </c>
    </row>
    <row r="278" spans="1:15" x14ac:dyDescent="0.25">
      <c r="A278" s="21"/>
      <c r="B278" s="16"/>
      <c r="C278" s="57"/>
      <c r="D278" s="21"/>
      <c r="E278" s="21"/>
      <c r="F278" s="21"/>
      <c r="I278" s="41" t="str">
        <f>IF('Data Entry'!$CC2916="", "", 'Data Entry'!$CC2916)</f>
        <v/>
      </c>
      <c r="J278" s="41" t="str">
        <f>IF('Data Entry'!$BW2916="", "", 'Data Entry'!$BW2916)</f>
        <v/>
      </c>
      <c r="L278" s="37" t="str">
        <f t="shared" si="13"/>
        <v/>
      </c>
      <c r="N278" s="37" t="str">
        <f t="shared" si="14"/>
        <v/>
      </c>
      <c r="O278" s="37" t="str">
        <f t="shared" si="12"/>
        <v/>
      </c>
    </row>
    <row r="279" spans="1:15" x14ac:dyDescent="0.25">
      <c r="A279" s="21"/>
      <c r="B279" s="16"/>
      <c r="C279" s="57"/>
      <c r="D279" s="21"/>
      <c r="E279" s="21"/>
      <c r="F279" s="21"/>
      <c r="I279" s="41" t="str">
        <f>IF('Data Entry'!$CC2917="", "", 'Data Entry'!$CC2917)</f>
        <v/>
      </c>
      <c r="J279" s="41" t="str">
        <f>IF('Data Entry'!$BW2917="", "", 'Data Entry'!$BW2917)</f>
        <v/>
      </c>
      <c r="L279" s="37" t="str">
        <f t="shared" si="13"/>
        <v/>
      </c>
      <c r="N279" s="37" t="str">
        <f t="shared" si="14"/>
        <v/>
      </c>
      <c r="O279" s="37" t="str">
        <f t="shared" si="12"/>
        <v/>
      </c>
    </row>
    <row r="280" spans="1:15" x14ac:dyDescent="0.25">
      <c r="A280" s="21"/>
      <c r="B280" s="16"/>
      <c r="C280" s="57"/>
      <c r="D280" s="21"/>
      <c r="E280" s="21"/>
      <c r="F280" s="21"/>
      <c r="I280" s="41" t="str">
        <f>IF('Data Entry'!$CC2918="", "", 'Data Entry'!$CC2918)</f>
        <v/>
      </c>
      <c r="J280" s="41" t="str">
        <f>IF('Data Entry'!$BW2918="", "", 'Data Entry'!$BW2918)</f>
        <v/>
      </c>
      <c r="L280" s="37" t="str">
        <f t="shared" si="13"/>
        <v/>
      </c>
      <c r="N280" s="37" t="str">
        <f t="shared" si="14"/>
        <v/>
      </c>
      <c r="O280" s="37" t="str">
        <f t="shared" si="12"/>
        <v/>
      </c>
    </row>
    <row r="281" spans="1:15" x14ac:dyDescent="0.25">
      <c r="A281" s="21"/>
      <c r="B281" s="16"/>
      <c r="C281" s="57"/>
      <c r="D281" s="21"/>
      <c r="E281" s="21"/>
      <c r="F281" s="21"/>
      <c r="I281" s="41" t="str">
        <f>IF('Data Entry'!$CC2919="", "", 'Data Entry'!$CC2919)</f>
        <v/>
      </c>
      <c r="J281" s="41" t="str">
        <f>IF('Data Entry'!$BW2919="", "", 'Data Entry'!$BW2919)</f>
        <v/>
      </c>
      <c r="L281" s="37" t="str">
        <f t="shared" si="13"/>
        <v/>
      </c>
      <c r="N281" s="37" t="str">
        <f t="shared" si="14"/>
        <v/>
      </c>
      <c r="O281" s="37" t="str">
        <f t="shared" si="12"/>
        <v/>
      </c>
    </row>
    <row r="282" spans="1:15" x14ac:dyDescent="0.25">
      <c r="A282" s="21"/>
      <c r="B282" s="16"/>
      <c r="C282" s="57"/>
      <c r="D282" s="21"/>
      <c r="E282" s="21"/>
      <c r="F282" s="21"/>
      <c r="I282" s="41" t="str">
        <f>IF('Data Entry'!$CC2920="", "", 'Data Entry'!$CC2920)</f>
        <v/>
      </c>
      <c r="J282" s="41" t="str">
        <f>IF('Data Entry'!$BW2920="", "", 'Data Entry'!$BW2920)</f>
        <v/>
      </c>
      <c r="L282" s="37" t="str">
        <f t="shared" si="13"/>
        <v/>
      </c>
      <c r="N282" s="37" t="str">
        <f t="shared" si="14"/>
        <v/>
      </c>
      <c r="O282" s="37" t="str">
        <f t="shared" si="12"/>
        <v/>
      </c>
    </row>
    <row r="283" spans="1:15" x14ac:dyDescent="0.25">
      <c r="A283" s="21"/>
      <c r="B283" s="16"/>
      <c r="C283" s="57"/>
      <c r="D283" s="21"/>
      <c r="E283" s="21"/>
      <c r="F283" s="21"/>
      <c r="I283" s="41" t="str">
        <f>IF('Data Entry'!$CC2921="", "", 'Data Entry'!$CC2921)</f>
        <v/>
      </c>
      <c r="J283" s="41" t="str">
        <f>IF('Data Entry'!$BW2921="", "", 'Data Entry'!$BW2921)</f>
        <v/>
      </c>
      <c r="L283" s="37" t="str">
        <f t="shared" si="13"/>
        <v/>
      </c>
      <c r="N283" s="37" t="str">
        <f t="shared" si="14"/>
        <v/>
      </c>
      <c r="O283" s="37" t="str">
        <f t="shared" si="12"/>
        <v/>
      </c>
    </row>
    <row r="284" spans="1:15" x14ac:dyDescent="0.25">
      <c r="A284" s="21"/>
      <c r="B284" s="16"/>
      <c r="C284" s="57"/>
      <c r="D284" s="21"/>
      <c r="E284" s="21"/>
      <c r="F284" s="21"/>
      <c r="I284" s="41" t="str">
        <f>IF('Data Entry'!$CC2922="", "", 'Data Entry'!$CC2922)</f>
        <v/>
      </c>
      <c r="J284" s="41" t="str">
        <f>IF('Data Entry'!$BW2922="", "", 'Data Entry'!$BW2922)</f>
        <v/>
      </c>
      <c r="L284" s="37" t="str">
        <f t="shared" si="13"/>
        <v/>
      </c>
      <c r="N284" s="37" t="str">
        <f t="shared" si="14"/>
        <v/>
      </c>
      <c r="O284" s="37" t="str">
        <f t="shared" si="12"/>
        <v/>
      </c>
    </row>
    <row r="285" spans="1:15" x14ac:dyDescent="0.25">
      <c r="A285" s="21"/>
      <c r="B285" s="16"/>
      <c r="C285" s="57"/>
      <c r="D285" s="21"/>
      <c r="E285" s="21"/>
      <c r="F285" s="21"/>
      <c r="I285" s="41" t="str">
        <f>IF('Data Entry'!$CC2923="", "", 'Data Entry'!$CC2923)</f>
        <v/>
      </c>
      <c r="J285" s="41" t="str">
        <f>IF('Data Entry'!$BW2923="", "", 'Data Entry'!$BW2923)</f>
        <v/>
      </c>
      <c r="L285" s="37" t="str">
        <f t="shared" si="13"/>
        <v/>
      </c>
      <c r="N285" s="37" t="str">
        <f t="shared" si="14"/>
        <v/>
      </c>
      <c r="O285" s="37" t="str">
        <f t="shared" si="12"/>
        <v/>
      </c>
    </row>
    <row r="286" spans="1:15" x14ac:dyDescent="0.25">
      <c r="A286" s="21"/>
      <c r="B286" s="16"/>
      <c r="C286" s="57"/>
      <c r="D286" s="21"/>
      <c r="E286" s="21"/>
      <c r="F286" s="21"/>
      <c r="I286" s="41" t="str">
        <f>IF('Data Entry'!$CC2924="", "", 'Data Entry'!$CC2924)</f>
        <v/>
      </c>
      <c r="J286" s="41" t="str">
        <f>IF('Data Entry'!$BW2924="", "", 'Data Entry'!$BW2924)</f>
        <v/>
      </c>
      <c r="L286" s="37" t="str">
        <f t="shared" si="13"/>
        <v/>
      </c>
      <c r="N286" s="37" t="str">
        <f t="shared" si="14"/>
        <v/>
      </c>
      <c r="O286" s="37" t="str">
        <f t="shared" si="12"/>
        <v/>
      </c>
    </row>
    <row r="287" spans="1:15" x14ac:dyDescent="0.25">
      <c r="A287" s="21"/>
      <c r="B287" s="16"/>
      <c r="C287" s="57"/>
      <c r="D287" s="21"/>
      <c r="E287" s="21"/>
      <c r="F287" s="21"/>
      <c r="I287" s="41" t="str">
        <f>IF('Data Entry'!$CC2925="", "", 'Data Entry'!$CC2925)</f>
        <v/>
      </c>
      <c r="J287" s="41" t="str">
        <f>IF('Data Entry'!$BW2925="", "", 'Data Entry'!$BW2925)</f>
        <v/>
      </c>
      <c r="L287" s="37" t="str">
        <f t="shared" si="13"/>
        <v/>
      </c>
      <c r="N287" s="37" t="str">
        <f t="shared" si="14"/>
        <v/>
      </c>
      <c r="O287" s="37" t="str">
        <f t="shared" si="12"/>
        <v/>
      </c>
    </row>
    <row r="288" spans="1:15" x14ac:dyDescent="0.25">
      <c r="A288" s="21"/>
      <c r="B288" s="16"/>
      <c r="C288" s="57"/>
      <c r="D288" s="21"/>
      <c r="E288" s="21"/>
      <c r="F288" s="21"/>
      <c r="I288" s="41" t="str">
        <f>IF('Data Entry'!$CC2926="", "", 'Data Entry'!$CC2926)</f>
        <v/>
      </c>
      <c r="J288" s="41" t="str">
        <f>IF('Data Entry'!$BW2926="", "", 'Data Entry'!$BW2926)</f>
        <v/>
      </c>
      <c r="L288" s="37" t="str">
        <f t="shared" si="13"/>
        <v/>
      </c>
      <c r="N288" s="37" t="str">
        <f t="shared" si="14"/>
        <v/>
      </c>
      <c r="O288" s="37" t="str">
        <f t="shared" si="12"/>
        <v/>
      </c>
    </row>
    <row r="289" spans="1:15" x14ac:dyDescent="0.25">
      <c r="A289" s="21"/>
      <c r="B289" s="16"/>
      <c r="C289" s="57"/>
      <c r="D289" s="21"/>
      <c r="E289" s="21"/>
      <c r="F289" s="21"/>
      <c r="I289" s="41" t="str">
        <f>IF('Data Entry'!$CC2927="", "", 'Data Entry'!$CC2927)</f>
        <v/>
      </c>
      <c r="J289" s="41" t="str">
        <f>IF('Data Entry'!$BW2927="", "", 'Data Entry'!$BW2927)</f>
        <v/>
      </c>
      <c r="L289" s="37" t="str">
        <f t="shared" si="13"/>
        <v/>
      </c>
      <c r="N289" s="37" t="str">
        <f t="shared" si="14"/>
        <v/>
      </c>
      <c r="O289" s="37" t="str">
        <f t="shared" si="12"/>
        <v/>
      </c>
    </row>
    <row r="290" spans="1:15" x14ac:dyDescent="0.25">
      <c r="A290" s="21"/>
      <c r="B290" s="16"/>
      <c r="C290" s="57"/>
      <c r="D290" s="21"/>
      <c r="E290" s="21"/>
      <c r="F290" s="21"/>
      <c r="I290" s="41" t="str">
        <f>IF('Data Entry'!$CC2928="", "", 'Data Entry'!$CC2928)</f>
        <v/>
      </c>
      <c r="J290" s="41" t="str">
        <f>IF('Data Entry'!$BW2928="", "", 'Data Entry'!$BW2928)</f>
        <v/>
      </c>
      <c r="L290" s="37" t="str">
        <f t="shared" si="13"/>
        <v/>
      </c>
      <c r="N290" s="37" t="str">
        <f t="shared" si="14"/>
        <v/>
      </c>
      <c r="O290" s="37" t="str">
        <f t="shared" si="12"/>
        <v/>
      </c>
    </row>
    <row r="291" spans="1:15" x14ac:dyDescent="0.25">
      <c r="A291" s="21"/>
      <c r="B291" s="16"/>
      <c r="C291" s="57"/>
      <c r="D291" s="21"/>
      <c r="E291" s="21"/>
      <c r="F291" s="21"/>
      <c r="I291" s="41" t="str">
        <f>IF('Data Entry'!$CC2929="", "", 'Data Entry'!$CC2929)</f>
        <v/>
      </c>
      <c r="J291" s="41" t="str">
        <f>IF('Data Entry'!$BW2929="", "", 'Data Entry'!$BW2929)</f>
        <v/>
      </c>
      <c r="L291" s="37" t="str">
        <f t="shared" si="13"/>
        <v/>
      </c>
      <c r="N291" s="37" t="str">
        <f t="shared" si="14"/>
        <v/>
      </c>
      <c r="O291" s="37" t="str">
        <f t="shared" si="12"/>
        <v/>
      </c>
    </row>
    <row r="292" spans="1:15" x14ac:dyDescent="0.25">
      <c r="A292" s="21"/>
      <c r="B292" s="16"/>
      <c r="C292" s="57"/>
      <c r="D292" s="21"/>
      <c r="E292" s="21"/>
      <c r="F292" s="21"/>
      <c r="I292" s="41" t="str">
        <f>IF('Data Entry'!$CC2930="", "", 'Data Entry'!$CC2930)</f>
        <v/>
      </c>
      <c r="J292" s="41" t="str">
        <f>IF('Data Entry'!$BW2930="", "", 'Data Entry'!$BW2930)</f>
        <v/>
      </c>
      <c r="L292" s="37" t="str">
        <f t="shared" si="13"/>
        <v/>
      </c>
      <c r="N292" s="37" t="str">
        <f t="shared" si="14"/>
        <v/>
      </c>
      <c r="O292" s="37" t="str">
        <f t="shared" si="12"/>
        <v/>
      </c>
    </row>
    <row r="293" spans="1:15" x14ac:dyDescent="0.25">
      <c r="A293" s="21"/>
      <c r="B293" s="16"/>
      <c r="C293" s="57"/>
      <c r="D293" s="21"/>
      <c r="E293" s="21"/>
      <c r="F293" s="21"/>
      <c r="I293" s="41" t="str">
        <f>IF('Data Entry'!$CC2931="", "", 'Data Entry'!$CC2931)</f>
        <v/>
      </c>
      <c r="J293" s="41" t="str">
        <f>IF('Data Entry'!$BW2931="", "", 'Data Entry'!$BW2931)</f>
        <v/>
      </c>
      <c r="L293" s="37" t="str">
        <f t="shared" si="13"/>
        <v/>
      </c>
      <c r="N293" s="37" t="str">
        <f t="shared" si="14"/>
        <v/>
      </c>
      <c r="O293" s="37" t="str">
        <f t="shared" si="12"/>
        <v/>
      </c>
    </row>
    <row r="294" spans="1:15" x14ac:dyDescent="0.25">
      <c r="A294" s="21"/>
      <c r="B294" s="16"/>
      <c r="C294" s="57"/>
      <c r="D294" s="21"/>
      <c r="E294" s="21"/>
      <c r="F294" s="21"/>
      <c r="I294" s="41" t="str">
        <f>IF('Data Entry'!$CC2932="", "", 'Data Entry'!$CC2932)</f>
        <v/>
      </c>
      <c r="J294" s="41" t="str">
        <f>IF('Data Entry'!$BW2932="", "", 'Data Entry'!$BW2932)</f>
        <v/>
      </c>
      <c r="L294" s="37" t="str">
        <f t="shared" si="13"/>
        <v/>
      </c>
      <c r="N294" s="37" t="str">
        <f t="shared" si="14"/>
        <v/>
      </c>
      <c r="O294" s="37" t="str">
        <f t="shared" si="12"/>
        <v/>
      </c>
    </row>
    <row r="295" spans="1:15" x14ac:dyDescent="0.25">
      <c r="A295" s="21"/>
      <c r="B295" s="16"/>
      <c r="C295" s="57"/>
      <c r="D295" s="21"/>
      <c r="E295" s="21"/>
      <c r="F295" s="21"/>
      <c r="I295" s="41" t="str">
        <f>IF('Data Entry'!$CC2933="", "", 'Data Entry'!$CC2933)</f>
        <v/>
      </c>
      <c r="J295" s="41" t="str">
        <f>IF('Data Entry'!$BW2933="", "", 'Data Entry'!$BW2933)</f>
        <v/>
      </c>
      <c r="L295" s="37" t="str">
        <f t="shared" si="13"/>
        <v/>
      </c>
      <c r="N295" s="37" t="str">
        <f t="shared" si="14"/>
        <v/>
      </c>
      <c r="O295" s="37" t="str">
        <f t="shared" si="12"/>
        <v/>
      </c>
    </row>
    <row r="296" spans="1:15" x14ac:dyDescent="0.25">
      <c r="A296" s="21"/>
      <c r="B296" s="16"/>
      <c r="C296" s="57"/>
      <c r="D296" s="21"/>
      <c r="E296" s="21"/>
      <c r="F296" s="21"/>
      <c r="I296" s="41" t="str">
        <f>IF('Data Entry'!$CC2934="", "", 'Data Entry'!$CC2934)</f>
        <v/>
      </c>
      <c r="J296" s="41" t="str">
        <f>IF('Data Entry'!$BW2934="", "", 'Data Entry'!$BW2934)</f>
        <v/>
      </c>
      <c r="L296" s="37" t="str">
        <f t="shared" si="13"/>
        <v/>
      </c>
      <c r="N296" s="37" t="str">
        <f t="shared" si="14"/>
        <v/>
      </c>
      <c r="O296" s="37" t="str">
        <f t="shared" si="12"/>
        <v/>
      </c>
    </row>
    <row r="297" spans="1:15" x14ac:dyDescent="0.25">
      <c r="A297" s="21"/>
      <c r="B297" s="16"/>
      <c r="C297" s="57"/>
      <c r="D297" s="21"/>
      <c r="E297" s="21"/>
      <c r="F297" s="21"/>
      <c r="I297" s="41" t="str">
        <f>IF('Data Entry'!$CC2935="", "", 'Data Entry'!$CC2935)</f>
        <v/>
      </c>
      <c r="J297" s="41" t="str">
        <f>IF('Data Entry'!$BW2935="", "", 'Data Entry'!$BW2935)</f>
        <v/>
      </c>
      <c r="L297" s="37" t="str">
        <f t="shared" si="13"/>
        <v/>
      </c>
      <c r="N297" s="37" t="str">
        <f t="shared" si="14"/>
        <v/>
      </c>
      <c r="O297" s="37" t="str">
        <f t="shared" si="12"/>
        <v/>
      </c>
    </row>
    <row r="298" spans="1:15" x14ac:dyDescent="0.25">
      <c r="A298" s="21"/>
      <c r="B298" s="16"/>
      <c r="C298" s="57"/>
      <c r="D298" s="21"/>
      <c r="E298" s="21"/>
      <c r="F298" s="21"/>
      <c r="I298" s="41" t="str">
        <f>IF('Data Entry'!$CC2936="", "", 'Data Entry'!$CC2936)</f>
        <v/>
      </c>
      <c r="J298" s="41" t="str">
        <f>IF('Data Entry'!$BW2936="", "", 'Data Entry'!$BW2936)</f>
        <v/>
      </c>
      <c r="L298" s="37" t="str">
        <f t="shared" si="13"/>
        <v/>
      </c>
      <c r="N298" s="37" t="str">
        <f t="shared" si="14"/>
        <v/>
      </c>
      <c r="O298" s="37" t="str">
        <f t="shared" si="12"/>
        <v/>
      </c>
    </row>
    <row r="299" spans="1:15" x14ac:dyDescent="0.25">
      <c r="A299" s="21"/>
      <c r="B299" s="16"/>
      <c r="C299" s="57"/>
      <c r="D299" s="21"/>
      <c r="E299" s="21"/>
      <c r="F299" s="21"/>
      <c r="I299" s="41" t="str">
        <f>IF('Data Entry'!$CC2937="", "", 'Data Entry'!$CC2937)</f>
        <v/>
      </c>
      <c r="J299" s="41" t="str">
        <f>IF('Data Entry'!$BW2937="", "", 'Data Entry'!$BW2937)</f>
        <v/>
      </c>
      <c r="L299" s="37" t="str">
        <f t="shared" si="13"/>
        <v/>
      </c>
      <c r="N299" s="37" t="str">
        <f t="shared" si="14"/>
        <v/>
      </c>
      <c r="O299" s="37" t="str">
        <f t="shared" si="12"/>
        <v/>
      </c>
    </row>
    <row r="300" spans="1:15" x14ac:dyDescent="0.25">
      <c r="A300" s="21"/>
      <c r="B300" s="16"/>
      <c r="C300" s="57"/>
      <c r="D300" s="21"/>
      <c r="E300" s="21"/>
      <c r="F300" s="21"/>
      <c r="I300" s="41" t="str">
        <f>IF('Data Entry'!$CC2938="", "", 'Data Entry'!$CC2938)</f>
        <v/>
      </c>
      <c r="J300" s="41" t="str">
        <f>IF('Data Entry'!$BW2938="", "", 'Data Entry'!$BW2938)</f>
        <v/>
      </c>
      <c r="L300" s="37" t="str">
        <f t="shared" si="13"/>
        <v/>
      </c>
      <c r="N300" s="37" t="str">
        <f t="shared" si="14"/>
        <v/>
      </c>
      <c r="O300" s="37" t="str">
        <f t="shared" si="12"/>
        <v/>
      </c>
    </row>
    <row r="301" spans="1:15" x14ac:dyDescent="0.25">
      <c r="A301" s="21"/>
      <c r="B301" s="16"/>
      <c r="C301" s="57"/>
      <c r="D301" s="21"/>
      <c r="E301" s="21"/>
      <c r="F301" s="21"/>
      <c r="I301" s="41" t="str">
        <f>IF('Data Entry'!$CC2939="", "", 'Data Entry'!$CC2939)</f>
        <v/>
      </c>
      <c r="J301" s="41" t="str">
        <f>IF('Data Entry'!$BW2939="", "", 'Data Entry'!$BW2939)</f>
        <v/>
      </c>
      <c r="L301" s="37" t="str">
        <f t="shared" si="13"/>
        <v/>
      </c>
      <c r="N301" s="37" t="str">
        <f t="shared" si="14"/>
        <v/>
      </c>
      <c r="O301" s="37" t="str">
        <f t="shared" si="12"/>
        <v/>
      </c>
    </row>
    <row r="302" spans="1:15" x14ac:dyDescent="0.25">
      <c r="A302" s="21"/>
      <c r="B302" s="16"/>
      <c r="C302" s="57"/>
      <c r="D302" s="21"/>
      <c r="E302" s="21"/>
      <c r="F302" s="21"/>
      <c r="I302" s="41" t="str">
        <f>IF('Data Entry'!$CC2940="", "", 'Data Entry'!$CC2940)</f>
        <v/>
      </c>
      <c r="J302" s="41" t="str">
        <f>IF('Data Entry'!$BW2940="", "", 'Data Entry'!$BW2940)</f>
        <v/>
      </c>
      <c r="L302" s="37" t="str">
        <f t="shared" si="13"/>
        <v/>
      </c>
      <c r="N302" s="37" t="str">
        <f t="shared" si="14"/>
        <v/>
      </c>
      <c r="O302" s="37" t="str">
        <f t="shared" si="12"/>
        <v/>
      </c>
    </row>
    <row r="303" spans="1:15" x14ac:dyDescent="0.25">
      <c r="A303" s="21"/>
      <c r="B303" s="16"/>
      <c r="C303" s="57"/>
      <c r="D303" s="21"/>
      <c r="E303" s="21"/>
      <c r="F303" s="21"/>
      <c r="I303" s="41" t="str">
        <f>IF('Data Entry'!$CC2941="", "", 'Data Entry'!$CC2941)</f>
        <v/>
      </c>
      <c r="J303" s="41" t="str">
        <f>IF('Data Entry'!$BW2941="", "", 'Data Entry'!$BW2941)</f>
        <v/>
      </c>
      <c r="L303" s="37" t="str">
        <f t="shared" si="13"/>
        <v/>
      </c>
      <c r="N303" s="37" t="str">
        <f t="shared" si="14"/>
        <v/>
      </c>
      <c r="O303" s="37" t="str">
        <f t="shared" si="12"/>
        <v/>
      </c>
    </row>
    <row r="304" spans="1:15" x14ac:dyDescent="0.25">
      <c r="A304" s="21"/>
      <c r="B304" s="16"/>
      <c r="C304" s="57"/>
      <c r="D304" s="21"/>
      <c r="E304" s="21"/>
      <c r="F304" s="21"/>
      <c r="I304" s="41" t="str">
        <f>IF('Data Entry'!$CC2942="", "", 'Data Entry'!$CC2942)</f>
        <v/>
      </c>
      <c r="J304" s="41" t="str">
        <f>IF('Data Entry'!$BW2942="", "", 'Data Entry'!$BW2942)</f>
        <v/>
      </c>
      <c r="L304" s="37" t="str">
        <f t="shared" si="13"/>
        <v/>
      </c>
      <c r="N304" s="37" t="str">
        <f t="shared" si="14"/>
        <v/>
      </c>
      <c r="O304" s="37" t="str">
        <f t="shared" si="12"/>
        <v/>
      </c>
    </row>
    <row r="305" spans="1:15" x14ac:dyDescent="0.25">
      <c r="A305" s="21"/>
      <c r="B305" s="16"/>
      <c r="C305" s="57"/>
      <c r="D305" s="21"/>
      <c r="E305" s="21"/>
      <c r="F305" s="21"/>
      <c r="I305" s="41" t="str">
        <f>IF('Data Entry'!$CC2943="", "", 'Data Entry'!$CC2943)</f>
        <v/>
      </c>
      <c r="J305" s="41" t="str">
        <f>IF('Data Entry'!$BW2943="", "", 'Data Entry'!$BW2943)</f>
        <v/>
      </c>
      <c r="L305" s="37" t="str">
        <f t="shared" si="13"/>
        <v/>
      </c>
      <c r="N305" s="37" t="str">
        <f t="shared" si="14"/>
        <v/>
      </c>
      <c r="O305" s="37" t="str">
        <f t="shared" si="12"/>
        <v/>
      </c>
    </row>
    <row r="306" spans="1:15" x14ac:dyDescent="0.25">
      <c r="A306" s="21"/>
      <c r="B306" s="16"/>
      <c r="C306" s="57"/>
      <c r="D306" s="21"/>
      <c r="E306" s="21"/>
      <c r="F306" s="21"/>
      <c r="I306" s="41" t="str">
        <f>IF('Data Entry'!$CC2944="", "", 'Data Entry'!$CC2944)</f>
        <v/>
      </c>
      <c r="J306" s="41" t="str">
        <f>IF('Data Entry'!$BW2944="", "", 'Data Entry'!$BW2944)</f>
        <v/>
      </c>
      <c r="L306" s="37" t="str">
        <f t="shared" si="13"/>
        <v/>
      </c>
      <c r="N306" s="37" t="str">
        <f t="shared" si="14"/>
        <v/>
      </c>
      <c r="O306" s="37" t="str">
        <f t="shared" si="12"/>
        <v/>
      </c>
    </row>
    <row r="307" spans="1:15" x14ac:dyDescent="0.25">
      <c r="A307" s="21"/>
      <c r="B307" s="16"/>
      <c r="C307" s="57"/>
      <c r="D307" s="21"/>
      <c r="E307" s="21"/>
      <c r="F307" s="21"/>
      <c r="I307" s="41" t="str">
        <f>IF('Data Entry'!$CC2945="", "", 'Data Entry'!$CC2945)</f>
        <v/>
      </c>
      <c r="J307" s="41" t="str">
        <f>IF('Data Entry'!$BW2945="", "", 'Data Entry'!$BW2945)</f>
        <v/>
      </c>
      <c r="L307" s="37" t="str">
        <f t="shared" si="13"/>
        <v/>
      </c>
      <c r="N307" s="37" t="str">
        <f t="shared" si="14"/>
        <v/>
      </c>
      <c r="O307" s="37" t="str">
        <f t="shared" si="12"/>
        <v/>
      </c>
    </row>
    <row r="308" spans="1:15" x14ac:dyDescent="0.25">
      <c r="A308" s="21"/>
      <c r="B308" s="16"/>
      <c r="C308" s="57"/>
      <c r="D308" s="21"/>
      <c r="E308" s="21"/>
      <c r="F308" s="21"/>
      <c r="I308" s="41" t="str">
        <f>IF('Data Entry'!$CC2946="", "", 'Data Entry'!$CC2946)</f>
        <v/>
      </c>
      <c r="J308" s="41" t="str">
        <f>IF('Data Entry'!$BW2946="", "", 'Data Entry'!$BW2946)</f>
        <v/>
      </c>
      <c r="L308" s="37" t="str">
        <f t="shared" si="13"/>
        <v/>
      </c>
      <c r="N308" s="37" t="str">
        <f t="shared" si="14"/>
        <v/>
      </c>
      <c r="O308" s="37" t="str">
        <f t="shared" si="12"/>
        <v/>
      </c>
    </row>
    <row r="309" spans="1:15" x14ac:dyDescent="0.25">
      <c r="A309" s="21"/>
      <c r="B309" s="16"/>
      <c r="C309" s="57"/>
      <c r="D309" s="21"/>
      <c r="E309" s="21"/>
      <c r="F309" s="21"/>
      <c r="I309" s="41" t="str">
        <f>IF('Data Entry'!$CC2947="", "", 'Data Entry'!$CC2947)</f>
        <v/>
      </c>
      <c r="J309" s="41" t="str">
        <f>IF('Data Entry'!$BW2947="", "", 'Data Entry'!$BW2947)</f>
        <v/>
      </c>
      <c r="L309" s="37" t="str">
        <f t="shared" si="13"/>
        <v/>
      </c>
      <c r="N309" s="37" t="str">
        <f t="shared" si="14"/>
        <v/>
      </c>
      <c r="O309" s="37" t="str">
        <f t="shared" si="12"/>
        <v/>
      </c>
    </row>
    <row r="310" spans="1:15" x14ac:dyDescent="0.25">
      <c r="A310" s="21"/>
      <c r="B310" s="16"/>
      <c r="C310" s="57"/>
      <c r="D310" s="21"/>
      <c r="E310" s="21"/>
      <c r="F310" s="21"/>
      <c r="I310" s="41" t="str">
        <f>IF('Data Entry'!$CC2948="", "", 'Data Entry'!$CC2948)</f>
        <v/>
      </c>
      <c r="J310" s="41" t="str">
        <f>IF('Data Entry'!$BW2948="", "", 'Data Entry'!$BW2948)</f>
        <v/>
      </c>
      <c r="L310" s="37" t="str">
        <f t="shared" si="13"/>
        <v/>
      </c>
      <c r="N310" s="37" t="str">
        <f t="shared" si="14"/>
        <v/>
      </c>
      <c r="O310" s="37" t="str">
        <f t="shared" si="12"/>
        <v/>
      </c>
    </row>
    <row r="311" spans="1:15" x14ac:dyDescent="0.25">
      <c r="A311" s="21"/>
      <c r="B311" s="16"/>
      <c r="C311" s="57"/>
      <c r="D311" s="21"/>
      <c r="E311" s="21"/>
      <c r="F311" s="21"/>
      <c r="I311" s="41" t="str">
        <f>IF('Data Entry'!$CC2949="", "", 'Data Entry'!$CC2949)</f>
        <v/>
      </c>
      <c r="J311" s="41" t="str">
        <f>IF('Data Entry'!$BW2949="", "", 'Data Entry'!$BW2949)</f>
        <v/>
      </c>
      <c r="L311" s="37" t="str">
        <f t="shared" si="13"/>
        <v/>
      </c>
      <c r="N311" s="37" t="str">
        <f t="shared" si="14"/>
        <v/>
      </c>
      <c r="O311" s="37" t="str">
        <f t="shared" si="12"/>
        <v/>
      </c>
    </row>
    <row r="312" spans="1:15" x14ac:dyDescent="0.25">
      <c r="A312" s="21"/>
      <c r="B312" s="16"/>
      <c r="C312" s="57"/>
      <c r="D312" s="21"/>
      <c r="E312" s="21"/>
      <c r="F312" s="21"/>
      <c r="I312" s="41" t="str">
        <f>IF('Data Entry'!$CC2950="", "", 'Data Entry'!$CC2950)</f>
        <v/>
      </c>
      <c r="J312" s="41" t="str">
        <f>IF('Data Entry'!$BW2950="", "", 'Data Entry'!$BW2950)</f>
        <v/>
      </c>
      <c r="L312" s="37" t="str">
        <f t="shared" si="13"/>
        <v/>
      </c>
      <c r="N312" s="37" t="str">
        <f t="shared" si="14"/>
        <v/>
      </c>
      <c r="O312" s="37" t="str">
        <f t="shared" si="12"/>
        <v/>
      </c>
    </row>
    <row r="313" spans="1:15" x14ac:dyDescent="0.25">
      <c r="A313" s="21"/>
      <c r="B313" s="16"/>
      <c r="C313" s="57"/>
      <c r="D313" s="21"/>
      <c r="E313" s="21"/>
      <c r="F313" s="21"/>
      <c r="I313" s="41" t="str">
        <f>IF('Data Entry'!$CC2951="", "", 'Data Entry'!$CC2951)</f>
        <v/>
      </c>
      <c r="J313" s="41" t="str">
        <f>IF('Data Entry'!$BW2951="", "", 'Data Entry'!$BW2951)</f>
        <v/>
      </c>
      <c r="L313" s="37" t="str">
        <f t="shared" si="13"/>
        <v/>
      </c>
      <c r="N313" s="37" t="str">
        <f t="shared" si="14"/>
        <v/>
      </c>
      <c r="O313" s="37" t="str">
        <f t="shared" si="12"/>
        <v/>
      </c>
    </row>
    <row r="314" spans="1:15" x14ac:dyDescent="0.25">
      <c r="A314" s="21"/>
      <c r="B314" s="16"/>
      <c r="C314" s="57"/>
      <c r="D314" s="21"/>
      <c r="E314" s="21"/>
      <c r="F314" s="21"/>
      <c r="I314" s="41" t="str">
        <f>IF('Data Entry'!$CC2952="", "", 'Data Entry'!$CC2952)</f>
        <v/>
      </c>
      <c r="J314" s="41" t="str">
        <f>IF('Data Entry'!$BW2952="", "", 'Data Entry'!$BW2952)</f>
        <v/>
      </c>
      <c r="L314" s="37" t="str">
        <f t="shared" si="13"/>
        <v/>
      </c>
      <c r="N314" s="37" t="str">
        <f t="shared" si="14"/>
        <v/>
      </c>
      <c r="O314" s="37" t="str">
        <f t="shared" si="12"/>
        <v/>
      </c>
    </row>
    <row r="315" spans="1:15" x14ac:dyDescent="0.25">
      <c r="A315" s="21"/>
      <c r="B315" s="16"/>
      <c r="C315" s="57"/>
      <c r="D315" s="21"/>
      <c r="E315" s="21"/>
      <c r="F315" s="21"/>
      <c r="I315" s="41" t="str">
        <f>IF('Data Entry'!$CC2953="", "", 'Data Entry'!$CC2953)</f>
        <v/>
      </c>
      <c r="J315" s="41" t="str">
        <f>IF('Data Entry'!$BW2953="", "", 'Data Entry'!$BW2953)</f>
        <v/>
      </c>
      <c r="L315" s="37" t="str">
        <f t="shared" si="13"/>
        <v/>
      </c>
      <c r="N315" s="37" t="str">
        <f t="shared" si="14"/>
        <v/>
      </c>
      <c r="O315" s="37" t="str">
        <f t="shared" si="12"/>
        <v/>
      </c>
    </row>
    <row r="316" spans="1:15" x14ac:dyDescent="0.25">
      <c r="A316" s="21"/>
      <c r="B316" s="16"/>
      <c r="C316" s="57"/>
      <c r="D316" s="21"/>
      <c r="E316" s="21"/>
      <c r="F316" s="21"/>
      <c r="I316" s="41" t="str">
        <f>IF('Data Entry'!$CC2954="", "", 'Data Entry'!$CC2954)</f>
        <v/>
      </c>
      <c r="J316" s="41" t="str">
        <f>IF('Data Entry'!$BW2954="", "", 'Data Entry'!$BW2954)</f>
        <v/>
      </c>
      <c r="L316" s="37" t="str">
        <f t="shared" si="13"/>
        <v/>
      </c>
      <c r="N316" s="37" t="str">
        <f t="shared" si="14"/>
        <v/>
      </c>
      <c r="O316" s="37" t="str">
        <f t="shared" si="12"/>
        <v/>
      </c>
    </row>
    <row r="317" spans="1:15" x14ac:dyDescent="0.25">
      <c r="A317" s="21"/>
      <c r="B317" s="16"/>
      <c r="C317" s="57"/>
      <c r="D317" s="21"/>
      <c r="E317" s="21"/>
      <c r="F317" s="21"/>
      <c r="I317" s="41" t="str">
        <f>IF('Data Entry'!$CC2955="", "", 'Data Entry'!$CC2955)</f>
        <v/>
      </c>
      <c r="J317" s="41" t="str">
        <f>IF('Data Entry'!$BW2955="", "", 'Data Entry'!$BW2955)</f>
        <v/>
      </c>
      <c r="L317" s="37" t="str">
        <f t="shared" si="13"/>
        <v/>
      </c>
      <c r="N317" s="37" t="str">
        <f t="shared" si="14"/>
        <v/>
      </c>
      <c r="O317" s="37" t="str">
        <f t="shared" si="12"/>
        <v/>
      </c>
    </row>
    <row r="318" spans="1:15" x14ac:dyDescent="0.25">
      <c r="A318" s="21"/>
      <c r="B318" s="16"/>
      <c r="C318" s="57"/>
      <c r="D318" s="21"/>
      <c r="E318" s="21"/>
      <c r="F318" s="21"/>
      <c r="I318" s="41" t="str">
        <f>IF('Data Entry'!$CC2956="", "", 'Data Entry'!$CC2956)</f>
        <v/>
      </c>
      <c r="J318" s="41" t="str">
        <f>IF('Data Entry'!$BW2956="", "", 'Data Entry'!$BW2956)</f>
        <v/>
      </c>
      <c r="L318" s="37" t="str">
        <f t="shared" si="13"/>
        <v/>
      </c>
      <c r="N318" s="37" t="str">
        <f t="shared" si="14"/>
        <v/>
      </c>
      <c r="O318" s="37" t="str">
        <f t="shared" si="12"/>
        <v/>
      </c>
    </row>
    <row r="319" spans="1:15" x14ac:dyDescent="0.25">
      <c r="A319" s="21"/>
      <c r="B319" s="16"/>
      <c r="C319" s="57"/>
      <c r="D319" s="21"/>
      <c r="E319" s="21"/>
      <c r="F319" s="21"/>
      <c r="I319" s="41" t="str">
        <f>IF('Data Entry'!$CC2957="", "", 'Data Entry'!$CC2957)</f>
        <v/>
      </c>
      <c r="J319" s="41" t="str">
        <f>IF('Data Entry'!$BW2957="", "", 'Data Entry'!$BW2957)</f>
        <v/>
      </c>
      <c r="L319" s="37" t="str">
        <f t="shared" si="13"/>
        <v/>
      </c>
      <c r="N319" s="37" t="str">
        <f t="shared" si="14"/>
        <v/>
      </c>
      <c r="O319" s="37" t="str">
        <f t="shared" si="12"/>
        <v/>
      </c>
    </row>
    <row r="320" spans="1:15" x14ac:dyDescent="0.25">
      <c r="A320" s="21"/>
      <c r="B320" s="16"/>
      <c r="C320" s="57"/>
      <c r="D320" s="21"/>
      <c r="E320" s="21"/>
      <c r="F320" s="21"/>
      <c r="I320" s="41" t="str">
        <f>IF('Data Entry'!$CC2958="", "", 'Data Entry'!$CC2958)</f>
        <v/>
      </c>
      <c r="J320" s="41" t="str">
        <f>IF('Data Entry'!$BW2958="", "", 'Data Entry'!$BW2958)</f>
        <v/>
      </c>
      <c r="L320" s="37" t="str">
        <f t="shared" si="13"/>
        <v/>
      </c>
      <c r="N320" s="37" t="str">
        <f t="shared" si="14"/>
        <v/>
      </c>
      <c r="O320" s="37" t="str">
        <f t="shared" si="12"/>
        <v/>
      </c>
    </row>
    <row r="321" spans="1:15" x14ac:dyDescent="0.25">
      <c r="A321" s="21"/>
      <c r="B321" s="16"/>
      <c r="C321" s="57"/>
      <c r="D321" s="21"/>
      <c r="E321" s="21"/>
      <c r="F321" s="21"/>
      <c r="I321" s="41" t="str">
        <f>IF('Data Entry'!$CC2959="", "", 'Data Entry'!$CC2959)</f>
        <v/>
      </c>
      <c r="J321" s="41" t="str">
        <f>IF('Data Entry'!$BW2959="", "", 'Data Entry'!$BW2959)</f>
        <v/>
      </c>
      <c r="L321" s="37" t="str">
        <f t="shared" si="13"/>
        <v/>
      </c>
      <c r="N321" s="37" t="str">
        <f t="shared" si="14"/>
        <v/>
      </c>
      <c r="O321" s="37" t="str">
        <f t="shared" si="12"/>
        <v/>
      </c>
    </row>
    <row r="322" spans="1:15" x14ac:dyDescent="0.25">
      <c r="A322" s="21"/>
      <c r="B322" s="16"/>
      <c r="C322" s="57"/>
      <c r="D322" s="21"/>
      <c r="E322" s="21"/>
      <c r="F322" s="21"/>
      <c r="I322" s="41" t="str">
        <f>IF('Data Entry'!$CC2960="", "", 'Data Entry'!$CC2960)</f>
        <v/>
      </c>
      <c r="J322" s="41" t="str">
        <f>IF('Data Entry'!$BW2960="", "", 'Data Entry'!$BW2960)</f>
        <v/>
      </c>
      <c r="L322" s="37" t="str">
        <f t="shared" si="13"/>
        <v/>
      </c>
      <c r="N322" s="37" t="str">
        <f t="shared" si="14"/>
        <v/>
      </c>
      <c r="O322" s="37" t="str">
        <f t="shared" si="12"/>
        <v/>
      </c>
    </row>
    <row r="323" spans="1:15" x14ac:dyDescent="0.25">
      <c r="A323" s="21"/>
      <c r="B323" s="16"/>
      <c r="C323" s="57"/>
      <c r="D323" s="21"/>
      <c r="E323" s="21"/>
      <c r="F323" s="21"/>
      <c r="I323" s="41" t="str">
        <f>IF('Data Entry'!$CC2961="", "", 'Data Entry'!$CC2961)</f>
        <v/>
      </c>
      <c r="J323" s="41" t="str">
        <f>IF('Data Entry'!$BW2961="", "", 'Data Entry'!$BW2961)</f>
        <v/>
      </c>
      <c r="L323" s="37" t="str">
        <f t="shared" si="13"/>
        <v/>
      </c>
      <c r="N323" s="37" t="str">
        <f t="shared" si="14"/>
        <v/>
      </c>
      <c r="O323" s="37" t="str">
        <f t="shared" si="12"/>
        <v/>
      </c>
    </row>
    <row r="324" spans="1:15" x14ac:dyDescent="0.25">
      <c r="A324" s="21"/>
      <c r="B324" s="16"/>
      <c r="C324" s="57"/>
      <c r="D324" s="21"/>
      <c r="E324" s="21"/>
      <c r="F324" s="21"/>
      <c r="I324" s="41" t="str">
        <f>IF('Data Entry'!$CC2962="", "", 'Data Entry'!$CC2962)</f>
        <v/>
      </c>
      <c r="J324" s="41" t="str">
        <f>IF('Data Entry'!$BW2962="", "", 'Data Entry'!$BW2962)</f>
        <v/>
      </c>
      <c r="L324" s="37" t="str">
        <f t="shared" si="13"/>
        <v/>
      </c>
      <c r="N324" s="37" t="str">
        <f t="shared" si="14"/>
        <v/>
      </c>
      <c r="O324" s="37" t="str">
        <f t="shared" si="12"/>
        <v/>
      </c>
    </row>
    <row r="325" spans="1:15" x14ac:dyDescent="0.25">
      <c r="A325" s="21"/>
      <c r="B325" s="16"/>
      <c r="C325" s="57"/>
      <c r="D325" s="21"/>
      <c r="E325" s="21"/>
      <c r="F325" s="21"/>
      <c r="I325" s="41" t="str">
        <f>IF('Data Entry'!$CC2963="", "", 'Data Entry'!$CC2963)</f>
        <v/>
      </c>
      <c r="J325" s="41" t="str">
        <f>IF('Data Entry'!$BW2963="", "", 'Data Entry'!$BW2963)</f>
        <v/>
      </c>
      <c r="L325" s="37" t="str">
        <f t="shared" si="13"/>
        <v/>
      </c>
      <c r="N325" s="37" t="str">
        <f t="shared" si="14"/>
        <v/>
      </c>
      <c r="O325" s="37" t="str">
        <f t="shared" si="12"/>
        <v/>
      </c>
    </row>
    <row r="326" spans="1:15" x14ac:dyDescent="0.25">
      <c r="A326" s="21"/>
      <c r="B326" s="16"/>
      <c r="C326" s="57"/>
      <c r="D326" s="21"/>
      <c r="E326" s="21"/>
      <c r="F326" s="21"/>
      <c r="I326" s="41" t="str">
        <f>IF('Data Entry'!$CC2964="", "", 'Data Entry'!$CC2964)</f>
        <v/>
      </c>
      <c r="J326" s="41" t="str">
        <f>IF('Data Entry'!$BW2964="", "", 'Data Entry'!$BW2964)</f>
        <v/>
      </c>
      <c r="L326" s="37" t="str">
        <f t="shared" si="13"/>
        <v/>
      </c>
      <c r="N326" s="37" t="str">
        <f t="shared" si="14"/>
        <v/>
      </c>
      <c r="O326" s="37" t="str">
        <f t="shared" si="12"/>
        <v/>
      </c>
    </row>
    <row r="327" spans="1:15" x14ac:dyDescent="0.25">
      <c r="A327" s="21"/>
      <c r="B327" s="16"/>
      <c r="C327" s="57"/>
      <c r="D327" s="21"/>
      <c r="E327" s="21"/>
      <c r="F327" s="21"/>
      <c r="I327" s="41" t="str">
        <f>IF('Data Entry'!$CC2965="", "", 'Data Entry'!$CC2965)</f>
        <v/>
      </c>
      <c r="J327" s="41" t="str">
        <f>IF('Data Entry'!$BW2965="", "", 'Data Entry'!$BW2965)</f>
        <v/>
      </c>
      <c r="L327" s="37" t="str">
        <f t="shared" si="13"/>
        <v/>
      </c>
      <c r="N327" s="37" t="str">
        <f t="shared" si="14"/>
        <v/>
      </c>
      <c r="O327" s="37" t="str">
        <f t="shared" si="12"/>
        <v/>
      </c>
    </row>
    <row r="328" spans="1:15" x14ac:dyDescent="0.25">
      <c r="A328" s="21"/>
      <c r="B328" s="16"/>
      <c r="C328" s="57"/>
      <c r="D328" s="21"/>
      <c r="E328" s="21"/>
      <c r="F328" s="21"/>
      <c r="I328" s="41" t="str">
        <f>IF('Data Entry'!$CC2966="", "", 'Data Entry'!$CC2966)</f>
        <v/>
      </c>
      <c r="J328" s="41" t="str">
        <f>IF('Data Entry'!$BW2966="", "", 'Data Entry'!$BW2966)</f>
        <v/>
      </c>
      <c r="L328" s="37" t="str">
        <f t="shared" si="13"/>
        <v/>
      </c>
      <c r="N328" s="37" t="str">
        <f t="shared" si="14"/>
        <v/>
      </c>
      <c r="O328" s="37" t="str">
        <f t="shared" si="12"/>
        <v/>
      </c>
    </row>
    <row r="329" spans="1:15" x14ac:dyDescent="0.25">
      <c r="A329" s="21"/>
      <c r="B329" s="16"/>
      <c r="C329" s="57"/>
      <c r="D329" s="21"/>
      <c r="E329" s="21"/>
      <c r="F329" s="21"/>
      <c r="I329" s="41" t="str">
        <f>IF('Data Entry'!$CC2967="", "", 'Data Entry'!$CC2967)</f>
        <v/>
      </c>
      <c r="J329" s="41" t="str">
        <f>IF('Data Entry'!$BW2967="", "", 'Data Entry'!$BW2967)</f>
        <v/>
      </c>
      <c r="L329" s="37" t="str">
        <f t="shared" si="13"/>
        <v/>
      </c>
      <c r="N329" s="37" t="str">
        <f t="shared" si="14"/>
        <v/>
      </c>
      <c r="O329" s="37" t="str">
        <f t="shared" si="12"/>
        <v/>
      </c>
    </row>
    <row r="330" spans="1:15" x14ac:dyDescent="0.25">
      <c r="A330" s="21"/>
      <c r="B330" s="16"/>
      <c r="C330" s="57"/>
      <c r="D330" s="21"/>
      <c r="E330" s="21"/>
      <c r="F330" s="21"/>
      <c r="I330" s="41" t="str">
        <f>IF('Data Entry'!$CC2968="", "", 'Data Entry'!$CC2968)</f>
        <v/>
      </c>
      <c r="J330" s="41" t="str">
        <f>IF('Data Entry'!$BW2968="", "", 'Data Entry'!$BW2968)</f>
        <v/>
      </c>
      <c r="L330" s="37" t="str">
        <f t="shared" si="13"/>
        <v/>
      </c>
      <c r="N330" s="37" t="str">
        <f t="shared" si="14"/>
        <v/>
      </c>
      <c r="O330" s="37" t="str">
        <f t="shared" si="12"/>
        <v/>
      </c>
    </row>
    <row r="331" spans="1:15" x14ac:dyDescent="0.25">
      <c r="A331" s="21"/>
      <c r="B331" s="16"/>
      <c r="C331" s="57"/>
      <c r="D331" s="21"/>
      <c r="E331" s="21"/>
      <c r="F331" s="21"/>
      <c r="I331" s="41" t="str">
        <f>IF('Data Entry'!$CC2969="", "", 'Data Entry'!$CC2969)</f>
        <v/>
      </c>
      <c r="J331" s="41" t="str">
        <f>IF('Data Entry'!$BW2969="", "", 'Data Entry'!$BW2969)</f>
        <v/>
      </c>
      <c r="L331" s="37" t="str">
        <f t="shared" si="13"/>
        <v/>
      </c>
      <c r="N331" s="37" t="str">
        <f t="shared" si="14"/>
        <v/>
      </c>
      <c r="O331" s="37" t="str">
        <f t="shared" ref="O331:O394" si="15">IF($L331="", "", IF(AND(O$5="X", C331=""), $L$6, IF(AND(NOT(C331=""), OR(COUNTIF(J$11:J$2650, C331)=0, COUNTIF(C$11:C$2650, C331)&gt;1)), $L$7, "")))</f>
        <v/>
      </c>
    </row>
    <row r="332" spans="1:15" x14ac:dyDescent="0.25">
      <c r="A332" s="21"/>
      <c r="B332" s="16"/>
      <c r="C332" s="57"/>
      <c r="D332" s="21"/>
      <c r="E332" s="21"/>
      <c r="F332" s="21"/>
      <c r="I332" s="41" t="str">
        <f>IF('Data Entry'!$CC2970="", "", 'Data Entry'!$CC2970)</f>
        <v/>
      </c>
      <c r="J332" s="41" t="str">
        <f>IF('Data Entry'!$BW2970="", "", 'Data Entry'!$BW2970)</f>
        <v/>
      </c>
      <c r="L332" s="37" t="str">
        <f t="shared" ref="L332:L395" si="16">IF(COUNTIF($B332:$C332, "")=2, "", "X")</f>
        <v/>
      </c>
      <c r="N332" s="37" t="str">
        <f t="shared" ref="N332:N395" si="17">IF($L332="", "", IF(AND(N$5="X", B332=""), $L$6, IF(AND(NOT(B332=""), OR(COUNTIF(I$11:I$2650, B332)=0, COUNTIF(B$11:B$2650, B332)&gt;1)), $L$7, "")))</f>
        <v/>
      </c>
      <c r="O332" s="37" t="str">
        <f t="shared" si="15"/>
        <v/>
      </c>
    </row>
    <row r="333" spans="1:15" x14ac:dyDescent="0.25">
      <c r="A333" s="21"/>
      <c r="B333" s="16"/>
      <c r="C333" s="57"/>
      <c r="D333" s="21"/>
      <c r="E333" s="21"/>
      <c r="F333" s="21"/>
      <c r="I333" s="41" t="str">
        <f>IF('Data Entry'!$CC2971="", "", 'Data Entry'!$CC2971)</f>
        <v/>
      </c>
      <c r="J333" s="41" t="str">
        <f>IF('Data Entry'!$BW2971="", "", 'Data Entry'!$BW2971)</f>
        <v/>
      </c>
      <c r="L333" s="37" t="str">
        <f t="shared" si="16"/>
        <v/>
      </c>
      <c r="N333" s="37" t="str">
        <f t="shared" si="17"/>
        <v/>
      </c>
      <c r="O333" s="37" t="str">
        <f t="shared" si="15"/>
        <v/>
      </c>
    </row>
    <row r="334" spans="1:15" x14ac:dyDescent="0.25">
      <c r="A334" s="21"/>
      <c r="B334" s="16"/>
      <c r="C334" s="57"/>
      <c r="D334" s="21"/>
      <c r="E334" s="21"/>
      <c r="F334" s="21"/>
      <c r="I334" s="41" t="str">
        <f>IF('Data Entry'!$CC2972="", "", 'Data Entry'!$CC2972)</f>
        <v/>
      </c>
      <c r="J334" s="41" t="str">
        <f>IF('Data Entry'!$BW2972="", "", 'Data Entry'!$BW2972)</f>
        <v/>
      </c>
      <c r="L334" s="37" t="str">
        <f t="shared" si="16"/>
        <v/>
      </c>
      <c r="N334" s="37" t="str">
        <f t="shared" si="17"/>
        <v/>
      </c>
      <c r="O334" s="37" t="str">
        <f t="shared" si="15"/>
        <v/>
      </c>
    </row>
    <row r="335" spans="1:15" x14ac:dyDescent="0.25">
      <c r="A335" s="21"/>
      <c r="B335" s="16"/>
      <c r="C335" s="57"/>
      <c r="D335" s="21"/>
      <c r="E335" s="21"/>
      <c r="F335" s="21"/>
      <c r="I335" s="41" t="str">
        <f>IF('Data Entry'!$CC2973="", "", 'Data Entry'!$CC2973)</f>
        <v/>
      </c>
      <c r="J335" s="41" t="str">
        <f>IF('Data Entry'!$BW2973="", "", 'Data Entry'!$BW2973)</f>
        <v/>
      </c>
      <c r="L335" s="37" t="str">
        <f t="shared" si="16"/>
        <v/>
      </c>
      <c r="N335" s="37" t="str">
        <f t="shared" si="17"/>
        <v/>
      </c>
      <c r="O335" s="37" t="str">
        <f t="shared" si="15"/>
        <v/>
      </c>
    </row>
    <row r="336" spans="1:15" x14ac:dyDescent="0.25">
      <c r="A336" s="21"/>
      <c r="B336" s="16"/>
      <c r="C336" s="57"/>
      <c r="D336" s="21"/>
      <c r="E336" s="21"/>
      <c r="F336" s="21"/>
      <c r="I336" s="41" t="str">
        <f>IF('Data Entry'!$CC2974="", "", 'Data Entry'!$CC2974)</f>
        <v/>
      </c>
      <c r="J336" s="41" t="str">
        <f>IF('Data Entry'!$BW2974="", "", 'Data Entry'!$BW2974)</f>
        <v/>
      </c>
      <c r="L336" s="37" t="str">
        <f t="shared" si="16"/>
        <v/>
      </c>
      <c r="N336" s="37" t="str">
        <f t="shared" si="17"/>
        <v/>
      </c>
      <c r="O336" s="37" t="str">
        <f t="shared" si="15"/>
        <v/>
      </c>
    </row>
    <row r="337" spans="1:15" x14ac:dyDescent="0.25">
      <c r="A337" s="21"/>
      <c r="B337" s="16"/>
      <c r="C337" s="57"/>
      <c r="D337" s="21"/>
      <c r="E337" s="21"/>
      <c r="F337" s="21"/>
      <c r="I337" s="41" t="str">
        <f>IF('Data Entry'!$CC2975="", "", 'Data Entry'!$CC2975)</f>
        <v/>
      </c>
      <c r="J337" s="41" t="str">
        <f>IF('Data Entry'!$BW2975="", "", 'Data Entry'!$BW2975)</f>
        <v/>
      </c>
      <c r="L337" s="37" t="str">
        <f t="shared" si="16"/>
        <v/>
      </c>
      <c r="N337" s="37" t="str">
        <f t="shared" si="17"/>
        <v/>
      </c>
      <c r="O337" s="37" t="str">
        <f t="shared" si="15"/>
        <v/>
      </c>
    </row>
    <row r="338" spans="1:15" x14ac:dyDescent="0.25">
      <c r="A338" s="21"/>
      <c r="B338" s="16"/>
      <c r="C338" s="57"/>
      <c r="D338" s="21"/>
      <c r="E338" s="21"/>
      <c r="F338" s="21"/>
      <c r="I338" s="41" t="str">
        <f>IF('Data Entry'!$CC2976="", "", 'Data Entry'!$CC2976)</f>
        <v/>
      </c>
      <c r="J338" s="41" t="str">
        <f>IF('Data Entry'!$BW2976="", "", 'Data Entry'!$BW2976)</f>
        <v/>
      </c>
      <c r="L338" s="37" t="str">
        <f t="shared" si="16"/>
        <v/>
      </c>
      <c r="N338" s="37" t="str">
        <f t="shared" si="17"/>
        <v/>
      </c>
      <c r="O338" s="37" t="str">
        <f t="shared" si="15"/>
        <v/>
      </c>
    </row>
    <row r="339" spans="1:15" x14ac:dyDescent="0.25">
      <c r="A339" s="21"/>
      <c r="B339" s="16"/>
      <c r="C339" s="57"/>
      <c r="D339" s="21"/>
      <c r="E339" s="21"/>
      <c r="F339" s="21"/>
      <c r="I339" s="41" t="str">
        <f>IF('Data Entry'!$CC2977="", "", 'Data Entry'!$CC2977)</f>
        <v/>
      </c>
      <c r="J339" s="41" t="str">
        <f>IF('Data Entry'!$BW2977="", "", 'Data Entry'!$BW2977)</f>
        <v/>
      </c>
      <c r="L339" s="37" t="str">
        <f t="shared" si="16"/>
        <v/>
      </c>
      <c r="N339" s="37" t="str">
        <f t="shared" si="17"/>
        <v/>
      </c>
      <c r="O339" s="37" t="str">
        <f t="shared" si="15"/>
        <v/>
      </c>
    </row>
    <row r="340" spans="1:15" x14ac:dyDescent="0.25">
      <c r="A340" s="21"/>
      <c r="B340" s="16"/>
      <c r="C340" s="57"/>
      <c r="D340" s="21"/>
      <c r="E340" s="21"/>
      <c r="F340" s="21"/>
      <c r="I340" s="41" t="str">
        <f>IF('Data Entry'!$CC2978="", "", 'Data Entry'!$CC2978)</f>
        <v/>
      </c>
      <c r="J340" s="41" t="str">
        <f>IF('Data Entry'!$BW2978="", "", 'Data Entry'!$BW2978)</f>
        <v/>
      </c>
      <c r="L340" s="37" t="str">
        <f t="shared" si="16"/>
        <v/>
      </c>
      <c r="N340" s="37" t="str">
        <f t="shared" si="17"/>
        <v/>
      </c>
      <c r="O340" s="37" t="str">
        <f t="shared" si="15"/>
        <v/>
      </c>
    </row>
    <row r="341" spans="1:15" x14ac:dyDescent="0.25">
      <c r="A341" s="21"/>
      <c r="B341" s="16"/>
      <c r="C341" s="57"/>
      <c r="D341" s="21"/>
      <c r="E341" s="21"/>
      <c r="F341" s="21"/>
      <c r="I341" s="41" t="str">
        <f>IF('Data Entry'!$CC2979="", "", 'Data Entry'!$CC2979)</f>
        <v/>
      </c>
      <c r="J341" s="41" t="str">
        <f>IF('Data Entry'!$BW2979="", "", 'Data Entry'!$BW2979)</f>
        <v/>
      </c>
      <c r="L341" s="37" t="str">
        <f t="shared" si="16"/>
        <v/>
      </c>
      <c r="N341" s="37" t="str">
        <f t="shared" si="17"/>
        <v/>
      </c>
      <c r="O341" s="37" t="str">
        <f t="shared" si="15"/>
        <v/>
      </c>
    </row>
    <row r="342" spans="1:15" x14ac:dyDescent="0.25">
      <c r="A342" s="21"/>
      <c r="B342" s="16"/>
      <c r="C342" s="57"/>
      <c r="D342" s="21"/>
      <c r="E342" s="21"/>
      <c r="F342" s="21"/>
      <c r="I342" s="41" t="str">
        <f>IF('Data Entry'!$CC2980="", "", 'Data Entry'!$CC2980)</f>
        <v/>
      </c>
      <c r="J342" s="41" t="str">
        <f>IF('Data Entry'!$BW2980="", "", 'Data Entry'!$BW2980)</f>
        <v/>
      </c>
      <c r="L342" s="37" t="str">
        <f t="shared" si="16"/>
        <v/>
      </c>
      <c r="N342" s="37" t="str">
        <f t="shared" si="17"/>
        <v/>
      </c>
      <c r="O342" s="37" t="str">
        <f t="shared" si="15"/>
        <v/>
      </c>
    </row>
    <row r="343" spans="1:15" x14ac:dyDescent="0.25">
      <c r="A343" s="21"/>
      <c r="B343" s="16"/>
      <c r="C343" s="57"/>
      <c r="D343" s="21"/>
      <c r="E343" s="21"/>
      <c r="F343" s="21"/>
      <c r="I343" s="41" t="str">
        <f>IF('Data Entry'!$CC2981="", "", 'Data Entry'!$CC2981)</f>
        <v/>
      </c>
      <c r="J343" s="41" t="str">
        <f>IF('Data Entry'!$BW2981="", "", 'Data Entry'!$BW2981)</f>
        <v/>
      </c>
      <c r="L343" s="37" t="str">
        <f t="shared" si="16"/>
        <v/>
      </c>
      <c r="N343" s="37" t="str">
        <f t="shared" si="17"/>
        <v/>
      </c>
      <c r="O343" s="37" t="str">
        <f t="shared" si="15"/>
        <v/>
      </c>
    </row>
    <row r="344" spans="1:15" x14ac:dyDescent="0.25">
      <c r="A344" s="21"/>
      <c r="B344" s="16"/>
      <c r="C344" s="57"/>
      <c r="D344" s="21"/>
      <c r="E344" s="21"/>
      <c r="F344" s="21"/>
      <c r="I344" s="41" t="str">
        <f>IF('Data Entry'!$CC2982="", "", 'Data Entry'!$CC2982)</f>
        <v/>
      </c>
      <c r="J344" s="41" t="str">
        <f>IF('Data Entry'!$BW2982="", "", 'Data Entry'!$BW2982)</f>
        <v/>
      </c>
      <c r="L344" s="37" t="str">
        <f t="shared" si="16"/>
        <v/>
      </c>
      <c r="N344" s="37" t="str">
        <f t="shared" si="17"/>
        <v/>
      </c>
      <c r="O344" s="37" t="str">
        <f t="shared" si="15"/>
        <v/>
      </c>
    </row>
    <row r="345" spans="1:15" x14ac:dyDescent="0.25">
      <c r="A345" s="21"/>
      <c r="B345" s="16"/>
      <c r="C345" s="57"/>
      <c r="D345" s="21"/>
      <c r="E345" s="21"/>
      <c r="F345" s="21"/>
      <c r="I345" s="41" t="str">
        <f>IF('Data Entry'!$CC2983="", "", 'Data Entry'!$CC2983)</f>
        <v/>
      </c>
      <c r="J345" s="41" t="str">
        <f>IF('Data Entry'!$BW2983="", "", 'Data Entry'!$BW2983)</f>
        <v/>
      </c>
      <c r="L345" s="37" t="str">
        <f t="shared" si="16"/>
        <v/>
      </c>
      <c r="N345" s="37" t="str">
        <f t="shared" si="17"/>
        <v/>
      </c>
      <c r="O345" s="37" t="str">
        <f t="shared" si="15"/>
        <v/>
      </c>
    </row>
    <row r="346" spans="1:15" x14ac:dyDescent="0.25">
      <c r="A346" s="21"/>
      <c r="B346" s="16"/>
      <c r="C346" s="57"/>
      <c r="D346" s="21"/>
      <c r="E346" s="21"/>
      <c r="F346" s="21"/>
      <c r="I346" s="41" t="str">
        <f>IF('Data Entry'!$CC2984="", "", 'Data Entry'!$CC2984)</f>
        <v/>
      </c>
      <c r="J346" s="41" t="str">
        <f>IF('Data Entry'!$BW2984="", "", 'Data Entry'!$BW2984)</f>
        <v/>
      </c>
      <c r="L346" s="37" t="str">
        <f t="shared" si="16"/>
        <v/>
      </c>
      <c r="N346" s="37" t="str">
        <f t="shared" si="17"/>
        <v/>
      </c>
      <c r="O346" s="37" t="str">
        <f t="shared" si="15"/>
        <v/>
      </c>
    </row>
    <row r="347" spans="1:15" x14ac:dyDescent="0.25">
      <c r="A347" s="21"/>
      <c r="B347" s="16"/>
      <c r="C347" s="57"/>
      <c r="D347" s="21"/>
      <c r="E347" s="21"/>
      <c r="F347" s="21"/>
      <c r="I347" s="41" t="str">
        <f>IF('Data Entry'!$CC2985="", "", 'Data Entry'!$CC2985)</f>
        <v/>
      </c>
      <c r="J347" s="41" t="str">
        <f>IF('Data Entry'!$BW2985="", "", 'Data Entry'!$BW2985)</f>
        <v/>
      </c>
      <c r="L347" s="37" t="str">
        <f t="shared" si="16"/>
        <v/>
      </c>
      <c r="N347" s="37" t="str">
        <f t="shared" si="17"/>
        <v/>
      </c>
      <c r="O347" s="37" t="str">
        <f t="shared" si="15"/>
        <v/>
      </c>
    </row>
    <row r="348" spans="1:15" x14ac:dyDescent="0.25">
      <c r="A348" s="21"/>
      <c r="B348" s="16"/>
      <c r="C348" s="57"/>
      <c r="D348" s="21"/>
      <c r="E348" s="21"/>
      <c r="F348" s="21"/>
      <c r="I348" s="41" t="str">
        <f>IF('Data Entry'!$CC2986="", "", 'Data Entry'!$CC2986)</f>
        <v/>
      </c>
      <c r="J348" s="41" t="str">
        <f>IF('Data Entry'!$BW2986="", "", 'Data Entry'!$BW2986)</f>
        <v/>
      </c>
      <c r="L348" s="37" t="str">
        <f t="shared" si="16"/>
        <v/>
      </c>
      <c r="N348" s="37" t="str">
        <f t="shared" si="17"/>
        <v/>
      </c>
      <c r="O348" s="37" t="str">
        <f t="shared" si="15"/>
        <v/>
      </c>
    </row>
    <row r="349" spans="1:15" x14ac:dyDescent="0.25">
      <c r="A349" s="21"/>
      <c r="B349" s="16"/>
      <c r="C349" s="57"/>
      <c r="D349" s="21"/>
      <c r="E349" s="21"/>
      <c r="F349" s="21"/>
      <c r="I349" s="41" t="str">
        <f>IF('Data Entry'!$CC2987="", "", 'Data Entry'!$CC2987)</f>
        <v/>
      </c>
      <c r="J349" s="41" t="str">
        <f>IF('Data Entry'!$BW2987="", "", 'Data Entry'!$BW2987)</f>
        <v/>
      </c>
      <c r="L349" s="37" t="str">
        <f t="shared" si="16"/>
        <v/>
      </c>
      <c r="N349" s="37" t="str">
        <f t="shared" si="17"/>
        <v/>
      </c>
      <c r="O349" s="37" t="str">
        <f t="shared" si="15"/>
        <v/>
      </c>
    </row>
    <row r="350" spans="1:15" x14ac:dyDescent="0.25">
      <c r="A350" s="21"/>
      <c r="B350" s="16"/>
      <c r="C350" s="57"/>
      <c r="D350" s="21"/>
      <c r="E350" s="21"/>
      <c r="F350" s="21"/>
      <c r="I350" s="41" t="str">
        <f>IF('Data Entry'!$CC2988="", "", 'Data Entry'!$CC2988)</f>
        <v/>
      </c>
      <c r="J350" s="41" t="str">
        <f>IF('Data Entry'!$BW2988="", "", 'Data Entry'!$BW2988)</f>
        <v/>
      </c>
      <c r="L350" s="37" t="str">
        <f t="shared" si="16"/>
        <v/>
      </c>
      <c r="N350" s="37" t="str">
        <f t="shared" si="17"/>
        <v/>
      </c>
      <c r="O350" s="37" t="str">
        <f t="shared" si="15"/>
        <v/>
      </c>
    </row>
    <row r="351" spans="1:15" x14ac:dyDescent="0.25">
      <c r="A351" s="21"/>
      <c r="B351" s="16"/>
      <c r="C351" s="57"/>
      <c r="D351" s="21"/>
      <c r="E351" s="21"/>
      <c r="F351" s="21"/>
      <c r="I351" s="41" t="str">
        <f>IF('Data Entry'!$CC2989="", "", 'Data Entry'!$CC2989)</f>
        <v/>
      </c>
      <c r="J351" s="41" t="str">
        <f>IF('Data Entry'!$BW2989="", "", 'Data Entry'!$BW2989)</f>
        <v/>
      </c>
      <c r="L351" s="37" t="str">
        <f t="shared" si="16"/>
        <v/>
      </c>
      <c r="N351" s="37" t="str">
        <f t="shared" si="17"/>
        <v/>
      </c>
      <c r="O351" s="37" t="str">
        <f t="shared" si="15"/>
        <v/>
      </c>
    </row>
    <row r="352" spans="1:15" x14ac:dyDescent="0.25">
      <c r="A352" s="21"/>
      <c r="B352" s="16"/>
      <c r="C352" s="57"/>
      <c r="D352" s="21"/>
      <c r="E352" s="21"/>
      <c r="F352" s="21"/>
      <c r="I352" s="41" t="str">
        <f>IF('Data Entry'!$CC2990="", "", 'Data Entry'!$CC2990)</f>
        <v/>
      </c>
      <c r="J352" s="41" t="str">
        <f>IF('Data Entry'!$BW2990="", "", 'Data Entry'!$BW2990)</f>
        <v/>
      </c>
      <c r="L352" s="37" t="str">
        <f t="shared" si="16"/>
        <v/>
      </c>
      <c r="N352" s="37" t="str">
        <f t="shared" si="17"/>
        <v/>
      </c>
      <c r="O352" s="37" t="str">
        <f t="shared" si="15"/>
        <v/>
      </c>
    </row>
    <row r="353" spans="1:15" x14ac:dyDescent="0.25">
      <c r="A353" s="21"/>
      <c r="B353" s="16"/>
      <c r="C353" s="57"/>
      <c r="D353" s="21"/>
      <c r="E353" s="21"/>
      <c r="F353" s="21"/>
      <c r="I353" s="41" t="str">
        <f>IF('Data Entry'!$CC2991="", "", 'Data Entry'!$CC2991)</f>
        <v/>
      </c>
      <c r="J353" s="41" t="str">
        <f>IF('Data Entry'!$BW2991="", "", 'Data Entry'!$BW2991)</f>
        <v/>
      </c>
      <c r="L353" s="37" t="str">
        <f t="shared" si="16"/>
        <v/>
      </c>
      <c r="N353" s="37" t="str">
        <f t="shared" si="17"/>
        <v/>
      </c>
      <c r="O353" s="37" t="str">
        <f t="shared" si="15"/>
        <v/>
      </c>
    </row>
    <row r="354" spans="1:15" x14ac:dyDescent="0.25">
      <c r="A354" s="21"/>
      <c r="B354" s="16"/>
      <c r="C354" s="57"/>
      <c r="D354" s="21"/>
      <c r="E354" s="21"/>
      <c r="F354" s="21"/>
      <c r="I354" s="41" t="str">
        <f>IF('Data Entry'!$CC2992="", "", 'Data Entry'!$CC2992)</f>
        <v/>
      </c>
      <c r="J354" s="41" t="str">
        <f>IF('Data Entry'!$BW2992="", "", 'Data Entry'!$BW2992)</f>
        <v/>
      </c>
      <c r="L354" s="37" t="str">
        <f t="shared" si="16"/>
        <v/>
      </c>
      <c r="N354" s="37" t="str">
        <f t="shared" si="17"/>
        <v/>
      </c>
      <c r="O354" s="37" t="str">
        <f t="shared" si="15"/>
        <v/>
      </c>
    </row>
    <row r="355" spans="1:15" x14ac:dyDescent="0.25">
      <c r="A355" s="21"/>
      <c r="B355" s="16"/>
      <c r="C355" s="57"/>
      <c r="D355" s="21"/>
      <c r="E355" s="21"/>
      <c r="F355" s="21"/>
      <c r="I355" s="41" t="str">
        <f>IF('Data Entry'!$CC2993="", "", 'Data Entry'!$CC2993)</f>
        <v/>
      </c>
      <c r="J355" s="41" t="str">
        <f>IF('Data Entry'!$BW2993="", "", 'Data Entry'!$BW2993)</f>
        <v/>
      </c>
      <c r="L355" s="37" t="str">
        <f t="shared" si="16"/>
        <v/>
      </c>
      <c r="N355" s="37" t="str">
        <f t="shared" si="17"/>
        <v/>
      </c>
      <c r="O355" s="37" t="str">
        <f t="shared" si="15"/>
        <v/>
      </c>
    </row>
    <row r="356" spans="1:15" x14ac:dyDescent="0.25">
      <c r="A356" s="21"/>
      <c r="B356" s="16"/>
      <c r="C356" s="57"/>
      <c r="D356" s="21"/>
      <c r="E356" s="21"/>
      <c r="F356" s="21"/>
      <c r="I356" s="41" t="str">
        <f>IF('Data Entry'!$CC2994="", "", 'Data Entry'!$CC2994)</f>
        <v/>
      </c>
      <c r="J356" s="41" t="str">
        <f>IF('Data Entry'!$BW2994="", "", 'Data Entry'!$BW2994)</f>
        <v/>
      </c>
      <c r="L356" s="37" t="str">
        <f t="shared" si="16"/>
        <v/>
      </c>
      <c r="N356" s="37" t="str">
        <f t="shared" si="17"/>
        <v/>
      </c>
      <c r="O356" s="37" t="str">
        <f t="shared" si="15"/>
        <v/>
      </c>
    </row>
    <row r="357" spans="1:15" x14ac:dyDescent="0.25">
      <c r="A357" s="21"/>
      <c r="B357" s="16"/>
      <c r="C357" s="57"/>
      <c r="D357" s="21"/>
      <c r="E357" s="21"/>
      <c r="F357" s="21"/>
      <c r="I357" s="41" t="str">
        <f>IF('Data Entry'!$CC2995="", "", 'Data Entry'!$CC2995)</f>
        <v/>
      </c>
      <c r="J357" s="41" t="str">
        <f>IF('Data Entry'!$BW2995="", "", 'Data Entry'!$BW2995)</f>
        <v/>
      </c>
      <c r="L357" s="37" t="str">
        <f t="shared" si="16"/>
        <v/>
      </c>
      <c r="N357" s="37" t="str">
        <f t="shared" si="17"/>
        <v/>
      </c>
      <c r="O357" s="37" t="str">
        <f t="shared" si="15"/>
        <v/>
      </c>
    </row>
    <row r="358" spans="1:15" x14ac:dyDescent="0.25">
      <c r="A358" s="21"/>
      <c r="B358" s="16"/>
      <c r="C358" s="57"/>
      <c r="D358" s="21"/>
      <c r="E358" s="21"/>
      <c r="F358" s="21"/>
      <c r="I358" s="41" t="str">
        <f>IF('Data Entry'!$CC2996="", "", 'Data Entry'!$CC2996)</f>
        <v/>
      </c>
      <c r="J358" s="41" t="str">
        <f>IF('Data Entry'!$BW2996="", "", 'Data Entry'!$BW2996)</f>
        <v/>
      </c>
      <c r="L358" s="37" t="str">
        <f t="shared" si="16"/>
        <v/>
      </c>
      <c r="N358" s="37" t="str">
        <f t="shared" si="17"/>
        <v/>
      </c>
      <c r="O358" s="37" t="str">
        <f t="shared" si="15"/>
        <v/>
      </c>
    </row>
    <row r="359" spans="1:15" x14ac:dyDescent="0.25">
      <c r="A359" s="21"/>
      <c r="B359" s="16"/>
      <c r="C359" s="57"/>
      <c r="D359" s="21"/>
      <c r="E359" s="21"/>
      <c r="F359" s="21"/>
      <c r="I359" s="41" t="str">
        <f>IF('Data Entry'!$CC2997="", "", 'Data Entry'!$CC2997)</f>
        <v/>
      </c>
      <c r="J359" s="41" t="str">
        <f>IF('Data Entry'!$BW2997="", "", 'Data Entry'!$BW2997)</f>
        <v/>
      </c>
      <c r="L359" s="37" t="str">
        <f t="shared" si="16"/>
        <v/>
      </c>
      <c r="N359" s="37" t="str">
        <f t="shared" si="17"/>
        <v/>
      </c>
      <c r="O359" s="37" t="str">
        <f t="shared" si="15"/>
        <v/>
      </c>
    </row>
    <row r="360" spans="1:15" x14ac:dyDescent="0.25">
      <c r="A360" s="21"/>
      <c r="B360" s="16"/>
      <c r="C360" s="57"/>
      <c r="D360" s="21"/>
      <c r="E360" s="21"/>
      <c r="F360" s="21"/>
      <c r="I360" s="41" t="str">
        <f>IF('Data Entry'!$CC2998="", "", 'Data Entry'!$CC2998)</f>
        <v/>
      </c>
      <c r="J360" s="41" t="str">
        <f>IF('Data Entry'!$BW2998="", "", 'Data Entry'!$BW2998)</f>
        <v/>
      </c>
      <c r="L360" s="37" t="str">
        <f t="shared" si="16"/>
        <v/>
      </c>
      <c r="N360" s="37" t="str">
        <f t="shared" si="17"/>
        <v/>
      </c>
      <c r="O360" s="37" t="str">
        <f t="shared" si="15"/>
        <v/>
      </c>
    </row>
    <row r="361" spans="1:15" x14ac:dyDescent="0.25">
      <c r="A361" s="21"/>
      <c r="B361" s="16"/>
      <c r="C361" s="57"/>
      <c r="D361" s="21"/>
      <c r="E361" s="21"/>
      <c r="F361" s="21"/>
      <c r="I361" s="41" t="str">
        <f>IF('Data Entry'!$CC2999="", "", 'Data Entry'!$CC2999)</f>
        <v/>
      </c>
      <c r="J361" s="41" t="str">
        <f>IF('Data Entry'!$BW2999="", "", 'Data Entry'!$BW2999)</f>
        <v/>
      </c>
      <c r="L361" s="37" t="str">
        <f t="shared" si="16"/>
        <v/>
      </c>
      <c r="N361" s="37" t="str">
        <f t="shared" si="17"/>
        <v/>
      </c>
      <c r="O361" s="37" t="str">
        <f t="shared" si="15"/>
        <v/>
      </c>
    </row>
    <row r="362" spans="1:15" x14ac:dyDescent="0.25">
      <c r="A362" s="21"/>
      <c r="B362" s="16"/>
      <c r="C362" s="57"/>
      <c r="D362" s="21"/>
      <c r="E362" s="21"/>
      <c r="F362" s="21"/>
      <c r="I362" s="41" t="str">
        <f>IF('Data Entry'!$CC3000="", "", 'Data Entry'!$CC3000)</f>
        <v/>
      </c>
      <c r="J362" s="41" t="str">
        <f>IF('Data Entry'!$BW3000="", "", 'Data Entry'!$BW3000)</f>
        <v/>
      </c>
      <c r="L362" s="37" t="str">
        <f t="shared" si="16"/>
        <v/>
      </c>
      <c r="N362" s="37" t="str">
        <f t="shared" si="17"/>
        <v/>
      </c>
      <c r="O362" s="37" t="str">
        <f t="shared" si="15"/>
        <v/>
      </c>
    </row>
    <row r="363" spans="1:15" x14ac:dyDescent="0.25">
      <c r="A363" s="21"/>
      <c r="B363" s="16"/>
      <c r="C363" s="57"/>
      <c r="D363" s="21"/>
      <c r="E363" s="21"/>
      <c r="F363" s="21"/>
      <c r="I363" s="41" t="str">
        <f>IF('Data Entry'!$CC3001="", "", 'Data Entry'!$CC3001)</f>
        <v/>
      </c>
      <c r="J363" s="41" t="str">
        <f>IF('Data Entry'!$BW3001="", "", 'Data Entry'!$BW3001)</f>
        <v/>
      </c>
      <c r="L363" s="37" t="str">
        <f t="shared" si="16"/>
        <v/>
      </c>
      <c r="N363" s="37" t="str">
        <f t="shared" si="17"/>
        <v/>
      </c>
      <c r="O363" s="37" t="str">
        <f t="shared" si="15"/>
        <v/>
      </c>
    </row>
    <row r="364" spans="1:15" x14ac:dyDescent="0.25">
      <c r="A364" s="21"/>
      <c r="B364" s="16"/>
      <c r="C364" s="57"/>
      <c r="D364" s="21"/>
      <c r="E364" s="21"/>
      <c r="F364" s="21"/>
      <c r="I364" s="41" t="str">
        <f>IF('Data Entry'!$CC3002="", "", 'Data Entry'!$CC3002)</f>
        <v/>
      </c>
      <c r="J364" s="41" t="str">
        <f>IF('Data Entry'!$BW3002="", "", 'Data Entry'!$BW3002)</f>
        <v/>
      </c>
      <c r="L364" s="37" t="str">
        <f t="shared" si="16"/>
        <v/>
      </c>
      <c r="N364" s="37" t="str">
        <f t="shared" si="17"/>
        <v/>
      </c>
      <c r="O364" s="37" t="str">
        <f t="shared" si="15"/>
        <v/>
      </c>
    </row>
    <row r="365" spans="1:15" x14ac:dyDescent="0.25">
      <c r="A365" s="21"/>
      <c r="B365" s="16"/>
      <c r="C365" s="57"/>
      <c r="D365" s="21"/>
      <c r="E365" s="21"/>
      <c r="F365" s="21"/>
      <c r="I365" s="41" t="str">
        <f>IF('Data Entry'!$CC3003="", "", 'Data Entry'!$CC3003)</f>
        <v/>
      </c>
      <c r="J365" s="41" t="str">
        <f>IF('Data Entry'!$BW3003="", "", 'Data Entry'!$BW3003)</f>
        <v/>
      </c>
      <c r="L365" s="37" t="str">
        <f t="shared" si="16"/>
        <v/>
      </c>
      <c r="N365" s="37" t="str">
        <f t="shared" si="17"/>
        <v/>
      </c>
      <c r="O365" s="37" t="str">
        <f t="shared" si="15"/>
        <v/>
      </c>
    </row>
    <row r="366" spans="1:15" x14ac:dyDescent="0.25">
      <c r="A366" s="21"/>
      <c r="B366" s="16"/>
      <c r="C366" s="57"/>
      <c r="D366" s="21"/>
      <c r="E366" s="21"/>
      <c r="F366" s="21"/>
      <c r="I366" s="41" t="str">
        <f>IF('Data Entry'!$CC3004="", "", 'Data Entry'!$CC3004)</f>
        <v/>
      </c>
      <c r="J366" s="41" t="str">
        <f>IF('Data Entry'!$BW3004="", "", 'Data Entry'!$BW3004)</f>
        <v/>
      </c>
      <c r="L366" s="37" t="str">
        <f t="shared" si="16"/>
        <v/>
      </c>
      <c r="N366" s="37" t="str">
        <f t="shared" si="17"/>
        <v/>
      </c>
      <c r="O366" s="37" t="str">
        <f t="shared" si="15"/>
        <v/>
      </c>
    </row>
    <row r="367" spans="1:15" x14ac:dyDescent="0.25">
      <c r="A367" s="21"/>
      <c r="B367" s="16"/>
      <c r="C367" s="57"/>
      <c r="D367" s="21"/>
      <c r="E367" s="21"/>
      <c r="F367" s="21"/>
      <c r="I367" s="41" t="str">
        <f>IF('Data Entry'!$CC3005="", "", 'Data Entry'!$CC3005)</f>
        <v/>
      </c>
      <c r="J367" s="41" t="str">
        <f>IF('Data Entry'!$BW3005="", "", 'Data Entry'!$BW3005)</f>
        <v/>
      </c>
      <c r="L367" s="37" t="str">
        <f t="shared" si="16"/>
        <v/>
      </c>
      <c r="N367" s="37" t="str">
        <f t="shared" si="17"/>
        <v/>
      </c>
      <c r="O367" s="37" t="str">
        <f t="shared" si="15"/>
        <v/>
      </c>
    </row>
    <row r="368" spans="1:15" x14ac:dyDescent="0.25">
      <c r="A368" s="21"/>
      <c r="B368" s="16"/>
      <c r="C368" s="57"/>
      <c r="D368" s="21"/>
      <c r="E368" s="21"/>
      <c r="F368" s="21"/>
      <c r="I368" s="41" t="str">
        <f>IF('Data Entry'!$CC3006="", "", 'Data Entry'!$CC3006)</f>
        <v/>
      </c>
      <c r="J368" s="41" t="str">
        <f>IF('Data Entry'!$BW3006="", "", 'Data Entry'!$BW3006)</f>
        <v/>
      </c>
      <c r="L368" s="37" t="str">
        <f t="shared" si="16"/>
        <v/>
      </c>
      <c r="N368" s="37" t="str">
        <f t="shared" si="17"/>
        <v/>
      </c>
      <c r="O368" s="37" t="str">
        <f t="shared" si="15"/>
        <v/>
      </c>
    </row>
    <row r="369" spans="1:15" x14ac:dyDescent="0.25">
      <c r="A369" s="21"/>
      <c r="B369" s="16"/>
      <c r="C369" s="57"/>
      <c r="D369" s="21"/>
      <c r="E369" s="21"/>
      <c r="F369" s="21"/>
      <c r="I369" s="41" t="str">
        <f>IF('Data Entry'!$CC3007="", "", 'Data Entry'!$CC3007)</f>
        <v/>
      </c>
      <c r="J369" s="41" t="str">
        <f>IF('Data Entry'!$BW3007="", "", 'Data Entry'!$BW3007)</f>
        <v/>
      </c>
      <c r="L369" s="37" t="str">
        <f t="shared" si="16"/>
        <v/>
      </c>
      <c r="N369" s="37" t="str">
        <f t="shared" si="17"/>
        <v/>
      </c>
      <c r="O369" s="37" t="str">
        <f t="shared" si="15"/>
        <v/>
      </c>
    </row>
    <row r="370" spans="1:15" x14ac:dyDescent="0.25">
      <c r="A370" s="21"/>
      <c r="B370" s="16"/>
      <c r="C370" s="57"/>
      <c r="D370" s="21"/>
      <c r="E370" s="21"/>
      <c r="F370" s="21"/>
      <c r="I370" s="41" t="str">
        <f>IF('Data Entry'!$CC3008="", "", 'Data Entry'!$CC3008)</f>
        <v/>
      </c>
      <c r="J370" s="41" t="str">
        <f>IF('Data Entry'!$BW3008="", "", 'Data Entry'!$BW3008)</f>
        <v/>
      </c>
      <c r="L370" s="37" t="str">
        <f t="shared" si="16"/>
        <v/>
      </c>
      <c r="N370" s="37" t="str">
        <f t="shared" si="17"/>
        <v/>
      </c>
      <c r="O370" s="37" t="str">
        <f t="shared" si="15"/>
        <v/>
      </c>
    </row>
    <row r="371" spans="1:15" x14ac:dyDescent="0.25">
      <c r="A371" s="21"/>
      <c r="B371" s="16"/>
      <c r="C371" s="57"/>
      <c r="D371" s="21"/>
      <c r="E371" s="21"/>
      <c r="F371" s="21"/>
      <c r="I371" s="41" t="str">
        <f>IF('Data Entry'!$CC3009="", "", 'Data Entry'!$CC3009)</f>
        <v/>
      </c>
      <c r="J371" s="41" t="str">
        <f>IF('Data Entry'!$BW3009="", "", 'Data Entry'!$BW3009)</f>
        <v/>
      </c>
      <c r="L371" s="37" t="str">
        <f t="shared" si="16"/>
        <v/>
      </c>
      <c r="N371" s="37" t="str">
        <f t="shared" si="17"/>
        <v/>
      </c>
      <c r="O371" s="37" t="str">
        <f t="shared" si="15"/>
        <v/>
      </c>
    </row>
    <row r="372" spans="1:15" x14ac:dyDescent="0.25">
      <c r="A372" s="21"/>
      <c r="B372" s="16"/>
      <c r="C372" s="57"/>
      <c r="D372" s="21"/>
      <c r="E372" s="21"/>
      <c r="F372" s="21"/>
      <c r="I372" s="41" t="str">
        <f>IF('Data Entry'!$CC3010="", "", 'Data Entry'!$CC3010)</f>
        <v/>
      </c>
      <c r="J372" s="41" t="str">
        <f>IF('Data Entry'!$BW3010="", "", 'Data Entry'!$BW3010)</f>
        <v/>
      </c>
      <c r="L372" s="37" t="str">
        <f t="shared" si="16"/>
        <v/>
      </c>
      <c r="N372" s="37" t="str">
        <f t="shared" si="17"/>
        <v/>
      </c>
      <c r="O372" s="37" t="str">
        <f t="shared" si="15"/>
        <v/>
      </c>
    </row>
    <row r="373" spans="1:15" x14ac:dyDescent="0.25">
      <c r="A373" s="21"/>
      <c r="B373" s="16"/>
      <c r="C373" s="57"/>
      <c r="D373" s="21"/>
      <c r="E373" s="21"/>
      <c r="F373" s="21"/>
      <c r="I373" s="41" t="str">
        <f>IF('Data Entry'!$CC3011="", "", 'Data Entry'!$CC3011)</f>
        <v/>
      </c>
      <c r="J373" s="41" t="str">
        <f>IF('Data Entry'!$BW3011="", "", 'Data Entry'!$BW3011)</f>
        <v/>
      </c>
      <c r="L373" s="37" t="str">
        <f t="shared" si="16"/>
        <v/>
      </c>
      <c r="N373" s="37" t="str">
        <f t="shared" si="17"/>
        <v/>
      </c>
      <c r="O373" s="37" t="str">
        <f t="shared" si="15"/>
        <v/>
      </c>
    </row>
    <row r="374" spans="1:15" x14ac:dyDescent="0.25">
      <c r="A374" s="21"/>
      <c r="B374" s="16"/>
      <c r="C374" s="57"/>
      <c r="D374" s="21"/>
      <c r="E374" s="21"/>
      <c r="F374" s="21"/>
      <c r="I374" s="41" t="str">
        <f>IF('Data Entry'!$CC3012="", "", 'Data Entry'!$CC3012)</f>
        <v/>
      </c>
      <c r="J374" s="41" t="str">
        <f>IF('Data Entry'!$BW3012="", "", 'Data Entry'!$BW3012)</f>
        <v/>
      </c>
      <c r="L374" s="37" t="str">
        <f t="shared" si="16"/>
        <v/>
      </c>
      <c r="N374" s="37" t="str">
        <f t="shared" si="17"/>
        <v/>
      </c>
      <c r="O374" s="37" t="str">
        <f t="shared" si="15"/>
        <v/>
      </c>
    </row>
    <row r="375" spans="1:15" x14ac:dyDescent="0.25">
      <c r="A375" s="21"/>
      <c r="B375" s="16"/>
      <c r="C375" s="57"/>
      <c r="D375" s="21"/>
      <c r="E375" s="21"/>
      <c r="F375" s="21"/>
      <c r="I375" s="41" t="str">
        <f>IF('Data Entry'!$CC3013="", "", 'Data Entry'!$CC3013)</f>
        <v/>
      </c>
      <c r="J375" s="41" t="str">
        <f>IF('Data Entry'!$BW3013="", "", 'Data Entry'!$BW3013)</f>
        <v/>
      </c>
      <c r="L375" s="37" t="str">
        <f t="shared" si="16"/>
        <v/>
      </c>
      <c r="N375" s="37" t="str">
        <f t="shared" si="17"/>
        <v/>
      </c>
      <c r="O375" s="37" t="str">
        <f t="shared" si="15"/>
        <v/>
      </c>
    </row>
    <row r="376" spans="1:15" x14ac:dyDescent="0.25">
      <c r="A376" s="21"/>
      <c r="B376" s="16"/>
      <c r="C376" s="57"/>
      <c r="D376" s="21"/>
      <c r="E376" s="21"/>
      <c r="F376" s="21"/>
      <c r="I376" s="41" t="str">
        <f>IF('Data Entry'!$CC3014="", "", 'Data Entry'!$CC3014)</f>
        <v/>
      </c>
      <c r="J376" s="41" t="str">
        <f>IF('Data Entry'!$BW3014="", "", 'Data Entry'!$BW3014)</f>
        <v/>
      </c>
      <c r="L376" s="37" t="str">
        <f t="shared" si="16"/>
        <v/>
      </c>
      <c r="N376" s="37" t="str">
        <f t="shared" si="17"/>
        <v/>
      </c>
      <c r="O376" s="37" t="str">
        <f t="shared" si="15"/>
        <v/>
      </c>
    </row>
    <row r="377" spans="1:15" x14ac:dyDescent="0.25">
      <c r="A377" s="21"/>
      <c r="B377" s="16"/>
      <c r="C377" s="57"/>
      <c r="D377" s="21"/>
      <c r="E377" s="21"/>
      <c r="F377" s="21"/>
      <c r="I377" s="41" t="str">
        <f>IF('Data Entry'!$CC3015="", "", 'Data Entry'!$CC3015)</f>
        <v/>
      </c>
      <c r="J377" s="41" t="str">
        <f>IF('Data Entry'!$BW3015="", "", 'Data Entry'!$BW3015)</f>
        <v/>
      </c>
      <c r="L377" s="37" t="str">
        <f t="shared" si="16"/>
        <v/>
      </c>
      <c r="N377" s="37" t="str">
        <f t="shared" si="17"/>
        <v/>
      </c>
      <c r="O377" s="37" t="str">
        <f t="shared" si="15"/>
        <v/>
      </c>
    </row>
    <row r="378" spans="1:15" x14ac:dyDescent="0.25">
      <c r="A378" s="21"/>
      <c r="B378" s="16"/>
      <c r="C378" s="57"/>
      <c r="D378" s="21"/>
      <c r="E378" s="21"/>
      <c r="F378" s="21"/>
      <c r="I378" s="41" t="str">
        <f>IF('Data Entry'!$CC3016="", "", 'Data Entry'!$CC3016)</f>
        <v/>
      </c>
      <c r="J378" s="41" t="str">
        <f>IF('Data Entry'!$BW3016="", "", 'Data Entry'!$BW3016)</f>
        <v/>
      </c>
      <c r="L378" s="37" t="str">
        <f t="shared" si="16"/>
        <v/>
      </c>
      <c r="N378" s="37" t="str">
        <f t="shared" si="17"/>
        <v/>
      </c>
      <c r="O378" s="37" t="str">
        <f t="shared" si="15"/>
        <v/>
      </c>
    </row>
    <row r="379" spans="1:15" x14ac:dyDescent="0.25">
      <c r="A379" s="21"/>
      <c r="B379" s="16"/>
      <c r="C379" s="57"/>
      <c r="D379" s="21"/>
      <c r="E379" s="21"/>
      <c r="F379" s="21"/>
      <c r="I379" s="41" t="str">
        <f>IF('Data Entry'!$CC3017="", "", 'Data Entry'!$CC3017)</f>
        <v/>
      </c>
      <c r="J379" s="41" t="str">
        <f>IF('Data Entry'!$BW3017="", "", 'Data Entry'!$BW3017)</f>
        <v/>
      </c>
      <c r="L379" s="37" t="str">
        <f t="shared" si="16"/>
        <v/>
      </c>
      <c r="N379" s="37" t="str">
        <f t="shared" si="17"/>
        <v/>
      </c>
      <c r="O379" s="37" t="str">
        <f t="shared" si="15"/>
        <v/>
      </c>
    </row>
    <row r="380" spans="1:15" x14ac:dyDescent="0.25">
      <c r="A380" s="21"/>
      <c r="B380" s="16"/>
      <c r="C380" s="57"/>
      <c r="D380" s="21"/>
      <c r="E380" s="21"/>
      <c r="F380" s="21"/>
      <c r="I380" s="41" t="str">
        <f>IF('Data Entry'!$CC3018="", "", 'Data Entry'!$CC3018)</f>
        <v/>
      </c>
      <c r="J380" s="41" t="str">
        <f>IF('Data Entry'!$BW3018="", "", 'Data Entry'!$BW3018)</f>
        <v/>
      </c>
      <c r="L380" s="37" t="str">
        <f t="shared" si="16"/>
        <v/>
      </c>
      <c r="N380" s="37" t="str">
        <f t="shared" si="17"/>
        <v/>
      </c>
      <c r="O380" s="37" t="str">
        <f t="shared" si="15"/>
        <v/>
      </c>
    </row>
    <row r="381" spans="1:15" x14ac:dyDescent="0.25">
      <c r="A381" s="21"/>
      <c r="B381" s="16"/>
      <c r="C381" s="57"/>
      <c r="D381" s="21"/>
      <c r="E381" s="21"/>
      <c r="F381" s="21"/>
      <c r="I381" s="41" t="str">
        <f>IF('Data Entry'!$CC3019="", "", 'Data Entry'!$CC3019)</f>
        <v/>
      </c>
      <c r="J381" s="41" t="str">
        <f>IF('Data Entry'!$BW3019="", "", 'Data Entry'!$BW3019)</f>
        <v/>
      </c>
      <c r="L381" s="37" t="str">
        <f t="shared" si="16"/>
        <v/>
      </c>
      <c r="N381" s="37" t="str">
        <f t="shared" si="17"/>
        <v/>
      </c>
      <c r="O381" s="37" t="str">
        <f t="shared" si="15"/>
        <v/>
      </c>
    </row>
    <row r="382" spans="1:15" x14ac:dyDescent="0.25">
      <c r="A382" s="21"/>
      <c r="B382" s="16"/>
      <c r="C382" s="57"/>
      <c r="D382" s="21"/>
      <c r="E382" s="21"/>
      <c r="F382" s="21"/>
      <c r="I382" s="41" t="str">
        <f>IF('Data Entry'!$CC3020="", "", 'Data Entry'!$CC3020)</f>
        <v/>
      </c>
      <c r="J382" s="41" t="str">
        <f>IF('Data Entry'!$BW3020="", "", 'Data Entry'!$BW3020)</f>
        <v/>
      </c>
      <c r="L382" s="37" t="str">
        <f t="shared" si="16"/>
        <v/>
      </c>
      <c r="N382" s="37" t="str">
        <f t="shared" si="17"/>
        <v/>
      </c>
      <c r="O382" s="37" t="str">
        <f t="shared" si="15"/>
        <v/>
      </c>
    </row>
    <row r="383" spans="1:15" x14ac:dyDescent="0.25">
      <c r="A383" s="21"/>
      <c r="B383" s="16"/>
      <c r="C383" s="57"/>
      <c r="D383" s="21"/>
      <c r="E383" s="21"/>
      <c r="F383" s="21"/>
      <c r="I383" s="41" t="str">
        <f>IF('Data Entry'!$CC3021="", "", 'Data Entry'!$CC3021)</f>
        <v/>
      </c>
      <c r="J383" s="41" t="str">
        <f>IF('Data Entry'!$BW3021="", "", 'Data Entry'!$BW3021)</f>
        <v/>
      </c>
      <c r="L383" s="37" t="str">
        <f t="shared" si="16"/>
        <v/>
      </c>
      <c r="N383" s="37" t="str">
        <f t="shared" si="17"/>
        <v/>
      </c>
      <c r="O383" s="37" t="str">
        <f t="shared" si="15"/>
        <v/>
      </c>
    </row>
    <row r="384" spans="1:15" x14ac:dyDescent="0.25">
      <c r="A384" s="21"/>
      <c r="B384" s="16"/>
      <c r="C384" s="57"/>
      <c r="D384" s="21"/>
      <c r="E384" s="21"/>
      <c r="F384" s="21"/>
      <c r="I384" s="41" t="str">
        <f>IF('Data Entry'!$CC3022="", "", 'Data Entry'!$CC3022)</f>
        <v/>
      </c>
      <c r="J384" s="41" t="str">
        <f>IF('Data Entry'!$BW3022="", "", 'Data Entry'!$BW3022)</f>
        <v/>
      </c>
      <c r="L384" s="37" t="str">
        <f t="shared" si="16"/>
        <v/>
      </c>
      <c r="N384" s="37" t="str">
        <f t="shared" si="17"/>
        <v/>
      </c>
      <c r="O384" s="37" t="str">
        <f t="shared" si="15"/>
        <v/>
      </c>
    </row>
    <row r="385" spans="1:15" x14ac:dyDescent="0.25">
      <c r="A385" s="21"/>
      <c r="B385" s="16"/>
      <c r="C385" s="57"/>
      <c r="D385" s="21"/>
      <c r="E385" s="21"/>
      <c r="F385" s="21"/>
      <c r="I385" s="41" t="str">
        <f>IF('Data Entry'!$CC3023="", "", 'Data Entry'!$CC3023)</f>
        <v/>
      </c>
      <c r="J385" s="41" t="str">
        <f>IF('Data Entry'!$BW3023="", "", 'Data Entry'!$BW3023)</f>
        <v/>
      </c>
      <c r="L385" s="37" t="str">
        <f t="shared" si="16"/>
        <v/>
      </c>
      <c r="N385" s="37" t="str">
        <f t="shared" si="17"/>
        <v/>
      </c>
      <c r="O385" s="37" t="str">
        <f t="shared" si="15"/>
        <v/>
      </c>
    </row>
    <row r="386" spans="1:15" x14ac:dyDescent="0.25">
      <c r="A386" s="21"/>
      <c r="B386" s="16"/>
      <c r="C386" s="57"/>
      <c r="D386" s="21"/>
      <c r="E386" s="21"/>
      <c r="F386" s="21"/>
      <c r="I386" s="41" t="str">
        <f>IF('Data Entry'!$CC3024="", "", 'Data Entry'!$CC3024)</f>
        <v/>
      </c>
      <c r="J386" s="41" t="str">
        <f>IF('Data Entry'!$BW3024="", "", 'Data Entry'!$BW3024)</f>
        <v/>
      </c>
      <c r="L386" s="37" t="str">
        <f t="shared" si="16"/>
        <v/>
      </c>
      <c r="N386" s="37" t="str">
        <f t="shared" si="17"/>
        <v/>
      </c>
      <c r="O386" s="37" t="str">
        <f t="shared" si="15"/>
        <v/>
      </c>
    </row>
    <row r="387" spans="1:15" x14ac:dyDescent="0.25">
      <c r="A387" s="21"/>
      <c r="B387" s="16"/>
      <c r="C387" s="57"/>
      <c r="D387" s="21"/>
      <c r="E387" s="21"/>
      <c r="F387" s="21"/>
      <c r="I387" s="41" t="str">
        <f>IF('Data Entry'!$CC3025="", "", 'Data Entry'!$CC3025)</f>
        <v/>
      </c>
      <c r="J387" s="41" t="str">
        <f>IF('Data Entry'!$BW3025="", "", 'Data Entry'!$BW3025)</f>
        <v/>
      </c>
      <c r="L387" s="37" t="str">
        <f t="shared" si="16"/>
        <v/>
      </c>
      <c r="N387" s="37" t="str">
        <f t="shared" si="17"/>
        <v/>
      </c>
      <c r="O387" s="37" t="str">
        <f t="shared" si="15"/>
        <v/>
      </c>
    </row>
    <row r="388" spans="1:15" x14ac:dyDescent="0.25">
      <c r="A388" s="21"/>
      <c r="B388" s="16"/>
      <c r="C388" s="57"/>
      <c r="D388" s="21"/>
      <c r="E388" s="21"/>
      <c r="F388" s="21"/>
      <c r="I388" s="41" t="str">
        <f>IF('Data Entry'!$CC3026="", "", 'Data Entry'!$CC3026)</f>
        <v/>
      </c>
      <c r="J388" s="41" t="str">
        <f>IF('Data Entry'!$BW3026="", "", 'Data Entry'!$BW3026)</f>
        <v/>
      </c>
      <c r="L388" s="37" t="str">
        <f t="shared" si="16"/>
        <v/>
      </c>
      <c r="N388" s="37" t="str">
        <f t="shared" si="17"/>
        <v/>
      </c>
      <c r="O388" s="37" t="str">
        <f t="shared" si="15"/>
        <v/>
      </c>
    </row>
    <row r="389" spans="1:15" x14ac:dyDescent="0.25">
      <c r="A389" s="21"/>
      <c r="B389" s="16"/>
      <c r="C389" s="57"/>
      <c r="D389" s="21"/>
      <c r="E389" s="21"/>
      <c r="F389" s="21"/>
      <c r="I389" s="41" t="str">
        <f>IF('Data Entry'!$CC3027="", "", 'Data Entry'!$CC3027)</f>
        <v/>
      </c>
      <c r="J389" s="41" t="str">
        <f>IF('Data Entry'!$BW3027="", "", 'Data Entry'!$BW3027)</f>
        <v/>
      </c>
      <c r="L389" s="37" t="str">
        <f t="shared" si="16"/>
        <v/>
      </c>
      <c r="N389" s="37" t="str">
        <f t="shared" si="17"/>
        <v/>
      </c>
      <c r="O389" s="37" t="str">
        <f t="shared" si="15"/>
        <v/>
      </c>
    </row>
    <row r="390" spans="1:15" x14ac:dyDescent="0.25">
      <c r="A390" s="21"/>
      <c r="B390" s="16"/>
      <c r="C390" s="57"/>
      <c r="D390" s="21"/>
      <c r="E390" s="21"/>
      <c r="F390" s="21"/>
      <c r="I390" s="41" t="str">
        <f>IF('Data Entry'!$CC3028="", "", 'Data Entry'!$CC3028)</f>
        <v/>
      </c>
      <c r="J390" s="41" t="str">
        <f>IF('Data Entry'!$BW3028="", "", 'Data Entry'!$BW3028)</f>
        <v/>
      </c>
      <c r="L390" s="37" t="str">
        <f t="shared" si="16"/>
        <v/>
      </c>
      <c r="N390" s="37" t="str">
        <f t="shared" si="17"/>
        <v/>
      </c>
      <c r="O390" s="37" t="str">
        <f t="shared" si="15"/>
        <v/>
      </c>
    </row>
    <row r="391" spans="1:15" x14ac:dyDescent="0.25">
      <c r="A391" s="21"/>
      <c r="B391" s="16"/>
      <c r="C391" s="57"/>
      <c r="D391" s="21"/>
      <c r="E391" s="21"/>
      <c r="F391" s="21"/>
      <c r="I391" s="41" t="str">
        <f>IF('Data Entry'!$CC3029="", "", 'Data Entry'!$CC3029)</f>
        <v/>
      </c>
      <c r="J391" s="41" t="str">
        <f>IF('Data Entry'!$BW3029="", "", 'Data Entry'!$BW3029)</f>
        <v/>
      </c>
      <c r="L391" s="37" t="str">
        <f t="shared" si="16"/>
        <v/>
      </c>
      <c r="N391" s="37" t="str">
        <f t="shared" si="17"/>
        <v/>
      </c>
      <c r="O391" s="37" t="str">
        <f t="shared" si="15"/>
        <v/>
      </c>
    </row>
    <row r="392" spans="1:15" x14ac:dyDescent="0.25">
      <c r="A392" s="21"/>
      <c r="B392" s="16"/>
      <c r="C392" s="57"/>
      <c r="D392" s="21"/>
      <c r="E392" s="21"/>
      <c r="F392" s="21"/>
      <c r="I392" s="41" t="str">
        <f>IF('Data Entry'!$CC3030="", "", 'Data Entry'!$CC3030)</f>
        <v/>
      </c>
      <c r="J392" s="41" t="str">
        <f>IF('Data Entry'!$BW3030="", "", 'Data Entry'!$BW3030)</f>
        <v/>
      </c>
      <c r="L392" s="37" t="str">
        <f t="shared" si="16"/>
        <v/>
      </c>
      <c r="N392" s="37" t="str">
        <f t="shared" si="17"/>
        <v/>
      </c>
      <c r="O392" s="37" t="str">
        <f t="shared" si="15"/>
        <v/>
      </c>
    </row>
    <row r="393" spans="1:15" x14ac:dyDescent="0.25">
      <c r="A393" s="21"/>
      <c r="B393" s="16"/>
      <c r="C393" s="57"/>
      <c r="D393" s="21"/>
      <c r="E393" s="21"/>
      <c r="F393" s="21"/>
      <c r="I393" s="41" t="str">
        <f>IF('Data Entry'!$CC3031="", "", 'Data Entry'!$CC3031)</f>
        <v/>
      </c>
      <c r="J393" s="41" t="str">
        <f>IF('Data Entry'!$BW3031="", "", 'Data Entry'!$BW3031)</f>
        <v/>
      </c>
      <c r="L393" s="37" t="str">
        <f t="shared" si="16"/>
        <v/>
      </c>
      <c r="N393" s="37" t="str">
        <f t="shared" si="17"/>
        <v/>
      </c>
      <c r="O393" s="37" t="str">
        <f t="shared" si="15"/>
        <v/>
      </c>
    </row>
    <row r="394" spans="1:15" x14ac:dyDescent="0.25">
      <c r="A394" s="21"/>
      <c r="B394" s="16"/>
      <c r="C394" s="57"/>
      <c r="D394" s="21"/>
      <c r="E394" s="21"/>
      <c r="F394" s="21"/>
      <c r="I394" s="41" t="str">
        <f>IF('Data Entry'!$CC3032="", "", 'Data Entry'!$CC3032)</f>
        <v/>
      </c>
      <c r="J394" s="41" t="str">
        <f>IF('Data Entry'!$BW3032="", "", 'Data Entry'!$BW3032)</f>
        <v/>
      </c>
      <c r="L394" s="37" t="str">
        <f t="shared" si="16"/>
        <v/>
      </c>
      <c r="N394" s="37" t="str">
        <f t="shared" si="17"/>
        <v/>
      </c>
      <c r="O394" s="37" t="str">
        <f t="shared" si="15"/>
        <v/>
      </c>
    </row>
    <row r="395" spans="1:15" x14ac:dyDescent="0.25">
      <c r="A395" s="21"/>
      <c r="B395" s="16"/>
      <c r="C395" s="57"/>
      <c r="D395" s="21"/>
      <c r="E395" s="21"/>
      <c r="F395" s="21"/>
      <c r="I395" s="41" t="str">
        <f>IF('Data Entry'!$CC3033="", "", 'Data Entry'!$CC3033)</f>
        <v/>
      </c>
      <c r="J395" s="41" t="str">
        <f>IF('Data Entry'!$BW3033="", "", 'Data Entry'!$BW3033)</f>
        <v/>
      </c>
      <c r="L395" s="37" t="str">
        <f t="shared" si="16"/>
        <v/>
      </c>
      <c r="N395" s="37" t="str">
        <f t="shared" si="17"/>
        <v/>
      </c>
      <c r="O395" s="37" t="str">
        <f t="shared" ref="O395:O458" si="18">IF($L395="", "", IF(AND(O$5="X", C395=""), $L$6, IF(AND(NOT(C395=""), OR(COUNTIF(J$11:J$2650, C395)=0, COUNTIF(C$11:C$2650, C395)&gt;1)), $L$7, "")))</f>
        <v/>
      </c>
    </row>
    <row r="396" spans="1:15" x14ac:dyDescent="0.25">
      <c r="A396" s="21"/>
      <c r="B396" s="16"/>
      <c r="C396" s="57"/>
      <c r="D396" s="21"/>
      <c r="E396" s="21"/>
      <c r="F396" s="21"/>
      <c r="I396" s="41" t="str">
        <f>IF('Data Entry'!$CC3034="", "", 'Data Entry'!$CC3034)</f>
        <v/>
      </c>
      <c r="J396" s="41" t="str">
        <f>IF('Data Entry'!$BW3034="", "", 'Data Entry'!$BW3034)</f>
        <v/>
      </c>
      <c r="L396" s="37" t="str">
        <f t="shared" ref="L396:L459" si="19">IF(COUNTIF($B396:$C396, "")=2, "", "X")</f>
        <v/>
      </c>
      <c r="N396" s="37" t="str">
        <f t="shared" ref="N396:N459" si="20">IF($L396="", "", IF(AND(N$5="X", B396=""), $L$6, IF(AND(NOT(B396=""), OR(COUNTIF(I$11:I$2650, B396)=0, COUNTIF(B$11:B$2650, B396)&gt;1)), $L$7, "")))</f>
        <v/>
      </c>
      <c r="O396" s="37" t="str">
        <f t="shared" si="18"/>
        <v/>
      </c>
    </row>
    <row r="397" spans="1:15" x14ac:dyDescent="0.25">
      <c r="A397" s="21"/>
      <c r="B397" s="16"/>
      <c r="C397" s="57"/>
      <c r="D397" s="21"/>
      <c r="E397" s="21"/>
      <c r="F397" s="21"/>
      <c r="I397" s="41" t="str">
        <f>IF('Data Entry'!$CC3035="", "", 'Data Entry'!$CC3035)</f>
        <v/>
      </c>
      <c r="J397" s="41" t="str">
        <f>IF('Data Entry'!$BW3035="", "", 'Data Entry'!$BW3035)</f>
        <v/>
      </c>
      <c r="L397" s="37" t="str">
        <f t="shared" si="19"/>
        <v/>
      </c>
      <c r="N397" s="37" t="str">
        <f t="shared" si="20"/>
        <v/>
      </c>
      <c r="O397" s="37" t="str">
        <f t="shared" si="18"/>
        <v/>
      </c>
    </row>
    <row r="398" spans="1:15" x14ac:dyDescent="0.25">
      <c r="A398" s="21"/>
      <c r="B398" s="16"/>
      <c r="C398" s="57"/>
      <c r="D398" s="21"/>
      <c r="E398" s="21"/>
      <c r="F398" s="21"/>
      <c r="I398" s="41" t="str">
        <f>IF('Data Entry'!$CC3036="", "", 'Data Entry'!$CC3036)</f>
        <v/>
      </c>
      <c r="J398" s="41" t="str">
        <f>IF('Data Entry'!$BW3036="", "", 'Data Entry'!$BW3036)</f>
        <v/>
      </c>
      <c r="L398" s="37" t="str">
        <f t="shared" si="19"/>
        <v/>
      </c>
      <c r="N398" s="37" t="str">
        <f t="shared" si="20"/>
        <v/>
      </c>
      <c r="O398" s="37" t="str">
        <f t="shared" si="18"/>
        <v/>
      </c>
    </row>
    <row r="399" spans="1:15" x14ac:dyDescent="0.25">
      <c r="A399" s="21"/>
      <c r="B399" s="16"/>
      <c r="C399" s="57"/>
      <c r="D399" s="21"/>
      <c r="E399" s="21"/>
      <c r="F399" s="21"/>
      <c r="I399" s="41" t="str">
        <f>IF('Data Entry'!$CC3037="", "", 'Data Entry'!$CC3037)</f>
        <v/>
      </c>
      <c r="J399" s="41" t="str">
        <f>IF('Data Entry'!$BW3037="", "", 'Data Entry'!$BW3037)</f>
        <v/>
      </c>
      <c r="L399" s="37" t="str">
        <f t="shared" si="19"/>
        <v/>
      </c>
      <c r="N399" s="37" t="str">
        <f t="shared" si="20"/>
        <v/>
      </c>
      <c r="O399" s="37" t="str">
        <f t="shared" si="18"/>
        <v/>
      </c>
    </row>
    <row r="400" spans="1:15" x14ac:dyDescent="0.25">
      <c r="A400" s="21"/>
      <c r="B400" s="16"/>
      <c r="C400" s="57"/>
      <c r="D400" s="21"/>
      <c r="E400" s="21"/>
      <c r="F400" s="21"/>
      <c r="I400" s="41" t="str">
        <f>IF('Data Entry'!$CC3038="", "", 'Data Entry'!$CC3038)</f>
        <v/>
      </c>
      <c r="J400" s="41" t="str">
        <f>IF('Data Entry'!$BW3038="", "", 'Data Entry'!$BW3038)</f>
        <v/>
      </c>
      <c r="L400" s="37" t="str">
        <f t="shared" si="19"/>
        <v/>
      </c>
      <c r="N400" s="37" t="str">
        <f t="shared" si="20"/>
        <v/>
      </c>
      <c r="O400" s="37" t="str">
        <f t="shared" si="18"/>
        <v/>
      </c>
    </row>
    <row r="401" spans="1:15" x14ac:dyDescent="0.25">
      <c r="A401" s="21"/>
      <c r="B401" s="16"/>
      <c r="C401" s="57"/>
      <c r="D401" s="21"/>
      <c r="E401" s="21"/>
      <c r="F401" s="21"/>
      <c r="I401" s="41" t="str">
        <f>IF('Data Entry'!$CC3039="", "", 'Data Entry'!$CC3039)</f>
        <v/>
      </c>
      <c r="J401" s="41" t="str">
        <f>IF('Data Entry'!$BW3039="", "", 'Data Entry'!$BW3039)</f>
        <v/>
      </c>
      <c r="L401" s="37" t="str">
        <f t="shared" si="19"/>
        <v/>
      </c>
      <c r="N401" s="37" t="str">
        <f t="shared" si="20"/>
        <v/>
      </c>
      <c r="O401" s="37" t="str">
        <f t="shared" si="18"/>
        <v/>
      </c>
    </row>
    <row r="402" spans="1:15" x14ac:dyDescent="0.25">
      <c r="A402" s="21"/>
      <c r="B402" s="16"/>
      <c r="C402" s="57"/>
      <c r="D402" s="21"/>
      <c r="E402" s="21"/>
      <c r="F402" s="21"/>
      <c r="I402" s="41" t="str">
        <f>IF('Data Entry'!$CC3040="", "", 'Data Entry'!$CC3040)</f>
        <v/>
      </c>
      <c r="J402" s="41" t="str">
        <f>IF('Data Entry'!$BW3040="", "", 'Data Entry'!$BW3040)</f>
        <v/>
      </c>
      <c r="L402" s="37" t="str">
        <f t="shared" si="19"/>
        <v/>
      </c>
      <c r="N402" s="37" t="str">
        <f t="shared" si="20"/>
        <v/>
      </c>
      <c r="O402" s="37" t="str">
        <f t="shared" si="18"/>
        <v/>
      </c>
    </row>
    <row r="403" spans="1:15" x14ac:dyDescent="0.25">
      <c r="A403" s="21"/>
      <c r="B403" s="16"/>
      <c r="C403" s="57"/>
      <c r="D403" s="21"/>
      <c r="E403" s="21"/>
      <c r="F403" s="21"/>
      <c r="I403" s="41" t="str">
        <f>IF('Data Entry'!$CC3041="", "", 'Data Entry'!$CC3041)</f>
        <v/>
      </c>
      <c r="J403" s="41" t="str">
        <f>IF('Data Entry'!$BW3041="", "", 'Data Entry'!$BW3041)</f>
        <v/>
      </c>
      <c r="L403" s="37" t="str">
        <f t="shared" si="19"/>
        <v/>
      </c>
      <c r="N403" s="37" t="str">
        <f t="shared" si="20"/>
        <v/>
      </c>
      <c r="O403" s="37" t="str">
        <f t="shared" si="18"/>
        <v/>
      </c>
    </row>
    <row r="404" spans="1:15" x14ac:dyDescent="0.25">
      <c r="A404" s="21"/>
      <c r="B404" s="16"/>
      <c r="C404" s="57"/>
      <c r="D404" s="21"/>
      <c r="E404" s="21"/>
      <c r="F404" s="21"/>
      <c r="I404" s="41" t="str">
        <f>IF('Data Entry'!$CC3042="", "", 'Data Entry'!$CC3042)</f>
        <v/>
      </c>
      <c r="J404" s="41" t="str">
        <f>IF('Data Entry'!$BW3042="", "", 'Data Entry'!$BW3042)</f>
        <v/>
      </c>
      <c r="L404" s="37" t="str">
        <f t="shared" si="19"/>
        <v/>
      </c>
      <c r="N404" s="37" t="str">
        <f t="shared" si="20"/>
        <v/>
      </c>
      <c r="O404" s="37" t="str">
        <f t="shared" si="18"/>
        <v/>
      </c>
    </row>
    <row r="405" spans="1:15" x14ac:dyDescent="0.25">
      <c r="A405" s="21"/>
      <c r="B405" s="16"/>
      <c r="C405" s="57"/>
      <c r="D405" s="21"/>
      <c r="E405" s="21"/>
      <c r="F405" s="21"/>
      <c r="I405" s="41" t="str">
        <f>IF('Data Entry'!$CC3043="", "", 'Data Entry'!$CC3043)</f>
        <v/>
      </c>
      <c r="J405" s="41" t="str">
        <f>IF('Data Entry'!$BW3043="", "", 'Data Entry'!$BW3043)</f>
        <v/>
      </c>
      <c r="L405" s="37" t="str">
        <f t="shared" si="19"/>
        <v/>
      </c>
      <c r="N405" s="37" t="str">
        <f t="shared" si="20"/>
        <v/>
      </c>
      <c r="O405" s="37" t="str">
        <f t="shared" si="18"/>
        <v/>
      </c>
    </row>
    <row r="406" spans="1:15" x14ac:dyDescent="0.25">
      <c r="A406" s="21"/>
      <c r="B406" s="16"/>
      <c r="C406" s="57"/>
      <c r="D406" s="21"/>
      <c r="E406" s="21"/>
      <c r="F406" s="21"/>
      <c r="I406" s="41" t="str">
        <f>IF('Data Entry'!$CC3044="", "", 'Data Entry'!$CC3044)</f>
        <v/>
      </c>
      <c r="J406" s="41" t="str">
        <f>IF('Data Entry'!$BW3044="", "", 'Data Entry'!$BW3044)</f>
        <v/>
      </c>
      <c r="L406" s="37" t="str">
        <f t="shared" si="19"/>
        <v/>
      </c>
      <c r="N406" s="37" t="str">
        <f t="shared" si="20"/>
        <v/>
      </c>
      <c r="O406" s="37" t="str">
        <f t="shared" si="18"/>
        <v/>
      </c>
    </row>
    <row r="407" spans="1:15" x14ac:dyDescent="0.25">
      <c r="A407" s="21"/>
      <c r="B407" s="16"/>
      <c r="C407" s="57"/>
      <c r="D407" s="21"/>
      <c r="E407" s="21"/>
      <c r="F407" s="21"/>
      <c r="I407" s="41" t="str">
        <f>IF('Data Entry'!$CC3045="", "", 'Data Entry'!$CC3045)</f>
        <v/>
      </c>
      <c r="J407" s="41" t="str">
        <f>IF('Data Entry'!$BW3045="", "", 'Data Entry'!$BW3045)</f>
        <v/>
      </c>
      <c r="L407" s="37" t="str">
        <f t="shared" si="19"/>
        <v/>
      </c>
      <c r="N407" s="37" t="str">
        <f t="shared" si="20"/>
        <v/>
      </c>
      <c r="O407" s="37" t="str">
        <f t="shared" si="18"/>
        <v/>
      </c>
    </row>
    <row r="408" spans="1:15" x14ac:dyDescent="0.25">
      <c r="A408" s="21"/>
      <c r="B408" s="16"/>
      <c r="C408" s="57"/>
      <c r="D408" s="21"/>
      <c r="E408" s="21"/>
      <c r="F408" s="21"/>
      <c r="I408" s="41" t="str">
        <f>IF('Data Entry'!$CC3046="", "", 'Data Entry'!$CC3046)</f>
        <v/>
      </c>
      <c r="J408" s="41" t="str">
        <f>IF('Data Entry'!$BW3046="", "", 'Data Entry'!$BW3046)</f>
        <v/>
      </c>
      <c r="L408" s="37" t="str">
        <f t="shared" si="19"/>
        <v/>
      </c>
      <c r="N408" s="37" t="str">
        <f t="shared" si="20"/>
        <v/>
      </c>
      <c r="O408" s="37" t="str">
        <f t="shared" si="18"/>
        <v/>
      </c>
    </row>
    <row r="409" spans="1:15" x14ac:dyDescent="0.25">
      <c r="A409" s="21"/>
      <c r="B409" s="16"/>
      <c r="C409" s="57"/>
      <c r="D409" s="21"/>
      <c r="E409" s="21"/>
      <c r="F409" s="21"/>
      <c r="I409" s="41" t="str">
        <f>IF('Data Entry'!$CC3047="", "", 'Data Entry'!$CC3047)</f>
        <v/>
      </c>
      <c r="J409" s="41" t="str">
        <f>IF('Data Entry'!$BW3047="", "", 'Data Entry'!$BW3047)</f>
        <v/>
      </c>
      <c r="L409" s="37" t="str">
        <f t="shared" si="19"/>
        <v/>
      </c>
      <c r="N409" s="37" t="str">
        <f t="shared" si="20"/>
        <v/>
      </c>
      <c r="O409" s="37" t="str">
        <f t="shared" si="18"/>
        <v/>
      </c>
    </row>
    <row r="410" spans="1:15" x14ac:dyDescent="0.25">
      <c r="A410" s="21"/>
      <c r="B410" s="16"/>
      <c r="C410" s="57"/>
      <c r="D410" s="21"/>
      <c r="E410" s="21"/>
      <c r="F410" s="21"/>
      <c r="I410" s="41" t="str">
        <f>IF('Data Entry'!$CC3048="", "", 'Data Entry'!$CC3048)</f>
        <v/>
      </c>
      <c r="J410" s="41" t="str">
        <f>IF('Data Entry'!$BW3048="", "", 'Data Entry'!$BW3048)</f>
        <v/>
      </c>
      <c r="L410" s="37" t="str">
        <f t="shared" si="19"/>
        <v/>
      </c>
      <c r="N410" s="37" t="str">
        <f t="shared" si="20"/>
        <v/>
      </c>
      <c r="O410" s="37" t="str">
        <f t="shared" si="18"/>
        <v/>
      </c>
    </row>
    <row r="411" spans="1:15" x14ac:dyDescent="0.25">
      <c r="A411" s="21"/>
      <c r="B411" s="16"/>
      <c r="C411" s="57"/>
      <c r="D411" s="21"/>
      <c r="E411" s="21"/>
      <c r="F411" s="21"/>
      <c r="I411" s="41" t="str">
        <f>IF('Data Entry'!$CC3049="", "", 'Data Entry'!$CC3049)</f>
        <v/>
      </c>
      <c r="J411" s="41" t="str">
        <f>IF('Data Entry'!$BW3049="", "", 'Data Entry'!$BW3049)</f>
        <v/>
      </c>
      <c r="L411" s="37" t="str">
        <f t="shared" si="19"/>
        <v/>
      </c>
      <c r="N411" s="37" t="str">
        <f t="shared" si="20"/>
        <v/>
      </c>
      <c r="O411" s="37" t="str">
        <f t="shared" si="18"/>
        <v/>
      </c>
    </row>
    <row r="412" spans="1:15" x14ac:dyDescent="0.25">
      <c r="A412" s="21"/>
      <c r="B412" s="16"/>
      <c r="C412" s="57"/>
      <c r="D412" s="21"/>
      <c r="E412" s="21"/>
      <c r="F412" s="21"/>
      <c r="I412" s="41" t="str">
        <f>IF('Data Entry'!$CC3050="", "", 'Data Entry'!$CC3050)</f>
        <v/>
      </c>
      <c r="J412" s="41" t="str">
        <f>IF('Data Entry'!$BW3050="", "", 'Data Entry'!$BW3050)</f>
        <v/>
      </c>
      <c r="L412" s="37" t="str">
        <f t="shared" si="19"/>
        <v/>
      </c>
      <c r="N412" s="37" t="str">
        <f t="shared" si="20"/>
        <v/>
      </c>
      <c r="O412" s="37" t="str">
        <f t="shared" si="18"/>
        <v/>
      </c>
    </row>
    <row r="413" spans="1:15" x14ac:dyDescent="0.25">
      <c r="A413" s="21"/>
      <c r="B413" s="16"/>
      <c r="C413" s="57"/>
      <c r="D413" s="21"/>
      <c r="E413" s="21"/>
      <c r="F413" s="21"/>
      <c r="I413" s="41" t="str">
        <f>IF('Data Entry'!$CC3051="", "", 'Data Entry'!$CC3051)</f>
        <v/>
      </c>
      <c r="J413" s="41" t="str">
        <f>IF('Data Entry'!$BW3051="", "", 'Data Entry'!$BW3051)</f>
        <v/>
      </c>
      <c r="L413" s="37" t="str">
        <f t="shared" si="19"/>
        <v/>
      </c>
      <c r="N413" s="37" t="str">
        <f t="shared" si="20"/>
        <v/>
      </c>
      <c r="O413" s="37" t="str">
        <f t="shared" si="18"/>
        <v/>
      </c>
    </row>
    <row r="414" spans="1:15" x14ac:dyDescent="0.25">
      <c r="A414" s="21"/>
      <c r="B414" s="16"/>
      <c r="C414" s="57"/>
      <c r="D414" s="21"/>
      <c r="E414" s="21"/>
      <c r="F414" s="21"/>
      <c r="I414" s="41" t="str">
        <f>IF('Data Entry'!$CC3052="", "", 'Data Entry'!$CC3052)</f>
        <v/>
      </c>
      <c r="J414" s="41" t="str">
        <f>IF('Data Entry'!$BW3052="", "", 'Data Entry'!$BW3052)</f>
        <v/>
      </c>
      <c r="L414" s="37" t="str">
        <f t="shared" si="19"/>
        <v/>
      </c>
      <c r="N414" s="37" t="str">
        <f t="shared" si="20"/>
        <v/>
      </c>
      <c r="O414" s="37" t="str">
        <f t="shared" si="18"/>
        <v/>
      </c>
    </row>
    <row r="415" spans="1:15" x14ac:dyDescent="0.25">
      <c r="A415" s="21"/>
      <c r="B415" s="16"/>
      <c r="C415" s="57"/>
      <c r="D415" s="21"/>
      <c r="E415" s="21"/>
      <c r="F415" s="21"/>
      <c r="I415" s="41" t="str">
        <f>IF('Data Entry'!$CC3053="", "", 'Data Entry'!$CC3053)</f>
        <v/>
      </c>
      <c r="J415" s="41" t="str">
        <f>IF('Data Entry'!$BW3053="", "", 'Data Entry'!$BW3053)</f>
        <v/>
      </c>
      <c r="L415" s="37" t="str">
        <f t="shared" si="19"/>
        <v/>
      </c>
      <c r="N415" s="37" t="str">
        <f t="shared" si="20"/>
        <v/>
      </c>
      <c r="O415" s="37" t="str">
        <f t="shared" si="18"/>
        <v/>
      </c>
    </row>
    <row r="416" spans="1:15" x14ac:dyDescent="0.25">
      <c r="A416" s="21"/>
      <c r="B416" s="16"/>
      <c r="C416" s="57"/>
      <c r="D416" s="21"/>
      <c r="E416" s="21"/>
      <c r="F416" s="21"/>
      <c r="I416" s="41" t="str">
        <f>IF('Data Entry'!$CC3054="", "", 'Data Entry'!$CC3054)</f>
        <v/>
      </c>
      <c r="J416" s="41" t="str">
        <f>IF('Data Entry'!$BW3054="", "", 'Data Entry'!$BW3054)</f>
        <v/>
      </c>
      <c r="L416" s="37" t="str">
        <f t="shared" si="19"/>
        <v/>
      </c>
      <c r="N416" s="37" t="str">
        <f t="shared" si="20"/>
        <v/>
      </c>
      <c r="O416" s="37" t="str">
        <f t="shared" si="18"/>
        <v/>
      </c>
    </row>
    <row r="417" spans="1:15" x14ac:dyDescent="0.25">
      <c r="A417" s="21"/>
      <c r="B417" s="16"/>
      <c r="C417" s="57"/>
      <c r="D417" s="21"/>
      <c r="E417" s="21"/>
      <c r="F417" s="21"/>
      <c r="I417" s="41" t="str">
        <f>IF('Data Entry'!$CC3055="", "", 'Data Entry'!$CC3055)</f>
        <v/>
      </c>
      <c r="J417" s="41" t="str">
        <f>IF('Data Entry'!$BW3055="", "", 'Data Entry'!$BW3055)</f>
        <v/>
      </c>
      <c r="L417" s="37" t="str">
        <f t="shared" si="19"/>
        <v/>
      </c>
      <c r="N417" s="37" t="str">
        <f t="shared" si="20"/>
        <v/>
      </c>
      <c r="O417" s="37" t="str">
        <f t="shared" si="18"/>
        <v/>
      </c>
    </row>
    <row r="418" spans="1:15" x14ac:dyDescent="0.25">
      <c r="A418" s="21"/>
      <c r="B418" s="16"/>
      <c r="C418" s="57"/>
      <c r="D418" s="21"/>
      <c r="E418" s="21"/>
      <c r="F418" s="21"/>
      <c r="I418" s="41" t="str">
        <f>IF('Data Entry'!$CC3056="", "", 'Data Entry'!$CC3056)</f>
        <v/>
      </c>
      <c r="J418" s="41" t="str">
        <f>IF('Data Entry'!$BW3056="", "", 'Data Entry'!$BW3056)</f>
        <v/>
      </c>
      <c r="L418" s="37" t="str">
        <f t="shared" si="19"/>
        <v/>
      </c>
      <c r="N418" s="37" t="str">
        <f t="shared" si="20"/>
        <v/>
      </c>
      <c r="O418" s="37" t="str">
        <f t="shared" si="18"/>
        <v/>
      </c>
    </row>
    <row r="419" spans="1:15" x14ac:dyDescent="0.25">
      <c r="A419" s="21"/>
      <c r="B419" s="16"/>
      <c r="C419" s="57"/>
      <c r="D419" s="21"/>
      <c r="E419" s="21"/>
      <c r="F419" s="21"/>
      <c r="I419" s="41" t="str">
        <f>IF('Data Entry'!$CC3057="", "", 'Data Entry'!$CC3057)</f>
        <v/>
      </c>
      <c r="J419" s="41" t="str">
        <f>IF('Data Entry'!$BW3057="", "", 'Data Entry'!$BW3057)</f>
        <v/>
      </c>
      <c r="L419" s="37" t="str">
        <f t="shared" si="19"/>
        <v/>
      </c>
      <c r="N419" s="37" t="str">
        <f t="shared" si="20"/>
        <v/>
      </c>
      <c r="O419" s="37" t="str">
        <f t="shared" si="18"/>
        <v/>
      </c>
    </row>
    <row r="420" spans="1:15" x14ac:dyDescent="0.25">
      <c r="A420" s="21"/>
      <c r="B420" s="16"/>
      <c r="C420" s="57"/>
      <c r="D420" s="21"/>
      <c r="E420" s="21"/>
      <c r="F420" s="21"/>
      <c r="I420" s="41" t="str">
        <f>IF('Data Entry'!$CC3058="", "", 'Data Entry'!$CC3058)</f>
        <v/>
      </c>
      <c r="J420" s="41" t="str">
        <f>IF('Data Entry'!$BW3058="", "", 'Data Entry'!$BW3058)</f>
        <v/>
      </c>
      <c r="L420" s="37" t="str">
        <f t="shared" si="19"/>
        <v/>
      </c>
      <c r="N420" s="37" t="str">
        <f t="shared" si="20"/>
        <v/>
      </c>
      <c r="O420" s="37" t="str">
        <f t="shared" si="18"/>
        <v/>
      </c>
    </row>
    <row r="421" spans="1:15" x14ac:dyDescent="0.25">
      <c r="A421" s="21"/>
      <c r="B421" s="16"/>
      <c r="C421" s="57"/>
      <c r="D421" s="21"/>
      <c r="E421" s="21"/>
      <c r="F421" s="21"/>
      <c r="I421" s="41" t="str">
        <f>IF('Data Entry'!$CC3059="", "", 'Data Entry'!$CC3059)</f>
        <v/>
      </c>
      <c r="J421" s="41" t="str">
        <f>IF('Data Entry'!$BW3059="", "", 'Data Entry'!$BW3059)</f>
        <v/>
      </c>
      <c r="L421" s="37" t="str">
        <f t="shared" si="19"/>
        <v/>
      </c>
      <c r="N421" s="37" t="str">
        <f t="shared" si="20"/>
        <v/>
      </c>
      <c r="O421" s="37" t="str">
        <f t="shared" si="18"/>
        <v/>
      </c>
    </row>
    <row r="422" spans="1:15" x14ac:dyDescent="0.25">
      <c r="A422" s="21"/>
      <c r="B422" s="16"/>
      <c r="C422" s="57"/>
      <c r="D422" s="21"/>
      <c r="E422" s="21"/>
      <c r="F422" s="21"/>
      <c r="I422" s="41" t="str">
        <f>IF('Data Entry'!$CC3060="", "", 'Data Entry'!$CC3060)</f>
        <v/>
      </c>
      <c r="J422" s="41" t="str">
        <f>IF('Data Entry'!$BW3060="", "", 'Data Entry'!$BW3060)</f>
        <v/>
      </c>
      <c r="L422" s="37" t="str">
        <f t="shared" si="19"/>
        <v/>
      </c>
      <c r="N422" s="37" t="str">
        <f t="shared" si="20"/>
        <v/>
      </c>
      <c r="O422" s="37" t="str">
        <f t="shared" si="18"/>
        <v/>
      </c>
    </row>
    <row r="423" spans="1:15" x14ac:dyDescent="0.25">
      <c r="A423" s="21"/>
      <c r="B423" s="16"/>
      <c r="C423" s="57"/>
      <c r="D423" s="21"/>
      <c r="E423" s="21"/>
      <c r="F423" s="21"/>
      <c r="I423" s="41" t="str">
        <f>IF('Data Entry'!$CC3061="", "", 'Data Entry'!$CC3061)</f>
        <v/>
      </c>
      <c r="J423" s="41" t="str">
        <f>IF('Data Entry'!$BW3061="", "", 'Data Entry'!$BW3061)</f>
        <v/>
      </c>
      <c r="L423" s="37" t="str">
        <f t="shared" si="19"/>
        <v/>
      </c>
      <c r="N423" s="37" t="str">
        <f t="shared" si="20"/>
        <v/>
      </c>
      <c r="O423" s="37" t="str">
        <f t="shared" si="18"/>
        <v/>
      </c>
    </row>
    <row r="424" spans="1:15" x14ac:dyDescent="0.25">
      <c r="A424" s="21"/>
      <c r="B424" s="16"/>
      <c r="C424" s="57"/>
      <c r="D424" s="21"/>
      <c r="E424" s="21"/>
      <c r="F424" s="21"/>
      <c r="I424" s="41" t="str">
        <f>IF('Data Entry'!$CC3062="", "", 'Data Entry'!$CC3062)</f>
        <v/>
      </c>
      <c r="J424" s="41" t="str">
        <f>IF('Data Entry'!$BW3062="", "", 'Data Entry'!$BW3062)</f>
        <v/>
      </c>
      <c r="L424" s="37" t="str">
        <f t="shared" si="19"/>
        <v/>
      </c>
      <c r="N424" s="37" t="str">
        <f t="shared" si="20"/>
        <v/>
      </c>
      <c r="O424" s="37" t="str">
        <f t="shared" si="18"/>
        <v/>
      </c>
    </row>
    <row r="425" spans="1:15" x14ac:dyDescent="0.25">
      <c r="A425" s="21"/>
      <c r="B425" s="16"/>
      <c r="C425" s="57"/>
      <c r="D425" s="21"/>
      <c r="E425" s="21"/>
      <c r="F425" s="21"/>
      <c r="I425" s="41" t="str">
        <f>IF('Data Entry'!$CC3063="", "", 'Data Entry'!$CC3063)</f>
        <v/>
      </c>
      <c r="J425" s="41" t="str">
        <f>IF('Data Entry'!$BW3063="", "", 'Data Entry'!$BW3063)</f>
        <v/>
      </c>
      <c r="L425" s="37" t="str">
        <f t="shared" si="19"/>
        <v/>
      </c>
      <c r="N425" s="37" t="str">
        <f t="shared" si="20"/>
        <v/>
      </c>
      <c r="O425" s="37" t="str">
        <f t="shared" si="18"/>
        <v/>
      </c>
    </row>
    <row r="426" spans="1:15" x14ac:dyDescent="0.25">
      <c r="A426" s="21"/>
      <c r="B426" s="16"/>
      <c r="C426" s="57"/>
      <c r="D426" s="21"/>
      <c r="E426" s="21"/>
      <c r="F426" s="21"/>
      <c r="I426" s="41" t="str">
        <f>IF('Data Entry'!$CC3064="", "", 'Data Entry'!$CC3064)</f>
        <v/>
      </c>
      <c r="J426" s="41" t="str">
        <f>IF('Data Entry'!$BW3064="", "", 'Data Entry'!$BW3064)</f>
        <v/>
      </c>
      <c r="L426" s="37" t="str">
        <f t="shared" si="19"/>
        <v/>
      </c>
      <c r="N426" s="37" t="str">
        <f t="shared" si="20"/>
        <v/>
      </c>
      <c r="O426" s="37" t="str">
        <f t="shared" si="18"/>
        <v/>
      </c>
    </row>
    <row r="427" spans="1:15" x14ac:dyDescent="0.25">
      <c r="A427" s="21"/>
      <c r="B427" s="16"/>
      <c r="C427" s="57"/>
      <c r="D427" s="21"/>
      <c r="E427" s="21"/>
      <c r="F427" s="21"/>
      <c r="I427" s="41" t="str">
        <f>IF('Data Entry'!$CC3065="", "", 'Data Entry'!$CC3065)</f>
        <v/>
      </c>
      <c r="J427" s="41" t="str">
        <f>IF('Data Entry'!$BW3065="", "", 'Data Entry'!$BW3065)</f>
        <v/>
      </c>
      <c r="L427" s="37" t="str">
        <f t="shared" si="19"/>
        <v/>
      </c>
      <c r="N427" s="37" t="str">
        <f t="shared" si="20"/>
        <v/>
      </c>
      <c r="O427" s="37" t="str">
        <f t="shared" si="18"/>
        <v/>
      </c>
    </row>
    <row r="428" spans="1:15" x14ac:dyDescent="0.25">
      <c r="A428" s="21"/>
      <c r="B428" s="16"/>
      <c r="C428" s="57"/>
      <c r="D428" s="21"/>
      <c r="E428" s="21"/>
      <c r="F428" s="21"/>
      <c r="I428" s="41" t="str">
        <f>IF('Data Entry'!$CC3066="", "", 'Data Entry'!$CC3066)</f>
        <v/>
      </c>
      <c r="J428" s="41" t="str">
        <f>IF('Data Entry'!$BW3066="", "", 'Data Entry'!$BW3066)</f>
        <v/>
      </c>
      <c r="L428" s="37" t="str">
        <f t="shared" si="19"/>
        <v/>
      </c>
      <c r="N428" s="37" t="str">
        <f t="shared" si="20"/>
        <v/>
      </c>
      <c r="O428" s="37" t="str">
        <f t="shared" si="18"/>
        <v/>
      </c>
    </row>
    <row r="429" spans="1:15" x14ac:dyDescent="0.25">
      <c r="A429" s="21"/>
      <c r="B429" s="16"/>
      <c r="C429" s="57"/>
      <c r="D429" s="21"/>
      <c r="E429" s="21"/>
      <c r="F429" s="21"/>
      <c r="I429" s="41" t="str">
        <f>IF('Data Entry'!$CC3067="", "", 'Data Entry'!$CC3067)</f>
        <v/>
      </c>
      <c r="J429" s="41" t="str">
        <f>IF('Data Entry'!$BW3067="", "", 'Data Entry'!$BW3067)</f>
        <v/>
      </c>
      <c r="L429" s="37" t="str">
        <f t="shared" si="19"/>
        <v/>
      </c>
      <c r="N429" s="37" t="str">
        <f t="shared" si="20"/>
        <v/>
      </c>
      <c r="O429" s="37" t="str">
        <f t="shared" si="18"/>
        <v/>
      </c>
    </row>
    <row r="430" spans="1:15" x14ac:dyDescent="0.25">
      <c r="A430" s="21"/>
      <c r="B430" s="16"/>
      <c r="C430" s="57"/>
      <c r="D430" s="21"/>
      <c r="E430" s="21"/>
      <c r="F430" s="21"/>
      <c r="I430" s="41" t="str">
        <f>IF('Data Entry'!$CC3068="", "", 'Data Entry'!$CC3068)</f>
        <v/>
      </c>
      <c r="J430" s="41" t="str">
        <f>IF('Data Entry'!$BW3068="", "", 'Data Entry'!$BW3068)</f>
        <v/>
      </c>
      <c r="L430" s="37" t="str">
        <f t="shared" si="19"/>
        <v/>
      </c>
      <c r="N430" s="37" t="str">
        <f t="shared" si="20"/>
        <v/>
      </c>
      <c r="O430" s="37" t="str">
        <f t="shared" si="18"/>
        <v/>
      </c>
    </row>
    <row r="431" spans="1:15" x14ac:dyDescent="0.25">
      <c r="A431" s="21"/>
      <c r="B431" s="16"/>
      <c r="C431" s="57"/>
      <c r="D431" s="21"/>
      <c r="E431" s="21"/>
      <c r="F431" s="21"/>
      <c r="I431" s="41" t="str">
        <f>IF('Data Entry'!$CC3069="", "", 'Data Entry'!$CC3069)</f>
        <v/>
      </c>
      <c r="J431" s="41" t="str">
        <f>IF('Data Entry'!$BW3069="", "", 'Data Entry'!$BW3069)</f>
        <v/>
      </c>
      <c r="L431" s="37" t="str">
        <f t="shared" si="19"/>
        <v/>
      </c>
      <c r="N431" s="37" t="str">
        <f t="shared" si="20"/>
        <v/>
      </c>
      <c r="O431" s="37" t="str">
        <f t="shared" si="18"/>
        <v/>
      </c>
    </row>
    <row r="432" spans="1:15" x14ac:dyDescent="0.25">
      <c r="A432" s="21"/>
      <c r="B432" s="16"/>
      <c r="C432" s="57"/>
      <c r="D432" s="21"/>
      <c r="E432" s="21"/>
      <c r="F432" s="21"/>
      <c r="I432" s="41" t="str">
        <f>IF('Data Entry'!$CC3070="", "", 'Data Entry'!$CC3070)</f>
        <v/>
      </c>
      <c r="J432" s="41" t="str">
        <f>IF('Data Entry'!$BW3070="", "", 'Data Entry'!$BW3070)</f>
        <v/>
      </c>
      <c r="L432" s="37" t="str">
        <f t="shared" si="19"/>
        <v/>
      </c>
      <c r="N432" s="37" t="str">
        <f t="shared" si="20"/>
        <v/>
      </c>
      <c r="O432" s="37" t="str">
        <f t="shared" si="18"/>
        <v/>
      </c>
    </row>
    <row r="433" spans="1:15" x14ac:dyDescent="0.25">
      <c r="A433" s="21"/>
      <c r="B433" s="16"/>
      <c r="C433" s="57"/>
      <c r="D433" s="21"/>
      <c r="E433" s="21"/>
      <c r="F433" s="21"/>
      <c r="I433" s="41" t="str">
        <f>IF('Data Entry'!$CC3071="", "", 'Data Entry'!$CC3071)</f>
        <v/>
      </c>
      <c r="J433" s="41" t="str">
        <f>IF('Data Entry'!$BW3071="", "", 'Data Entry'!$BW3071)</f>
        <v/>
      </c>
      <c r="L433" s="37" t="str">
        <f t="shared" si="19"/>
        <v/>
      </c>
      <c r="N433" s="37" t="str">
        <f t="shared" si="20"/>
        <v/>
      </c>
      <c r="O433" s="37" t="str">
        <f t="shared" si="18"/>
        <v/>
      </c>
    </row>
    <row r="434" spans="1:15" x14ac:dyDescent="0.25">
      <c r="A434" s="21"/>
      <c r="B434" s="16"/>
      <c r="C434" s="57"/>
      <c r="D434" s="21"/>
      <c r="E434" s="21"/>
      <c r="F434" s="21"/>
      <c r="I434" s="41" t="str">
        <f>IF('Data Entry'!$CC3072="", "", 'Data Entry'!$CC3072)</f>
        <v/>
      </c>
      <c r="J434" s="41" t="str">
        <f>IF('Data Entry'!$BW3072="", "", 'Data Entry'!$BW3072)</f>
        <v/>
      </c>
      <c r="L434" s="37" t="str">
        <f t="shared" si="19"/>
        <v/>
      </c>
      <c r="N434" s="37" t="str">
        <f t="shared" si="20"/>
        <v/>
      </c>
      <c r="O434" s="37" t="str">
        <f t="shared" si="18"/>
        <v/>
      </c>
    </row>
    <row r="435" spans="1:15" x14ac:dyDescent="0.25">
      <c r="A435" s="21"/>
      <c r="B435" s="16"/>
      <c r="C435" s="57"/>
      <c r="D435" s="21"/>
      <c r="E435" s="21"/>
      <c r="F435" s="21"/>
      <c r="I435" s="41" t="str">
        <f>IF('Data Entry'!$CC3073="", "", 'Data Entry'!$CC3073)</f>
        <v/>
      </c>
      <c r="J435" s="41" t="str">
        <f>IF('Data Entry'!$BW3073="", "", 'Data Entry'!$BW3073)</f>
        <v/>
      </c>
      <c r="L435" s="37" t="str">
        <f t="shared" si="19"/>
        <v/>
      </c>
      <c r="N435" s="37" t="str">
        <f t="shared" si="20"/>
        <v/>
      </c>
      <c r="O435" s="37" t="str">
        <f t="shared" si="18"/>
        <v/>
      </c>
    </row>
    <row r="436" spans="1:15" x14ac:dyDescent="0.25">
      <c r="A436" s="21"/>
      <c r="B436" s="16"/>
      <c r="C436" s="57"/>
      <c r="D436" s="21"/>
      <c r="E436" s="21"/>
      <c r="F436" s="21"/>
      <c r="I436" s="41" t="str">
        <f>IF('Data Entry'!$CC3074="", "", 'Data Entry'!$CC3074)</f>
        <v/>
      </c>
      <c r="J436" s="41" t="str">
        <f>IF('Data Entry'!$BW3074="", "", 'Data Entry'!$BW3074)</f>
        <v/>
      </c>
      <c r="L436" s="37" t="str">
        <f t="shared" si="19"/>
        <v/>
      </c>
      <c r="N436" s="37" t="str">
        <f t="shared" si="20"/>
        <v/>
      </c>
      <c r="O436" s="37" t="str">
        <f t="shared" si="18"/>
        <v/>
      </c>
    </row>
    <row r="437" spans="1:15" x14ac:dyDescent="0.25">
      <c r="A437" s="21"/>
      <c r="B437" s="16"/>
      <c r="C437" s="57"/>
      <c r="D437" s="21"/>
      <c r="E437" s="21"/>
      <c r="F437" s="21"/>
      <c r="I437" s="41" t="str">
        <f>IF('Data Entry'!$CC3075="", "", 'Data Entry'!$CC3075)</f>
        <v/>
      </c>
      <c r="J437" s="41" t="str">
        <f>IF('Data Entry'!$BW3075="", "", 'Data Entry'!$BW3075)</f>
        <v/>
      </c>
      <c r="L437" s="37" t="str">
        <f t="shared" si="19"/>
        <v/>
      </c>
      <c r="N437" s="37" t="str">
        <f t="shared" si="20"/>
        <v/>
      </c>
      <c r="O437" s="37" t="str">
        <f t="shared" si="18"/>
        <v/>
      </c>
    </row>
    <row r="438" spans="1:15" x14ac:dyDescent="0.25">
      <c r="A438" s="21"/>
      <c r="B438" s="16"/>
      <c r="C438" s="57"/>
      <c r="D438" s="21"/>
      <c r="E438" s="21"/>
      <c r="F438" s="21"/>
      <c r="I438" s="41" t="str">
        <f>IF('Data Entry'!$CC3076="", "", 'Data Entry'!$CC3076)</f>
        <v/>
      </c>
      <c r="J438" s="41" t="str">
        <f>IF('Data Entry'!$BW3076="", "", 'Data Entry'!$BW3076)</f>
        <v/>
      </c>
      <c r="L438" s="37" t="str">
        <f t="shared" si="19"/>
        <v/>
      </c>
      <c r="N438" s="37" t="str">
        <f t="shared" si="20"/>
        <v/>
      </c>
      <c r="O438" s="37" t="str">
        <f t="shared" si="18"/>
        <v/>
      </c>
    </row>
    <row r="439" spans="1:15" x14ac:dyDescent="0.25">
      <c r="A439" s="21"/>
      <c r="B439" s="16"/>
      <c r="C439" s="57"/>
      <c r="D439" s="21"/>
      <c r="E439" s="21"/>
      <c r="F439" s="21"/>
      <c r="I439" s="41" t="str">
        <f>IF('Data Entry'!$CC3077="", "", 'Data Entry'!$CC3077)</f>
        <v/>
      </c>
      <c r="J439" s="41" t="str">
        <f>IF('Data Entry'!$BW3077="", "", 'Data Entry'!$BW3077)</f>
        <v/>
      </c>
      <c r="L439" s="37" t="str">
        <f t="shared" si="19"/>
        <v/>
      </c>
      <c r="N439" s="37" t="str">
        <f t="shared" si="20"/>
        <v/>
      </c>
      <c r="O439" s="37" t="str">
        <f t="shared" si="18"/>
        <v/>
      </c>
    </row>
    <row r="440" spans="1:15" x14ac:dyDescent="0.25">
      <c r="A440" s="21"/>
      <c r="B440" s="16"/>
      <c r="C440" s="57"/>
      <c r="D440" s="21"/>
      <c r="E440" s="21"/>
      <c r="F440" s="21"/>
      <c r="I440" s="41" t="str">
        <f>IF('Data Entry'!$CC3078="", "", 'Data Entry'!$CC3078)</f>
        <v/>
      </c>
      <c r="J440" s="41" t="str">
        <f>IF('Data Entry'!$BW3078="", "", 'Data Entry'!$BW3078)</f>
        <v/>
      </c>
      <c r="L440" s="37" t="str">
        <f t="shared" si="19"/>
        <v/>
      </c>
      <c r="N440" s="37" t="str">
        <f t="shared" si="20"/>
        <v/>
      </c>
      <c r="O440" s="37" t="str">
        <f t="shared" si="18"/>
        <v/>
      </c>
    </row>
    <row r="441" spans="1:15" x14ac:dyDescent="0.25">
      <c r="A441" s="21"/>
      <c r="B441" s="16"/>
      <c r="C441" s="57"/>
      <c r="D441" s="21"/>
      <c r="E441" s="21"/>
      <c r="F441" s="21"/>
      <c r="I441" s="41" t="str">
        <f>IF('Data Entry'!$CC3079="", "", 'Data Entry'!$CC3079)</f>
        <v/>
      </c>
      <c r="J441" s="41" t="str">
        <f>IF('Data Entry'!$BW3079="", "", 'Data Entry'!$BW3079)</f>
        <v/>
      </c>
      <c r="L441" s="37" t="str">
        <f t="shared" si="19"/>
        <v/>
      </c>
      <c r="N441" s="37" t="str">
        <f t="shared" si="20"/>
        <v/>
      </c>
      <c r="O441" s="37" t="str">
        <f t="shared" si="18"/>
        <v/>
      </c>
    </row>
    <row r="442" spans="1:15" x14ac:dyDescent="0.25">
      <c r="A442" s="21"/>
      <c r="B442" s="16"/>
      <c r="C442" s="57"/>
      <c r="D442" s="21"/>
      <c r="E442" s="21"/>
      <c r="F442" s="21"/>
      <c r="I442" s="41" t="str">
        <f>IF('Data Entry'!$CC3080="", "", 'Data Entry'!$CC3080)</f>
        <v/>
      </c>
      <c r="J442" s="41" t="str">
        <f>IF('Data Entry'!$BW3080="", "", 'Data Entry'!$BW3080)</f>
        <v/>
      </c>
      <c r="L442" s="37" t="str">
        <f t="shared" si="19"/>
        <v/>
      </c>
      <c r="N442" s="37" t="str">
        <f t="shared" si="20"/>
        <v/>
      </c>
      <c r="O442" s="37" t="str">
        <f t="shared" si="18"/>
        <v/>
      </c>
    </row>
    <row r="443" spans="1:15" x14ac:dyDescent="0.25">
      <c r="A443" s="21"/>
      <c r="B443" s="16"/>
      <c r="C443" s="57"/>
      <c r="D443" s="21"/>
      <c r="E443" s="21"/>
      <c r="F443" s="21"/>
      <c r="I443" s="41" t="str">
        <f>IF('Data Entry'!$CC3081="", "", 'Data Entry'!$CC3081)</f>
        <v/>
      </c>
      <c r="J443" s="41" t="str">
        <f>IF('Data Entry'!$BW3081="", "", 'Data Entry'!$BW3081)</f>
        <v/>
      </c>
      <c r="L443" s="37" t="str">
        <f t="shared" si="19"/>
        <v/>
      </c>
      <c r="N443" s="37" t="str">
        <f t="shared" si="20"/>
        <v/>
      </c>
      <c r="O443" s="37" t="str">
        <f t="shared" si="18"/>
        <v/>
      </c>
    </row>
    <row r="444" spans="1:15" x14ac:dyDescent="0.25">
      <c r="A444" s="21"/>
      <c r="B444" s="16"/>
      <c r="C444" s="57"/>
      <c r="D444" s="21"/>
      <c r="E444" s="21"/>
      <c r="F444" s="21"/>
      <c r="I444" s="41" t="str">
        <f>IF('Data Entry'!$CC3082="", "", 'Data Entry'!$CC3082)</f>
        <v/>
      </c>
      <c r="J444" s="41" t="str">
        <f>IF('Data Entry'!$BW3082="", "", 'Data Entry'!$BW3082)</f>
        <v/>
      </c>
      <c r="L444" s="37" t="str">
        <f t="shared" si="19"/>
        <v/>
      </c>
      <c r="N444" s="37" t="str">
        <f t="shared" si="20"/>
        <v/>
      </c>
      <c r="O444" s="37" t="str">
        <f t="shared" si="18"/>
        <v/>
      </c>
    </row>
    <row r="445" spans="1:15" x14ac:dyDescent="0.25">
      <c r="A445" s="21"/>
      <c r="B445" s="16"/>
      <c r="C445" s="57"/>
      <c r="D445" s="21"/>
      <c r="E445" s="21"/>
      <c r="F445" s="21"/>
      <c r="I445" s="41" t="str">
        <f>IF('Data Entry'!$CC3083="", "", 'Data Entry'!$CC3083)</f>
        <v/>
      </c>
      <c r="J445" s="41" t="str">
        <f>IF('Data Entry'!$BW3083="", "", 'Data Entry'!$BW3083)</f>
        <v/>
      </c>
      <c r="L445" s="37" t="str">
        <f t="shared" si="19"/>
        <v/>
      </c>
      <c r="N445" s="37" t="str">
        <f t="shared" si="20"/>
        <v/>
      </c>
      <c r="O445" s="37" t="str">
        <f t="shared" si="18"/>
        <v/>
      </c>
    </row>
    <row r="446" spans="1:15" x14ac:dyDescent="0.25">
      <c r="A446" s="21"/>
      <c r="B446" s="16"/>
      <c r="C446" s="57"/>
      <c r="D446" s="21"/>
      <c r="E446" s="21"/>
      <c r="F446" s="21"/>
      <c r="I446" s="41" t="str">
        <f>IF('Data Entry'!$CC3084="", "", 'Data Entry'!$CC3084)</f>
        <v/>
      </c>
      <c r="J446" s="41" t="str">
        <f>IF('Data Entry'!$BW3084="", "", 'Data Entry'!$BW3084)</f>
        <v/>
      </c>
      <c r="L446" s="37" t="str">
        <f t="shared" si="19"/>
        <v/>
      </c>
      <c r="N446" s="37" t="str">
        <f t="shared" si="20"/>
        <v/>
      </c>
      <c r="O446" s="37" t="str">
        <f t="shared" si="18"/>
        <v/>
      </c>
    </row>
    <row r="447" spans="1:15" x14ac:dyDescent="0.25">
      <c r="A447" s="21"/>
      <c r="B447" s="16"/>
      <c r="C447" s="57"/>
      <c r="D447" s="21"/>
      <c r="E447" s="21"/>
      <c r="F447" s="21"/>
      <c r="I447" s="41" t="str">
        <f>IF('Data Entry'!$CC3085="", "", 'Data Entry'!$CC3085)</f>
        <v/>
      </c>
      <c r="J447" s="41" t="str">
        <f>IF('Data Entry'!$BW3085="", "", 'Data Entry'!$BW3085)</f>
        <v/>
      </c>
      <c r="L447" s="37" t="str">
        <f t="shared" si="19"/>
        <v/>
      </c>
      <c r="N447" s="37" t="str">
        <f t="shared" si="20"/>
        <v/>
      </c>
      <c r="O447" s="37" t="str">
        <f t="shared" si="18"/>
        <v/>
      </c>
    </row>
    <row r="448" spans="1:15" x14ac:dyDescent="0.25">
      <c r="A448" s="21"/>
      <c r="B448" s="16"/>
      <c r="C448" s="57"/>
      <c r="D448" s="21"/>
      <c r="E448" s="21"/>
      <c r="F448" s="21"/>
      <c r="I448" s="41" t="str">
        <f>IF('Data Entry'!$CC3086="", "", 'Data Entry'!$CC3086)</f>
        <v/>
      </c>
      <c r="J448" s="41" t="str">
        <f>IF('Data Entry'!$BW3086="", "", 'Data Entry'!$BW3086)</f>
        <v/>
      </c>
      <c r="L448" s="37" t="str">
        <f t="shared" si="19"/>
        <v/>
      </c>
      <c r="N448" s="37" t="str">
        <f t="shared" si="20"/>
        <v/>
      </c>
      <c r="O448" s="37" t="str">
        <f t="shared" si="18"/>
        <v/>
      </c>
    </row>
    <row r="449" spans="1:15" x14ac:dyDescent="0.25">
      <c r="A449" s="21"/>
      <c r="B449" s="16"/>
      <c r="C449" s="57"/>
      <c r="D449" s="21"/>
      <c r="E449" s="21"/>
      <c r="F449" s="21"/>
      <c r="I449" s="41" t="str">
        <f>IF('Data Entry'!$CC3087="", "", 'Data Entry'!$CC3087)</f>
        <v/>
      </c>
      <c r="J449" s="41" t="str">
        <f>IF('Data Entry'!$BW3087="", "", 'Data Entry'!$BW3087)</f>
        <v/>
      </c>
      <c r="L449" s="37" t="str">
        <f t="shared" si="19"/>
        <v/>
      </c>
      <c r="N449" s="37" t="str">
        <f t="shared" si="20"/>
        <v/>
      </c>
      <c r="O449" s="37" t="str">
        <f t="shared" si="18"/>
        <v/>
      </c>
    </row>
    <row r="450" spans="1:15" x14ac:dyDescent="0.25">
      <c r="A450" s="21"/>
      <c r="B450" s="16"/>
      <c r="C450" s="57"/>
      <c r="D450" s="21"/>
      <c r="E450" s="21"/>
      <c r="F450" s="21"/>
      <c r="I450" s="41" t="str">
        <f>IF('Data Entry'!$CC3088="", "", 'Data Entry'!$CC3088)</f>
        <v/>
      </c>
      <c r="J450" s="41" t="str">
        <f>IF('Data Entry'!$BW3088="", "", 'Data Entry'!$BW3088)</f>
        <v/>
      </c>
      <c r="L450" s="37" t="str">
        <f t="shared" si="19"/>
        <v/>
      </c>
      <c r="N450" s="37" t="str">
        <f t="shared" si="20"/>
        <v/>
      </c>
      <c r="O450" s="37" t="str">
        <f t="shared" si="18"/>
        <v/>
      </c>
    </row>
    <row r="451" spans="1:15" x14ac:dyDescent="0.25">
      <c r="A451" s="21"/>
      <c r="B451" s="16"/>
      <c r="C451" s="57"/>
      <c r="D451" s="21"/>
      <c r="E451" s="21"/>
      <c r="F451" s="21"/>
      <c r="I451" s="41" t="str">
        <f>IF('Data Entry'!$CC3089="", "", 'Data Entry'!$CC3089)</f>
        <v/>
      </c>
      <c r="J451" s="41" t="str">
        <f>IF('Data Entry'!$BW3089="", "", 'Data Entry'!$BW3089)</f>
        <v/>
      </c>
      <c r="L451" s="37" t="str">
        <f t="shared" si="19"/>
        <v/>
      </c>
      <c r="N451" s="37" t="str">
        <f t="shared" si="20"/>
        <v/>
      </c>
      <c r="O451" s="37" t="str">
        <f t="shared" si="18"/>
        <v/>
      </c>
    </row>
    <row r="452" spans="1:15" x14ac:dyDescent="0.25">
      <c r="A452" s="21"/>
      <c r="B452" s="16"/>
      <c r="C452" s="57"/>
      <c r="D452" s="21"/>
      <c r="E452" s="21"/>
      <c r="F452" s="21"/>
      <c r="I452" s="41" t="str">
        <f>IF('Data Entry'!$CC3090="", "", 'Data Entry'!$CC3090)</f>
        <v/>
      </c>
      <c r="J452" s="41" t="str">
        <f>IF('Data Entry'!$BW3090="", "", 'Data Entry'!$BW3090)</f>
        <v/>
      </c>
      <c r="L452" s="37" t="str">
        <f t="shared" si="19"/>
        <v/>
      </c>
      <c r="N452" s="37" t="str">
        <f t="shared" si="20"/>
        <v/>
      </c>
      <c r="O452" s="37" t="str">
        <f t="shared" si="18"/>
        <v/>
      </c>
    </row>
    <row r="453" spans="1:15" x14ac:dyDescent="0.25">
      <c r="A453" s="21"/>
      <c r="B453" s="16"/>
      <c r="C453" s="57"/>
      <c r="D453" s="21"/>
      <c r="E453" s="21"/>
      <c r="F453" s="21"/>
      <c r="I453" s="41" t="str">
        <f>IF('Data Entry'!$CC3091="", "", 'Data Entry'!$CC3091)</f>
        <v/>
      </c>
      <c r="J453" s="41" t="str">
        <f>IF('Data Entry'!$BW3091="", "", 'Data Entry'!$BW3091)</f>
        <v/>
      </c>
      <c r="L453" s="37" t="str">
        <f t="shared" si="19"/>
        <v/>
      </c>
      <c r="N453" s="37" t="str">
        <f t="shared" si="20"/>
        <v/>
      </c>
      <c r="O453" s="37" t="str">
        <f t="shared" si="18"/>
        <v/>
      </c>
    </row>
    <row r="454" spans="1:15" x14ac:dyDescent="0.25">
      <c r="A454" s="21"/>
      <c r="B454" s="16"/>
      <c r="C454" s="57"/>
      <c r="D454" s="21"/>
      <c r="E454" s="21"/>
      <c r="F454" s="21"/>
      <c r="I454" s="41" t="str">
        <f>IF('Data Entry'!$CC3092="", "", 'Data Entry'!$CC3092)</f>
        <v/>
      </c>
      <c r="J454" s="41" t="str">
        <f>IF('Data Entry'!$BW3092="", "", 'Data Entry'!$BW3092)</f>
        <v/>
      </c>
      <c r="L454" s="37" t="str">
        <f t="shared" si="19"/>
        <v/>
      </c>
      <c r="N454" s="37" t="str">
        <f t="shared" si="20"/>
        <v/>
      </c>
      <c r="O454" s="37" t="str">
        <f t="shared" si="18"/>
        <v/>
      </c>
    </row>
    <row r="455" spans="1:15" x14ac:dyDescent="0.25">
      <c r="A455" s="21"/>
      <c r="B455" s="16"/>
      <c r="C455" s="57"/>
      <c r="D455" s="21"/>
      <c r="E455" s="21"/>
      <c r="F455" s="21"/>
      <c r="I455" s="41" t="str">
        <f>IF('Data Entry'!$CC3093="", "", 'Data Entry'!$CC3093)</f>
        <v/>
      </c>
      <c r="J455" s="41" t="str">
        <f>IF('Data Entry'!$BW3093="", "", 'Data Entry'!$BW3093)</f>
        <v/>
      </c>
      <c r="L455" s="37" t="str">
        <f t="shared" si="19"/>
        <v/>
      </c>
      <c r="N455" s="37" t="str">
        <f t="shared" si="20"/>
        <v/>
      </c>
      <c r="O455" s="37" t="str">
        <f t="shared" si="18"/>
        <v/>
      </c>
    </row>
    <row r="456" spans="1:15" x14ac:dyDescent="0.25">
      <c r="A456" s="21"/>
      <c r="B456" s="16"/>
      <c r="C456" s="57"/>
      <c r="D456" s="21"/>
      <c r="E456" s="21"/>
      <c r="F456" s="21"/>
      <c r="I456" s="41" t="str">
        <f>IF('Data Entry'!$CC3094="", "", 'Data Entry'!$CC3094)</f>
        <v/>
      </c>
      <c r="J456" s="41" t="str">
        <f>IF('Data Entry'!$BW3094="", "", 'Data Entry'!$BW3094)</f>
        <v/>
      </c>
      <c r="L456" s="37" t="str">
        <f t="shared" si="19"/>
        <v/>
      </c>
      <c r="N456" s="37" t="str">
        <f t="shared" si="20"/>
        <v/>
      </c>
      <c r="O456" s="37" t="str">
        <f t="shared" si="18"/>
        <v/>
      </c>
    </row>
    <row r="457" spans="1:15" x14ac:dyDescent="0.25">
      <c r="A457" s="21"/>
      <c r="B457" s="16"/>
      <c r="C457" s="57"/>
      <c r="D457" s="21"/>
      <c r="E457" s="21"/>
      <c r="F457" s="21"/>
      <c r="I457" s="41" t="str">
        <f>IF('Data Entry'!$CC3095="", "", 'Data Entry'!$CC3095)</f>
        <v/>
      </c>
      <c r="J457" s="41" t="str">
        <f>IF('Data Entry'!$BW3095="", "", 'Data Entry'!$BW3095)</f>
        <v/>
      </c>
      <c r="L457" s="37" t="str">
        <f t="shared" si="19"/>
        <v/>
      </c>
      <c r="N457" s="37" t="str">
        <f t="shared" si="20"/>
        <v/>
      </c>
      <c r="O457" s="37" t="str">
        <f t="shared" si="18"/>
        <v/>
      </c>
    </row>
    <row r="458" spans="1:15" x14ac:dyDescent="0.25">
      <c r="A458" s="21"/>
      <c r="B458" s="16"/>
      <c r="C458" s="57"/>
      <c r="D458" s="21"/>
      <c r="E458" s="21"/>
      <c r="F458" s="21"/>
      <c r="I458" s="41" t="str">
        <f>IF('Data Entry'!$CC3096="", "", 'Data Entry'!$CC3096)</f>
        <v/>
      </c>
      <c r="J458" s="41" t="str">
        <f>IF('Data Entry'!$BW3096="", "", 'Data Entry'!$BW3096)</f>
        <v/>
      </c>
      <c r="L458" s="37" t="str">
        <f t="shared" si="19"/>
        <v/>
      </c>
      <c r="N458" s="37" t="str">
        <f t="shared" si="20"/>
        <v/>
      </c>
      <c r="O458" s="37" t="str">
        <f t="shared" si="18"/>
        <v/>
      </c>
    </row>
    <row r="459" spans="1:15" x14ac:dyDescent="0.25">
      <c r="A459" s="21"/>
      <c r="B459" s="16"/>
      <c r="C459" s="57"/>
      <c r="D459" s="21"/>
      <c r="E459" s="21"/>
      <c r="F459" s="21"/>
      <c r="I459" s="41" t="str">
        <f>IF('Data Entry'!$CC3097="", "", 'Data Entry'!$CC3097)</f>
        <v/>
      </c>
      <c r="J459" s="41" t="str">
        <f>IF('Data Entry'!$BW3097="", "", 'Data Entry'!$BW3097)</f>
        <v/>
      </c>
      <c r="L459" s="37" t="str">
        <f t="shared" si="19"/>
        <v/>
      </c>
      <c r="N459" s="37" t="str">
        <f t="shared" si="20"/>
        <v/>
      </c>
      <c r="O459" s="37" t="str">
        <f t="shared" ref="O459:O522" si="21">IF($L459="", "", IF(AND(O$5="X", C459=""), $L$6, IF(AND(NOT(C459=""), OR(COUNTIF(J$11:J$2650, C459)=0, COUNTIF(C$11:C$2650, C459)&gt;1)), $L$7, "")))</f>
        <v/>
      </c>
    </row>
    <row r="460" spans="1:15" x14ac:dyDescent="0.25">
      <c r="A460" s="21"/>
      <c r="B460" s="16"/>
      <c r="C460" s="57"/>
      <c r="D460" s="21"/>
      <c r="E460" s="21"/>
      <c r="F460" s="21"/>
      <c r="I460" s="41" t="str">
        <f>IF('Data Entry'!$CC3098="", "", 'Data Entry'!$CC3098)</f>
        <v/>
      </c>
      <c r="J460" s="41" t="str">
        <f>IF('Data Entry'!$BW3098="", "", 'Data Entry'!$BW3098)</f>
        <v/>
      </c>
      <c r="L460" s="37" t="str">
        <f t="shared" ref="L460:L523" si="22">IF(COUNTIF($B460:$C460, "")=2, "", "X")</f>
        <v/>
      </c>
      <c r="N460" s="37" t="str">
        <f t="shared" ref="N460:N523" si="23">IF($L460="", "", IF(AND(N$5="X", B460=""), $L$6, IF(AND(NOT(B460=""), OR(COUNTIF(I$11:I$2650, B460)=0, COUNTIF(B$11:B$2650, B460)&gt;1)), $L$7, "")))</f>
        <v/>
      </c>
      <c r="O460" s="37" t="str">
        <f t="shared" si="21"/>
        <v/>
      </c>
    </row>
    <row r="461" spans="1:15" x14ac:dyDescent="0.25">
      <c r="A461" s="21"/>
      <c r="B461" s="16"/>
      <c r="C461" s="57"/>
      <c r="D461" s="21"/>
      <c r="E461" s="21"/>
      <c r="F461" s="21"/>
      <c r="I461" s="41" t="str">
        <f>IF('Data Entry'!$CC3099="", "", 'Data Entry'!$CC3099)</f>
        <v/>
      </c>
      <c r="J461" s="41" t="str">
        <f>IF('Data Entry'!$BW3099="", "", 'Data Entry'!$BW3099)</f>
        <v/>
      </c>
      <c r="L461" s="37" t="str">
        <f t="shared" si="22"/>
        <v/>
      </c>
      <c r="N461" s="37" t="str">
        <f t="shared" si="23"/>
        <v/>
      </c>
      <c r="O461" s="37" t="str">
        <f t="shared" si="21"/>
        <v/>
      </c>
    </row>
    <row r="462" spans="1:15" x14ac:dyDescent="0.25">
      <c r="A462" s="21"/>
      <c r="B462" s="16"/>
      <c r="C462" s="57"/>
      <c r="D462" s="21"/>
      <c r="E462" s="21"/>
      <c r="F462" s="21"/>
      <c r="I462" s="41" t="str">
        <f>IF('Data Entry'!$CC3100="", "", 'Data Entry'!$CC3100)</f>
        <v/>
      </c>
      <c r="J462" s="41" t="str">
        <f>IF('Data Entry'!$BW3100="", "", 'Data Entry'!$BW3100)</f>
        <v/>
      </c>
      <c r="L462" s="37" t="str">
        <f t="shared" si="22"/>
        <v/>
      </c>
      <c r="N462" s="37" t="str">
        <f t="shared" si="23"/>
        <v/>
      </c>
      <c r="O462" s="37" t="str">
        <f t="shared" si="21"/>
        <v/>
      </c>
    </row>
    <row r="463" spans="1:15" x14ac:dyDescent="0.25">
      <c r="A463" s="21"/>
      <c r="B463" s="16"/>
      <c r="C463" s="57"/>
      <c r="D463" s="21"/>
      <c r="E463" s="21"/>
      <c r="F463" s="21"/>
      <c r="I463" s="41" t="str">
        <f>IF('Data Entry'!$CC3101="", "", 'Data Entry'!$CC3101)</f>
        <v/>
      </c>
      <c r="J463" s="41" t="str">
        <f>IF('Data Entry'!$BW3101="", "", 'Data Entry'!$BW3101)</f>
        <v/>
      </c>
      <c r="L463" s="37" t="str">
        <f t="shared" si="22"/>
        <v/>
      </c>
      <c r="N463" s="37" t="str">
        <f t="shared" si="23"/>
        <v/>
      </c>
      <c r="O463" s="37" t="str">
        <f t="shared" si="21"/>
        <v/>
      </c>
    </row>
    <row r="464" spans="1:15" x14ac:dyDescent="0.25">
      <c r="A464" s="21"/>
      <c r="B464" s="16"/>
      <c r="C464" s="57"/>
      <c r="D464" s="21"/>
      <c r="E464" s="21"/>
      <c r="F464" s="21"/>
      <c r="I464" s="41" t="str">
        <f>IF('Data Entry'!$CC3102="", "", 'Data Entry'!$CC3102)</f>
        <v/>
      </c>
      <c r="J464" s="41" t="str">
        <f>IF('Data Entry'!$BW3102="", "", 'Data Entry'!$BW3102)</f>
        <v/>
      </c>
      <c r="L464" s="37" t="str">
        <f t="shared" si="22"/>
        <v/>
      </c>
      <c r="N464" s="37" t="str">
        <f t="shared" si="23"/>
        <v/>
      </c>
      <c r="O464" s="37" t="str">
        <f t="shared" si="21"/>
        <v/>
      </c>
    </row>
    <row r="465" spans="1:15" x14ac:dyDescent="0.25">
      <c r="A465" s="21"/>
      <c r="B465" s="16"/>
      <c r="C465" s="57"/>
      <c r="D465" s="21"/>
      <c r="E465" s="21"/>
      <c r="F465" s="21"/>
      <c r="I465" s="41" t="str">
        <f>IF('Data Entry'!$CC3103="", "", 'Data Entry'!$CC3103)</f>
        <v/>
      </c>
      <c r="J465" s="41" t="str">
        <f>IF('Data Entry'!$BW3103="", "", 'Data Entry'!$BW3103)</f>
        <v/>
      </c>
      <c r="L465" s="37" t="str">
        <f t="shared" si="22"/>
        <v/>
      </c>
      <c r="N465" s="37" t="str">
        <f t="shared" si="23"/>
        <v/>
      </c>
      <c r="O465" s="37" t="str">
        <f t="shared" si="21"/>
        <v/>
      </c>
    </row>
    <row r="466" spans="1:15" x14ac:dyDescent="0.25">
      <c r="A466" s="21"/>
      <c r="B466" s="16"/>
      <c r="C466" s="57"/>
      <c r="D466" s="21"/>
      <c r="E466" s="21"/>
      <c r="F466" s="21"/>
      <c r="I466" s="41" t="str">
        <f>IF('Data Entry'!$CC3104="", "", 'Data Entry'!$CC3104)</f>
        <v/>
      </c>
      <c r="J466" s="41" t="str">
        <f>IF('Data Entry'!$BW3104="", "", 'Data Entry'!$BW3104)</f>
        <v/>
      </c>
      <c r="L466" s="37" t="str">
        <f t="shared" si="22"/>
        <v/>
      </c>
      <c r="N466" s="37" t="str">
        <f t="shared" si="23"/>
        <v/>
      </c>
      <c r="O466" s="37" t="str">
        <f t="shared" si="21"/>
        <v/>
      </c>
    </row>
    <row r="467" spans="1:15" x14ac:dyDescent="0.25">
      <c r="A467" s="21"/>
      <c r="B467" s="16"/>
      <c r="C467" s="57"/>
      <c r="D467" s="21"/>
      <c r="E467" s="21"/>
      <c r="F467" s="21"/>
      <c r="I467" s="41" t="str">
        <f>IF('Data Entry'!$CC3105="", "", 'Data Entry'!$CC3105)</f>
        <v/>
      </c>
      <c r="J467" s="41" t="str">
        <f>IF('Data Entry'!$BW3105="", "", 'Data Entry'!$BW3105)</f>
        <v/>
      </c>
      <c r="L467" s="37" t="str">
        <f t="shared" si="22"/>
        <v/>
      </c>
      <c r="N467" s="37" t="str">
        <f t="shared" si="23"/>
        <v/>
      </c>
      <c r="O467" s="37" t="str">
        <f t="shared" si="21"/>
        <v/>
      </c>
    </row>
    <row r="468" spans="1:15" x14ac:dyDescent="0.25">
      <c r="A468" s="21"/>
      <c r="B468" s="16"/>
      <c r="C468" s="57"/>
      <c r="D468" s="21"/>
      <c r="E468" s="21"/>
      <c r="F468" s="21"/>
      <c r="I468" s="41" t="str">
        <f>IF('Data Entry'!$CC3106="", "", 'Data Entry'!$CC3106)</f>
        <v/>
      </c>
      <c r="J468" s="41" t="str">
        <f>IF('Data Entry'!$BW3106="", "", 'Data Entry'!$BW3106)</f>
        <v/>
      </c>
      <c r="L468" s="37" t="str">
        <f t="shared" si="22"/>
        <v/>
      </c>
      <c r="N468" s="37" t="str">
        <f t="shared" si="23"/>
        <v/>
      </c>
      <c r="O468" s="37" t="str">
        <f t="shared" si="21"/>
        <v/>
      </c>
    </row>
    <row r="469" spans="1:15" x14ac:dyDescent="0.25">
      <c r="A469" s="21"/>
      <c r="B469" s="16"/>
      <c r="C469" s="57"/>
      <c r="D469" s="21"/>
      <c r="E469" s="21"/>
      <c r="F469" s="21"/>
      <c r="I469" s="41" t="str">
        <f>IF('Data Entry'!$CC3107="", "", 'Data Entry'!$CC3107)</f>
        <v/>
      </c>
      <c r="J469" s="41" t="str">
        <f>IF('Data Entry'!$BW3107="", "", 'Data Entry'!$BW3107)</f>
        <v/>
      </c>
      <c r="L469" s="37" t="str">
        <f t="shared" si="22"/>
        <v/>
      </c>
      <c r="N469" s="37" t="str">
        <f t="shared" si="23"/>
        <v/>
      </c>
      <c r="O469" s="37" t="str">
        <f t="shared" si="21"/>
        <v/>
      </c>
    </row>
    <row r="470" spans="1:15" x14ac:dyDescent="0.25">
      <c r="A470" s="21"/>
      <c r="B470" s="16"/>
      <c r="C470" s="57"/>
      <c r="D470" s="21"/>
      <c r="E470" s="21"/>
      <c r="F470" s="21"/>
      <c r="I470" s="41" t="str">
        <f>IF('Data Entry'!$CC3108="", "", 'Data Entry'!$CC3108)</f>
        <v/>
      </c>
      <c r="J470" s="41" t="str">
        <f>IF('Data Entry'!$BW3108="", "", 'Data Entry'!$BW3108)</f>
        <v/>
      </c>
      <c r="L470" s="37" t="str">
        <f t="shared" si="22"/>
        <v/>
      </c>
      <c r="N470" s="37" t="str">
        <f t="shared" si="23"/>
        <v/>
      </c>
      <c r="O470" s="37" t="str">
        <f t="shared" si="21"/>
        <v/>
      </c>
    </row>
    <row r="471" spans="1:15" x14ac:dyDescent="0.25">
      <c r="A471" s="21"/>
      <c r="B471" s="16"/>
      <c r="C471" s="57"/>
      <c r="D471" s="21"/>
      <c r="E471" s="21"/>
      <c r="F471" s="21"/>
      <c r="I471" s="41" t="str">
        <f>IF('Data Entry'!$CC3109="", "", 'Data Entry'!$CC3109)</f>
        <v/>
      </c>
      <c r="J471" s="41" t="str">
        <f>IF('Data Entry'!$BW3109="", "", 'Data Entry'!$BW3109)</f>
        <v/>
      </c>
      <c r="L471" s="37" t="str">
        <f t="shared" si="22"/>
        <v/>
      </c>
      <c r="N471" s="37" t="str">
        <f t="shared" si="23"/>
        <v/>
      </c>
      <c r="O471" s="37" t="str">
        <f t="shared" si="21"/>
        <v/>
      </c>
    </row>
    <row r="472" spans="1:15" x14ac:dyDescent="0.25">
      <c r="A472" s="21"/>
      <c r="B472" s="16"/>
      <c r="C472" s="57"/>
      <c r="D472" s="21"/>
      <c r="E472" s="21"/>
      <c r="F472" s="21"/>
      <c r="I472" s="41" t="str">
        <f>IF('Data Entry'!$CC3110="", "", 'Data Entry'!$CC3110)</f>
        <v/>
      </c>
      <c r="J472" s="41" t="str">
        <f>IF('Data Entry'!$BW3110="", "", 'Data Entry'!$BW3110)</f>
        <v/>
      </c>
      <c r="L472" s="37" t="str">
        <f t="shared" si="22"/>
        <v/>
      </c>
      <c r="N472" s="37" t="str">
        <f t="shared" si="23"/>
        <v/>
      </c>
      <c r="O472" s="37" t="str">
        <f t="shared" si="21"/>
        <v/>
      </c>
    </row>
    <row r="473" spans="1:15" x14ac:dyDescent="0.25">
      <c r="A473" s="21"/>
      <c r="B473" s="16"/>
      <c r="C473" s="57"/>
      <c r="D473" s="21"/>
      <c r="E473" s="21"/>
      <c r="F473" s="21"/>
      <c r="I473" s="41" t="str">
        <f>IF('Data Entry'!$CC3111="", "", 'Data Entry'!$CC3111)</f>
        <v/>
      </c>
      <c r="J473" s="41" t="str">
        <f>IF('Data Entry'!$BW3111="", "", 'Data Entry'!$BW3111)</f>
        <v/>
      </c>
      <c r="L473" s="37" t="str">
        <f t="shared" si="22"/>
        <v/>
      </c>
      <c r="N473" s="37" t="str">
        <f t="shared" si="23"/>
        <v/>
      </c>
      <c r="O473" s="37" t="str">
        <f t="shared" si="21"/>
        <v/>
      </c>
    </row>
    <row r="474" spans="1:15" x14ac:dyDescent="0.25">
      <c r="A474" s="21"/>
      <c r="B474" s="16"/>
      <c r="C474" s="57"/>
      <c r="D474" s="21"/>
      <c r="E474" s="21"/>
      <c r="F474" s="21"/>
      <c r="I474" s="41" t="str">
        <f>IF('Data Entry'!$CC3112="", "", 'Data Entry'!$CC3112)</f>
        <v/>
      </c>
      <c r="J474" s="41" t="str">
        <f>IF('Data Entry'!$BW3112="", "", 'Data Entry'!$BW3112)</f>
        <v/>
      </c>
      <c r="L474" s="37" t="str">
        <f t="shared" si="22"/>
        <v/>
      </c>
      <c r="N474" s="37" t="str">
        <f t="shared" si="23"/>
        <v/>
      </c>
      <c r="O474" s="37" t="str">
        <f t="shared" si="21"/>
        <v/>
      </c>
    </row>
    <row r="475" spans="1:15" x14ac:dyDescent="0.25">
      <c r="A475" s="21"/>
      <c r="B475" s="16"/>
      <c r="C475" s="57"/>
      <c r="D475" s="21"/>
      <c r="E475" s="21"/>
      <c r="F475" s="21"/>
      <c r="I475" s="41" t="str">
        <f>IF('Data Entry'!$CC3113="", "", 'Data Entry'!$CC3113)</f>
        <v/>
      </c>
      <c r="J475" s="41" t="str">
        <f>IF('Data Entry'!$BW3113="", "", 'Data Entry'!$BW3113)</f>
        <v/>
      </c>
      <c r="L475" s="37" t="str">
        <f t="shared" si="22"/>
        <v/>
      </c>
      <c r="N475" s="37" t="str">
        <f t="shared" si="23"/>
        <v/>
      </c>
      <c r="O475" s="37" t="str">
        <f t="shared" si="21"/>
        <v/>
      </c>
    </row>
    <row r="476" spans="1:15" x14ac:dyDescent="0.25">
      <c r="A476" s="21"/>
      <c r="B476" s="16"/>
      <c r="C476" s="57"/>
      <c r="D476" s="21"/>
      <c r="E476" s="21"/>
      <c r="F476" s="21"/>
      <c r="I476" s="41" t="str">
        <f>IF('Data Entry'!$CC3114="", "", 'Data Entry'!$CC3114)</f>
        <v/>
      </c>
      <c r="J476" s="41" t="str">
        <f>IF('Data Entry'!$BW3114="", "", 'Data Entry'!$BW3114)</f>
        <v/>
      </c>
      <c r="L476" s="37" t="str">
        <f t="shared" si="22"/>
        <v/>
      </c>
      <c r="N476" s="37" t="str">
        <f t="shared" si="23"/>
        <v/>
      </c>
      <c r="O476" s="37" t="str">
        <f t="shared" si="21"/>
        <v/>
      </c>
    </row>
    <row r="477" spans="1:15" x14ac:dyDescent="0.25">
      <c r="A477" s="21"/>
      <c r="B477" s="16"/>
      <c r="C477" s="57"/>
      <c r="D477" s="21"/>
      <c r="E477" s="21"/>
      <c r="F477" s="21"/>
      <c r="I477" s="41" t="str">
        <f>IF('Data Entry'!$CC3115="", "", 'Data Entry'!$CC3115)</f>
        <v/>
      </c>
      <c r="J477" s="41" t="str">
        <f>IF('Data Entry'!$BW3115="", "", 'Data Entry'!$BW3115)</f>
        <v/>
      </c>
      <c r="L477" s="37" t="str">
        <f t="shared" si="22"/>
        <v/>
      </c>
      <c r="N477" s="37" t="str">
        <f t="shared" si="23"/>
        <v/>
      </c>
      <c r="O477" s="37" t="str">
        <f t="shared" si="21"/>
        <v/>
      </c>
    </row>
    <row r="478" spans="1:15" x14ac:dyDescent="0.25">
      <c r="A478" s="21"/>
      <c r="B478" s="16"/>
      <c r="C478" s="57"/>
      <c r="D478" s="21"/>
      <c r="E478" s="21"/>
      <c r="F478" s="21"/>
      <c r="I478" s="41" t="str">
        <f>IF('Data Entry'!$CC3116="", "", 'Data Entry'!$CC3116)</f>
        <v/>
      </c>
      <c r="J478" s="41" t="str">
        <f>IF('Data Entry'!$BW3116="", "", 'Data Entry'!$BW3116)</f>
        <v/>
      </c>
      <c r="L478" s="37" t="str">
        <f t="shared" si="22"/>
        <v/>
      </c>
      <c r="N478" s="37" t="str">
        <f t="shared" si="23"/>
        <v/>
      </c>
      <c r="O478" s="37" t="str">
        <f t="shared" si="21"/>
        <v/>
      </c>
    </row>
    <row r="479" spans="1:15" x14ac:dyDescent="0.25">
      <c r="A479" s="21"/>
      <c r="B479" s="16"/>
      <c r="C479" s="57"/>
      <c r="D479" s="21"/>
      <c r="E479" s="21"/>
      <c r="F479" s="21"/>
      <c r="I479" s="41" t="str">
        <f>IF('Data Entry'!$CC3117="", "", 'Data Entry'!$CC3117)</f>
        <v/>
      </c>
      <c r="J479" s="41" t="str">
        <f>IF('Data Entry'!$BW3117="", "", 'Data Entry'!$BW3117)</f>
        <v/>
      </c>
      <c r="L479" s="37" t="str">
        <f t="shared" si="22"/>
        <v/>
      </c>
      <c r="N479" s="37" t="str">
        <f t="shared" si="23"/>
        <v/>
      </c>
      <c r="O479" s="37" t="str">
        <f t="shared" si="21"/>
        <v/>
      </c>
    </row>
    <row r="480" spans="1:15" x14ac:dyDescent="0.25">
      <c r="A480" s="21"/>
      <c r="B480" s="16"/>
      <c r="C480" s="57"/>
      <c r="D480" s="21"/>
      <c r="E480" s="21"/>
      <c r="F480" s="21"/>
      <c r="I480" s="41" t="str">
        <f>IF('Data Entry'!$CC3118="", "", 'Data Entry'!$CC3118)</f>
        <v/>
      </c>
      <c r="J480" s="41" t="str">
        <f>IF('Data Entry'!$BW3118="", "", 'Data Entry'!$BW3118)</f>
        <v/>
      </c>
      <c r="L480" s="37" t="str">
        <f t="shared" si="22"/>
        <v/>
      </c>
      <c r="N480" s="37" t="str">
        <f t="shared" si="23"/>
        <v/>
      </c>
      <c r="O480" s="37" t="str">
        <f t="shared" si="21"/>
        <v/>
      </c>
    </row>
    <row r="481" spans="1:15" x14ac:dyDescent="0.25">
      <c r="A481" s="21"/>
      <c r="B481" s="16"/>
      <c r="C481" s="57"/>
      <c r="D481" s="21"/>
      <c r="E481" s="21"/>
      <c r="F481" s="21"/>
      <c r="I481" s="41" t="str">
        <f>IF('Data Entry'!$CC3119="", "", 'Data Entry'!$CC3119)</f>
        <v/>
      </c>
      <c r="J481" s="41" t="str">
        <f>IF('Data Entry'!$BW3119="", "", 'Data Entry'!$BW3119)</f>
        <v/>
      </c>
      <c r="L481" s="37" t="str">
        <f t="shared" si="22"/>
        <v/>
      </c>
      <c r="N481" s="37" t="str">
        <f t="shared" si="23"/>
        <v/>
      </c>
      <c r="O481" s="37" t="str">
        <f t="shared" si="21"/>
        <v/>
      </c>
    </row>
    <row r="482" spans="1:15" x14ac:dyDescent="0.25">
      <c r="A482" s="21"/>
      <c r="B482" s="16"/>
      <c r="C482" s="57"/>
      <c r="D482" s="21"/>
      <c r="E482" s="21"/>
      <c r="F482" s="21"/>
      <c r="I482" s="41" t="str">
        <f>IF('Data Entry'!$CC3120="", "", 'Data Entry'!$CC3120)</f>
        <v/>
      </c>
      <c r="J482" s="41" t="str">
        <f>IF('Data Entry'!$BW3120="", "", 'Data Entry'!$BW3120)</f>
        <v/>
      </c>
      <c r="L482" s="37" t="str">
        <f t="shared" si="22"/>
        <v/>
      </c>
      <c r="N482" s="37" t="str">
        <f t="shared" si="23"/>
        <v/>
      </c>
      <c r="O482" s="37" t="str">
        <f t="shared" si="21"/>
        <v/>
      </c>
    </row>
    <row r="483" spans="1:15" x14ac:dyDescent="0.25">
      <c r="A483" s="21"/>
      <c r="B483" s="16"/>
      <c r="C483" s="57"/>
      <c r="D483" s="21"/>
      <c r="E483" s="21"/>
      <c r="F483" s="21"/>
      <c r="I483" s="41" t="str">
        <f>IF('Data Entry'!$CC3121="", "", 'Data Entry'!$CC3121)</f>
        <v/>
      </c>
      <c r="J483" s="41" t="str">
        <f>IF('Data Entry'!$BW3121="", "", 'Data Entry'!$BW3121)</f>
        <v/>
      </c>
      <c r="L483" s="37" t="str">
        <f t="shared" si="22"/>
        <v/>
      </c>
      <c r="N483" s="37" t="str">
        <f t="shared" si="23"/>
        <v/>
      </c>
      <c r="O483" s="37" t="str">
        <f t="shared" si="21"/>
        <v/>
      </c>
    </row>
    <row r="484" spans="1:15" x14ac:dyDescent="0.25">
      <c r="A484" s="21"/>
      <c r="B484" s="16"/>
      <c r="C484" s="57"/>
      <c r="D484" s="21"/>
      <c r="E484" s="21"/>
      <c r="F484" s="21"/>
      <c r="I484" s="41" t="str">
        <f>IF('Data Entry'!$CC3122="", "", 'Data Entry'!$CC3122)</f>
        <v/>
      </c>
      <c r="J484" s="41" t="str">
        <f>IF('Data Entry'!$BW3122="", "", 'Data Entry'!$BW3122)</f>
        <v/>
      </c>
      <c r="L484" s="37" t="str">
        <f t="shared" si="22"/>
        <v/>
      </c>
      <c r="N484" s="37" t="str">
        <f t="shared" si="23"/>
        <v/>
      </c>
      <c r="O484" s="37" t="str">
        <f t="shared" si="21"/>
        <v/>
      </c>
    </row>
    <row r="485" spans="1:15" x14ac:dyDescent="0.25">
      <c r="A485" s="21"/>
      <c r="B485" s="16"/>
      <c r="C485" s="57"/>
      <c r="D485" s="21"/>
      <c r="E485" s="21"/>
      <c r="F485" s="21"/>
      <c r="I485" s="41" t="str">
        <f>IF('Data Entry'!$CC3123="", "", 'Data Entry'!$CC3123)</f>
        <v/>
      </c>
      <c r="J485" s="41" t="str">
        <f>IF('Data Entry'!$BW3123="", "", 'Data Entry'!$BW3123)</f>
        <v/>
      </c>
      <c r="L485" s="37" t="str">
        <f t="shared" si="22"/>
        <v/>
      </c>
      <c r="N485" s="37" t="str">
        <f t="shared" si="23"/>
        <v/>
      </c>
      <c r="O485" s="37" t="str">
        <f t="shared" si="21"/>
        <v/>
      </c>
    </row>
    <row r="486" spans="1:15" x14ac:dyDescent="0.25">
      <c r="A486" s="21"/>
      <c r="B486" s="16"/>
      <c r="C486" s="57"/>
      <c r="D486" s="21"/>
      <c r="E486" s="21"/>
      <c r="F486" s="21"/>
      <c r="I486" s="41" t="str">
        <f>IF('Data Entry'!$CC3124="", "", 'Data Entry'!$CC3124)</f>
        <v/>
      </c>
      <c r="J486" s="41" t="str">
        <f>IF('Data Entry'!$BW3124="", "", 'Data Entry'!$BW3124)</f>
        <v/>
      </c>
      <c r="L486" s="37" t="str">
        <f t="shared" si="22"/>
        <v/>
      </c>
      <c r="N486" s="37" t="str">
        <f t="shared" si="23"/>
        <v/>
      </c>
      <c r="O486" s="37" t="str">
        <f t="shared" si="21"/>
        <v/>
      </c>
    </row>
    <row r="487" spans="1:15" x14ac:dyDescent="0.25">
      <c r="A487" s="21"/>
      <c r="B487" s="16"/>
      <c r="C487" s="57"/>
      <c r="D487" s="21"/>
      <c r="E487" s="21"/>
      <c r="F487" s="21"/>
      <c r="I487" s="41" t="str">
        <f>IF('Data Entry'!$CC3125="", "", 'Data Entry'!$CC3125)</f>
        <v/>
      </c>
      <c r="J487" s="41" t="str">
        <f>IF('Data Entry'!$BW3125="", "", 'Data Entry'!$BW3125)</f>
        <v/>
      </c>
      <c r="L487" s="37" t="str">
        <f t="shared" si="22"/>
        <v/>
      </c>
      <c r="N487" s="37" t="str">
        <f t="shared" si="23"/>
        <v/>
      </c>
      <c r="O487" s="37" t="str">
        <f t="shared" si="21"/>
        <v/>
      </c>
    </row>
    <row r="488" spans="1:15" x14ac:dyDescent="0.25">
      <c r="A488" s="21"/>
      <c r="B488" s="16"/>
      <c r="C488" s="57"/>
      <c r="D488" s="21"/>
      <c r="E488" s="21"/>
      <c r="F488" s="21"/>
      <c r="I488" s="41" t="str">
        <f>IF('Data Entry'!$CC3126="", "", 'Data Entry'!$CC3126)</f>
        <v/>
      </c>
      <c r="J488" s="41" t="str">
        <f>IF('Data Entry'!$BW3126="", "", 'Data Entry'!$BW3126)</f>
        <v/>
      </c>
      <c r="L488" s="37" t="str">
        <f t="shared" si="22"/>
        <v/>
      </c>
      <c r="N488" s="37" t="str">
        <f t="shared" si="23"/>
        <v/>
      </c>
      <c r="O488" s="37" t="str">
        <f t="shared" si="21"/>
        <v/>
      </c>
    </row>
    <row r="489" spans="1:15" x14ac:dyDescent="0.25">
      <c r="A489" s="21"/>
      <c r="B489" s="16"/>
      <c r="C489" s="57"/>
      <c r="D489" s="21"/>
      <c r="E489" s="21"/>
      <c r="F489" s="21"/>
      <c r="I489" s="41" t="str">
        <f>IF('Data Entry'!$CC3127="", "", 'Data Entry'!$CC3127)</f>
        <v/>
      </c>
      <c r="J489" s="41" t="str">
        <f>IF('Data Entry'!$BW3127="", "", 'Data Entry'!$BW3127)</f>
        <v/>
      </c>
      <c r="L489" s="37" t="str">
        <f t="shared" si="22"/>
        <v/>
      </c>
      <c r="N489" s="37" t="str">
        <f t="shared" si="23"/>
        <v/>
      </c>
      <c r="O489" s="37" t="str">
        <f t="shared" si="21"/>
        <v/>
      </c>
    </row>
    <row r="490" spans="1:15" x14ac:dyDescent="0.25">
      <c r="A490" s="21"/>
      <c r="B490" s="16"/>
      <c r="C490" s="57"/>
      <c r="D490" s="21"/>
      <c r="E490" s="21"/>
      <c r="F490" s="21"/>
      <c r="I490" s="41" t="str">
        <f>IF('Data Entry'!$CC3128="", "", 'Data Entry'!$CC3128)</f>
        <v/>
      </c>
      <c r="J490" s="41" t="str">
        <f>IF('Data Entry'!$BW3128="", "", 'Data Entry'!$BW3128)</f>
        <v/>
      </c>
      <c r="L490" s="37" t="str">
        <f t="shared" si="22"/>
        <v/>
      </c>
      <c r="N490" s="37" t="str">
        <f t="shared" si="23"/>
        <v/>
      </c>
      <c r="O490" s="37" t="str">
        <f t="shared" si="21"/>
        <v/>
      </c>
    </row>
    <row r="491" spans="1:15" x14ac:dyDescent="0.25">
      <c r="A491" s="21"/>
      <c r="B491" s="16"/>
      <c r="C491" s="57"/>
      <c r="D491" s="21"/>
      <c r="E491" s="21"/>
      <c r="F491" s="21"/>
      <c r="I491" s="41" t="str">
        <f>IF('Data Entry'!$CC3129="", "", 'Data Entry'!$CC3129)</f>
        <v/>
      </c>
      <c r="J491" s="41" t="str">
        <f>IF('Data Entry'!$BW3129="", "", 'Data Entry'!$BW3129)</f>
        <v/>
      </c>
      <c r="L491" s="37" t="str">
        <f t="shared" si="22"/>
        <v/>
      </c>
      <c r="N491" s="37" t="str">
        <f t="shared" si="23"/>
        <v/>
      </c>
      <c r="O491" s="37" t="str">
        <f t="shared" si="21"/>
        <v/>
      </c>
    </row>
    <row r="492" spans="1:15" x14ac:dyDescent="0.25">
      <c r="A492" s="21"/>
      <c r="B492" s="16"/>
      <c r="C492" s="57"/>
      <c r="D492" s="21"/>
      <c r="E492" s="21"/>
      <c r="F492" s="21"/>
      <c r="I492" s="41" t="str">
        <f>IF('Data Entry'!$CC3130="", "", 'Data Entry'!$CC3130)</f>
        <v/>
      </c>
      <c r="J492" s="41" t="str">
        <f>IF('Data Entry'!$BW3130="", "", 'Data Entry'!$BW3130)</f>
        <v/>
      </c>
      <c r="L492" s="37" t="str">
        <f t="shared" si="22"/>
        <v/>
      </c>
      <c r="N492" s="37" t="str">
        <f t="shared" si="23"/>
        <v/>
      </c>
      <c r="O492" s="37" t="str">
        <f t="shared" si="21"/>
        <v/>
      </c>
    </row>
    <row r="493" spans="1:15" x14ac:dyDescent="0.25">
      <c r="A493" s="21"/>
      <c r="B493" s="16"/>
      <c r="C493" s="57"/>
      <c r="D493" s="21"/>
      <c r="E493" s="21"/>
      <c r="F493" s="21"/>
      <c r="I493" s="41" t="str">
        <f>IF('Data Entry'!$CC3131="", "", 'Data Entry'!$CC3131)</f>
        <v/>
      </c>
      <c r="J493" s="41" t="str">
        <f>IF('Data Entry'!$BW3131="", "", 'Data Entry'!$BW3131)</f>
        <v/>
      </c>
      <c r="L493" s="37" t="str">
        <f t="shared" si="22"/>
        <v/>
      </c>
      <c r="N493" s="37" t="str">
        <f t="shared" si="23"/>
        <v/>
      </c>
      <c r="O493" s="37" t="str">
        <f t="shared" si="21"/>
        <v/>
      </c>
    </row>
    <row r="494" spans="1:15" x14ac:dyDescent="0.25">
      <c r="A494" s="21"/>
      <c r="B494" s="16"/>
      <c r="C494" s="57"/>
      <c r="D494" s="21"/>
      <c r="E494" s="21"/>
      <c r="F494" s="21"/>
      <c r="I494" s="41" t="str">
        <f>IF('Data Entry'!$CC3132="", "", 'Data Entry'!$CC3132)</f>
        <v/>
      </c>
      <c r="J494" s="41" t="str">
        <f>IF('Data Entry'!$BW3132="", "", 'Data Entry'!$BW3132)</f>
        <v/>
      </c>
      <c r="L494" s="37" t="str">
        <f t="shared" si="22"/>
        <v/>
      </c>
      <c r="N494" s="37" t="str">
        <f t="shared" si="23"/>
        <v/>
      </c>
      <c r="O494" s="37" t="str">
        <f t="shared" si="21"/>
        <v/>
      </c>
    </row>
    <row r="495" spans="1:15" x14ac:dyDescent="0.25">
      <c r="A495" s="21"/>
      <c r="B495" s="16"/>
      <c r="C495" s="57"/>
      <c r="D495" s="21"/>
      <c r="E495" s="21"/>
      <c r="F495" s="21"/>
      <c r="I495" s="41" t="str">
        <f>IF('Data Entry'!$CC3133="", "", 'Data Entry'!$CC3133)</f>
        <v/>
      </c>
      <c r="J495" s="41" t="str">
        <f>IF('Data Entry'!$BW3133="", "", 'Data Entry'!$BW3133)</f>
        <v/>
      </c>
      <c r="L495" s="37" t="str">
        <f t="shared" si="22"/>
        <v/>
      </c>
      <c r="N495" s="37" t="str">
        <f t="shared" si="23"/>
        <v/>
      </c>
      <c r="O495" s="37" t="str">
        <f t="shared" si="21"/>
        <v/>
      </c>
    </row>
    <row r="496" spans="1:15" x14ac:dyDescent="0.25">
      <c r="A496" s="21"/>
      <c r="B496" s="16"/>
      <c r="C496" s="57"/>
      <c r="D496" s="21"/>
      <c r="E496" s="21"/>
      <c r="F496" s="21"/>
      <c r="I496" s="41" t="str">
        <f>IF('Data Entry'!$CC3134="", "", 'Data Entry'!$CC3134)</f>
        <v/>
      </c>
      <c r="J496" s="41" t="str">
        <f>IF('Data Entry'!$BW3134="", "", 'Data Entry'!$BW3134)</f>
        <v/>
      </c>
      <c r="L496" s="37" t="str">
        <f t="shared" si="22"/>
        <v/>
      </c>
      <c r="N496" s="37" t="str">
        <f t="shared" si="23"/>
        <v/>
      </c>
      <c r="O496" s="37" t="str">
        <f t="shared" si="21"/>
        <v/>
      </c>
    </row>
    <row r="497" spans="1:15" x14ac:dyDescent="0.25">
      <c r="A497" s="21"/>
      <c r="B497" s="16"/>
      <c r="C497" s="57"/>
      <c r="D497" s="21"/>
      <c r="E497" s="21"/>
      <c r="F497" s="21"/>
      <c r="I497" s="41" t="str">
        <f>IF('Data Entry'!$CC3135="", "", 'Data Entry'!$CC3135)</f>
        <v/>
      </c>
      <c r="J497" s="41" t="str">
        <f>IF('Data Entry'!$BW3135="", "", 'Data Entry'!$BW3135)</f>
        <v/>
      </c>
      <c r="L497" s="37" t="str">
        <f t="shared" si="22"/>
        <v/>
      </c>
      <c r="N497" s="37" t="str">
        <f t="shared" si="23"/>
        <v/>
      </c>
      <c r="O497" s="37" t="str">
        <f t="shared" si="21"/>
        <v/>
      </c>
    </row>
    <row r="498" spans="1:15" x14ac:dyDescent="0.25">
      <c r="A498" s="21"/>
      <c r="B498" s="16"/>
      <c r="C498" s="57"/>
      <c r="D498" s="21"/>
      <c r="E498" s="21"/>
      <c r="F498" s="21"/>
      <c r="I498" s="41" t="str">
        <f>IF('Data Entry'!$CC3136="", "", 'Data Entry'!$CC3136)</f>
        <v/>
      </c>
      <c r="J498" s="41" t="str">
        <f>IF('Data Entry'!$BW3136="", "", 'Data Entry'!$BW3136)</f>
        <v/>
      </c>
      <c r="L498" s="37" t="str">
        <f t="shared" si="22"/>
        <v/>
      </c>
      <c r="N498" s="37" t="str">
        <f t="shared" si="23"/>
        <v/>
      </c>
      <c r="O498" s="37" t="str">
        <f t="shared" si="21"/>
        <v/>
      </c>
    </row>
    <row r="499" spans="1:15" x14ac:dyDescent="0.25">
      <c r="A499" s="21"/>
      <c r="B499" s="16"/>
      <c r="C499" s="57"/>
      <c r="D499" s="21"/>
      <c r="E499" s="21"/>
      <c r="F499" s="21"/>
      <c r="I499" s="41" t="str">
        <f>IF('Data Entry'!$CC3137="", "", 'Data Entry'!$CC3137)</f>
        <v/>
      </c>
      <c r="J499" s="41" t="str">
        <f>IF('Data Entry'!$BW3137="", "", 'Data Entry'!$BW3137)</f>
        <v/>
      </c>
      <c r="L499" s="37" t="str">
        <f t="shared" si="22"/>
        <v/>
      </c>
      <c r="N499" s="37" t="str">
        <f t="shared" si="23"/>
        <v/>
      </c>
      <c r="O499" s="37" t="str">
        <f t="shared" si="21"/>
        <v/>
      </c>
    </row>
    <row r="500" spans="1:15" x14ac:dyDescent="0.25">
      <c r="A500" s="21"/>
      <c r="B500" s="16"/>
      <c r="C500" s="57"/>
      <c r="D500" s="21"/>
      <c r="E500" s="21"/>
      <c r="F500" s="21"/>
      <c r="I500" s="41" t="str">
        <f>IF('Data Entry'!$CC3138="", "", 'Data Entry'!$CC3138)</f>
        <v/>
      </c>
      <c r="J500" s="41" t="str">
        <f>IF('Data Entry'!$BW3138="", "", 'Data Entry'!$BW3138)</f>
        <v/>
      </c>
      <c r="L500" s="37" t="str">
        <f t="shared" si="22"/>
        <v/>
      </c>
      <c r="N500" s="37" t="str">
        <f t="shared" si="23"/>
        <v/>
      </c>
      <c r="O500" s="37" t="str">
        <f t="shared" si="21"/>
        <v/>
      </c>
    </row>
    <row r="501" spans="1:15" x14ac:dyDescent="0.25">
      <c r="A501" s="21"/>
      <c r="B501" s="16"/>
      <c r="C501" s="57"/>
      <c r="D501" s="21"/>
      <c r="E501" s="21"/>
      <c r="F501" s="21"/>
      <c r="I501" s="41" t="str">
        <f>IF('Data Entry'!$CC3139="", "", 'Data Entry'!$CC3139)</f>
        <v/>
      </c>
      <c r="J501" s="41" t="str">
        <f>IF('Data Entry'!$BW3139="", "", 'Data Entry'!$BW3139)</f>
        <v/>
      </c>
      <c r="L501" s="37" t="str">
        <f t="shared" si="22"/>
        <v/>
      </c>
      <c r="N501" s="37" t="str">
        <f t="shared" si="23"/>
        <v/>
      </c>
      <c r="O501" s="37" t="str">
        <f t="shared" si="21"/>
        <v/>
      </c>
    </row>
    <row r="502" spans="1:15" x14ac:dyDescent="0.25">
      <c r="A502" s="21"/>
      <c r="B502" s="16"/>
      <c r="C502" s="57"/>
      <c r="D502" s="21"/>
      <c r="E502" s="21"/>
      <c r="F502" s="21"/>
      <c r="I502" s="41" t="str">
        <f>IF('Data Entry'!$CC3140="", "", 'Data Entry'!$CC3140)</f>
        <v/>
      </c>
      <c r="J502" s="41" t="str">
        <f>IF('Data Entry'!$BW3140="", "", 'Data Entry'!$BW3140)</f>
        <v/>
      </c>
      <c r="L502" s="37" t="str">
        <f t="shared" si="22"/>
        <v/>
      </c>
      <c r="N502" s="37" t="str">
        <f t="shared" si="23"/>
        <v/>
      </c>
      <c r="O502" s="37" t="str">
        <f t="shared" si="21"/>
        <v/>
      </c>
    </row>
    <row r="503" spans="1:15" x14ac:dyDescent="0.25">
      <c r="A503" s="21"/>
      <c r="B503" s="16"/>
      <c r="C503" s="57"/>
      <c r="D503" s="21"/>
      <c r="E503" s="21"/>
      <c r="F503" s="21"/>
      <c r="I503" s="41" t="str">
        <f>IF('Data Entry'!$CC3141="", "", 'Data Entry'!$CC3141)</f>
        <v/>
      </c>
      <c r="J503" s="41" t="str">
        <f>IF('Data Entry'!$BW3141="", "", 'Data Entry'!$BW3141)</f>
        <v/>
      </c>
      <c r="L503" s="37" t="str">
        <f t="shared" si="22"/>
        <v/>
      </c>
      <c r="N503" s="37" t="str">
        <f t="shared" si="23"/>
        <v/>
      </c>
      <c r="O503" s="37" t="str">
        <f t="shared" si="21"/>
        <v/>
      </c>
    </row>
    <row r="504" spans="1:15" x14ac:dyDescent="0.25">
      <c r="A504" s="21"/>
      <c r="B504" s="16"/>
      <c r="C504" s="57"/>
      <c r="D504" s="21"/>
      <c r="E504" s="21"/>
      <c r="F504" s="21"/>
      <c r="I504" s="41" t="str">
        <f>IF('Data Entry'!$CC3142="", "", 'Data Entry'!$CC3142)</f>
        <v/>
      </c>
      <c r="J504" s="41" t="str">
        <f>IF('Data Entry'!$BW3142="", "", 'Data Entry'!$BW3142)</f>
        <v/>
      </c>
      <c r="L504" s="37" t="str">
        <f t="shared" si="22"/>
        <v/>
      </c>
      <c r="N504" s="37" t="str">
        <f t="shared" si="23"/>
        <v/>
      </c>
      <c r="O504" s="37" t="str">
        <f t="shared" si="21"/>
        <v/>
      </c>
    </row>
    <row r="505" spans="1:15" x14ac:dyDescent="0.25">
      <c r="A505" s="21"/>
      <c r="B505" s="16"/>
      <c r="C505" s="57"/>
      <c r="D505" s="21"/>
      <c r="E505" s="21"/>
      <c r="F505" s="21"/>
      <c r="I505" s="41" t="str">
        <f>IF('Data Entry'!$CC3143="", "", 'Data Entry'!$CC3143)</f>
        <v/>
      </c>
      <c r="J505" s="41" t="str">
        <f>IF('Data Entry'!$BW3143="", "", 'Data Entry'!$BW3143)</f>
        <v/>
      </c>
      <c r="L505" s="37" t="str">
        <f t="shared" si="22"/>
        <v/>
      </c>
      <c r="N505" s="37" t="str">
        <f t="shared" si="23"/>
        <v/>
      </c>
      <c r="O505" s="37" t="str">
        <f t="shared" si="21"/>
        <v/>
      </c>
    </row>
    <row r="506" spans="1:15" x14ac:dyDescent="0.25">
      <c r="A506" s="21"/>
      <c r="B506" s="16"/>
      <c r="C506" s="57"/>
      <c r="D506" s="21"/>
      <c r="E506" s="21"/>
      <c r="F506" s="21"/>
      <c r="I506" s="41" t="str">
        <f>IF('Data Entry'!$CC3144="", "", 'Data Entry'!$CC3144)</f>
        <v/>
      </c>
      <c r="J506" s="41" t="str">
        <f>IF('Data Entry'!$BW3144="", "", 'Data Entry'!$BW3144)</f>
        <v/>
      </c>
      <c r="L506" s="37" t="str">
        <f t="shared" si="22"/>
        <v/>
      </c>
      <c r="N506" s="37" t="str">
        <f t="shared" si="23"/>
        <v/>
      </c>
      <c r="O506" s="37" t="str">
        <f t="shared" si="21"/>
        <v/>
      </c>
    </row>
    <row r="507" spans="1:15" x14ac:dyDescent="0.25">
      <c r="A507" s="21"/>
      <c r="B507" s="16"/>
      <c r="C507" s="57"/>
      <c r="D507" s="21"/>
      <c r="E507" s="21"/>
      <c r="F507" s="21"/>
      <c r="I507" s="41" t="str">
        <f>IF('Data Entry'!$CC3145="", "", 'Data Entry'!$CC3145)</f>
        <v/>
      </c>
      <c r="J507" s="41" t="str">
        <f>IF('Data Entry'!$BW3145="", "", 'Data Entry'!$BW3145)</f>
        <v/>
      </c>
      <c r="L507" s="37" t="str">
        <f t="shared" si="22"/>
        <v/>
      </c>
      <c r="N507" s="37" t="str">
        <f t="shared" si="23"/>
        <v/>
      </c>
      <c r="O507" s="37" t="str">
        <f t="shared" si="21"/>
        <v/>
      </c>
    </row>
    <row r="508" spans="1:15" x14ac:dyDescent="0.25">
      <c r="A508" s="21"/>
      <c r="B508" s="16"/>
      <c r="C508" s="57"/>
      <c r="D508" s="21"/>
      <c r="E508" s="21"/>
      <c r="F508" s="21"/>
      <c r="I508" s="41" t="str">
        <f>IF('Data Entry'!$CC3146="", "", 'Data Entry'!$CC3146)</f>
        <v/>
      </c>
      <c r="J508" s="41" t="str">
        <f>IF('Data Entry'!$BW3146="", "", 'Data Entry'!$BW3146)</f>
        <v/>
      </c>
      <c r="L508" s="37" t="str">
        <f t="shared" si="22"/>
        <v/>
      </c>
      <c r="N508" s="37" t="str">
        <f t="shared" si="23"/>
        <v/>
      </c>
      <c r="O508" s="37" t="str">
        <f t="shared" si="21"/>
        <v/>
      </c>
    </row>
    <row r="509" spans="1:15" x14ac:dyDescent="0.25">
      <c r="A509" s="21"/>
      <c r="B509" s="16"/>
      <c r="C509" s="57"/>
      <c r="D509" s="21"/>
      <c r="E509" s="21"/>
      <c r="F509" s="21"/>
      <c r="I509" s="41" t="str">
        <f>IF('Data Entry'!$CC3147="", "", 'Data Entry'!$CC3147)</f>
        <v/>
      </c>
      <c r="J509" s="41" t="str">
        <f>IF('Data Entry'!$BW3147="", "", 'Data Entry'!$BW3147)</f>
        <v/>
      </c>
      <c r="L509" s="37" t="str">
        <f t="shared" si="22"/>
        <v/>
      </c>
      <c r="N509" s="37" t="str">
        <f t="shared" si="23"/>
        <v/>
      </c>
      <c r="O509" s="37" t="str">
        <f t="shared" si="21"/>
        <v/>
      </c>
    </row>
    <row r="510" spans="1:15" x14ac:dyDescent="0.25">
      <c r="A510" s="21"/>
      <c r="B510" s="16"/>
      <c r="C510" s="57"/>
      <c r="D510" s="21"/>
      <c r="E510" s="21"/>
      <c r="F510" s="21"/>
      <c r="I510" s="41" t="str">
        <f>IF('Data Entry'!$CC3148="", "", 'Data Entry'!$CC3148)</f>
        <v/>
      </c>
      <c r="J510" s="41" t="str">
        <f>IF('Data Entry'!$BW3148="", "", 'Data Entry'!$BW3148)</f>
        <v/>
      </c>
      <c r="L510" s="37" t="str">
        <f t="shared" si="22"/>
        <v/>
      </c>
      <c r="N510" s="37" t="str">
        <f t="shared" si="23"/>
        <v/>
      </c>
      <c r="O510" s="37" t="str">
        <f t="shared" si="21"/>
        <v/>
      </c>
    </row>
    <row r="511" spans="1:15" x14ac:dyDescent="0.25">
      <c r="A511" s="21"/>
      <c r="B511" s="16"/>
      <c r="C511" s="57"/>
      <c r="D511" s="21"/>
      <c r="E511" s="21"/>
      <c r="F511" s="21"/>
      <c r="I511" s="41" t="str">
        <f>IF('Data Entry'!$CC3149="", "", 'Data Entry'!$CC3149)</f>
        <v/>
      </c>
      <c r="J511" s="41" t="str">
        <f>IF('Data Entry'!$BW3149="", "", 'Data Entry'!$BW3149)</f>
        <v/>
      </c>
      <c r="L511" s="37" t="str">
        <f t="shared" si="22"/>
        <v/>
      </c>
      <c r="N511" s="37" t="str">
        <f t="shared" si="23"/>
        <v/>
      </c>
      <c r="O511" s="37" t="str">
        <f t="shared" si="21"/>
        <v/>
      </c>
    </row>
    <row r="512" spans="1:15" x14ac:dyDescent="0.25">
      <c r="A512" s="21"/>
      <c r="B512" s="16"/>
      <c r="C512" s="57"/>
      <c r="D512" s="21"/>
      <c r="E512" s="21"/>
      <c r="F512" s="21"/>
      <c r="I512" s="41" t="str">
        <f>IF('Data Entry'!$CC3150="", "", 'Data Entry'!$CC3150)</f>
        <v/>
      </c>
      <c r="J512" s="41" t="str">
        <f>IF('Data Entry'!$BW3150="", "", 'Data Entry'!$BW3150)</f>
        <v/>
      </c>
      <c r="L512" s="37" t="str">
        <f t="shared" si="22"/>
        <v/>
      </c>
      <c r="N512" s="37" t="str">
        <f t="shared" si="23"/>
        <v/>
      </c>
      <c r="O512" s="37" t="str">
        <f t="shared" si="21"/>
        <v/>
      </c>
    </row>
    <row r="513" spans="1:15" x14ac:dyDescent="0.25">
      <c r="A513" s="21"/>
      <c r="B513" s="16"/>
      <c r="C513" s="57"/>
      <c r="D513" s="21"/>
      <c r="E513" s="21"/>
      <c r="F513" s="21"/>
      <c r="I513" s="41" t="str">
        <f>IF('Data Entry'!$CC3151="", "", 'Data Entry'!$CC3151)</f>
        <v/>
      </c>
      <c r="J513" s="41" t="str">
        <f>IF('Data Entry'!$BW3151="", "", 'Data Entry'!$BW3151)</f>
        <v/>
      </c>
      <c r="L513" s="37" t="str">
        <f t="shared" si="22"/>
        <v/>
      </c>
      <c r="N513" s="37" t="str">
        <f t="shared" si="23"/>
        <v/>
      </c>
      <c r="O513" s="37" t="str">
        <f t="shared" si="21"/>
        <v/>
      </c>
    </row>
    <row r="514" spans="1:15" x14ac:dyDescent="0.25">
      <c r="A514" s="21"/>
      <c r="B514" s="16"/>
      <c r="C514" s="57"/>
      <c r="D514" s="21"/>
      <c r="E514" s="21"/>
      <c r="F514" s="21"/>
      <c r="I514" s="41" t="str">
        <f>IF('Data Entry'!$CC3152="", "", 'Data Entry'!$CC3152)</f>
        <v/>
      </c>
      <c r="J514" s="41" t="str">
        <f>IF('Data Entry'!$BW3152="", "", 'Data Entry'!$BW3152)</f>
        <v/>
      </c>
      <c r="L514" s="37" t="str">
        <f t="shared" si="22"/>
        <v/>
      </c>
      <c r="N514" s="37" t="str">
        <f t="shared" si="23"/>
        <v/>
      </c>
      <c r="O514" s="37" t="str">
        <f t="shared" si="21"/>
        <v/>
      </c>
    </row>
    <row r="515" spans="1:15" x14ac:dyDescent="0.25">
      <c r="A515" s="21"/>
      <c r="B515" s="16"/>
      <c r="C515" s="57"/>
      <c r="D515" s="21"/>
      <c r="E515" s="21"/>
      <c r="F515" s="21"/>
      <c r="I515" s="41" t="str">
        <f>IF('Data Entry'!$CC3153="", "", 'Data Entry'!$CC3153)</f>
        <v/>
      </c>
      <c r="J515" s="41" t="str">
        <f>IF('Data Entry'!$BW3153="", "", 'Data Entry'!$BW3153)</f>
        <v/>
      </c>
      <c r="L515" s="37" t="str">
        <f t="shared" si="22"/>
        <v/>
      </c>
      <c r="N515" s="37" t="str">
        <f t="shared" si="23"/>
        <v/>
      </c>
      <c r="O515" s="37" t="str">
        <f t="shared" si="21"/>
        <v/>
      </c>
    </row>
    <row r="516" spans="1:15" x14ac:dyDescent="0.25">
      <c r="A516" s="21"/>
      <c r="B516" s="16"/>
      <c r="C516" s="57"/>
      <c r="D516" s="21"/>
      <c r="E516" s="21"/>
      <c r="F516" s="21"/>
      <c r="I516" s="41" t="str">
        <f>IF('Data Entry'!$CC3154="", "", 'Data Entry'!$CC3154)</f>
        <v/>
      </c>
      <c r="J516" s="41" t="str">
        <f>IF('Data Entry'!$BW3154="", "", 'Data Entry'!$BW3154)</f>
        <v/>
      </c>
      <c r="L516" s="37" t="str">
        <f t="shared" si="22"/>
        <v/>
      </c>
      <c r="N516" s="37" t="str">
        <f t="shared" si="23"/>
        <v/>
      </c>
      <c r="O516" s="37" t="str">
        <f t="shared" si="21"/>
        <v/>
      </c>
    </row>
    <row r="517" spans="1:15" x14ac:dyDescent="0.25">
      <c r="A517" s="21"/>
      <c r="B517" s="16"/>
      <c r="C517" s="57"/>
      <c r="D517" s="21"/>
      <c r="E517" s="21"/>
      <c r="F517" s="21"/>
      <c r="I517" s="41" t="str">
        <f>IF('Data Entry'!$CC3155="", "", 'Data Entry'!$CC3155)</f>
        <v/>
      </c>
      <c r="J517" s="41" t="str">
        <f>IF('Data Entry'!$BW3155="", "", 'Data Entry'!$BW3155)</f>
        <v/>
      </c>
      <c r="L517" s="37" t="str">
        <f t="shared" si="22"/>
        <v/>
      </c>
      <c r="N517" s="37" t="str">
        <f t="shared" si="23"/>
        <v/>
      </c>
      <c r="O517" s="37" t="str">
        <f t="shared" si="21"/>
        <v/>
      </c>
    </row>
    <row r="518" spans="1:15" x14ac:dyDescent="0.25">
      <c r="A518" s="21"/>
      <c r="B518" s="16"/>
      <c r="C518" s="57"/>
      <c r="D518" s="21"/>
      <c r="E518" s="21"/>
      <c r="F518" s="21"/>
      <c r="I518" s="41" t="str">
        <f>IF('Data Entry'!$CC3156="", "", 'Data Entry'!$CC3156)</f>
        <v/>
      </c>
      <c r="J518" s="41" t="str">
        <f>IF('Data Entry'!$BW3156="", "", 'Data Entry'!$BW3156)</f>
        <v/>
      </c>
      <c r="L518" s="37" t="str">
        <f t="shared" si="22"/>
        <v/>
      </c>
      <c r="N518" s="37" t="str">
        <f t="shared" si="23"/>
        <v/>
      </c>
      <c r="O518" s="37" t="str">
        <f t="shared" si="21"/>
        <v/>
      </c>
    </row>
    <row r="519" spans="1:15" x14ac:dyDescent="0.25">
      <c r="A519" s="21"/>
      <c r="B519" s="16"/>
      <c r="C519" s="57"/>
      <c r="D519" s="21"/>
      <c r="E519" s="21"/>
      <c r="F519" s="21"/>
      <c r="I519" s="41" t="str">
        <f>IF('Data Entry'!$CC3157="", "", 'Data Entry'!$CC3157)</f>
        <v/>
      </c>
      <c r="J519" s="41" t="str">
        <f>IF('Data Entry'!$BW3157="", "", 'Data Entry'!$BW3157)</f>
        <v/>
      </c>
      <c r="L519" s="37" t="str">
        <f t="shared" si="22"/>
        <v/>
      </c>
      <c r="N519" s="37" t="str">
        <f t="shared" si="23"/>
        <v/>
      </c>
      <c r="O519" s="37" t="str">
        <f t="shared" si="21"/>
        <v/>
      </c>
    </row>
    <row r="520" spans="1:15" x14ac:dyDescent="0.25">
      <c r="A520" s="21"/>
      <c r="B520" s="16"/>
      <c r="C520" s="57"/>
      <c r="D520" s="21"/>
      <c r="E520" s="21"/>
      <c r="F520" s="21"/>
      <c r="I520" s="41" t="str">
        <f>IF('Data Entry'!$CC3158="", "", 'Data Entry'!$CC3158)</f>
        <v/>
      </c>
      <c r="J520" s="41" t="str">
        <f>IF('Data Entry'!$BW3158="", "", 'Data Entry'!$BW3158)</f>
        <v/>
      </c>
      <c r="L520" s="37" t="str">
        <f t="shared" si="22"/>
        <v/>
      </c>
      <c r="N520" s="37" t="str">
        <f t="shared" si="23"/>
        <v/>
      </c>
      <c r="O520" s="37" t="str">
        <f t="shared" si="21"/>
        <v/>
      </c>
    </row>
    <row r="521" spans="1:15" x14ac:dyDescent="0.25">
      <c r="A521" s="21"/>
      <c r="B521" s="16"/>
      <c r="C521" s="57"/>
      <c r="D521" s="21"/>
      <c r="E521" s="21"/>
      <c r="F521" s="21"/>
      <c r="I521" s="41" t="str">
        <f>IF('Data Entry'!$CC3159="", "", 'Data Entry'!$CC3159)</f>
        <v/>
      </c>
      <c r="J521" s="41" t="str">
        <f>IF('Data Entry'!$BW3159="", "", 'Data Entry'!$BW3159)</f>
        <v/>
      </c>
      <c r="L521" s="37" t="str">
        <f t="shared" si="22"/>
        <v/>
      </c>
      <c r="N521" s="37" t="str">
        <f t="shared" si="23"/>
        <v/>
      </c>
      <c r="O521" s="37" t="str">
        <f t="shared" si="21"/>
        <v/>
      </c>
    </row>
    <row r="522" spans="1:15" x14ac:dyDescent="0.25">
      <c r="A522" s="21"/>
      <c r="B522" s="16"/>
      <c r="C522" s="57"/>
      <c r="D522" s="21"/>
      <c r="E522" s="21"/>
      <c r="F522" s="21"/>
      <c r="I522" s="41" t="str">
        <f>IF('Data Entry'!$CC3160="", "", 'Data Entry'!$CC3160)</f>
        <v/>
      </c>
      <c r="J522" s="41" t="str">
        <f>IF('Data Entry'!$BW3160="", "", 'Data Entry'!$BW3160)</f>
        <v/>
      </c>
      <c r="L522" s="37" t="str">
        <f t="shared" si="22"/>
        <v/>
      </c>
      <c r="N522" s="37" t="str">
        <f t="shared" si="23"/>
        <v/>
      </c>
      <c r="O522" s="37" t="str">
        <f t="shared" si="21"/>
        <v/>
      </c>
    </row>
    <row r="523" spans="1:15" x14ac:dyDescent="0.25">
      <c r="A523" s="21"/>
      <c r="B523" s="16"/>
      <c r="C523" s="57"/>
      <c r="D523" s="21"/>
      <c r="E523" s="21"/>
      <c r="F523" s="21"/>
      <c r="I523" s="41" t="str">
        <f>IF('Data Entry'!$CC3161="", "", 'Data Entry'!$CC3161)</f>
        <v/>
      </c>
      <c r="J523" s="41" t="str">
        <f>IF('Data Entry'!$BW3161="", "", 'Data Entry'!$BW3161)</f>
        <v/>
      </c>
      <c r="L523" s="37" t="str">
        <f t="shared" si="22"/>
        <v/>
      </c>
      <c r="N523" s="37" t="str">
        <f t="shared" si="23"/>
        <v/>
      </c>
      <c r="O523" s="37" t="str">
        <f t="shared" ref="O523:O586" si="24">IF($L523="", "", IF(AND(O$5="X", C523=""), $L$6, IF(AND(NOT(C523=""), OR(COUNTIF(J$11:J$2650, C523)=0, COUNTIF(C$11:C$2650, C523)&gt;1)), $L$7, "")))</f>
        <v/>
      </c>
    </row>
    <row r="524" spans="1:15" x14ac:dyDescent="0.25">
      <c r="A524" s="21"/>
      <c r="B524" s="16"/>
      <c r="C524" s="57"/>
      <c r="D524" s="21"/>
      <c r="E524" s="21"/>
      <c r="F524" s="21"/>
      <c r="I524" s="41" t="str">
        <f>IF('Data Entry'!$CC3162="", "", 'Data Entry'!$CC3162)</f>
        <v/>
      </c>
      <c r="J524" s="41" t="str">
        <f>IF('Data Entry'!$BW3162="", "", 'Data Entry'!$BW3162)</f>
        <v/>
      </c>
      <c r="L524" s="37" t="str">
        <f t="shared" ref="L524:L587" si="25">IF(COUNTIF($B524:$C524, "")=2, "", "X")</f>
        <v/>
      </c>
      <c r="N524" s="37" t="str">
        <f t="shared" ref="N524:N587" si="26">IF($L524="", "", IF(AND(N$5="X", B524=""), $L$6, IF(AND(NOT(B524=""), OR(COUNTIF(I$11:I$2650, B524)=0, COUNTIF(B$11:B$2650, B524)&gt;1)), $L$7, "")))</f>
        <v/>
      </c>
      <c r="O524" s="37" t="str">
        <f t="shared" si="24"/>
        <v/>
      </c>
    </row>
    <row r="525" spans="1:15" x14ac:dyDescent="0.25">
      <c r="A525" s="21"/>
      <c r="B525" s="16"/>
      <c r="C525" s="57"/>
      <c r="D525" s="21"/>
      <c r="E525" s="21"/>
      <c r="F525" s="21"/>
      <c r="I525" s="41" t="str">
        <f>IF('Data Entry'!$CC3163="", "", 'Data Entry'!$CC3163)</f>
        <v/>
      </c>
      <c r="J525" s="41" t="str">
        <f>IF('Data Entry'!$BW3163="", "", 'Data Entry'!$BW3163)</f>
        <v/>
      </c>
      <c r="L525" s="37" t="str">
        <f t="shared" si="25"/>
        <v/>
      </c>
      <c r="N525" s="37" t="str">
        <f t="shared" si="26"/>
        <v/>
      </c>
      <c r="O525" s="37" t="str">
        <f t="shared" si="24"/>
        <v/>
      </c>
    </row>
    <row r="526" spans="1:15" x14ac:dyDescent="0.25">
      <c r="A526" s="21"/>
      <c r="B526" s="16"/>
      <c r="C526" s="57"/>
      <c r="D526" s="21"/>
      <c r="E526" s="21"/>
      <c r="F526" s="21"/>
      <c r="I526" s="41" t="str">
        <f>IF('Data Entry'!$CC3164="", "", 'Data Entry'!$CC3164)</f>
        <v/>
      </c>
      <c r="J526" s="41" t="str">
        <f>IF('Data Entry'!$BW3164="", "", 'Data Entry'!$BW3164)</f>
        <v/>
      </c>
      <c r="L526" s="37" t="str">
        <f t="shared" si="25"/>
        <v/>
      </c>
      <c r="N526" s="37" t="str">
        <f t="shared" si="26"/>
        <v/>
      </c>
      <c r="O526" s="37" t="str">
        <f t="shared" si="24"/>
        <v/>
      </c>
    </row>
    <row r="527" spans="1:15" x14ac:dyDescent="0.25">
      <c r="A527" s="21"/>
      <c r="B527" s="16"/>
      <c r="C527" s="57"/>
      <c r="D527" s="21"/>
      <c r="E527" s="21"/>
      <c r="F527" s="21"/>
      <c r="I527" s="41" t="str">
        <f>IF('Data Entry'!$CC3165="", "", 'Data Entry'!$CC3165)</f>
        <v/>
      </c>
      <c r="J527" s="41" t="str">
        <f>IF('Data Entry'!$BW3165="", "", 'Data Entry'!$BW3165)</f>
        <v/>
      </c>
      <c r="L527" s="37" t="str">
        <f t="shared" si="25"/>
        <v/>
      </c>
      <c r="N527" s="37" t="str">
        <f t="shared" si="26"/>
        <v/>
      </c>
      <c r="O527" s="37" t="str">
        <f t="shared" si="24"/>
        <v/>
      </c>
    </row>
    <row r="528" spans="1:15" x14ac:dyDescent="0.25">
      <c r="A528" s="21"/>
      <c r="B528" s="16"/>
      <c r="C528" s="57"/>
      <c r="D528" s="21"/>
      <c r="E528" s="21"/>
      <c r="F528" s="21"/>
      <c r="I528" s="41" t="str">
        <f>IF('Data Entry'!$CC3166="", "", 'Data Entry'!$CC3166)</f>
        <v/>
      </c>
      <c r="J528" s="41" t="str">
        <f>IF('Data Entry'!$BW3166="", "", 'Data Entry'!$BW3166)</f>
        <v/>
      </c>
      <c r="L528" s="37" t="str">
        <f t="shared" si="25"/>
        <v/>
      </c>
      <c r="N528" s="37" t="str">
        <f t="shared" si="26"/>
        <v/>
      </c>
      <c r="O528" s="37" t="str">
        <f t="shared" si="24"/>
        <v/>
      </c>
    </row>
    <row r="529" spans="1:15" x14ac:dyDescent="0.25">
      <c r="A529" s="21"/>
      <c r="B529" s="16"/>
      <c r="C529" s="57"/>
      <c r="D529" s="21"/>
      <c r="E529" s="21"/>
      <c r="F529" s="21"/>
      <c r="I529" s="41" t="str">
        <f>IF('Data Entry'!$CC3167="", "", 'Data Entry'!$CC3167)</f>
        <v/>
      </c>
      <c r="J529" s="41" t="str">
        <f>IF('Data Entry'!$BW3167="", "", 'Data Entry'!$BW3167)</f>
        <v/>
      </c>
      <c r="L529" s="37" t="str">
        <f t="shared" si="25"/>
        <v/>
      </c>
      <c r="N529" s="37" t="str">
        <f t="shared" si="26"/>
        <v/>
      </c>
      <c r="O529" s="37" t="str">
        <f t="shared" si="24"/>
        <v/>
      </c>
    </row>
    <row r="530" spans="1:15" x14ac:dyDescent="0.25">
      <c r="A530" s="21"/>
      <c r="B530" s="16"/>
      <c r="C530" s="57"/>
      <c r="D530" s="21"/>
      <c r="E530" s="21"/>
      <c r="F530" s="21"/>
      <c r="I530" s="41" t="str">
        <f>IF('Data Entry'!$CC3168="", "", 'Data Entry'!$CC3168)</f>
        <v/>
      </c>
      <c r="J530" s="41" t="str">
        <f>IF('Data Entry'!$BW3168="", "", 'Data Entry'!$BW3168)</f>
        <v/>
      </c>
      <c r="L530" s="37" t="str">
        <f t="shared" si="25"/>
        <v/>
      </c>
      <c r="N530" s="37" t="str">
        <f t="shared" si="26"/>
        <v/>
      </c>
      <c r="O530" s="37" t="str">
        <f t="shared" si="24"/>
        <v/>
      </c>
    </row>
    <row r="531" spans="1:15" x14ac:dyDescent="0.25">
      <c r="A531" s="21"/>
      <c r="B531" s="16"/>
      <c r="C531" s="57"/>
      <c r="D531" s="21"/>
      <c r="E531" s="21"/>
      <c r="F531" s="21"/>
      <c r="I531" s="41" t="str">
        <f>IF('Data Entry'!$CC3169="", "", 'Data Entry'!$CC3169)</f>
        <v/>
      </c>
      <c r="J531" s="41" t="str">
        <f>IF('Data Entry'!$BW3169="", "", 'Data Entry'!$BW3169)</f>
        <v/>
      </c>
      <c r="L531" s="37" t="str">
        <f t="shared" si="25"/>
        <v/>
      </c>
      <c r="N531" s="37" t="str">
        <f t="shared" si="26"/>
        <v/>
      </c>
      <c r="O531" s="37" t="str">
        <f t="shared" si="24"/>
        <v/>
      </c>
    </row>
    <row r="532" spans="1:15" x14ac:dyDescent="0.25">
      <c r="A532" s="21"/>
      <c r="B532" s="16"/>
      <c r="C532" s="57"/>
      <c r="D532" s="21"/>
      <c r="E532" s="21"/>
      <c r="F532" s="21"/>
      <c r="I532" s="41" t="str">
        <f>IF('Data Entry'!$CC3170="", "", 'Data Entry'!$CC3170)</f>
        <v/>
      </c>
      <c r="J532" s="41" t="str">
        <f>IF('Data Entry'!$BW3170="", "", 'Data Entry'!$BW3170)</f>
        <v/>
      </c>
      <c r="L532" s="37" t="str">
        <f t="shared" si="25"/>
        <v/>
      </c>
      <c r="N532" s="37" t="str">
        <f t="shared" si="26"/>
        <v/>
      </c>
      <c r="O532" s="37" t="str">
        <f t="shared" si="24"/>
        <v/>
      </c>
    </row>
    <row r="533" spans="1:15" x14ac:dyDescent="0.25">
      <c r="A533" s="21"/>
      <c r="B533" s="16"/>
      <c r="C533" s="57"/>
      <c r="D533" s="21"/>
      <c r="E533" s="21"/>
      <c r="F533" s="21"/>
      <c r="I533" s="41" t="str">
        <f>IF('Data Entry'!$CC3171="", "", 'Data Entry'!$CC3171)</f>
        <v/>
      </c>
      <c r="J533" s="41" t="str">
        <f>IF('Data Entry'!$BW3171="", "", 'Data Entry'!$BW3171)</f>
        <v/>
      </c>
      <c r="L533" s="37" t="str">
        <f t="shared" si="25"/>
        <v/>
      </c>
      <c r="N533" s="37" t="str">
        <f t="shared" si="26"/>
        <v/>
      </c>
      <c r="O533" s="37" t="str">
        <f t="shared" si="24"/>
        <v/>
      </c>
    </row>
    <row r="534" spans="1:15" x14ac:dyDescent="0.25">
      <c r="A534" s="21"/>
      <c r="B534" s="16"/>
      <c r="C534" s="57"/>
      <c r="D534" s="21"/>
      <c r="E534" s="21"/>
      <c r="F534" s="21"/>
      <c r="I534" s="41" t="str">
        <f>IF('Data Entry'!$CC3172="", "", 'Data Entry'!$CC3172)</f>
        <v/>
      </c>
      <c r="J534" s="41" t="str">
        <f>IF('Data Entry'!$BW3172="", "", 'Data Entry'!$BW3172)</f>
        <v/>
      </c>
      <c r="L534" s="37" t="str">
        <f t="shared" si="25"/>
        <v/>
      </c>
      <c r="N534" s="37" t="str">
        <f t="shared" si="26"/>
        <v/>
      </c>
      <c r="O534" s="37" t="str">
        <f t="shared" si="24"/>
        <v/>
      </c>
    </row>
    <row r="535" spans="1:15" x14ac:dyDescent="0.25">
      <c r="A535" s="21"/>
      <c r="B535" s="16"/>
      <c r="C535" s="57"/>
      <c r="D535" s="21"/>
      <c r="E535" s="21"/>
      <c r="F535" s="21"/>
      <c r="I535" s="41" t="str">
        <f>IF('Data Entry'!$CC3173="", "", 'Data Entry'!$CC3173)</f>
        <v/>
      </c>
      <c r="J535" s="41" t="str">
        <f>IF('Data Entry'!$BW3173="", "", 'Data Entry'!$BW3173)</f>
        <v/>
      </c>
      <c r="L535" s="37" t="str">
        <f t="shared" si="25"/>
        <v/>
      </c>
      <c r="N535" s="37" t="str">
        <f t="shared" si="26"/>
        <v/>
      </c>
      <c r="O535" s="37" t="str">
        <f t="shared" si="24"/>
        <v/>
      </c>
    </row>
    <row r="536" spans="1:15" x14ac:dyDescent="0.25">
      <c r="A536" s="21"/>
      <c r="B536" s="16"/>
      <c r="C536" s="57"/>
      <c r="D536" s="21"/>
      <c r="E536" s="21"/>
      <c r="F536" s="21"/>
      <c r="I536" s="41" t="str">
        <f>IF('Data Entry'!$CC3174="", "", 'Data Entry'!$CC3174)</f>
        <v/>
      </c>
      <c r="J536" s="41" t="str">
        <f>IF('Data Entry'!$BW3174="", "", 'Data Entry'!$BW3174)</f>
        <v/>
      </c>
      <c r="L536" s="37" t="str">
        <f t="shared" si="25"/>
        <v/>
      </c>
      <c r="N536" s="37" t="str">
        <f t="shared" si="26"/>
        <v/>
      </c>
      <c r="O536" s="37" t="str">
        <f t="shared" si="24"/>
        <v/>
      </c>
    </row>
    <row r="537" spans="1:15" x14ac:dyDescent="0.25">
      <c r="A537" s="21"/>
      <c r="B537" s="16"/>
      <c r="C537" s="57"/>
      <c r="D537" s="21"/>
      <c r="E537" s="21"/>
      <c r="F537" s="21"/>
      <c r="I537" s="41" t="str">
        <f>IF('Data Entry'!$CC3175="", "", 'Data Entry'!$CC3175)</f>
        <v/>
      </c>
      <c r="J537" s="41" t="str">
        <f>IF('Data Entry'!$BW3175="", "", 'Data Entry'!$BW3175)</f>
        <v/>
      </c>
      <c r="L537" s="37" t="str">
        <f t="shared" si="25"/>
        <v/>
      </c>
      <c r="N537" s="37" t="str">
        <f t="shared" si="26"/>
        <v/>
      </c>
      <c r="O537" s="37" t="str">
        <f t="shared" si="24"/>
        <v/>
      </c>
    </row>
    <row r="538" spans="1:15" x14ac:dyDescent="0.25">
      <c r="A538" s="21"/>
      <c r="B538" s="16"/>
      <c r="C538" s="57"/>
      <c r="D538" s="21"/>
      <c r="E538" s="21"/>
      <c r="F538" s="21"/>
      <c r="I538" s="41" t="str">
        <f>IF('Data Entry'!$CC3176="", "", 'Data Entry'!$CC3176)</f>
        <v/>
      </c>
      <c r="J538" s="41" t="str">
        <f>IF('Data Entry'!$BW3176="", "", 'Data Entry'!$BW3176)</f>
        <v/>
      </c>
      <c r="L538" s="37" t="str">
        <f t="shared" si="25"/>
        <v/>
      </c>
      <c r="N538" s="37" t="str">
        <f t="shared" si="26"/>
        <v/>
      </c>
      <c r="O538" s="37" t="str">
        <f t="shared" si="24"/>
        <v/>
      </c>
    </row>
    <row r="539" spans="1:15" x14ac:dyDescent="0.25">
      <c r="A539" s="21"/>
      <c r="B539" s="16"/>
      <c r="C539" s="57"/>
      <c r="D539" s="21"/>
      <c r="E539" s="21"/>
      <c r="F539" s="21"/>
      <c r="I539" s="41" t="str">
        <f>IF('Data Entry'!$CC3177="", "", 'Data Entry'!$CC3177)</f>
        <v/>
      </c>
      <c r="J539" s="41" t="str">
        <f>IF('Data Entry'!$BW3177="", "", 'Data Entry'!$BW3177)</f>
        <v/>
      </c>
      <c r="L539" s="37" t="str">
        <f t="shared" si="25"/>
        <v/>
      </c>
      <c r="N539" s="37" t="str">
        <f t="shared" si="26"/>
        <v/>
      </c>
      <c r="O539" s="37" t="str">
        <f t="shared" si="24"/>
        <v/>
      </c>
    </row>
    <row r="540" spans="1:15" x14ac:dyDescent="0.25">
      <c r="A540" s="21"/>
      <c r="B540" s="16"/>
      <c r="C540" s="57"/>
      <c r="D540" s="21"/>
      <c r="E540" s="21"/>
      <c r="F540" s="21"/>
      <c r="I540" s="41" t="str">
        <f>IF('Data Entry'!$CC3178="", "", 'Data Entry'!$CC3178)</f>
        <v/>
      </c>
      <c r="J540" s="41" t="str">
        <f>IF('Data Entry'!$BW3178="", "", 'Data Entry'!$BW3178)</f>
        <v/>
      </c>
      <c r="L540" s="37" t="str">
        <f t="shared" si="25"/>
        <v/>
      </c>
      <c r="N540" s="37" t="str">
        <f t="shared" si="26"/>
        <v/>
      </c>
      <c r="O540" s="37" t="str">
        <f t="shared" si="24"/>
        <v/>
      </c>
    </row>
    <row r="541" spans="1:15" x14ac:dyDescent="0.25">
      <c r="A541" s="21"/>
      <c r="B541" s="16"/>
      <c r="C541" s="57"/>
      <c r="D541" s="21"/>
      <c r="E541" s="21"/>
      <c r="F541" s="21"/>
      <c r="I541" s="41" t="str">
        <f>IF('Data Entry'!$CC3179="", "", 'Data Entry'!$CC3179)</f>
        <v/>
      </c>
      <c r="J541" s="41" t="str">
        <f>IF('Data Entry'!$BW3179="", "", 'Data Entry'!$BW3179)</f>
        <v/>
      </c>
      <c r="L541" s="37" t="str">
        <f t="shared" si="25"/>
        <v/>
      </c>
      <c r="N541" s="37" t="str">
        <f t="shared" si="26"/>
        <v/>
      </c>
      <c r="O541" s="37" t="str">
        <f t="shared" si="24"/>
        <v/>
      </c>
    </row>
    <row r="542" spans="1:15" x14ac:dyDescent="0.25">
      <c r="A542" s="21"/>
      <c r="B542" s="16"/>
      <c r="C542" s="57"/>
      <c r="D542" s="21"/>
      <c r="E542" s="21"/>
      <c r="F542" s="21"/>
      <c r="I542" s="41" t="str">
        <f>IF('Data Entry'!$CC3180="", "", 'Data Entry'!$CC3180)</f>
        <v/>
      </c>
      <c r="J542" s="41" t="str">
        <f>IF('Data Entry'!$BW3180="", "", 'Data Entry'!$BW3180)</f>
        <v/>
      </c>
      <c r="L542" s="37" t="str">
        <f t="shared" si="25"/>
        <v/>
      </c>
      <c r="N542" s="37" t="str">
        <f t="shared" si="26"/>
        <v/>
      </c>
      <c r="O542" s="37" t="str">
        <f t="shared" si="24"/>
        <v/>
      </c>
    </row>
    <row r="543" spans="1:15" x14ac:dyDescent="0.25">
      <c r="A543" s="21"/>
      <c r="B543" s="16"/>
      <c r="C543" s="57"/>
      <c r="D543" s="21"/>
      <c r="E543" s="21"/>
      <c r="F543" s="21"/>
      <c r="I543" s="41" t="str">
        <f>IF('Data Entry'!$CC3181="", "", 'Data Entry'!$CC3181)</f>
        <v/>
      </c>
      <c r="J543" s="41" t="str">
        <f>IF('Data Entry'!$BW3181="", "", 'Data Entry'!$BW3181)</f>
        <v/>
      </c>
      <c r="L543" s="37" t="str">
        <f t="shared" si="25"/>
        <v/>
      </c>
      <c r="N543" s="37" t="str">
        <f t="shared" si="26"/>
        <v/>
      </c>
      <c r="O543" s="37" t="str">
        <f t="shared" si="24"/>
        <v/>
      </c>
    </row>
    <row r="544" spans="1:15" x14ac:dyDescent="0.25">
      <c r="A544" s="21"/>
      <c r="B544" s="16"/>
      <c r="C544" s="57"/>
      <c r="D544" s="21"/>
      <c r="E544" s="21"/>
      <c r="F544" s="21"/>
      <c r="I544" s="41" t="str">
        <f>IF('Data Entry'!$CC3182="", "", 'Data Entry'!$CC3182)</f>
        <v/>
      </c>
      <c r="J544" s="41" t="str">
        <f>IF('Data Entry'!$BW3182="", "", 'Data Entry'!$BW3182)</f>
        <v/>
      </c>
      <c r="L544" s="37" t="str">
        <f t="shared" si="25"/>
        <v/>
      </c>
      <c r="N544" s="37" t="str">
        <f t="shared" si="26"/>
        <v/>
      </c>
      <c r="O544" s="37" t="str">
        <f t="shared" si="24"/>
        <v/>
      </c>
    </row>
    <row r="545" spans="1:15" x14ac:dyDescent="0.25">
      <c r="A545" s="21"/>
      <c r="B545" s="16"/>
      <c r="C545" s="57"/>
      <c r="D545" s="21"/>
      <c r="E545" s="21"/>
      <c r="F545" s="21"/>
      <c r="I545" s="41" t="str">
        <f>IF('Data Entry'!$CC3183="", "", 'Data Entry'!$CC3183)</f>
        <v/>
      </c>
      <c r="J545" s="41" t="str">
        <f>IF('Data Entry'!$BW3183="", "", 'Data Entry'!$BW3183)</f>
        <v/>
      </c>
      <c r="L545" s="37" t="str">
        <f t="shared" si="25"/>
        <v/>
      </c>
      <c r="N545" s="37" t="str">
        <f t="shared" si="26"/>
        <v/>
      </c>
      <c r="O545" s="37" t="str">
        <f t="shared" si="24"/>
        <v/>
      </c>
    </row>
    <row r="546" spans="1:15" x14ac:dyDescent="0.25">
      <c r="A546" s="21"/>
      <c r="B546" s="16"/>
      <c r="C546" s="57"/>
      <c r="D546" s="21"/>
      <c r="E546" s="21"/>
      <c r="F546" s="21"/>
      <c r="I546" s="41" t="str">
        <f>IF('Data Entry'!$CC3184="", "", 'Data Entry'!$CC3184)</f>
        <v/>
      </c>
      <c r="J546" s="41" t="str">
        <f>IF('Data Entry'!$BW3184="", "", 'Data Entry'!$BW3184)</f>
        <v/>
      </c>
      <c r="L546" s="37" t="str">
        <f t="shared" si="25"/>
        <v/>
      </c>
      <c r="N546" s="37" t="str">
        <f t="shared" si="26"/>
        <v/>
      </c>
      <c r="O546" s="37" t="str">
        <f t="shared" si="24"/>
        <v/>
      </c>
    </row>
    <row r="547" spans="1:15" x14ac:dyDescent="0.25">
      <c r="A547" s="21"/>
      <c r="B547" s="16"/>
      <c r="C547" s="57"/>
      <c r="D547" s="21"/>
      <c r="E547" s="21"/>
      <c r="F547" s="21"/>
      <c r="I547" s="41" t="str">
        <f>IF('Data Entry'!$CC3185="", "", 'Data Entry'!$CC3185)</f>
        <v/>
      </c>
      <c r="J547" s="41" t="str">
        <f>IF('Data Entry'!$BW3185="", "", 'Data Entry'!$BW3185)</f>
        <v/>
      </c>
      <c r="L547" s="37" t="str">
        <f t="shared" si="25"/>
        <v/>
      </c>
      <c r="N547" s="37" t="str">
        <f t="shared" si="26"/>
        <v/>
      </c>
      <c r="O547" s="37" t="str">
        <f t="shared" si="24"/>
        <v/>
      </c>
    </row>
    <row r="548" spans="1:15" x14ac:dyDescent="0.25">
      <c r="A548" s="21"/>
      <c r="B548" s="16"/>
      <c r="C548" s="57"/>
      <c r="D548" s="21"/>
      <c r="E548" s="21"/>
      <c r="F548" s="21"/>
      <c r="I548" s="41" t="str">
        <f>IF('Data Entry'!$CC3186="", "", 'Data Entry'!$CC3186)</f>
        <v/>
      </c>
      <c r="J548" s="41" t="str">
        <f>IF('Data Entry'!$BW3186="", "", 'Data Entry'!$BW3186)</f>
        <v/>
      </c>
      <c r="L548" s="37" t="str">
        <f t="shared" si="25"/>
        <v/>
      </c>
      <c r="N548" s="37" t="str">
        <f t="shared" si="26"/>
        <v/>
      </c>
      <c r="O548" s="37" t="str">
        <f t="shared" si="24"/>
        <v/>
      </c>
    </row>
    <row r="549" spans="1:15" x14ac:dyDescent="0.25">
      <c r="A549" s="21"/>
      <c r="B549" s="16"/>
      <c r="C549" s="57"/>
      <c r="D549" s="21"/>
      <c r="E549" s="21"/>
      <c r="F549" s="21"/>
      <c r="I549" s="41" t="str">
        <f>IF('Data Entry'!$CC3187="", "", 'Data Entry'!$CC3187)</f>
        <v/>
      </c>
      <c r="J549" s="41" t="str">
        <f>IF('Data Entry'!$BW3187="", "", 'Data Entry'!$BW3187)</f>
        <v/>
      </c>
      <c r="L549" s="37" t="str">
        <f t="shared" si="25"/>
        <v/>
      </c>
      <c r="N549" s="37" t="str">
        <f t="shared" si="26"/>
        <v/>
      </c>
      <c r="O549" s="37" t="str">
        <f t="shared" si="24"/>
        <v/>
      </c>
    </row>
    <row r="550" spans="1:15" x14ac:dyDescent="0.25">
      <c r="A550" s="21"/>
      <c r="B550" s="16"/>
      <c r="C550" s="57"/>
      <c r="D550" s="21"/>
      <c r="E550" s="21"/>
      <c r="F550" s="21"/>
      <c r="I550" s="41" t="str">
        <f>IF('Data Entry'!$CC3188="", "", 'Data Entry'!$CC3188)</f>
        <v/>
      </c>
      <c r="J550" s="41" t="str">
        <f>IF('Data Entry'!$BW3188="", "", 'Data Entry'!$BW3188)</f>
        <v/>
      </c>
      <c r="L550" s="37" t="str">
        <f t="shared" si="25"/>
        <v/>
      </c>
      <c r="N550" s="37" t="str">
        <f t="shared" si="26"/>
        <v/>
      </c>
      <c r="O550" s="37" t="str">
        <f t="shared" si="24"/>
        <v/>
      </c>
    </row>
    <row r="551" spans="1:15" x14ac:dyDescent="0.25">
      <c r="A551" s="21"/>
      <c r="B551" s="16"/>
      <c r="C551" s="57"/>
      <c r="D551" s="21"/>
      <c r="E551" s="21"/>
      <c r="F551" s="21"/>
      <c r="I551" s="41" t="str">
        <f>IF('Data Entry'!$CC3189="", "", 'Data Entry'!$CC3189)</f>
        <v/>
      </c>
      <c r="J551" s="41" t="str">
        <f>IF('Data Entry'!$BW3189="", "", 'Data Entry'!$BW3189)</f>
        <v/>
      </c>
      <c r="L551" s="37" t="str">
        <f t="shared" si="25"/>
        <v/>
      </c>
      <c r="N551" s="37" t="str">
        <f t="shared" si="26"/>
        <v/>
      </c>
      <c r="O551" s="37" t="str">
        <f t="shared" si="24"/>
        <v/>
      </c>
    </row>
    <row r="552" spans="1:15" x14ac:dyDescent="0.25">
      <c r="A552" s="21"/>
      <c r="B552" s="16"/>
      <c r="C552" s="57"/>
      <c r="D552" s="21"/>
      <c r="E552" s="21"/>
      <c r="F552" s="21"/>
      <c r="I552" s="41" t="str">
        <f>IF('Data Entry'!$CC3190="", "", 'Data Entry'!$CC3190)</f>
        <v/>
      </c>
      <c r="J552" s="41" t="str">
        <f>IF('Data Entry'!$BW3190="", "", 'Data Entry'!$BW3190)</f>
        <v/>
      </c>
      <c r="L552" s="37" t="str">
        <f t="shared" si="25"/>
        <v/>
      </c>
      <c r="N552" s="37" t="str">
        <f t="shared" si="26"/>
        <v/>
      </c>
      <c r="O552" s="37" t="str">
        <f t="shared" si="24"/>
        <v/>
      </c>
    </row>
    <row r="553" spans="1:15" x14ac:dyDescent="0.25">
      <c r="A553" s="21"/>
      <c r="B553" s="16"/>
      <c r="C553" s="57"/>
      <c r="D553" s="21"/>
      <c r="E553" s="21"/>
      <c r="F553" s="21"/>
      <c r="I553" s="41" t="str">
        <f>IF('Data Entry'!$CC3191="", "", 'Data Entry'!$CC3191)</f>
        <v/>
      </c>
      <c r="J553" s="41" t="str">
        <f>IF('Data Entry'!$BW3191="", "", 'Data Entry'!$BW3191)</f>
        <v/>
      </c>
      <c r="L553" s="37" t="str">
        <f t="shared" si="25"/>
        <v/>
      </c>
      <c r="N553" s="37" t="str">
        <f t="shared" si="26"/>
        <v/>
      </c>
      <c r="O553" s="37" t="str">
        <f t="shared" si="24"/>
        <v/>
      </c>
    </row>
    <row r="554" spans="1:15" x14ac:dyDescent="0.25">
      <c r="A554" s="21"/>
      <c r="B554" s="16"/>
      <c r="C554" s="57"/>
      <c r="D554" s="21"/>
      <c r="E554" s="21"/>
      <c r="F554" s="21"/>
      <c r="I554" s="41" t="str">
        <f>IF('Data Entry'!$CC3192="", "", 'Data Entry'!$CC3192)</f>
        <v/>
      </c>
      <c r="J554" s="41" t="str">
        <f>IF('Data Entry'!$BW3192="", "", 'Data Entry'!$BW3192)</f>
        <v/>
      </c>
      <c r="L554" s="37" t="str">
        <f t="shared" si="25"/>
        <v/>
      </c>
      <c r="N554" s="37" t="str">
        <f t="shared" si="26"/>
        <v/>
      </c>
      <c r="O554" s="37" t="str">
        <f t="shared" si="24"/>
        <v/>
      </c>
    </row>
    <row r="555" spans="1:15" x14ac:dyDescent="0.25">
      <c r="A555" s="21"/>
      <c r="B555" s="16"/>
      <c r="C555" s="57"/>
      <c r="D555" s="21"/>
      <c r="E555" s="21"/>
      <c r="F555" s="21"/>
      <c r="I555" s="41" t="str">
        <f>IF('Data Entry'!$CC3193="", "", 'Data Entry'!$CC3193)</f>
        <v/>
      </c>
      <c r="J555" s="41" t="str">
        <f>IF('Data Entry'!$BW3193="", "", 'Data Entry'!$BW3193)</f>
        <v/>
      </c>
      <c r="L555" s="37" t="str">
        <f t="shared" si="25"/>
        <v/>
      </c>
      <c r="N555" s="37" t="str">
        <f t="shared" si="26"/>
        <v/>
      </c>
      <c r="O555" s="37" t="str">
        <f t="shared" si="24"/>
        <v/>
      </c>
    </row>
    <row r="556" spans="1:15" x14ac:dyDescent="0.25">
      <c r="A556" s="21"/>
      <c r="B556" s="16"/>
      <c r="C556" s="57"/>
      <c r="D556" s="21"/>
      <c r="E556" s="21"/>
      <c r="F556" s="21"/>
      <c r="I556" s="41" t="str">
        <f>IF('Data Entry'!$CC3194="", "", 'Data Entry'!$CC3194)</f>
        <v/>
      </c>
      <c r="J556" s="41" t="str">
        <f>IF('Data Entry'!$BW3194="", "", 'Data Entry'!$BW3194)</f>
        <v/>
      </c>
      <c r="L556" s="37" t="str">
        <f t="shared" si="25"/>
        <v/>
      </c>
      <c r="N556" s="37" t="str">
        <f t="shared" si="26"/>
        <v/>
      </c>
      <c r="O556" s="37" t="str">
        <f t="shared" si="24"/>
        <v/>
      </c>
    </row>
    <row r="557" spans="1:15" x14ac:dyDescent="0.25">
      <c r="A557" s="21"/>
      <c r="B557" s="16"/>
      <c r="C557" s="57"/>
      <c r="D557" s="21"/>
      <c r="E557" s="21"/>
      <c r="F557" s="21"/>
      <c r="I557" s="41" t="str">
        <f>IF('Data Entry'!$CC3195="", "", 'Data Entry'!$CC3195)</f>
        <v/>
      </c>
      <c r="J557" s="41" t="str">
        <f>IF('Data Entry'!$BW3195="", "", 'Data Entry'!$BW3195)</f>
        <v/>
      </c>
      <c r="L557" s="37" t="str">
        <f t="shared" si="25"/>
        <v/>
      </c>
      <c r="N557" s="37" t="str">
        <f t="shared" si="26"/>
        <v/>
      </c>
      <c r="O557" s="37" t="str">
        <f t="shared" si="24"/>
        <v/>
      </c>
    </row>
    <row r="558" spans="1:15" x14ac:dyDescent="0.25">
      <c r="A558" s="21"/>
      <c r="B558" s="16"/>
      <c r="C558" s="57"/>
      <c r="D558" s="21"/>
      <c r="E558" s="21"/>
      <c r="F558" s="21"/>
      <c r="I558" s="41" t="str">
        <f>IF('Data Entry'!$CC3196="", "", 'Data Entry'!$CC3196)</f>
        <v/>
      </c>
      <c r="J558" s="41" t="str">
        <f>IF('Data Entry'!$BW3196="", "", 'Data Entry'!$BW3196)</f>
        <v/>
      </c>
      <c r="L558" s="37" t="str">
        <f t="shared" si="25"/>
        <v/>
      </c>
      <c r="N558" s="37" t="str">
        <f t="shared" si="26"/>
        <v/>
      </c>
      <c r="O558" s="37" t="str">
        <f t="shared" si="24"/>
        <v/>
      </c>
    </row>
    <row r="559" spans="1:15" x14ac:dyDescent="0.25">
      <c r="A559" s="21"/>
      <c r="B559" s="16"/>
      <c r="C559" s="57"/>
      <c r="D559" s="21"/>
      <c r="E559" s="21"/>
      <c r="F559" s="21"/>
      <c r="I559" s="41" t="str">
        <f>IF('Data Entry'!$CC3197="", "", 'Data Entry'!$CC3197)</f>
        <v/>
      </c>
      <c r="J559" s="41" t="str">
        <f>IF('Data Entry'!$BW3197="", "", 'Data Entry'!$BW3197)</f>
        <v/>
      </c>
      <c r="L559" s="37" t="str">
        <f t="shared" si="25"/>
        <v/>
      </c>
      <c r="N559" s="37" t="str">
        <f t="shared" si="26"/>
        <v/>
      </c>
      <c r="O559" s="37" t="str">
        <f t="shared" si="24"/>
        <v/>
      </c>
    </row>
    <row r="560" spans="1:15" x14ac:dyDescent="0.25">
      <c r="A560" s="21"/>
      <c r="B560" s="16"/>
      <c r="C560" s="57"/>
      <c r="D560" s="21"/>
      <c r="E560" s="21"/>
      <c r="F560" s="21"/>
      <c r="I560" s="41" t="str">
        <f>IF('Data Entry'!$CC3198="", "", 'Data Entry'!$CC3198)</f>
        <v/>
      </c>
      <c r="J560" s="41" t="str">
        <f>IF('Data Entry'!$BW3198="", "", 'Data Entry'!$BW3198)</f>
        <v/>
      </c>
      <c r="L560" s="37" t="str">
        <f t="shared" si="25"/>
        <v/>
      </c>
      <c r="N560" s="37" t="str">
        <f t="shared" si="26"/>
        <v/>
      </c>
      <c r="O560" s="37" t="str">
        <f t="shared" si="24"/>
        <v/>
      </c>
    </row>
    <row r="561" spans="1:15" x14ac:dyDescent="0.25">
      <c r="A561" s="21"/>
      <c r="B561" s="16"/>
      <c r="C561" s="57"/>
      <c r="D561" s="21"/>
      <c r="E561" s="21"/>
      <c r="F561" s="21"/>
      <c r="I561" s="41" t="str">
        <f>IF('Data Entry'!$CC3199="", "", 'Data Entry'!$CC3199)</f>
        <v/>
      </c>
      <c r="J561" s="41" t="str">
        <f>IF('Data Entry'!$BW3199="", "", 'Data Entry'!$BW3199)</f>
        <v/>
      </c>
      <c r="L561" s="37" t="str">
        <f t="shared" si="25"/>
        <v/>
      </c>
      <c r="N561" s="37" t="str">
        <f t="shared" si="26"/>
        <v/>
      </c>
      <c r="O561" s="37" t="str">
        <f t="shared" si="24"/>
        <v/>
      </c>
    </row>
    <row r="562" spans="1:15" x14ac:dyDescent="0.25">
      <c r="A562" s="21"/>
      <c r="B562" s="16"/>
      <c r="C562" s="57"/>
      <c r="D562" s="21"/>
      <c r="E562" s="21"/>
      <c r="F562" s="21"/>
      <c r="I562" s="41" t="str">
        <f>IF('Data Entry'!$CC3200="", "", 'Data Entry'!$CC3200)</f>
        <v/>
      </c>
      <c r="J562" s="41" t="str">
        <f>IF('Data Entry'!$BW3200="", "", 'Data Entry'!$BW3200)</f>
        <v/>
      </c>
      <c r="L562" s="37" t="str">
        <f t="shared" si="25"/>
        <v/>
      </c>
      <c r="N562" s="37" t="str">
        <f t="shared" si="26"/>
        <v/>
      </c>
      <c r="O562" s="37" t="str">
        <f t="shared" si="24"/>
        <v/>
      </c>
    </row>
    <row r="563" spans="1:15" x14ac:dyDescent="0.25">
      <c r="A563" s="21"/>
      <c r="B563" s="16"/>
      <c r="C563" s="57"/>
      <c r="D563" s="21"/>
      <c r="E563" s="21"/>
      <c r="F563" s="21"/>
      <c r="I563" s="41" t="str">
        <f>IF('Data Entry'!$CC3201="", "", 'Data Entry'!$CC3201)</f>
        <v/>
      </c>
      <c r="J563" s="41" t="str">
        <f>IF('Data Entry'!$BW3201="", "", 'Data Entry'!$BW3201)</f>
        <v/>
      </c>
      <c r="L563" s="37" t="str">
        <f t="shared" si="25"/>
        <v/>
      </c>
      <c r="N563" s="37" t="str">
        <f t="shared" si="26"/>
        <v/>
      </c>
      <c r="O563" s="37" t="str">
        <f t="shared" si="24"/>
        <v/>
      </c>
    </row>
    <row r="564" spans="1:15" x14ac:dyDescent="0.25">
      <c r="A564" s="21"/>
      <c r="B564" s="16"/>
      <c r="C564" s="57"/>
      <c r="D564" s="21"/>
      <c r="E564" s="21"/>
      <c r="F564" s="21"/>
      <c r="I564" s="41" t="str">
        <f>IF('Data Entry'!$CC3202="", "", 'Data Entry'!$CC3202)</f>
        <v/>
      </c>
      <c r="J564" s="41" t="str">
        <f>IF('Data Entry'!$BW3202="", "", 'Data Entry'!$BW3202)</f>
        <v/>
      </c>
      <c r="L564" s="37" t="str">
        <f t="shared" si="25"/>
        <v/>
      </c>
      <c r="N564" s="37" t="str">
        <f t="shared" si="26"/>
        <v/>
      </c>
      <c r="O564" s="37" t="str">
        <f t="shared" si="24"/>
        <v/>
      </c>
    </row>
    <row r="565" spans="1:15" x14ac:dyDescent="0.25">
      <c r="A565" s="21"/>
      <c r="B565" s="16"/>
      <c r="C565" s="57"/>
      <c r="D565" s="21"/>
      <c r="E565" s="21"/>
      <c r="F565" s="21"/>
      <c r="I565" s="41" t="str">
        <f>IF('Data Entry'!$CC3203="", "", 'Data Entry'!$CC3203)</f>
        <v/>
      </c>
      <c r="J565" s="41" t="str">
        <f>IF('Data Entry'!$BW3203="", "", 'Data Entry'!$BW3203)</f>
        <v/>
      </c>
      <c r="L565" s="37" t="str">
        <f t="shared" si="25"/>
        <v/>
      </c>
      <c r="N565" s="37" t="str">
        <f t="shared" si="26"/>
        <v/>
      </c>
      <c r="O565" s="37" t="str">
        <f t="shared" si="24"/>
        <v/>
      </c>
    </row>
    <row r="566" spans="1:15" x14ac:dyDescent="0.25">
      <c r="A566" s="21"/>
      <c r="B566" s="16"/>
      <c r="C566" s="57"/>
      <c r="D566" s="21"/>
      <c r="E566" s="21"/>
      <c r="F566" s="21"/>
      <c r="I566" s="41" t="str">
        <f>IF('Data Entry'!$CC3204="", "", 'Data Entry'!$CC3204)</f>
        <v/>
      </c>
      <c r="J566" s="41" t="str">
        <f>IF('Data Entry'!$BW3204="", "", 'Data Entry'!$BW3204)</f>
        <v/>
      </c>
      <c r="L566" s="37" t="str">
        <f t="shared" si="25"/>
        <v/>
      </c>
      <c r="N566" s="37" t="str">
        <f t="shared" si="26"/>
        <v/>
      </c>
      <c r="O566" s="37" t="str">
        <f t="shared" si="24"/>
        <v/>
      </c>
    </row>
    <row r="567" spans="1:15" x14ac:dyDescent="0.25">
      <c r="A567" s="21"/>
      <c r="B567" s="16"/>
      <c r="C567" s="57"/>
      <c r="D567" s="21"/>
      <c r="E567" s="21"/>
      <c r="F567" s="21"/>
      <c r="I567" s="41" t="str">
        <f>IF('Data Entry'!$CC3205="", "", 'Data Entry'!$CC3205)</f>
        <v/>
      </c>
      <c r="J567" s="41" t="str">
        <f>IF('Data Entry'!$BW3205="", "", 'Data Entry'!$BW3205)</f>
        <v/>
      </c>
      <c r="L567" s="37" t="str">
        <f t="shared" si="25"/>
        <v/>
      </c>
      <c r="N567" s="37" t="str">
        <f t="shared" si="26"/>
        <v/>
      </c>
      <c r="O567" s="37" t="str">
        <f t="shared" si="24"/>
        <v/>
      </c>
    </row>
    <row r="568" spans="1:15" x14ac:dyDescent="0.25">
      <c r="A568" s="21"/>
      <c r="B568" s="16"/>
      <c r="C568" s="57"/>
      <c r="D568" s="21"/>
      <c r="E568" s="21"/>
      <c r="F568" s="21"/>
      <c r="I568" s="41" t="str">
        <f>IF('Data Entry'!$CC3206="", "", 'Data Entry'!$CC3206)</f>
        <v/>
      </c>
      <c r="J568" s="41" t="str">
        <f>IF('Data Entry'!$BW3206="", "", 'Data Entry'!$BW3206)</f>
        <v/>
      </c>
      <c r="L568" s="37" t="str">
        <f t="shared" si="25"/>
        <v/>
      </c>
      <c r="N568" s="37" t="str">
        <f t="shared" si="26"/>
        <v/>
      </c>
      <c r="O568" s="37" t="str">
        <f t="shared" si="24"/>
        <v/>
      </c>
    </row>
    <row r="569" spans="1:15" x14ac:dyDescent="0.25">
      <c r="A569" s="21"/>
      <c r="B569" s="16"/>
      <c r="C569" s="57"/>
      <c r="D569" s="21"/>
      <c r="E569" s="21"/>
      <c r="F569" s="21"/>
      <c r="I569" s="41" t="str">
        <f>IF('Data Entry'!$CC3207="", "", 'Data Entry'!$CC3207)</f>
        <v/>
      </c>
      <c r="J569" s="41" t="str">
        <f>IF('Data Entry'!$BW3207="", "", 'Data Entry'!$BW3207)</f>
        <v/>
      </c>
      <c r="L569" s="37" t="str">
        <f t="shared" si="25"/>
        <v/>
      </c>
      <c r="N569" s="37" t="str">
        <f t="shared" si="26"/>
        <v/>
      </c>
      <c r="O569" s="37" t="str">
        <f t="shared" si="24"/>
        <v/>
      </c>
    </row>
    <row r="570" spans="1:15" x14ac:dyDescent="0.25">
      <c r="A570" s="21"/>
      <c r="B570" s="16"/>
      <c r="C570" s="57"/>
      <c r="D570" s="21"/>
      <c r="E570" s="21"/>
      <c r="F570" s="21"/>
      <c r="I570" s="41" t="str">
        <f>IF('Data Entry'!$CC3208="", "", 'Data Entry'!$CC3208)</f>
        <v/>
      </c>
      <c r="J570" s="41" t="str">
        <f>IF('Data Entry'!$BW3208="", "", 'Data Entry'!$BW3208)</f>
        <v/>
      </c>
      <c r="L570" s="37" t="str">
        <f t="shared" si="25"/>
        <v/>
      </c>
      <c r="N570" s="37" t="str">
        <f t="shared" si="26"/>
        <v/>
      </c>
      <c r="O570" s="37" t="str">
        <f t="shared" si="24"/>
        <v/>
      </c>
    </row>
    <row r="571" spans="1:15" x14ac:dyDescent="0.25">
      <c r="A571" s="21"/>
      <c r="B571" s="16"/>
      <c r="C571" s="57"/>
      <c r="D571" s="21"/>
      <c r="E571" s="21"/>
      <c r="F571" s="21"/>
      <c r="I571" s="41" t="str">
        <f>IF('Data Entry'!$CC3209="", "", 'Data Entry'!$CC3209)</f>
        <v/>
      </c>
      <c r="J571" s="41" t="str">
        <f>IF('Data Entry'!$BW3209="", "", 'Data Entry'!$BW3209)</f>
        <v/>
      </c>
      <c r="L571" s="37" t="str">
        <f t="shared" si="25"/>
        <v/>
      </c>
      <c r="N571" s="37" t="str">
        <f t="shared" si="26"/>
        <v/>
      </c>
      <c r="O571" s="37" t="str">
        <f t="shared" si="24"/>
        <v/>
      </c>
    </row>
    <row r="572" spans="1:15" x14ac:dyDescent="0.25">
      <c r="A572" s="21"/>
      <c r="B572" s="16"/>
      <c r="C572" s="57"/>
      <c r="D572" s="21"/>
      <c r="E572" s="21"/>
      <c r="F572" s="21"/>
      <c r="I572" s="41" t="str">
        <f>IF('Data Entry'!$CC3210="", "", 'Data Entry'!$CC3210)</f>
        <v/>
      </c>
      <c r="J572" s="41" t="str">
        <f>IF('Data Entry'!$BW3210="", "", 'Data Entry'!$BW3210)</f>
        <v/>
      </c>
      <c r="L572" s="37" t="str">
        <f t="shared" si="25"/>
        <v/>
      </c>
      <c r="N572" s="37" t="str">
        <f t="shared" si="26"/>
        <v/>
      </c>
      <c r="O572" s="37" t="str">
        <f t="shared" si="24"/>
        <v/>
      </c>
    </row>
    <row r="573" spans="1:15" x14ac:dyDescent="0.25">
      <c r="A573" s="21"/>
      <c r="B573" s="16"/>
      <c r="C573" s="57"/>
      <c r="D573" s="21"/>
      <c r="E573" s="21"/>
      <c r="F573" s="21"/>
      <c r="I573" s="41" t="str">
        <f>IF('Data Entry'!$CC3211="", "", 'Data Entry'!$CC3211)</f>
        <v/>
      </c>
      <c r="J573" s="41" t="str">
        <f>IF('Data Entry'!$BW3211="", "", 'Data Entry'!$BW3211)</f>
        <v/>
      </c>
      <c r="L573" s="37" t="str">
        <f t="shared" si="25"/>
        <v/>
      </c>
      <c r="N573" s="37" t="str">
        <f t="shared" si="26"/>
        <v/>
      </c>
      <c r="O573" s="37" t="str">
        <f t="shared" si="24"/>
        <v/>
      </c>
    </row>
    <row r="574" spans="1:15" x14ac:dyDescent="0.25">
      <c r="A574" s="21"/>
      <c r="B574" s="16"/>
      <c r="C574" s="57"/>
      <c r="D574" s="21"/>
      <c r="E574" s="21"/>
      <c r="F574" s="21"/>
      <c r="I574" s="41" t="str">
        <f>IF('Data Entry'!$CC3212="", "", 'Data Entry'!$CC3212)</f>
        <v/>
      </c>
      <c r="J574" s="41" t="str">
        <f>IF('Data Entry'!$BW3212="", "", 'Data Entry'!$BW3212)</f>
        <v/>
      </c>
      <c r="L574" s="37" t="str">
        <f t="shared" si="25"/>
        <v/>
      </c>
      <c r="N574" s="37" t="str">
        <f t="shared" si="26"/>
        <v/>
      </c>
      <c r="O574" s="37" t="str">
        <f t="shared" si="24"/>
        <v/>
      </c>
    </row>
    <row r="575" spans="1:15" x14ac:dyDescent="0.25">
      <c r="A575" s="21"/>
      <c r="B575" s="16"/>
      <c r="C575" s="57"/>
      <c r="D575" s="21"/>
      <c r="E575" s="21"/>
      <c r="F575" s="21"/>
      <c r="I575" s="41" t="str">
        <f>IF('Data Entry'!$CC3213="", "", 'Data Entry'!$CC3213)</f>
        <v/>
      </c>
      <c r="J575" s="41" t="str">
        <f>IF('Data Entry'!$BW3213="", "", 'Data Entry'!$BW3213)</f>
        <v/>
      </c>
      <c r="L575" s="37" t="str">
        <f t="shared" si="25"/>
        <v/>
      </c>
      <c r="N575" s="37" t="str">
        <f t="shared" si="26"/>
        <v/>
      </c>
      <c r="O575" s="37" t="str">
        <f t="shared" si="24"/>
        <v/>
      </c>
    </row>
    <row r="576" spans="1:15" x14ac:dyDescent="0.25">
      <c r="A576" s="21"/>
      <c r="B576" s="16"/>
      <c r="C576" s="57"/>
      <c r="D576" s="21"/>
      <c r="E576" s="21"/>
      <c r="F576" s="21"/>
      <c r="I576" s="41" t="str">
        <f>IF('Data Entry'!$CC3214="", "", 'Data Entry'!$CC3214)</f>
        <v/>
      </c>
      <c r="J576" s="41" t="str">
        <f>IF('Data Entry'!$BW3214="", "", 'Data Entry'!$BW3214)</f>
        <v/>
      </c>
      <c r="L576" s="37" t="str">
        <f t="shared" si="25"/>
        <v/>
      </c>
      <c r="N576" s="37" t="str">
        <f t="shared" si="26"/>
        <v/>
      </c>
      <c r="O576" s="37" t="str">
        <f t="shared" si="24"/>
        <v/>
      </c>
    </row>
    <row r="577" spans="1:15" x14ac:dyDescent="0.25">
      <c r="A577" s="21"/>
      <c r="B577" s="16"/>
      <c r="C577" s="57"/>
      <c r="D577" s="21"/>
      <c r="E577" s="21"/>
      <c r="F577" s="21"/>
      <c r="I577" s="41" t="str">
        <f>IF('Data Entry'!$CC3215="", "", 'Data Entry'!$CC3215)</f>
        <v/>
      </c>
      <c r="J577" s="41" t="str">
        <f>IF('Data Entry'!$BW3215="", "", 'Data Entry'!$BW3215)</f>
        <v/>
      </c>
      <c r="L577" s="37" t="str">
        <f t="shared" si="25"/>
        <v/>
      </c>
      <c r="N577" s="37" t="str">
        <f t="shared" si="26"/>
        <v/>
      </c>
      <c r="O577" s="37" t="str">
        <f t="shared" si="24"/>
        <v/>
      </c>
    </row>
    <row r="578" spans="1:15" x14ac:dyDescent="0.25">
      <c r="A578" s="21"/>
      <c r="B578" s="16"/>
      <c r="C578" s="57"/>
      <c r="D578" s="21"/>
      <c r="E578" s="21"/>
      <c r="F578" s="21"/>
      <c r="I578" s="41" t="str">
        <f>IF('Data Entry'!$CC3216="", "", 'Data Entry'!$CC3216)</f>
        <v/>
      </c>
      <c r="J578" s="41" t="str">
        <f>IF('Data Entry'!$BW3216="", "", 'Data Entry'!$BW3216)</f>
        <v/>
      </c>
      <c r="L578" s="37" t="str">
        <f t="shared" si="25"/>
        <v/>
      </c>
      <c r="N578" s="37" t="str">
        <f t="shared" si="26"/>
        <v/>
      </c>
      <c r="O578" s="37" t="str">
        <f t="shared" si="24"/>
        <v/>
      </c>
    </row>
    <row r="579" spans="1:15" x14ac:dyDescent="0.25">
      <c r="A579" s="21"/>
      <c r="B579" s="16"/>
      <c r="C579" s="57"/>
      <c r="D579" s="21"/>
      <c r="E579" s="21"/>
      <c r="F579" s="21"/>
      <c r="I579" s="41" t="str">
        <f>IF('Data Entry'!$CC3217="", "", 'Data Entry'!$CC3217)</f>
        <v/>
      </c>
      <c r="J579" s="41" t="str">
        <f>IF('Data Entry'!$BW3217="", "", 'Data Entry'!$BW3217)</f>
        <v/>
      </c>
      <c r="L579" s="37" t="str">
        <f t="shared" si="25"/>
        <v/>
      </c>
      <c r="N579" s="37" t="str">
        <f t="shared" si="26"/>
        <v/>
      </c>
      <c r="O579" s="37" t="str">
        <f t="shared" si="24"/>
        <v/>
      </c>
    </row>
    <row r="580" spans="1:15" x14ac:dyDescent="0.25">
      <c r="A580" s="21"/>
      <c r="B580" s="16"/>
      <c r="C580" s="57"/>
      <c r="D580" s="21"/>
      <c r="E580" s="21"/>
      <c r="F580" s="21"/>
      <c r="I580" s="41" t="str">
        <f>IF('Data Entry'!$CC3218="", "", 'Data Entry'!$CC3218)</f>
        <v/>
      </c>
      <c r="J580" s="41" t="str">
        <f>IF('Data Entry'!$BW3218="", "", 'Data Entry'!$BW3218)</f>
        <v/>
      </c>
      <c r="L580" s="37" t="str">
        <f t="shared" si="25"/>
        <v/>
      </c>
      <c r="N580" s="37" t="str">
        <f t="shared" si="26"/>
        <v/>
      </c>
      <c r="O580" s="37" t="str">
        <f t="shared" si="24"/>
        <v/>
      </c>
    </row>
    <row r="581" spans="1:15" x14ac:dyDescent="0.25">
      <c r="A581" s="21"/>
      <c r="B581" s="16"/>
      <c r="C581" s="57"/>
      <c r="D581" s="21"/>
      <c r="E581" s="21"/>
      <c r="F581" s="21"/>
      <c r="I581" s="41" t="str">
        <f>IF('Data Entry'!$CC3219="", "", 'Data Entry'!$CC3219)</f>
        <v/>
      </c>
      <c r="J581" s="41" t="str">
        <f>IF('Data Entry'!$BW3219="", "", 'Data Entry'!$BW3219)</f>
        <v/>
      </c>
      <c r="L581" s="37" t="str">
        <f t="shared" si="25"/>
        <v/>
      </c>
      <c r="N581" s="37" t="str">
        <f t="shared" si="26"/>
        <v/>
      </c>
      <c r="O581" s="37" t="str">
        <f t="shared" si="24"/>
        <v/>
      </c>
    </row>
    <row r="582" spans="1:15" x14ac:dyDescent="0.25">
      <c r="A582" s="21"/>
      <c r="B582" s="16"/>
      <c r="C582" s="57"/>
      <c r="D582" s="21"/>
      <c r="E582" s="21"/>
      <c r="F582" s="21"/>
      <c r="I582" s="41" t="str">
        <f>IF('Data Entry'!$CC3220="", "", 'Data Entry'!$CC3220)</f>
        <v/>
      </c>
      <c r="J582" s="41" t="str">
        <f>IF('Data Entry'!$BW3220="", "", 'Data Entry'!$BW3220)</f>
        <v/>
      </c>
      <c r="L582" s="37" t="str">
        <f t="shared" si="25"/>
        <v/>
      </c>
      <c r="N582" s="37" t="str">
        <f t="shared" si="26"/>
        <v/>
      </c>
      <c r="O582" s="37" t="str">
        <f t="shared" si="24"/>
        <v/>
      </c>
    </row>
    <row r="583" spans="1:15" x14ac:dyDescent="0.25">
      <c r="A583" s="21"/>
      <c r="B583" s="16"/>
      <c r="C583" s="57"/>
      <c r="D583" s="21"/>
      <c r="E583" s="21"/>
      <c r="F583" s="21"/>
      <c r="I583" s="41" t="str">
        <f>IF('Data Entry'!$CC3221="", "", 'Data Entry'!$CC3221)</f>
        <v/>
      </c>
      <c r="J583" s="41" t="str">
        <f>IF('Data Entry'!$BW3221="", "", 'Data Entry'!$BW3221)</f>
        <v/>
      </c>
      <c r="L583" s="37" t="str">
        <f t="shared" si="25"/>
        <v/>
      </c>
      <c r="N583" s="37" t="str">
        <f t="shared" si="26"/>
        <v/>
      </c>
      <c r="O583" s="37" t="str">
        <f t="shared" si="24"/>
        <v/>
      </c>
    </row>
    <row r="584" spans="1:15" x14ac:dyDescent="0.25">
      <c r="A584" s="21"/>
      <c r="B584" s="16"/>
      <c r="C584" s="57"/>
      <c r="D584" s="21"/>
      <c r="E584" s="21"/>
      <c r="F584" s="21"/>
      <c r="I584" s="41" t="str">
        <f>IF('Data Entry'!$CC3222="", "", 'Data Entry'!$CC3222)</f>
        <v/>
      </c>
      <c r="J584" s="41" t="str">
        <f>IF('Data Entry'!$BW3222="", "", 'Data Entry'!$BW3222)</f>
        <v/>
      </c>
      <c r="L584" s="37" t="str">
        <f t="shared" si="25"/>
        <v/>
      </c>
      <c r="N584" s="37" t="str">
        <f t="shared" si="26"/>
        <v/>
      </c>
      <c r="O584" s="37" t="str">
        <f t="shared" si="24"/>
        <v/>
      </c>
    </row>
    <row r="585" spans="1:15" x14ac:dyDescent="0.25">
      <c r="A585" s="21"/>
      <c r="B585" s="16"/>
      <c r="C585" s="57"/>
      <c r="D585" s="21"/>
      <c r="E585" s="21"/>
      <c r="F585" s="21"/>
      <c r="I585" s="41" t="str">
        <f>IF('Data Entry'!$CC3223="", "", 'Data Entry'!$CC3223)</f>
        <v/>
      </c>
      <c r="J585" s="41" t="str">
        <f>IF('Data Entry'!$BW3223="", "", 'Data Entry'!$BW3223)</f>
        <v/>
      </c>
      <c r="L585" s="37" t="str">
        <f t="shared" si="25"/>
        <v/>
      </c>
      <c r="N585" s="37" t="str">
        <f t="shared" si="26"/>
        <v/>
      </c>
      <c r="O585" s="37" t="str">
        <f t="shared" si="24"/>
        <v/>
      </c>
    </row>
    <row r="586" spans="1:15" x14ac:dyDescent="0.25">
      <c r="A586" s="21"/>
      <c r="B586" s="16"/>
      <c r="C586" s="57"/>
      <c r="D586" s="21"/>
      <c r="E586" s="21"/>
      <c r="F586" s="21"/>
      <c r="I586" s="41" t="str">
        <f>IF('Data Entry'!$CC3224="", "", 'Data Entry'!$CC3224)</f>
        <v/>
      </c>
      <c r="J586" s="41" t="str">
        <f>IF('Data Entry'!$BW3224="", "", 'Data Entry'!$BW3224)</f>
        <v/>
      </c>
      <c r="L586" s="37" t="str">
        <f t="shared" si="25"/>
        <v/>
      </c>
      <c r="N586" s="37" t="str">
        <f t="shared" si="26"/>
        <v/>
      </c>
      <c r="O586" s="37" t="str">
        <f t="shared" si="24"/>
        <v/>
      </c>
    </row>
    <row r="587" spans="1:15" x14ac:dyDescent="0.25">
      <c r="A587" s="21"/>
      <c r="B587" s="16"/>
      <c r="C587" s="57"/>
      <c r="D587" s="21"/>
      <c r="E587" s="21"/>
      <c r="F587" s="21"/>
      <c r="I587" s="41" t="str">
        <f>IF('Data Entry'!$CC3225="", "", 'Data Entry'!$CC3225)</f>
        <v/>
      </c>
      <c r="J587" s="41" t="str">
        <f>IF('Data Entry'!$BW3225="", "", 'Data Entry'!$BW3225)</f>
        <v/>
      </c>
      <c r="L587" s="37" t="str">
        <f t="shared" si="25"/>
        <v/>
      </c>
      <c r="N587" s="37" t="str">
        <f t="shared" si="26"/>
        <v/>
      </c>
      <c r="O587" s="37" t="str">
        <f t="shared" ref="O587:O650" si="27">IF($L587="", "", IF(AND(O$5="X", C587=""), $L$6, IF(AND(NOT(C587=""), OR(COUNTIF(J$11:J$2650, C587)=0, COUNTIF(C$11:C$2650, C587)&gt;1)), $L$7, "")))</f>
        <v/>
      </c>
    </row>
    <row r="588" spans="1:15" x14ac:dyDescent="0.25">
      <c r="A588" s="21"/>
      <c r="B588" s="16"/>
      <c r="C588" s="57"/>
      <c r="D588" s="21"/>
      <c r="E588" s="21"/>
      <c r="F588" s="21"/>
      <c r="I588" s="41" t="str">
        <f>IF('Data Entry'!$CC3226="", "", 'Data Entry'!$CC3226)</f>
        <v/>
      </c>
      <c r="J588" s="41" t="str">
        <f>IF('Data Entry'!$BW3226="", "", 'Data Entry'!$BW3226)</f>
        <v/>
      </c>
      <c r="L588" s="37" t="str">
        <f t="shared" ref="L588:L651" si="28">IF(COUNTIF($B588:$C588, "")=2, "", "X")</f>
        <v/>
      </c>
      <c r="N588" s="37" t="str">
        <f t="shared" ref="N588:N651" si="29">IF($L588="", "", IF(AND(N$5="X", B588=""), $L$6, IF(AND(NOT(B588=""), OR(COUNTIF(I$11:I$2650, B588)=0, COUNTIF(B$11:B$2650, B588)&gt;1)), $L$7, "")))</f>
        <v/>
      </c>
      <c r="O588" s="37" t="str">
        <f t="shared" si="27"/>
        <v/>
      </c>
    </row>
    <row r="589" spans="1:15" x14ac:dyDescent="0.25">
      <c r="A589" s="21"/>
      <c r="B589" s="16"/>
      <c r="C589" s="57"/>
      <c r="D589" s="21"/>
      <c r="E589" s="21"/>
      <c r="F589" s="21"/>
      <c r="I589" s="41" t="str">
        <f>IF('Data Entry'!$CC3227="", "", 'Data Entry'!$CC3227)</f>
        <v/>
      </c>
      <c r="J589" s="41" t="str">
        <f>IF('Data Entry'!$BW3227="", "", 'Data Entry'!$BW3227)</f>
        <v/>
      </c>
      <c r="L589" s="37" t="str">
        <f t="shared" si="28"/>
        <v/>
      </c>
      <c r="N589" s="37" t="str">
        <f t="shared" si="29"/>
        <v/>
      </c>
      <c r="O589" s="37" t="str">
        <f t="shared" si="27"/>
        <v/>
      </c>
    </row>
    <row r="590" spans="1:15" x14ac:dyDescent="0.25">
      <c r="A590" s="21"/>
      <c r="B590" s="16"/>
      <c r="C590" s="57"/>
      <c r="D590" s="21"/>
      <c r="E590" s="21"/>
      <c r="F590" s="21"/>
      <c r="I590" s="41" t="str">
        <f>IF('Data Entry'!$CC3228="", "", 'Data Entry'!$CC3228)</f>
        <v/>
      </c>
      <c r="J590" s="41" t="str">
        <f>IF('Data Entry'!$BW3228="", "", 'Data Entry'!$BW3228)</f>
        <v/>
      </c>
      <c r="L590" s="37" t="str">
        <f t="shared" si="28"/>
        <v/>
      </c>
      <c r="N590" s="37" t="str">
        <f t="shared" si="29"/>
        <v/>
      </c>
      <c r="O590" s="37" t="str">
        <f t="shared" si="27"/>
        <v/>
      </c>
    </row>
    <row r="591" spans="1:15" x14ac:dyDescent="0.25">
      <c r="A591" s="21"/>
      <c r="B591" s="16"/>
      <c r="C591" s="57"/>
      <c r="D591" s="21"/>
      <c r="E591" s="21"/>
      <c r="F591" s="21"/>
      <c r="I591" s="41" t="str">
        <f>IF('Data Entry'!$CC3229="", "", 'Data Entry'!$CC3229)</f>
        <v/>
      </c>
      <c r="J591" s="41" t="str">
        <f>IF('Data Entry'!$BW3229="", "", 'Data Entry'!$BW3229)</f>
        <v/>
      </c>
      <c r="L591" s="37" t="str">
        <f t="shared" si="28"/>
        <v/>
      </c>
      <c r="N591" s="37" t="str">
        <f t="shared" si="29"/>
        <v/>
      </c>
      <c r="O591" s="37" t="str">
        <f t="shared" si="27"/>
        <v/>
      </c>
    </row>
    <row r="592" spans="1:15" x14ac:dyDescent="0.25">
      <c r="A592" s="21"/>
      <c r="B592" s="16"/>
      <c r="C592" s="57"/>
      <c r="D592" s="21"/>
      <c r="E592" s="21"/>
      <c r="F592" s="21"/>
      <c r="I592" s="41" t="str">
        <f>IF('Data Entry'!$CC3230="", "", 'Data Entry'!$CC3230)</f>
        <v/>
      </c>
      <c r="J592" s="41" t="str">
        <f>IF('Data Entry'!$BW3230="", "", 'Data Entry'!$BW3230)</f>
        <v/>
      </c>
      <c r="L592" s="37" t="str">
        <f t="shared" si="28"/>
        <v/>
      </c>
      <c r="N592" s="37" t="str">
        <f t="shared" si="29"/>
        <v/>
      </c>
      <c r="O592" s="37" t="str">
        <f t="shared" si="27"/>
        <v/>
      </c>
    </row>
    <row r="593" spans="1:15" x14ac:dyDescent="0.25">
      <c r="A593" s="21"/>
      <c r="B593" s="16"/>
      <c r="C593" s="57"/>
      <c r="D593" s="21"/>
      <c r="E593" s="21"/>
      <c r="F593" s="21"/>
      <c r="I593" s="41" t="str">
        <f>IF('Data Entry'!$CC3231="", "", 'Data Entry'!$CC3231)</f>
        <v/>
      </c>
      <c r="J593" s="41" t="str">
        <f>IF('Data Entry'!$BW3231="", "", 'Data Entry'!$BW3231)</f>
        <v/>
      </c>
      <c r="L593" s="37" t="str">
        <f t="shared" si="28"/>
        <v/>
      </c>
      <c r="N593" s="37" t="str">
        <f t="shared" si="29"/>
        <v/>
      </c>
      <c r="O593" s="37" t="str">
        <f t="shared" si="27"/>
        <v/>
      </c>
    </row>
    <row r="594" spans="1:15" x14ac:dyDescent="0.25">
      <c r="A594" s="21"/>
      <c r="B594" s="16"/>
      <c r="C594" s="57"/>
      <c r="D594" s="21"/>
      <c r="E594" s="21"/>
      <c r="F594" s="21"/>
      <c r="I594" s="41" t="str">
        <f>IF('Data Entry'!$CC3232="", "", 'Data Entry'!$CC3232)</f>
        <v/>
      </c>
      <c r="J594" s="41" t="str">
        <f>IF('Data Entry'!$BW3232="", "", 'Data Entry'!$BW3232)</f>
        <v/>
      </c>
      <c r="L594" s="37" t="str">
        <f t="shared" si="28"/>
        <v/>
      </c>
      <c r="N594" s="37" t="str">
        <f t="shared" si="29"/>
        <v/>
      </c>
      <c r="O594" s="37" t="str">
        <f t="shared" si="27"/>
        <v/>
      </c>
    </row>
    <row r="595" spans="1:15" x14ac:dyDescent="0.25">
      <c r="A595" s="21"/>
      <c r="B595" s="16"/>
      <c r="C595" s="57"/>
      <c r="D595" s="21"/>
      <c r="E595" s="21"/>
      <c r="F595" s="21"/>
      <c r="I595" s="41" t="str">
        <f>IF('Data Entry'!$CC3233="", "", 'Data Entry'!$CC3233)</f>
        <v/>
      </c>
      <c r="J595" s="41" t="str">
        <f>IF('Data Entry'!$BW3233="", "", 'Data Entry'!$BW3233)</f>
        <v/>
      </c>
      <c r="L595" s="37" t="str">
        <f t="shared" si="28"/>
        <v/>
      </c>
      <c r="N595" s="37" t="str">
        <f t="shared" si="29"/>
        <v/>
      </c>
      <c r="O595" s="37" t="str">
        <f t="shared" si="27"/>
        <v/>
      </c>
    </row>
    <row r="596" spans="1:15" x14ac:dyDescent="0.25">
      <c r="A596" s="21"/>
      <c r="B596" s="16"/>
      <c r="C596" s="57"/>
      <c r="D596" s="21"/>
      <c r="E596" s="21"/>
      <c r="F596" s="21"/>
      <c r="I596" s="41" t="str">
        <f>IF('Data Entry'!$CC3234="", "", 'Data Entry'!$CC3234)</f>
        <v/>
      </c>
      <c r="J596" s="41" t="str">
        <f>IF('Data Entry'!$BW3234="", "", 'Data Entry'!$BW3234)</f>
        <v/>
      </c>
      <c r="L596" s="37" t="str">
        <f t="shared" si="28"/>
        <v/>
      </c>
      <c r="N596" s="37" t="str">
        <f t="shared" si="29"/>
        <v/>
      </c>
      <c r="O596" s="37" t="str">
        <f t="shared" si="27"/>
        <v/>
      </c>
    </row>
    <row r="597" spans="1:15" x14ac:dyDescent="0.25">
      <c r="A597" s="21"/>
      <c r="B597" s="16"/>
      <c r="C597" s="57"/>
      <c r="D597" s="21"/>
      <c r="E597" s="21"/>
      <c r="F597" s="21"/>
      <c r="I597" s="41" t="str">
        <f>IF('Data Entry'!$CC3235="", "", 'Data Entry'!$CC3235)</f>
        <v/>
      </c>
      <c r="J597" s="41" t="str">
        <f>IF('Data Entry'!$BW3235="", "", 'Data Entry'!$BW3235)</f>
        <v/>
      </c>
      <c r="L597" s="37" t="str">
        <f t="shared" si="28"/>
        <v/>
      </c>
      <c r="N597" s="37" t="str">
        <f t="shared" si="29"/>
        <v/>
      </c>
      <c r="O597" s="37" t="str">
        <f t="shared" si="27"/>
        <v/>
      </c>
    </row>
    <row r="598" spans="1:15" x14ac:dyDescent="0.25">
      <c r="A598" s="21"/>
      <c r="B598" s="16"/>
      <c r="C598" s="57"/>
      <c r="D598" s="21"/>
      <c r="E598" s="21"/>
      <c r="F598" s="21"/>
      <c r="I598" s="41" t="str">
        <f>IF('Data Entry'!$CC3236="", "", 'Data Entry'!$CC3236)</f>
        <v/>
      </c>
      <c r="J598" s="41" t="str">
        <f>IF('Data Entry'!$BW3236="", "", 'Data Entry'!$BW3236)</f>
        <v/>
      </c>
      <c r="L598" s="37" t="str">
        <f t="shared" si="28"/>
        <v/>
      </c>
      <c r="N598" s="37" t="str">
        <f t="shared" si="29"/>
        <v/>
      </c>
      <c r="O598" s="37" t="str">
        <f t="shared" si="27"/>
        <v/>
      </c>
    </row>
    <row r="599" spans="1:15" x14ac:dyDescent="0.25">
      <c r="A599" s="21"/>
      <c r="B599" s="16"/>
      <c r="C599" s="57"/>
      <c r="D599" s="21"/>
      <c r="E599" s="21"/>
      <c r="F599" s="21"/>
      <c r="I599" s="41" t="str">
        <f>IF('Data Entry'!$CC3237="", "", 'Data Entry'!$CC3237)</f>
        <v/>
      </c>
      <c r="J599" s="41" t="str">
        <f>IF('Data Entry'!$BW3237="", "", 'Data Entry'!$BW3237)</f>
        <v/>
      </c>
      <c r="L599" s="37" t="str">
        <f t="shared" si="28"/>
        <v/>
      </c>
      <c r="N599" s="37" t="str">
        <f t="shared" si="29"/>
        <v/>
      </c>
      <c r="O599" s="37" t="str">
        <f t="shared" si="27"/>
        <v/>
      </c>
    </row>
    <row r="600" spans="1:15" x14ac:dyDescent="0.25">
      <c r="A600" s="21"/>
      <c r="B600" s="16"/>
      <c r="C600" s="57"/>
      <c r="D600" s="21"/>
      <c r="E600" s="21"/>
      <c r="F600" s="21"/>
      <c r="I600" s="41" t="str">
        <f>IF('Data Entry'!$CC3238="", "", 'Data Entry'!$CC3238)</f>
        <v/>
      </c>
      <c r="J600" s="41" t="str">
        <f>IF('Data Entry'!$BW3238="", "", 'Data Entry'!$BW3238)</f>
        <v/>
      </c>
      <c r="L600" s="37" t="str">
        <f t="shared" si="28"/>
        <v/>
      </c>
      <c r="N600" s="37" t="str">
        <f t="shared" si="29"/>
        <v/>
      </c>
      <c r="O600" s="37" t="str">
        <f t="shared" si="27"/>
        <v/>
      </c>
    </row>
    <row r="601" spans="1:15" x14ac:dyDescent="0.25">
      <c r="A601" s="21"/>
      <c r="B601" s="16"/>
      <c r="C601" s="57"/>
      <c r="D601" s="21"/>
      <c r="E601" s="21"/>
      <c r="F601" s="21"/>
      <c r="I601" s="41" t="str">
        <f>IF('Data Entry'!$CC3239="", "", 'Data Entry'!$CC3239)</f>
        <v/>
      </c>
      <c r="J601" s="41" t="str">
        <f>IF('Data Entry'!$BW3239="", "", 'Data Entry'!$BW3239)</f>
        <v/>
      </c>
      <c r="L601" s="37" t="str">
        <f t="shared" si="28"/>
        <v/>
      </c>
      <c r="N601" s="37" t="str">
        <f t="shared" si="29"/>
        <v/>
      </c>
      <c r="O601" s="37" t="str">
        <f t="shared" si="27"/>
        <v/>
      </c>
    </row>
    <row r="602" spans="1:15" x14ac:dyDescent="0.25">
      <c r="A602" s="21"/>
      <c r="B602" s="16"/>
      <c r="C602" s="57"/>
      <c r="D602" s="21"/>
      <c r="E602" s="21"/>
      <c r="F602" s="21"/>
      <c r="I602" s="41" t="str">
        <f>IF('Data Entry'!$CC3240="", "", 'Data Entry'!$CC3240)</f>
        <v/>
      </c>
      <c r="J602" s="41" t="str">
        <f>IF('Data Entry'!$BW3240="", "", 'Data Entry'!$BW3240)</f>
        <v/>
      </c>
      <c r="L602" s="37" t="str">
        <f t="shared" si="28"/>
        <v/>
      </c>
      <c r="N602" s="37" t="str">
        <f t="shared" si="29"/>
        <v/>
      </c>
      <c r="O602" s="37" t="str">
        <f t="shared" si="27"/>
        <v/>
      </c>
    </row>
    <row r="603" spans="1:15" x14ac:dyDescent="0.25">
      <c r="A603" s="21"/>
      <c r="B603" s="16"/>
      <c r="C603" s="57"/>
      <c r="D603" s="21"/>
      <c r="E603" s="21"/>
      <c r="F603" s="21"/>
      <c r="I603" s="41" t="str">
        <f>IF('Data Entry'!$CC3241="", "", 'Data Entry'!$CC3241)</f>
        <v/>
      </c>
      <c r="J603" s="41" t="str">
        <f>IF('Data Entry'!$BW3241="", "", 'Data Entry'!$BW3241)</f>
        <v/>
      </c>
      <c r="L603" s="37" t="str">
        <f t="shared" si="28"/>
        <v/>
      </c>
      <c r="N603" s="37" t="str">
        <f t="shared" si="29"/>
        <v/>
      </c>
      <c r="O603" s="37" t="str">
        <f t="shared" si="27"/>
        <v/>
      </c>
    </row>
    <row r="604" spans="1:15" x14ac:dyDescent="0.25">
      <c r="A604" s="21"/>
      <c r="B604" s="16"/>
      <c r="C604" s="57"/>
      <c r="D604" s="21"/>
      <c r="E604" s="21"/>
      <c r="F604" s="21"/>
      <c r="I604" s="41" t="str">
        <f>IF('Data Entry'!$CC3242="", "", 'Data Entry'!$CC3242)</f>
        <v/>
      </c>
      <c r="J604" s="41" t="str">
        <f>IF('Data Entry'!$BW3242="", "", 'Data Entry'!$BW3242)</f>
        <v/>
      </c>
      <c r="L604" s="37" t="str">
        <f t="shared" si="28"/>
        <v/>
      </c>
      <c r="N604" s="37" t="str">
        <f t="shared" si="29"/>
        <v/>
      </c>
      <c r="O604" s="37" t="str">
        <f t="shared" si="27"/>
        <v/>
      </c>
    </row>
    <row r="605" spans="1:15" x14ac:dyDescent="0.25">
      <c r="A605" s="21"/>
      <c r="B605" s="16"/>
      <c r="C605" s="57"/>
      <c r="D605" s="21"/>
      <c r="E605" s="21"/>
      <c r="F605" s="21"/>
      <c r="I605" s="41" t="str">
        <f>IF('Data Entry'!$CC3243="", "", 'Data Entry'!$CC3243)</f>
        <v/>
      </c>
      <c r="J605" s="41" t="str">
        <f>IF('Data Entry'!$BW3243="", "", 'Data Entry'!$BW3243)</f>
        <v/>
      </c>
      <c r="L605" s="37" t="str">
        <f t="shared" si="28"/>
        <v/>
      </c>
      <c r="N605" s="37" t="str">
        <f t="shared" si="29"/>
        <v/>
      </c>
      <c r="O605" s="37" t="str">
        <f t="shared" si="27"/>
        <v/>
      </c>
    </row>
    <row r="606" spans="1:15" x14ac:dyDescent="0.25">
      <c r="A606" s="21"/>
      <c r="B606" s="16"/>
      <c r="C606" s="57"/>
      <c r="D606" s="21"/>
      <c r="E606" s="21"/>
      <c r="F606" s="21"/>
      <c r="I606" s="41" t="str">
        <f>IF('Data Entry'!$CC3244="", "", 'Data Entry'!$CC3244)</f>
        <v/>
      </c>
      <c r="J606" s="41" t="str">
        <f>IF('Data Entry'!$BW3244="", "", 'Data Entry'!$BW3244)</f>
        <v/>
      </c>
      <c r="L606" s="37" t="str">
        <f t="shared" si="28"/>
        <v/>
      </c>
      <c r="N606" s="37" t="str">
        <f t="shared" si="29"/>
        <v/>
      </c>
      <c r="O606" s="37" t="str">
        <f t="shared" si="27"/>
        <v/>
      </c>
    </row>
    <row r="607" spans="1:15" x14ac:dyDescent="0.25">
      <c r="A607" s="21"/>
      <c r="B607" s="16"/>
      <c r="C607" s="57"/>
      <c r="D607" s="21"/>
      <c r="E607" s="21"/>
      <c r="F607" s="21"/>
      <c r="I607" s="41" t="str">
        <f>IF('Data Entry'!$CC3245="", "", 'Data Entry'!$CC3245)</f>
        <v/>
      </c>
      <c r="J607" s="41" t="str">
        <f>IF('Data Entry'!$BW3245="", "", 'Data Entry'!$BW3245)</f>
        <v/>
      </c>
      <c r="L607" s="37" t="str">
        <f t="shared" si="28"/>
        <v/>
      </c>
      <c r="N607" s="37" t="str">
        <f t="shared" si="29"/>
        <v/>
      </c>
      <c r="O607" s="37" t="str">
        <f t="shared" si="27"/>
        <v/>
      </c>
    </row>
    <row r="608" spans="1:15" x14ac:dyDescent="0.25">
      <c r="A608" s="21"/>
      <c r="B608" s="16"/>
      <c r="C608" s="57"/>
      <c r="D608" s="21"/>
      <c r="E608" s="21"/>
      <c r="F608" s="21"/>
      <c r="I608" s="41" t="str">
        <f>IF('Data Entry'!$CC3246="", "", 'Data Entry'!$CC3246)</f>
        <v/>
      </c>
      <c r="J608" s="41" t="str">
        <f>IF('Data Entry'!$BW3246="", "", 'Data Entry'!$BW3246)</f>
        <v/>
      </c>
      <c r="L608" s="37" t="str">
        <f t="shared" si="28"/>
        <v/>
      </c>
      <c r="N608" s="37" t="str">
        <f t="shared" si="29"/>
        <v/>
      </c>
      <c r="O608" s="37" t="str">
        <f t="shared" si="27"/>
        <v/>
      </c>
    </row>
    <row r="609" spans="1:15" x14ac:dyDescent="0.25">
      <c r="A609" s="21"/>
      <c r="B609" s="16"/>
      <c r="C609" s="57"/>
      <c r="D609" s="21"/>
      <c r="E609" s="21"/>
      <c r="F609" s="21"/>
      <c r="I609" s="41" t="str">
        <f>IF('Data Entry'!$CC3247="", "", 'Data Entry'!$CC3247)</f>
        <v/>
      </c>
      <c r="J609" s="41" t="str">
        <f>IF('Data Entry'!$BW3247="", "", 'Data Entry'!$BW3247)</f>
        <v/>
      </c>
      <c r="L609" s="37" t="str">
        <f t="shared" si="28"/>
        <v/>
      </c>
      <c r="N609" s="37" t="str">
        <f t="shared" si="29"/>
        <v/>
      </c>
      <c r="O609" s="37" t="str">
        <f t="shared" si="27"/>
        <v/>
      </c>
    </row>
    <row r="610" spans="1:15" x14ac:dyDescent="0.25">
      <c r="A610" s="21"/>
      <c r="B610" s="16"/>
      <c r="C610" s="57"/>
      <c r="D610" s="21"/>
      <c r="E610" s="21"/>
      <c r="F610" s="21"/>
      <c r="I610" s="41" t="str">
        <f>IF('Data Entry'!$CC3248="", "", 'Data Entry'!$CC3248)</f>
        <v/>
      </c>
      <c r="J610" s="41" t="str">
        <f>IF('Data Entry'!$BW3248="", "", 'Data Entry'!$BW3248)</f>
        <v/>
      </c>
      <c r="L610" s="37" t="str">
        <f t="shared" si="28"/>
        <v/>
      </c>
      <c r="N610" s="37" t="str">
        <f t="shared" si="29"/>
        <v/>
      </c>
      <c r="O610" s="37" t="str">
        <f t="shared" si="27"/>
        <v/>
      </c>
    </row>
    <row r="611" spans="1:15" x14ac:dyDescent="0.25">
      <c r="A611" s="21"/>
      <c r="B611" s="16"/>
      <c r="C611" s="57"/>
      <c r="D611" s="21"/>
      <c r="E611" s="21"/>
      <c r="F611" s="21"/>
      <c r="I611" s="41" t="str">
        <f>IF('Data Entry'!$CC3249="", "", 'Data Entry'!$CC3249)</f>
        <v/>
      </c>
      <c r="J611" s="41" t="str">
        <f>IF('Data Entry'!$BW3249="", "", 'Data Entry'!$BW3249)</f>
        <v/>
      </c>
      <c r="L611" s="37" t="str">
        <f t="shared" si="28"/>
        <v/>
      </c>
      <c r="N611" s="37" t="str">
        <f t="shared" si="29"/>
        <v/>
      </c>
      <c r="O611" s="37" t="str">
        <f t="shared" si="27"/>
        <v/>
      </c>
    </row>
    <row r="612" spans="1:15" x14ac:dyDescent="0.25">
      <c r="A612" s="21"/>
      <c r="B612" s="16"/>
      <c r="C612" s="57"/>
      <c r="D612" s="21"/>
      <c r="E612" s="21"/>
      <c r="F612" s="21"/>
      <c r="I612" s="41" t="str">
        <f>IF('Data Entry'!$CC3250="", "", 'Data Entry'!$CC3250)</f>
        <v/>
      </c>
      <c r="J612" s="41" t="str">
        <f>IF('Data Entry'!$BW3250="", "", 'Data Entry'!$BW3250)</f>
        <v/>
      </c>
      <c r="L612" s="37" t="str">
        <f t="shared" si="28"/>
        <v/>
      </c>
      <c r="N612" s="37" t="str">
        <f t="shared" si="29"/>
        <v/>
      </c>
      <c r="O612" s="37" t="str">
        <f t="shared" si="27"/>
        <v/>
      </c>
    </row>
    <row r="613" spans="1:15" x14ac:dyDescent="0.25">
      <c r="A613" s="21"/>
      <c r="B613" s="16"/>
      <c r="C613" s="57"/>
      <c r="D613" s="21"/>
      <c r="E613" s="21"/>
      <c r="F613" s="21"/>
      <c r="I613" s="41" t="str">
        <f>IF('Data Entry'!$CC3251="", "", 'Data Entry'!$CC3251)</f>
        <v/>
      </c>
      <c r="J613" s="41" t="str">
        <f>IF('Data Entry'!$BW3251="", "", 'Data Entry'!$BW3251)</f>
        <v/>
      </c>
      <c r="L613" s="37" t="str">
        <f t="shared" si="28"/>
        <v/>
      </c>
      <c r="N613" s="37" t="str">
        <f t="shared" si="29"/>
        <v/>
      </c>
      <c r="O613" s="37" t="str">
        <f t="shared" si="27"/>
        <v/>
      </c>
    </row>
    <row r="614" spans="1:15" x14ac:dyDescent="0.25">
      <c r="A614" s="21"/>
      <c r="B614" s="16"/>
      <c r="C614" s="57"/>
      <c r="D614" s="21"/>
      <c r="E614" s="21"/>
      <c r="F614" s="21"/>
      <c r="I614" s="41" t="str">
        <f>IF('Data Entry'!$CC3252="", "", 'Data Entry'!$CC3252)</f>
        <v/>
      </c>
      <c r="J614" s="41" t="str">
        <f>IF('Data Entry'!$BW3252="", "", 'Data Entry'!$BW3252)</f>
        <v/>
      </c>
      <c r="L614" s="37" t="str">
        <f t="shared" si="28"/>
        <v/>
      </c>
      <c r="N614" s="37" t="str">
        <f t="shared" si="29"/>
        <v/>
      </c>
      <c r="O614" s="37" t="str">
        <f t="shared" si="27"/>
        <v/>
      </c>
    </row>
    <row r="615" spans="1:15" x14ac:dyDescent="0.25">
      <c r="A615" s="21"/>
      <c r="B615" s="16"/>
      <c r="C615" s="57"/>
      <c r="D615" s="21"/>
      <c r="E615" s="21"/>
      <c r="F615" s="21"/>
      <c r="I615" s="41" t="str">
        <f>IF('Data Entry'!$CC3253="", "", 'Data Entry'!$CC3253)</f>
        <v/>
      </c>
      <c r="J615" s="41" t="str">
        <f>IF('Data Entry'!$BW3253="", "", 'Data Entry'!$BW3253)</f>
        <v/>
      </c>
      <c r="L615" s="37" t="str">
        <f t="shared" si="28"/>
        <v/>
      </c>
      <c r="N615" s="37" t="str">
        <f t="shared" si="29"/>
        <v/>
      </c>
      <c r="O615" s="37" t="str">
        <f t="shared" si="27"/>
        <v/>
      </c>
    </row>
    <row r="616" spans="1:15" x14ac:dyDescent="0.25">
      <c r="A616" s="21"/>
      <c r="B616" s="16"/>
      <c r="C616" s="57"/>
      <c r="D616" s="21"/>
      <c r="E616" s="21"/>
      <c r="F616" s="21"/>
      <c r="I616" s="41" t="str">
        <f>IF('Data Entry'!$CC3254="", "", 'Data Entry'!$CC3254)</f>
        <v/>
      </c>
      <c r="J616" s="41" t="str">
        <f>IF('Data Entry'!$BW3254="", "", 'Data Entry'!$BW3254)</f>
        <v/>
      </c>
      <c r="L616" s="37" t="str">
        <f t="shared" si="28"/>
        <v/>
      </c>
      <c r="N616" s="37" t="str">
        <f t="shared" si="29"/>
        <v/>
      </c>
      <c r="O616" s="37" t="str">
        <f t="shared" si="27"/>
        <v/>
      </c>
    </row>
    <row r="617" spans="1:15" x14ac:dyDescent="0.25">
      <c r="A617" s="21"/>
      <c r="B617" s="16"/>
      <c r="C617" s="57"/>
      <c r="D617" s="21"/>
      <c r="E617" s="21"/>
      <c r="F617" s="21"/>
      <c r="I617" s="41" t="str">
        <f>IF('Data Entry'!$CC3255="", "", 'Data Entry'!$CC3255)</f>
        <v/>
      </c>
      <c r="J617" s="41" t="str">
        <f>IF('Data Entry'!$BW3255="", "", 'Data Entry'!$BW3255)</f>
        <v/>
      </c>
      <c r="L617" s="37" t="str">
        <f t="shared" si="28"/>
        <v/>
      </c>
      <c r="N617" s="37" t="str">
        <f t="shared" si="29"/>
        <v/>
      </c>
      <c r="O617" s="37" t="str">
        <f t="shared" si="27"/>
        <v/>
      </c>
    </row>
    <row r="618" spans="1:15" x14ac:dyDescent="0.25">
      <c r="A618" s="21"/>
      <c r="B618" s="16"/>
      <c r="C618" s="57"/>
      <c r="D618" s="21"/>
      <c r="E618" s="21"/>
      <c r="F618" s="21"/>
      <c r="I618" s="41" t="str">
        <f>IF('Data Entry'!$CC3256="", "", 'Data Entry'!$CC3256)</f>
        <v/>
      </c>
      <c r="J618" s="41" t="str">
        <f>IF('Data Entry'!$BW3256="", "", 'Data Entry'!$BW3256)</f>
        <v/>
      </c>
      <c r="L618" s="37" t="str">
        <f t="shared" si="28"/>
        <v/>
      </c>
      <c r="N618" s="37" t="str">
        <f t="shared" si="29"/>
        <v/>
      </c>
      <c r="O618" s="37" t="str">
        <f t="shared" si="27"/>
        <v/>
      </c>
    </row>
    <row r="619" spans="1:15" x14ac:dyDescent="0.25">
      <c r="A619" s="21"/>
      <c r="B619" s="16"/>
      <c r="C619" s="57"/>
      <c r="D619" s="21"/>
      <c r="E619" s="21"/>
      <c r="F619" s="21"/>
      <c r="I619" s="41" t="str">
        <f>IF('Data Entry'!$CC3257="", "", 'Data Entry'!$CC3257)</f>
        <v/>
      </c>
      <c r="J619" s="41" t="str">
        <f>IF('Data Entry'!$BW3257="", "", 'Data Entry'!$BW3257)</f>
        <v/>
      </c>
      <c r="L619" s="37" t="str">
        <f t="shared" si="28"/>
        <v/>
      </c>
      <c r="N619" s="37" t="str">
        <f t="shared" si="29"/>
        <v/>
      </c>
      <c r="O619" s="37" t="str">
        <f t="shared" si="27"/>
        <v/>
      </c>
    </row>
    <row r="620" spans="1:15" x14ac:dyDescent="0.25">
      <c r="A620" s="21"/>
      <c r="B620" s="16"/>
      <c r="C620" s="57"/>
      <c r="D620" s="21"/>
      <c r="E620" s="21"/>
      <c r="F620" s="21"/>
      <c r="I620" s="41" t="str">
        <f>IF('Data Entry'!$CC3258="", "", 'Data Entry'!$CC3258)</f>
        <v/>
      </c>
      <c r="J620" s="41" t="str">
        <f>IF('Data Entry'!$BW3258="", "", 'Data Entry'!$BW3258)</f>
        <v/>
      </c>
      <c r="L620" s="37" t="str">
        <f t="shared" si="28"/>
        <v/>
      </c>
      <c r="N620" s="37" t="str">
        <f t="shared" si="29"/>
        <v/>
      </c>
      <c r="O620" s="37" t="str">
        <f t="shared" si="27"/>
        <v/>
      </c>
    </row>
    <row r="621" spans="1:15" x14ac:dyDescent="0.25">
      <c r="A621" s="21"/>
      <c r="B621" s="16"/>
      <c r="C621" s="57"/>
      <c r="D621" s="21"/>
      <c r="E621" s="21"/>
      <c r="F621" s="21"/>
      <c r="I621" s="41" t="str">
        <f>IF('Data Entry'!$CC3259="", "", 'Data Entry'!$CC3259)</f>
        <v/>
      </c>
      <c r="J621" s="41" t="str">
        <f>IF('Data Entry'!$BW3259="", "", 'Data Entry'!$BW3259)</f>
        <v/>
      </c>
      <c r="L621" s="37" t="str">
        <f t="shared" si="28"/>
        <v/>
      </c>
      <c r="N621" s="37" t="str">
        <f t="shared" si="29"/>
        <v/>
      </c>
      <c r="O621" s="37" t="str">
        <f t="shared" si="27"/>
        <v/>
      </c>
    </row>
    <row r="622" spans="1:15" x14ac:dyDescent="0.25">
      <c r="A622" s="21"/>
      <c r="B622" s="16"/>
      <c r="C622" s="57"/>
      <c r="D622" s="21"/>
      <c r="E622" s="21"/>
      <c r="F622" s="21"/>
      <c r="I622" s="41" t="str">
        <f>IF('Data Entry'!$CC3260="", "", 'Data Entry'!$CC3260)</f>
        <v/>
      </c>
      <c r="J622" s="41" t="str">
        <f>IF('Data Entry'!$BW3260="", "", 'Data Entry'!$BW3260)</f>
        <v/>
      </c>
      <c r="L622" s="37" t="str">
        <f t="shared" si="28"/>
        <v/>
      </c>
      <c r="N622" s="37" t="str">
        <f t="shared" si="29"/>
        <v/>
      </c>
      <c r="O622" s="37" t="str">
        <f t="shared" si="27"/>
        <v/>
      </c>
    </row>
    <row r="623" spans="1:15" x14ac:dyDescent="0.25">
      <c r="A623" s="21"/>
      <c r="B623" s="16"/>
      <c r="C623" s="57"/>
      <c r="D623" s="21"/>
      <c r="E623" s="21"/>
      <c r="F623" s="21"/>
      <c r="I623" s="41" t="str">
        <f>IF('Data Entry'!$CC3261="", "", 'Data Entry'!$CC3261)</f>
        <v/>
      </c>
      <c r="J623" s="41" t="str">
        <f>IF('Data Entry'!$BW3261="", "", 'Data Entry'!$BW3261)</f>
        <v/>
      </c>
      <c r="L623" s="37" t="str">
        <f t="shared" si="28"/>
        <v/>
      </c>
      <c r="N623" s="37" t="str">
        <f t="shared" si="29"/>
        <v/>
      </c>
      <c r="O623" s="37" t="str">
        <f t="shared" si="27"/>
        <v/>
      </c>
    </row>
    <row r="624" spans="1:15" x14ac:dyDescent="0.25">
      <c r="A624" s="21"/>
      <c r="B624" s="16"/>
      <c r="C624" s="57"/>
      <c r="D624" s="21"/>
      <c r="E624" s="21"/>
      <c r="F624" s="21"/>
      <c r="I624" s="41" t="str">
        <f>IF('Data Entry'!$CC3262="", "", 'Data Entry'!$CC3262)</f>
        <v/>
      </c>
      <c r="J624" s="41" t="str">
        <f>IF('Data Entry'!$BW3262="", "", 'Data Entry'!$BW3262)</f>
        <v/>
      </c>
      <c r="L624" s="37" t="str">
        <f t="shared" si="28"/>
        <v/>
      </c>
      <c r="N624" s="37" t="str">
        <f t="shared" si="29"/>
        <v/>
      </c>
      <c r="O624" s="37" t="str">
        <f t="shared" si="27"/>
        <v/>
      </c>
    </row>
    <row r="625" spans="1:15" x14ac:dyDescent="0.25">
      <c r="A625" s="21"/>
      <c r="B625" s="16"/>
      <c r="C625" s="57"/>
      <c r="D625" s="21"/>
      <c r="E625" s="21"/>
      <c r="F625" s="21"/>
      <c r="I625" s="41" t="str">
        <f>IF('Data Entry'!$CC3263="", "", 'Data Entry'!$CC3263)</f>
        <v/>
      </c>
      <c r="J625" s="41" t="str">
        <f>IF('Data Entry'!$BW3263="", "", 'Data Entry'!$BW3263)</f>
        <v/>
      </c>
      <c r="L625" s="37" t="str">
        <f t="shared" si="28"/>
        <v/>
      </c>
      <c r="N625" s="37" t="str">
        <f t="shared" si="29"/>
        <v/>
      </c>
      <c r="O625" s="37" t="str">
        <f t="shared" si="27"/>
        <v/>
      </c>
    </row>
    <row r="626" spans="1:15" x14ac:dyDescent="0.25">
      <c r="A626" s="21"/>
      <c r="B626" s="16"/>
      <c r="C626" s="57"/>
      <c r="D626" s="21"/>
      <c r="E626" s="21"/>
      <c r="F626" s="21"/>
      <c r="I626" s="41" t="str">
        <f>IF('Data Entry'!$CC3264="", "", 'Data Entry'!$CC3264)</f>
        <v/>
      </c>
      <c r="J626" s="41" t="str">
        <f>IF('Data Entry'!$BW3264="", "", 'Data Entry'!$BW3264)</f>
        <v/>
      </c>
      <c r="L626" s="37" t="str">
        <f t="shared" si="28"/>
        <v/>
      </c>
      <c r="N626" s="37" t="str">
        <f t="shared" si="29"/>
        <v/>
      </c>
      <c r="O626" s="37" t="str">
        <f t="shared" si="27"/>
        <v/>
      </c>
    </row>
    <row r="627" spans="1:15" x14ac:dyDescent="0.25">
      <c r="A627" s="21"/>
      <c r="B627" s="16"/>
      <c r="C627" s="57"/>
      <c r="D627" s="21"/>
      <c r="E627" s="21"/>
      <c r="F627" s="21"/>
      <c r="I627" s="41" t="str">
        <f>IF('Data Entry'!$CC3265="", "", 'Data Entry'!$CC3265)</f>
        <v/>
      </c>
      <c r="J627" s="41" t="str">
        <f>IF('Data Entry'!$BW3265="", "", 'Data Entry'!$BW3265)</f>
        <v/>
      </c>
      <c r="L627" s="37" t="str">
        <f t="shared" si="28"/>
        <v/>
      </c>
      <c r="N627" s="37" t="str">
        <f t="shared" si="29"/>
        <v/>
      </c>
      <c r="O627" s="37" t="str">
        <f t="shared" si="27"/>
        <v/>
      </c>
    </row>
    <row r="628" spans="1:15" x14ac:dyDescent="0.25">
      <c r="A628" s="21"/>
      <c r="B628" s="16"/>
      <c r="C628" s="57"/>
      <c r="D628" s="21"/>
      <c r="E628" s="21"/>
      <c r="F628" s="21"/>
      <c r="I628" s="41" t="str">
        <f>IF('Data Entry'!$CC3266="", "", 'Data Entry'!$CC3266)</f>
        <v/>
      </c>
      <c r="J628" s="41" t="str">
        <f>IF('Data Entry'!$BW3266="", "", 'Data Entry'!$BW3266)</f>
        <v/>
      </c>
      <c r="L628" s="37" t="str">
        <f t="shared" si="28"/>
        <v/>
      </c>
      <c r="N628" s="37" t="str">
        <f t="shared" si="29"/>
        <v/>
      </c>
      <c r="O628" s="37" t="str">
        <f t="shared" si="27"/>
        <v/>
      </c>
    </row>
    <row r="629" spans="1:15" x14ac:dyDescent="0.25">
      <c r="A629" s="21"/>
      <c r="B629" s="16"/>
      <c r="C629" s="57"/>
      <c r="D629" s="21"/>
      <c r="E629" s="21"/>
      <c r="F629" s="21"/>
      <c r="I629" s="41" t="str">
        <f>IF('Data Entry'!$CC3267="", "", 'Data Entry'!$CC3267)</f>
        <v/>
      </c>
      <c r="J629" s="41" t="str">
        <f>IF('Data Entry'!$BW3267="", "", 'Data Entry'!$BW3267)</f>
        <v/>
      </c>
      <c r="L629" s="37" t="str">
        <f t="shared" si="28"/>
        <v/>
      </c>
      <c r="N629" s="37" t="str">
        <f t="shared" si="29"/>
        <v/>
      </c>
      <c r="O629" s="37" t="str">
        <f t="shared" si="27"/>
        <v/>
      </c>
    </row>
    <row r="630" spans="1:15" x14ac:dyDescent="0.25">
      <c r="A630" s="21"/>
      <c r="B630" s="16"/>
      <c r="C630" s="57"/>
      <c r="D630" s="21"/>
      <c r="E630" s="21"/>
      <c r="F630" s="21"/>
      <c r="I630" s="41" t="str">
        <f>IF('Data Entry'!$CC3268="", "", 'Data Entry'!$CC3268)</f>
        <v/>
      </c>
      <c r="J630" s="41" t="str">
        <f>IF('Data Entry'!$BW3268="", "", 'Data Entry'!$BW3268)</f>
        <v/>
      </c>
      <c r="L630" s="37" t="str">
        <f t="shared" si="28"/>
        <v/>
      </c>
      <c r="N630" s="37" t="str">
        <f t="shared" si="29"/>
        <v/>
      </c>
      <c r="O630" s="37" t="str">
        <f t="shared" si="27"/>
        <v/>
      </c>
    </row>
    <row r="631" spans="1:15" x14ac:dyDescent="0.25">
      <c r="A631" s="21"/>
      <c r="B631" s="16"/>
      <c r="C631" s="57"/>
      <c r="D631" s="21"/>
      <c r="E631" s="21"/>
      <c r="F631" s="21"/>
      <c r="I631" s="41" t="str">
        <f>IF('Data Entry'!$CC3269="", "", 'Data Entry'!$CC3269)</f>
        <v/>
      </c>
      <c r="J631" s="41" t="str">
        <f>IF('Data Entry'!$BW3269="", "", 'Data Entry'!$BW3269)</f>
        <v/>
      </c>
      <c r="L631" s="37" t="str">
        <f t="shared" si="28"/>
        <v/>
      </c>
      <c r="N631" s="37" t="str">
        <f t="shared" si="29"/>
        <v/>
      </c>
      <c r="O631" s="37" t="str">
        <f t="shared" si="27"/>
        <v/>
      </c>
    </row>
    <row r="632" spans="1:15" x14ac:dyDescent="0.25">
      <c r="A632" s="21"/>
      <c r="B632" s="16"/>
      <c r="C632" s="57"/>
      <c r="D632" s="21"/>
      <c r="E632" s="21"/>
      <c r="F632" s="21"/>
      <c r="I632" s="41" t="str">
        <f>IF('Data Entry'!$CC3270="", "", 'Data Entry'!$CC3270)</f>
        <v/>
      </c>
      <c r="J632" s="41" t="str">
        <f>IF('Data Entry'!$BW3270="", "", 'Data Entry'!$BW3270)</f>
        <v/>
      </c>
      <c r="L632" s="37" t="str">
        <f t="shared" si="28"/>
        <v/>
      </c>
      <c r="N632" s="37" t="str">
        <f t="shared" si="29"/>
        <v/>
      </c>
      <c r="O632" s="37" t="str">
        <f t="shared" si="27"/>
        <v/>
      </c>
    </row>
    <row r="633" spans="1:15" x14ac:dyDescent="0.25">
      <c r="A633" s="21"/>
      <c r="B633" s="16"/>
      <c r="C633" s="57"/>
      <c r="D633" s="21"/>
      <c r="E633" s="21"/>
      <c r="F633" s="21"/>
      <c r="I633" s="41" t="str">
        <f>IF('Data Entry'!$CC3271="", "", 'Data Entry'!$CC3271)</f>
        <v/>
      </c>
      <c r="J633" s="41" t="str">
        <f>IF('Data Entry'!$BW3271="", "", 'Data Entry'!$BW3271)</f>
        <v/>
      </c>
      <c r="L633" s="37" t="str">
        <f t="shared" si="28"/>
        <v/>
      </c>
      <c r="N633" s="37" t="str">
        <f t="shared" si="29"/>
        <v/>
      </c>
      <c r="O633" s="37" t="str">
        <f t="shared" si="27"/>
        <v/>
      </c>
    </row>
    <row r="634" spans="1:15" x14ac:dyDescent="0.25">
      <c r="A634" s="21"/>
      <c r="B634" s="16"/>
      <c r="C634" s="57"/>
      <c r="D634" s="21"/>
      <c r="E634" s="21"/>
      <c r="F634" s="21"/>
      <c r="I634" s="41" t="str">
        <f>IF('Data Entry'!$CC3272="", "", 'Data Entry'!$CC3272)</f>
        <v/>
      </c>
      <c r="J634" s="41" t="str">
        <f>IF('Data Entry'!$BW3272="", "", 'Data Entry'!$BW3272)</f>
        <v/>
      </c>
      <c r="L634" s="37" t="str">
        <f t="shared" si="28"/>
        <v/>
      </c>
      <c r="N634" s="37" t="str">
        <f t="shared" si="29"/>
        <v/>
      </c>
      <c r="O634" s="37" t="str">
        <f t="shared" si="27"/>
        <v/>
      </c>
    </row>
    <row r="635" spans="1:15" x14ac:dyDescent="0.25">
      <c r="A635" s="21"/>
      <c r="B635" s="16"/>
      <c r="C635" s="57"/>
      <c r="D635" s="21"/>
      <c r="E635" s="21"/>
      <c r="F635" s="21"/>
      <c r="I635" s="41" t="str">
        <f>IF('Data Entry'!$CC3273="", "", 'Data Entry'!$CC3273)</f>
        <v/>
      </c>
      <c r="J635" s="41" t="str">
        <f>IF('Data Entry'!$BW3273="", "", 'Data Entry'!$BW3273)</f>
        <v/>
      </c>
      <c r="L635" s="37" t="str">
        <f t="shared" si="28"/>
        <v/>
      </c>
      <c r="N635" s="37" t="str">
        <f t="shared" si="29"/>
        <v/>
      </c>
      <c r="O635" s="37" t="str">
        <f t="shared" si="27"/>
        <v/>
      </c>
    </row>
    <row r="636" spans="1:15" x14ac:dyDescent="0.25">
      <c r="A636" s="21"/>
      <c r="B636" s="16"/>
      <c r="C636" s="57"/>
      <c r="D636" s="21"/>
      <c r="E636" s="21"/>
      <c r="F636" s="21"/>
      <c r="I636" s="41" t="str">
        <f>IF('Data Entry'!$CC3274="", "", 'Data Entry'!$CC3274)</f>
        <v/>
      </c>
      <c r="J636" s="41" t="str">
        <f>IF('Data Entry'!$BW3274="", "", 'Data Entry'!$BW3274)</f>
        <v/>
      </c>
      <c r="L636" s="37" t="str">
        <f t="shared" si="28"/>
        <v/>
      </c>
      <c r="N636" s="37" t="str">
        <f t="shared" si="29"/>
        <v/>
      </c>
      <c r="O636" s="37" t="str">
        <f t="shared" si="27"/>
        <v/>
      </c>
    </row>
    <row r="637" spans="1:15" x14ac:dyDescent="0.25">
      <c r="A637" s="21"/>
      <c r="B637" s="16"/>
      <c r="C637" s="57"/>
      <c r="D637" s="21"/>
      <c r="E637" s="21"/>
      <c r="F637" s="21"/>
      <c r="I637" s="41" t="str">
        <f>IF('Data Entry'!$CC3275="", "", 'Data Entry'!$CC3275)</f>
        <v/>
      </c>
      <c r="J637" s="41" t="str">
        <f>IF('Data Entry'!$BW3275="", "", 'Data Entry'!$BW3275)</f>
        <v/>
      </c>
      <c r="L637" s="37" t="str">
        <f t="shared" si="28"/>
        <v/>
      </c>
      <c r="N637" s="37" t="str">
        <f t="shared" si="29"/>
        <v/>
      </c>
      <c r="O637" s="37" t="str">
        <f t="shared" si="27"/>
        <v/>
      </c>
    </row>
    <row r="638" spans="1:15" x14ac:dyDescent="0.25">
      <c r="A638" s="21"/>
      <c r="B638" s="16"/>
      <c r="C638" s="57"/>
      <c r="D638" s="21"/>
      <c r="E638" s="21"/>
      <c r="F638" s="21"/>
      <c r="I638" s="41" t="str">
        <f>IF('Data Entry'!$CC3276="", "", 'Data Entry'!$CC3276)</f>
        <v/>
      </c>
      <c r="J638" s="41" t="str">
        <f>IF('Data Entry'!$BW3276="", "", 'Data Entry'!$BW3276)</f>
        <v/>
      </c>
      <c r="L638" s="37" t="str">
        <f t="shared" si="28"/>
        <v/>
      </c>
      <c r="N638" s="37" t="str">
        <f t="shared" si="29"/>
        <v/>
      </c>
      <c r="O638" s="37" t="str">
        <f t="shared" si="27"/>
        <v/>
      </c>
    </row>
    <row r="639" spans="1:15" x14ac:dyDescent="0.25">
      <c r="A639" s="21"/>
      <c r="B639" s="16"/>
      <c r="C639" s="57"/>
      <c r="D639" s="21"/>
      <c r="E639" s="21"/>
      <c r="F639" s="21"/>
      <c r="I639" s="41" t="str">
        <f>IF('Data Entry'!$CC3277="", "", 'Data Entry'!$CC3277)</f>
        <v/>
      </c>
      <c r="J639" s="41" t="str">
        <f>IF('Data Entry'!$BW3277="", "", 'Data Entry'!$BW3277)</f>
        <v/>
      </c>
      <c r="L639" s="37" t="str">
        <f t="shared" si="28"/>
        <v/>
      </c>
      <c r="N639" s="37" t="str">
        <f t="shared" si="29"/>
        <v/>
      </c>
      <c r="O639" s="37" t="str">
        <f t="shared" si="27"/>
        <v/>
      </c>
    </row>
    <row r="640" spans="1:15" x14ac:dyDescent="0.25">
      <c r="A640" s="21"/>
      <c r="B640" s="16"/>
      <c r="C640" s="57"/>
      <c r="D640" s="21"/>
      <c r="E640" s="21"/>
      <c r="F640" s="21"/>
      <c r="I640" s="41" t="str">
        <f>IF('Data Entry'!$CC3278="", "", 'Data Entry'!$CC3278)</f>
        <v/>
      </c>
      <c r="J640" s="41" t="str">
        <f>IF('Data Entry'!$BW3278="", "", 'Data Entry'!$BW3278)</f>
        <v/>
      </c>
      <c r="L640" s="37" t="str">
        <f t="shared" si="28"/>
        <v/>
      </c>
      <c r="N640" s="37" t="str">
        <f t="shared" si="29"/>
        <v/>
      </c>
      <c r="O640" s="37" t="str">
        <f t="shared" si="27"/>
        <v/>
      </c>
    </row>
    <row r="641" spans="1:15" x14ac:dyDescent="0.25">
      <c r="A641" s="21"/>
      <c r="B641" s="16"/>
      <c r="C641" s="57"/>
      <c r="D641" s="21"/>
      <c r="E641" s="21"/>
      <c r="F641" s="21"/>
      <c r="I641" s="41" t="str">
        <f>IF('Data Entry'!$CC3279="", "", 'Data Entry'!$CC3279)</f>
        <v/>
      </c>
      <c r="J641" s="41" t="str">
        <f>IF('Data Entry'!$BW3279="", "", 'Data Entry'!$BW3279)</f>
        <v/>
      </c>
      <c r="L641" s="37" t="str">
        <f t="shared" si="28"/>
        <v/>
      </c>
      <c r="N641" s="37" t="str">
        <f t="shared" si="29"/>
        <v/>
      </c>
      <c r="O641" s="37" t="str">
        <f t="shared" si="27"/>
        <v/>
      </c>
    </row>
    <row r="642" spans="1:15" x14ac:dyDescent="0.25">
      <c r="A642" s="21"/>
      <c r="B642" s="16"/>
      <c r="C642" s="57"/>
      <c r="D642" s="21"/>
      <c r="E642" s="21"/>
      <c r="F642" s="21"/>
      <c r="I642" s="41" t="str">
        <f>IF('Data Entry'!$CC3280="", "", 'Data Entry'!$CC3280)</f>
        <v/>
      </c>
      <c r="J642" s="41" t="str">
        <f>IF('Data Entry'!$BW3280="", "", 'Data Entry'!$BW3280)</f>
        <v/>
      </c>
      <c r="L642" s="37" t="str">
        <f t="shared" si="28"/>
        <v/>
      </c>
      <c r="N642" s="37" t="str">
        <f t="shared" si="29"/>
        <v/>
      </c>
      <c r="O642" s="37" t="str">
        <f t="shared" si="27"/>
        <v/>
      </c>
    </row>
    <row r="643" spans="1:15" x14ac:dyDescent="0.25">
      <c r="A643" s="21"/>
      <c r="B643" s="16"/>
      <c r="C643" s="57"/>
      <c r="D643" s="21"/>
      <c r="E643" s="21"/>
      <c r="F643" s="21"/>
      <c r="I643" s="41" t="str">
        <f>IF('Data Entry'!$CC3281="", "", 'Data Entry'!$CC3281)</f>
        <v/>
      </c>
      <c r="J643" s="41" t="str">
        <f>IF('Data Entry'!$BW3281="", "", 'Data Entry'!$BW3281)</f>
        <v/>
      </c>
      <c r="L643" s="37" t="str">
        <f t="shared" si="28"/>
        <v/>
      </c>
      <c r="N643" s="37" t="str">
        <f t="shared" si="29"/>
        <v/>
      </c>
      <c r="O643" s="37" t="str">
        <f t="shared" si="27"/>
        <v/>
      </c>
    </row>
    <row r="644" spans="1:15" x14ac:dyDescent="0.25">
      <c r="A644" s="21"/>
      <c r="B644" s="16"/>
      <c r="C644" s="57"/>
      <c r="D644" s="21"/>
      <c r="E644" s="21"/>
      <c r="F644" s="21"/>
      <c r="I644" s="41" t="str">
        <f>IF('Data Entry'!$CC3282="", "", 'Data Entry'!$CC3282)</f>
        <v/>
      </c>
      <c r="J644" s="41" t="str">
        <f>IF('Data Entry'!$BW3282="", "", 'Data Entry'!$BW3282)</f>
        <v/>
      </c>
      <c r="L644" s="37" t="str">
        <f t="shared" si="28"/>
        <v/>
      </c>
      <c r="N644" s="37" t="str">
        <f t="shared" si="29"/>
        <v/>
      </c>
      <c r="O644" s="37" t="str">
        <f t="shared" si="27"/>
        <v/>
      </c>
    </row>
    <row r="645" spans="1:15" x14ac:dyDescent="0.25">
      <c r="A645" s="21"/>
      <c r="B645" s="16"/>
      <c r="C645" s="57"/>
      <c r="D645" s="21"/>
      <c r="E645" s="21"/>
      <c r="F645" s="21"/>
      <c r="I645" s="41" t="str">
        <f>IF('Data Entry'!$CC3283="", "", 'Data Entry'!$CC3283)</f>
        <v/>
      </c>
      <c r="J645" s="41" t="str">
        <f>IF('Data Entry'!$BW3283="", "", 'Data Entry'!$BW3283)</f>
        <v/>
      </c>
      <c r="L645" s="37" t="str">
        <f t="shared" si="28"/>
        <v/>
      </c>
      <c r="N645" s="37" t="str">
        <f t="shared" si="29"/>
        <v/>
      </c>
      <c r="O645" s="37" t="str">
        <f t="shared" si="27"/>
        <v/>
      </c>
    </row>
    <row r="646" spans="1:15" x14ac:dyDescent="0.25">
      <c r="A646" s="21"/>
      <c r="B646" s="16"/>
      <c r="C646" s="57"/>
      <c r="D646" s="21"/>
      <c r="E646" s="21"/>
      <c r="F646" s="21"/>
      <c r="I646" s="41" t="str">
        <f>IF('Data Entry'!$CC3284="", "", 'Data Entry'!$CC3284)</f>
        <v/>
      </c>
      <c r="J646" s="41" t="str">
        <f>IF('Data Entry'!$BW3284="", "", 'Data Entry'!$BW3284)</f>
        <v/>
      </c>
      <c r="L646" s="37" t="str">
        <f t="shared" si="28"/>
        <v/>
      </c>
      <c r="N646" s="37" t="str">
        <f t="shared" si="29"/>
        <v/>
      </c>
      <c r="O646" s="37" t="str">
        <f t="shared" si="27"/>
        <v/>
      </c>
    </row>
    <row r="647" spans="1:15" x14ac:dyDescent="0.25">
      <c r="A647" s="21"/>
      <c r="B647" s="16"/>
      <c r="C647" s="57"/>
      <c r="D647" s="21"/>
      <c r="E647" s="21"/>
      <c r="F647" s="21"/>
      <c r="I647" s="41" t="str">
        <f>IF('Data Entry'!$CC3285="", "", 'Data Entry'!$CC3285)</f>
        <v/>
      </c>
      <c r="J647" s="41" t="str">
        <f>IF('Data Entry'!$BW3285="", "", 'Data Entry'!$BW3285)</f>
        <v/>
      </c>
      <c r="L647" s="37" t="str">
        <f t="shared" si="28"/>
        <v/>
      </c>
      <c r="N647" s="37" t="str">
        <f t="shared" si="29"/>
        <v/>
      </c>
      <c r="O647" s="37" t="str">
        <f t="shared" si="27"/>
        <v/>
      </c>
    </row>
    <row r="648" spans="1:15" x14ac:dyDescent="0.25">
      <c r="A648" s="21"/>
      <c r="B648" s="16"/>
      <c r="C648" s="57"/>
      <c r="D648" s="21"/>
      <c r="E648" s="21"/>
      <c r="F648" s="21"/>
      <c r="I648" s="41" t="str">
        <f>IF('Data Entry'!$CC3286="", "", 'Data Entry'!$CC3286)</f>
        <v/>
      </c>
      <c r="J648" s="41" t="str">
        <f>IF('Data Entry'!$BW3286="", "", 'Data Entry'!$BW3286)</f>
        <v/>
      </c>
      <c r="L648" s="37" t="str">
        <f t="shared" si="28"/>
        <v/>
      </c>
      <c r="N648" s="37" t="str">
        <f t="shared" si="29"/>
        <v/>
      </c>
      <c r="O648" s="37" t="str">
        <f t="shared" si="27"/>
        <v/>
      </c>
    </row>
    <row r="649" spans="1:15" x14ac:dyDescent="0.25">
      <c r="A649" s="21"/>
      <c r="B649" s="16"/>
      <c r="C649" s="57"/>
      <c r="D649" s="21"/>
      <c r="E649" s="21"/>
      <c r="F649" s="21"/>
      <c r="I649" s="41" t="str">
        <f>IF('Data Entry'!$CC3287="", "", 'Data Entry'!$CC3287)</f>
        <v/>
      </c>
      <c r="J649" s="41" t="str">
        <f>IF('Data Entry'!$BW3287="", "", 'Data Entry'!$BW3287)</f>
        <v/>
      </c>
      <c r="L649" s="37" t="str">
        <f t="shared" si="28"/>
        <v/>
      </c>
      <c r="N649" s="37" t="str">
        <f t="shared" si="29"/>
        <v/>
      </c>
      <c r="O649" s="37" t="str">
        <f t="shared" si="27"/>
        <v/>
      </c>
    </row>
    <row r="650" spans="1:15" x14ac:dyDescent="0.25">
      <c r="A650" s="21"/>
      <c r="B650" s="16"/>
      <c r="C650" s="57"/>
      <c r="D650" s="21"/>
      <c r="E650" s="21"/>
      <c r="F650" s="21"/>
      <c r="I650" s="41" t="str">
        <f>IF('Data Entry'!$CC3288="", "", 'Data Entry'!$CC3288)</f>
        <v/>
      </c>
      <c r="J650" s="41" t="str">
        <f>IF('Data Entry'!$BW3288="", "", 'Data Entry'!$BW3288)</f>
        <v/>
      </c>
      <c r="L650" s="37" t="str">
        <f t="shared" si="28"/>
        <v/>
      </c>
      <c r="N650" s="37" t="str">
        <f t="shared" si="29"/>
        <v/>
      </c>
      <c r="O650" s="37" t="str">
        <f t="shared" si="27"/>
        <v/>
      </c>
    </row>
    <row r="651" spans="1:15" x14ac:dyDescent="0.25">
      <c r="A651" s="21"/>
      <c r="B651" s="16"/>
      <c r="C651" s="57"/>
      <c r="D651" s="21"/>
      <c r="E651" s="21"/>
      <c r="F651" s="21"/>
      <c r="I651" s="41" t="str">
        <f>IF('Data Entry'!$CC3289="", "", 'Data Entry'!$CC3289)</f>
        <v/>
      </c>
      <c r="J651" s="41" t="str">
        <f>IF('Data Entry'!$BW3289="", "", 'Data Entry'!$BW3289)</f>
        <v/>
      </c>
      <c r="L651" s="37" t="str">
        <f t="shared" si="28"/>
        <v/>
      </c>
      <c r="N651" s="37" t="str">
        <f t="shared" si="29"/>
        <v/>
      </c>
      <c r="O651" s="37" t="str">
        <f t="shared" ref="O651:O714" si="30">IF($L651="", "", IF(AND(O$5="X", C651=""), $L$6, IF(AND(NOT(C651=""), OR(COUNTIF(J$11:J$2650, C651)=0, COUNTIF(C$11:C$2650, C651)&gt;1)), $L$7, "")))</f>
        <v/>
      </c>
    </row>
    <row r="652" spans="1:15" x14ac:dyDescent="0.25">
      <c r="A652" s="21"/>
      <c r="B652" s="16"/>
      <c r="C652" s="57"/>
      <c r="D652" s="21"/>
      <c r="E652" s="21"/>
      <c r="F652" s="21"/>
      <c r="I652" s="41" t="str">
        <f>IF('Data Entry'!$CC3290="", "", 'Data Entry'!$CC3290)</f>
        <v/>
      </c>
      <c r="J652" s="41" t="str">
        <f>IF('Data Entry'!$BW3290="", "", 'Data Entry'!$BW3290)</f>
        <v/>
      </c>
      <c r="L652" s="37" t="str">
        <f t="shared" ref="L652:L715" si="31">IF(COUNTIF($B652:$C652, "")=2, "", "X")</f>
        <v/>
      </c>
      <c r="N652" s="37" t="str">
        <f t="shared" ref="N652:N715" si="32">IF($L652="", "", IF(AND(N$5="X", B652=""), $L$6, IF(AND(NOT(B652=""), OR(COUNTIF(I$11:I$2650, B652)=0, COUNTIF(B$11:B$2650, B652)&gt;1)), $L$7, "")))</f>
        <v/>
      </c>
      <c r="O652" s="37" t="str">
        <f t="shared" si="30"/>
        <v/>
      </c>
    </row>
    <row r="653" spans="1:15" x14ac:dyDescent="0.25">
      <c r="A653" s="21"/>
      <c r="B653" s="16"/>
      <c r="C653" s="57"/>
      <c r="D653" s="21"/>
      <c r="E653" s="21"/>
      <c r="F653" s="21"/>
      <c r="I653" s="41" t="str">
        <f>IF('Data Entry'!$CC3291="", "", 'Data Entry'!$CC3291)</f>
        <v/>
      </c>
      <c r="J653" s="41" t="str">
        <f>IF('Data Entry'!$BW3291="", "", 'Data Entry'!$BW3291)</f>
        <v/>
      </c>
      <c r="L653" s="37" t="str">
        <f t="shared" si="31"/>
        <v/>
      </c>
      <c r="N653" s="37" t="str">
        <f t="shared" si="32"/>
        <v/>
      </c>
      <c r="O653" s="37" t="str">
        <f t="shared" si="30"/>
        <v/>
      </c>
    </row>
    <row r="654" spans="1:15" x14ac:dyDescent="0.25">
      <c r="A654" s="21"/>
      <c r="B654" s="16"/>
      <c r="C654" s="57"/>
      <c r="D654" s="21"/>
      <c r="E654" s="21"/>
      <c r="F654" s="21"/>
      <c r="I654" s="41" t="str">
        <f>IF('Data Entry'!$CC3292="", "", 'Data Entry'!$CC3292)</f>
        <v/>
      </c>
      <c r="J654" s="41" t="str">
        <f>IF('Data Entry'!$BW3292="", "", 'Data Entry'!$BW3292)</f>
        <v/>
      </c>
      <c r="L654" s="37" t="str">
        <f t="shared" si="31"/>
        <v/>
      </c>
      <c r="N654" s="37" t="str">
        <f t="shared" si="32"/>
        <v/>
      </c>
      <c r="O654" s="37" t="str">
        <f t="shared" si="30"/>
        <v/>
      </c>
    </row>
    <row r="655" spans="1:15" x14ac:dyDescent="0.25">
      <c r="A655" s="21"/>
      <c r="B655" s="16"/>
      <c r="C655" s="57"/>
      <c r="D655" s="21"/>
      <c r="E655" s="21"/>
      <c r="F655" s="21"/>
      <c r="I655" s="41" t="str">
        <f>IF('Data Entry'!$CC3293="", "", 'Data Entry'!$CC3293)</f>
        <v/>
      </c>
      <c r="J655" s="41" t="str">
        <f>IF('Data Entry'!$BW3293="", "", 'Data Entry'!$BW3293)</f>
        <v/>
      </c>
      <c r="L655" s="37" t="str">
        <f t="shared" si="31"/>
        <v/>
      </c>
      <c r="N655" s="37" t="str">
        <f t="shared" si="32"/>
        <v/>
      </c>
      <c r="O655" s="37" t="str">
        <f t="shared" si="30"/>
        <v/>
      </c>
    </row>
    <row r="656" spans="1:15" x14ac:dyDescent="0.25">
      <c r="A656" s="21"/>
      <c r="B656" s="16"/>
      <c r="C656" s="57"/>
      <c r="D656" s="21"/>
      <c r="E656" s="21"/>
      <c r="F656" s="21"/>
      <c r="I656" s="41" t="str">
        <f>IF('Data Entry'!$CC3294="", "", 'Data Entry'!$CC3294)</f>
        <v/>
      </c>
      <c r="J656" s="41" t="str">
        <f>IF('Data Entry'!$BW3294="", "", 'Data Entry'!$BW3294)</f>
        <v/>
      </c>
      <c r="L656" s="37" t="str">
        <f t="shared" si="31"/>
        <v/>
      </c>
      <c r="N656" s="37" t="str">
        <f t="shared" si="32"/>
        <v/>
      </c>
      <c r="O656" s="37" t="str">
        <f t="shared" si="30"/>
        <v/>
      </c>
    </row>
    <row r="657" spans="1:15" x14ac:dyDescent="0.25">
      <c r="A657" s="21"/>
      <c r="B657" s="16"/>
      <c r="C657" s="57"/>
      <c r="D657" s="21"/>
      <c r="E657" s="21"/>
      <c r="F657" s="21"/>
      <c r="I657" s="41" t="str">
        <f>IF('Data Entry'!$CC3295="", "", 'Data Entry'!$CC3295)</f>
        <v/>
      </c>
      <c r="J657" s="41" t="str">
        <f>IF('Data Entry'!$BW3295="", "", 'Data Entry'!$BW3295)</f>
        <v/>
      </c>
      <c r="L657" s="37" t="str">
        <f t="shared" si="31"/>
        <v/>
      </c>
      <c r="N657" s="37" t="str">
        <f t="shared" si="32"/>
        <v/>
      </c>
      <c r="O657" s="37" t="str">
        <f t="shared" si="30"/>
        <v/>
      </c>
    </row>
    <row r="658" spans="1:15" x14ac:dyDescent="0.25">
      <c r="A658" s="21"/>
      <c r="B658" s="16"/>
      <c r="C658" s="57"/>
      <c r="D658" s="21"/>
      <c r="E658" s="21"/>
      <c r="F658" s="21"/>
      <c r="I658" s="41" t="str">
        <f>IF('Data Entry'!$CC3296="", "", 'Data Entry'!$CC3296)</f>
        <v/>
      </c>
      <c r="J658" s="41" t="str">
        <f>IF('Data Entry'!$BW3296="", "", 'Data Entry'!$BW3296)</f>
        <v/>
      </c>
      <c r="L658" s="37" t="str">
        <f t="shared" si="31"/>
        <v/>
      </c>
      <c r="N658" s="37" t="str">
        <f t="shared" si="32"/>
        <v/>
      </c>
      <c r="O658" s="37" t="str">
        <f t="shared" si="30"/>
        <v/>
      </c>
    </row>
    <row r="659" spans="1:15" x14ac:dyDescent="0.25">
      <c r="A659" s="21"/>
      <c r="B659" s="16"/>
      <c r="C659" s="57"/>
      <c r="D659" s="21"/>
      <c r="E659" s="21"/>
      <c r="F659" s="21"/>
      <c r="I659" s="41" t="str">
        <f>IF('Data Entry'!$CC3297="", "", 'Data Entry'!$CC3297)</f>
        <v/>
      </c>
      <c r="J659" s="41" t="str">
        <f>IF('Data Entry'!$BW3297="", "", 'Data Entry'!$BW3297)</f>
        <v/>
      </c>
      <c r="L659" s="37" t="str">
        <f t="shared" si="31"/>
        <v/>
      </c>
      <c r="N659" s="37" t="str">
        <f t="shared" si="32"/>
        <v/>
      </c>
      <c r="O659" s="37" t="str">
        <f t="shared" si="30"/>
        <v/>
      </c>
    </row>
    <row r="660" spans="1:15" x14ac:dyDescent="0.25">
      <c r="A660" s="21"/>
      <c r="B660" s="16"/>
      <c r="C660" s="57"/>
      <c r="D660" s="21"/>
      <c r="E660" s="21"/>
      <c r="F660" s="21"/>
      <c r="I660" s="41" t="str">
        <f>IF('Data Entry'!$CC3298="", "", 'Data Entry'!$CC3298)</f>
        <v/>
      </c>
      <c r="J660" s="41" t="str">
        <f>IF('Data Entry'!$BW3298="", "", 'Data Entry'!$BW3298)</f>
        <v/>
      </c>
      <c r="L660" s="37" t="str">
        <f t="shared" si="31"/>
        <v/>
      </c>
      <c r="N660" s="37" t="str">
        <f t="shared" si="32"/>
        <v/>
      </c>
      <c r="O660" s="37" t="str">
        <f t="shared" si="30"/>
        <v/>
      </c>
    </row>
    <row r="661" spans="1:15" x14ac:dyDescent="0.25">
      <c r="A661" s="21"/>
      <c r="B661" s="16"/>
      <c r="C661" s="57"/>
      <c r="D661" s="21"/>
      <c r="E661" s="21"/>
      <c r="F661" s="21"/>
      <c r="I661" s="41" t="str">
        <f>IF('Data Entry'!$CC3299="", "", 'Data Entry'!$CC3299)</f>
        <v/>
      </c>
      <c r="J661" s="41" t="str">
        <f>IF('Data Entry'!$BW3299="", "", 'Data Entry'!$BW3299)</f>
        <v/>
      </c>
      <c r="L661" s="37" t="str">
        <f t="shared" si="31"/>
        <v/>
      </c>
      <c r="N661" s="37" t="str">
        <f t="shared" si="32"/>
        <v/>
      </c>
      <c r="O661" s="37" t="str">
        <f t="shared" si="30"/>
        <v/>
      </c>
    </row>
    <row r="662" spans="1:15" x14ac:dyDescent="0.25">
      <c r="A662" s="21"/>
      <c r="B662" s="16"/>
      <c r="C662" s="57"/>
      <c r="D662" s="21"/>
      <c r="E662" s="21"/>
      <c r="F662" s="21"/>
      <c r="I662" s="41" t="str">
        <f>IF('Data Entry'!$CC3300="", "", 'Data Entry'!$CC3300)</f>
        <v/>
      </c>
      <c r="J662" s="41" t="str">
        <f>IF('Data Entry'!$BW3300="", "", 'Data Entry'!$BW3300)</f>
        <v/>
      </c>
      <c r="L662" s="37" t="str">
        <f t="shared" si="31"/>
        <v/>
      </c>
      <c r="N662" s="37" t="str">
        <f t="shared" si="32"/>
        <v/>
      </c>
      <c r="O662" s="37" t="str">
        <f t="shared" si="30"/>
        <v/>
      </c>
    </row>
    <row r="663" spans="1:15" x14ac:dyDescent="0.25">
      <c r="A663" s="21"/>
      <c r="B663" s="16"/>
      <c r="C663" s="57"/>
      <c r="D663" s="21"/>
      <c r="E663" s="21"/>
      <c r="F663" s="21"/>
      <c r="I663" s="41" t="str">
        <f>IF('Data Entry'!$CC3301="", "", 'Data Entry'!$CC3301)</f>
        <v/>
      </c>
      <c r="J663" s="41" t="str">
        <f>IF('Data Entry'!$BW3301="", "", 'Data Entry'!$BW3301)</f>
        <v/>
      </c>
      <c r="L663" s="37" t="str">
        <f t="shared" si="31"/>
        <v/>
      </c>
      <c r="N663" s="37" t="str">
        <f t="shared" si="32"/>
        <v/>
      </c>
      <c r="O663" s="37" t="str">
        <f t="shared" si="30"/>
        <v/>
      </c>
    </row>
    <row r="664" spans="1:15" x14ac:dyDescent="0.25">
      <c r="A664" s="21"/>
      <c r="B664" s="16"/>
      <c r="C664" s="57"/>
      <c r="D664" s="21"/>
      <c r="E664" s="21"/>
      <c r="F664" s="21"/>
      <c r="I664" s="41" t="str">
        <f>IF('Data Entry'!$CC3302="", "", 'Data Entry'!$CC3302)</f>
        <v/>
      </c>
      <c r="J664" s="41" t="str">
        <f>IF('Data Entry'!$BW3302="", "", 'Data Entry'!$BW3302)</f>
        <v/>
      </c>
      <c r="L664" s="37" t="str">
        <f t="shared" si="31"/>
        <v/>
      </c>
      <c r="N664" s="37" t="str">
        <f t="shared" si="32"/>
        <v/>
      </c>
      <c r="O664" s="37" t="str">
        <f t="shared" si="30"/>
        <v/>
      </c>
    </row>
    <row r="665" spans="1:15" x14ac:dyDescent="0.25">
      <c r="A665" s="21"/>
      <c r="B665" s="16"/>
      <c r="C665" s="57"/>
      <c r="D665" s="21"/>
      <c r="E665" s="21"/>
      <c r="F665" s="21"/>
      <c r="I665" s="41" t="str">
        <f>IF('Data Entry'!$CC3303="", "", 'Data Entry'!$CC3303)</f>
        <v/>
      </c>
      <c r="J665" s="41" t="str">
        <f>IF('Data Entry'!$BW3303="", "", 'Data Entry'!$BW3303)</f>
        <v/>
      </c>
      <c r="L665" s="37" t="str">
        <f t="shared" si="31"/>
        <v/>
      </c>
      <c r="N665" s="37" t="str">
        <f t="shared" si="32"/>
        <v/>
      </c>
      <c r="O665" s="37" t="str">
        <f t="shared" si="30"/>
        <v/>
      </c>
    </row>
    <row r="666" spans="1:15" x14ac:dyDescent="0.25">
      <c r="A666" s="21"/>
      <c r="B666" s="16"/>
      <c r="C666" s="57"/>
      <c r="D666" s="21"/>
      <c r="E666" s="21"/>
      <c r="F666" s="21"/>
      <c r="I666" s="41" t="str">
        <f>IF('Data Entry'!$CC3304="", "", 'Data Entry'!$CC3304)</f>
        <v/>
      </c>
      <c r="J666" s="41" t="str">
        <f>IF('Data Entry'!$BW3304="", "", 'Data Entry'!$BW3304)</f>
        <v/>
      </c>
      <c r="L666" s="37" t="str">
        <f t="shared" si="31"/>
        <v/>
      </c>
      <c r="N666" s="37" t="str">
        <f t="shared" si="32"/>
        <v/>
      </c>
      <c r="O666" s="37" t="str">
        <f t="shared" si="30"/>
        <v/>
      </c>
    </row>
    <row r="667" spans="1:15" x14ac:dyDescent="0.25">
      <c r="A667" s="21"/>
      <c r="B667" s="16"/>
      <c r="C667" s="57"/>
      <c r="D667" s="21"/>
      <c r="E667" s="21"/>
      <c r="F667" s="21"/>
      <c r="I667" s="41" t="str">
        <f>IF('Data Entry'!$CC3305="", "", 'Data Entry'!$CC3305)</f>
        <v/>
      </c>
      <c r="J667" s="41" t="str">
        <f>IF('Data Entry'!$BW3305="", "", 'Data Entry'!$BW3305)</f>
        <v/>
      </c>
      <c r="L667" s="37" t="str">
        <f t="shared" si="31"/>
        <v/>
      </c>
      <c r="N667" s="37" t="str">
        <f t="shared" si="32"/>
        <v/>
      </c>
      <c r="O667" s="37" t="str">
        <f t="shared" si="30"/>
        <v/>
      </c>
    </row>
    <row r="668" spans="1:15" x14ac:dyDescent="0.25">
      <c r="A668" s="21"/>
      <c r="B668" s="16"/>
      <c r="C668" s="57"/>
      <c r="D668" s="21"/>
      <c r="E668" s="21"/>
      <c r="F668" s="21"/>
      <c r="I668" s="41" t="str">
        <f>IF('Data Entry'!$CC3306="", "", 'Data Entry'!$CC3306)</f>
        <v/>
      </c>
      <c r="J668" s="41" t="str">
        <f>IF('Data Entry'!$BW3306="", "", 'Data Entry'!$BW3306)</f>
        <v/>
      </c>
      <c r="L668" s="37" t="str">
        <f t="shared" si="31"/>
        <v/>
      </c>
      <c r="N668" s="37" t="str">
        <f t="shared" si="32"/>
        <v/>
      </c>
      <c r="O668" s="37" t="str">
        <f t="shared" si="30"/>
        <v/>
      </c>
    </row>
    <row r="669" spans="1:15" x14ac:dyDescent="0.25">
      <c r="A669" s="21"/>
      <c r="B669" s="16"/>
      <c r="C669" s="57"/>
      <c r="D669" s="21"/>
      <c r="E669" s="21"/>
      <c r="F669" s="21"/>
      <c r="I669" s="41" t="str">
        <f>IF('Data Entry'!$CC3307="", "", 'Data Entry'!$CC3307)</f>
        <v/>
      </c>
      <c r="J669" s="41" t="str">
        <f>IF('Data Entry'!$BW3307="", "", 'Data Entry'!$BW3307)</f>
        <v/>
      </c>
      <c r="L669" s="37" t="str">
        <f t="shared" si="31"/>
        <v/>
      </c>
      <c r="N669" s="37" t="str">
        <f t="shared" si="32"/>
        <v/>
      </c>
      <c r="O669" s="37" t="str">
        <f t="shared" si="30"/>
        <v/>
      </c>
    </row>
    <row r="670" spans="1:15" x14ac:dyDescent="0.25">
      <c r="A670" s="21"/>
      <c r="B670" s="16"/>
      <c r="C670" s="57"/>
      <c r="D670" s="21"/>
      <c r="E670" s="21"/>
      <c r="F670" s="21"/>
      <c r="I670" s="41" t="str">
        <f>IF('Data Entry'!$CC3308="", "", 'Data Entry'!$CC3308)</f>
        <v/>
      </c>
      <c r="J670" s="41" t="str">
        <f>IF('Data Entry'!$BW3308="", "", 'Data Entry'!$BW3308)</f>
        <v/>
      </c>
      <c r="L670" s="37" t="str">
        <f t="shared" si="31"/>
        <v/>
      </c>
      <c r="N670" s="37" t="str">
        <f t="shared" si="32"/>
        <v/>
      </c>
      <c r="O670" s="37" t="str">
        <f t="shared" si="30"/>
        <v/>
      </c>
    </row>
    <row r="671" spans="1:15" x14ac:dyDescent="0.25">
      <c r="A671" s="21"/>
      <c r="B671" s="16"/>
      <c r="C671" s="57"/>
      <c r="D671" s="21"/>
      <c r="E671" s="21"/>
      <c r="F671" s="21"/>
      <c r="I671" s="41" t="str">
        <f>IF('Data Entry'!$CC3309="", "", 'Data Entry'!$CC3309)</f>
        <v/>
      </c>
      <c r="J671" s="41" t="str">
        <f>IF('Data Entry'!$BW3309="", "", 'Data Entry'!$BW3309)</f>
        <v/>
      </c>
      <c r="L671" s="37" t="str">
        <f t="shared" si="31"/>
        <v/>
      </c>
      <c r="N671" s="37" t="str">
        <f t="shared" si="32"/>
        <v/>
      </c>
      <c r="O671" s="37" t="str">
        <f t="shared" si="30"/>
        <v/>
      </c>
    </row>
    <row r="672" spans="1:15" x14ac:dyDescent="0.25">
      <c r="A672" s="21"/>
      <c r="B672" s="16"/>
      <c r="C672" s="57"/>
      <c r="D672" s="21"/>
      <c r="E672" s="21"/>
      <c r="F672" s="21"/>
      <c r="I672" s="41" t="str">
        <f>IF('Data Entry'!$CC3310="", "", 'Data Entry'!$CC3310)</f>
        <v/>
      </c>
      <c r="J672" s="41" t="str">
        <f>IF('Data Entry'!$BW3310="", "", 'Data Entry'!$BW3310)</f>
        <v/>
      </c>
      <c r="L672" s="37" t="str">
        <f t="shared" si="31"/>
        <v/>
      </c>
      <c r="N672" s="37" t="str">
        <f t="shared" si="32"/>
        <v/>
      </c>
      <c r="O672" s="37" t="str">
        <f t="shared" si="30"/>
        <v/>
      </c>
    </row>
    <row r="673" spans="1:15" x14ac:dyDescent="0.25">
      <c r="A673" s="21"/>
      <c r="B673" s="16"/>
      <c r="C673" s="57"/>
      <c r="D673" s="21"/>
      <c r="E673" s="21"/>
      <c r="F673" s="21"/>
      <c r="I673" s="41" t="str">
        <f>IF('Data Entry'!$CC3311="", "", 'Data Entry'!$CC3311)</f>
        <v/>
      </c>
      <c r="J673" s="41" t="str">
        <f>IF('Data Entry'!$BW3311="", "", 'Data Entry'!$BW3311)</f>
        <v/>
      </c>
      <c r="L673" s="37" t="str">
        <f t="shared" si="31"/>
        <v/>
      </c>
      <c r="N673" s="37" t="str">
        <f t="shared" si="32"/>
        <v/>
      </c>
      <c r="O673" s="37" t="str">
        <f t="shared" si="30"/>
        <v/>
      </c>
    </row>
    <row r="674" spans="1:15" x14ac:dyDescent="0.25">
      <c r="A674" s="21"/>
      <c r="B674" s="16"/>
      <c r="C674" s="57"/>
      <c r="D674" s="21"/>
      <c r="E674" s="21"/>
      <c r="F674" s="21"/>
      <c r="I674" s="41" t="str">
        <f>IF('Data Entry'!$CC3312="", "", 'Data Entry'!$CC3312)</f>
        <v/>
      </c>
      <c r="J674" s="41" t="str">
        <f>IF('Data Entry'!$BW3312="", "", 'Data Entry'!$BW3312)</f>
        <v/>
      </c>
      <c r="L674" s="37" t="str">
        <f t="shared" si="31"/>
        <v/>
      </c>
      <c r="N674" s="37" t="str">
        <f t="shared" si="32"/>
        <v/>
      </c>
      <c r="O674" s="37" t="str">
        <f t="shared" si="30"/>
        <v/>
      </c>
    </row>
    <row r="675" spans="1:15" x14ac:dyDescent="0.25">
      <c r="A675" s="21"/>
      <c r="B675" s="16"/>
      <c r="C675" s="57"/>
      <c r="D675" s="21"/>
      <c r="E675" s="21"/>
      <c r="F675" s="21"/>
      <c r="I675" s="41" t="str">
        <f>IF('Data Entry'!$CC3313="", "", 'Data Entry'!$CC3313)</f>
        <v/>
      </c>
      <c r="J675" s="41" t="str">
        <f>IF('Data Entry'!$BW3313="", "", 'Data Entry'!$BW3313)</f>
        <v/>
      </c>
      <c r="L675" s="37" t="str">
        <f t="shared" si="31"/>
        <v/>
      </c>
      <c r="N675" s="37" t="str">
        <f t="shared" si="32"/>
        <v/>
      </c>
      <c r="O675" s="37" t="str">
        <f t="shared" si="30"/>
        <v/>
      </c>
    </row>
    <row r="676" spans="1:15" x14ac:dyDescent="0.25">
      <c r="A676" s="21"/>
      <c r="B676" s="16"/>
      <c r="C676" s="57"/>
      <c r="D676" s="21"/>
      <c r="E676" s="21"/>
      <c r="F676" s="21"/>
      <c r="I676" s="41" t="str">
        <f>IF('Data Entry'!$CC3314="", "", 'Data Entry'!$CC3314)</f>
        <v/>
      </c>
      <c r="J676" s="41" t="str">
        <f>IF('Data Entry'!$BW3314="", "", 'Data Entry'!$BW3314)</f>
        <v/>
      </c>
      <c r="L676" s="37" t="str">
        <f t="shared" si="31"/>
        <v/>
      </c>
      <c r="N676" s="37" t="str">
        <f t="shared" si="32"/>
        <v/>
      </c>
      <c r="O676" s="37" t="str">
        <f t="shared" si="30"/>
        <v/>
      </c>
    </row>
    <row r="677" spans="1:15" x14ac:dyDescent="0.25">
      <c r="A677" s="21"/>
      <c r="B677" s="16"/>
      <c r="C677" s="57"/>
      <c r="D677" s="21"/>
      <c r="E677" s="21"/>
      <c r="F677" s="21"/>
      <c r="I677" s="41" t="str">
        <f>IF('Data Entry'!$CC3315="", "", 'Data Entry'!$CC3315)</f>
        <v/>
      </c>
      <c r="J677" s="41" t="str">
        <f>IF('Data Entry'!$BW3315="", "", 'Data Entry'!$BW3315)</f>
        <v/>
      </c>
      <c r="L677" s="37" t="str">
        <f t="shared" si="31"/>
        <v/>
      </c>
      <c r="N677" s="37" t="str">
        <f t="shared" si="32"/>
        <v/>
      </c>
      <c r="O677" s="37" t="str">
        <f t="shared" si="30"/>
        <v/>
      </c>
    </row>
    <row r="678" spans="1:15" x14ac:dyDescent="0.25">
      <c r="A678" s="21"/>
      <c r="B678" s="16"/>
      <c r="C678" s="57"/>
      <c r="D678" s="21"/>
      <c r="E678" s="21"/>
      <c r="F678" s="21"/>
      <c r="I678" s="41" t="str">
        <f>IF('Data Entry'!$CC3316="", "", 'Data Entry'!$CC3316)</f>
        <v/>
      </c>
      <c r="J678" s="41" t="str">
        <f>IF('Data Entry'!$BW3316="", "", 'Data Entry'!$BW3316)</f>
        <v/>
      </c>
      <c r="L678" s="37" t="str">
        <f t="shared" si="31"/>
        <v/>
      </c>
      <c r="N678" s="37" t="str">
        <f t="shared" si="32"/>
        <v/>
      </c>
      <c r="O678" s="37" t="str">
        <f t="shared" si="30"/>
        <v/>
      </c>
    </row>
    <row r="679" spans="1:15" x14ac:dyDescent="0.25">
      <c r="A679" s="21"/>
      <c r="B679" s="16"/>
      <c r="C679" s="57"/>
      <c r="D679" s="21"/>
      <c r="E679" s="21"/>
      <c r="F679" s="21"/>
      <c r="I679" s="41" t="str">
        <f>IF('Data Entry'!$CC3317="", "", 'Data Entry'!$CC3317)</f>
        <v/>
      </c>
      <c r="J679" s="41" t="str">
        <f>IF('Data Entry'!$BW3317="", "", 'Data Entry'!$BW3317)</f>
        <v/>
      </c>
      <c r="L679" s="37" t="str">
        <f t="shared" si="31"/>
        <v/>
      </c>
      <c r="N679" s="37" t="str">
        <f t="shared" si="32"/>
        <v/>
      </c>
      <c r="O679" s="37" t="str">
        <f t="shared" si="30"/>
        <v/>
      </c>
    </row>
    <row r="680" spans="1:15" x14ac:dyDescent="0.25">
      <c r="A680" s="21"/>
      <c r="B680" s="16"/>
      <c r="C680" s="57"/>
      <c r="D680" s="21"/>
      <c r="E680" s="21"/>
      <c r="F680" s="21"/>
      <c r="I680" s="41" t="str">
        <f>IF('Data Entry'!$CC3318="", "", 'Data Entry'!$CC3318)</f>
        <v/>
      </c>
      <c r="J680" s="41" t="str">
        <f>IF('Data Entry'!$BW3318="", "", 'Data Entry'!$BW3318)</f>
        <v/>
      </c>
      <c r="L680" s="37" t="str">
        <f t="shared" si="31"/>
        <v/>
      </c>
      <c r="N680" s="37" t="str">
        <f t="shared" si="32"/>
        <v/>
      </c>
      <c r="O680" s="37" t="str">
        <f t="shared" si="30"/>
        <v/>
      </c>
    </row>
    <row r="681" spans="1:15" x14ac:dyDescent="0.25">
      <c r="A681" s="21"/>
      <c r="B681" s="16"/>
      <c r="C681" s="57"/>
      <c r="D681" s="21"/>
      <c r="E681" s="21"/>
      <c r="F681" s="21"/>
      <c r="I681" s="41" t="str">
        <f>IF('Data Entry'!$CC3319="", "", 'Data Entry'!$CC3319)</f>
        <v/>
      </c>
      <c r="J681" s="41" t="str">
        <f>IF('Data Entry'!$BW3319="", "", 'Data Entry'!$BW3319)</f>
        <v/>
      </c>
      <c r="L681" s="37" t="str">
        <f t="shared" si="31"/>
        <v/>
      </c>
      <c r="N681" s="37" t="str">
        <f t="shared" si="32"/>
        <v/>
      </c>
      <c r="O681" s="37" t="str">
        <f t="shared" si="30"/>
        <v/>
      </c>
    </row>
    <row r="682" spans="1:15" x14ac:dyDescent="0.25">
      <c r="A682" s="21"/>
      <c r="B682" s="16"/>
      <c r="C682" s="57"/>
      <c r="D682" s="21"/>
      <c r="E682" s="21"/>
      <c r="F682" s="21"/>
      <c r="I682" s="41" t="str">
        <f>IF('Data Entry'!$CC3320="", "", 'Data Entry'!$CC3320)</f>
        <v/>
      </c>
      <c r="J682" s="41" t="str">
        <f>IF('Data Entry'!$BW3320="", "", 'Data Entry'!$BW3320)</f>
        <v/>
      </c>
      <c r="L682" s="37" t="str">
        <f t="shared" si="31"/>
        <v/>
      </c>
      <c r="N682" s="37" t="str">
        <f t="shared" si="32"/>
        <v/>
      </c>
      <c r="O682" s="37" t="str">
        <f t="shared" si="30"/>
        <v/>
      </c>
    </row>
    <row r="683" spans="1:15" x14ac:dyDescent="0.25">
      <c r="A683" s="21"/>
      <c r="B683" s="16"/>
      <c r="C683" s="57"/>
      <c r="D683" s="21"/>
      <c r="E683" s="21"/>
      <c r="F683" s="21"/>
      <c r="I683" s="41" t="str">
        <f>IF('Data Entry'!$CC3321="", "", 'Data Entry'!$CC3321)</f>
        <v/>
      </c>
      <c r="J683" s="41" t="str">
        <f>IF('Data Entry'!$BW3321="", "", 'Data Entry'!$BW3321)</f>
        <v/>
      </c>
      <c r="L683" s="37" t="str">
        <f t="shared" si="31"/>
        <v/>
      </c>
      <c r="N683" s="37" t="str">
        <f t="shared" si="32"/>
        <v/>
      </c>
      <c r="O683" s="37" t="str">
        <f t="shared" si="30"/>
        <v/>
      </c>
    </row>
    <row r="684" spans="1:15" x14ac:dyDescent="0.25">
      <c r="A684" s="21"/>
      <c r="B684" s="16"/>
      <c r="C684" s="57"/>
      <c r="D684" s="21"/>
      <c r="E684" s="21"/>
      <c r="F684" s="21"/>
      <c r="I684" s="41" t="str">
        <f>IF('Data Entry'!$CC3322="", "", 'Data Entry'!$CC3322)</f>
        <v/>
      </c>
      <c r="J684" s="41" t="str">
        <f>IF('Data Entry'!$BW3322="", "", 'Data Entry'!$BW3322)</f>
        <v/>
      </c>
      <c r="L684" s="37" t="str">
        <f t="shared" si="31"/>
        <v/>
      </c>
      <c r="N684" s="37" t="str">
        <f t="shared" si="32"/>
        <v/>
      </c>
      <c r="O684" s="37" t="str">
        <f t="shared" si="30"/>
        <v/>
      </c>
    </row>
    <row r="685" spans="1:15" x14ac:dyDescent="0.25">
      <c r="A685" s="21"/>
      <c r="B685" s="16"/>
      <c r="C685" s="57"/>
      <c r="D685" s="21"/>
      <c r="E685" s="21"/>
      <c r="F685" s="21"/>
      <c r="I685" s="41" t="str">
        <f>IF('Data Entry'!$CC3323="", "", 'Data Entry'!$CC3323)</f>
        <v/>
      </c>
      <c r="J685" s="41" t="str">
        <f>IF('Data Entry'!$BW3323="", "", 'Data Entry'!$BW3323)</f>
        <v/>
      </c>
      <c r="L685" s="37" t="str">
        <f t="shared" si="31"/>
        <v/>
      </c>
      <c r="N685" s="37" t="str">
        <f t="shared" si="32"/>
        <v/>
      </c>
      <c r="O685" s="37" t="str">
        <f t="shared" si="30"/>
        <v/>
      </c>
    </row>
    <row r="686" spans="1:15" x14ac:dyDescent="0.25">
      <c r="A686" s="21"/>
      <c r="B686" s="16"/>
      <c r="C686" s="57"/>
      <c r="D686" s="21"/>
      <c r="E686" s="21"/>
      <c r="F686" s="21"/>
      <c r="I686" s="41" t="str">
        <f>IF('Data Entry'!$CC3324="", "", 'Data Entry'!$CC3324)</f>
        <v/>
      </c>
      <c r="J686" s="41" t="str">
        <f>IF('Data Entry'!$BW3324="", "", 'Data Entry'!$BW3324)</f>
        <v/>
      </c>
      <c r="L686" s="37" t="str">
        <f t="shared" si="31"/>
        <v/>
      </c>
      <c r="N686" s="37" t="str">
        <f t="shared" si="32"/>
        <v/>
      </c>
      <c r="O686" s="37" t="str">
        <f t="shared" si="30"/>
        <v/>
      </c>
    </row>
    <row r="687" spans="1:15" x14ac:dyDescent="0.25">
      <c r="A687" s="21"/>
      <c r="B687" s="16"/>
      <c r="C687" s="57"/>
      <c r="D687" s="21"/>
      <c r="E687" s="21"/>
      <c r="F687" s="21"/>
      <c r="I687" s="41" t="str">
        <f>IF('Data Entry'!$CC3325="", "", 'Data Entry'!$CC3325)</f>
        <v/>
      </c>
      <c r="J687" s="41" t="str">
        <f>IF('Data Entry'!$BW3325="", "", 'Data Entry'!$BW3325)</f>
        <v/>
      </c>
      <c r="L687" s="37" t="str">
        <f t="shared" si="31"/>
        <v/>
      </c>
      <c r="N687" s="37" t="str">
        <f t="shared" si="32"/>
        <v/>
      </c>
      <c r="O687" s="37" t="str">
        <f t="shared" si="30"/>
        <v/>
      </c>
    </row>
    <row r="688" spans="1:15" x14ac:dyDescent="0.25">
      <c r="A688" s="21"/>
      <c r="B688" s="16"/>
      <c r="C688" s="57"/>
      <c r="D688" s="21"/>
      <c r="E688" s="21"/>
      <c r="F688" s="21"/>
      <c r="I688" s="41" t="str">
        <f>IF('Data Entry'!$CC3326="", "", 'Data Entry'!$CC3326)</f>
        <v/>
      </c>
      <c r="J688" s="41" t="str">
        <f>IF('Data Entry'!$BW3326="", "", 'Data Entry'!$BW3326)</f>
        <v/>
      </c>
      <c r="L688" s="37" t="str">
        <f t="shared" si="31"/>
        <v/>
      </c>
      <c r="N688" s="37" t="str">
        <f t="shared" si="32"/>
        <v/>
      </c>
      <c r="O688" s="37" t="str">
        <f t="shared" si="30"/>
        <v/>
      </c>
    </row>
    <row r="689" spans="1:15" x14ac:dyDescent="0.25">
      <c r="A689" s="21"/>
      <c r="B689" s="16"/>
      <c r="C689" s="57"/>
      <c r="D689" s="21"/>
      <c r="E689" s="21"/>
      <c r="F689" s="21"/>
      <c r="I689" s="41" t="str">
        <f>IF('Data Entry'!$CC3327="", "", 'Data Entry'!$CC3327)</f>
        <v/>
      </c>
      <c r="J689" s="41" t="str">
        <f>IF('Data Entry'!$BW3327="", "", 'Data Entry'!$BW3327)</f>
        <v/>
      </c>
      <c r="L689" s="37" t="str">
        <f t="shared" si="31"/>
        <v/>
      </c>
      <c r="N689" s="37" t="str">
        <f t="shared" si="32"/>
        <v/>
      </c>
      <c r="O689" s="37" t="str">
        <f t="shared" si="30"/>
        <v/>
      </c>
    </row>
    <row r="690" spans="1:15" x14ac:dyDescent="0.25">
      <c r="A690" s="21"/>
      <c r="B690" s="16"/>
      <c r="C690" s="57"/>
      <c r="D690" s="21"/>
      <c r="E690" s="21"/>
      <c r="F690" s="21"/>
      <c r="I690" s="41" t="str">
        <f>IF('Data Entry'!$CC3328="", "", 'Data Entry'!$CC3328)</f>
        <v/>
      </c>
      <c r="J690" s="41" t="str">
        <f>IF('Data Entry'!$BW3328="", "", 'Data Entry'!$BW3328)</f>
        <v/>
      </c>
      <c r="L690" s="37" t="str">
        <f t="shared" si="31"/>
        <v/>
      </c>
      <c r="N690" s="37" t="str">
        <f t="shared" si="32"/>
        <v/>
      </c>
      <c r="O690" s="37" t="str">
        <f t="shared" si="30"/>
        <v/>
      </c>
    </row>
    <row r="691" spans="1:15" x14ac:dyDescent="0.25">
      <c r="A691" s="21"/>
      <c r="B691" s="16"/>
      <c r="C691" s="57"/>
      <c r="D691" s="21"/>
      <c r="E691" s="21"/>
      <c r="F691" s="21"/>
      <c r="I691" s="41" t="str">
        <f>IF('Data Entry'!$CC3329="", "", 'Data Entry'!$CC3329)</f>
        <v/>
      </c>
      <c r="J691" s="41" t="str">
        <f>IF('Data Entry'!$BW3329="", "", 'Data Entry'!$BW3329)</f>
        <v/>
      </c>
      <c r="L691" s="37" t="str">
        <f t="shared" si="31"/>
        <v/>
      </c>
      <c r="N691" s="37" t="str">
        <f t="shared" si="32"/>
        <v/>
      </c>
      <c r="O691" s="37" t="str">
        <f t="shared" si="30"/>
        <v/>
      </c>
    </row>
    <row r="692" spans="1:15" x14ac:dyDescent="0.25">
      <c r="A692" s="21"/>
      <c r="B692" s="16"/>
      <c r="C692" s="57"/>
      <c r="D692" s="21"/>
      <c r="E692" s="21"/>
      <c r="F692" s="21"/>
      <c r="I692" s="41" t="str">
        <f>IF('Data Entry'!$CC3330="", "", 'Data Entry'!$CC3330)</f>
        <v/>
      </c>
      <c r="J692" s="41" t="str">
        <f>IF('Data Entry'!$BW3330="", "", 'Data Entry'!$BW3330)</f>
        <v/>
      </c>
      <c r="L692" s="37" t="str">
        <f t="shared" si="31"/>
        <v/>
      </c>
      <c r="N692" s="37" t="str">
        <f t="shared" si="32"/>
        <v/>
      </c>
      <c r="O692" s="37" t="str">
        <f t="shared" si="30"/>
        <v/>
      </c>
    </row>
    <row r="693" spans="1:15" x14ac:dyDescent="0.25">
      <c r="A693" s="21"/>
      <c r="B693" s="16"/>
      <c r="C693" s="57"/>
      <c r="D693" s="21"/>
      <c r="E693" s="21"/>
      <c r="F693" s="21"/>
      <c r="I693" s="41" t="str">
        <f>IF('Data Entry'!$CC3331="", "", 'Data Entry'!$CC3331)</f>
        <v/>
      </c>
      <c r="J693" s="41" t="str">
        <f>IF('Data Entry'!$BW3331="", "", 'Data Entry'!$BW3331)</f>
        <v/>
      </c>
      <c r="L693" s="37" t="str">
        <f t="shared" si="31"/>
        <v/>
      </c>
      <c r="N693" s="37" t="str">
        <f t="shared" si="32"/>
        <v/>
      </c>
      <c r="O693" s="37" t="str">
        <f t="shared" si="30"/>
        <v/>
      </c>
    </row>
    <row r="694" spans="1:15" x14ac:dyDescent="0.25">
      <c r="A694" s="21"/>
      <c r="B694" s="16"/>
      <c r="C694" s="57"/>
      <c r="D694" s="21"/>
      <c r="E694" s="21"/>
      <c r="F694" s="21"/>
      <c r="I694" s="41" t="str">
        <f>IF('Data Entry'!$CC3332="", "", 'Data Entry'!$CC3332)</f>
        <v/>
      </c>
      <c r="J694" s="41" t="str">
        <f>IF('Data Entry'!$BW3332="", "", 'Data Entry'!$BW3332)</f>
        <v/>
      </c>
      <c r="L694" s="37" t="str">
        <f t="shared" si="31"/>
        <v/>
      </c>
      <c r="N694" s="37" t="str">
        <f t="shared" si="32"/>
        <v/>
      </c>
      <c r="O694" s="37" t="str">
        <f t="shared" si="30"/>
        <v/>
      </c>
    </row>
    <row r="695" spans="1:15" x14ac:dyDescent="0.25">
      <c r="A695" s="21"/>
      <c r="B695" s="16"/>
      <c r="C695" s="57"/>
      <c r="D695" s="21"/>
      <c r="E695" s="21"/>
      <c r="F695" s="21"/>
      <c r="I695" s="41" t="str">
        <f>IF('Data Entry'!$CC3333="", "", 'Data Entry'!$CC3333)</f>
        <v/>
      </c>
      <c r="J695" s="41" t="str">
        <f>IF('Data Entry'!$BW3333="", "", 'Data Entry'!$BW3333)</f>
        <v/>
      </c>
      <c r="L695" s="37" t="str">
        <f t="shared" si="31"/>
        <v/>
      </c>
      <c r="N695" s="37" t="str">
        <f t="shared" si="32"/>
        <v/>
      </c>
      <c r="O695" s="37" t="str">
        <f t="shared" si="30"/>
        <v/>
      </c>
    </row>
    <row r="696" spans="1:15" x14ac:dyDescent="0.25">
      <c r="A696" s="21"/>
      <c r="B696" s="16"/>
      <c r="C696" s="57"/>
      <c r="D696" s="21"/>
      <c r="E696" s="21"/>
      <c r="F696" s="21"/>
      <c r="I696" s="41" t="str">
        <f>IF('Data Entry'!$CC3334="", "", 'Data Entry'!$CC3334)</f>
        <v/>
      </c>
      <c r="J696" s="41" t="str">
        <f>IF('Data Entry'!$BW3334="", "", 'Data Entry'!$BW3334)</f>
        <v/>
      </c>
      <c r="L696" s="37" t="str">
        <f t="shared" si="31"/>
        <v/>
      </c>
      <c r="N696" s="37" t="str">
        <f t="shared" si="32"/>
        <v/>
      </c>
      <c r="O696" s="37" t="str">
        <f t="shared" si="30"/>
        <v/>
      </c>
    </row>
    <row r="697" spans="1:15" x14ac:dyDescent="0.25">
      <c r="A697" s="21"/>
      <c r="B697" s="16"/>
      <c r="C697" s="57"/>
      <c r="D697" s="21"/>
      <c r="E697" s="21"/>
      <c r="F697" s="21"/>
      <c r="I697" s="41" t="str">
        <f>IF('Data Entry'!$CC3335="", "", 'Data Entry'!$CC3335)</f>
        <v/>
      </c>
      <c r="J697" s="41" t="str">
        <f>IF('Data Entry'!$BW3335="", "", 'Data Entry'!$BW3335)</f>
        <v/>
      </c>
      <c r="L697" s="37" t="str">
        <f t="shared" si="31"/>
        <v/>
      </c>
      <c r="N697" s="37" t="str">
        <f t="shared" si="32"/>
        <v/>
      </c>
      <c r="O697" s="37" t="str">
        <f t="shared" si="30"/>
        <v/>
      </c>
    </row>
    <row r="698" spans="1:15" x14ac:dyDescent="0.25">
      <c r="A698" s="21"/>
      <c r="B698" s="16"/>
      <c r="C698" s="57"/>
      <c r="D698" s="21"/>
      <c r="E698" s="21"/>
      <c r="F698" s="21"/>
      <c r="I698" s="41" t="str">
        <f>IF('Data Entry'!$CC3336="", "", 'Data Entry'!$CC3336)</f>
        <v/>
      </c>
      <c r="J698" s="41" t="str">
        <f>IF('Data Entry'!$BW3336="", "", 'Data Entry'!$BW3336)</f>
        <v/>
      </c>
      <c r="L698" s="37" t="str">
        <f t="shared" si="31"/>
        <v/>
      </c>
      <c r="N698" s="37" t="str">
        <f t="shared" si="32"/>
        <v/>
      </c>
      <c r="O698" s="37" t="str">
        <f t="shared" si="30"/>
        <v/>
      </c>
    </row>
    <row r="699" spans="1:15" x14ac:dyDescent="0.25">
      <c r="A699" s="21"/>
      <c r="B699" s="16"/>
      <c r="C699" s="57"/>
      <c r="D699" s="21"/>
      <c r="E699" s="21"/>
      <c r="F699" s="21"/>
      <c r="I699" s="41" t="str">
        <f>IF('Data Entry'!$CC3337="", "", 'Data Entry'!$CC3337)</f>
        <v/>
      </c>
      <c r="J699" s="41" t="str">
        <f>IF('Data Entry'!$BW3337="", "", 'Data Entry'!$BW3337)</f>
        <v/>
      </c>
      <c r="L699" s="37" t="str">
        <f t="shared" si="31"/>
        <v/>
      </c>
      <c r="N699" s="37" t="str">
        <f t="shared" si="32"/>
        <v/>
      </c>
      <c r="O699" s="37" t="str">
        <f t="shared" si="30"/>
        <v/>
      </c>
    </row>
    <row r="700" spans="1:15" x14ac:dyDescent="0.25">
      <c r="A700" s="21"/>
      <c r="B700" s="16"/>
      <c r="C700" s="57"/>
      <c r="D700" s="21"/>
      <c r="E700" s="21"/>
      <c r="F700" s="21"/>
      <c r="I700" s="41" t="str">
        <f>IF('Data Entry'!$CC3338="", "", 'Data Entry'!$CC3338)</f>
        <v/>
      </c>
      <c r="J700" s="41" t="str">
        <f>IF('Data Entry'!$BW3338="", "", 'Data Entry'!$BW3338)</f>
        <v/>
      </c>
      <c r="L700" s="37" t="str">
        <f t="shared" si="31"/>
        <v/>
      </c>
      <c r="N700" s="37" t="str">
        <f t="shared" si="32"/>
        <v/>
      </c>
      <c r="O700" s="37" t="str">
        <f t="shared" si="30"/>
        <v/>
      </c>
    </row>
    <row r="701" spans="1:15" x14ac:dyDescent="0.25">
      <c r="A701" s="21"/>
      <c r="B701" s="16"/>
      <c r="C701" s="57"/>
      <c r="D701" s="21"/>
      <c r="E701" s="21"/>
      <c r="F701" s="21"/>
      <c r="I701" s="41" t="str">
        <f>IF('Data Entry'!$CC3339="", "", 'Data Entry'!$CC3339)</f>
        <v/>
      </c>
      <c r="J701" s="41" t="str">
        <f>IF('Data Entry'!$BW3339="", "", 'Data Entry'!$BW3339)</f>
        <v/>
      </c>
      <c r="L701" s="37" t="str">
        <f t="shared" si="31"/>
        <v/>
      </c>
      <c r="N701" s="37" t="str">
        <f t="shared" si="32"/>
        <v/>
      </c>
      <c r="O701" s="37" t="str">
        <f t="shared" si="30"/>
        <v/>
      </c>
    </row>
    <row r="702" spans="1:15" x14ac:dyDescent="0.25">
      <c r="A702" s="21"/>
      <c r="B702" s="16"/>
      <c r="C702" s="57"/>
      <c r="D702" s="21"/>
      <c r="E702" s="21"/>
      <c r="F702" s="21"/>
      <c r="I702" s="41" t="str">
        <f>IF('Data Entry'!$CC3340="", "", 'Data Entry'!$CC3340)</f>
        <v/>
      </c>
      <c r="J702" s="41" t="str">
        <f>IF('Data Entry'!$BW3340="", "", 'Data Entry'!$BW3340)</f>
        <v/>
      </c>
      <c r="L702" s="37" t="str">
        <f t="shared" si="31"/>
        <v/>
      </c>
      <c r="N702" s="37" t="str">
        <f t="shared" si="32"/>
        <v/>
      </c>
      <c r="O702" s="37" t="str">
        <f t="shared" si="30"/>
        <v/>
      </c>
    </row>
    <row r="703" spans="1:15" x14ac:dyDescent="0.25">
      <c r="A703" s="21"/>
      <c r="B703" s="16"/>
      <c r="C703" s="57"/>
      <c r="D703" s="21"/>
      <c r="E703" s="21"/>
      <c r="F703" s="21"/>
      <c r="I703" s="41" t="str">
        <f>IF('Data Entry'!$CC3341="", "", 'Data Entry'!$CC3341)</f>
        <v/>
      </c>
      <c r="J703" s="41" t="str">
        <f>IF('Data Entry'!$BW3341="", "", 'Data Entry'!$BW3341)</f>
        <v/>
      </c>
      <c r="L703" s="37" t="str">
        <f t="shared" si="31"/>
        <v/>
      </c>
      <c r="N703" s="37" t="str">
        <f t="shared" si="32"/>
        <v/>
      </c>
      <c r="O703" s="37" t="str">
        <f t="shared" si="30"/>
        <v/>
      </c>
    </row>
    <row r="704" spans="1:15" x14ac:dyDescent="0.25">
      <c r="A704" s="21"/>
      <c r="B704" s="16"/>
      <c r="C704" s="57"/>
      <c r="D704" s="21"/>
      <c r="E704" s="21"/>
      <c r="F704" s="21"/>
      <c r="I704" s="41" t="str">
        <f>IF('Data Entry'!$CC3342="", "", 'Data Entry'!$CC3342)</f>
        <v/>
      </c>
      <c r="J704" s="41" t="str">
        <f>IF('Data Entry'!$BW3342="", "", 'Data Entry'!$BW3342)</f>
        <v/>
      </c>
      <c r="L704" s="37" t="str">
        <f t="shared" si="31"/>
        <v/>
      </c>
      <c r="N704" s="37" t="str">
        <f t="shared" si="32"/>
        <v/>
      </c>
      <c r="O704" s="37" t="str">
        <f t="shared" si="30"/>
        <v/>
      </c>
    </row>
    <row r="705" spans="1:15" x14ac:dyDescent="0.25">
      <c r="A705" s="21"/>
      <c r="B705" s="16"/>
      <c r="C705" s="57"/>
      <c r="D705" s="21"/>
      <c r="E705" s="21"/>
      <c r="F705" s="21"/>
      <c r="I705" s="41" t="str">
        <f>IF('Data Entry'!$CC3343="", "", 'Data Entry'!$CC3343)</f>
        <v/>
      </c>
      <c r="J705" s="41" t="str">
        <f>IF('Data Entry'!$BW3343="", "", 'Data Entry'!$BW3343)</f>
        <v/>
      </c>
      <c r="L705" s="37" t="str">
        <f t="shared" si="31"/>
        <v/>
      </c>
      <c r="N705" s="37" t="str">
        <f t="shared" si="32"/>
        <v/>
      </c>
      <c r="O705" s="37" t="str">
        <f t="shared" si="30"/>
        <v/>
      </c>
    </row>
    <row r="706" spans="1:15" x14ac:dyDescent="0.25">
      <c r="A706" s="21"/>
      <c r="B706" s="16"/>
      <c r="C706" s="57"/>
      <c r="D706" s="21"/>
      <c r="E706" s="21"/>
      <c r="F706" s="21"/>
      <c r="I706" s="41" t="str">
        <f>IF('Data Entry'!$CC3344="", "", 'Data Entry'!$CC3344)</f>
        <v/>
      </c>
      <c r="J706" s="41" t="str">
        <f>IF('Data Entry'!$BW3344="", "", 'Data Entry'!$BW3344)</f>
        <v/>
      </c>
      <c r="L706" s="37" t="str">
        <f t="shared" si="31"/>
        <v/>
      </c>
      <c r="N706" s="37" t="str">
        <f t="shared" si="32"/>
        <v/>
      </c>
      <c r="O706" s="37" t="str">
        <f t="shared" si="30"/>
        <v/>
      </c>
    </row>
    <row r="707" spans="1:15" x14ac:dyDescent="0.25">
      <c r="A707" s="21"/>
      <c r="B707" s="16"/>
      <c r="C707" s="57"/>
      <c r="D707" s="21"/>
      <c r="E707" s="21"/>
      <c r="F707" s="21"/>
      <c r="I707" s="41" t="str">
        <f>IF('Data Entry'!$CC3345="", "", 'Data Entry'!$CC3345)</f>
        <v/>
      </c>
      <c r="J707" s="41" t="str">
        <f>IF('Data Entry'!$BW3345="", "", 'Data Entry'!$BW3345)</f>
        <v/>
      </c>
      <c r="L707" s="37" t="str">
        <f t="shared" si="31"/>
        <v/>
      </c>
      <c r="N707" s="37" t="str">
        <f t="shared" si="32"/>
        <v/>
      </c>
      <c r="O707" s="37" t="str">
        <f t="shared" si="30"/>
        <v/>
      </c>
    </row>
    <row r="708" spans="1:15" x14ac:dyDescent="0.25">
      <c r="A708" s="21"/>
      <c r="B708" s="16"/>
      <c r="C708" s="57"/>
      <c r="D708" s="21"/>
      <c r="E708" s="21"/>
      <c r="F708" s="21"/>
      <c r="I708" s="41" t="str">
        <f>IF('Data Entry'!$CC3346="", "", 'Data Entry'!$CC3346)</f>
        <v/>
      </c>
      <c r="J708" s="41" t="str">
        <f>IF('Data Entry'!$BW3346="", "", 'Data Entry'!$BW3346)</f>
        <v/>
      </c>
      <c r="L708" s="37" t="str">
        <f t="shared" si="31"/>
        <v/>
      </c>
      <c r="N708" s="37" t="str">
        <f t="shared" si="32"/>
        <v/>
      </c>
      <c r="O708" s="37" t="str">
        <f t="shared" si="30"/>
        <v/>
      </c>
    </row>
    <row r="709" spans="1:15" x14ac:dyDescent="0.25">
      <c r="A709" s="21"/>
      <c r="B709" s="16"/>
      <c r="C709" s="57"/>
      <c r="D709" s="21"/>
      <c r="E709" s="21"/>
      <c r="F709" s="21"/>
      <c r="I709" s="41" t="str">
        <f>IF('Data Entry'!$CC3347="", "", 'Data Entry'!$CC3347)</f>
        <v/>
      </c>
      <c r="J709" s="41" t="str">
        <f>IF('Data Entry'!$BW3347="", "", 'Data Entry'!$BW3347)</f>
        <v/>
      </c>
      <c r="L709" s="37" t="str">
        <f t="shared" si="31"/>
        <v/>
      </c>
      <c r="N709" s="37" t="str">
        <f t="shared" si="32"/>
        <v/>
      </c>
      <c r="O709" s="37" t="str">
        <f t="shared" si="30"/>
        <v/>
      </c>
    </row>
    <row r="710" spans="1:15" x14ac:dyDescent="0.25">
      <c r="A710" s="21"/>
      <c r="B710" s="16"/>
      <c r="C710" s="57"/>
      <c r="D710" s="21"/>
      <c r="E710" s="21"/>
      <c r="F710" s="21"/>
      <c r="I710" s="41" t="str">
        <f>IF('Data Entry'!$CC3348="", "", 'Data Entry'!$CC3348)</f>
        <v/>
      </c>
      <c r="J710" s="41" t="str">
        <f>IF('Data Entry'!$BW3348="", "", 'Data Entry'!$BW3348)</f>
        <v/>
      </c>
      <c r="L710" s="37" t="str">
        <f t="shared" si="31"/>
        <v/>
      </c>
      <c r="N710" s="37" t="str">
        <f t="shared" si="32"/>
        <v/>
      </c>
      <c r="O710" s="37" t="str">
        <f t="shared" si="30"/>
        <v/>
      </c>
    </row>
    <row r="711" spans="1:15" x14ac:dyDescent="0.25">
      <c r="A711" s="21"/>
      <c r="B711" s="16"/>
      <c r="C711" s="57"/>
      <c r="D711" s="21"/>
      <c r="E711" s="21"/>
      <c r="F711" s="21"/>
      <c r="I711" s="41" t="str">
        <f>IF('Data Entry'!$CC3349="", "", 'Data Entry'!$CC3349)</f>
        <v/>
      </c>
      <c r="J711" s="41" t="str">
        <f>IF('Data Entry'!$BW3349="", "", 'Data Entry'!$BW3349)</f>
        <v/>
      </c>
      <c r="L711" s="37" t="str">
        <f t="shared" si="31"/>
        <v/>
      </c>
      <c r="N711" s="37" t="str">
        <f t="shared" si="32"/>
        <v/>
      </c>
      <c r="O711" s="37" t="str">
        <f t="shared" si="30"/>
        <v/>
      </c>
    </row>
    <row r="712" spans="1:15" x14ac:dyDescent="0.25">
      <c r="A712" s="21"/>
      <c r="B712" s="16"/>
      <c r="C712" s="57"/>
      <c r="D712" s="21"/>
      <c r="E712" s="21"/>
      <c r="F712" s="21"/>
      <c r="I712" s="41" t="str">
        <f>IF('Data Entry'!$CC3350="", "", 'Data Entry'!$CC3350)</f>
        <v/>
      </c>
      <c r="J712" s="41" t="str">
        <f>IF('Data Entry'!$BW3350="", "", 'Data Entry'!$BW3350)</f>
        <v/>
      </c>
      <c r="L712" s="37" t="str">
        <f t="shared" si="31"/>
        <v/>
      </c>
      <c r="N712" s="37" t="str">
        <f t="shared" si="32"/>
        <v/>
      </c>
      <c r="O712" s="37" t="str">
        <f t="shared" si="30"/>
        <v/>
      </c>
    </row>
    <row r="713" spans="1:15" x14ac:dyDescent="0.25">
      <c r="A713" s="21"/>
      <c r="B713" s="16"/>
      <c r="C713" s="57"/>
      <c r="D713" s="21"/>
      <c r="E713" s="21"/>
      <c r="F713" s="21"/>
      <c r="I713" s="41" t="str">
        <f>IF('Data Entry'!$CC3351="", "", 'Data Entry'!$CC3351)</f>
        <v/>
      </c>
      <c r="J713" s="41" t="str">
        <f>IF('Data Entry'!$BW3351="", "", 'Data Entry'!$BW3351)</f>
        <v/>
      </c>
      <c r="L713" s="37" t="str">
        <f t="shared" si="31"/>
        <v/>
      </c>
      <c r="N713" s="37" t="str">
        <f t="shared" si="32"/>
        <v/>
      </c>
      <c r="O713" s="37" t="str">
        <f t="shared" si="30"/>
        <v/>
      </c>
    </row>
    <row r="714" spans="1:15" x14ac:dyDescent="0.25">
      <c r="A714" s="21"/>
      <c r="B714" s="16"/>
      <c r="C714" s="57"/>
      <c r="D714" s="21"/>
      <c r="E714" s="21"/>
      <c r="F714" s="21"/>
      <c r="I714" s="41" t="str">
        <f>IF('Data Entry'!$CC3352="", "", 'Data Entry'!$CC3352)</f>
        <v/>
      </c>
      <c r="J714" s="41" t="str">
        <f>IF('Data Entry'!$BW3352="", "", 'Data Entry'!$BW3352)</f>
        <v/>
      </c>
      <c r="L714" s="37" t="str">
        <f t="shared" si="31"/>
        <v/>
      </c>
      <c r="N714" s="37" t="str">
        <f t="shared" si="32"/>
        <v/>
      </c>
      <c r="O714" s="37" t="str">
        <f t="shared" si="30"/>
        <v/>
      </c>
    </row>
    <row r="715" spans="1:15" x14ac:dyDescent="0.25">
      <c r="A715" s="21"/>
      <c r="B715" s="16"/>
      <c r="C715" s="57"/>
      <c r="D715" s="21"/>
      <c r="E715" s="21"/>
      <c r="F715" s="21"/>
      <c r="I715" s="41" t="str">
        <f>IF('Data Entry'!$CC3353="", "", 'Data Entry'!$CC3353)</f>
        <v/>
      </c>
      <c r="J715" s="41" t="str">
        <f>IF('Data Entry'!$BW3353="", "", 'Data Entry'!$BW3353)</f>
        <v/>
      </c>
      <c r="L715" s="37" t="str">
        <f t="shared" si="31"/>
        <v/>
      </c>
      <c r="N715" s="37" t="str">
        <f t="shared" si="32"/>
        <v/>
      </c>
      <c r="O715" s="37" t="str">
        <f t="shared" ref="O715:O778" si="33">IF($L715="", "", IF(AND(O$5="X", C715=""), $L$6, IF(AND(NOT(C715=""), OR(COUNTIF(J$11:J$2650, C715)=0, COUNTIF(C$11:C$2650, C715)&gt;1)), $L$7, "")))</f>
        <v/>
      </c>
    </row>
    <row r="716" spans="1:15" x14ac:dyDescent="0.25">
      <c r="A716" s="21"/>
      <c r="B716" s="16"/>
      <c r="C716" s="57"/>
      <c r="D716" s="21"/>
      <c r="E716" s="21"/>
      <c r="F716" s="21"/>
      <c r="I716" s="41" t="str">
        <f>IF('Data Entry'!$CC3354="", "", 'Data Entry'!$CC3354)</f>
        <v/>
      </c>
      <c r="J716" s="41" t="str">
        <f>IF('Data Entry'!$BW3354="", "", 'Data Entry'!$BW3354)</f>
        <v/>
      </c>
      <c r="L716" s="37" t="str">
        <f t="shared" ref="L716:L779" si="34">IF(COUNTIF($B716:$C716, "")=2, "", "X")</f>
        <v/>
      </c>
      <c r="N716" s="37" t="str">
        <f t="shared" ref="N716:N779" si="35">IF($L716="", "", IF(AND(N$5="X", B716=""), $L$6, IF(AND(NOT(B716=""), OR(COUNTIF(I$11:I$2650, B716)=0, COUNTIF(B$11:B$2650, B716)&gt;1)), $L$7, "")))</f>
        <v/>
      </c>
      <c r="O716" s="37" t="str">
        <f t="shared" si="33"/>
        <v/>
      </c>
    </row>
    <row r="717" spans="1:15" x14ac:dyDescent="0.25">
      <c r="A717" s="21"/>
      <c r="B717" s="16"/>
      <c r="C717" s="57"/>
      <c r="D717" s="21"/>
      <c r="E717" s="21"/>
      <c r="F717" s="21"/>
      <c r="I717" s="41" t="str">
        <f>IF('Data Entry'!$CC3355="", "", 'Data Entry'!$CC3355)</f>
        <v/>
      </c>
      <c r="J717" s="41" t="str">
        <f>IF('Data Entry'!$BW3355="", "", 'Data Entry'!$BW3355)</f>
        <v/>
      </c>
      <c r="L717" s="37" t="str">
        <f t="shared" si="34"/>
        <v/>
      </c>
      <c r="N717" s="37" t="str">
        <f t="shared" si="35"/>
        <v/>
      </c>
      <c r="O717" s="37" t="str">
        <f t="shared" si="33"/>
        <v/>
      </c>
    </row>
    <row r="718" spans="1:15" x14ac:dyDescent="0.25">
      <c r="A718" s="21"/>
      <c r="B718" s="16"/>
      <c r="C718" s="57"/>
      <c r="D718" s="21"/>
      <c r="E718" s="21"/>
      <c r="F718" s="21"/>
      <c r="I718" s="41" t="str">
        <f>IF('Data Entry'!$CC3356="", "", 'Data Entry'!$CC3356)</f>
        <v/>
      </c>
      <c r="J718" s="41" t="str">
        <f>IF('Data Entry'!$BW3356="", "", 'Data Entry'!$BW3356)</f>
        <v/>
      </c>
      <c r="L718" s="37" t="str">
        <f t="shared" si="34"/>
        <v/>
      </c>
      <c r="N718" s="37" t="str">
        <f t="shared" si="35"/>
        <v/>
      </c>
      <c r="O718" s="37" t="str">
        <f t="shared" si="33"/>
        <v/>
      </c>
    </row>
    <row r="719" spans="1:15" x14ac:dyDescent="0.25">
      <c r="A719" s="21"/>
      <c r="B719" s="16"/>
      <c r="C719" s="57"/>
      <c r="D719" s="21"/>
      <c r="E719" s="21"/>
      <c r="F719" s="21"/>
      <c r="I719" s="41" t="str">
        <f>IF('Data Entry'!$CC3357="", "", 'Data Entry'!$CC3357)</f>
        <v/>
      </c>
      <c r="J719" s="41" t="str">
        <f>IF('Data Entry'!$BW3357="", "", 'Data Entry'!$BW3357)</f>
        <v/>
      </c>
      <c r="L719" s="37" t="str">
        <f t="shared" si="34"/>
        <v/>
      </c>
      <c r="N719" s="37" t="str">
        <f t="shared" si="35"/>
        <v/>
      </c>
      <c r="O719" s="37" t="str">
        <f t="shared" si="33"/>
        <v/>
      </c>
    </row>
    <row r="720" spans="1:15" x14ac:dyDescent="0.25">
      <c r="A720" s="21"/>
      <c r="B720" s="16"/>
      <c r="C720" s="57"/>
      <c r="D720" s="21"/>
      <c r="E720" s="21"/>
      <c r="F720" s="21"/>
      <c r="I720" s="41" t="str">
        <f>IF('Data Entry'!$CC3358="", "", 'Data Entry'!$CC3358)</f>
        <v/>
      </c>
      <c r="J720" s="41" t="str">
        <f>IF('Data Entry'!$BW3358="", "", 'Data Entry'!$BW3358)</f>
        <v/>
      </c>
      <c r="L720" s="37" t="str">
        <f t="shared" si="34"/>
        <v/>
      </c>
      <c r="N720" s="37" t="str">
        <f t="shared" si="35"/>
        <v/>
      </c>
      <c r="O720" s="37" t="str">
        <f t="shared" si="33"/>
        <v/>
      </c>
    </row>
    <row r="721" spans="1:15" x14ac:dyDescent="0.25">
      <c r="A721" s="21"/>
      <c r="B721" s="16"/>
      <c r="C721" s="57"/>
      <c r="D721" s="21"/>
      <c r="E721" s="21"/>
      <c r="F721" s="21"/>
      <c r="I721" s="41" t="str">
        <f>IF('Data Entry'!$CC3359="", "", 'Data Entry'!$CC3359)</f>
        <v/>
      </c>
      <c r="J721" s="41" t="str">
        <f>IF('Data Entry'!$BW3359="", "", 'Data Entry'!$BW3359)</f>
        <v/>
      </c>
      <c r="L721" s="37" t="str">
        <f t="shared" si="34"/>
        <v/>
      </c>
      <c r="N721" s="37" t="str">
        <f t="shared" si="35"/>
        <v/>
      </c>
      <c r="O721" s="37" t="str">
        <f t="shared" si="33"/>
        <v/>
      </c>
    </row>
    <row r="722" spans="1:15" x14ac:dyDescent="0.25">
      <c r="A722" s="21"/>
      <c r="B722" s="16"/>
      <c r="C722" s="57"/>
      <c r="D722" s="21"/>
      <c r="E722" s="21"/>
      <c r="F722" s="21"/>
      <c r="I722" s="41" t="str">
        <f>IF('Data Entry'!$CC3360="", "", 'Data Entry'!$CC3360)</f>
        <v/>
      </c>
      <c r="J722" s="41" t="str">
        <f>IF('Data Entry'!$BW3360="", "", 'Data Entry'!$BW3360)</f>
        <v/>
      </c>
      <c r="L722" s="37" t="str">
        <f t="shared" si="34"/>
        <v/>
      </c>
      <c r="N722" s="37" t="str">
        <f t="shared" si="35"/>
        <v/>
      </c>
      <c r="O722" s="37" t="str">
        <f t="shared" si="33"/>
        <v/>
      </c>
    </row>
    <row r="723" spans="1:15" x14ac:dyDescent="0.25">
      <c r="A723" s="21"/>
      <c r="B723" s="16"/>
      <c r="C723" s="57"/>
      <c r="D723" s="21"/>
      <c r="E723" s="21"/>
      <c r="F723" s="21"/>
      <c r="I723" s="41" t="str">
        <f>IF('Data Entry'!$CC3361="", "", 'Data Entry'!$CC3361)</f>
        <v/>
      </c>
      <c r="J723" s="41" t="str">
        <f>IF('Data Entry'!$BW3361="", "", 'Data Entry'!$BW3361)</f>
        <v/>
      </c>
      <c r="L723" s="37" t="str">
        <f t="shared" si="34"/>
        <v/>
      </c>
      <c r="N723" s="37" t="str">
        <f t="shared" si="35"/>
        <v/>
      </c>
      <c r="O723" s="37" t="str">
        <f t="shared" si="33"/>
        <v/>
      </c>
    </row>
    <row r="724" spans="1:15" x14ac:dyDescent="0.25">
      <c r="A724" s="21"/>
      <c r="B724" s="16"/>
      <c r="C724" s="57"/>
      <c r="D724" s="21"/>
      <c r="E724" s="21"/>
      <c r="F724" s="21"/>
      <c r="I724" s="41" t="str">
        <f>IF('Data Entry'!$CC3362="", "", 'Data Entry'!$CC3362)</f>
        <v/>
      </c>
      <c r="J724" s="41" t="str">
        <f>IF('Data Entry'!$BW3362="", "", 'Data Entry'!$BW3362)</f>
        <v/>
      </c>
      <c r="L724" s="37" t="str">
        <f t="shared" si="34"/>
        <v/>
      </c>
      <c r="N724" s="37" t="str">
        <f t="shared" si="35"/>
        <v/>
      </c>
      <c r="O724" s="37" t="str">
        <f t="shared" si="33"/>
        <v/>
      </c>
    </row>
    <row r="725" spans="1:15" x14ac:dyDescent="0.25">
      <c r="A725" s="21"/>
      <c r="B725" s="16"/>
      <c r="C725" s="57"/>
      <c r="D725" s="21"/>
      <c r="E725" s="21"/>
      <c r="F725" s="21"/>
      <c r="I725" s="41" t="str">
        <f>IF('Data Entry'!$CC3363="", "", 'Data Entry'!$CC3363)</f>
        <v/>
      </c>
      <c r="J725" s="41" t="str">
        <f>IF('Data Entry'!$BW3363="", "", 'Data Entry'!$BW3363)</f>
        <v/>
      </c>
      <c r="L725" s="37" t="str">
        <f t="shared" si="34"/>
        <v/>
      </c>
      <c r="N725" s="37" t="str">
        <f t="shared" si="35"/>
        <v/>
      </c>
      <c r="O725" s="37" t="str">
        <f t="shared" si="33"/>
        <v/>
      </c>
    </row>
    <row r="726" spans="1:15" x14ac:dyDescent="0.25">
      <c r="A726" s="21"/>
      <c r="B726" s="16"/>
      <c r="C726" s="57"/>
      <c r="D726" s="21"/>
      <c r="E726" s="21"/>
      <c r="F726" s="21"/>
      <c r="I726" s="41" t="str">
        <f>IF('Data Entry'!$CC3364="", "", 'Data Entry'!$CC3364)</f>
        <v/>
      </c>
      <c r="J726" s="41" t="str">
        <f>IF('Data Entry'!$BW3364="", "", 'Data Entry'!$BW3364)</f>
        <v/>
      </c>
      <c r="L726" s="37" t="str">
        <f t="shared" si="34"/>
        <v/>
      </c>
      <c r="N726" s="37" t="str">
        <f t="shared" si="35"/>
        <v/>
      </c>
      <c r="O726" s="37" t="str">
        <f t="shared" si="33"/>
        <v/>
      </c>
    </row>
    <row r="727" spans="1:15" x14ac:dyDescent="0.25">
      <c r="A727" s="21"/>
      <c r="B727" s="16"/>
      <c r="C727" s="57"/>
      <c r="D727" s="21"/>
      <c r="E727" s="21"/>
      <c r="F727" s="21"/>
      <c r="I727" s="41" t="str">
        <f>IF('Data Entry'!$CC3365="", "", 'Data Entry'!$CC3365)</f>
        <v/>
      </c>
      <c r="J727" s="41" t="str">
        <f>IF('Data Entry'!$BW3365="", "", 'Data Entry'!$BW3365)</f>
        <v/>
      </c>
      <c r="L727" s="37" t="str">
        <f t="shared" si="34"/>
        <v/>
      </c>
      <c r="N727" s="37" t="str">
        <f t="shared" si="35"/>
        <v/>
      </c>
      <c r="O727" s="37" t="str">
        <f t="shared" si="33"/>
        <v/>
      </c>
    </row>
    <row r="728" spans="1:15" x14ac:dyDescent="0.25">
      <c r="A728" s="21"/>
      <c r="B728" s="16"/>
      <c r="C728" s="57"/>
      <c r="D728" s="21"/>
      <c r="E728" s="21"/>
      <c r="F728" s="21"/>
      <c r="I728" s="41" t="str">
        <f>IF('Data Entry'!$CC3366="", "", 'Data Entry'!$CC3366)</f>
        <v/>
      </c>
      <c r="J728" s="41" t="str">
        <f>IF('Data Entry'!$BW3366="", "", 'Data Entry'!$BW3366)</f>
        <v/>
      </c>
      <c r="L728" s="37" t="str">
        <f t="shared" si="34"/>
        <v/>
      </c>
      <c r="N728" s="37" t="str">
        <f t="shared" si="35"/>
        <v/>
      </c>
      <c r="O728" s="37" t="str">
        <f t="shared" si="33"/>
        <v/>
      </c>
    </row>
    <row r="729" spans="1:15" x14ac:dyDescent="0.25">
      <c r="A729" s="21"/>
      <c r="B729" s="16"/>
      <c r="C729" s="57"/>
      <c r="D729" s="21"/>
      <c r="E729" s="21"/>
      <c r="F729" s="21"/>
      <c r="I729" s="41" t="str">
        <f>IF('Data Entry'!$CC3367="", "", 'Data Entry'!$CC3367)</f>
        <v/>
      </c>
      <c r="J729" s="41" t="str">
        <f>IF('Data Entry'!$BW3367="", "", 'Data Entry'!$BW3367)</f>
        <v/>
      </c>
      <c r="L729" s="37" t="str">
        <f t="shared" si="34"/>
        <v/>
      </c>
      <c r="N729" s="37" t="str">
        <f t="shared" si="35"/>
        <v/>
      </c>
      <c r="O729" s="37" t="str">
        <f t="shared" si="33"/>
        <v/>
      </c>
    </row>
    <row r="730" spans="1:15" x14ac:dyDescent="0.25">
      <c r="A730" s="21"/>
      <c r="B730" s="16"/>
      <c r="C730" s="57"/>
      <c r="D730" s="21"/>
      <c r="E730" s="21"/>
      <c r="F730" s="21"/>
      <c r="I730" s="41" t="str">
        <f>IF('Data Entry'!$CC3368="", "", 'Data Entry'!$CC3368)</f>
        <v/>
      </c>
      <c r="J730" s="41" t="str">
        <f>IF('Data Entry'!$BW3368="", "", 'Data Entry'!$BW3368)</f>
        <v/>
      </c>
      <c r="L730" s="37" t="str">
        <f t="shared" si="34"/>
        <v/>
      </c>
      <c r="N730" s="37" t="str">
        <f t="shared" si="35"/>
        <v/>
      </c>
      <c r="O730" s="37" t="str">
        <f t="shared" si="33"/>
        <v/>
      </c>
    </row>
    <row r="731" spans="1:15" x14ac:dyDescent="0.25">
      <c r="A731" s="21"/>
      <c r="B731" s="16"/>
      <c r="C731" s="57"/>
      <c r="D731" s="21"/>
      <c r="E731" s="21"/>
      <c r="F731" s="21"/>
      <c r="I731" s="41" t="str">
        <f>IF('Data Entry'!$CC3369="", "", 'Data Entry'!$CC3369)</f>
        <v/>
      </c>
      <c r="J731" s="41" t="str">
        <f>IF('Data Entry'!$BW3369="", "", 'Data Entry'!$BW3369)</f>
        <v/>
      </c>
      <c r="L731" s="37" t="str">
        <f t="shared" si="34"/>
        <v/>
      </c>
      <c r="N731" s="37" t="str">
        <f t="shared" si="35"/>
        <v/>
      </c>
      <c r="O731" s="37" t="str">
        <f t="shared" si="33"/>
        <v/>
      </c>
    </row>
    <row r="732" spans="1:15" x14ac:dyDescent="0.25">
      <c r="A732" s="21"/>
      <c r="B732" s="16"/>
      <c r="C732" s="57"/>
      <c r="D732" s="21"/>
      <c r="E732" s="21"/>
      <c r="F732" s="21"/>
      <c r="I732" s="41" t="str">
        <f>IF('Data Entry'!$CC3370="", "", 'Data Entry'!$CC3370)</f>
        <v/>
      </c>
      <c r="J732" s="41" t="str">
        <f>IF('Data Entry'!$BW3370="", "", 'Data Entry'!$BW3370)</f>
        <v/>
      </c>
      <c r="L732" s="37" t="str">
        <f t="shared" si="34"/>
        <v/>
      </c>
      <c r="N732" s="37" t="str">
        <f t="shared" si="35"/>
        <v/>
      </c>
      <c r="O732" s="37" t="str">
        <f t="shared" si="33"/>
        <v/>
      </c>
    </row>
    <row r="733" spans="1:15" x14ac:dyDescent="0.25">
      <c r="A733" s="21"/>
      <c r="B733" s="16"/>
      <c r="C733" s="57"/>
      <c r="D733" s="21"/>
      <c r="E733" s="21"/>
      <c r="F733" s="21"/>
      <c r="I733" s="41" t="str">
        <f>IF('Data Entry'!$CC3371="", "", 'Data Entry'!$CC3371)</f>
        <v/>
      </c>
      <c r="J733" s="41" t="str">
        <f>IF('Data Entry'!$BW3371="", "", 'Data Entry'!$BW3371)</f>
        <v/>
      </c>
      <c r="L733" s="37" t="str">
        <f t="shared" si="34"/>
        <v/>
      </c>
      <c r="N733" s="37" t="str">
        <f t="shared" si="35"/>
        <v/>
      </c>
      <c r="O733" s="37" t="str">
        <f t="shared" si="33"/>
        <v/>
      </c>
    </row>
    <row r="734" spans="1:15" x14ac:dyDescent="0.25">
      <c r="A734" s="21"/>
      <c r="B734" s="16"/>
      <c r="C734" s="57"/>
      <c r="D734" s="21"/>
      <c r="E734" s="21"/>
      <c r="F734" s="21"/>
      <c r="I734" s="41" t="str">
        <f>IF('Data Entry'!$CC3372="", "", 'Data Entry'!$CC3372)</f>
        <v/>
      </c>
      <c r="J734" s="41" t="str">
        <f>IF('Data Entry'!$BW3372="", "", 'Data Entry'!$BW3372)</f>
        <v/>
      </c>
      <c r="L734" s="37" t="str">
        <f t="shared" si="34"/>
        <v/>
      </c>
      <c r="N734" s="37" t="str">
        <f t="shared" si="35"/>
        <v/>
      </c>
      <c r="O734" s="37" t="str">
        <f t="shared" si="33"/>
        <v/>
      </c>
    </row>
    <row r="735" spans="1:15" x14ac:dyDescent="0.25">
      <c r="A735" s="21"/>
      <c r="B735" s="16"/>
      <c r="C735" s="57"/>
      <c r="D735" s="21"/>
      <c r="E735" s="21"/>
      <c r="F735" s="21"/>
      <c r="I735" s="41" t="str">
        <f>IF('Data Entry'!$CC3373="", "", 'Data Entry'!$CC3373)</f>
        <v/>
      </c>
      <c r="J735" s="41" t="str">
        <f>IF('Data Entry'!$BW3373="", "", 'Data Entry'!$BW3373)</f>
        <v/>
      </c>
      <c r="L735" s="37" t="str">
        <f t="shared" si="34"/>
        <v/>
      </c>
      <c r="N735" s="37" t="str">
        <f t="shared" si="35"/>
        <v/>
      </c>
      <c r="O735" s="37" t="str">
        <f t="shared" si="33"/>
        <v/>
      </c>
    </row>
    <row r="736" spans="1:15" x14ac:dyDescent="0.25">
      <c r="A736" s="21"/>
      <c r="B736" s="16"/>
      <c r="C736" s="57"/>
      <c r="D736" s="21"/>
      <c r="E736" s="21"/>
      <c r="F736" s="21"/>
      <c r="I736" s="41" t="str">
        <f>IF('Data Entry'!$CC3374="", "", 'Data Entry'!$CC3374)</f>
        <v/>
      </c>
      <c r="J736" s="41" t="str">
        <f>IF('Data Entry'!$BW3374="", "", 'Data Entry'!$BW3374)</f>
        <v/>
      </c>
      <c r="L736" s="37" t="str">
        <f t="shared" si="34"/>
        <v/>
      </c>
      <c r="N736" s="37" t="str">
        <f t="shared" si="35"/>
        <v/>
      </c>
      <c r="O736" s="37" t="str">
        <f t="shared" si="33"/>
        <v/>
      </c>
    </row>
    <row r="737" spans="1:15" x14ac:dyDescent="0.25">
      <c r="A737" s="21"/>
      <c r="B737" s="16"/>
      <c r="C737" s="57"/>
      <c r="D737" s="21"/>
      <c r="E737" s="21"/>
      <c r="F737" s="21"/>
      <c r="I737" s="41" t="str">
        <f>IF('Data Entry'!$CC3375="", "", 'Data Entry'!$CC3375)</f>
        <v/>
      </c>
      <c r="J737" s="41" t="str">
        <f>IF('Data Entry'!$BW3375="", "", 'Data Entry'!$BW3375)</f>
        <v/>
      </c>
      <c r="L737" s="37" t="str">
        <f t="shared" si="34"/>
        <v/>
      </c>
      <c r="N737" s="37" t="str">
        <f t="shared" si="35"/>
        <v/>
      </c>
      <c r="O737" s="37" t="str">
        <f t="shared" si="33"/>
        <v/>
      </c>
    </row>
    <row r="738" spans="1:15" x14ac:dyDescent="0.25">
      <c r="A738" s="21"/>
      <c r="B738" s="16"/>
      <c r="C738" s="57"/>
      <c r="D738" s="21"/>
      <c r="E738" s="21"/>
      <c r="F738" s="21"/>
      <c r="I738" s="41" t="str">
        <f>IF('Data Entry'!$CC3376="", "", 'Data Entry'!$CC3376)</f>
        <v/>
      </c>
      <c r="J738" s="41" t="str">
        <f>IF('Data Entry'!$BW3376="", "", 'Data Entry'!$BW3376)</f>
        <v/>
      </c>
      <c r="L738" s="37" t="str">
        <f t="shared" si="34"/>
        <v/>
      </c>
      <c r="N738" s="37" t="str">
        <f t="shared" si="35"/>
        <v/>
      </c>
      <c r="O738" s="37" t="str">
        <f t="shared" si="33"/>
        <v/>
      </c>
    </row>
    <row r="739" spans="1:15" x14ac:dyDescent="0.25">
      <c r="A739" s="21"/>
      <c r="B739" s="16"/>
      <c r="C739" s="57"/>
      <c r="D739" s="21"/>
      <c r="E739" s="21"/>
      <c r="F739" s="21"/>
      <c r="I739" s="41" t="str">
        <f>IF('Data Entry'!$CC3377="", "", 'Data Entry'!$CC3377)</f>
        <v/>
      </c>
      <c r="J739" s="41" t="str">
        <f>IF('Data Entry'!$BW3377="", "", 'Data Entry'!$BW3377)</f>
        <v/>
      </c>
      <c r="L739" s="37" t="str">
        <f t="shared" si="34"/>
        <v/>
      </c>
      <c r="N739" s="37" t="str">
        <f t="shared" si="35"/>
        <v/>
      </c>
      <c r="O739" s="37" t="str">
        <f t="shared" si="33"/>
        <v/>
      </c>
    </row>
    <row r="740" spans="1:15" x14ac:dyDescent="0.25">
      <c r="A740" s="21"/>
      <c r="B740" s="16"/>
      <c r="C740" s="57"/>
      <c r="D740" s="21"/>
      <c r="E740" s="21"/>
      <c r="F740" s="21"/>
      <c r="I740" s="41" t="str">
        <f>IF('Data Entry'!$CC3378="", "", 'Data Entry'!$CC3378)</f>
        <v/>
      </c>
      <c r="J740" s="41" t="str">
        <f>IF('Data Entry'!$BW3378="", "", 'Data Entry'!$BW3378)</f>
        <v/>
      </c>
      <c r="L740" s="37" t="str">
        <f t="shared" si="34"/>
        <v/>
      </c>
      <c r="N740" s="37" t="str">
        <f t="shared" si="35"/>
        <v/>
      </c>
      <c r="O740" s="37" t="str">
        <f t="shared" si="33"/>
        <v/>
      </c>
    </row>
    <row r="741" spans="1:15" x14ac:dyDescent="0.25">
      <c r="A741" s="21"/>
      <c r="B741" s="16"/>
      <c r="C741" s="57"/>
      <c r="D741" s="21"/>
      <c r="E741" s="21"/>
      <c r="F741" s="21"/>
      <c r="I741" s="41" t="str">
        <f>IF('Data Entry'!$CC3379="", "", 'Data Entry'!$CC3379)</f>
        <v/>
      </c>
      <c r="J741" s="41" t="str">
        <f>IF('Data Entry'!$BW3379="", "", 'Data Entry'!$BW3379)</f>
        <v/>
      </c>
      <c r="L741" s="37" t="str">
        <f t="shared" si="34"/>
        <v/>
      </c>
      <c r="N741" s="37" t="str">
        <f t="shared" si="35"/>
        <v/>
      </c>
      <c r="O741" s="37" t="str">
        <f t="shared" si="33"/>
        <v/>
      </c>
    </row>
    <row r="742" spans="1:15" x14ac:dyDescent="0.25">
      <c r="A742" s="21"/>
      <c r="B742" s="16"/>
      <c r="C742" s="57"/>
      <c r="D742" s="21"/>
      <c r="E742" s="21"/>
      <c r="F742" s="21"/>
      <c r="I742" s="41" t="str">
        <f>IF('Data Entry'!$CC3380="", "", 'Data Entry'!$CC3380)</f>
        <v/>
      </c>
      <c r="J742" s="41" t="str">
        <f>IF('Data Entry'!$BW3380="", "", 'Data Entry'!$BW3380)</f>
        <v/>
      </c>
      <c r="L742" s="37" t="str">
        <f t="shared" si="34"/>
        <v/>
      </c>
      <c r="N742" s="37" t="str">
        <f t="shared" si="35"/>
        <v/>
      </c>
      <c r="O742" s="37" t="str">
        <f t="shared" si="33"/>
        <v/>
      </c>
    </row>
    <row r="743" spans="1:15" x14ac:dyDescent="0.25">
      <c r="A743" s="21"/>
      <c r="B743" s="16"/>
      <c r="C743" s="57"/>
      <c r="D743" s="21"/>
      <c r="E743" s="21"/>
      <c r="F743" s="21"/>
      <c r="I743" s="41" t="str">
        <f>IF('Data Entry'!$CC3381="", "", 'Data Entry'!$CC3381)</f>
        <v/>
      </c>
      <c r="J743" s="41" t="str">
        <f>IF('Data Entry'!$BW3381="", "", 'Data Entry'!$BW3381)</f>
        <v/>
      </c>
      <c r="L743" s="37" t="str">
        <f t="shared" si="34"/>
        <v/>
      </c>
      <c r="N743" s="37" t="str">
        <f t="shared" si="35"/>
        <v/>
      </c>
      <c r="O743" s="37" t="str">
        <f t="shared" si="33"/>
        <v/>
      </c>
    </row>
    <row r="744" spans="1:15" x14ac:dyDescent="0.25">
      <c r="A744" s="21"/>
      <c r="B744" s="16"/>
      <c r="C744" s="57"/>
      <c r="D744" s="21"/>
      <c r="E744" s="21"/>
      <c r="F744" s="21"/>
      <c r="I744" s="41" t="str">
        <f>IF('Data Entry'!$CC3382="", "", 'Data Entry'!$CC3382)</f>
        <v/>
      </c>
      <c r="J744" s="41" t="str">
        <f>IF('Data Entry'!$BW3382="", "", 'Data Entry'!$BW3382)</f>
        <v/>
      </c>
      <c r="L744" s="37" t="str">
        <f t="shared" si="34"/>
        <v/>
      </c>
      <c r="N744" s="37" t="str">
        <f t="shared" si="35"/>
        <v/>
      </c>
      <c r="O744" s="37" t="str">
        <f t="shared" si="33"/>
        <v/>
      </c>
    </row>
    <row r="745" spans="1:15" x14ac:dyDescent="0.25">
      <c r="A745" s="21"/>
      <c r="B745" s="16"/>
      <c r="C745" s="57"/>
      <c r="D745" s="21"/>
      <c r="E745" s="21"/>
      <c r="F745" s="21"/>
      <c r="I745" s="41" t="str">
        <f>IF('Data Entry'!$CC3383="", "", 'Data Entry'!$CC3383)</f>
        <v/>
      </c>
      <c r="J745" s="41" t="str">
        <f>IF('Data Entry'!$BW3383="", "", 'Data Entry'!$BW3383)</f>
        <v/>
      </c>
      <c r="L745" s="37" t="str">
        <f t="shared" si="34"/>
        <v/>
      </c>
      <c r="N745" s="37" t="str">
        <f t="shared" si="35"/>
        <v/>
      </c>
      <c r="O745" s="37" t="str">
        <f t="shared" si="33"/>
        <v/>
      </c>
    </row>
    <row r="746" spans="1:15" x14ac:dyDescent="0.25">
      <c r="A746" s="21"/>
      <c r="B746" s="16"/>
      <c r="C746" s="57"/>
      <c r="D746" s="21"/>
      <c r="E746" s="21"/>
      <c r="F746" s="21"/>
      <c r="I746" s="41" t="str">
        <f>IF('Data Entry'!$CC3384="", "", 'Data Entry'!$CC3384)</f>
        <v/>
      </c>
      <c r="J746" s="41" t="str">
        <f>IF('Data Entry'!$BW3384="", "", 'Data Entry'!$BW3384)</f>
        <v/>
      </c>
      <c r="L746" s="37" t="str">
        <f t="shared" si="34"/>
        <v/>
      </c>
      <c r="N746" s="37" t="str">
        <f t="shared" si="35"/>
        <v/>
      </c>
      <c r="O746" s="37" t="str">
        <f t="shared" si="33"/>
        <v/>
      </c>
    </row>
    <row r="747" spans="1:15" x14ac:dyDescent="0.25">
      <c r="A747" s="21"/>
      <c r="B747" s="16"/>
      <c r="C747" s="57"/>
      <c r="D747" s="21"/>
      <c r="E747" s="21"/>
      <c r="F747" s="21"/>
      <c r="I747" s="41" t="str">
        <f>IF('Data Entry'!$CC3385="", "", 'Data Entry'!$CC3385)</f>
        <v/>
      </c>
      <c r="J747" s="41" t="str">
        <f>IF('Data Entry'!$BW3385="", "", 'Data Entry'!$BW3385)</f>
        <v/>
      </c>
      <c r="L747" s="37" t="str">
        <f t="shared" si="34"/>
        <v/>
      </c>
      <c r="N747" s="37" t="str">
        <f t="shared" si="35"/>
        <v/>
      </c>
      <c r="O747" s="37" t="str">
        <f t="shared" si="33"/>
        <v/>
      </c>
    </row>
    <row r="748" spans="1:15" x14ac:dyDescent="0.25">
      <c r="A748" s="21"/>
      <c r="B748" s="16"/>
      <c r="C748" s="57"/>
      <c r="D748" s="21"/>
      <c r="E748" s="21"/>
      <c r="F748" s="21"/>
      <c r="I748" s="41" t="str">
        <f>IF('Data Entry'!$CC3386="", "", 'Data Entry'!$CC3386)</f>
        <v/>
      </c>
      <c r="J748" s="41" t="str">
        <f>IF('Data Entry'!$BW3386="", "", 'Data Entry'!$BW3386)</f>
        <v/>
      </c>
      <c r="L748" s="37" t="str">
        <f t="shared" si="34"/>
        <v/>
      </c>
      <c r="N748" s="37" t="str">
        <f t="shared" si="35"/>
        <v/>
      </c>
      <c r="O748" s="37" t="str">
        <f t="shared" si="33"/>
        <v/>
      </c>
    </row>
    <row r="749" spans="1:15" x14ac:dyDescent="0.25">
      <c r="A749" s="21"/>
      <c r="B749" s="16"/>
      <c r="C749" s="57"/>
      <c r="D749" s="21"/>
      <c r="E749" s="21"/>
      <c r="F749" s="21"/>
      <c r="I749" s="41" t="str">
        <f>IF('Data Entry'!$CC3387="", "", 'Data Entry'!$CC3387)</f>
        <v/>
      </c>
      <c r="J749" s="41" t="str">
        <f>IF('Data Entry'!$BW3387="", "", 'Data Entry'!$BW3387)</f>
        <v/>
      </c>
      <c r="L749" s="37" t="str">
        <f t="shared" si="34"/>
        <v/>
      </c>
      <c r="N749" s="37" t="str">
        <f t="shared" si="35"/>
        <v/>
      </c>
      <c r="O749" s="37" t="str">
        <f t="shared" si="33"/>
        <v/>
      </c>
    </row>
    <row r="750" spans="1:15" x14ac:dyDescent="0.25">
      <c r="A750" s="21"/>
      <c r="B750" s="16"/>
      <c r="C750" s="57"/>
      <c r="D750" s="21"/>
      <c r="E750" s="21"/>
      <c r="F750" s="21"/>
      <c r="I750" s="41" t="str">
        <f>IF('Data Entry'!$CC3388="", "", 'Data Entry'!$CC3388)</f>
        <v/>
      </c>
      <c r="J750" s="41" t="str">
        <f>IF('Data Entry'!$BW3388="", "", 'Data Entry'!$BW3388)</f>
        <v/>
      </c>
      <c r="L750" s="37" t="str">
        <f t="shared" si="34"/>
        <v/>
      </c>
      <c r="N750" s="37" t="str">
        <f t="shared" si="35"/>
        <v/>
      </c>
      <c r="O750" s="37" t="str">
        <f t="shared" si="33"/>
        <v/>
      </c>
    </row>
    <row r="751" spans="1:15" x14ac:dyDescent="0.25">
      <c r="A751" s="21"/>
      <c r="B751" s="16"/>
      <c r="C751" s="57"/>
      <c r="D751" s="21"/>
      <c r="E751" s="21"/>
      <c r="F751" s="21"/>
      <c r="I751" s="41" t="str">
        <f>IF('Data Entry'!$CC3389="", "", 'Data Entry'!$CC3389)</f>
        <v/>
      </c>
      <c r="J751" s="41" t="str">
        <f>IF('Data Entry'!$BW3389="", "", 'Data Entry'!$BW3389)</f>
        <v/>
      </c>
      <c r="L751" s="37" t="str">
        <f t="shared" si="34"/>
        <v/>
      </c>
      <c r="N751" s="37" t="str">
        <f t="shared" si="35"/>
        <v/>
      </c>
      <c r="O751" s="37" t="str">
        <f t="shared" si="33"/>
        <v/>
      </c>
    </row>
    <row r="752" spans="1:15" x14ac:dyDescent="0.25">
      <c r="A752" s="21"/>
      <c r="B752" s="16"/>
      <c r="C752" s="57"/>
      <c r="D752" s="21"/>
      <c r="E752" s="21"/>
      <c r="F752" s="21"/>
      <c r="I752" s="41" t="str">
        <f>IF('Data Entry'!$CC3390="", "", 'Data Entry'!$CC3390)</f>
        <v/>
      </c>
      <c r="J752" s="41" t="str">
        <f>IF('Data Entry'!$BW3390="", "", 'Data Entry'!$BW3390)</f>
        <v/>
      </c>
      <c r="L752" s="37" t="str">
        <f t="shared" si="34"/>
        <v/>
      </c>
      <c r="N752" s="37" t="str">
        <f t="shared" si="35"/>
        <v/>
      </c>
      <c r="O752" s="37" t="str">
        <f t="shared" si="33"/>
        <v/>
      </c>
    </row>
    <row r="753" spans="1:15" x14ac:dyDescent="0.25">
      <c r="A753" s="21"/>
      <c r="B753" s="16"/>
      <c r="C753" s="57"/>
      <c r="D753" s="21"/>
      <c r="E753" s="21"/>
      <c r="F753" s="21"/>
      <c r="I753" s="41" t="str">
        <f>IF('Data Entry'!$CC3391="", "", 'Data Entry'!$CC3391)</f>
        <v/>
      </c>
      <c r="J753" s="41" t="str">
        <f>IF('Data Entry'!$BW3391="", "", 'Data Entry'!$BW3391)</f>
        <v/>
      </c>
      <c r="L753" s="37" t="str">
        <f t="shared" si="34"/>
        <v/>
      </c>
      <c r="N753" s="37" t="str">
        <f t="shared" si="35"/>
        <v/>
      </c>
      <c r="O753" s="37" t="str">
        <f t="shared" si="33"/>
        <v/>
      </c>
    </row>
    <row r="754" spans="1:15" x14ac:dyDescent="0.25">
      <c r="A754" s="21"/>
      <c r="B754" s="16"/>
      <c r="C754" s="57"/>
      <c r="D754" s="21"/>
      <c r="E754" s="21"/>
      <c r="F754" s="21"/>
      <c r="I754" s="41" t="str">
        <f>IF('Data Entry'!$CC3392="", "", 'Data Entry'!$CC3392)</f>
        <v/>
      </c>
      <c r="J754" s="41" t="str">
        <f>IF('Data Entry'!$BW3392="", "", 'Data Entry'!$BW3392)</f>
        <v/>
      </c>
      <c r="L754" s="37" t="str">
        <f t="shared" si="34"/>
        <v/>
      </c>
      <c r="N754" s="37" t="str">
        <f t="shared" si="35"/>
        <v/>
      </c>
      <c r="O754" s="37" t="str">
        <f t="shared" si="33"/>
        <v/>
      </c>
    </row>
    <row r="755" spans="1:15" x14ac:dyDescent="0.25">
      <c r="A755" s="21"/>
      <c r="B755" s="16"/>
      <c r="C755" s="57"/>
      <c r="D755" s="21"/>
      <c r="E755" s="21"/>
      <c r="F755" s="21"/>
      <c r="I755" s="41" t="str">
        <f>IF('Data Entry'!$CC3393="", "", 'Data Entry'!$CC3393)</f>
        <v/>
      </c>
      <c r="J755" s="41" t="str">
        <f>IF('Data Entry'!$BW3393="", "", 'Data Entry'!$BW3393)</f>
        <v/>
      </c>
      <c r="L755" s="37" t="str">
        <f t="shared" si="34"/>
        <v/>
      </c>
      <c r="N755" s="37" t="str">
        <f t="shared" si="35"/>
        <v/>
      </c>
      <c r="O755" s="37" t="str">
        <f t="shared" si="33"/>
        <v/>
      </c>
    </row>
    <row r="756" spans="1:15" x14ac:dyDescent="0.25">
      <c r="A756" s="21"/>
      <c r="B756" s="16"/>
      <c r="C756" s="57"/>
      <c r="D756" s="21"/>
      <c r="E756" s="21"/>
      <c r="F756" s="21"/>
      <c r="I756" s="41" t="str">
        <f>IF('Data Entry'!$CC3394="", "", 'Data Entry'!$CC3394)</f>
        <v/>
      </c>
      <c r="J756" s="41" t="str">
        <f>IF('Data Entry'!$BW3394="", "", 'Data Entry'!$BW3394)</f>
        <v/>
      </c>
      <c r="L756" s="37" t="str">
        <f t="shared" si="34"/>
        <v/>
      </c>
      <c r="N756" s="37" t="str">
        <f t="shared" si="35"/>
        <v/>
      </c>
      <c r="O756" s="37" t="str">
        <f t="shared" si="33"/>
        <v/>
      </c>
    </row>
    <row r="757" spans="1:15" x14ac:dyDescent="0.25">
      <c r="A757" s="21"/>
      <c r="B757" s="16"/>
      <c r="C757" s="57"/>
      <c r="D757" s="21"/>
      <c r="E757" s="21"/>
      <c r="F757" s="21"/>
      <c r="I757" s="41" t="str">
        <f>IF('Data Entry'!$CC3395="", "", 'Data Entry'!$CC3395)</f>
        <v/>
      </c>
      <c r="J757" s="41" t="str">
        <f>IF('Data Entry'!$BW3395="", "", 'Data Entry'!$BW3395)</f>
        <v/>
      </c>
      <c r="L757" s="37" t="str">
        <f t="shared" si="34"/>
        <v/>
      </c>
      <c r="N757" s="37" t="str">
        <f t="shared" si="35"/>
        <v/>
      </c>
      <c r="O757" s="37" t="str">
        <f t="shared" si="33"/>
        <v/>
      </c>
    </row>
    <row r="758" spans="1:15" x14ac:dyDescent="0.25">
      <c r="A758" s="21"/>
      <c r="B758" s="16"/>
      <c r="C758" s="57"/>
      <c r="D758" s="21"/>
      <c r="E758" s="21"/>
      <c r="F758" s="21"/>
      <c r="I758" s="41" t="str">
        <f>IF('Data Entry'!$CC3396="", "", 'Data Entry'!$CC3396)</f>
        <v/>
      </c>
      <c r="J758" s="41" t="str">
        <f>IF('Data Entry'!$BW3396="", "", 'Data Entry'!$BW3396)</f>
        <v/>
      </c>
      <c r="L758" s="37" t="str">
        <f t="shared" si="34"/>
        <v/>
      </c>
      <c r="N758" s="37" t="str">
        <f t="shared" si="35"/>
        <v/>
      </c>
      <c r="O758" s="37" t="str">
        <f t="shared" si="33"/>
        <v/>
      </c>
    </row>
    <row r="759" spans="1:15" x14ac:dyDescent="0.25">
      <c r="A759" s="21"/>
      <c r="B759" s="16"/>
      <c r="C759" s="57"/>
      <c r="D759" s="21"/>
      <c r="E759" s="21"/>
      <c r="F759" s="21"/>
      <c r="I759" s="41" t="str">
        <f>IF('Data Entry'!$CC3397="", "", 'Data Entry'!$CC3397)</f>
        <v/>
      </c>
      <c r="J759" s="41" t="str">
        <f>IF('Data Entry'!$BW3397="", "", 'Data Entry'!$BW3397)</f>
        <v/>
      </c>
      <c r="L759" s="37" t="str">
        <f t="shared" si="34"/>
        <v/>
      </c>
      <c r="N759" s="37" t="str">
        <f t="shared" si="35"/>
        <v/>
      </c>
      <c r="O759" s="37" t="str">
        <f t="shared" si="33"/>
        <v/>
      </c>
    </row>
    <row r="760" spans="1:15" x14ac:dyDescent="0.25">
      <c r="A760" s="21"/>
      <c r="B760" s="16"/>
      <c r="C760" s="57"/>
      <c r="D760" s="21"/>
      <c r="E760" s="21"/>
      <c r="F760" s="21"/>
      <c r="I760" s="41" t="str">
        <f>IF('Data Entry'!$CC3398="", "", 'Data Entry'!$CC3398)</f>
        <v/>
      </c>
      <c r="J760" s="41" t="str">
        <f>IF('Data Entry'!$BW3398="", "", 'Data Entry'!$BW3398)</f>
        <v/>
      </c>
      <c r="L760" s="37" t="str">
        <f t="shared" si="34"/>
        <v/>
      </c>
      <c r="N760" s="37" t="str">
        <f t="shared" si="35"/>
        <v/>
      </c>
      <c r="O760" s="37" t="str">
        <f t="shared" si="33"/>
        <v/>
      </c>
    </row>
    <row r="761" spans="1:15" x14ac:dyDescent="0.25">
      <c r="A761" s="21"/>
      <c r="B761" s="16"/>
      <c r="C761" s="57"/>
      <c r="D761" s="21"/>
      <c r="E761" s="21"/>
      <c r="F761" s="21"/>
      <c r="I761" s="41" t="str">
        <f>IF('Data Entry'!$CC3399="", "", 'Data Entry'!$CC3399)</f>
        <v/>
      </c>
      <c r="J761" s="41" t="str">
        <f>IF('Data Entry'!$BW3399="", "", 'Data Entry'!$BW3399)</f>
        <v/>
      </c>
      <c r="L761" s="37" t="str">
        <f t="shared" si="34"/>
        <v/>
      </c>
      <c r="N761" s="37" t="str">
        <f t="shared" si="35"/>
        <v/>
      </c>
      <c r="O761" s="37" t="str">
        <f t="shared" si="33"/>
        <v/>
      </c>
    </row>
    <row r="762" spans="1:15" x14ac:dyDescent="0.25">
      <c r="A762" s="21"/>
      <c r="B762" s="16"/>
      <c r="C762" s="57"/>
      <c r="D762" s="21"/>
      <c r="E762" s="21"/>
      <c r="F762" s="21"/>
      <c r="I762" s="41" t="str">
        <f>IF('Data Entry'!$CC3400="", "", 'Data Entry'!$CC3400)</f>
        <v/>
      </c>
      <c r="J762" s="41" t="str">
        <f>IF('Data Entry'!$BW3400="", "", 'Data Entry'!$BW3400)</f>
        <v/>
      </c>
      <c r="L762" s="37" t="str">
        <f t="shared" si="34"/>
        <v/>
      </c>
      <c r="N762" s="37" t="str">
        <f t="shared" si="35"/>
        <v/>
      </c>
      <c r="O762" s="37" t="str">
        <f t="shared" si="33"/>
        <v/>
      </c>
    </row>
    <row r="763" spans="1:15" x14ac:dyDescent="0.25">
      <c r="A763" s="21"/>
      <c r="B763" s="16"/>
      <c r="C763" s="57"/>
      <c r="D763" s="21"/>
      <c r="E763" s="21"/>
      <c r="F763" s="21"/>
      <c r="I763" s="41" t="str">
        <f>IF('Data Entry'!$CC3401="", "", 'Data Entry'!$CC3401)</f>
        <v/>
      </c>
      <c r="J763" s="41" t="str">
        <f>IF('Data Entry'!$BW3401="", "", 'Data Entry'!$BW3401)</f>
        <v/>
      </c>
      <c r="L763" s="37" t="str">
        <f t="shared" si="34"/>
        <v/>
      </c>
      <c r="N763" s="37" t="str">
        <f t="shared" si="35"/>
        <v/>
      </c>
      <c r="O763" s="37" t="str">
        <f t="shared" si="33"/>
        <v/>
      </c>
    </row>
    <row r="764" spans="1:15" x14ac:dyDescent="0.25">
      <c r="A764" s="21"/>
      <c r="B764" s="16"/>
      <c r="C764" s="57"/>
      <c r="D764" s="21"/>
      <c r="E764" s="21"/>
      <c r="F764" s="21"/>
      <c r="I764" s="41" t="str">
        <f>IF('Data Entry'!$CC3402="", "", 'Data Entry'!$CC3402)</f>
        <v/>
      </c>
      <c r="J764" s="41" t="str">
        <f>IF('Data Entry'!$BW3402="", "", 'Data Entry'!$BW3402)</f>
        <v/>
      </c>
      <c r="L764" s="37" t="str">
        <f t="shared" si="34"/>
        <v/>
      </c>
      <c r="N764" s="37" t="str">
        <f t="shared" si="35"/>
        <v/>
      </c>
      <c r="O764" s="37" t="str">
        <f t="shared" si="33"/>
        <v/>
      </c>
    </row>
    <row r="765" spans="1:15" x14ac:dyDescent="0.25">
      <c r="A765" s="21"/>
      <c r="B765" s="16"/>
      <c r="C765" s="57"/>
      <c r="D765" s="21"/>
      <c r="E765" s="21"/>
      <c r="F765" s="21"/>
      <c r="I765" s="41" t="str">
        <f>IF('Data Entry'!$CC3403="", "", 'Data Entry'!$CC3403)</f>
        <v/>
      </c>
      <c r="J765" s="41" t="str">
        <f>IF('Data Entry'!$BW3403="", "", 'Data Entry'!$BW3403)</f>
        <v/>
      </c>
      <c r="L765" s="37" t="str">
        <f t="shared" si="34"/>
        <v/>
      </c>
      <c r="N765" s="37" t="str">
        <f t="shared" si="35"/>
        <v/>
      </c>
      <c r="O765" s="37" t="str">
        <f t="shared" si="33"/>
        <v/>
      </c>
    </row>
    <row r="766" spans="1:15" x14ac:dyDescent="0.25">
      <c r="A766" s="21"/>
      <c r="B766" s="16"/>
      <c r="C766" s="57"/>
      <c r="D766" s="21"/>
      <c r="E766" s="21"/>
      <c r="F766" s="21"/>
      <c r="I766" s="41" t="str">
        <f>IF('Data Entry'!$CC3404="", "", 'Data Entry'!$CC3404)</f>
        <v/>
      </c>
      <c r="J766" s="41" t="str">
        <f>IF('Data Entry'!$BW3404="", "", 'Data Entry'!$BW3404)</f>
        <v/>
      </c>
      <c r="L766" s="37" t="str">
        <f t="shared" si="34"/>
        <v/>
      </c>
      <c r="N766" s="37" t="str">
        <f t="shared" si="35"/>
        <v/>
      </c>
      <c r="O766" s="37" t="str">
        <f t="shared" si="33"/>
        <v/>
      </c>
    </row>
    <row r="767" spans="1:15" x14ac:dyDescent="0.25">
      <c r="A767" s="21"/>
      <c r="B767" s="16"/>
      <c r="C767" s="57"/>
      <c r="D767" s="21"/>
      <c r="E767" s="21"/>
      <c r="F767" s="21"/>
      <c r="I767" s="41" t="str">
        <f>IF('Data Entry'!$CC3405="", "", 'Data Entry'!$CC3405)</f>
        <v/>
      </c>
      <c r="J767" s="41" t="str">
        <f>IF('Data Entry'!$BW3405="", "", 'Data Entry'!$BW3405)</f>
        <v/>
      </c>
      <c r="L767" s="37" t="str">
        <f t="shared" si="34"/>
        <v/>
      </c>
      <c r="N767" s="37" t="str">
        <f t="shared" si="35"/>
        <v/>
      </c>
      <c r="O767" s="37" t="str">
        <f t="shared" si="33"/>
        <v/>
      </c>
    </row>
    <row r="768" spans="1:15" x14ac:dyDescent="0.25">
      <c r="A768" s="21"/>
      <c r="B768" s="16"/>
      <c r="C768" s="57"/>
      <c r="D768" s="21"/>
      <c r="E768" s="21"/>
      <c r="F768" s="21"/>
      <c r="I768" s="41" t="str">
        <f>IF('Data Entry'!$CC3406="", "", 'Data Entry'!$CC3406)</f>
        <v/>
      </c>
      <c r="J768" s="41" t="str">
        <f>IF('Data Entry'!$BW3406="", "", 'Data Entry'!$BW3406)</f>
        <v/>
      </c>
      <c r="L768" s="37" t="str">
        <f t="shared" si="34"/>
        <v/>
      </c>
      <c r="N768" s="37" t="str">
        <f t="shared" si="35"/>
        <v/>
      </c>
      <c r="O768" s="37" t="str">
        <f t="shared" si="33"/>
        <v/>
      </c>
    </row>
    <row r="769" spans="1:15" x14ac:dyDescent="0.25">
      <c r="A769" s="21"/>
      <c r="B769" s="16"/>
      <c r="C769" s="57"/>
      <c r="D769" s="21"/>
      <c r="E769" s="21"/>
      <c r="F769" s="21"/>
      <c r="I769" s="41" t="str">
        <f>IF('Data Entry'!$CC3407="", "", 'Data Entry'!$CC3407)</f>
        <v/>
      </c>
      <c r="J769" s="41" t="str">
        <f>IF('Data Entry'!$BW3407="", "", 'Data Entry'!$BW3407)</f>
        <v/>
      </c>
      <c r="L769" s="37" t="str">
        <f t="shared" si="34"/>
        <v/>
      </c>
      <c r="N769" s="37" t="str">
        <f t="shared" si="35"/>
        <v/>
      </c>
      <c r="O769" s="37" t="str">
        <f t="shared" si="33"/>
        <v/>
      </c>
    </row>
    <row r="770" spans="1:15" x14ac:dyDescent="0.25">
      <c r="A770" s="21"/>
      <c r="B770" s="16"/>
      <c r="C770" s="57"/>
      <c r="D770" s="21"/>
      <c r="E770" s="21"/>
      <c r="F770" s="21"/>
      <c r="I770" s="41" t="str">
        <f>IF('Data Entry'!$CC3408="", "", 'Data Entry'!$CC3408)</f>
        <v/>
      </c>
      <c r="J770" s="41" t="str">
        <f>IF('Data Entry'!$BW3408="", "", 'Data Entry'!$BW3408)</f>
        <v/>
      </c>
      <c r="L770" s="37" t="str">
        <f t="shared" si="34"/>
        <v/>
      </c>
      <c r="N770" s="37" t="str">
        <f t="shared" si="35"/>
        <v/>
      </c>
      <c r="O770" s="37" t="str">
        <f t="shared" si="33"/>
        <v/>
      </c>
    </row>
    <row r="771" spans="1:15" x14ac:dyDescent="0.25">
      <c r="A771" s="21"/>
      <c r="B771" s="16"/>
      <c r="C771" s="57"/>
      <c r="D771" s="21"/>
      <c r="E771" s="21"/>
      <c r="F771" s="21"/>
      <c r="I771" s="41" t="str">
        <f>IF('Data Entry'!$CC3409="", "", 'Data Entry'!$CC3409)</f>
        <v/>
      </c>
      <c r="J771" s="41" t="str">
        <f>IF('Data Entry'!$BW3409="", "", 'Data Entry'!$BW3409)</f>
        <v/>
      </c>
      <c r="L771" s="37" t="str">
        <f t="shared" si="34"/>
        <v/>
      </c>
      <c r="N771" s="37" t="str">
        <f t="shared" si="35"/>
        <v/>
      </c>
      <c r="O771" s="37" t="str">
        <f t="shared" si="33"/>
        <v/>
      </c>
    </row>
    <row r="772" spans="1:15" x14ac:dyDescent="0.25">
      <c r="A772" s="21"/>
      <c r="B772" s="16"/>
      <c r="C772" s="57"/>
      <c r="D772" s="21"/>
      <c r="E772" s="21"/>
      <c r="F772" s="21"/>
      <c r="I772" s="41" t="str">
        <f>IF('Data Entry'!$CC3410="", "", 'Data Entry'!$CC3410)</f>
        <v/>
      </c>
      <c r="J772" s="41" t="str">
        <f>IF('Data Entry'!$BW3410="", "", 'Data Entry'!$BW3410)</f>
        <v/>
      </c>
      <c r="L772" s="37" t="str">
        <f t="shared" si="34"/>
        <v/>
      </c>
      <c r="N772" s="37" t="str">
        <f t="shared" si="35"/>
        <v/>
      </c>
      <c r="O772" s="37" t="str">
        <f t="shared" si="33"/>
        <v/>
      </c>
    </row>
    <row r="773" spans="1:15" x14ac:dyDescent="0.25">
      <c r="A773" s="21"/>
      <c r="B773" s="16"/>
      <c r="C773" s="57"/>
      <c r="D773" s="21"/>
      <c r="E773" s="21"/>
      <c r="F773" s="21"/>
      <c r="I773" s="41" t="str">
        <f>IF('Data Entry'!$CC3411="", "", 'Data Entry'!$CC3411)</f>
        <v/>
      </c>
      <c r="J773" s="41" t="str">
        <f>IF('Data Entry'!$BW3411="", "", 'Data Entry'!$BW3411)</f>
        <v/>
      </c>
      <c r="L773" s="37" t="str">
        <f t="shared" si="34"/>
        <v/>
      </c>
      <c r="N773" s="37" t="str">
        <f t="shared" si="35"/>
        <v/>
      </c>
      <c r="O773" s="37" t="str">
        <f t="shared" si="33"/>
        <v/>
      </c>
    </row>
    <row r="774" spans="1:15" x14ac:dyDescent="0.25">
      <c r="A774" s="21"/>
      <c r="B774" s="16"/>
      <c r="C774" s="57"/>
      <c r="D774" s="21"/>
      <c r="E774" s="21"/>
      <c r="F774" s="21"/>
      <c r="I774" s="41" t="str">
        <f>IF('Data Entry'!$CC3412="", "", 'Data Entry'!$CC3412)</f>
        <v/>
      </c>
      <c r="J774" s="41" t="str">
        <f>IF('Data Entry'!$BW3412="", "", 'Data Entry'!$BW3412)</f>
        <v/>
      </c>
      <c r="L774" s="37" t="str">
        <f t="shared" si="34"/>
        <v/>
      </c>
      <c r="N774" s="37" t="str">
        <f t="shared" si="35"/>
        <v/>
      </c>
      <c r="O774" s="37" t="str">
        <f t="shared" si="33"/>
        <v/>
      </c>
    </row>
    <row r="775" spans="1:15" x14ac:dyDescent="0.25">
      <c r="A775" s="21"/>
      <c r="B775" s="16"/>
      <c r="C775" s="57"/>
      <c r="D775" s="21"/>
      <c r="E775" s="21"/>
      <c r="F775" s="21"/>
      <c r="I775" s="41" t="str">
        <f>IF('Data Entry'!$CC3413="", "", 'Data Entry'!$CC3413)</f>
        <v/>
      </c>
      <c r="J775" s="41" t="str">
        <f>IF('Data Entry'!$BW3413="", "", 'Data Entry'!$BW3413)</f>
        <v/>
      </c>
      <c r="L775" s="37" t="str">
        <f t="shared" si="34"/>
        <v/>
      </c>
      <c r="N775" s="37" t="str">
        <f t="shared" si="35"/>
        <v/>
      </c>
      <c r="O775" s="37" t="str">
        <f t="shared" si="33"/>
        <v/>
      </c>
    </row>
    <row r="776" spans="1:15" x14ac:dyDescent="0.25">
      <c r="A776" s="21"/>
      <c r="B776" s="16"/>
      <c r="C776" s="57"/>
      <c r="D776" s="21"/>
      <c r="E776" s="21"/>
      <c r="F776" s="21"/>
      <c r="I776" s="41" t="str">
        <f>IF('Data Entry'!$CC3414="", "", 'Data Entry'!$CC3414)</f>
        <v/>
      </c>
      <c r="J776" s="41" t="str">
        <f>IF('Data Entry'!$BW3414="", "", 'Data Entry'!$BW3414)</f>
        <v/>
      </c>
      <c r="L776" s="37" t="str">
        <f t="shared" si="34"/>
        <v/>
      </c>
      <c r="N776" s="37" t="str">
        <f t="shared" si="35"/>
        <v/>
      </c>
      <c r="O776" s="37" t="str">
        <f t="shared" si="33"/>
        <v/>
      </c>
    </row>
    <row r="777" spans="1:15" x14ac:dyDescent="0.25">
      <c r="A777" s="21"/>
      <c r="B777" s="16"/>
      <c r="C777" s="57"/>
      <c r="D777" s="21"/>
      <c r="E777" s="21"/>
      <c r="F777" s="21"/>
      <c r="I777" s="41" t="str">
        <f>IF('Data Entry'!$CC3415="", "", 'Data Entry'!$CC3415)</f>
        <v/>
      </c>
      <c r="J777" s="41" t="str">
        <f>IF('Data Entry'!$BW3415="", "", 'Data Entry'!$BW3415)</f>
        <v/>
      </c>
      <c r="L777" s="37" t="str">
        <f t="shared" si="34"/>
        <v/>
      </c>
      <c r="N777" s="37" t="str">
        <f t="shared" si="35"/>
        <v/>
      </c>
      <c r="O777" s="37" t="str">
        <f t="shared" si="33"/>
        <v/>
      </c>
    </row>
    <row r="778" spans="1:15" x14ac:dyDescent="0.25">
      <c r="A778" s="21"/>
      <c r="B778" s="16"/>
      <c r="C778" s="57"/>
      <c r="D778" s="21"/>
      <c r="E778" s="21"/>
      <c r="F778" s="21"/>
      <c r="I778" s="41" t="str">
        <f>IF('Data Entry'!$CC3416="", "", 'Data Entry'!$CC3416)</f>
        <v/>
      </c>
      <c r="J778" s="41" t="str">
        <f>IF('Data Entry'!$BW3416="", "", 'Data Entry'!$BW3416)</f>
        <v/>
      </c>
      <c r="L778" s="37" t="str">
        <f t="shared" si="34"/>
        <v/>
      </c>
      <c r="N778" s="37" t="str">
        <f t="shared" si="35"/>
        <v/>
      </c>
      <c r="O778" s="37" t="str">
        <f t="shared" si="33"/>
        <v/>
      </c>
    </row>
    <row r="779" spans="1:15" x14ac:dyDescent="0.25">
      <c r="A779" s="21"/>
      <c r="B779" s="16"/>
      <c r="C779" s="57"/>
      <c r="D779" s="21"/>
      <c r="E779" s="21"/>
      <c r="F779" s="21"/>
      <c r="I779" s="41" t="str">
        <f>IF('Data Entry'!$CC3417="", "", 'Data Entry'!$CC3417)</f>
        <v/>
      </c>
      <c r="J779" s="41" t="str">
        <f>IF('Data Entry'!$BW3417="", "", 'Data Entry'!$BW3417)</f>
        <v/>
      </c>
      <c r="L779" s="37" t="str">
        <f t="shared" si="34"/>
        <v/>
      </c>
      <c r="N779" s="37" t="str">
        <f t="shared" si="35"/>
        <v/>
      </c>
      <c r="O779" s="37" t="str">
        <f t="shared" ref="O779:O842" si="36">IF($L779="", "", IF(AND(O$5="X", C779=""), $L$6, IF(AND(NOT(C779=""), OR(COUNTIF(J$11:J$2650, C779)=0, COUNTIF(C$11:C$2650, C779)&gt;1)), $L$7, "")))</f>
        <v/>
      </c>
    </row>
    <row r="780" spans="1:15" x14ac:dyDescent="0.25">
      <c r="A780" s="21"/>
      <c r="B780" s="16"/>
      <c r="C780" s="57"/>
      <c r="D780" s="21"/>
      <c r="E780" s="21"/>
      <c r="F780" s="21"/>
      <c r="I780" s="41" t="str">
        <f>IF('Data Entry'!$CC3418="", "", 'Data Entry'!$CC3418)</f>
        <v/>
      </c>
      <c r="J780" s="41" t="str">
        <f>IF('Data Entry'!$BW3418="", "", 'Data Entry'!$BW3418)</f>
        <v/>
      </c>
      <c r="L780" s="37" t="str">
        <f t="shared" ref="L780:L843" si="37">IF(COUNTIF($B780:$C780, "")=2, "", "X")</f>
        <v/>
      </c>
      <c r="N780" s="37" t="str">
        <f t="shared" ref="N780:N843" si="38">IF($L780="", "", IF(AND(N$5="X", B780=""), $L$6, IF(AND(NOT(B780=""), OR(COUNTIF(I$11:I$2650, B780)=0, COUNTIF(B$11:B$2650, B780)&gt;1)), $L$7, "")))</f>
        <v/>
      </c>
      <c r="O780" s="37" t="str">
        <f t="shared" si="36"/>
        <v/>
      </c>
    </row>
    <row r="781" spans="1:15" x14ac:dyDescent="0.25">
      <c r="A781" s="21"/>
      <c r="B781" s="16"/>
      <c r="C781" s="57"/>
      <c r="D781" s="21"/>
      <c r="E781" s="21"/>
      <c r="F781" s="21"/>
      <c r="I781" s="41" t="str">
        <f>IF('Data Entry'!$CC3419="", "", 'Data Entry'!$CC3419)</f>
        <v/>
      </c>
      <c r="J781" s="41" t="str">
        <f>IF('Data Entry'!$BW3419="", "", 'Data Entry'!$BW3419)</f>
        <v/>
      </c>
      <c r="L781" s="37" t="str">
        <f t="shared" si="37"/>
        <v/>
      </c>
      <c r="N781" s="37" t="str">
        <f t="shared" si="38"/>
        <v/>
      </c>
      <c r="O781" s="37" t="str">
        <f t="shared" si="36"/>
        <v/>
      </c>
    </row>
    <row r="782" spans="1:15" x14ac:dyDescent="0.25">
      <c r="A782" s="21"/>
      <c r="B782" s="16"/>
      <c r="C782" s="57"/>
      <c r="D782" s="21"/>
      <c r="E782" s="21"/>
      <c r="F782" s="21"/>
      <c r="I782" s="41" t="str">
        <f>IF('Data Entry'!$CC3420="", "", 'Data Entry'!$CC3420)</f>
        <v/>
      </c>
      <c r="J782" s="41" t="str">
        <f>IF('Data Entry'!$BW3420="", "", 'Data Entry'!$BW3420)</f>
        <v/>
      </c>
      <c r="L782" s="37" t="str">
        <f t="shared" si="37"/>
        <v/>
      </c>
      <c r="N782" s="37" t="str">
        <f t="shared" si="38"/>
        <v/>
      </c>
      <c r="O782" s="37" t="str">
        <f t="shared" si="36"/>
        <v/>
      </c>
    </row>
    <row r="783" spans="1:15" x14ac:dyDescent="0.25">
      <c r="A783" s="21"/>
      <c r="B783" s="16"/>
      <c r="C783" s="57"/>
      <c r="D783" s="21"/>
      <c r="E783" s="21"/>
      <c r="F783" s="21"/>
      <c r="I783" s="41" t="str">
        <f>IF('Data Entry'!$CC3421="", "", 'Data Entry'!$CC3421)</f>
        <v/>
      </c>
      <c r="J783" s="41" t="str">
        <f>IF('Data Entry'!$BW3421="", "", 'Data Entry'!$BW3421)</f>
        <v/>
      </c>
      <c r="L783" s="37" t="str">
        <f t="shared" si="37"/>
        <v/>
      </c>
      <c r="N783" s="37" t="str">
        <f t="shared" si="38"/>
        <v/>
      </c>
      <c r="O783" s="37" t="str">
        <f t="shared" si="36"/>
        <v/>
      </c>
    </row>
    <row r="784" spans="1:15" x14ac:dyDescent="0.25">
      <c r="A784" s="21"/>
      <c r="B784" s="16"/>
      <c r="C784" s="57"/>
      <c r="D784" s="21"/>
      <c r="E784" s="21"/>
      <c r="F784" s="21"/>
      <c r="I784" s="41" t="str">
        <f>IF('Data Entry'!$CC3422="", "", 'Data Entry'!$CC3422)</f>
        <v/>
      </c>
      <c r="J784" s="41" t="str">
        <f>IF('Data Entry'!$BW3422="", "", 'Data Entry'!$BW3422)</f>
        <v/>
      </c>
      <c r="L784" s="37" t="str">
        <f t="shared" si="37"/>
        <v/>
      </c>
      <c r="N784" s="37" t="str">
        <f t="shared" si="38"/>
        <v/>
      </c>
      <c r="O784" s="37" t="str">
        <f t="shared" si="36"/>
        <v/>
      </c>
    </row>
    <row r="785" spans="1:15" x14ac:dyDescent="0.25">
      <c r="A785" s="21"/>
      <c r="B785" s="16"/>
      <c r="C785" s="57"/>
      <c r="D785" s="21"/>
      <c r="E785" s="21"/>
      <c r="F785" s="21"/>
      <c r="I785" s="41" t="str">
        <f>IF('Data Entry'!$CC3423="", "", 'Data Entry'!$CC3423)</f>
        <v/>
      </c>
      <c r="J785" s="41" t="str">
        <f>IF('Data Entry'!$BW3423="", "", 'Data Entry'!$BW3423)</f>
        <v/>
      </c>
      <c r="L785" s="37" t="str">
        <f t="shared" si="37"/>
        <v/>
      </c>
      <c r="N785" s="37" t="str">
        <f t="shared" si="38"/>
        <v/>
      </c>
      <c r="O785" s="37" t="str">
        <f t="shared" si="36"/>
        <v/>
      </c>
    </row>
    <row r="786" spans="1:15" x14ac:dyDescent="0.25">
      <c r="A786" s="21"/>
      <c r="B786" s="16"/>
      <c r="C786" s="57"/>
      <c r="D786" s="21"/>
      <c r="E786" s="21"/>
      <c r="F786" s="21"/>
      <c r="I786" s="41" t="str">
        <f>IF('Data Entry'!$CC3424="", "", 'Data Entry'!$CC3424)</f>
        <v/>
      </c>
      <c r="J786" s="41" t="str">
        <f>IF('Data Entry'!$BW3424="", "", 'Data Entry'!$BW3424)</f>
        <v/>
      </c>
      <c r="L786" s="37" t="str">
        <f t="shared" si="37"/>
        <v/>
      </c>
      <c r="N786" s="37" t="str">
        <f t="shared" si="38"/>
        <v/>
      </c>
      <c r="O786" s="37" t="str">
        <f t="shared" si="36"/>
        <v/>
      </c>
    </row>
    <row r="787" spans="1:15" x14ac:dyDescent="0.25">
      <c r="A787" s="21"/>
      <c r="B787" s="16"/>
      <c r="C787" s="57"/>
      <c r="D787" s="21"/>
      <c r="E787" s="21"/>
      <c r="F787" s="21"/>
      <c r="I787" s="41" t="str">
        <f>IF('Data Entry'!$CC3425="", "", 'Data Entry'!$CC3425)</f>
        <v/>
      </c>
      <c r="J787" s="41" t="str">
        <f>IF('Data Entry'!$BW3425="", "", 'Data Entry'!$BW3425)</f>
        <v/>
      </c>
      <c r="L787" s="37" t="str">
        <f t="shared" si="37"/>
        <v/>
      </c>
      <c r="N787" s="37" t="str">
        <f t="shared" si="38"/>
        <v/>
      </c>
      <c r="O787" s="37" t="str">
        <f t="shared" si="36"/>
        <v/>
      </c>
    </row>
    <row r="788" spans="1:15" x14ac:dyDescent="0.25">
      <c r="A788" s="21"/>
      <c r="B788" s="16"/>
      <c r="C788" s="57"/>
      <c r="D788" s="21"/>
      <c r="E788" s="21"/>
      <c r="F788" s="21"/>
      <c r="I788" s="41" t="str">
        <f>IF('Data Entry'!$CC3426="", "", 'Data Entry'!$CC3426)</f>
        <v/>
      </c>
      <c r="J788" s="41" t="str">
        <f>IF('Data Entry'!$BW3426="", "", 'Data Entry'!$BW3426)</f>
        <v/>
      </c>
      <c r="L788" s="37" t="str">
        <f t="shared" si="37"/>
        <v/>
      </c>
      <c r="N788" s="37" t="str">
        <f t="shared" si="38"/>
        <v/>
      </c>
      <c r="O788" s="37" t="str">
        <f t="shared" si="36"/>
        <v/>
      </c>
    </row>
    <row r="789" spans="1:15" x14ac:dyDescent="0.25">
      <c r="A789" s="21"/>
      <c r="B789" s="16"/>
      <c r="C789" s="57"/>
      <c r="D789" s="21"/>
      <c r="E789" s="21"/>
      <c r="F789" s="21"/>
      <c r="I789" s="41" t="str">
        <f>IF('Data Entry'!$CC3427="", "", 'Data Entry'!$CC3427)</f>
        <v/>
      </c>
      <c r="J789" s="41" t="str">
        <f>IF('Data Entry'!$BW3427="", "", 'Data Entry'!$BW3427)</f>
        <v/>
      </c>
      <c r="L789" s="37" t="str">
        <f t="shared" si="37"/>
        <v/>
      </c>
      <c r="N789" s="37" t="str">
        <f t="shared" si="38"/>
        <v/>
      </c>
      <c r="O789" s="37" t="str">
        <f t="shared" si="36"/>
        <v/>
      </c>
    </row>
    <row r="790" spans="1:15" x14ac:dyDescent="0.25">
      <c r="A790" s="21"/>
      <c r="B790" s="16"/>
      <c r="C790" s="57"/>
      <c r="D790" s="21"/>
      <c r="E790" s="21"/>
      <c r="F790" s="21"/>
      <c r="I790" s="41" t="str">
        <f>IF('Data Entry'!$CC3428="", "", 'Data Entry'!$CC3428)</f>
        <v/>
      </c>
      <c r="J790" s="41" t="str">
        <f>IF('Data Entry'!$BW3428="", "", 'Data Entry'!$BW3428)</f>
        <v/>
      </c>
      <c r="L790" s="37" t="str">
        <f t="shared" si="37"/>
        <v/>
      </c>
      <c r="N790" s="37" t="str">
        <f t="shared" si="38"/>
        <v/>
      </c>
      <c r="O790" s="37" t="str">
        <f t="shared" si="36"/>
        <v/>
      </c>
    </row>
    <row r="791" spans="1:15" x14ac:dyDescent="0.25">
      <c r="A791" s="21"/>
      <c r="B791" s="16"/>
      <c r="C791" s="57"/>
      <c r="D791" s="21"/>
      <c r="E791" s="21"/>
      <c r="F791" s="21"/>
      <c r="I791" s="41" t="str">
        <f>IF('Data Entry'!$CC3429="", "", 'Data Entry'!$CC3429)</f>
        <v/>
      </c>
      <c r="J791" s="41" t="str">
        <f>IF('Data Entry'!$BW3429="", "", 'Data Entry'!$BW3429)</f>
        <v/>
      </c>
      <c r="L791" s="37" t="str">
        <f t="shared" si="37"/>
        <v/>
      </c>
      <c r="N791" s="37" t="str">
        <f t="shared" si="38"/>
        <v/>
      </c>
      <c r="O791" s="37" t="str">
        <f t="shared" si="36"/>
        <v/>
      </c>
    </row>
    <row r="792" spans="1:15" x14ac:dyDescent="0.25">
      <c r="A792" s="21"/>
      <c r="B792" s="16"/>
      <c r="C792" s="57"/>
      <c r="D792" s="21"/>
      <c r="E792" s="21"/>
      <c r="F792" s="21"/>
      <c r="I792" s="41" t="str">
        <f>IF('Data Entry'!$CC3430="", "", 'Data Entry'!$CC3430)</f>
        <v/>
      </c>
      <c r="J792" s="41" t="str">
        <f>IF('Data Entry'!$BW3430="", "", 'Data Entry'!$BW3430)</f>
        <v/>
      </c>
      <c r="L792" s="37" t="str">
        <f t="shared" si="37"/>
        <v/>
      </c>
      <c r="N792" s="37" t="str">
        <f t="shared" si="38"/>
        <v/>
      </c>
      <c r="O792" s="37" t="str">
        <f t="shared" si="36"/>
        <v/>
      </c>
    </row>
    <row r="793" spans="1:15" x14ac:dyDescent="0.25">
      <c r="A793" s="21"/>
      <c r="B793" s="16"/>
      <c r="C793" s="57"/>
      <c r="D793" s="21"/>
      <c r="E793" s="21"/>
      <c r="F793" s="21"/>
      <c r="I793" s="41" t="str">
        <f>IF('Data Entry'!$CC3431="", "", 'Data Entry'!$CC3431)</f>
        <v/>
      </c>
      <c r="J793" s="41" t="str">
        <f>IF('Data Entry'!$BW3431="", "", 'Data Entry'!$BW3431)</f>
        <v/>
      </c>
      <c r="L793" s="37" t="str">
        <f t="shared" si="37"/>
        <v/>
      </c>
      <c r="N793" s="37" t="str">
        <f t="shared" si="38"/>
        <v/>
      </c>
      <c r="O793" s="37" t="str">
        <f t="shared" si="36"/>
        <v/>
      </c>
    </row>
    <row r="794" spans="1:15" x14ac:dyDescent="0.25">
      <c r="A794" s="21"/>
      <c r="B794" s="16"/>
      <c r="C794" s="57"/>
      <c r="D794" s="21"/>
      <c r="E794" s="21"/>
      <c r="F794" s="21"/>
      <c r="I794" s="41" t="str">
        <f>IF('Data Entry'!$CC3432="", "", 'Data Entry'!$CC3432)</f>
        <v/>
      </c>
      <c r="J794" s="41" t="str">
        <f>IF('Data Entry'!$BW3432="", "", 'Data Entry'!$BW3432)</f>
        <v/>
      </c>
      <c r="L794" s="37" t="str">
        <f t="shared" si="37"/>
        <v/>
      </c>
      <c r="N794" s="37" t="str">
        <f t="shared" si="38"/>
        <v/>
      </c>
      <c r="O794" s="37" t="str">
        <f t="shared" si="36"/>
        <v/>
      </c>
    </row>
    <row r="795" spans="1:15" x14ac:dyDescent="0.25">
      <c r="A795" s="21"/>
      <c r="B795" s="16"/>
      <c r="C795" s="57"/>
      <c r="D795" s="21"/>
      <c r="E795" s="21"/>
      <c r="F795" s="21"/>
      <c r="I795" s="41" t="str">
        <f>IF('Data Entry'!$CC3433="", "", 'Data Entry'!$CC3433)</f>
        <v/>
      </c>
      <c r="J795" s="41" t="str">
        <f>IF('Data Entry'!$BW3433="", "", 'Data Entry'!$BW3433)</f>
        <v/>
      </c>
      <c r="L795" s="37" t="str">
        <f t="shared" si="37"/>
        <v/>
      </c>
      <c r="N795" s="37" t="str">
        <f t="shared" si="38"/>
        <v/>
      </c>
      <c r="O795" s="37" t="str">
        <f t="shared" si="36"/>
        <v/>
      </c>
    </row>
    <row r="796" spans="1:15" x14ac:dyDescent="0.25">
      <c r="A796" s="21"/>
      <c r="B796" s="16"/>
      <c r="C796" s="57"/>
      <c r="D796" s="21"/>
      <c r="E796" s="21"/>
      <c r="F796" s="21"/>
      <c r="I796" s="41" t="str">
        <f>IF('Data Entry'!$CC3434="", "", 'Data Entry'!$CC3434)</f>
        <v/>
      </c>
      <c r="J796" s="41" t="str">
        <f>IF('Data Entry'!$BW3434="", "", 'Data Entry'!$BW3434)</f>
        <v/>
      </c>
      <c r="L796" s="37" t="str">
        <f t="shared" si="37"/>
        <v/>
      </c>
      <c r="N796" s="37" t="str">
        <f t="shared" si="38"/>
        <v/>
      </c>
      <c r="O796" s="37" t="str">
        <f t="shared" si="36"/>
        <v/>
      </c>
    </row>
    <row r="797" spans="1:15" x14ac:dyDescent="0.25">
      <c r="A797" s="21"/>
      <c r="B797" s="16"/>
      <c r="C797" s="57"/>
      <c r="D797" s="21"/>
      <c r="E797" s="21"/>
      <c r="F797" s="21"/>
      <c r="I797" s="41" t="str">
        <f>IF('Data Entry'!$CC3435="", "", 'Data Entry'!$CC3435)</f>
        <v/>
      </c>
      <c r="J797" s="41" t="str">
        <f>IF('Data Entry'!$BW3435="", "", 'Data Entry'!$BW3435)</f>
        <v/>
      </c>
      <c r="L797" s="37" t="str">
        <f t="shared" si="37"/>
        <v/>
      </c>
      <c r="N797" s="37" t="str">
        <f t="shared" si="38"/>
        <v/>
      </c>
      <c r="O797" s="37" t="str">
        <f t="shared" si="36"/>
        <v/>
      </c>
    </row>
    <row r="798" spans="1:15" x14ac:dyDescent="0.25">
      <c r="A798" s="21"/>
      <c r="B798" s="16"/>
      <c r="C798" s="57"/>
      <c r="D798" s="21"/>
      <c r="E798" s="21"/>
      <c r="F798" s="21"/>
      <c r="I798" s="41" t="str">
        <f>IF('Data Entry'!$CC3436="", "", 'Data Entry'!$CC3436)</f>
        <v/>
      </c>
      <c r="J798" s="41" t="str">
        <f>IF('Data Entry'!$BW3436="", "", 'Data Entry'!$BW3436)</f>
        <v/>
      </c>
      <c r="L798" s="37" t="str">
        <f t="shared" si="37"/>
        <v/>
      </c>
      <c r="N798" s="37" t="str">
        <f t="shared" si="38"/>
        <v/>
      </c>
      <c r="O798" s="37" t="str">
        <f t="shared" si="36"/>
        <v/>
      </c>
    </row>
    <row r="799" spans="1:15" x14ac:dyDescent="0.25">
      <c r="A799" s="21"/>
      <c r="B799" s="16"/>
      <c r="C799" s="57"/>
      <c r="D799" s="21"/>
      <c r="E799" s="21"/>
      <c r="F799" s="21"/>
      <c r="I799" s="41" t="str">
        <f>IF('Data Entry'!$CC3437="", "", 'Data Entry'!$CC3437)</f>
        <v/>
      </c>
      <c r="J799" s="41" t="str">
        <f>IF('Data Entry'!$BW3437="", "", 'Data Entry'!$BW3437)</f>
        <v/>
      </c>
      <c r="L799" s="37" t="str">
        <f t="shared" si="37"/>
        <v/>
      </c>
      <c r="N799" s="37" t="str">
        <f t="shared" si="38"/>
        <v/>
      </c>
      <c r="O799" s="37" t="str">
        <f t="shared" si="36"/>
        <v/>
      </c>
    </row>
    <row r="800" spans="1:15" x14ac:dyDescent="0.25">
      <c r="A800" s="21"/>
      <c r="B800" s="16"/>
      <c r="C800" s="57"/>
      <c r="D800" s="21"/>
      <c r="E800" s="21"/>
      <c r="F800" s="21"/>
      <c r="I800" s="41" t="str">
        <f>IF('Data Entry'!$CC3438="", "", 'Data Entry'!$CC3438)</f>
        <v/>
      </c>
      <c r="J800" s="41" t="str">
        <f>IF('Data Entry'!$BW3438="", "", 'Data Entry'!$BW3438)</f>
        <v/>
      </c>
      <c r="L800" s="37" t="str">
        <f t="shared" si="37"/>
        <v/>
      </c>
      <c r="N800" s="37" t="str">
        <f t="shared" si="38"/>
        <v/>
      </c>
      <c r="O800" s="37" t="str">
        <f t="shared" si="36"/>
        <v/>
      </c>
    </row>
    <row r="801" spans="1:15" x14ac:dyDescent="0.25">
      <c r="A801" s="21"/>
      <c r="B801" s="16"/>
      <c r="C801" s="57"/>
      <c r="D801" s="21"/>
      <c r="E801" s="21"/>
      <c r="F801" s="21"/>
      <c r="I801" s="41" t="str">
        <f>IF('Data Entry'!$CC3439="", "", 'Data Entry'!$CC3439)</f>
        <v/>
      </c>
      <c r="J801" s="41" t="str">
        <f>IF('Data Entry'!$BW3439="", "", 'Data Entry'!$BW3439)</f>
        <v/>
      </c>
      <c r="L801" s="37" t="str">
        <f t="shared" si="37"/>
        <v/>
      </c>
      <c r="N801" s="37" t="str">
        <f t="shared" si="38"/>
        <v/>
      </c>
      <c r="O801" s="37" t="str">
        <f t="shared" si="36"/>
        <v/>
      </c>
    </row>
    <row r="802" spans="1:15" x14ac:dyDescent="0.25">
      <c r="A802" s="21"/>
      <c r="B802" s="16"/>
      <c r="C802" s="57"/>
      <c r="D802" s="21"/>
      <c r="E802" s="21"/>
      <c r="F802" s="21"/>
      <c r="I802" s="41" t="str">
        <f>IF('Data Entry'!$CC3440="", "", 'Data Entry'!$CC3440)</f>
        <v/>
      </c>
      <c r="J802" s="41" t="str">
        <f>IF('Data Entry'!$BW3440="", "", 'Data Entry'!$BW3440)</f>
        <v/>
      </c>
      <c r="L802" s="37" t="str">
        <f t="shared" si="37"/>
        <v/>
      </c>
      <c r="N802" s="37" t="str">
        <f t="shared" si="38"/>
        <v/>
      </c>
      <c r="O802" s="37" t="str">
        <f t="shared" si="36"/>
        <v/>
      </c>
    </row>
    <row r="803" spans="1:15" x14ac:dyDescent="0.25">
      <c r="A803" s="21"/>
      <c r="B803" s="16"/>
      <c r="C803" s="57"/>
      <c r="D803" s="21"/>
      <c r="E803" s="21"/>
      <c r="F803" s="21"/>
      <c r="I803" s="41" t="str">
        <f>IF('Data Entry'!$CC3441="", "", 'Data Entry'!$CC3441)</f>
        <v/>
      </c>
      <c r="J803" s="41" t="str">
        <f>IF('Data Entry'!$BW3441="", "", 'Data Entry'!$BW3441)</f>
        <v/>
      </c>
      <c r="L803" s="37" t="str">
        <f t="shared" si="37"/>
        <v/>
      </c>
      <c r="N803" s="37" t="str">
        <f t="shared" si="38"/>
        <v/>
      </c>
      <c r="O803" s="37" t="str">
        <f t="shared" si="36"/>
        <v/>
      </c>
    </row>
    <row r="804" spans="1:15" x14ac:dyDescent="0.25">
      <c r="A804" s="21"/>
      <c r="B804" s="16"/>
      <c r="C804" s="57"/>
      <c r="D804" s="21"/>
      <c r="E804" s="21"/>
      <c r="F804" s="21"/>
      <c r="I804" s="41" t="str">
        <f>IF('Data Entry'!$CC3442="", "", 'Data Entry'!$CC3442)</f>
        <v/>
      </c>
      <c r="J804" s="41" t="str">
        <f>IF('Data Entry'!$BW3442="", "", 'Data Entry'!$BW3442)</f>
        <v/>
      </c>
      <c r="L804" s="37" t="str">
        <f t="shared" si="37"/>
        <v/>
      </c>
      <c r="N804" s="37" t="str">
        <f t="shared" si="38"/>
        <v/>
      </c>
      <c r="O804" s="37" t="str">
        <f t="shared" si="36"/>
        <v/>
      </c>
    </row>
    <row r="805" spans="1:15" x14ac:dyDescent="0.25">
      <c r="A805" s="21"/>
      <c r="B805" s="16"/>
      <c r="C805" s="57"/>
      <c r="D805" s="21"/>
      <c r="E805" s="21"/>
      <c r="F805" s="21"/>
      <c r="I805" s="41" t="str">
        <f>IF('Data Entry'!$CC3443="", "", 'Data Entry'!$CC3443)</f>
        <v/>
      </c>
      <c r="J805" s="41" t="str">
        <f>IF('Data Entry'!$BW3443="", "", 'Data Entry'!$BW3443)</f>
        <v/>
      </c>
      <c r="L805" s="37" t="str">
        <f t="shared" si="37"/>
        <v/>
      </c>
      <c r="N805" s="37" t="str">
        <f t="shared" si="38"/>
        <v/>
      </c>
      <c r="O805" s="37" t="str">
        <f t="shared" si="36"/>
        <v/>
      </c>
    </row>
    <row r="806" spans="1:15" x14ac:dyDescent="0.25">
      <c r="A806" s="21"/>
      <c r="B806" s="16"/>
      <c r="C806" s="57"/>
      <c r="D806" s="21"/>
      <c r="E806" s="21"/>
      <c r="F806" s="21"/>
      <c r="I806" s="41" t="str">
        <f>IF('Data Entry'!$CC3444="", "", 'Data Entry'!$CC3444)</f>
        <v/>
      </c>
      <c r="J806" s="41" t="str">
        <f>IF('Data Entry'!$BW3444="", "", 'Data Entry'!$BW3444)</f>
        <v/>
      </c>
      <c r="L806" s="37" t="str">
        <f t="shared" si="37"/>
        <v/>
      </c>
      <c r="N806" s="37" t="str">
        <f t="shared" si="38"/>
        <v/>
      </c>
      <c r="O806" s="37" t="str">
        <f t="shared" si="36"/>
        <v/>
      </c>
    </row>
    <row r="807" spans="1:15" x14ac:dyDescent="0.25">
      <c r="A807" s="21"/>
      <c r="B807" s="16"/>
      <c r="C807" s="57"/>
      <c r="D807" s="21"/>
      <c r="E807" s="21"/>
      <c r="F807" s="21"/>
      <c r="I807" s="41" t="str">
        <f>IF('Data Entry'!$CC3445="", "", 'Data Entry'!$CC3445)</f>
        <v/>
      </c>
      <c r="J807" s="41" t="str">
        <f>IF('Data Entry'!$BW3445="", "", 'Data Entry'!$BW3445)</f>
        <v/>
      </c>
      <c r="L807" s="37" t="str">
        <f t="shared" si="37"/>
        <v/>
      </c>
      <c r="N807" s="37" t="str">
        <f t="shared" si="38"/>
        <v/>
      </c>
      <c r="O807" s="37" t="str">
        <f t="shared" si="36"/>
        <v/>
      </c>
    </row>
    <row r="808" spans="1:15" x14ac:dyDescent="0.25">
      <c r="A808" s="21"/>
      <c r="B808" s="16"/>
      <c r="C808" s="57"/>
      <c r="D808" s="21"/>
      <c r="E808" s="21"/>
      <c r="F808" s="21"/>
      <c r="I808" s="41" t="str">
        <f>IF('Data Entry'!$CC3446="", "", 'Data Entry'!$CC3446)</f>
        <v/>
      </c>
      <c r="J808" s="41" t="str">
        <f>IF('Data Entry'!$BW3446="", "", 'Data Entry'!$BW3446)</f>
        <v/>
      </c>
      <c r="L808" s="37" t="str">
        <f t="shared" si="37"/>
        <v/>
      </c>
      <c r="N808" s="37" t="str">
        <f t="shared" si="38"/>
        <v/>
      </c>
      <c r="O808" s="37" t="str">
        <f t="shared" si="36"/>
        <v/>
      </c>
    </row>
    <row r="809" spans="1:15" x14ac:dyDescent="0.25">
      <c r="A809" s="21"/>
      <c r="B809" s="16"/>
      <c r="C809" s="57"/>
      <c r="D809" s="21"/>
      <c r="E809" s="21"/>
      <c r="F809" s="21"/>
      <c r="I809" s="41" t="str">
        <f>IF('Data Entry'!$CC3447="", "", 'Data Entry'!$CC3447)</f>
        <v/>
      </c>
      <c r="J809" s="41" t="str">
        <f>IF('Data Entry'!$BW3447="", "", 'Data Entry'!$BW3447)</f>
        <v/>
      </c>
      <c r="L809" s="37" t="str">
        <f t="shared" si="37"/>
        <v/>
      </c>
      <c r="N809" s="37" t="str">
        <f t="shared" si="38"/>
        <v/>
      </c>
      <c r="O809" s="37" t="str">
        <f t="shared" si="36"/>
        <v/>
      </c>
    </row>
    <row r="810" spans="1:15" x14ac:dyDescent="0.25">
      <c r="A810" s="21"/>
      <c r="B810" s="16"/>
      <c r="C810" s="57"/>
      <c r="D810" s="21"/>
      <c r="E810" s="21"/>
      <c r="F810" s="21"/>
      <c r="I810" s="41" t="str">
        <f>IF('Data Entry'!$CC3448="", "", 'Data Entry'!$CC3448)</f>
        <v/>
      </c>
      <c r="J810" s="41" t="str">
        <f>IF('Data Entry'!$BW3448="", "", 'Data Entry'!$BW3448)</f>
        <v/>
      </c>
      <c r="L810" s="37" t="str">
        <f t="shared" si="37"/>
        <v/>
      </c>
      <c r="N810" s="37" t="str">
        <f t="shared" si="38"/>
        <v/>
      </c>
      <c r="O810" s="37" t="str">
        <f t="shared" si="36"/>
        <v/>
      </c>
    </row>
    <row r="811" spans="1:15" x14ac:dyDescent="0.25">
      <c r="A811" s="21"/>
      <c r="B811" s="16"/>
      <c r="C811" s="57"/>
      <c r="D811" s="21"/>
      <c r="E811" s="21"/>
      <c r="F811" s="21"/>
      <c r="I811" s="41" t="str">
        <f>IF('Data Entry'!$CC3449="", "", 'Data Entry'!$CC3449)</f>
        <v/>
      </c>
      <c r="J811" s="41" t="str">
        <f>IF('Data Entry'!$BW3449="", "", 'Data Entry'!$BW3449)</f>
        <v/>
      </c>
      <c r="L811" s="37" t="str">
        <f t="shared" si="37"/>
        <v/>
      </c>
      <c r="N811" s="37" t="str">
        <f t="shared" si="38"/>
        <v/>
      </c>
      <c r="O811" s="37" t="str">
        <f t="shared" si="36"/>
        <v/>
      </c>
    </row>
    <row r="812" spans="1:15" x14ac:dyDescent="0.25">
      <c r="A812" s="21"/>
      <c r="B812" s="16"/>
      <c r="C812" s="57"/>
      <c r="D812" s="21"/>
      <c r="E812" s="21"/>
      <c r="F812" s="21"/>
      <c r="I812" s="41" t="str">
        <f>IF('Data Entry'!$CC3450="", "", 'Data Entry'!$CC3450)</f>
        <v/>
      </c>
      <c r="J812" s="41" t="str">
        <f>IF('Data Entry'!$BW3450="", "", 'Data Entry'!$BW3450)</f>
        <v/>
      </c>
      <c r="L812" s="37" t="str">
        <f t="shared" si="37"/>
        <v/>
      </c>
      <c r="N812" s="37" t="str">
        <f t="shared" si="38"/>
        <v/>
      </c>
      <c r="O812" s="37" t="str">
        <f t="shared" si="36"/>
        <v/>
      </c>
    </row>
    <row r="813" spans="1:15" x14ac:dyDescent="0.25">
      <c r="A813" s="21"/>
      <c r="B813" s="16"/>
      <c r="C813" s="57"/>
      <c r="D813" s="21"/>
      <c r="E813" s="21"/>
      <c r="F813" s="21"/>
      <c r="I813" s="41" t="str">
        <f>IF('Data Entry'!$CC3451="", "", 'Data Entry'!$CC3451)</f>
        <v/>
      </c>
      <c r="J813" s="41" t="str">
        <f>IF('Data Entry'!$BW3451="", "", 'Data Entry'!$BW3451)</f>
        <v/>
      </c>
      <c r="L813" s="37" t="str">
        <f t="shared" si="37"/>
        <v/>
      </c>
      <c r="N813" s="37" t="str">
        <f t="shared" si="38"/>
        <v/>
      </c>
      <c r="O813" s="37" t="str">
        <f t="shared" si="36"/>
        <v/>
      </c>
    </row>
    <row r="814" spans="1:15" x14ac:dyDescent="0.25">
      <c r="A814" s="21"/>
      <c r="B814" s="16"/>
      <c r="C814" s="57"/>
      <c r="D814" s="21"/>
      <c r="E814" s="21"/>
      <c r="F814" s="21"/>
      <c r="I814" s="41" t="str">
        <f>IF('Data Entry'!$CC3452="", "", 'Data Entry'!$CC3452)</f>
        <v/>
      </c>
      <c r="J814" s="41" t="str">
        <f>IF('Data Entry'!$BW3452="", "", 'Data Entry'!$BW3452)</f>
        <v/>
      </c>
      <c r="L814" s="37" t="str">
        <f t="shared" si="37"/>
        <v/>
      </c>
      <c r="N814" s="37" t="str">
        <f t="shared" si="38"/>
        <v/>
      </c>
      <c r="O814" s="37" t="str">
        <f t="shared" si="36"/>
        <v/>
      </c>
    </row>
    <row r="815" spans="1:15" x14ac:dyDescent="0.25">
      <c r="A815" s="21"/>
      <c r="B815" s="16"/>
      <c r="C815" s="57"/>
      <c r="D815" s="21"/>
      <c r="E815" s="21"/>
      <c r="F815" s="21"/>
      <c r="I815" s="41" t="str">
        <f>IF('Data Entry'!$CC3453="", "", 'Data Entry'!$CC3453)</f>
        <v/>
      </c>
      <c r="J815" s="41" t="str">
        <f>IF('Data Entry'!$BW3453="", "", 'Data Entry'!$BW3453)</f>
        <v/>
      </c>
      <c r="L815" s="37" t="str">
        <f t="shared" si="37"/>
        <v/>
      </c>
      <c r="N815" s="37" t="str">
        <f t="shared" si="38"/>
        <v/>
      </c>
      <c r="O815" s="37" t="str">
        <f t="shared" si="36"/>
        <v/>
      </c>
    </row>
    <row r="816" spans="1:15" x14ac:dyDescent="0.25">
      <c r="A816" s="21"/>
      <c r="B816" s="16"/>
      <c r="C816" s="57"/>
      <c r="D816" s="21"/>
      <c r="E816" s="21"/>
      <c r="F816" s="21"/>
      <c r="I816" s="41" t="str">
        <f>IF('Data Entry'!$CC3454="", "", 'Data Entry'!$CC3454)</f>
        <v/>
      </c>
      <c r="J816" s="41" t="str">
        <f>IF('Data Entry'!$BW3454="", "", 'Data Entry'!$BW3454)</f>
        <v/>
      </c>
      <c r="L816" s="37" t="str">
        <f t="shared" si="37"/>
        <v/>
      </c>
      <c r="N816" s="37" t="str">
        <f t="shared" si="38"/>
        <v/>
      </c>
      <c r="O816" s="37" t="str">
        <f t="shared" si="36"/>
        <v/>
      </c>
    </row>
    <row r="817" spans="1:15" x14ac:dyDescent="0.25">
      <c r="A817" s="21"/>
      <c r="B817" s="16"/>
      <c r="C817" s="57"/>
      <c r="D817" s="21"/>
      <c r="E817" s="21"/>
      <c r="F817" s="21"/>
      <c r="I817" s="41" t="str">
        <f>IF('Data Entry'!$CC3455="", "", 'Data Entry'!$CC3455)</f>
        <v/>
      </c>
      <c r="J817" s="41" t="str">
        <f>IF('Data Entry'!$BW3455="", "", 'Data Entry'!$BW3455)</f>
        <v/>
      </c>
      <c r="L817" s="37" t="str">
        <f t="shared" si="37"/>
        <v/>
      </c>
      <c r="N817" s="37" t="str">
        <f t="shared" si="38"/>
        <v/>
      </c>
      <c r="O817" s="37" t="str">
        <f t="shared" si="36"/>
        <v/>
      </c>
    </row>
    <row r="818" spans="1:15" x14ac:dyDescent="0.25">
      <c r="A818" s="21"/>
      <c r="B818" s="16"/>
      <c r="C818" s="57"/>
      <c r="D818" s="21"/>
      <c r="E818" s="21"/>
      <c r="F818" s="21"/>
      <c r="I818" s="41" t="str">
        <f>IF('Data Entry'!$CC3456="", "", 'Data Entry'!$CC3456)</f>
        <v/>
      </c>
      <c r="J818" s="41" t="str">
        <f>IF('Data Entry'!$BW3456="", "", 'Data Entry'!$BW3456)</f>
        <v/>
      </c>
      <c r="L818" s="37" t="str">
        <f t="shared" si="37"/>
        <v/>
      </c>
      <c r="N818" s="37" t="str">
        <f t="shared" si="38"/>
        <v/>
      </c>
      <c r="O818" s="37" t="str">
        <f t="shared" si="36"/>
        <v/>
      </c>
    </row>
    <row r="819" spans="1:15" x14ac:dyDescent="0.25">
      <c r="A819" s="21"/>
      <c r="B819" s="16"/>
      <c r="C819" s="57"/>
      <c r="D819" s="21"/>
      <c r="E819" s="21"/>
      <c r="F819" s="21"/>
      <c r="I819" s="41" t="str">
        <f>IF('Data Entry'!$CC3457="", "", 'Data Entry'!$CC3457)</f>
        <v/>
      </c>
      <c r="J819" s="41" t="str">
        <f>IF('Data Entry'!$BW3457="", "", 'Data Entry'!$BW3457)</f>
        <v/>
      </c>
      <c r="L819" s="37" t="str">
        <f t="shared" si="37"/>
        <v/>
      </c>
      <c r="N819" s="37" t="str">
        <f t="shared" si="38"/>
        <v/>
      </c>
      <c r="O819" s="37" t="str">
        <f t="shared" si="36"/>
        <v/>
      </c>
    </row>
    <row r="820" spans="1:15" x14ac:dyDescent="0.25">
      <c r="A820" s="21"/>
      <c r="B820" s="16"/>
      <c r="C820" s="57"/>
      <c r="D820" s="21"/>
      <c r="E820" s="21"/>
      <c r="F820" s="21"/>
      <c r="I820" s="41" t="str">
        <f>IF('Data Entry'!$CC3458="", "", 'Data Entry'!$CC3458)</f>
        <v/>
      </c>
      <c r="J820" s="41" t="str">
        <f>IF('Data Entry'!$BW3458="", "", 'Data Entry'!$BW3458)</f>
        <v/>
      </c>
      <c r="L820" s="37" t="str">
        <f t="shared" si="37"/>
        <v/>
      </c>
      <c r="N820" s="37" t="str">
        <f t="shared" si="38"/>
        <v/>
      </c>
      <c r="O820" s="37" t="str">
        <f t="shared" si="36"/>
        <v/>
      </c>
    </row>
    <row r="821" spans="1:15" x14ac:dyDescent="0.25">
      <c r="A821" s="21"/>
      <c r="B821" s="16"/>
      <c r="C821" s="57"/>
      <c r="D821" s="21"/>
      <c r="E821" s="21"/>
      <c r="F821" s="21"/>
      <c r="I821" s="41" t="str">
        <f>IF('Data Entry'!$CC3459="", "", 'Data Entry'!$CC3459)</f>
        <v/>
      </c>
      <c r="J821" s="41" t="str">
        <f>IF('Data Entry'!$BW3459="", "", 'Data Entry'!$BW3459)</f>
        <v/>
      </c>
      <c r="L821" s="37" t="str">
        <f t="shared" si="37"/>
        <v/>
      </c>
      <c r="N821" s="37" t="str">
        <f t="shared" si="38"/>
        <v/>
      </c>
      <c r="O821" s="37" t="str">
        <f t="shared" si="36"/>
        <v/>
      </c>
    </row>
    <row r="822" spans="1:15" x14ac:dyDescent="0.25">
      <c r="A822" s="21"/>
      <c r="B822" s="16"/>
      <c r="C822" s="57"/>
      <c r="D822" s="21"/>
      <c r="E822" s="21"/>
      <c r="F822" s="21"/>
      <c r="I822" s="41" t="str">
        <f>IF('Data Entry'!$CC3460="", "", 'Data Entry'!$CC3460)</f>
        <v/>
      </c>
      <c r="J822" s="41" t="str">
        <f>IF('Data Entry'!$BW3460="", "", 'Data Entry'!$BW3460)</f>
        <v/>
      </c>
      <c r="L822" s="37" t="str">
        <f t="shared" si="37"/>
        <v/>
      </c>
      <c r="N822" s="37" t="str">
        <f t="shared" si="38"/>
        <v/>
      </c>
      <c r="O822" s="37" t="str">
        <f t="shared" si="36"/>
        <v/>
      </c>
    </row>
    <row r="823" spans="1:15" x14ac:dyDescent="0.25">
      <c r="A823" s="21"/>
      <c r="B823" s="16"/>
      <c r="C823" s="57"/>
      <c r="D823" s="21"/>
      <c r="E823" s="21"/>
      <c r="F823" s="21"/>
      <c r="I823" s="41" t="str">
        <f>IF('Data Entry'!$CC3461="", "", 'Data Entry'!$CC3461)</f>
        <v/>
      </c>
      <c r="J823" s="41" t="str">
        <f>IF('Data Entry'!$BW3461="", "", 'Data Entry'!$BW3461)</f>
        <v/>
      </c>
      <c r="L823" s="37" t="str">
        <f t="shared" si="37"/>
        <v/>
      </c>
      <c r="N823" s="37" t="str">
        <f t="shared" si="38"/>
        <v/>
      </c>
      <c r="O823" s="37" t="str">
        <f t="shared" si="36"/>
        <v/>
      </c>
    </row>
    <row r="824" spans="1:15" x14ac:dyDescent="0.25">
      <c r="A824" s="21"/>
      <c r="B824" s="16"/>
      <c r="C824" s="57"/>
      <c r="D824" s="21"/>
      <c r="E824" s="21"/>
      <c r="F824" s="21"/>
      <c r="I824" s="41" t="str">
        <f>IF('Data Entry'!$CC3462="", "", 'Data Entry'!$CC3462)</f>
        <v/>
      </c>
      <c r="J824" s="41" t="str">
        <f>IF('Data Entry'!$BW3462="", "", 'Data Entry'!$BW3462)</f>
        <v/>
      </c>
      <c r="L824" s="37" t="str">
        <f t="shared" si="37"/>
        <v/>
      </c>
      <c r="N824" s="37" t="str">
        <f t="shared" si="38"/>
        <v/>
      </c>
      <c r="O824" s="37" t="str">
        <f t="shared" si="36"/>
        <v/>
      </c>
    </row>
    <row r="825" spans="1:15" x14ac:dyDescent="0.25">
      <c r="A825" s="21"/>
      <c r="B825" s="16"/>
      <c r="C825" s="57"/>
      <c r="D825" s="21"/>
      <c r="E825" s="21"/>
      <c r="F825" s="21"/>
      <c r="I825" s="41" t="str">
        <f>IF('Data Entry'!$CC3463="", "", 'Data Entry'!$CC3463)</f>
        <v/>
      </c>
      <c r="J825" s="41" t="str">
        <f>IF('Data Entry'!$BW3463="", "", 'Data Entry'!$BW3463)</f>
        <v/>
      </c>
      <c r="L825" s="37" t="str">
        <f t="shared" si="37"/>
        <v/>
      </c>
      <c r="N825" s="37" t="str">
        <f t="shared" si="38"/>
        <v/>
      </c>
      <c r="O825" s="37" t="str">
        <f t="shared" si="36"/>
        <v/>
      </c>
    </row>
    <row r="826" spans="1:15" x14ac:dyDescent="0.25">
      <c r="A826" s="21"/>
      <c r="B826" s="16"/>
      <c r="C826" s="57"/>
      <c r="D826" s="21"/>
      <c r="E826" s="21"/>
      <c r="F826" s="21"/>
      <c r="I826" s="41" t="str">
        <f>IF('Data Entry'!$CC3464="", "", 'Data Entry'!$CC3464)</f>
        <v/>
      </c>
      <c r="J826" s="41" t="str">
        <f>IF('Data Entry'!$BW3464="", "", 'Data Entry'!$BW3464)</f>
        <v/>
      </c>
      <c r="L826" s="37" t="str">
        <f t="shared" si="37"/>
        <v/>
      </c>
      <c r="N826" s="37" t="str">
        <f t="shared" si="38"/>
        <v/>
      </c>
      <c r="O826" s="37" t="str">
        <f t="shared" si="36"/>
        <v/>
      </c>
    </row>
    <row r="827" spans="1:15" x14ac:dyDescent="0.25">
      <c r="A827" s="21"/>
      <c r="B827" s="16"/>
      <c r="C827" s="57"/>
      <c r="D827" s="21"/>
      <c r="E827" s="21"/>
      <c r="F827" s="21"/>
      <c r="I827" s="41" t="str">
        <f>IF('Data Entry'!$CC3465="", "", 'Data Entry'!$CC3465)</f>
        <v/>
      </c>
      <c r="J827" s="41" t="str">
        <f>IF('Data Entry'!$BW3465="", "", 'Data Entry'!$BW3465)</f>
        <v/>
      </c>
      <c r="L827" s="37" t="str">
        <f t="shared" si="37"/>
        <v/>
      </c>
      <c r="N827" s="37" t="str">
        <f t="shared" si="38"/>
        <v/>
      </c>
      <c r="O827" s="37" t="str">
        <f t="shared" si="36"/>
        <v/>
      </c>
    </row>
    <row r="828" spans="1:15" x14ac:dyDescent="0.25">
      <c r="A828" s="21"/>
      <c r="B828" s="16"/>
      <c r="C828" s="57"/>
      <c r="D828" s="21"/>
      <c r="E828" s="21"/>
      <c r="F828" s="21"/>
      <c r="I828" s="41" t="str">
        <f>IF('Data Entry'!$CC3466="", "", 'Data Entry'!$CC3466)</f>
        <v/>
      </c>
      <c r="J828" s="41" t="str">
        <f>IF('Data Entry'!$BW3466="", "", 'Data Entry'!$BW3466)</f>
        <v/>
      </c>
      <c r="L828" s="37" t="str">
        <f t="shared" si="37"/>
        <v/>
      </c>
      <c r="N828" s="37" t="str">
        <f t="shared" si="38"/>
        <v/>
      </c>
      <c r="O828" s="37" t="str">
        <f t="shared" si="36"/>
        <v/>
      </c>
    </row>
    <row r="829" spans="1:15" x14ac:dyDescent="0.25">
      <c r="A829" s="21"/>
      <c r="B829" s="16"/>
      <c r="C829" s="57"/>
      <c r="D829" s="21"/>
      <c r="E829" s="21"/>
      <c r="F829" s="21"/>
      <c r="I829" s="41" t="str">
        <f>IF('Data Entry'!$CC3467="", "", 'Data Entry'!$CC3467)</f>
        <v/>
      </c>
      <c r="J829" s="41" t="str">
        <f>IF('Data Entry'!$BW3467="", "", 'Data Entry'!$BW3467)</f>
        <v/>
      </c>
      <c r="L829" s="37" t="str">
        <f t="shared" si="37"/>
        <v/>
      </c>
      <c r="N829" s="37" t="str">
        <f t="shared" si="38"/>
        <v/>
      </c>
      <c r="O829" s="37" t="str">
        <f t="shared" si="36"/>
        <v/>
      </c>
    </row>
    <row r="830" spans="1:15" x14ac:dyDescent="0.25">
      <c r="A830" s="21"/>
      <c r="B830" s="16"/>
      <c r="C830" s="57"/>
      <c r="D830" s="21"/>
      <c r="E830" s="21"/>
      <c r="F830" s="21"/>
      <c r="I830" s="41" t="str">
        <f>IF('Data Entry'!$CC3468="", "", 'Data Entry'!$CC3468)</f>
        <v/>
      </c>
      <c r="J830" s="41" t="str">
        <f>IF('Data Entry'!$BW3468="", "", 'Data Entry'!$BW3468)</f>
        <v/>
      </c>
      <c r="L830" s="37" t="str">
        <f t="shared" si="37"/>
        <v/>
      </c>
      <c r="N830" s="37" t="str">
        <f t="shared" si="38"/>
        <v/>
      </c>
      <c r="O830" s="37" t="str">
        <f t="shared" si="36"/>
        <v/>
      </c>
    </row>
    <row r="831" spans="1:15" x14ac:dyDescent="0.25">
      <c r="A831" s="21"/>
      <c r="B831" s="16"/>
      <c r="C831" s="57"/>
      <c r="D831" s="21"/>
      <c r="E831" s="21"/>
      <c r="F831" s="21"/>
      <c r="I831" s="41" t="str">
        <f>IF('Data Entry'!$CC3469="", "", 'Data Entry'!$CC3469)</f>
        <v/>
      </c>
      <c r="J831" s="41" t="str">
        <f>IF('Data Entry'!$BW3469="", "", 'Data Entry'!$BW3469)</f>
        <v/>
      </c>
      <c r="L831" s="37" t="str">
        <f t="shared" si="37"/>
        <v/>
      </c>
      <c r="N831" s="37" t="str">
        <f t="shared" si="38"/>
        <v/>
      </c>
      <c r="O831" s="37" t="str">
        <f t="shared" si="36"/>
        <v/>
      </c>
    </row>
    <row r="832" spans="1:15" x14ac:dyDescent="0.25">
      <c r="A832" s="21"/>
      <c r="B832" s="16"/>
      <c r="C832" s="57"/>
      <c r="D832" s="21"/>
      <c r="E832" s="21"/>
      <c r="F832" s="21"/>
      <c r="I832" s="41" t="str">
        <f>IF('Data Entry'!$CC3470="", "", 'Data Entry'!$CC3470)</f>
        <v/>
      </c>
      <c r="J832" s="41" t="str">
        <f>IF('Data Entry'!$BW3470="", "", 'Data Entry'!$BW3470)</f>
        <v/>
      </c>
      <c r="L832" s="37" t="str">
        <f t="shared" si="37"/>
        <v/>
      </c>
      <c r="N832" s="37" t="str">
        <f t="shared" si="38"/>
        <v/>
      </c>
      <c r="O832" s="37" t="str">
        <f t="shared" si="36"/>
        <v/>
      </c>
    </row>
    <row r="833" spans="1:15" x14ac:dyDescent="0.25">
      <c r="A833" s="21"/>
      <c r="B833" s="16"/>
      <c r="C833" s="57"/>
      <c r="D833" s="21"/>
      <c r="E833" s="21"/>
      <c r="F833" s="21"/>
      <c r="I833" s="41" t="str">
        <f>IF('Data Entry'!$CC3471="", "", 'Data Entry'!$CC3471)</f>
        <v/>
      </c>
      <c r="J833" s="41" t="str">
        <f>IF('Data Entry'!$BW3471="", "", 'Data Entry'!$BW3471)</f>
        <v/>
      </c>
      <c r="L833" s="37" t="str">
        <f t="shared" si="37"/>
        <v/>
      </c>
      <c r="N833" s="37" t="str">
        <f t="shared" si="38"/>
        <v/>
      </c>
      <c r="O833" s="37" t="str">
        <f t="shared" si="36"/>
        <v/>
      </c>
    </row>
    <row r="834" spans="1:15" x14ac:dyDescent="0.25">
      <c r="A834" s="21"/>
      <c r="B834" s="16"/>
      <c r="C834" s="57"/>
      <c r="D834" s="21"/>
      <c r="E834" s="21"/>
      <c r="F834" s="21"/>
      <c r="I834" s="41" t="str">
        <f>IF('Data Entry'!$CC3472="", "", 'Data Entry'!$CC3472)</f>
        <v/>
      </c>
      <c r="J834" s="41" t="str">
        <f>IF('Data Entry'!$BW3472="", "", 'Data Entry'!$BW3472)</f>
        <v/>
      </c>
      <c r="L834" s="37" t="str">
        <f t="shared" si="37"/>
        <v/>
      </c>
      <c r="N834" s="37" t="str">
        <f t="shared" si="38"/>
        <v/>
      </c>
      <c r="O834" s="37" t="str">
        <f t="shared" si="36"/>
        <v/>
      </c>
    </row>
    <row r="835" spans="1:15" x14ac:dyDescent="0.25">
      <c r="A835" s="21"/>
      <c r="B835" s="16"/>
      <c r="C835" s="57"/>
      <c r="D835" s="21"/>
      <c r="E835" s="21"/>
      <c r="F835" s="21"/>
      <c r="I835" s="41" t="str">
        <f>IF('Data Entry'!$CC3473="", "", 'Data Entry'!$CC3473)</f>
        <v/>
      </c>
      <c r="J835" s="41" t="str">
        <f>IF('Data Entry'!$BW3473="", "", 'Data Entry'!$BW3473)</f>
        <v/>
      </c>
      <c r="L835" s="37" t="str">
        <f t="shared" si="37"/>
        <v/>
      </c>
      <c r="N835" s="37" t="str">
        <f t="shared" si="38"/>
        <v/>
      </c>
      <c r="O835" s="37" t="str">
        <f t="shared" si="36"/>
        <v/>
      </c>
    </row>
    <row r="836" spans="1:15" x14ac:dyDescent="0.25">
      <c r="A836" s="21"/>
      <c r="B836" s="16"/>
      <c r="C836" s="57"/>
      <c r="D836" s="21"/>
      <c r="E836" s="21"/>
      <c r="F836" s="21"/>
      <c r="I836" s="41" t="str">
        <f>IF('Data Entry'!$CC3474="", "", 'Data Entry'!$CC3474)</f>
        <v/>
      </c>
      <c r="J836" s="41" t="str">
        <f>IF('Data Entry'!$BW3474="", "", 'Data Entry'!$BW3474)</f>
        <v/>
      </c>
      <c r="L836" s="37" t="str">
        <f t="shared" si="37"/>
        <v/>
      </c>
      <c r="N836" s="37" t="str">
        <f t="shared" si="38"/>
        <v/>
      </c>
      <c r="O836" s="37" t="str">
        <f t="shared" si="36"/>
        <v/>
      </c>
    </row>
    <row r="837" spans="1:15" x14ac:dyDescent="0.25">
      <c r="A837" s="21"/>
      <c r="B837" s="16"/>
      <c r="C837" s="57"/>
      <c r="D837" s="21"/>
      <c r="E837" s="21"/>
      <c r="F837" s="21"/>
      <c r="I837" s="41" t="str">
        <f>IF('Data Entry'!$CC3475="", "", 'Data Entry'!$CC3475)</f>
        <v/>
      </c>
      <c r="J837" s="41" t="str">
        <f>IF('Data Entry'!$BW3475="", "", 'Data Entry'!$BW3475)</f>
        <v/>
      </c>
      <c r="L837" s="37" t="str">
        <f t="shared" si="37"/>
        <v/>
      </c>
      <c r="N837" s="37" t="str">
        <f t="shared" si="38"/>
        <v/>
      </c>
      <c r="O837" s="37" t="str">
        <f t="shared" si="36"/>
        <v/>
      </c>
    </row>
    <row r="838" spans="1:15" x14ac:dyDescent="0.25">
      <c r="A838" s="21"/>
      <c r="B838" s="16"/>
      <c r="C838" s="57"/>
      <c r="D838" s="21"/>
      <c r="E838" s="21"/>
      <c r="F838" s="21"/>
      <c r="I838" s="41" t="str">
        <f>IF('Data Entry'!$CC3476="", "", 'Data Entry'!$CC3476)</f>
        <v/>
      </c>
      <c r="J838" s="41" t="str">
        <f>IF('Data Entry'!$BW3476="", "", 'Data Entry'!$BW3476)</f>
        <v/>
      </c>
      <c r="L838" s="37" t="str">
        <f t="shared" si="37"/>
        <v/>
      </c>
      <c r="N838" s="37" t="str">
        <f t="shared" si="38"/>
        <v/>
      </c>
      <c r="O838" s="37" t="str">
        <f t="shared" si="36"/>
        <v/>
      </c>
    </row>
    <row r="839" spans="1:15" x14ac:dyDescent="0.25">
      <c r="A839" s="21"/>
      <c r="B839" s="16"/>
      <c r="C839" s="57"/>
      <c r="D839" s="21"/>
      <c r="E839" s="21"/>
      <c r="F839" s="21"/>
      <c r="I839" s="41" t="str">
        <f>IF('Data Entry'!$CC3477="", "", 'Data Entry'!$CC3477)</f>
        <v/>
      </c>
      <c r="J839" s="41" t="str">
        <f>IF('Data Entry'!$BW3477="", "", 'Data Entry'!$BW3477)</f>
        <v/>
      </c>
      <c r="L839" s="37" t="str">
        <f t="shared" si="37"/>
        <v/>
      </c>
      <c r="N839" s="37" t="str">
        <f t="shared" si="38"/>
        <v/>
      </c>
      <c r="O839" s="37" t="str">
        <f t="shared" si="36"/>
        <v/>
      </c>
    </row>
    <row r="840" spans="1:15" x14ac:dyDescent="0.25">
      <c r="A840" s="21"/>
      <c r="B840" s="16"/>
      <c r="C840" s="57"/>
      <c r="D840" s="21"/>
      <c r="E840" s="21"/>
      <c r="F840" s="21"/>
      <c r="I840" s="41" t="str">
        <f>IF('Data Entry'!$CC3478="", "", 'Data Entry'!$CC3478)</f>
        <v/>
      </c>
      <c r="J840" s="41" t="str">
        <f>IF('Data Entry'!$BW3478="", "", 'Data Entry'!$BW3478)</f>
        <v/>
      </c>
      <c r="L840" s="37" t="str">
        <f t="shared" si="37"/>
        <v/>
      </c>
      <c r="N840" s="37" t="str">
        <f t="shared" si="38"/>
        <v/>
      </c>
      <c r="O840" s="37" t="str">
        <f t="shared" si="36"/>
        <v/>
      </c>
    </row>
    <row r="841" spans="1:15" x14ac:dyDescent="0.25">
      <c r="A841" s="21"/>
      <c r="B841" s="16"/>
      <c r="C841" s="57"/>
      <c r="D841" s="21"/>
      <c r="E841" s="21"/>
      <c r="F841" s="21"/>
      <c r="I841" s="41" t="str">
        <f>IF('Data Entry'!$CC3479="", "", 'Data Entry'!$CC3479)</f>
        <v/>
      </c>
      <c r="J841" s="41" t="str">
        <f>IF('Data Entry'!$BW3479="", "", 'Data Entry'!$BW3479)</f>
        <v/>
      </c>
      <c r="L841" s="37" t="str">
        <f t="shared" si="37"/>
        <v/>
      </c>
      <c r="N841" s="37" t="str">
        <f t="shared" si="38"/>
        <v/>
      </c>
      <c r="O841" s="37" t="str">
        <f t="shared" si="36"/>
        <v/>
      </c>
    </row>
    <row r="842" spans="1:15" x14ac:dyDescent="0.25">
      <c r="A842" s="21"/>
      <c r="B842" s="16"/>
      <c r="C842" s="57"/>
      <c r="D842" s="21"/>
      <c r="E842" s="21"/>
      <c r="F842" s="21"/>
      <c r="I842" s="41" t="str">
        <f>IF('Data Entry'!$CC3480="", "", 'Data Entry'!$CC3480)</f>
        <v/>
      </c>
      <c r="J842" s="41" t="str">
        <f>IF('Data Entry'!$BW3480="", "", 'Data Entry'!$BW3480)</f>
        <v/>
      </c>
      <c r="L842" s="37" t="str">
        <f t="shared" si="37"/>
        <v/>
      </c>
      <c r="N842" s="37" t="str">
        <f t="shared" si="38"/>
        <v/>
      </c>
      <c r="O842" s="37" t="str">
        <f t="shared" si="36"/>
        <v/>
      </c>
    </row>
    <row r="843" spans="1:15" x14ac:dyDescent="0.25">
      <c r="A843" s="21"/>
      <c r="B843" s="16"/>
      <c r="C843" s="57"/>
      <c r="D843" s="21"/>
      <c r="E843" s="21"/>
      <c r="F843" s="21"/>
      <c r="I843" s="41" t="str">
        <f>IF('Data Entry'!$CC3481="", "", 'Data Entry'!$CC3481)</f>
        <v/>
      </c>
      <c r="J843" s="41" t="str">
        <f>IF('Data Entry'!$BW3481="", "", 'Data Entry'!$BW3481)</f>
        <v/>
      </c>
      <c r="L843" s="37" t="str">
        <f t="shared" si="37"/>
        <v/>
      </c>
      <c r="N843" s="37" t="str">
        <f t="shared" si="38"/>
        <v/>
      </c>
      <c r="O843" s="37" t="str">
        <f t="shared" ref="O843:O906" si="39">IF($L843="", "", IF(AND(O$5="X", C843=""), $L$6, IF(AND(NOT(C843=""), OR(COUNTIF(J$11:J$2650, C843)=0, COUNTIF(C$11:C$2650, C843)&gt;1)), $L$7, "")))</f>
        <v/>
      </c>
    </row>
    <row r="844" spans="1:15" x14ac:dyDescent="0.25">
      <c r="A844" s="21"/>
      <c r="B844" s="16"/>
      <c r="C844" s="57"/>
      <c r="D844" s="21"/>
      <c r="E844" s="21"/>
      <c r="F844" s="21"/>
      <c r="I844" s="41" t="str">
        <f>IF('Data Entry'!$CC3482="", "", 'Data Entry'!$CC3482)</f>
        <v/>
      </c>
      <c r="J844" s="41" t="str">
        <f>IF('Data Entry'!$BW3482="", "", 'Data Entry'!$BW3482)</f>
        <v/>
      </c>
      <c r="L844" s="37" t="str">
        <f t="shared" ref="L844:L907" si="40">IF(COUNTIF($B844:$C844, "")=2, "", "X")</f>
        <v/>
      </c>
      <c r="N844" s="37" t="str">
        <f t="shared" ref="N844:N907" si="41">IF($L844="", "", IF(AND(N$5="X", B844=""), $L$6, IF(AND(NOT(B844=""), OR(COUNTIF(I$11:I$2650, B844)=0, COUNTIF(B$11:B$2650, B844)&gt;1)), $L$7, "")))</f>
        <v/>
      </c>
      <c r="O844" s="37" t="str">
        <f t="shared" si="39"/>
        <v/>
      </c>
    </row>
    <row r="845" spans="1:15" x14ac:dyDescent="0.25">
      <c r="A845" s="21"/>
      <c r="B845" s="16"/>
      <c r="C845" s="57"/>
      <c r="D845" s="21"/>
      <c r="E845" s="21"/>
      <c r="F845" s="21"/>
      <c r="I845" s="41" t="str">
        <f>IF('Data Entry'!$CC3483="", "", 'Data Entry'!$CC3483)</f>
        <v/>
      </c>
      <c r="J845" s="41" t="str">
        <f>IF('Data Entry'!$BW3483="", "", 'Data Entry'!$BW3483)</f>
        <v/>
      </c>
      <c r="L845" s="37" t="str">
        <f t="shared" si="40"/>
        <v/>
      </c>
      <c r="N845" s="37" t="str">
        <f t="shared" si="41"/>
        <v/>
      </c>
      <c r="O845" s="37" t="str">
        <f t="shared" si="39"/>
        <v/>
      </c>
    </row>
    <row r="846" spans="1:15" x14ac:dyDescent="0.25">
      <c r="A846" s="21"/>
      <c r="B846" s="16"/>
      <c r="C846" s="57"/>
      <c r="D846" s="21"/>
      <c r="E846" s="21"/>
      <c r="F846" s="21"/>
      <c r="I846" s="41" t="str">
        <f>IF('Data Entry'!$CC3484="", "", 'Data Entry'!$CC3484)</f>
        <v/>
      </c>
      <c r="J846" s="41" t="str">
        <f>IF('Data Entry'!$BW3484="", "", 'Data Entry'!$BW3484)</f>
        <v/>
      </c>
      <c r="L846" s="37" t="str">
        <f t="shared" si="40"/>
        <v/>
      </c>
      <c r="N846" s="37" t="str">
        <f t="shared" si="41"/>
        <v/>
      </c>
      <c r="O846" s="37" t="str">
        <f t="shared" si="39"/>
        <v/>
      </c>
    </row>
    <row r="847" spans="1:15" x14ac:dyDescent="0.25">
      <c r="A847" s="21"/>
      <c r="B847" s="16"/>
      <c r="C847" s="57"/>
      <c r="D847" s="21"/>
      <c r="E847" s="21"/>
      <c r="F847" s="21"/>
      <c r="I847" s="41" t="str">
        <f>IF('Data Entry'!$CC3485="", "", 'Data Entry'!$CC3485)</f>
        <v/>
      </c>
      <c r="J847" s="41" t="str">
        <f>IF('Data Entry'!$BW3485="", "", 'Data Entry'!$BW3485)</f>
        <v/>
      </c>
      <c r="L847" s="37" t="str">
        <f t="shared" si="40"/>
        <v/>
      </c>
      <c r="N847" s="37" t="str">
        <f t="shared" si="41"/>
        <v/>
      </c>
      <c r="O847" s="37" t="str">
        <f t="shared" si="39"/>
        <v/>
      </c>
    </row>
    <row r="848" spans="1:15" x14ac:dyDescent="0.25">
      <c r="A848" s="21"/>
      <c r="B848" s="16"/>
      <c r="C848" s="57"/>
      <c r="D848" s="21"/>
      <c r="E848" s="21"/>
      <c r="F848" s="21"/>
      <c r="I848" s="41" t="str">
        <f>IF('Data Entry'!$CC3486="", "", 'Data Entry'!$CC3486)</f>
        <v/>
      </c>
      <c r="J848" s="41" t="str">
        <f>IF('Data Entry'!$BW3486="", "", 'Data Entry'!$BW3486)</f>
        <v/>
      </c>
      <c r="L848" s="37" t="str">
        <f t="shared" si="40"/>
        <v/>
      </c>
      <c r="N848" s="37" t="str">
        <f t="shared" si="41"/>
        <v/>
      </c>
      <c r="O848" s="37" t="str">
        <f t="shared" si="39"/>
        <v/>
      </c>
    </row>
    <row r="849" spans="1:15" x14ac:dyDescent="0.25">
      <c r="A849" s="21"/>
      <c r="B849" s="16"/>
      <c r="C849" s="57"/>
      <c r="D849" s="21"/>
      <c r="E849" s="21"/>
      <c r="F849" s="21"/>
      <c r="I849" s="41" t="str">
        <f>IF('Data Entry'!$CC3487="", "", 'Data Entry'!$CC3487)</f>
        <v/>
      </c>
      <c r="J849" s="41" t="str">
        <f>IF('Data Entry'!$BW3487="", "", 'Data Entry'!$BW3487)</f>
        <v/>
      </c>
      <c r="L849" s="37" t="str">
        <f t="shared" si="40"/>
        <v/>
      </c>
      <c r="N849" s="37" t="str">
        <f t="shared" si="41"/>
        <v/>
      </c>
      <c r="O849" s="37" t="str">
        <f t="shared" si="39"/>
        <v/>
      </c>
    </row>
    <row r="850" spans="1:15" x14ac:dyDescent="0.25">
      <c r="A850" s="21"/>
      <c r="B850" s="16"/>
      <c r="C850" s="57"/>
      <c r="D850" s="21"/>
      <c r="E850" s="21"/>
      <c r="F850" s="21"/>
      <c r="I850" s="41" t="str">
        <f>IF('Data Entry'!$CC3488="", "", 'Data Entry'!$CC3488)</f>
        <v/>
      </c>
      <c r="J850" s="41" t="str">
        <f>IF('Data Entry'!$BW3488="", "", 'Data Entry'!$BW3488)</f>
        <v/>
      </c>
      <c r="L850" s="37" t="str">
        <f t="shared" si="40"/>
        <v/>
      </c>
      <c r="N850" s="37" t="str">
        <f t="shared" si="41"/>
        <v/>
      </c>
      <c r="O850" s="37" t="str">
        <f t="shared" si="39"/>
        <v/>
      </c>
    </row>
    <row r="851" spans="1:15" x14ac:dyDescent="0.25">
      <c r="A851" s="21"/>
      <c r="B851" s="16"/>
      <c r="C851" s="57"/>
      <c r="D851" s="21"/>
      <c r="E851" s="21"/>
      <c r="F851" s="21"/>
      <c r="I851" s="41" t="str">
        <f>IF('Data Entry'!$CC3489="", "", 'Data Entry'!$CC3489)</f>
        <v/>
      </c>
      <c r="J851" s="41" t="str">
        <f>IF('Data Entry'!$BW3489="", "", 'Data Entry'!$BW3489)</f>
        <v/>
      </c>
      <c r="L851" s="37" t="str">
        <f t="shared" si="40"/>
        <v/>
      </c>
      <c r="N851" s="37" t="str">
        <f t="shared" si="41"/>
        <v/>
      </c>
      <c r="O851" s="37" t="str">
        <f t="shared" si="39"/>
        <v/>
      </c>
    </row>
    <row r="852" spans="1:15" x14ac:dyDescent="0.25">
      <c r="A852" s="21"/>
      <c r="B852" s="16"/>
      <c r="C852" s="57"/>
      <c r="D852" s="21"/>
      <c r="E852" s="21"/>
      <c r="F852" s="21"/>
      <c r="I852" s="41" t="str">
        <f>IF('Data Entry'!$CC3490="", "", 'Data Entry'!$CC3490)</f>
        <v/>
      </c>
      <c r="J852" s="41" t="str">
        <f>IF('Data Entry'!$BW3490="", "", 'Data Entry'!$BW3490)</f>
        <v/>
      </c>
      <c r="L852" s="37" t="str">
        <f t="shared" si="40"/>
        <v/>
      </c>
      <c r="N852" s="37" t="str">
        <f t="shared" si="41"/>
        <v/>
      </c>
      <c r="O852" s="37" t="str">
        <f t="shared" si="39"/>
        <v/>
      </c>
    </row>
    <row r="853" spans="1:15" x14ac:dyDescent="0.25">
      <c r="A853" s="21"/>
      <c r="B853" s="16"/>
      <c r="C853" s="57"/>
      <c r="D853" s="21"/>
      <c r="E853" s="21"/>
      <c r="F853" s="21"/>
      <c r="I853" s="41" t="str">
        <f>IF('Data Entry'!$CC3491="", "", 'Data Entry'!$CC3491)</f>
        <v/>
      </c>
      <c r="J853" s="41" t="str">
        <f>IF('Data Entry'!$BW3491="", "", 'Data Entry'!$BW3491)</f>
        <v/>
      </c>
      <c r="L853" s="37" t="str">
        <f t="shared" si="40"/>
        <v/>
      </c>
      <c r="N853" s="37" t="str">
        <f t="shared" si="41"/>
        <v/>
      </c>
      <c r="O853" s="37" t="str">
        <f t="shared" si="39"/>
        <v/>
      </c>
    </row>
    <row r="854" spans="1:15" x14ac:dyDescent="0.25">
      <c r="A854" s="21"/>
      <c r="B854" s="16"/>
      <c r="C854" s="57"/>
      <c r="D854" s="21"/>
      <c r="E854" s="21"/>
      <c r="F854" s="21"/>
      <c r="I854" s="41" t="str">
        <f>IF('Data Entry'!$CC3492="", "", 'Data Entry'!$CC3492)</f>
        <v/>
      </c>
      <c r="J854" s="41" t="str">
        <f>IF('Data Entry'!$BW3492="", "", 'Data Entry'!$BW3492)</f>
        <v/>
      </c>
      <c r="L854" s="37" t="str">
        <f t="shared" si="40"/>
        <v/>
      </c>
      <c r="N854" s="37" t="str">
        <f t="shared" si="41"/>
        <v/>
      </c>
      <c r="O854" s="37" t="str">
        <f t="shared" si="39"/>
        <v/>
      </c>
    </row>
    <row r="855" spans="1:15" x14ac:dyDescent="0.25">
      <c r="A855" s="21"/>
      <c r="B855" s="16"/>
      <c r="C855" s="57"/>
      <c r="D855" s="21"/>
      <c r="E855" s="21"/>
      <c r="F855" s="21"/>
      <c r="I855" s="41" t="str">
        <f>IF('Data Entry'!$CC3493="", "", 'Data Entry'!$CC3493)</f>
        <v/>
      </c>
      <c r="J855" s="41" t="str">
        <f>IF('Data Entry'!$BW3493="", "", 'Data Entry'!$BW3493)</f>
        <v/>
      </c>
      <c r="L855" s="37" t="str">
        <f t="shared" si="40"/>
        <v/>
      </c>
      <c r="N855" s="37" t="str">
        <f t="shared" si="41"/>
        <v/>
      </c>
      <c r="O855" s="37" t="str">
        <f t="shared" si="39"/>
        <v/>
      </c>
    </row>
    <row r="856" spans="1:15" x14ac:dyDescent="0.25">
      <c r="A856" s="21"/>
      <c r="B856" s="16"/>
      <c r="C856" s="57"/>
      <c r="D856" s="21"/>
      <c r="E856" s="21"/>
      <c r="F856" s="21"/>
      <c r="I856" s="41" t="str">
        <f>IF('Data Entry'!$CC3494="", "", 'Data Entry'!$CC3494)</f>
        <v/>
      </c>
      <c r="J856" s="41" t="str">
        <f>IF('Data Entry'!$BW3494="", "", 'Data Entry'!$BW3494)</f>
        <v/>
      </c>
      <c r="L856" s="37" t="str">
        <f t="shared" si="40"/>
        <v/>
      </c>
      <c r="N856" s="37" t="str">
        <f t="shared" si="41"/>
        <v/>
      </c>
      <c r="O856" s="37" t="str">
        <f t="shared" si="39"/>
        <v/>
      </c>
    </row>
    <row r="857" spans="1:15" x14ac:dyDescent="0.25">
      <c r="A857" s="21"/>
      <c r="B857" s="16"/>
      <c r="C857" s="57"/>
      <c r="D857" s="21"/>
      <c r="E857" s="21"/>
      <c r="F857" s="21"/>
      <c r="I857" s="41" t="str">
        <f>IF('Data Entry'!$CC3495="", "", 'Data Entry'!$CC3495)</f>
        <v/>
      </c>
      <c r="J857" s="41" t="str">
        <f>IF('Data Entry'!$BW3495="", "", 'Data Entry'!$BW3495)</f>
        <v/>
      </c>
      <c r="L857" s="37" t="str">
        <f t="shared" si="40"/>
        <v/>
      </c>
      <c r="N857" s="37" t="str">
        <f t="shared" si="41"/>
        <v/>
      </c>
      <c r="O857" s="37" t="str">
        <f t="shared" si="39"/>
        <v/>
      </c>
    </row>
    <row r="858" spans="1:15" x14ac:dyDescent="0.25">
      <c r="A858" s="21"/>
      <c r="B858" s="16"/>
      <c r="C858" s="57"/>
      <c r="D858" s="21"/>
      <c r="E858" s="21"/>
      <c r="F858" s="21"/>
      <c r="I858" s="41" t="str">
        <f>IF('Data Entry'!$CC3496="", "", 'Data Entry'!$CC3496)</f>
        <v/>
      </c>
      <c r="J858" s="41" t="str">
        <f>IF('Data Entry'!$BW3496="", "", 'Data Entry'!$BW3496)</f>
        <v/>
      </c>
      <c r="L858" s="37" t="str">
        <f t="shared" si="40"/>
        <v/>
      </c>
      <c r="N858" s="37" t="str">
        <f t="shared" si="41"/>
        <v/>
      </c>
      <c r="O858" s="37" t="str">
        <f t="shared" si="39"/>
        <v/>
      </c>
    </row>
    <row r="859" spans="1:15" x14ac:dyDescent="0.25">
      <c r="A859" s="21"/>
      <c r="B859" s="16"/>
      <c r="C859" s="57"/>
      <c r="D859" s="21"/>
      <c r="E859" s="21"/>
      <c r="F859" s="21"/>
      <c r="I859" s="41" t="str">
        <f>IF('Data Entry'!$CC3497="", "", 'Data Entry'!$CC3497)</f>
        <v/>
      </c>
      <c r="J859" s="41" t="str">
        <f>IF('Data Entry'!$BW3497="", "", 'Data Entry'!$BW3497)</f>
        <v/>
      </c>
      <c r="L859" s="37" t="str">
        <f t="shared" si="40"/>
        <v/>
      </c>
      <c r="N859" s="37" t="str">
        <f t="shared" si="41"/>
        <v/>
      </c>
      <c r="O859" s="37" t="str">
        <f t="shared" si="39"/>
        <v/>
      </c>
    </row>
    <row r="860" spans="1:15" x14ac:dyDescent="0.25">
      <c r="A860" s="21"/>
      <c r="B860" s="16"/>
      <c r="C860" s="57"/>
      <c r="D860" s="21"/>
      <c r="E860" s="21"/>
      <c r="F860" s="21"/>
      <c r="I860" s="41" t="str">
        <f>IF('Data Entry'!$CC3498="", "", 'Data Entry'!$CC3498)</f>
        <v/>
      </c>
      <c r="J860" s="41" t="str">
        <f>IF('Data Entry'!$BW3498="", "", 'Data Entry'!$BW3498)</f>
        <v/>
      </c>
      <c r="L860" s="37" t="str">
        <f t="shared" si="40"/>
        <v/>
      </c>
      <c r="N860" s="37" t="str">
        <f t="shared" si="41"/>
        <v/>
      </c>
      <c r="O860" s="37" t="str">
        <f t="shared" si="39"/>
        <v/>
      </c>
    </row>
    <row r="861" spans="1:15" x14ac:dyDescent="0.25">
      <c r="A861" s="21"/>
      <c r="B861" s="16"/>
      <c r="C861" s="57"/>
      <c r="D861" s="21"/>
      <c r="E861" s="21"/>
      <c r="F861" s="21"/>
      <c r="I861" s="41" t="str">
        <f>IF('Data Entry'!$CC3499="", "", 'Data Entry'!$CC3499)</f>
        <v/>
      </c>
      <c r="J861" s="41" t="str">
        <f>IF('Data Entry'!$BW3499="", "", 'Data Entry'!$BW3499)</f>
        <v/>
      </c>
      <c r="L861" s="37" t="str">
        <f t="shared" si="40"/>
        <v/>
      </c>
      <c r="N861" s="37" t="str">
        <f t="shared" si="41"/>
        <v/>
      </c>
      <c r="O861" s="37" t="str">
        <f t="shared" si="39"/>
        <v/>
      </c>
    </row>
    <row r="862" spans="1:15" x14ac:dyDescent="0.25">
      <c r="A862" s="21"/>
      <c r="B862" s="16"/>
      <c r="C862" s="57"/>
      <c r="D862" s="21"/>
      <c r="E862" s="21"/>
      <c r="F862" s="21"/>
      <c r="I862" s="41" t="str">
        <f>IF('Data Entry'!$CC3500="", "", 'Data Entry'!$CC3500)</f>
        <v/>
      </c>
      <c r="J862" s="41" t="str">
        <f>IF('Data Entry'!$BW3500="", "", 'Data Entry'!$BW3500)</f>
        <v/>
      </c>
      <c r="L862" s="37" t="str">
        <f t="shared" si="40"/>
        <v/>
      </c>
      <c r="N862" s="37" t="str">
        <f t="shared" si="41"/>
        <v/>
      </c>
      <c r="O862" s="37" t="str">
        <f t="shared" si="39"/>
        <v/>
      </c>
    </row>
    <row r="863" spans="1:15" x14ac:dyDescent="0.25">
      <c r="A863" s="21"/>
      <c r="B863" s="16"/>
      <c r="C863" s="57"/>
      <c r="D863" s="21"/>
      <c r="E863" s="21"/>
      <c r="F863" s="21"/>
      <c r="I863" s="41" t="str">
        <f>IF('Data Entry'!$CC3501="", "", 'Data Entry'!$CC3501)</f>
        <v/>
      </c>
      <c r="J863" s="41" t="str">
        <f>IF('Data Entry'!$BW3501="", "", 'Data Entry'!$BW3501)</f>
        <v/>
      </c>
      <c r="L863" s="37" t="str">
        <f t="shared" si="40"/>
        <v/>
      </c>
      <c r="N863" s="37" t="str">
        <f t="shared" si="41"/>
        <v/>
      </c>
      <c r="O863" s="37" t="str">
        <f t="shared" si="39"/>
        <v/>
      </c>
    </row>
    <row r="864" spans="1:15" x14ac:dyDescent="0.25">
      <c r="A864" s="21"/>
      <c r="B864" s="16"/>
      <c r="C864" s="57"/>
      <c r="D864" s="21"/>
      <c r="E864" s="21"/>
      <c r="F864" s="21"/>
      <c r="I864" s="41" t="str">
        <f>IF('Data Entry'!$CC3502="", "", 'Data Entry'!$CC3502)</f>
        <v/>
      </c>
      <c r="J864" s="41" t="str">
        <f>IF('Data Entry'!$BW3502="", "", 'Data Entry'!$BW3502)</f>
        <v/>
      </c>
      <c r="L864" s="37" t="str">
        <f t="shared" si="40"/>
        <v/>
      </c>
      <c r="N864" s="37" t="str">
        <f t="shared" si="41"/>
        <v/>
      </c>
      <c r="O864" s="37" t="str">
        <f t="shared" si="39"/>
        <v/>
      </c>
    </row>
    <row r="865" spans="1:15" x14ac:dyDescent="0.25">
      <c r="A865" s="21"/>
      <c r="B865" s="16"/>
      <c r="C865" s="57"/>
      <c r="D865" s="21"/>
      <c r="E865" s="21"/>
      <c r="F865" s="21"/>
      <c r="I865" s="41" t="str">
        <f>IF('Data Entry'!$CC3503="", "", 'Data Entry'!$CC3503)</f>
        <v/>
      </c>
      <c r="J865" s="41" t="str">
        <f>IF('Data Entry'!$BW3503="", "", 'Data Entry'!$BW3503)</f>
        <v/>
      </c>
      <c r="L865" s="37" t="str">
        <f t="shared" si="40"/>
        <v/>
      </c>
      <c r="N865" s="37" t="str">
        <f t="shared" si="41"/>
        <v/>
      </c>
      <c r="O865" s="37" t="str">
        <f t="shared" si="39"/>
        <v/>
      </c>
    </row>
    <row r="866" spans="1:15" x14ac:dyDescent="0.25">
      <c r="A866" s="21"/>
      <c r="B866" s="16"/>
      <c r="C866" s="57"/>
      <c r="D866" s="21"/>
      <c r="E866" s="21"/>
      <c r="F866" s="21"/>
      <c r="I866" s="41" t="str">
        <f>IF('Data Entry'!$CC3504="", "", 'Data Entry'!$CC3504)</f>
        <v/>
      </c>
      <c r="J866" s="41" t="str">
        <f>IF('Data Entry'!$BW3504="", "", 'Data Entry'!$BW3504)</f>
        <v/>
      </c>
      <c r="L866" s="37" t="str">
        <f t="shared" si="40"/>
        <v/>
      </c>
      <c r="N866" s="37" t="str">
        <f t="shared" si="41"/>
        <v/>
      </c>
      <c r="O866" s="37" t="str">
        <f t="shared" si="39"/>
        <v/>
      </c>
    </row>
    <row r="867" spans="1:15" x14ac:dyDescent="0.25">
      <c r="A867" s="21"/>
      <c r="B867" s="16"/>
      <c r="C867" s="57"/>
      <c r="D867" s="21"/>
      <c r="E867" s="21"/>
      <c r="F867" s="21"/>
      <c r="I867" s="41" t="str">
        <f>IF('Data Entry'!$CC3505="", "", 'Data Entry'!$CC3505)</f>
        <v/>
      </c>
      <c r="J867" s="41" t="str">
        <f>IF('Data Entry'!$BW3505="", "", 'Data Entry'!$BW3505)</f>
        <v/>
      </c>
      <c r="L867" s="37" t="str">
        <f t="shared" si="40"/>
        <v/>
      </c>
      <c r="N867" s="37" t="str">
        <f t="shared" si="41"/>
        <v/>
      </c>
      <c r="O867" s="37" t="str">
        <f t="shared" si="39"/>
        <v/>
      </c>
    </row>
    <row r="868" spans="1:15" x14ac:dyDescent="0.25">
      <c r="A868" s="21"/>
      <c r="B868" s="16"/>
      <c r="C868" s="57"/>
      <c r="D868" s="21"/>
      <c r="E868" s="21"/>
      <c r="F868" s="21"/>
      <c r="I868" s="41" t="str">
        <f>IF('Data Entry'!$CC3506="", "", 'Data Entry'!$CC3506)</f>
        <v/>
      </c>
      <c r="J868" s="41" t="str">
        <f>IF('Data Entry'!$BW3506="", "", 'Data Entry'!$BW3506)</f>
        <v/>
      </c>
      <c r="L868" s="37" t="str">
        <f t="shared" si="40"/>
        <v/>
      </c>
      <c r="N868" s="37" t="str">
        <f t="shared" si="41"/>
        <v/>
      </c>
      <c r="O868" s="37" t="str">
        <f t="shared" si="39"/>
        <v/>
      </c>
    </row>
    <row r="869" spans="1:15" x14ac:dyDescent="0.25">
      <c r="A869" s="21"/>
      <c r="B869" s="16"/>
      <c r="C869" s="57"/>
      <c r="D869" s="21"/>
      <c r="E869" s="21"/>
      <c r="F869" s="21"/>
      <c r="I869" s="41" t="str">
        <f>IF('Data Entry'!$CC3507="", "", 'Data Entry'!$CC3507)</f>
        <v/>
      </c>
      <c r="J869" s="41" t="str">
        <f>IF('Data Entry'!$BW3507="", "", 'Data Entry'!$BW3507)</f>
        <v/>
      </c>
      <c r="L869" s="37" t="str">
        <f t="shared" si="40"/>
        <v/>
      </c>
      <c r="N869" s="37" t="str">
        <f t="shared" si="41"/>
        <v/>
      </c>
      <c r="O869" s="37" t="str">
        <f t="shared" si="39"/>
        <v/>
      </c>
    </row>
    <row r="870" spans="1:15" x14ac:dyDescent="0.25">
      <c r="A870" s="21"/>
      <c r="B870" s="16"/>
      <c r="C870" s="57"/>
      <c r="D870" s="21"/>
      <c r="E870" s="21"/>
      <c r="F870" s="21"/>
      <c r="I870" s="41" t="str">
        <f>IF('Data Entry'!$CC3508="", "", 'Data Entry'!$CC3508)</f>
        <v/>
      </c>
      <c r="J870" s="41" t="str">
        <f>IF('Data Entry'!$BW3508="", "", 'Data Entry'!$BW3508)</f>
        <v/>
      </c>
      <c r="L870" s="37" t="str">
        <f t="shared" si="40"/>
        <v/>
      </c>
      <c r="N870" s="37" t="str">
        <f t="shared" si="41"/>
        <v/>
      </c>
      <c r="O870" s="37" t="str">
        <f t="shared" si="39"/>
        <v/>
      </c>
    </row>
    <row r="871" spans="1:15" x14ac:dyDescent="0.25">
      <c r="A871" s="21"/>
      <c r="B871" s="16"/>
      <c r="C871" s="57"/>
      <c r="D871" s="21"/>
      <c r="E871" s="21"/>
      <c r="F871" s="21"/>
      <c r="I871" s="41" t="str">
        <f>IF('Data Entry'!$CC3509="", "", 'Data Entry'!$CC3509)</f>
        <v/>
      </c>
      <c r="J871" s="41" t="str">
        <f>IF('Data Entry'!$BW3509="", "", 'Data Entry'!$BW3509)</f>
        <v/>
      </c>
      <c r="L871" s="37" t="str">
        <f t="shared" si="40"/>
        <v/>
      </c>
      <c r="N871" s="37" t="str">
        <f t="shared" si="41"/>
        <v/>
      </c>
      <c r="O871" s="37" t="str">
        <f t="shared" si="39"/>
        <v/>
      </c>
    </row>
    <row r="872" spans="1:15" x14ac:dyDescent="0.25">
      <c r="A872" s="21"/>
      <c r="B872" s="16"/>
      <c r="C872" s="57"/>
      <c r="D872" s="21"/>
      <c r="E872" s="21"/>
      <c r="F872" s="21"/>
      <c r="I872" s="41" t="str">
        <f>IF('Data Entry'!$CC3510="", "", 'Data Entry'!$CC3510)</f>
        <v/>
      </c>
      <c r="J872" s="41" t="str">
        <f>IF('Data Entry'!$BW3510="", "", 'Data Entry'!$BW3510)</f>
        <v/>
      </c>
      <c r="L872" s="37" t="str">
        <f t="shared" si="40"/>
        <v/>
      </c>
      <c r="N872" s="37" t="str">
        <f t="shared" si="41"/>
        <v/>
      </c>
      <c r="O872" s="37" t="str">
        <f t="shared" si="39"/>
        <v/>
      </c>
    </row>
    <row r="873" spans="1:15" x14ac:dyDescent="0.25">
      <c r="A873" s="21"/>
      <c r="B873" s="16"/>
      <c r="C873" s="57"/>
      <c r="D873" s="21"/>
      <c r="E873" s="21"/>
      <c r="F873" s="21"/>
      <c r="I873" s="41" t="str">
        <f>IF('Data Entry'!$CC3511="", "", 'Data Entry'!$CC3511)</f>
        <v/>
      </c>
      <c r="J873" s="41" t="str">
        <f>IF('Data Entry'!$BW3511="", "", 'Data Entry'!$BW3511)</f>
        <v/>
      </c>
      <c r="L873" s="37" t="str">
        <f t="shared" si="40"/>
        <v/>
      </c>
      <c r="N873" s="37" t="str">
        <f t="shared" si="41"/>
        <v/>
      </c>
      <c r="O873" s="37" t="str">
        <f t="shared" si="39"/>
        <v/>
      </c>
    </row>
    <row r="874" spans="1:15" x14ac:dyDescent="0.25">
      <c r="A874" s="21"/>
      <c r="B874" s="16"/>
      <c r="C874" s="57"/>
      <c r="D874" s="21"/>
      <c r="E874" s="21"/>
      <c r="F874" s="21"/>
      <c r="I874" s="41" t="str">
        <f>IF('Data Entry'!$CC3512="", "", 'Data Entry'!$CC3512)</f>
        <v/>
      </c>
      <c r="J874" s="41" t="str">
        <f>IF('Data Entry'!$BW3512="", "", 'Data Entry'!$BW3512)</f>
        <v/>
      </c>
      <c r="L874" s="37" t="str">
        <f t="shared" si="40"/>
        <v/>
      </c>
      <c r="N874" s="37" t="str">
        <f t="shared" si="41"/>
        <v/>
      </c>
      <c r="O874" s="37" t="str">
        <f t="shared" si="39"/>
        <v/>
      </c>
    </row>
    <row r="875" spans="1:15" x14ac:dyDescent="0.25">
      <c r="A875" s="21"/>
      <c r="B875" s="16"/>
      <c r="C875" s="57"/>
      <c r="D875" s="21"/>
      <c r="E875" s="21"/>
      <c r="F875" s="21"/>
      <c r="I875" s="41" t="str">
        <f>IF('Data Entry'!$CC3513="", "", 'Data Entry'!$CC3513)</f>
        <v/>
      </c>
      <c r="J875" s="41" t="str">
        <f>IF('Data Entry'!$BW3513="", "", 'Data Entry'!$BW3513)</f>
        <v/>
      </c>
      <c r="L875" s="37" t="str">
        <f t="shared" si="40"/>
        <v/>
      </c>
      <c r="N875" s="37" t="str">
        <f t="shared" si="41"/>
        <v/>
      </c>
      <c r="O875" s="37" t="str">
        <f t="shared" si="39"/>
        <v/>
      </c>
    </row>
    <row r="876" spans="1:15" x14ac:dyDescent="0.25">
      <c r="A876" s="21"/>
      <c r="B876" s="16"/>
      <c r="C876" s="57"/>
      <c r="D876" s="21"/>
      <c r="E876" s="21"/>
      <c r="F876" s="21"/>
      <c r="I876" s="41" t="str">
        <f>IF('Data Entry'!$CC3514="", "", 'Data Entry'!$CC3514)</f>
        <v/>
      </c>
      <c r="J876" s="41" t="str">
        <f>IF('Data Entry'!$BW3514="", "", 'Data Entry'!$BW3514)</f>
        <v/>
      </c>
      <c r="L876" s="37" t="str">
        <f t="shared" si="40"/>
        <v/>
      </c>
      <c r="N876" s="37" t="str">
        <f t="shared" si="41"/>
        <v/>
      </c>
      <c r="O876" s="37" t="str">
        <f t="shared" si="39"/>
        <v/>
      </c>
    </row>
    <row r="877" spans="1:15" x14ac:dyDescent="0.25">
      <c r="A877" s="21"/>
      <c r="B877" s="16"/>
      <c r="C877" s="57"/>
      <c r="D877" s="21"/>
      <c r="E877" s="21"/>
      <c r="F877" s="21"/>
      <c r="I877" s="41" t="str">
        <f>IF('Data Entry'!$CC3515="", "", 'Data Entry'!$CC3515)</f>
        <v/>
      </c>
      <c r="J877" s="41" t="str">
        <f>IF('Data Entry'!$BW3515="", "", 'Data Entry'!$BW3515)</f>
        <v/>
      </c>
      <c r="L877" s="37" t="str">
        <f t="shared" si="40"/>
        <v/>
      </c>
      <c r="N877" s="37" t="str">
        <f t="shared" si="41"/>
        <v/>
      </c>
      <c r="O877" s="37" t="str">
        <f t="shared" si="39"/>
        <v/>
      </c>
    </row>
    <row r="878" spans="1:15" x14ac:dyDescent="0.25">
      <c r="A878" s="21"/>
      <c r="B878" s="16"/>
      <c r="C878" s="57"/>
      <c r="D878" s="21"/>
      <c r="E878" s="21"/>
      <c r="F878" s="21"/>
      <c r="I878" s="41" t="str">
        <f>IF('Data Entry'!$CC3516="", "", 'Data Entry'!$CC3516)</f>
        <v/>
      </c>
      <c r="J878" s="41" t="str">
        <f>IF('Data Entry'!$BW3516="", "", 'Data Entry'!$BW3516)</f>
        <v/>
      </c>
      <c r="L878" s="37" t="str">
        <f t="shared" si="40"/>
        <v/>
      </c>
      <c r="N878" s="37" t="str">
        <f t="shared" si="41"/>
        <v/>
      </c>
      <c r="O878" s="37" t="str">
        <f t="shared" si="39"/>
        <v/>
      </c>
    </row>
    <row r="879" spans="1:15" x14ac:dyDescent="0.25">
      <c r="A879" s="21"/>
      <c r="B879" s="16"/>
      <c r="C879" s="57"/>
      <c r="D879" s="21"/>
      <c r="E879" s="21"/>
      <c r="F879" s="21"/>
      <c r="I879" s="41" t="str">
        <f>IF('Data Entry'!$CC3517="", "", 'Data Entry'!$CC3517)</f>
        <v/>
      </c>
      <c r="J879" s="41" t="str">
        <f>IF('Data Entry'!$BW3517="", "", 'Data Entry'!$BW3517)</f>
        <v/>
      </c>
      <c r="L879" s="37" t="str">
        <f t="shared" si="40"/>
        <v/>
      </c>
      <c r="N879" s="37" t="str">
        <f t="shared" si="41"/>
        <v/>
      </c>
      <c r="O879" s="37" t="str">
        <f t="shared" si="39"/>
        <v/>
      </c>
    </row>
    <row r="880" spans="1:15" x14ac:dyDescent="0.25">
      <c r="A880" s="21"/>
      <c r="B880" s="16"/>
      <c r="C880" s="57"/>
      <c r="D880" s="21"/>
      <c r="E880" s="21"/>
      <c r="F880" s="21"/>
      <c r="I880" s="41" t="str">
        <f>IF('Data Entry'!$CC3518="", "", 'Data Entry'!$CC3518)</f>
        <v/>
      </c>
      <c r="J880" s="41" t="str">
        <f>IF('Data Entry'!$BW3518="", "", 'Data Entry'!$BW3518)</f>
        <v/>
      </c>
      <c r="L880" s="37" t="str">
        <f t="shared" si="40"/>
        <v/>
      </c>
      <c r="N880" s="37" t="str">
        <f t="shared" si="41"/>
        <v/>
      </c>
      <c r="O880" s="37" t="str">
        <f t="shared" si="39"/>
        <v/>
      </c>
    </row>
    <row r="881" spans="1:15" x14ac:dyDescent="0.25">
      <c r="A881" s="21"/>
      <c r="B881" s="16"/>
      <c r="C881" s="57"/>
      <c r="D881" s="21"/>
      <c r="E881" s="21"/>
      <c r="F881" s="21"/>
      <c r="I881" s="41" t="str">
        <f>IF('Data Entry'!$CC3519="", "", 'Data Entry'!$CC3519)</f>
        <v/>
      </c>
      <c r="J881" s="41" t="str">
        <f>IF('Data Entry'!$BW3519="", "", 'Data Entry'!$BW3519)</f>
        <v/>
      </c>
      <c r="L881" s="37" t="str">
        <f t="shared" si="40"/>
        <v/>
      </c>
      <c r="N881" s="37" t="str">
        <f t="shared" si="41"/>
        <v/>
      </c>
      <c r="O881" s="37" t="str">
        <f t="shared" si="39"/>
        <v/>
      </c>
    </row>
    <row r="882" spans="1:15" x14ac:dyDescent="0.25">
      <c r="A882" s="21"/>
      <c r="B882" s="16"/>
      <c r="C882" s="57"/>
      <c r="D882" s="21"/>
      <c r="E882" s="21"/>
      <c r="F882" s="21"/>
      <c r="I882" s="41" t="str">
        <f>IF('Data Entry'!$CC3520="", "", 'Data Entry'!$CC3520)</f>
        <v/>
      </c>
      <c r="J882" s="41" t="str">
        <f>IF('Data Entry'!$BW3520="", "", 'Data Entry'!$BW3520)</f>
        <v/>
      </c>
      <c r="L882" s="37" t="str">
        <f t="shared" si="40"/>
        <v/>
      </c>
      <c r="N882" s="37" t="str">
        <f t="shared" si="41"/>
        <v/>
      </c>
      <c r="O882" s="37" t="str">
        <f t="shared" si="39"/>
        <v/>
      </c>
    </row>
    <row r="883" spans="1:15" x14ac:dyDescent="0.25">
      <c r="A883" s="21"/>
      <c r="B883" s="16"/>
      <c r="C883" s="57"/>
      <c r="D883" s="21"/>
      <c r="E883" s="21"/>
      <c r="F883" s="21"/>
      <c r="I883" s="41" t="str">
        <f>IF('Data Entry'!$CC3521="", "", 'Data Entry'!$CC3521)</f>
        <v/>
      </c>
      <c r="J883" s="41" t="str">
        <f>IF('Data Entry'!$BW3521="", "", 'Data Entry'!$BW3521)</f>
        <v/>
      </c>
      <c r="L883" s="37" t="str">
        <f t="shared" si="40"/>
        <v/>
      </c>
      <c r="N883" s="37" t="str">
        <f t="shared" si="41"/>
        <v/>
      </c>
      <c r="O883" s="37" t="str">
        <f t="shared" si="39"/>
        <v/>
      </c>
    </row>
    <row r="884" spans="1:15" x14ac:dyDescent="0.25">
      <c r="A884" s="21"/>
      <c r="B884" s="16"/>
      <c r="C884" s="57"/>
      <c r="D884" s="21"/>
      <c r="E884" s="21"/>
      <c r="F884" s="21"/>
      <c r="I884" s="41" t="str">
        <f>IF('Data Entry'!$CC3522="", "", 'Data Entry'!$CC3522)</f>
        <v/>
      </c>
      <c r="J884" s="41" t="str">
        <f>IF('Data Entry'!$BW3522="", "", 'Data Entry'!$BW3522)</f>
        <v/>
      </c>
      <c r="L884" s="37" t="str">
        <f t="shared" si="40"/>
        <v/>
      </c>
      <c r="N884" s="37" t="str">
        <f t="shared" si="41"/>
        <v/>
      </c>
      <c r="O884" s="37" t="str">
        <f t="shared" si="39"/>
        <v/>
      </c>
    </row>
    <row r="885" spans="1:15" x14ac:dyDescent="0.25">
      <c r="A885" s="21"/>
      <c r="B885" s="16"/>
      <c r="C885" s="57"/>
      <c r="D885" s="21"/>
      <c r="E885" s="21"/>
      <c r="F885" s="21"/>
      <c r="I885" s="41" t="str">
        <f>IF('Data Entry'!$CC3523="", "", 'Data Entry'!$CC3523)</f>
        <v/>
      </c>
      <c r="J885" s="41" t="str">
        <f>IF('Data Entry'!$BW3523="", "", 'Data Entry'!$BW3523)</f>
        <v/>
      </c>
      <c r="L885" s="37" t="str">
        <f t="shared" si="40"/>
        <v/>
      </c>
      <c r="N885" s="37" t="str">
        <f t="shared" si="41"/>
        <v/>
      </c>
      <c r="O885" s="37" t="str">
        <f t="shared" si="39"/>
        <v/>
      </c>
    </row>
    <row r="886" spans="1:15" x14ac:dyDescent="0.25">
      <c r="A886" s="21"/>
      <c r="B886" s="16"/>
      <c r="C886" s="57"/>
      <c r="D886" s="21"/>
      <c r="E886" s="21"/>
      <c r="F886" s="21"/>
      <c r="I886" s="41" t="str">
        <f>IF('Data Entry'!$CC3524="", "", 'Data Entry'!$CC3524)</f>
        <v/>
      </c>
      <c r="J886" s="41" t="str">
        <f>IF('Data Entry'!$BW3524="", "", 'Data Entry'!$BW3524)</f>
        <v/>
      </c>
      <c r="L886" s="37" t="str">
        <f t="shared" si="40"/>
        <v/>
      </c>
      <c r="N886" s="37" t="str">
        <f t="shared" si="41"/>
        <v/>
      </c>
      <c r="O886" s="37" t="str">
        <f t="shared" si="39"/>
        <v/>
      </c>
    </row>
    <row r="887" spans="1:15" x14ac:dyDescent="0.25">
      <c r="A887" s="21"/>
      <c r="B887" s="16"/>
      <c r="C887" s="57"/>
      <c r="D887" s="21"/>
      <c r="E887" s="21"/>
      <c r="F887" s="21"/>
      <c r="I887" s="41" t="str">
        <f>IF('Data Entry'!$CC3525="", "", 'Data Entry'!$CC3525)</f>
        <v/>
      </c>
      <c r="J887" s="41" t="str">
        <f>IF('Data Entry'!$BW3525="", "", 'Data Entry'!$BW3525)</f>
        <v/>
      </c>
      <c r="L887" s="37" t="str">
        <f t="shared" si="40"/>
        <v/>
      </c>
      <c r="N887" s="37" t="str">
        <f t="shared" si="41"/>
        <v/>
      </c>
      <c r="O887" s="37" t="str">
        <f t="shared" si="39"/>
        <v/>
      </c>
    </row>
    <row r="888" spans="1:15" x14ac:dyDescent="0.25">
      <c r="A888" s="21"/>
      <c r="B888" s="16"/>
      <c r="C888" s="57"/>
      <c r="D888" s="21"/>
      <c r="E888" s="21"/>
      <c r="F888" s="21"/>
      <c r="I888" s="41" t="str">
        <f>IF('Data Entry'!$CC3526="", "", 'Data Entry'!$CC3526)</f>
        <v/>
      </c>
      <c r="J888" s="41" t="str">
        <f>IF('Data Entry'!$BW3526="", "", 'Data Entry'!$BW3526)</f>
        <v/>
      </c>
      <c r="L888" s="37" t="str">
        <f t="shared" si="40"/>
        <v/>
      </c>
      <c r="N888" s="37" t="str">
        <f t="shared" si="41"/>
        <v/>
      </c>
      <c r="O888" s="37" t="str">
        <f t="shared" si="39"/>
        <v/>
      </c>
    </row>
    <row r="889" spans="1:15" x14ac:dyDescent="0.25">
      <c r="A889" s="21"/>
      <c r="B889" s="16"/>
      <c r="C889" s="57"/>
      <c r="D889" s="21"/>
      <c r="E889" s="21"/>
      <c r="F889" s="21"/>
      <c r="I889" s="41" t="str">
        <f>IF('Data Entry'!$CC3527="", "", 'Data Entry'!$CC3527)</f>
        <v/>
      </c>
      <c r="J889" s="41" t="str">
        <f>IF('Data Entry'!$BW3527="", "", 'Data Entry'!$BW3527)</f>
        <v/>
      </c>
      <c r="L889" s="37" t="str">
        <f t="shared" si="40"/>
        <v/>
      </c>
      <c r="N889" s="37" t="str">
        <f t="shared" si="41"/>
        <v/>
      </c>
      <c r="O889" s="37" t="str">
        <f t="shared" si="39"/>
        <v/>
      </c>
    </row>
    <row r="890" spans="1:15" x14ac:dyDescent="0.25">
      <c r="A890" s="21"/>
      <c r="B890" s="16"/>
      <c r="C890" s="57"/>
      <c r="D890" s="21"/>
      <c r="E890" s="21"/>
      <c r="F890" s="21"/>
      <c r="I890" s="41" t="str">
        <f>IF('Data Entry'!$CC3528="", "", 'Data Entry'!$CC3528)</f>
        <v/>
      </c>
      <c r="J890" s="41" t="str">
        <f>IF('Data Entry'!$BW3528="", "", 'Data Entry'!$BW3528)</f>
        <v/>
      </c>
      <c r="L890" s="37" t="str">
        <f t="shared" si="40"/>
        <v/>
      </c>
      <c r="N890" s="37" t="str">
        <f t="shared" si="41"/>
        <v/>
      </c>
      <c r="O890" s="37" t="str">
        <f t="shared" si="39"/>
        <v/>
      </c>
    </row>
    <row r="891" spans="1:15" x14ac:dyDescent="0.25">
      <c r="A891" s="21"/>
      <c r="B891" s="16"/>
      <c r="C891" s="57"/>
      <c r="D891" s="21"/>
      <c r="E891" s="21"/>
      <c r="F891" s="21"/>
      <c r="I891" s="41" t="str">
        <f>IF('Data Entry'!$CC3529="", "", 'Data Entry'!$CC3529)</f>
        <v/>
      </c>
      <c r="J891" s="41" t="str">
        <f>IF('Data Entry'!$BW3529="", "", 'Data Entry'!$BW3529)</f>
        <v/>
      </c>
      <c r="L891" s="37" t="str">
        <f t="shared" si="40"/>
        <v/>
      </c>
      <c r="N891" s="37" t="str">
        <f t="shared" si="41"/>
        <v/>
      </c>
      <c r="O891" s="37" t="str">
        <f t="shared" si="39"/>
        <v/>
      </c>
    </row>
    <row r="892" spans="1:15" x14ac:dyDescent="0.25">
      <c r="A892" s="21"/>
      <c r="B892" s="16"/>
      <c r="C892" s="57"/>
      <c r="D892" s="21"/>
      <c r="E892" s="21"/>
      <c r="F892" s="21"/>
      <c r="I892" s="41" t="str">
        <f>IF('Data Entry'!$CC3530="", "", 'Data Entry'!$CC3530)</f>
        <v/>
      </c>
      <c r="J892" s="41" t="str">
        <f>IF('Data Entry'!$BW3530="", "", 'Data Entry'!$BW3530)</f>
        <v/>
      </c>
      <c r="L892" s="37" t="str">
        <f t="shared" si="40"/>
        <v/>
      </c>
      <c r="N892" s="37" t="str">
        <f t="shared" si="41"/>
        <v/>
      </c>
      <c r="O892" s="37" t="str">
        <f t="shared" si="39"/>
        <v/>
      </c>
    </row>
    <row r="893" spans="1:15" x14ac:dyDescent="0.25">
      <c r="A893" s="21"/>
      <c r="B893" s="16"/>
      <c r="C893" s="57"/>
      <c r="D893" s="21"/>
      <c r="E893" s="21"/>
      <c r="F893" s="21"/>
      <c r="I893" s="41" t="str">
        <f>IF('Data Entry'!$CC3531="", "", 'Data Entry'!$CC3531)</f>
        <v/>
      </c>
      <c r="J893" s="41" t="str">
        <f>IF('Data Entry'!$BW3531="", "", 'Data Entry'!$BW3531)</f>
        <v/>
      </c>
      <c r="L893" s="37" t="str">
        <f t="shared" si="40"/>
        <v/>
      </c>
      <c r="N893" s="37" t="str">
        <f t="shared" si="41"/>
        <v/>
      </c>
      <c r="O893" s="37" t="str">
        <f t="shared" si="39"/>
        <v/>
      </c>
    </row>
    <row r="894" spans="1:15" x14ac:dyDescent="0.25">
      <c r="A894" s="21"/>
      <c r="B894" s="16"/>
      <c r="C894" s="57"/>
      <c r="D894" s="21"/>
      <c r="E894" s="21"/>
      <c r="F894" s="21"/>
      <c r="I894" s="41" t="str">
        <f>IF('Data Entry'!$CC3532="", "", 'Data Entry'!$CC3532)</f>
        <v/>
      </c>
      <c r="J894" s="41" t="str">
        <f>IF('Data Entry'!$BW3532="", "", 'Data Entry'!$BW3532)</f>
        <v/>
      </c>
      <c r="L894" s="37" t="str">
        <f t="shared" si="40"/>
        <v/>
      </c>
      <c r="N894" s="37" t="str">
        <f t="shared" si="41"/>
        <v/>
      </c>
      <c r="O894" s="37" t="str">
        <f t="shared" si="39"/>
        <v/>
      </c>
    </row>
    <row r="895" spans="1:15" x14ac:dyDescent="0.25">
      <c r="A895" s="21"/>
      <c r="B895" s="16"/>
      <c r="C895" s="57"/>
      <c r="D895" s="21"/>
      <c r="E895" s="21"/>
      <c r="F895" s="21"/>
      <c r="I895" s="41" t="str">
        <f>IF('Data Entry'!$CC3533="", "", 'Data Entry'!$CC3533)</f>
        <v/>
      </c>
      <c r="J895" s="41" t="str">
        <f>IF('Data Entry'!$BW3533="", "", 'Data Entry'!$BW3533)</f>
        <v/>
      </c>
      <c r="L895" s="37" t="str">
        <f t="shared" si="40"/>
        <v/>
      </c>
      <c r="N895" s="37" t="str">
        <f t="shared" si="41"/>
        <v/>
      </c>
      <c r="O895" s="37" t="str">
        <f t="shared" si="39"/>
        <v/>
      </c>
    </row>
    <row r="896" spans="1:15" x14ac:dyDescent="0.25">
      <c r="A896" s="21"/>
      <c r="B896" s="16"/>
      <c r="C896" s="57"/>
      <c r="D896" s="21"/>
      <c r="E896" s="21"/>
      <c r="F896" s="21"/>
      <c r="I896" s="41" t="str">
        <f>IF('Data Entry'!$CC3534="", "", 'Data Entry'!$CC3534)</f>
        <v/>
      </c>
      <c r="J896" s="41" t="str">
        <f>IF('Data Entry'!$BW3534="", "", 'Data Entry'!$BW3534)</f>
        <v/>
      </c>
      <c r="L896" s="37" t="str">
        <f t="shared" si="40"/>
        <v/>
      </c>
      <c r="N896" s="37" t="str">
        <f t="shared" si="41"/>
        <v/>
      </c>
      <c r="O896" s="37" t="str">
        <f t="shared" si="39"/>
        <v/>
      </c>
    </row>
    <row r="897" spans="1:15" x14ac:dyDescent="0.25">
      <c r="A897" s="21"/>
      <c r="B897" s="16"/>
      <c r="C897" s="57"/>
      <c r="D897" s="21"/>
      <c r="E897" s="21"/>
      <c r="F897" s="21"/>
      <c r="I897" s="41" t="str">
        <f>IF('Data Entry'!$CC3535="", "", 'Data Entry'!$CC3535)</f>
        <v/>
      </c>
      <c r="J897" s="41" t="str">
        <f>IF('Data Entry'!$BW3535="", "", 'Data Entry'!$BW3535)</f>
        <v/>
      </c>
      <c r="L897" s="37" t="str">
        <f t="shared" si="40"/>
        <v/>
      </c>
      <c r="N897" s="37" t="str">
        <f t="shared" si="41"/>
        <v/>
      </c>
      <c r="O897" s="37" t="str">
        <f t="shared" si="39"/>
        <v/>
      </c>
    </row>
    <row r="898" spans="1:15" x14ac:dyDescent="0.25">
      <c r="A898" s="21"/>
      <c r="B898" s="16"/>
      <c r="C898" s="57"/>
      <c r="D898" s="21"/>
      <c r="E898" s="21"/>
      <c r="F898" s="21"/>
      <c r="I898" s="41" t="str">
        <f>IF('Data Entry'!$CC3536="", "", 'Data Entry'!$CC3536)</f>
        <v/>
      </c>
      <c r="J898" s="41" t="str">
        <f>IF('Data Entry'!$BW3536="", "", 'Data Entry'!$BW3536)</f>
        <v/>
      </c>
      <c r="L898" s="37" t="str">
        <f t="shared" si="40"/>
        <v/>
      </c>
      <c r="N898" s="37" t="str">
        <f t="shared" si="41"/>
        <v/>
      </c>
      <c r="O898" s="37" t="str">
        <f t="shared" si="39"/>
        <v/>
      </c>
    </row>
    <row r="899" spans="1:15" x14ac:dyDescent="0.25">
      <c r="A899" s="21"/>
      <c r="B899" s="16"/>
      <c r="C899" s="57"/>
      <c r="D899" s="21"/>
      <c r="E899" s="21"/>
      <c r="F899" s="21"/>
      <c r="I899" s="41" t="str">
        <f>IF('Data Entry'!$CC3537="", "", 'Data Entry'!$CC3537)</f>
        <v/>
      </c>
      <c r="J899" s="41" t="str">
        <f>IF('Data Entry'!$BW3537="", "", 'Data Entry'!$BW3537)</f>
        <v/>
      </c>
      <c r="L899" s="37" t="str">
        <f t="shared" si="40"/>
        <v/>
      </c>
      <c r="N899" s="37" t="str">
        <f t="shared" si="41"/>
        <v/>
      </c>
      <c r="O899" s="37" t="str">
        <f t="shared" si="39"/>
        <v/>
      </c>
    </row>
    <row r="900" spans="1:15" x14ac:dyDescent="0.25">
      <c r="A900" s="21"/>
      <c r="B900" s="16"/>
      <c r="C900" s="57"/>
      <c r="D900" s="21"/>
      <c r="E900" s="21"/>
      <c r="F900" s="21"/>
      <c r="I900" s="41" t="str">
        <f>IF('Data Entry'!$CC3538="", "", 'Data Entry'!$CC3538)</f>
        <v/>
      </c>
      <c r="J900" s="41" t="str">
        <f>IF('Data Entry'!$BW3538="", "", 'Data Entry'!$BW3538)</f>
        <v/>
      </c>
      <c r="L900" s="37" t="str">
        <f t="shared" si="40"/>
        <v/>
      </c>
      <c r="N900" s="37" t="str">
        <f t="shared" si="41"/>
        <v/>
      </c>
      <c r="O900" s="37" t="str">
        <f t="shared" si="39"/>
        <v/>
      </c>
    </row>
    <row r="901" spans="1:15" x14ac:dyDescent="0.25">
      <c r="A901" s="21"/>
      <c r="B901" s="16"/>
      <c r="C901" s="57"/>
      <c r="D901" s="21"/>
      <c r="E901" s="21"/>
      <c r="F901" s="21"/>
      <c r="I901" s="41" t="str">
        <f>IF('Data Entry'!$CC3539="", "", 'Data Entry'!$CC3539)</f>
        <v/>
      </c>
      <c r="J901" s="41" t="str">
        <f>IF('Data Entry'!$BW3539="", "", 'Data Entry'!$BW3539)</f>
        <v/>
      </c>
      <c r="L901" s="37" t="str">
        <f t="shared" si="40"/>
        <v/>
      </c>
      <c r="N901" s="37" t="str">
        <f t="shared" si="41"/>
        <v/>
      </c>
      <c r="O901" s="37" t="str">
        <f t="shared" si="39"/>
        <v/>
      </c>
    </row>
    <row r="902" spans="1:15" x14ac:dyDescent="0.25">
      <c r="A902" s="21"/>
      <c r="B902" s="16"/>
      <c r="C902" s="57"/>
      <c r="D902" s="21"/>
      <c r="E902" s="21"/>
      <c r="F902" s="21"/>
      <c r="I902" s="41" t="str">
        <f>IF('Data Entry'!$CC3540="", "", 'Data Entry'!$CC3540)</f>
        <v/>
      </c>
      <c r="J902" s="41" t="str">
        <f>IF('Data Entry'!$BW3540="", "", 'Data Entry'!$BW3540)</f>
        <v/>
      </c>
      <c r="L902" s="37" t="str">
        <f t="shared" si="40"/>
        <v/>
      </c>
      <c r="N902" s="37" t="str">
        <f t="shared" si="41"/>
        <v/>
      </c>
      <c r="O902" s="37" t="str">
        <f t="shared" si="39"/>
        <v/>
      </c>
    </row>
    <row r="903" spans="1:15" x14ac:dyDescent="0.25">
      <c r="A903" s="21"/>
      <c r="B903" s="16"/>
      <c r="C903" s="57"/>
      <c r="D903" s="21"/>
      <c r="E903" s="21"/>
      <c r="F903" s="21"/>
      <c r="I903" s="41" t="str">
        <f>IF('Data Entry'!$CC3541="", "", 'Data Entry'!$CC3541)</f>
        <v/>
      </c>
      <c r="J903" s="41" t="str">
        <f>IF('Data Entry'!$BW3541="", "", 'Data Entry'!$BW3541)</f>
        <v/>
      </c>
      <c r="L903" s="37" t="str">
        <f t="shared" si="40"/>
        <v/>
      </c>
      <c r="N903" s="37" t="str">
        <f t="shared" si="41"/>
        <v/>
      </c>
      <c r="O903" s="37" t="str">
        <f t="shared" si="39"/>
        <v/>
      </c>
    </row>
    <row r="904" spans="1:15" x14ac:dyDescent="0.25">
      <c r="A904" s="21"/>
      <c r="B904" s="16"/>
      <c r="C904" s="57"/>
      <c r="D904" s="21"/>
      <c r="E904" s="21"/>
      <c r="F904" s="21"/>
      <c r="I904" s="41" t="str">
        <f>IF('Data Entry'!$CC3542="", "", 'Data Entry'!$CC3542)</f>
        <v/>
      </c>
      <c r="J904" s="41" t="str">
        <f>IF('Data Entry'!$BW3542="", "", 'Data Entry'!$BW3542)</f>
        <v/>
      </c>
      <c r="L904" s="37" t="str">
        <f t="shared" si="40"/>
        <v/>
      </c>
      <c r="N904" s="37" t="str">
        <f t="shared" si="41"/>
        <v/>
      </c>
      <c r="O904" s="37" t="str">
        <f t="shared" si="39"/>
        <v/>
      </c>
    </row>
    <row r="905" spans="1:15" x14ac:dyDescent="0.25">
      <c r="A905" s="21"/>
      <c r="B905" s="16"/>
      <c r="C905" s="57"/>
      <c r="D905" s="21"/>
      <c r="E905" s="21"/>
      <c r="F905" s="21"/>
      <c r="I905" s="41" t="str">
        <f>IF('Data Entry'!$CC3543="", "", 'Data Entry'!$CC3543)</f>
        <v/>
      </c>
      <c r="J905" s="41" t="str">
        <f>IF('Data Entry'!$BW3543="", "", 'Data Entry'!$BW3543)</f>
        <v/>
      </c>
      <c r="L905" s="37" t="str">
        <f t="shared" si="40"/>
        <v/>
      </c>
      <c r="N905" s="37" t="str">
        <f t="shared" si="41"/>
        <v/>
      </c>
      <c r="O905" s="37" t="str">
        <f t="shared" si="39"/>
        <v/>
      </c>
    </row>
    <row r="906" spans="1:15" x14ac:dyDescent="0.25">
      <c r="A906" s="21"/>
      <c r="B906" s="16"/>
      <c r="C906" s="57"/>
      <c r="D906" s="21"/>
      <c r="E906" s="21"/>
      <c r="F906" s="21"/>
      <c r="I906" s="41" t="str">
        <f>IF('Data Entry'!$CC3544="", "", 'Data Entry'!$CC3544)</f>
        <v/>
      </c>
      <c r="J906" s="41" t="str">
        <f>IF('Data Entry'!$BW3544="", "", 'Data Entry'!$BW3544)</f>
        <v/>
      </c>
      <c r="L906" s="37" t="str">
        <f t="shared" si="40"/>
        <v/>
      </c>
      <c r="N906" s="37" t="str">
        <f t="shared" si="41"/>
        <v/>
      </c>
      <c r="O906" s="37" t="str">
        <f t="shared" si="39"/>
        <v/>
      </c>
    </row>
    <row r="907" spans="1:15" x14ac:dyDescent="0.25">
      <c r="A907" s="21"/>
      <c r="B907" s="16"/>
      <c r="C907" s="57"/>
      <c r="D907" s="21"/>
      <c r="E907" s="21"/>
      <c r="F907" s="21"/>
      <c r="I907" s="41" t="str">
        <f>IF('Data Entry'!$CC3545="", "", 'Data Entry'!$CC3545)</f>
        <v/>
      </c>
      <c r="J907" s="41" t="str">
        <f>IF('Data Entry'!$BW3545="", "", 'Data Entry'!$BW3545)</f>
        <v/>
      </c>
      <c r="L907" s="37" t="str">
        <f t="shared" si="40"/>
        <v/>
      </c>
      <c r="N907" s="37" t="str">
        <f t="shared" si="41"/>
        <v/>
      </c>
      <c r="O907" s="37" t="str">
        <f t="shared" ref="O907:O970" si="42">IF($L907="", "", IF(AND(O$5="X", C907=""), $L$6, IF(AND(NOT(C907=""), OR(COUNTIF(J$11:J$2650, C907)=0, COUNTIF(C$11:C$2650, C907)&gt;1)), $L$7, "")))</f>
        <v/>
      </c>
    </row>
    <row r="908" spans="1:15" x14ac:dyDescent="0.25">
      <c r="A908" s="21"/>
      <c r="B908" s="16"/>
      <c r="C908" s="57"/>
      <c r="D908" s="21"/>
      <c r="E908" s="21"/>
      <c r="F908" s="21"/>
      <c r="I908" s="41" t="str">
        <f>IF('Data Entry'!$CC3546="", "", 'Data Entry'!$CC3546)</f>
        <v/>
      </c>
      <c r="J908" s="41" t="str">
        <f>IF('Data Entry'!$BW3546="", "", 'Data Entry'!$BW3546)</f>
        <v/>
      </c>
      <c r="L908" s="37" t="str">
        <f t="shared" ref="L908:L971" si="43">IF(COUNTIF($B908:$C908, "")=2, "", "X")</f>
        <v/>
      </c>
      <c r="N908" s="37" t="str">
        <f t="shared" ref="N908:N971" si="44">IF($L908="", "", IF(AND(N$5="X", B908=""), $L$6, IF(AND(NOT(B908=""), OR(COUNTIF(I$11:I$2650, B908)=0, COUNTIF(B$11:B$2650, B908)&gt;1)), $L$7, "")))</f>
        <v/>
      </c>
      <c r="O908" s="37" t="str">
        <f t="shared" si="42"/>
        <v/>
      </c>
    </row>
    <row r="909" spans="1:15" x14ac:dyDescent="0.25">
      <c r="A909" s="21"/>
      <c r="B909" s="16"/>
      <c r="C909" s="57"/>
      <c r="D909" s="21"/>
      <c r="E909" s="21"/>
      <c r="F909" s="21"/>
      <c r="I909" s="41" t="str">
        <f>IF('Data Entry'!$CC3547="", "", 'Data Entry'!$CC3547)</f>
        <v/>
      </c>
      <c r="J909" s="41" t="str">
        <f>IF('Data Entry'!$BW3547="", "", 'Data Entry'!$BW3547)</f>
        <v/>
      </c>
      <c r="L909" s="37" t="str">
        <f t="shared" si="43"/>
        <v/>
      </c>
      <c r="N909" s="37" t="str">
        <f t="shared" si="44"/>
        <v/>
      </c>
      <c r="O909" s="37" t="str">
        <f t="shared" si="42"/>
        <v/>
      </c>
    </row>
    <row r="910" spans="1:15" x14ac:dyDescent="0.25">
      <c r="A910" s="21"/>
      <c r="B910" s="16"/>
      <c r="C910" s="57"/>
      <c r="D910" s="21"/>
      <c r="E910" s="21"/>
      <c r="F910" s="21"/>
      <c r="I910" s="41" t="str">
        <f>IF('Data Entry'!$CC3548="", "", 'Data Entry'!$CC3548)</f>
        <v/>
      </c>
      <c r="J910" s="41" t="str">
        <f>IF('Data Entry'!$BW3548="", "", 'Data Entry'!$BW3548)</f>
        <v/>
      </c>
      <c r="L910" s="37" t="str">
        <f t="shared" si="43"/>
        <v/>
      </c>
      <c r="N910" s="37" t="str">
        <f t="shared" si="44"/>
        <v/>
      </c>
      <c r="O910" s="37" t="str">
        <f t="shared" si="42"/>
        <v/>
      </c>
    </row>
    <row r="911" spans="1:15" x14ac:dyDescent="0.25">
      <c r="A911" s="21"/>
      <c r="B911" s="16"/>
      <c r="C911" s="57"/>
      <c r="D911" s="21"/>
      <c r="E911" s="21"/>
      <c r="F911" s="21"/>
      <c r="I911" s="41" t="str">
        <f>IF('Data Entry'!$CC3549="", "", 'Data Entry'!$CC3549)</f>
        <v/>
      </c>
      <c r="J911" s="41" t="str">
        <f>IF('Data Entry'!$BW3549="", "", 'Data Entry'!$BW3549)</f>
        <v/>
      </c>
      <c r="L911" s="37" t="str">
        <f t="shared" si="43"/>
        <v/>
      </c>
      <c r="N911" s="37" t="str">
        <f t="shared" si="44"/>
        <v/>
      </c>
      <c r="O911" s="37" t="str">
        <f t="shared" si="42"/>
        <v/>
      </c>
    </row>
    <row r="912" spans="1:15" x14ac:dyDescent="0.25">
      <c r="A912" s="21"/>
      <c r="B912" s="16"/>
      <c r="C912" s="57"/>
      <c r="D912" s="21"/>
      <c r="E912" s="21"/>
      <c r="F912" s="21"/>
      <c r="I912" s="41" t="str">
        <f>IF('Data Entry'!$CC3550="", "", 'Data Entry'!$CC3550)</f>
        <v/>
      </c>
      <c r="J912" s="41" t="str">
        <f>IF('Data Entry'!$BW3550="", "", 'Data Entry'!$BW3550)</f>
        <v/>
      </c>
      <c r="L912" s="37" t="str">
        <f t="shared" si="43"/>
        <v/>
      </c>
      <c r="N912" s="37" t="str">
        <f t="shared" si="44"/>
        <v/>
      </c>
      <c r="O912" s="37" t="str">
        <f t="shared" si="42"/>
        <v/>
      </c>
    </row>
    <row r="913" spans="1:15" x14ac:dyDescent="0.25">
      <c r="A913" s="21"/>
      <c r="B913" s="16"/>
      <c r="C913" s="57"/>
      <c r="D913" s="21"/>
      <c r="E913" s="21"/>
      <c r="F913" s="21"/>
      <c r="I913" s="41" t="str">
        <f>IF('Data Entry'!$CC3551="", "", 'Data Entry'!$CC3551)</f>
        <v/>
      </c>
      <c r="J913" s="41" t="str">
        <f>IF('Data Entry'!$BW3551="", "", 'Data Entry'!$BW3551)</f>
        <v/>
      </c>
      <c r="L913" s="37" t="str">
        <f t="shared" si="43"/>
        <v/>
      </c>
      <c r="N913" s="37" t="str">
        <f t="shared" si="44"/>
        <v/>
      </c>
      <c r="O913" s="37" t="str">
        <f t="shared" si="42"/>
        <v/>
      </c>
    </row>
    <row r="914" spans="1:15" x14ac:dyDescent="0.25">
      <c r="A914" s="21"/>
      <c r="B914" s="16"/>
      <c r="C914" s="57"/>
      <c r="D914" s="21"/>
      <c r="E914" s="21"/>
      <c r="F914" s="21"/>
      <c r="I914" s="41" t="str">
        <f>IF('Data Entry'!$CC3552="", "", 'Data Entry'!$CC3552)</f>
        <v/>
      </c>
      <c r="J914" s="41" t="str">
        <f>IF('Data Entry'!$BW3552="", "", 'Data Entry'!$BW3552)</f>
        <v/>
      </c>
      <c r="L914" s="37" t="str">
        <f t="shared" si="43"/>
        <v/>
      </c>
      <c r="N914" s="37" t="str">
        <f t="shared" si="44"/>
        <v/>
      </c>
      <c r="O914" s="37" t="str">
        <f t="shared" si="42"/>
        <v/>
      </c>
    </row>
    <row r="915" spans="1:15" x14ac:dyDescent="0.25">
      <c r="A915" s="21"/>
      <c r="B915" s="16"/>
      <c r="C915" s="57"/>
      <c r="D915" s="21"/>
      <c r="E915" s="21"/>
      <c r="F915" s="21"/>
      <c r="I915" s="41" t="str">
        <f>IF('Data Entry'!$CC3553="", "", 'Data Entry'!$CC3553)</f>
        <v/>
      </c>
      <c r="J915" s="41" t="str">
        <f>IF('Data Entry'!$BW3553="", "", 'Data Entry'!$BW3553)</f>
        <v/>
      </c>
      <c r="L915" s="37" t="str">
        <f t="shared" si="43"/>
        <v/>
      </c>
      <c r="N915" s="37" t="str">
        <f t="shared" si="44"/>
        <v/>
      </c>
      <c r="O915" s="37" t="str">
        <f t="shared" si="42"/>
        <v/>
      </c>
    </row>
    <row r="916" spans="1:15" x14ac:dyDescent="0.25">
      <c r="A916" s="21"/>
      <c r="B916" s="16"/>
      <c r="C916" s="57"/>
      <c r="D916" s="21"/>
      <c r="E916" s="21"/>
      <c r="F916" s="21"/>
      <c r="I916" s="41" t="str">
        <f>IF('Data Entry'!$CC3554="", "", 'Data Entry'!$CC3554)</f>
        <v/>
      </c>
      <c r="J916" s="41" t="str">
        <f>IF('Data Entry'!$BW3554="", "", 'Data Entry'!$BW3554)</f>
        <v/>
      </c>
      <c r="L916" s="37" t="str">
        <f t="shared" si="43"/>
        <v/>
      </c>
      <c r="N916" s="37" t="str">
        <f t="shared" si="44"/>
        <v/>
      </c>
      <c r="O916" s="37" t="str">
        <f t="shared" si="42"/>
        <v/>
      </c>
    </row>
    <row r="917" spans="1:15" x14ac:dyDescent="0.25">
      <c r="A917" s="21"/>
      <c r="B917" s="16"/>
      <c r="C917" s="57"/>
      <c r="D917" s="21"/>
      <c r="E917" s="21"/>
      <c r="F917" s="21"/>
      <c r="I917" s="41" t="str">
        <f>IF('Data Entry'!$CC3555="", "", 'Data Entry'!$CC3555)</f>
        <v/>
      </c>
      <c r="J917" s="41" t="str">
        <f>IF('Data Entry'!$BW3555="", "", 'Data Entry'!$BW3555)</f>
        <v/>
      </c>
      <c r="L917" s="37" t="str">
        <f t="shared" si="43"/>
        <v/>
      </c>
      <c r="N917" s="37" t="str">
        <f t="shared" si="44"/>
        <v/>
      </c>
      <c r="O917" s="37" t="str">
        <f t="shared" si="42"/>
        <v/>
      </c>
    </row>
    <row r="918" spans="1:15" x14ac:dyDescent="0.25">
      <c r="A918" s="21"/>
      <c r="B918" s="16"/>
      <c r="C918" s="57"/>
      <c r="D918" s="21"/>
      <c r="E918" s="21"/>
      <c r="F918" s="21"/>
      <c r="I918" s="41" t="str">
        <f>IF('Data Entry'!$CC3556="", "", 'Data Entry'!$CC3556)</f>
        <v/>
      </c>
      <c r="J918" s="41" t="str">
        <f>IF('Data Entry'!$BW3556="", "", 'Data Entry'!$BW3556)</f>
        <v/>
      </c>
      <c r="L918" s="37" t="str">
        <f t="shared" si="43"/>
        <v/>
      </c>
      <c r="N918" s="37" t="str">
        <f t="shared" si="44"/>
        <v/>
      </c>
      <c r="O918" s="37" t="str">
        <f t="shared" si="42"/>
        <v/>
      </c>
    </row>
    <row r="919" spans="1:15" x14ac:dyDescent="0.25">
      <c r="A919" s="21"/>
      <c r="B919" s="16"/>
      <c r="C919" s="57"/>
      <c r="D919" s="21"/>
      <c r="E919" s="21"/>
      <c r="F919" s="21"/>
      <c r="I919" s="41" t="str">
        <f>IF('Data Entry'!$CC3557="", "", 'Data Entry'!$CC3557)</f>
        <v/>
      </c>
      <c r="J919" s="41" t="str">
        <f>IF('Data Entry'!$BW3557="", "", 'Data Entry'!$BW3557)</f>
        <v/>
      </c>
      <c r="L919" s="37" t="str">
        <f t="shared" si="43"/>
        <v/>
      </c>
      <c r="N919" s="37" t="str">
        <f t="shared" si="44"/>
        <v/>
      </c>
      <c r="O919" s="37" t="str">
        <f t="shared" si="42"/>
        <v/>
      </c>
    </row>
    <row r="920" spans="1:15" x14ac:dyDescent="0.25">
      <c r="A920" s="21"/>
      <c r="B920" s="16"/>
      <c r="C920" s="57"/>
      <c r="D920" s="21"/>
      <c r="E920" s="21"/>
      <c r="F920" s="21"/>
      <c r="I920" s="41" t="str">
        <f>IF('Data Entry'!$CC3558="", "", 'Data Entry'!$CC3558)</f>
        <v/>
      </c>
      <c r="J920" s="41" t="str">
        <f>IF('Data Entry'!$BW3558="", "", 'Data Entry'!$BW3558)</f>
        <v/>
      </c>
      <c r="L920" s="37" t="str">
        <f t="shared" si="43"/>
        <v/>
      </c>
      <c r="N920" s="37" t="str">
        <f t="shared" si="44"/>
        <v/>
      </c>
      <c r="O920" s="37" t="str">
        <f t="shared" si="42"/>
        <v/>
      </c>
    </row>
    <row r="921" spans="1:15" x14ac:dyDescent="0.25">
      <c r="A921" s="21"/>
      <c r="B921" s="16"/>
      <c r="C921" s="57"/>
      <c r="D921" s="21"/>
      <c r="E921" s="21"/>
      <c r="F921" s="21"/>
      <c r="I921" s="41" t="str">
        <f>IF('Data Entry'!$CC3559="", "", 'Data Entry'!$CC3559)</f>
        <v/>
      </c>
      <c r="J921" s="41" t="str">
        <f>IF('Data Entry'!$BW3559="", "", 'Data Entry'!$BW3559)</f>
        <v/>
      </c>
      <c r="L921" s="37" t="str">
        <f t="shared" si="43"/>
        <v/>
      </c>
      <c r="N921" s="37" t="str">
        <f t="shared" si="44"/>
        <v/>
      </c>
      <c r="O921" s="37" t="str">
        <f t="shared" si="42"/>
        <v/>
      </c>
    </row>
    <row r="922" spans="1:15" x14ac:dyDescent="0.25">
      <c r="A922" s="21"/>
      <c r="B922" s="16"/>
      <c r="C922" s="57"/>
      <c r="D922" s="21"/>
      <c r="E922" s="21"/>
      <c r="F922" s="21"/>
      <c r="I922" s="41" t="str">
        <f>IF('Data Entry'!$CC3560="", "", 'Data Entry'!$CC3560)</f>
        <v/>
      </c>
      <c r="J922" s="41" t="str">
        <f>IF('Data Entry'!$BW3560="", "", 'Data Entry'!$BW3560)</f>
        <v/>
      </c>
      <c r="L922" s="37" t="str">
        <f t="shared" si="43"/>
        <v/>
      </c>
      <c r="N922" s="37" t="str">
        <f t="shared" si="44"/>
        <v/>
      </c>
      <c r="O922" s="37" t="str">
        <f t="shared" si="42"/>
        <v/>
      </c>
    </row>
    <row r="923" spans="1:15" x14ac:dyDescent="0.25">
      <c r="A923" s="21"/>
      <c r="B923" s="16"/>
      <c r="C923" s="57"/>
      <c r="D923" s="21"/>
      <c r="E923" s="21"/>
      <c r="F923" s="21"/>
      <c r="I923" s="41" t="str">
        <f>IF('Data Entry'!$CC3561="", "", 'Data Entry'!$CC3561)</f>
        <v/>
      </c>
      <c r="J923" s="41" t="str">
        <f>IF('Data Entry'!$BW3561="", "", 'Data Entry'!$BW3561)</f>
        <v/>
      </c>
      <c r="L923" s="37" t="str">
        <f t="shared" si="43"/>
        <v/>
      </c>
      <c r="N923" s="37" t="str">
        <f t="shared" si="44"/>
        <v/>
      </c>
      <c r="O923" s="37" t="str">
        <f t="shared" si="42"/>
        <v/>
      </c>
    </row>
    <row r="924" spans="1:15" x14ac:dyDescent="0.25">
      <c r="A924" s="21"/>
      <c r="B924" s="16"/>
      <c r="C924" s="57"/>
      <c r="D924" s="21"/>
      <c r="E924" s="21"/>
      <c r="F924" s="21"/>
      <c r="I924" s="41" t="str">
        <f>IF('Data Entry'!$CC3562="", "", 'Data Entry'!$CC3562)</f>
        <v/>
      </c>
      <c r="J924" s="41" t="str">
        <f>IF('Data Entry'!$BW3562="", "", 'Data Entry'!$BW3562)</f>
        <v/>
      </c>
      <c r="L924" s="37" t="str">
        <f t="shared" si="43"/>
        <v/>
      </c>
      <c r="N924" s="37" t="str">
        <f t="shared" si="44"/>
        <v/>
      </c>
      <c r="O924" s="37" t="str">
        <f t="shared" si="42"/>
        <v/>
      </c>
    </row>
    <row r="925" spans="1:15" x14ac:dyDescent="0.25">
      <c r="A925" s="21"/>
      <c r="B925" s="16"/>
      <c r="C925" s="57"/>
      <c r="D925" s="21"/>
      <c r="E925" s="21"/>
      <c r="F925" s="21"/>
      <c r="I925" s="41" t="str">
        <f>IF('Data Entry'!$CC3563="", "", 'Data Entry'!$CC3563)</f>
        <v/>
      </c>
      <c r="J925" s="41" t="str">
        <f>IF('Data Entry'!$BW3563="", "", 'Data Entry'!$BW3563)</f>
        <v/>
      </c>
      <c r="L925" s="37" t="str">
        <f t="shared" si="43"/>
        <v/>
      </c>
      <c r="N925" s="37" t="str">
        <f t="shared" si="44"/>
        <v/>
      </c>
      <c r="O925" s="37" t="str">
        <f t="shared" si="42"/>
        <v/>
      </c>
    </row>
    <row r="926" spans="1:15" x14ac:dyDescent="0.25">
      <c r="A926" s="21"/>
      <c r="B926" s="16"/>
      <c r="C926" s="57"/>
      <c r="D926" s="21"/>
      <c r="E926" s="21"/>
      <c r="F926" s="21"/>
      <c r="I926" s="41" t="str">
        <f>IF('Data Entry'!$CC3564="", "", 'Data Entry'!$CC3564)</f>
        <v/>
      </c>
      <c r="J926" s="41" t="str">
        <f>IF('Data Entry'!$BW3564="", "", 'Data Entry'!$BW3564)</f>
        <v/>
      </c>
      <c r="L926" s="37" t="str">
        <f t="shared" si="43"/>
        <v/>
      </c>
      <c r="N926" s="37" t="str">
        <f t="shared" si="44"/>
        <v/>
      </c>
      <c r="O926" s="37" t="str">
        <f t="shared" si="42"/>
        <v/>
      </c>
    </row>
    <row r="927" spans="1:15" x14ac:dyDescent="0.25">
      <c r="A927" s="21"/>
      <c r="B927" s="16"/>
      <c r="C927" s="57"/>
      <c r="D927" s="21"/>
      <c r="E927" s="21"/>
      <c r="F927" s="21"/>
      <c r="I927" s="41" t="str">
        <f>IF('Data Entry'!$CC3565="", "", 'Data Entry'!$CC3565)</f>
        <v/>
      </c>
      <c r="J927" s="41" t="str">
        <f>IF('Data Entry'!$BW3565="", "", 'Data Entry'!$BW3565)</f>
        <v/>
      </c>
      <c r="L927" s="37" t="str">
        <f t="shared" si="43"/>
        <v/>
      </c>
      <c r="N927" s="37" t="str">
        <f t="shared" si="44"/>
        <v/>
      </c>
      <c r="O927" s="37" t="str">
        <f t="shared" si="42"/>
        <v/>
      </c>
    </row>
    <row r="928" spans="1:15" x14ac:dyDescent="0.25">
      <c r="A928" s="21"/>
      <c r="B928" s="16"/>
      <c r="C928" s="57"/>
      <c r="D928" s="21"/>
      <c r="E928" s="21"/>
      <c r="F928" s="21"/>
      <c r="I928" s="41" t="str">
        <f>IF('Data Entry'!$CC3566="", "", 'Data Entry'!$CC3566)</f>
        <v/>
      </c>
      <c r="J928" s="41" t="str">
        <f>IF('Data Entry'!$BW3566="", "", 'Data Entry'!$BW3566)</f>
        <v/>
      </c>
      <c r="L928" s="37" t="str">
        <f t="shared" si="43"/>
        <v/>
      </c>
      <c r="N928" s="37" t="str">
        <f t="shared" si="44"/>
        <v/>
      </c>
      <c r="O928" s="37" t="str">
        <f t="shared" si="42"/>
        <v/>
      </c>
    </row>
    <row r="929" spans="1:15" x14ac:dyDescent="0.25">
      <c r="A929" s="21"/>
      <c r="B929" s="16"/>
      <c r="C929" s="57"/>
      <c r="D929" s="21"/>
      <c r="E929" s="21"/>
      <c r="F929" s="21"/>
      <c r="I929" s="41" t="str">
        <f>IF('Data Entry'!$CC3567="", "", 'Data Entry'!$CC3567)</f>
        <v/>
      </c>
      <c r="J929" s="41" t="str">
        <f>IF('Data Entry'!$BW3567="", "", 'Data Entry'!$BW3567)</f>
        <v/>
      </c>
      <c r="L929" s="37" t="str">
        <f t="shared" si="43"/>
        <v/>
      </c>
      <c r="N929" s="37" t="str">
        <f t="shared" si="44"/>
        <v/>
      </c>
      <c r="O929" s="37" t="str">
        <f t="shared" si="42"/>
        <v/>
      </c>
    </row>
    <row r="930" spans="1:15" x14ac:dyDescent="0.25">
      <c r="A930" s="21"/>
      <c r="B930" s="16"/>
      <c r="C930" s="57"/>
      <c r="D930" s="21"/>
      <c r="E930" s="21"/>
      <c r="F930" s="21"/>
      <c r="I930" s="41" t="str">
        <f>IF('Data Entry'!$CC3568="", "", 'Data Entry'!$CC3568)</f>
        <v/>
      </c>
      <c r="J930" s="41" t="str">
        <f>IF('Data Entry'!$BW3568="", "", 'Data Entry'!$BW3568)</f>
        <v/>
      </c>
      <c r="L930" s="37" t="str">
        <f t="shared" si="43"/>
        <v/>
      </c>
      <c r="N930" s="37" t="str">
        <f t="shared" si="44"/>
        <v/>
      </c>
      <c r="O930" s="37" t="str">
        <f t="shared" si="42"/>
        <v/>
      </c>
    </row>
    <row r="931" spans="1:15" x14ac:dyDescent="0.25">
      <c r="A931" s="21"/>
      <c r="B931" s="16"/>
      <c r="C931" s="57"/>
      <c r="D931" s="21"/>
      <c r="E931" s="21"/>
      <c r="F931" s="21"/>
      <c r="I931" s="41" t="str">
        <f>IF('Data Entry'!$CC3569="", "", 'Data Entry'!$CC3569)</f>
        <v/>
      </c>
      <c r="J931" s="41" t="str">
        <f>IF('Data Entry'!$BW3569="", "", 'Data Entry'!$BW3569)</f>
        <v/>
      </c>
      <c r="L931" s="37" t="str">
        <f t="shared" si="43"/>
        <v/>
      </c>
      <c r="N931" s="37" t="str">
        <f t="shared" si="44"/>
        <v/>
      </c>
      <c r="O931" s="37" t="str">
        <f t="shared" si="42"/>
        <v/>
      </c>
    </row>
    <row r="932" spans="1:15" x14ac:dyDescent="0.25">
      <c r="A932" s="21"/>
      <c r="B932" s="16"/>
      <c r="C932" s="57"/>
      <c r="D932" s="21"/>
      <c r="E932" s="21"/>
      <c r="F932" s="21"/>
      <c r="I932" s="41" t="str">
        <f>IF('Data Entry'!$CC3570="", "", 'Data Entry'!$CC3570)</f>
        <v/>
      </c>
      <c r="J932" s="41" t="str">
        <f>IF('Data Entry'!$BW3570="", "", 'Data Entry'!$BW3570)</f>
        <v/>
      </c>
      <c r="L932" s="37" t="str">
        <f t="shared" si="43"/>
        <v/>
      </c>
      <c r="N932" s="37" t="str">
        <f t="shared" si="44"/>
        <v/>
      </c>
      <c r="O932" s="37" t="str">
        <f t="shared" si="42"/>
        <v/>
      </c>
    </row>
    <row r="933" spans="1:15" x14ac:dyDescent="0.25">
      <c r="A933" s="21"/>
      <c r="B933" s="16"/>
      <c r="C933" s="57"/>
      <c r="D933" s="21"/>
      <c r="E933" s="21"/>
      <c r="F933" s="21"/>
      <c r="I933" s="41" t="str">
        <f>IF('Data Entry'!$CC3571="", "", 'Data Entry'!$CC3571)</f>
        <v/>
      </c>
      <c r="J933" s="41" t="str">
        <f>IF('Data Entry'!$BW3571="", "", 'Data Entry'!$BW3571)</f>
        <v/>
      </c>
      <c r="L933" s="37" t="str">
        <f t="shared" si="43"/>
        <v/>
      </c>
      <c r="N933" s="37" t="str">
        <f t="shared" si="44"/>
        <v/>
      </c>
      <c r="O933" s="37" t="str">
        <f t="shared" si="42"/>
        <v/>
      </c>
    </row>
    <row r="934" spans="1:15" x14ac:dyDescent="0.25">
      <c r="A934" s="21"/>
      <c r="B934" s="16"/>
      <c r="C934" s="57"/>
      <c r="D934" s="21"/>
      <c r="E934" s="21"/>
      <c r="F934" s="21"/>
      <c r="I934" s="41" t="str">
        <f>IF('Data Entry'!$CC3572="", "", 'Data Entry'!$CC3572)</f>
        <v/>
      </c>
      <c r="J934" s="41" t="str">
        <f>IF('Data Entry'!$BW3572="", "", 'Data Entry'!$BW3572)</f>
        <v/>
      </c>
      <c r="L934" s="37" t="str">
        <f t="shared" si="43"/>
        <v/>
      </c>
      <c r="N934" s="37" t="str">
        <f t="shared" si="44"/>
        <v/>
      </c>
      <c r="O934" s="37" t="str">
        <f t="shared" si="42"/>
        <v/>
      </c>
    </row>
    <row r="935" spans="1:15" x14ac:dyDescent="0.25">
      <c r="A935" s="21"/>
      <c r="B935" s="16"/>
      <c r="C935" s="57"/>
      <c r="D935" s="21"/>
      <c r="E935" s="21"/>
      <c r="F935" s="21"/>
      <c r="I935" s="41" t="str">
        <f>IF('Data Entry'!$CC3573="", "", 'Data Entry'!$CC3573)</f>
        <v/>
      </c>
      <c r="J935" s="41" t="str">
        <f>IF('Data Entry'!$BW3573="", "", 'Data Entry'!$BW3573)</f>
        <v/>
      </c>
      <c r="L935" s="37" t="str">
        <f t="shared" si="43"/>
        <v/>
      </c>
      <c r="N935" s="37" t="str">
        <f t="shared" si="44"/>
        <v/>
      </c>
      <c r="O935" s="37" t="str">
        <f t="shared" si="42"/>
        <v/>
      </c>
    </row>
    <row r="936" spans="1:15" x14ac:dyDescent="0.25">
      <c r="A936" s="21"/>
      <c r="B936" s="16"/>
      <c r="C936" s="57"/>
      <c r="D936" s="21"/>
      <c r="E936" s="21"/>
      <c r="F936" s="21"/>
      <c r="I936" s="41" t="str">
        <f>IF('Data Entry'!$CC3574="", "", 'Data Entry'!$CC3574)</f>
        <v/>
      </c>
      <c r="J936" s="41" t="str">
        <f>IF('Data Entry'!$BW3574="", "", 'Data Entry'!$BW3574)</f>
        <v/>
      </c>
      <c r="L936" s="37" t="str">
        <f t="shared" si="43"/>
        <v/>
      </c>
      <c r="N936" s="37" t="str">
        <f t="shared" si="44"/>
        <v/>
      </c>
      <c r="O936" s="37" t="str">
        <f t="shared" si="42"/>
        <v/>
      </c>
    </row>
    <row r="937" spans="1:15" x14ac:dyDescent="0.25">
      <c r="A937" s="21"/>
      <c r="B937" s="16"/>
      <c r="C937" s="57"/>
      <c r="D937" s="21"/>
      <c r="E937" s="21"/>
      <c r="F937" s="21"/>
      <c r="I937" s="41" t="str">
        <f>IF('Data Entry'!$CC3575="", "", 'Data Entry'!$CC3575)</f>
        <v/>
      </c>
      <c r="J937" s="41" t="str">
        <f>IF('Data Entry'!$BW3575="", "", 'Data Entry'!$BW3575)</f>
        <v/>
      </c>
      <c r="L937" s="37" t="str">
        <f t="shared" si="43"/>
        <v/>
      </c>
      <c r="N937" s="37" t="str">
        <f t="shared" si="44"/>
        <v/>
      </c>
      <c r="O937" s="37" t="str">
        <f t="shared" si="42"/>
        <v/>
      </c>
    </row>
    <row r="938" spans="1:15" x14ac:dyDescent="0.25">
      <c r="A938" s="21"/>
      <c r="B938" s="16"/>
      <c r="C938" s="57"/>
      <c r="D938" s="21"/>
      <c r="E938" s="21"/>
      <c r="F938" s="21"/>
      <c r="I938" s="41" t="str">
        <f>IF('Data Entry'!$CC3576="", "", 'Data Entry'!$CC3576)</f>
        <v/>
      </c>
      <c r="J938" s="41" t="str">
        <f>IF('Data Entry'!$BW3576="", "", 'Data Entry'!$BW3576)</f>
        <v/>
      </c>
      <c r="L938" s="37" t="str">
        <f t="shared" si="43"/>
        <v/>
      </c>
      <c r="N938" s="37" t="str">
        <f t="shared" si="44"/>
        <v/>
      </c>
      <c r="O938" s="37" t="str">
        <f t="shared" si="42"/>
        <v/>
      </c>
    </row>
    <row r="939" spans="1:15" x14ac:dyDescent="0.25">
      <c r="A939" s="21"/>
      <c r="B939" s="16"/>
      <c r="C939" s="57"/>
      <c r="D939" s="21"/>
      <c r="E939" s="21"/>
      <c r="F939" s="21"/>
      <c r="I939" s="41" t="str">
        <f>IF('Data Entry'!$CC3577="", "", 'Data Entry'!$CC3577)</f>
        <v/>
      </c>
      <c r="J939" s="41" t="str">
        <f>IF('Data Entry'!$BW3577="", "", 'Data Entry'!$BW3577)</f>
        <v/>
      </c>
      <c r="L939" s="37" t="str">
        <f t="shared" si="43"/>
        <v/>
      </c>
      <c r="N939" s="37" t="str">
        <f t="shared" si="44"/>
        <v/>
      </c>
      <c r="O939" s="37" t="str">
        <f t="shared" si="42"/>
        <v/>
      </c>
    </row>
    <row r="940" spans="1:15" x14ac:dyDescent="0.25">
      <c r="A940" s="21"/>
      <c r="B940" s="16"/>
      <c r="C940" s="57"/>
      <c r="D940" s="21"/>
      <c r="E940" s="21"/>
      <c r="F940" s="21"/>
      <c r="I940" s="41" t="str">
        <f>IF('Data Entry'!$CC3578="", "", 'Data Entry'!$CC3578)</f>
        <v/>
      </c>
      <c r="J940" s="41" t="str">
        <f>IF('Data Entry'!$BW3578="", "", 'Data Entry'!$BW3578)</f>
        <v/>
      </c>
      <c r="L940" s="37" t="str">
        <f t="shared" si="43"/>
        <v/>
      </c>
      <c r="N940" s="37" t="str">
        <f t="shared" si="44"/>
        <v/>
      </c>
      <c r="O940" s="37" t="str">
        <f t="shared" si="42"/>
        <v/>
      </c>
    </row>
    <row r="941" spans="1:15" x14ac:dyDescent="0.25">
      <c r="A941" s="21"/>
      <c r="B941" s="16"/>
      <c r="C941" s="57"/>
      <c r="D941" s="21"/>
      <c r="E941" s="21"/>
      <c r="F941" s="21"/>
      <c r="I941" s="41" t="str">
        <f>IF('Data Entry'!$CC3579="", "", 'Data Entry'!$CC3579)</f>
        <v/>
      </c>
      <c r="J941" s="41" t="str">
        <f>IF('Data Entry'!$BW3579="", "", 'Data Entry'!$BW3579)</f>
        <v/>
      </c>
      <c r="L941" s="37" t="str">
        <f t="shared" si="43"/>
        <v/>
      </c>
      <c r="N941" s="37" t="str">
        <f t="shared" si="44"/>
        <v/>
      </c>
      <c r="O941" s="37" t="str">
        <f t="shared" si="42"/>
        <v/>
      </c>
    </row>
    <row r="942" spans="1:15" x14ac:dyDescent="0.25">
      <c r="A942" s="21"/>
      <c r="B942" s="16"/>
      <c r="C942" s="57"/>
      <c r="D942" s="21"/>
      <c r="E942" s="21"/>
      <c r="F942" s="21"/>
      <c r="I942" s="41" t="str">
        <f>IF('Data Entry'!$CC3580="", "", 'Data Entry'!$CC3580)</f>
        <v/>
      </c>
      <c r="J942" s="41" t="str">
        <f>IF('Data Entry'!$BW3580="", "", 'Data Entry'!$BW3580)</f>
        <v/>
      </c>
      <c r="L942" s="37" t="str">
        <f t="shared" si="43"/>
        <v/>
      </c>
      <c r="N942" s="37" t="str">
        <f t="shared" si="44"/>
        <v/>
      </c>
      <c r="O942" s="37" t="str">
        <f t="shared" si="42"/>
        <v/>
      </c>
    </row>
    <row r="943" spans="1:15" x14ac:dyDescent="0.25">
      <c r="A943" s="21"/>
      <c r="B943" s="16"/>
      <c r="C943" s="57"/>
      <c r="D943" s="21"/>
      <c r="E943" s="21"/>
      <c r="F943" s="21"/>
      <c r="I943" s="41" t="str">
        <f>IF('Data Entry'!$CC3581="", "", 'Data Entry'!$CC3581)</f>
        <v/>
      </c>
      <c r="J943" s="41" t="str">
        <f>IF('Data Entry'!$BW3581="", "", 'Data Entry'!$BW3581)</f>
        <v/>
      </c>
      <c r="L943" s="37" t="str">
        <f t="shared" si="43"/>
        <v/>
      </c>
      <c r="N943" s="37" t="str">
        <f t="shared" si="44"/>
        <v/>
      </c>
      <c r="O943" s="37" t="str">
        <f t="shared" si="42"/>
        <v/>
      </c>
    </row>
    <row r="944" spans="1:15" x14ac:dyDescent="0.25">
      <c r="A944" s="21"/>
      <c r="B944" s="16"/>
      <c r="C944" s="57"/>
      <c r="D944" s="21"/>
      <c r="E944" s="21"/>
      <c r="F944" s="21"/>
      <c r="I944" s="41" t="str">
        <f>IF('Data Entry'!$CC3582="", "", 'Data Entry'!$CC3582)</f>
        <v/>
      </c>
      <c r="J944" s="41" t="str">
        <f>IF('Data Entry'!$BW3582="", "", 'Data Entry'!$BW3582)</f>
        <v/>
      </c>
      <c r="L944" s="37" t="str">
        <f t="shared" si="43"/>
        <v/>
      </c>
      <c r="N944" s="37" t="str">
        <f t="shared" si="44"/>
        <v/>
      </c>
      <c r="O944" s="37" t="str">
        <f t="shared" si="42"/>
        <v/>
      </c>
    </row>
    <row r="945" spans="1:15" x14ac:dyDescent="0.25">
      <c r="A945" s="21"/>
      <c r="B945" s="16"/>
      <c r="C945" s="57"/>
      <c r="D945" s="21"/>
      <c r="E945" s="21"/>
      <c r="F945" s="21"/>
      <c r="I945" s="41" t="str">
        <f>IF('Data Entry'!$CC3583="", "", 'Data Entry'!$CC3583)</f>
        <v/>
      </c>
      <c r="J945" s="41" t="str">
        <f>IF('Data Entry'!$BW3583="", "", 'Data Entry'!$BW3583)</f>
        <v/>
      </c>
      <c r="L945" s="37" t="str">
        <f t="shared" si="43"/>
        <v/>
      </c>
      <c r="N945" s="37" t="str">
        <f t="shared" si="44"/>
        <v/>
      </c>
      <c r="O945" s="37" t="str">
        <f t="shared" si="42"/>
        <v/>
      </c>
    </row>
    <row r="946" spans="1:15" x14ac:dyDescent="0.25">
      <c r="A946" s="21"/>
      <c r="B946" s="16"/>
      <c r="C946" s="57"/>
      <c r="D946" s="21"/>
      <c r="E946" s="21"/>
      <c r="F946" s="21"/>
      <c r="I946" s="41" t="str">
        <f>IF('Data Entry'!$CC3584="", "", 'Data Entry'!$CC3584)</f>
        <v/>
      </c>
      <c r="J946" s="41" t="str">
        <f>IF('Data Entry'!$BW3584="", "", 'Data Entry'!$BW3584)</f>
        <v/>
      </c>
      <c r="L946" s="37" t="str">
        <f t="shared" si="43"/>
        <v/>
      </c>
      <c r="N946" s="37" t="str">
        <f t="shared" si="44"/>
        <v/>
      </c>
      <c r="O946" s="37" t="str">
        <f t="shared" si="42"/>
        <v/>
      </c>
    </row>
    <row r="947" spans="1:15" x14ac:dyDescent="0.25">
      <c r="A947" s="21"/>
      <c r="B947" s="16"/>
      <c r="C947" s="57"/>
      <c r="D947" s="21"/>
      <c r="E947" s="21"/>
      <c r="F947" s="21"/>
      <c r="I947" s="41" t="str">
        <f>IF('Data Entry'!$CC3585="", "", 'Data Entry'!$CC3585)</f>
        <v/>
      </c>
      <c r="J947" s="41" t="str">
        <f>IF('Data Entry'!$BW3585="", "", 'Data Entry'!$BW3585)</f>
        <v/>
      </c>
      <c r="L947" s="37" t="str">
        <f t="shared" si="43"/>
        <v/>
      </c>
      <c r="N947" s="37" t="str">
        <f t="shared" si="44"/>
        <v/>
      </c>
      <c r="O947" s="37" t="str">
        <f t="shared" si="42"/>
        <v/>
      </c>
    </row>
    <row r="948" spans="1:15" x14ac:dyDescent="0.25">
      <c r="A948" s="21"/>
      <c r="B948" s="16"/>
      <c r="C948" s="57"/>
      <c r="D948" s="21"/>
      <c r="E948" s="21"/>
      <c r="F948" s="21"/>
      <c r="I948" s="41" t="str">
        <f>IF('Data Entry'!$CC3586="", "", 'Data Entry'!$CC3586)</f>
        <v/>
      </c>
      <c r="J948" s="41" t="str">
        <f>IF('Data Entry'!$BW3586="", "", 'Data Entry'!$BW3586)</f>
        <v/>
      </c>
      <c r="L948" s="37" t="str">
        <f t="shared" si="43"/>
        <v/>
      </c>
      <c r="N948" s="37" t="str">
        <f t="shared" si="44"/>
        <v/>
      </c>
      <c r="O948" s="37" t="str">
        <f t="shared" si="42"/>
        <v/>
      </c>
    </row>
    <row r="949" spans="1:15" x14ac:dyDescent="0.25">
      <c r="A949" s="21"/>
      <c r="B949" s="16"/>
      <c r="C949" s="57"/>
      <c r="D949" s="21"/>
      <c r="E949" s="21"/>
      <c r="F949" s="21"/>
      <c r="I949" s="41" t="str">
        <f>IF('Data Entry'!$CC3587="", "", 'Data Entry'!$CC3587)</f>
        <v/>
      </c>
      <c r="J949" s="41" t="str">
        <f>IF('Data Entry'!$BW3587="", "", 'Data Entry'!$BW3587)</f>
        <v/>
      </c>
      <c r="L949" s="37" t="str">
        <f t="shared" si="43"/>
        <v/>
      </c>
      <c r="N949" s="37" t="str">
        <f t="shared" si="44"/>
        <v/>
      </c>
      <c r="O949" s="37" t="str">
        <f t="shared" si="42"/>
        <v/>
      </c>
    </row>
    <row r="950" spans="1:15" x14ac:dyDescent="0.25">
      <c r="A950" s="21"/>
      <c r="B950" s="16"/>
      <c r="C950" s="57"/>
      <c r="D950" s="21"/>
      <c r="E950" s="21"/>
      <c r="F950" s="21"/>
      <c r="I950" s="41" t="str">
        <f>IF('Data Entry'!$CC3588="", "", 'Data Entry'!$CC3588)</f>
        <v/>
      </c>
      <c r="J950" s="41" t="str">
        <f>IF('Data Entry'!$BW3588="", "", 'Data Entry'!$BW3588)</f>
        <v/>
      </c>
      <c r="L950" s="37" t="str">
        <f t="shared" si="43"/>
        <v/>
      </c>
      <c r="N950" s="37" t="str">
        <f t="shared" si="44"/>
        <v/>
      </c>
      <c r="O950" s="37" t="str">
        <f t="shared" si="42"/>
        <v/>
      </c>
    </row>
    <row r="951" spans="1:15" x14ac:dyDescent="0.25">
      <c r="A951" s="21"/>
      <c r="B951" s="16"/>
      <c r="C951" s="57"/>
      <c r="D951" s="21"/>
      <c r="E951" s="21"/>
      <c r="F951" s="21"/>
      <c r="I951" s="41" t="str">
        <f>IF('Data Entry'!$CC3589="", "", 'Data Entry'!$CC3589)</f>
        <v/>
      </c>
      <c r="J951" s="41" t="str">
        <f>IF('Data Entry'!$BW3589="", "", 'Data Entry'!$BW3589)</f>
        <v/>
      </c>
      <c r="L951" s="37" t="str">
        <f t="shared" si="43"/>
        <v/>
      </c>
      <c r="N951" s="37" t="str">
        <f t="shared" si="44"/>
        <v/>
      </c>
      <c r="O951" s="37" t="str">
        <f t="shared" si="42"/>
        <v/>
      </c>
    </row>
    <row r="952" spans="1:15" x14ac:dyDescent="0.25">
      <c r="A952" s="21"/>
      <c r="B952" s="16"/>
      <c r="C952" s="57"/>
      <c r="D952" s="21"/>
      <c r="E952" s="21"/>
      <c r="F952" s="21"/>
      <c r="I952" s="41" t="str">
        <f>IF('Data Entry'!$CC3590="", "", 'Data Entry'!$CC3590)</f>
        <v/>
      </c>
      <c r="J952" s="41" t="str">
        <f>IF('Data Entry'!$BW3590="", "", 'Data Entry'!$BW3590)</f>
        <v/>
      </c>
      <c r="L952" s="37" t="str">
        <f t="shared" si="43"/>
        <v/>
      </c>
      <c r="N952" s="37" t="str">
        <f t="shared" si="44"/>
        <v/>
      </c>
      <c r="O952" s="37" t="str">
        <f t="shared" si="42"/>
        <v/>
      </c>
    </row>
    <row r="953" spans="1:15" x14ac:dyDescent="0.25">
      <c r="A953" s="21"/>
      <c r="B953" s="16"/>
      <c r="C953" s="57"/>
      <c r="D953" s="21"/>
      <c r="E953" s="21"/>
      <c r="F953" s="21"/>
      <c r="I953" s="41" t="str">
        <f>IF('Data Entry'!$CC3591="", "", 'Data Entry'!$CC3591)</f>
        <v/>
      </c>
      <c r="J953" s="41" t="str">
        <f>IF('Data Entry'!$BW3591="", "", 'Data Entry'!$BW3591)</f>
        <v/>
      </c>
      <c r="L953" s="37" t="str">
        <f t="shared" si="43"/>
        <v/>
      </c>
      <c r="N953" s="37" t="str">
        <f t="shared" si="44"/>
        <v/>
      </c>
      <c r="O953" s="37" t="str">
        <f t="shared" si="42"/>
        <v/>
      </c>
    </row>
    <row r="954" spans="1:15" x14ac:dyDescent="0.25">
      <c r="A954" s="21"/>
      <c r="B954" s="16"/>
      <c r="C954" s="57"/>
      <c r="D954" s="21"/>
      <c r="E954" s="21"/>
      <c r="F954" s="21"/>
      <c r="I954" s="41" t="str">
        <f>IF('Data Entry'!$CC3592="", "", 'Data Entry'!$CC3592)</f>
        <v/>
      </c>
      <c r="J954" s="41" t="str">
        <f>IF('Data Entry'!$BW3592="", "", 'Data Entry'!$BW3592)</f>
        <v/>
      </c>
      <c r="L954" s="37" t="str">
        <f t="shared" si="43"/>
        <v/>
      </c>
      <c r="N954" s="37" t="str">
        <f t="shared" si="44"/>
        <v/>
      </c>
      <c r="O954" s="37" t="str">
        <f t="shared" si="42"/>
        <v/>
      </c>
    </row>
    <row r="955" spans="1:15" x14ac:dyDescent="0.25">
      <c r="A955" s="21"/>
      <c r="B955" s="16"/>
      <c r="C955" s="57"/>
      <c r="D955" s="21"/>
      <c r="E955" s="21"/>
      <c r="F955" s="21"/>
      <c r="I955" s="41" t="str">
        <f>IF('Data Entry'!$CC3593="", "", 'Data Entry'!$CC3593)</f>
        <v/>
      </c>
      <c r="J955" s="41" t="str">
        <f>IF('Data Entry'!$BW3593="", "", 'Data Entry'!$BW3593)</f>
        <v/>
      </c>
      <c r="L955" s="37" t="str">
        <f t="shared" si="43"/>
        <v/>
      </c>
      <c r="N955" s="37" t="str">
        <f t="shared" si="44"/>
        <v/>
      </c>
      <c r="O955" s="37" t="str">
        <f t="shared" si="42"/>
        <v/>
      </c>
    </row>
    <row r="956" spans="1:15" x14ac:dyDescent="0.25">
      <c r="A956" s="21"/>
      <c r="B956" s="16"/>
      <c r="C956" s="57"/>
      <c r="D956" s="21"/>
      <c r="E956" s="21"/>
      <c r="F956" s="21"/>
      <c r="I956" s="41" t="str">
        <f>IF('Data Entry'!$CC3594="", "", 'Data Entry'!$CC3594)</f>
        <v/>
      </c>
      <c r="J956" s="41" t="str">
        <f>IF('Data Entry'!$BW3594="", "", 'Data Entry'!$BW3594)</f>
        <v/>
      </c>
      <c r="L956" s="37" t="str">
        <f t="shared" si="43"/>
        <v/>
      </c>
      <c r="N956" s="37" t="str">
        <f t="shared" si="44"/>
        <v/>
      </c>
      <c r="O956" s="37" t="str">
        <f t="shared" si="42"/>
        <v/>
      </c>
    </row>
    <row r="957" spans="1:15" x14ac:dyDescent="0.25">
      <c r="A957" s="21"/>
      <c r="B957" s="16"/>
      <c r="C957" s="57"/>
      <c r="D957" s="21"/>
      <c r="E957" s="21"/>
      <c r="F957" s="21"/>
      <c r="I957" s="41" t="str">
        <f>IF('Data Entry'!$CC3595="", "", 'Data Entry'!$CC3595)</f>
        <v/>
      </c>
      <c r="J957" s="41" t="str">
        <f>IF('Data Entry'!$BW3595="", "", 'Data Entry'!$BW3595)</f>
        <v/>
      </c>
      <c r="L957" s="37" t="str">
        <f t="shared" si="43"/>
        <v/>
      </c>
      <c r="N957" s="37" t="str">
        <f t="shared" si="44"/>
        <v/>
      </c>
      <c r="O957" s="37" t="str">
        <f t="shared" si="42"/>
        <v/>
      </c>
    </row>
    <row r="958" spans="1:15" x14ac:dyDescent="0.25">
      <c r="A958" s="21"/>
      <c r="B958" s="16"/>
      <c r="C958" s="57"/>
      <c r="D958" s="21"/>
      <c r="E958" s="21"/>
      <c r="F958" s="21"/>
      <c r="I958" s="41" t="str">
        <f>IF('Data Entry'!$CC3596="", "", 'Data Entry'!$CC3596)</f>
        <v/>
      </c>
      <c r="J958" s="41" t="str">
        <f>IF('Data Entry'!$BW3596="", "", 'Data Entry'!$BW3596)</f>
        <v/>
      </c>
      <c r="L958" s="37" t="str">
        <f t="shared" si="43"/>
        <v/>
      </c>
      <c r="N958" s="37" t="str">
        <f t="shared" si="44"/>
        <v/>
      </c>
      <c r="O958" s="37" t="str">
        <f t="shared" si="42"/>
        <v/>
      </c>
    </row>
    <row r="959" spans="1:15" x14ac:dyDescent="0.25">
      <c r="A959" s="21"/>
      <c r="B959" s="16"/>
      <c r="C959" s="57"/>
      <c r="D959" s="21"/>
      <c r="E959" s="21"/>
      <c r="F959" s="21"/>
      <c r="I959" s="41" t="str">
        <f>IF('Data Entry'!$CC3597="", "", 'Data Entry'!$CC3597)</f>
        <v/>
      </c>
      <c r="J959" s="41" t="str">
        <f>IF('Data Entry'!$BW3597="", "", 'Data Entry'!$BW3597)</f>
        <v/>
      </c>
      <c r="L959" s="37" t="str">
        <f t="shared" si="43"/>
        <v/>
      </c>
      <c r="N959" s="37" t="str">
        <f t="shared" si="44"/>
        <v/>
      </c>
      <c r="O959" s="37" t="str">
        <f t="shared" si="42"/>
        <v/>
      </c>
    </row>
    <row r="960" spans="1:15" x14ac:dyDescent="0.25">
      <c r="A960" s="21"/>
      <c r="B960" s="16"/>
      <c r="C960" s="57"/>
      <c r="D960" s="21"/>
      <c r="E960" s="21"/>
      <c r="F960" s="21"/>
      <c r="I960" s="41" t="str">
        <f>IF('Data Entry'!$CC3598="", "", 'Data Entry'!$CC3598)</f>
        <v/>
      </c>
      <c r="J960" s="41" t="str">
        <f>IF('Data Entry'!$BW3598="", "", 'Data Entry'!$BW3598)</f>
        <v/>
      </c>
      <c r="L960" s="37" t="str">
        <f t="shared" si="43"/>
        <v/>
      </c>
      <c r="N960" s="37" t="str">
        <f t="shared" si="44"/>
        <v/>
      </c>
      <c r="O960" s="37" t="str">
        <f t="shared" si="42"/>
        <v/>
      </c>
    </row>
    <row r="961" spans="1:15" x14ac:dyDescent="0.25">
      <c r="A961" s="21"/>
      <c r="B961" s="16"/>
      <c r="C961" s="57"/>
      <c r="D961" s="21"/>
      <c r="E961" s="21"/>
      <c r="F961" s="21"/>
      <c r="I961" s="41" t="str">
        <f>IF('Data Entry'!$CC3599="", "", 'Data Entry'!$CC3599)</f>
        <v/>
      </c>
      <c r="J961" s="41" t="str">
        <f>IF('Data Entry'!$BW3599="", "", 'Data Entry'!$BW3599)</f>
        <v/>
      </c>
      <c r="L961" s="37" t="str">
        <f t="shared" si="43"/>
        <v/>
      </c>
      <c r="N961" s="37" t="str">
        <f t="shared" si="44"/>
        <v/>
      </c>
      <c r="O961" s="37" t="str">
        <f t="shared" si="42"/>
        <v/>
      </c>
    </row>
    <row r="962" spans="1:15" x14ac:dyDescent="0.25">
      <c r="A962" s="21"/>
      <c r="B962" s="16"/>
      <c r="C962" s="57"/>
      <c r="D962" s="21"/>
      <c r="E962" s="21"/>
      <c r="F962" s="21"/>
      <c r="I962" s="41" t="str">
        <f>IF('Data Entry'!$CC3600="", "", 'Data Entry'!$CC3600)</f>
        <v/>
      </c>
      <c r="J962" s="41" t="str">
        <f>IF('Data Entry'!$BW3600="", "", 'Data Entry'!$BW3600)</f>
        <v/>
      </c>
      <c r="L962" s="37" t="str">
        <f t="shared" si="43"/>
        <v/>
      </c>
      <c r="N962" s="37" t="str">
        <f t="shared" si="44"/>
        <v/>
      </c>
      <c r="O962" s="37" t="str">
        <f t="shared" si="42"/>
        <v/>
      </c>
    </row>
    <row r="963" spans="1:15" x14ac:dyDescent="0.25">
      <c r="A963" s="21"/>
      <c r="B963" s="16"/>
      <c r="C963" s="57"/>
      <c r="D963" s="21"/>
      <c r="E963" s="21"/>
      <c r="F963" s="21"/>
      <c r="I963" s="41" t="str">
        <f>IF('Data Entry'!$CC3601="", "", 'Data Entry'!$CC3601)</f>
        <v/>
      </c>
      <c r="J963" s="41" t="str">
        <f>IF('Data Entry'!$BW3601="", "", 'Data Entry'!$BW3601)</f>
        <v/>
      </c>
      <c r="L963" s="37" t="str">
        <f t="shared" si="43"/>
        <v/>
      </c>
      <c r="N963" s="37" t="str">
        <f t="shared" si="44"/>
        <v/>
      </c>
      <c r="O963" s="37" t="str">
        <f t="shared" si="42"/>
        <v/>
      </c>
    </row>
    <row r="964" spans="1:15" x14ac:dyDescent="0.25">
      <c r="A964" s="21"/>
      <c r="B964" s="16"/>
      <c r="C964" s="57"/>
      <c r="D964" s="21"/>
      <c r="E964" s="21"/>
      <c r="F964" s="21"/>
      <c r="I964" s="41" t="str">
        <f>IF('Data Entry'!$CC3602="", "", 'Data Entry'!$CC3602)</f>
        <v/>
      </c>
      <c r="J964" s="41" t="str">
        <f>IF('Data Entry'!$BW3602="", "", 'Data Entry'!$BW3602)</f>
        <v/>
      </c>
      <c r="L964" s="37" t="str">
        <f t="shared" si="43"/>
        <v/>
      </c>
      <c r="N964" s="37" t="str">
        <f t="shared" si="44"/>
        <v/>
      </c>
      <c r="O964" s="37" t="str">
        <f t="shared" si="42"/>
        <v/>
      </c>
    </row>
    <row r="965" spans="1:15" x14ac:dyDescent="0.25">
      <c r="A965" s="21"/>
      <c r="B965" s="16"/>
      <c r="C965" s="57"/>
      <c r="D965" s="21"/>
      <c r="E965" s="21"/>
      <c r="F965" s="21"/>
      <c r="I965" s="41" t="str">
        <f>IF('Data Entry'!$CC3603="", "", 'Data Entry'!$CC3603)</f>
        <v/>
      </c>
      <c r="J965" s="41" t="str">
        <f>IF('Data Entry'!$BW3603="", "", 'Data Entry'!$BW3603)</f>
        <v/>
      </c>
      <c r="L965" s="37" t="str">
        <f t="shared" si="43"/>
        <v/>
      </c>
      <c r="N965" s="37" t="str">
        <f t="shared" si="44"/>
        <v/>
      </c>
      <c r="O965" s="37" t="str">
        <f t="shared" si="42"/>
        <v/>
      </c>
    </row>
    <row r="966" spans="1:15" x14ac:dyDescent="0.25">
      <c r="A966" s="21"/>
      <c r="B966" s="16"/>
      <c r="C966" s="57"/>
      <c r="D966" s="21"/>
      <c r="E966" s="21"/>
      <c r="F966" s="21"/>
      <c r="I966" s="41" t="str">
        <f>IF('Data Entry'!$CC3604="", "", 'Data Entry'!$CC3604)</f>
        <v/>
      </c>
      <c r="J966" s="41" t="str">
        <f>IF('Data Entry'!$BW3604="", "", 'Data Entry'!$BW3604)</f>
        <v/>
      </c>
      <c r="L966" s="37" t="str">
        <f t="shared" si="43"/>
        <v/>
      </c>
      <c r="N966" s="37" t="str">
        <f t="shared" si="44"/>
        <v/>
      </c>
      <c r="O966" s="37" t="str">
        <f t="shared" si="42"/>
        <v/>
      </c>
    </row>
    <row r="967" spans="1:15" x14ac:dyDescent="0.25">
      <c r="A967" s="21"/>
      <c r="B967" s="16"/>
      <c r="C967" s="57"/>
      <c r="D967" s="21"/>
      <c r="E967" s="21"/>
      <c r="F967" s="21"/>
      <c r="I967" s="41" t="str">
        <f>IF('Data Entry'!$CC3605="", "", 'Data Entry'!$CC3605)</f>
        <v/>
      </c>
      <c r="J967" s="41" t="str">
        <f>IF('Data Entry'!$BW3605="", "", 'Data Entry'!$BW3605)</f>
        <v/>
      </c>
      <c r="L967" s="37" t="str">
        <f t="shared" si="43"/>
        <v/>
      </c>
      <c r="N967" s="37" t="str">
        <f t="shared" si="44"/>
        <v/>
      </c>
      <c r="O967" s="37" t="str">
        <f t="shared" si="42"/>
        <v/>
      </c>
    </row>
    <row r="968" spans="1:15" x14ac:dyDescent="0.25">
      <c r="A968" s="21"/>
      <c r="B968" s="16"/>
      <c r="C968" s="57"/>
      <c r="D968" s="21"/>
      <c r="E968" s="21"/>
      <c r="F968" s="21"/>
      <c r="I968" s="41" t="str">
        <f>IF('Data Entry'!$CC3606="", "", 'Data Entry'!$CC3606)</f>
        <v/>
      </c>
      <c r="J968" s="41" t="str">
        <f>IF('Data Entry'!$BW3606="", "", 'Data Entry'!$BW3606)</f>
        <v/>
      </c>
      <c r="L968" s="37" t="str">
        <f t="shared" si="43"/>
        <v/>
      </c>
      <c r="N968" s="37" t="str">
        <f t="shared" si="44"/>
        <v/>
      </c>
      <c r="O968" s="37" t="str">
        <f t="shared" si="42"/>
        <v/>
      </c>
    </row>
    <row r="969" spans="1:15" x14ac:dyDescent="0.25">
      <c r="A969" s="21"/>
      <c r="B969" s="16"/>
      <c r="C969" s="57"/>
      <c r="D969" s="21"/>
      <c r="E969" s="21"/>
      <c r="F969" s="21"/>
      <c r="I969" s="41" t="str">
        <f>IF('Data Entry'!$CC3607="", "", 'Data Entry'!$CC3607)</f>
        <v/>
      </c>
      <c r="J969" s="41" t="str">
        <f>IF('Data Entry'!$BW3607="", "", 'Data Entry'!$BW3607)</f>
        <v/>
      </c>
      <c r="L969" s="37" t="str">
        <f t="shared" si="43"/>
        <v/>
      </c>
      <c r="N969" s="37" t="str">
        <f t="shared" si="44"/>
        <v/>
      </c>
      <c r="O969" s="37" t="str">
        <f t="shared" si="42"/>
        <v/>
      </c>
    </row>
    <row r="970" spans="1:15" x14ac:dyDescent="0.25">
      <c r="A970" s="21"/>
      <c r="B970" s="16"/>
      <c r="C970" s="57"/>
      <c r="D970" s="21"/>
      <c r="E970" s="21"/>
      <c r="F970" s="21"/>
      <c r="I970" s="41" t="str">
        <f>IF('Data Entry'!$CC3608="", "", 'Data Entry'!$CC3608)</f>
        <v/>
      </c>
      <c r="J970" s="41" t="str">
        <f>IF('Data Entry'!$BW3608="", "", 'Data Entry'!$BW3608)</f>
        <v/>
      </c>
      <c r="L970" s="37" t="str">
        <f t="shared" si="43"/>
        <v/>
      </c>
      <c r="N970" s="37" t="str">
        <f t="shared" si="44"/>
        <v/>
      </c>
      <c r="O970" s="37" t="str">
        <f t="shared" si="42"/>
        <v/>
      </c>
    </row>
    <row r="971" spans="1:15" x14ac:dyDescent="0.25">
      <c r="A971" s="21"/>
      <c r="B971" s="16"/>
      <c r="C971" s="57"/>
      <c r="D971" s="21"/>
      <c r="E971" s="21"/>
      <c r="F971" s="21"/>
      <c r="I971" s="41" t="str">
        <f>IF('Data Entry'!$CC3609="", "", 'Data Entry'!$CC3609)</f>
        <v/>
      </c>
      <c r="J971" s="41" t="str">
        <f>IF('Data Entry'!$BW3609="", "", 'Data Entry'!$BW3609)</f>
        <v/>
      </c>
      <c r="L971" s="37" t="str">
        <f t="shared" si="43"/>
        <v/>
      </c>
      <c r="N971" s="37" t="str">
        <f t="shared" si="44"/>
        <v/>
      </c>
      <c r="O971" s="37" t="str">
        <f t="shared" ref="O971:O1034" si="45">IF($L971="", "", IF(AND(O$5="X", C971=""), $L$6, IF(AND(NOT(C971=""), OR(COUNTIF(J$11:J$2650, C971)=0, COUNTIF(C$11:C$2650, C971)&gt;1)), $L$7, "")))</f>
        <v/>
      </c>
    </row>
    <row r="972" spans="1:15" x14ac:dyDescent="0.25">
      <c r="A972" s="21"/>
      <c r="B972" s="16"/>
      <c r="C972" s="57"/>
      <c r="D972" s="21"/>
      <c r="E972" s="21"/>
      <c r="F972" s="21"/>
      <c r="I972" s="41" t="str">
        <f>IF('Data Entry'!$CC3610="", "", 'Data Entry'!$CC3610)</f>
        <v/>
      </c>
      <c r="J972" s="41" t="str">
        <f>IF('Data Entry'!$BW3610="", "", 'Data Entry'!$BW3610)</f>
        <v/>
      </c>
      <c r="L972" s="37" t="str">
        <f t="shared" ref="L972:L1035" si="46">IF(COUNTIF($B972:$C972, "")=2, "", "X")</f>
        <v/>
      </c>
      <c r="N972" s="37" t="str">
        <f t="shared" ref="N972:N1035" si="47">IF($L972="", "", IF(AND(N$5="X", B972=""), $L$6, IF(AND(NOT(B972=""), OR(COUNTIF(I$11:I$2650, B972)=0, COUNTIF(B$11:B$2650, B972)&gt;1)), $L$7, "")))</f>
        <v/>
      </c>
      <c r="O972" s="37" t="str">
        <f t="shared" si="45"/>
        <v/>
      </c>
    </row>
    <row r="973" spans="1:15" x14ac:dyDescent="0.25">
      <c r="A973" s="21"/>
      <c r="B973" s="16"/>
      <c r="C973" s="57"/>
      <c r="D973" s="21"/>
      <c r="E973" s="21"/>
      <c r="F973" s="21"/>
      <c r="I973" s="41" t="str">
        <f>IF('Data Entry'!$CC3611="", "", 'Data Entry'!$CC3611)</f>
        <v/>
      </c>
      <c r="J973" s="41" t="str">
        <f>IF('Data Entry'!$BW3611="", "", 'Data Entry'!$BW3611)</f>
        <v/>
      </c>
      <c r="L973" s="37" t="str">
        <f t="shared" si="46"/>
        <v/>
      </c>
      <c r="N973" s="37" t="str">
        <f t="shared" si="47"/>
        <v/>
      </c>
      <c r="O973" s="37" t="str">
        <f t="shared" si="45"/>
        <v/>
      </c>
    </row>
    <row r="974" spans="1:15" x14ac:dyDescent="0.25">
      <c r="A974" s="21"/>
      <c r="B974" s="16"/>
      <c r="C974" s="57"/>
      <c r="D974" s="21"/>
      <c r="E974" s="21"/>
      <c r="F974" s="21"/>
      <c r="I974" s="41" t="str">
        <f>IF('Data Entry'!$CC3612="", "", 'Data Entry'!$CC3612)</f>
        <v/>
      </c>
      <c r="J974" s="41" t="str">
        <f>IF('Data Entry'!$BW3612="", "", 'Data Entry'!$BW3612)</f>
        <v/>
      </c>
      <c r="L974" s="37" t="str">
        <f t="shared" si="46"/>
        <v/>
      </c>
      <c r="N974" s="37" t="str">
        <f t="shared" si="47"/>
        <v/>
      </c>
      <c r="O974" s="37" t="str">
        <f t="shared" si="45"/>
        <v/>
      </c>
    </row>
    <row r="975" spans="1:15" x14ac:dyDescent="0.25">
      <c r="A975" s="21"/>
      <c r="B975" s="16"/>
      <c r="C975" s="57"/>
      <c r="D975" s="21"/>
      <c r="E975" s="21"/>
      <c r="F975" s="21"/>
      <c r="I975" s="41" t="str">
        <f>IF('Data Entry'!$CC3613="", "", 'Data Entry'!$CC3613)</f>
        <v/>
      </c>
      <c r="J975" s="41" t="str">
        <f>IF('Data Entry'!$BW3613="", "", 'Data Entry'!$BW3613)</f>
        <v/>
      </c>
      <c r="L975" s="37" t="str">
        <f t="shared" si="46"/>
        <v/>
      </c>
      <c r="N975" s="37" t="str">
        <f t="shared" si="47"/>
        <v/>
      </c>
      <c r="O975" s="37" t="str">
        <f t="shared" si="45"/>
        <v/>
      </c>
    </row>
    <row r="976" spans="1:15" x14ac:dyDescent="0.25">
      <c r="A976" s="21"/>
      <c r="B976" s="16"/>
      <c r="C976" s="57"/>
      <c r="D976" s="21"/>
      <c r="E976" s="21"/>
      <c r="F976" s="21"/>
      <c r="I976" s="41" t="str">
        <f>IF('Data Entry'!$CC3614="", "", 'Data Entry'!$CC3614)</f>
        <v/>
      </c>
      <c r="J976" s="41" t="str">
        <f>IF('Data Entry'!$BW3614="", "", 'Data Entry'!$BW3614)</f>
        <v/>
      </c>
      <c r="L976" s="37" t="str">
        <f t="shared" si="46"/>
        <v/>
      </c>
      <c r="N976" s="37" t="str">
        <f t="shared" si="47"/>
        <v/>
      </c>
      <c r="O976" s="37" t="str">
        <f t="shared" si="45"/>
        <v/>
      </c>
    </row>
    <row r="977" spans="1:15" x14ac:dyDescent="0.25">
      <c r="A977" s="21"/>
      <c r="B977" s="16"/>
      <c r="C977" s="57"/>
      <c r="D977" s="21"/>
      <c r="E977" s="21"/>
      <c r="F977" s="21"/>
      <c r="I977" s="41" t="str">
        <f>IF('Data Entry'!$CC3615="", "", 'Data Entry'!$CC3615)</f>
        <v/>
      </c>
      <c r="J977" s="41" t="str">
        <f>IF('Data Entry'!$BW3615="", "", 'Data Entry'!$BW3615)</f>
        <v/>
      </c>
      <c r="L977" s="37" t="str">
        <f t="shared" si="46"/>
        <v/>
      </c>
      <c r="N977" s="37" t="str">
        <f t="shared" si="47"/>
        <v/>
      </c>
      <c r="O977" s="37" t="str">
        <f t="shared" si="45"/>
        <v/>
      </c>
    </row>
    <row r="978" spans="1:15" x14ac:dyDescent="0.25">
      <c r="A978" s="21"/>
      <c r="B978" s="16"/>
      <c r="C978" s="57"/>
      <c r="D978" s="21"/>
      <c r="E978" s="21"/>
      <c r="F978" s="21"/>
      <c r="I978" s="41" t="str">
        <f>IF('Data Entry'!$CC3616="", "", 'Data Entry'!$CC3616)</f>
        <v/>
      </c>
      <c r="J978" s="41" t="str">
        <f>IF('Data Entry'!$BW3616="", "", 'Data Entry'!$BW3616)</f>
        <v/>
      </c>
      <c r="L978" s="37" t="str">
        <f t="shared" si="46"/>
        <v/>
      </c>
      <c r="N978" s="37" t="str">
        <f t="shared" si="47"/>
        <v/>
      </c>
      <c r="O978" s="37" t="str">
        <f t="shared" si="45"/>
        <v/>
      </c>
    </row>
    <row r="979" spans="1:15" x14ac:dyDescent="0.25">
      <c r="A979" s="21"/>
      <c r="B979" s="16"/>
      <c r="C979" s="57"/>
      <c r="D979" s="21"/>
      <c r="E979" s="21"/>
      <c r="F979" s="21"/>
      <c r="I979" s="41" t="str">
        <f>IF('Data Entry'!$CC3617="", "", 'Data Entry'!$CC3617)</f>
        <v/>
      </c>
      <c r="J979" s="41" t="str">
        <f>IF('Data Entry'!$BW3617="", "", 'Data Entry'!$BW3617)</f>
        <v/>
      </c>
      <c r="L979" s="37" t="str">
        <f t="shared" si="46"/>
        <v/>
      </c>
      <c r="N979" s="37" t="str">
        <f t="shared" si="47"/>
        <v/>
      </c>
      <c r="O979" s="37" t="str">
        <f t="shared" si="45"/>
        <v/>
      </c>
    </row>
    <row r="980" spans="1:15" x14ac:dyDescent="0.25">
      <c r="A980" s="21"/>
      <c r="B980" s="16"/>
      <c r="C980" s="57"/>
      <c r="D980" s="21"/>
      <c r="E980" s="21"/>
      <c r="F980" s="21"/>
      <c r="I980" s="41" t="str">
        <f>IF('Data Entry'!$CC3618="", "", 'Data Entry'!$CC3618)</f>
        <v/>
      </c>
      <c r="J980" s="41" t="str">
        <f>IF('Data Entry'!$BW3618="", "", 'Data Entry'!$BW3618)</f>
        <v/>
      </c>
      <c r="L980" s="37" t="str">
        <f t="shared" si="46"/>
        <v/>
      </c>
      <c r="N980" s="37" t="str">
        <f t="shared" si="47"/>
        <v/>
      </c>
      <c r="O980" s="37" t="str">
        <f t="shared" si="45"/>
        <v/>
      </c>
    </row>
    <row r="981" spans="1:15" x14ac:dyDescent="0.25">
      <c r="A981" s="21"/>
      <c r="B981" s="16"/>
      <c r="C981" s="57"/>
      <c r="D981" s="21"/>
      <c r="E981" s="21"/>
      <c r="F981" s="21"/>
      <c r="I981" s="41" t="str">
        <f>IF('Data Entry'!$CC3619="", "", 'Data Entry'!$CC3619)</f>
        <v/>
      </c>
      <c r="J981" s="41" t="str">
        <f>IF('Data Entry'!$BW3619="", "", 'Data Entry'!$BW3619)</f>
        <v/>
      </c>
      <c r="L981" s="37" t="str">
        <f t="shared" si="46"/>
        <v/>
      </c>
      <c r="N981" s="37" t="str">
        <f t="shared" si="47"/>
        <v/>
      </c>
      <c r="O981" s="37" t="str">
        <f t="shared" si="45"/>
        <v/>
      </c>
    </row>
    <row r="982" spans="1:15" x14ac:dyDescent="0.25">
      <c r="A982" s="21"/>
      <c r="B982" s="16"/>
      <c r="C982" s="57"/>
      <c r="D982" s="21"/>
      <c r="E982" s="21"/>
      <c r="F982" s="21"/>
      <c r="I982" s="41" t="str">
        <f>IF('Data Entry'!$CC3620="", "", 'Data Entry'!$CC3620)</f>
        <v/>
      </c>
      <c r="J982" s="41" t="str">
        <f>IF('Data Entry'!$BW3620="", "", 'Data Entry'!$BW3620)</f>
        <v/>
      </c>
      <c r="L982" s="37" t="str">
        <f t="shared" si="46"/>
        <v/>
      </c>
      <c r="N982" s="37" t="str">
        <f t="shared" si="47"/>
        <v/>
      </c>
      <c r="O982" s="37" t="str">
        <f t="shared" si="45"/>
        <v/>
      </c>
    </row>
    <row r="983" spans="1:15" x14ac:dyDescent="0.25">
      <c r="A983" s="21"/>
      <c r="B983" s="16"/>
      <c r="C983" s="57"/>
      <c r="D983" s="21"/>
      <c r="E983" s="21"/>
      <c r="F983" s="21"/>
      <c r="I983" s="41" t="str">
        <f>IF('Data Entry'!$CC3621="", "", 'Data Entry'!$CC3621)</f>
        <v/>
      </c>
      <c r="J983" s="41" t="str">
        <f>IF('Data Entry'!$BW3621="", "", 'Data Entry'!$BW3621)</f>
        <v/>
      </c>
      <c r="L983" s="37" t="str">
        <f t="shared" si="46"/>
        <v/>
      </c>
      <c r="N983" s="37" t="str">
        <f t="shared" si="47"/>
        <v/>
      </c>
      <c r="O983" s="37" t="str">
        <f t="shared" si="45"/>
        <v/>
      </c>
    </row>
    <row r="984" spans="1:15" x14ac:dyDescent="0.25">
      <c r="A984" s="21"/>
      <c r="B984" s="16"/>
      <c r="C984" s="57"/>
      <c r="D984" s="21"/>
      <c r="E984" s="21"/>
      <c r="F984" s="21"/>
      <c r="I984" s="41" t="str">
        <f>IF('Data Entry'!$CC3622="", "", 'Data Entry'!$CC3622)</f>
        <v/>
      </c>
      <c r="J984" s="41" t="str">
        <f>IF('Data Entry'!$BW3622="", "", 'Data Entry'!$BW3622)</f>
        <v/>
      </c>
      <c r="L984" s="37" t="str">
        <f t="shared" si="46"/>
        <v/>
      </c>
      <c r="N984" s="37" t="str">
        <f t="shared" si="47"/>
        <v/>
      </c>
      <c r="O984" s="37" t="str">
        <f t="shared" si="45"/>
        <v/>
      </c>
    </row>
    <row r="985" spans="1:15" x14ac:dyDescent="0.25">
      <c r="A985" s="21"/>
      <c r="B985" s="16"/>
      <c r="C985" s="57"/>
      <c r="D985" s="21"/>
      <c r="E985" s="21"/>
      <c r="F985" s="21"/>
      <c r="I985" s="41" t="str">
        <f>IF('Data Entry'!$CC3623="", "", 'Data Entry'!$CC3623)</f>
        <v/>
      </c>
      <c r="J985" s="41" t="str">
        <f>IF('Data Entry'!$BW3623="", "", 'Data Entry'!$BW3623)</f>
        <v/>
      </c>
      <c r="L985" s="37" t="str">
        <f t="shared" si="46"/>
        <v/>
      </c>
      <c r="N985" s="37" t="str">
        <f t="shared" si="47"/>
        <v/>
      </c>
      <c r="O985" s="37" t="str">
        <f t="shared" si="45"/>
        <v/>
      </c>
    </row>
    <row r="986" spans="1:15" x14ac:dyDescent="0.25">
      <c r="A986" s="21"/>
      <c r="B986" s="16"/>
      <c r="C986" s="57"/>
      <c r="D986" s="21"/>
      <c r="E986" s="21"/>
      <c r="F986" s="21"/>
      <c r="I986" s="41" t="str">
        <f>IF('Data Entry'!$CC3624="", "", 'Data Entry'!$CC3624)</f>
        <v/>
      </c>
      <c r="J986" s="41" t="str">
        <f>IF('Data Entry'!$BW3624="", "", 'Data Entry'!$BW3624)</f>
        <v/>
      </c>
      <c r="L986" s="37" t="str">
        <f t="shared" si="46"/>
        <v/>
      </c>
      <c r="N986" s="37" t="str">
        <f t="shared" si="47"/>
        <v/>
      </c>
      <c r="O986" s="37" t="str">
        <f t="shared" si="45"/>
        <v/>
      </c>
    </row>
    <row r="987" spans="1:15" x14ac:dyDescent="0.25">
      <c r="A987" s="21"/>
      <c r="B987" s="16"/>
      <c r="C987" s="57"/>
      <c r="D987" s="21"/>
      <c r="E987" s="21"/>
      <c r="F987" s="21"/>
      <c r="I987" s="41" t="str">
        <f>IF('Data Entry'!$CC3625="", "", 'Data Entry'!$CC3625)</f>
        <v/>
      </c>
      <c r="J987" s="41" t="str">
        <f>IF('Data Entry'!$BW3625="", "", 'Data Entry'!$BW3625)</f>
        <v/>
      </c>
      <c r="L987" s="37" t="str">
        <f t="shared" si="46"/>
        <v/>
      </c>
      <c r="N987" s="37" t="str">
        <f t="shared" si="47"/>
        <v/>
      </c>
      <c r="O987" s="37" t="str">
        <f t="shared" si="45"/>
        <v/>
      </c>
    </row>
    <row r="988" spans="1:15" x14ac:dyDescent="0.25">
      <c r="A988" s="21"/>
      <c r="B988" s="16"/>
      <c r="C988" s="57"/>
      <c r="D988" s="21"/>
      <c r="E988" s="21"/>
      <c r="F988" s="21"/>
      <c r="I988" s="41" t="str">
        <f>IF('Data Entry'!$CC3626="", "", 'Data Entry'!$CC3626)</f>
        <v/>
      </c>
      <c r="J988" s="41" t="str">
        <f>IF('Data Entry'!$BW3626="", "", 'Data Entry'!$BW3626)</f>
        <v/>
      </c>
      <c r="L988" s="37" t="str">
        <f t="shared" si="46"/>
        <v/>
      </c>
      <c r="N988" s="37" t="str">
        <f t="shared" si="47"/>
        <v/>
      </c>
      <c r="O988" s="37" t="str">
        <f t="shared" si="45"/>
        <v/>
      </c>
    </row>
    <row r="989" spans="1:15" x14ac:dyDescent="0.25">
      <c r="A989" s="21"/>
      <c r="B989" s="16"/>
      <c r="C989" s="57"/>
      <c r="D989" s="21"/>
      <c r="E989" s="21"/>
      <c r="F989" s="21"/>
      <c r="I989" s="41" t="str">
        <f>IF('Data Entry'!$CC3627="", "", 'Data Entry'!$CC3627)</f>
        <v/>
      </c>
      <c r="J989" s="41" t="str">
        <f>IF('Data Entry'!$BW3627="", "", 'Data Entry'!$BW3627)</f>
        <v/>
      </c>
      <c r="L989" s="37" t="str">
        <f t="shared" si="46"/>
        <v/>
      </c>
      <c r="N989" s="37" t="str">
        <f t="shared" si="47"/>
        <v/>
      </c>
      <c r="O989" s="37" t="str">
        <f t="shared" si="45"/>
        <v/>
      </c>
    </row>
    <row r="990" spans="1:15" x14ac:dyDescent="0.25">
      <c r="A990" s="21"/>
      <c r="B990" s="16"/>
      <c r="C990" s="57"/>
      <c r="D990" s="21"/>
      <c r="E990" s="21"/>
      <c r="F990" s="21"/>
      <c r="I990" s="41" t="str">
        <f>IF('Data Entry'!$CC3628="", "", 'Data Entry'!$CC3628)</f>
        <v/>
      </c>
      <c r="J990" s="41" t="str">
        <f>IF('Data Entry'!$BW3628="", "", 'Data Entry'!$BW3628)</f>
        <v/>
      </c>
      <c r="L990" s="37" t="str">
        <f t="shared" si="46"/>
        <v/>
      </c>
      <c r="N990" s="37" t="str">
        <f t="shared" si="47"/>
        <v/>
      </c>
      <c r="O990" s="37" t="str">
        <f t="shared" si="45"/>
        <v/>
      </c>
    </row>
    <row r="991" spans="1:15" x14ac:dyDescent="0.25">
      <c r="A991" s="21"/>
      <c r="B991" s="16"/>
      <c r="C991" s="57"/>
      <c r="D991" s="21"/>
      <c r="E991" s="21"/>
      <c r="F991" s="21"/>
      <c r="I991" s="41" t="str">
        <f>IF('Data Entry'!$CC3629="", "", 'Data Entry'!$CC3629)</f>
        <v/>
      </c>
      <c r="J991" s="41" t="str">
        <f>IF('Data Entry'!$BW3629="", "", 'Data Entry'!$BW3629)</f>
        <v/>
      </c>
      <c r="L991" s="37" t="str">
        <f t="shared" si="46"/>
        <v/>
      </c>
      <c r="N991" s="37" t="str">
        <f t="shared" si="47"/>
        <v/>
      </c>
      <c r="O991" s="37" t="str">
        <f t="shared" si="45"/>
        <v/>
      </c>
    </row>
    <row r="992" spans="1:15" x14ac:dyDescent="0.25">
      <c r="A992" s="21"/>
      <c r="B992" s="16"/>
      <c r="C992" s="57"/>
      <c r="D992" s="21"/>
      <c r="E992" s="21"/>
      <c r="F992" s="21"/>
      <c r="I992" s="41" t="str">
        <f>IF('Data Entry'!$CC3630="", "", 'Data Entry'!$CC3630)</f>
        <v/>
      </c>
      <c r="J992" s="41" t="str">
        <f>IF('Data Entry'!$BW3630="", "", 'Data Entry'!$BW3630)</f>
        <v/>
      </c>
      <c r="L992" s="37" t="str">
        <f t="shared" si="46"/>
        <v/>
      </c>
      <c r="N992" s="37" t="str">
        <f t="shared" si="47"/>
        <v/>
      </c>
      <c r="O992" s="37" t="str">
        <f t="shared" si="45"/>
        <v/>
      </c>
    </row>
    <row r="993" spans="1:15" x14ac:dyDescent="0.25">
      <c r="A993" s="21"/>
      <c r="B993" s="16"/>
      <c r="C993" s="57"/>
      <c r="D993" s="21"/>
      <c r="E993" s="21"/>
      <c r="F993" s="21"/>
      <c r="I993" s="41" t="str">
        <f>IF('Data Entry'!$CC3631="", "", 'Data Entry'!$CC3631)</f>
        <v/>
      </c>
      <c r="J993" s="41" t="str">
        <f>IF('Data Entry'!$BW3631="", "", 'Data Entry'!$BW3631)</f>
        <v/>
      </c>
      <c r="L993" s="37" t="str">
        <f t="shared" si="46"/>
        <v/>
      </c>
      <c r="N993" s="37" t="str">
        <f t="shared" si="47"/>
        <v/>
      </c>
      <c r="O993" s="37" t="str">
        <f t="shared" si="45"/>
        <v/>
      </c>
    </row>
    <row r="994" spans="1:15" x14ac:dyDescent="0.25">
      <c r="A994" s="21"/>
      <c r="B994" s="16"/>
      <c r="C994" s="57"/>
      <c r="D994" s="21"/>
      <c r="E994" s="21"/>
      <c r="F994" s="21"/>
      <c r="I994" s="41" t="str">
        <f>IF('Data Entry'!$CC3632="", "", 'Data Entry'!$CC3632)</f>
        <v/>
      </c>
      <c r="J994" s="41" t="str">
        <f>IF('Data Entry'!$BW3632="", "", 'Data Entry'!$BW3632)</f>
        <v/>
      </c>
      <c r="L994" s="37" t="str">
        <f t="shared" si="46"/>
        <v/>
      </c>
      <c r="N994" s="37" t="str">
        <f t="shared" si="47"/>
        <v/>
      </c>
      <c r="O994" s="37" t="str">
        <f t="shared" si="45"/>
        <v/>
      </c>
    </row>
    <row r="995" spans="1:15" x14ac:dyDescent="0.25">
      <c r="A995" s="21"/>
      <c r="B995" s="16"/>
      <c r="C995" s="57"/>
      <c r="D995" s="21"/>
      <c r="E995" s="21"/>
      <c r="F995" s="21"/>
      <c r="I995" s="41" t="str">
        <f>IF('Data Entry'!$CC3633="", "", 'Data Entry'!$CC3633)</f>
        <v/>
      </c>
      <c r="J995" s="41" t="str">
        <f>IF('Data Entry'!$BW3633="", "", 'Data Entry'!$BW3633)</f>
        <v/>
      </c>
      <c r="L995" s="37" t="str">
        <f t="shared" si="46"/>
        <v/>
      </c>
      <c r="N995" s="37" t="str">
        <f t="shared" si="47"/>
        <v/>
      </c>
      <c r="O995" s="37" t="str">
        <f t="shared" si="45"/>
        <v/>
      </c>
    </row>
    <row r="996" spans="1:15" x14ac:dyDescent="0.25">
      <c r="A996" s="21"/>
      <c r="B996" s="16"/>
      <c r="C996" s="57"/>
      <c r="D996" s="21"/>
      <c r="E996" s="21"/>
      <c r="F996" s="21"/>
      <c r="I996" s="41" t="str">
        <f>IF('Data Entry'!$CC3634="", "", 'Data Entry'!$CC3634)</f>
        <v/>
      </c>
      <c r="J996" s="41" t="str">
        <f>IF('Data Entry'!$BW3634="", "", 'Data Entry'!$BW3634)</f>
        <v/>
      </c>
      <c r="L996" s="37" t="str">
        <f t="shared" si="46"/>
        <v/>
      </c>
      <c r="N996" s="37" t="str">
        <f t="shared" si="47"/>
        <v/>
      </c>
      <c r="O996" s="37" t="str">
        <f t="shared" si="45"/>
        <v/>
      </c>
    </row>
    <row r="997" spans="1:15" x14ac:dyDescent="0.25">
      <c r="A997" s="21"/>
      <c r="B997" s="16"/>
      <c r="C997" s="57"/>
      <c r="D997" s="21"/>
      <c r="E997" s="21"/>
      <c r="F997" s="21"/>
      <c r="I997" s="41" t="str">
        <f>IF('Data Entry'!$CC3635="", "", 'Data Entry'!$CC3635)</f>
        <v/>
      </c>
      <c r="J997" s="41" t="str">
        <f>IF('Data Entry'!$BW3635="", "", 'Data Entry'!$BW3635)</f>
        <v/>
      </c>
      <c r="L997" s="37" t="str">
        <f t="shared" si="46"/>
        <v/>
      </c>
      <c r="N997" s="37" t="str">
        <f t="shared" si="47"/>
        <v/>
      </c>
      <c r="O997" s="37" t="str">
        <f t="shared" si="45"/>
        <v/>
      </c>
    </row>
    <row r="998" spans="1:15" x14ac:dyDescent="0.25">
      <c r="A998" s="21"/>
      <c r="B998" s="16"/>
      <c r="C998" s="57"/>
      <c r="D998" s="21"/>
      <c r="E998" s="21"/>
      <c r="F998" s="21"/>
      <c r="I998" s="41" t="str">
        <f>IF('Data Entry'!$CC3636="", "", 'Data Entry'!$CC3636)</f>
        <v/>
      </c>
      <c r="J998" s="41" t="str">
        <f>IF('Data Entry'!$BW3636="", "", 'Data Entry'!$BW3636)</f>
        <v/>
      </c>
      <c r="L998" s="37" t="str">
        <f t="shared" si="46"/>
        <v/>
      </c>
      <c r="N998" s="37" t="str">
        <f t="shared" si="47"/>
        <v/>
      </c>
      <c r="O998" s="37" t="str">
        <f t="shared" si="45"/>
        <v/>
      </c>
    </row>
    <row r="999" spans="1:15" x14ac:dyDescent="0.25">
      <c r="A999" s="21"/>
      <c r="B999" s="16"/>
      <c r="C999" s="57"/>
      <c r="D999" s="21"/>
      <c r="E999" s="21"/>
      <c r="F999" s="21"/>
      <c r="I999" s="41" t="str">
        <f>IF('Data Entry'!$CC3637="", "", 'Data Entry'!$CC3637)</f>
        <v/>
      </c>
      <c r="J999" s="41" t="str">
        <f>IF('Data Entry'!$BW3637="", "", 'Data Entry'!$BW3637)</f>
        <v/>
      </c>
      <c r="L999" s="37" t="str">
        <f t="shared" si="46"/>
        <v/>
      </c>
      <c r="N999" s="37" t="str">
        <f t="shared" si="47"/>
        <v/>
      </c>
      <c r="O999" s="37" t="str">
        <f t="shared" si="45"/>
        <v/>
      </c>
    </row>
    <row r="1000" spans="1:15" x14ac:dyDescent="0.25">
      <c r="A1000" s="21"/>
      <c r="B1000" s="16"/>
      <c r="C1000" s="57"/>
      <c r="D1000" s="21"/>
      <c r="E1000" s="21"/>
      <c r="F1000" s="21"/>
      <c r="I1000" s="41" t="str">
        <f>IF('Data Entry'!$CC3638="", "", 'Data Entry'!$CC3638)</f>
        <v/>
      </c>
      <c r="J1000" s="41" t="str">
        <f>IF('Data Entry'!$BW3638="", "", 'Data Entry'!$BW3638)</f>
        <v/>
      </c>
      <c r="L1000" s="37" t="str">
        <f t="shared" si="46"/>
        <v/>
      </c>
      <c r="N1000" s="37" t="str">
        <f t="shared" si="47"/>
        <v/>
      </c>
      <c r="O1000" s="37" t="str">
        <f t="shared" si="45"/>
        <v/>
      </c>
    </row>
    <row r="1001" spans="1:15" x14ac:dyDescent="0.25">
      <c r="A1001" s="21"/>
      <c r="B1001" s="16"/>
      <c r="C1001" s="57"/>
      <c r="D1001" s="21"/>
      <c r="E1001" s="21"/>
      <c r="F1001" s="21"/>
      <c r="I1001" s="41" t="str">
        <f>IF('Data Entry'!$CC3639="", "", 'Data Entry'!$CC3639)</f>
        <v/>
      </c>
      <c r="J1001" s="41" t="str">
        <f>IF('Data Entry'!$BW3639="", "", 'Data Entry'!$BW3639)</f>
        <v/>
      </c>
      <c r="L1001" s="37" t="str">
        <f t="shared" si="46"/>
        <v/>
      </c>
      <c r="N1001" s="37" t="str">
        <f t="shared" si="47"/>
        <v/>
      </c>
      <c r="O1001" s="37" t="str">
        <f t="shared" si="45"/>
        <v/>
      </c>
    </row>
    <row r="1002" spans="1:15" x14ac:dyDescent="0.25">
      <c r="A1002" s="21"/>
      <c r="B1002" s="16"/>
      <c r="C1002" s="57"/>
      <c r="D1002" s="21"/>
      <c r="E1002" s="21"/>
      <c r="F1002" s="21"/>
      <c r="I1002" s="41" t="str">
        <f>IF('Data Entry'!$CC3640="", "", 'Data Entry'!$CC3640)</f>
        <v/>
      </c>
      <c r="J1002" s="41" t="str">
        <f>IF('Data Entry'!$BW3640="", "", 'Data Entry'!$BW3640)</f>
        <v/>
      </c>
      <c r="L1002" s="37" t="str">
        <f t="shared" si="46"/>
        <v/>
      </c>
      <c r="N1002" s="37" t="str">
        <f t="shared" si="47"/>
        <v/>
      </c>
      <c r="O1002" s="37" t="str">
        <f t="shared" si="45"/>
        <v/>
      </c>
    </row>
    <row r="1003" spans="1:15" x14ac:dyDescent="0.25">
      <c r="A1003" s="21"/>
      <c r="B1003" s="16"/>
      <c r="C1003" s="57"/>
      <c r="D1003" s="21"/>
      <c r="E1003" s="21"/>
      <c r="F1003" s="21"/>
      <c r="I1003" s="41" t="str">
        <f>IF('Data Entry'!$CC3641="", "", 'Data Entry'!$CC3641)</f>
        <v/>
      </c>
      <c r="J1003" s="41" t="str">
        <f>IF('Data Entry'!$BW3641="", "", 'Data Entry'!$BW3641)</f>
        <v/>
      </c>
      <c r="L1003" s="37" t="str">
        <f t="shared" si="46"/>
        <v/>
      </c>
      <c r="N1003" s="37" t="str">
        <f t="shared" si="47"/>
        <v/>
      </c>
      <c r="O1003" s="37" t="str">
        <f t="shared" si="45"/>
        <v/>
      </c>
    </row>
    <row r="1004" spans="1:15" x14ac:dyDescent="0.25">
      <c r="A1004" s="21"/>
      <c r="B1004" s="16"/>
      <c r="C1004" s="57"/>
      <c r="D1004" s="21"/>
      <c r="E1004" s="21"/>
      <c r="F1004" s="21"/>
      <c r="I1004" s="41" t="str">
        <f>IF('Data Entry'!$CC3642="", "", 'Data Entry'!$CC3642)</f>
        <v/>
      </c>
      <c r="J1004" s="41" t="str">
        <f>IF('Data Entry'!$BW3642="", "", 'Data Entry'!$BW3642)</f>
        <v/>
      </c>
      <c r="L1004" s="37" t="str">
        <f t="shared" si="46"/>
        <v/>
      </c>
      <c r="N1004" s="37" t="str">
        <f t="shared" si="47"/>
        <v/>
      </c>
      <c r="O1004" s="37" t="str">
        <f t="shared" si="45"/>
        <v/>
      </c>
    </row>
    <row r="1005" spans="1:15" x14ac:dyDescent="0.25">
      <c r="A1005" s="21"/>
      <c r="B1005" s="16"/>
      <c r="C1005" s="57"/>
      <c r="D1005" s="21"/>
      <c r="E1005" s="21"/>
      <c r="F1005" s="21"/>
      <c r="I1005" s="41" t="str">
        <f>IF('Data Entry'!$CC3643="", "", 'Data Entry'!$CC3643)</f>
        <v/>
      </c>
      <c r="J1005" s="41" t="str">
        <f>IF('Data Entry'!$BW3643="", "", 'Data Entry'!$BW3643)</f>
        <v/>
      </c>
      <c r="L1005" s="37" t="str">
        <f t="shared" si="46"/>
        <v/>
      </c>
      <c r="N1005" s="37" t="str">
        <f t="shared" si="47"/>
        <v/>
      </c>
      <c r="O1005" s="37" t="str">
        <f t="shared" si="45"/>
        <v/>
      </c>
    </row>
    <row r="1006" spans="1:15" x14ac:dyDescent="0.25">
      <c r="A1006" s="21"/>
      <c r="B1006" s="16"/>
      <c r="C1006" s="57"/>
      <c r="D1006" s="21"/>
      <c r="E1006" s="21"/>
      <c r="F1006" s="21"/>
      <c r="I1006" s="41" t="str">
        <f>IF('Data Entry'!$CC3644="", "", 'Data Entry'!$CC3644)</f>
        <v/>
      </c>
      <c r="J1006" s="41" t="str">
        <f>IF('Data Entry'!$BW3644="", "", 'Data Entry'!$BW3644)</f>
        <v/>
      </c>
      <c r="L1006" s="37" t="str">
        <f t="shared" si="46"/>
        <v/>
      </c>
      <c r="N1006" s="37" t="str">
        <f t="shared" si="47"/>
        <v/>
      </c>
      <c r="O1006" s="37" t="str">
        <f t="shared" si="45"/>
        <v/>
      </c>
    </row>
    <row r="1007" spans="1:15" x14ac:dyDescent="0.25">
      <c r="A1007" s="21"/>
      <c r="B1007" s="16"/>
      <c r="C1007" s="57"/>
      <c r="D1007" s="21"/>
      <c r="E1007" s="21"/>
      <c r="F1007" s="21"/>
      <c r="I1007" s="41" t="str">
        <f>IF('Data Entry'!$CC3645="", "", 'Data Entry'!$CC3645)</f>
        <v/>
      </c>
      <c r="J1007" s="41" t="str">
        <f>IF('Data Entry'!$BW3645="", "", 'Data Entry'!$BW3645)</f>
        <v/>
      </c>
      <c r="L1007" s="37" t="str">
        <f t="shared" si="46"/>
        <v/>
      </c>
      <c r="N1007" s="37" t="str">
        <f t="shared" si="47"/>
        <v/>
      </c>
      <c r="O1007" s="37" t="str">
        <f t="shared" si="45"/>
        <v/>
      </c>
    </row>
    <row r="1008" spans="1:15" x14ac:dyDescent="0.25">
      <c r="A1008" s="21"/>
      <c r="B1008" s="16"/>
      <c r="C1008" s="57"/>
      <c r="D1008" s="21"/>
      <c r="E1008" s="21"/>
      <c r="F1008" s="21"/>
      <c r="I1008" s="41" t="str">
        <f>IF('Data Entry'!$CC3646="", "", 'Data Entry'!$CC3646)</f>
        <v/>
      </c>
      <c r="J1008" s="41" t="str">
        <f>IF('Data Entry'!$BW3646="", "", 'Data Entry'!$BW3646)</f>
        <v/>
      </c>
      <c r="L1008" s="37" t="str">
        <f t="shared" si="46"/>
        <v/>
      </c>
      <c r="N1008" s="37" t="str">
        <f t="shared" si="47"/>
        <v/>
      </c>
      <c r="O1008" s="37" t="str">
        <f t="shared" si="45"/>
        <v/>
      </c>
    </row>
    <row r="1009" spans="1:15" x14ac:dyDescent="0.25">
      <c r="A1009" s="21"/>
      <c r="B1009" s="16"/>
      <c r="C1009" s="57"/>
      <c r="D1009" s="21"/>
      <c r="E1009" s="21"/>
      <c r="F1009" s="21"/>
      <c r="I1009" s="41" t="str">
        <f>IF('Data Entry'!$CC3647="", "", 'Data Entry'!$CC3647)</f>
        <v/>
      </c>
      <c r="J1009" s="41" t="str">
        <f>IF('Data Entry'!$BW3647="", "", 'Data Entry'!$BW3647)</f>
        <v/>
      </c>
      <c r="L1009" s="37" t="str">
        <f t="shared" si="46"/>
        <v/>
      </c>
      <c r="N1009" s="37" t="str">
        <f t="shared" si="47"/>
        <v/>
      </c>
      <c r="O1009" s="37" t="str">
        <f t="shared" si="45"/>
        <v/>
      </c>
    </row>
    <row r="1010" spans="1:15" x14ac:dyDescent="0.25">
      <c r="A1010" s="21"/>
      <c r="B1010" s="16"/>
      <c r="C1010" s="57"/>
      <c r="D1010" s="21"/>
      <c r="E1010" s="21"/>
      <c r="F1010" s="21"/>
      <c r="I1010" s="41" t="str">
        <f>IF('Data Entry'!$CC3648="", "", 'Data Entry'!$CC3648)</f>
        <v/>
      </c>
      <c r="J1010" s="41" t="str">
        <f>IF('Data Entry'!$BW3648="", "", 'Data Entry'!$BW3648)</f>
        <v/>
      </c>
      <c r="L1010" s="37" t="str">
        <f t="shared" si="46"/>
        <v/>
      </c>
      <c r="N1010" s="37" t="str">
        <f t="shared" si="47"/>
        <v/>
      </c>
      <c r="O1010" s="37" t="str">
        <f t="shared" si="45"/>
        <v/>
      </c>
    </row>
    <row r="1011" spans="1:15" x14ac:dyDescent="0.25">
      <c r="A1011" s="21"/>
      <c r="B1011" s="16"/>
      <c r="C1011" s="57"/>
      <c r="D1011" s="21"/>
      <c r="E1011" s="21"/>
      <c r="F1011" s="21"/>
      <c r="I1011" s="41" t="str">
        <f>IF('Data Entry'!$CC3649="", "", 'Data Entry'!$CC3649)</f>
        <v/>
      </c>
      <c r="J1011" s="41" t="str">
        <f>IF('Data Entry'!$BW3649="", "", 'Data Entry'!$BW3649)</f>
        <v/>
      </c>
      <c r="L1011" s="37" t="str">
        <f t="shared" si="46"/>
        <v/>
      </c>
      <c r="N1011" s="37" t="str">
        <f t="shared" si="47"/>
        <v/>
      </c>
      <c r="O1011" s="37" t="str">
        <f t="shared" si="45"/>
        <v/>
      </c>
    </row>
    <row r="1012" spans="1:15" x14ac:dyDescent="0.25">
      <c r="A1012" s="21"/>
      <c r="B1012" s="16"/>
      <c r="C1012" s="57"/>
      <c r="D1012" s="21"/>
      <c r="E1012" s="21"/>
      <c r="F1012" s="21"/>
      <c r="I1012" s="41" t="str">
        <f>IF('Data Entry'!$CC3650="", "", 'Data Entry'!$CC3650)</f>
        <v/>
      </c>
      <c r="J1012" s="41" t="str">
        <f>IF('Data Entry'!$BW3650="", "", 'Data Entry'!$BW3650)</f>
        <v/>
      </c>
      <c r="L1012" s="37" t="str">
        <f t="shared" si="46"/>
        <v/>
      </c>
      <c r="N1012" s="37" t="str">
        <f t="shared" si="47"/>
        <v/>
      </c>
      <c r="O1012" s="37" t="str">
        <f t="shared" si="45"/>
        <v/>
      </c>
    </row>
    <row r="1013" spans="1:15" x14ac:dyDescent="0.25">
      <c r="A1013" s="21"/>
      <c r="B1013" s="16"/>
      <c r="C1013" s="57"/>
      <c r="D1013" s="21"/>
      <c r="E1013" s="21"/>
      <c r="F1013" s="21"/>
      <c r="I1013" s="41" t="str">
        <f>IF('Data Entry'!$CC3651="", "", 'Data Entry'!$CC3651)</f>
        <v/>
      </c>
      <c r="J1013" s="41" t="str">
        <f>IF('Data Entry'!$BW3651="", "", 'Data Entry'!$BW3651)</f>
        <v/>
      </c>
      <c r="L1013" s="37" t="str">
        <f t="shared" si="46"/>
        <v/>
      </c>
      <c r="N1013" s="37" t="str">
        <f t="shared" si="47"/>
        <v/>
      </c>
      <c r="O1013" s="37" t="str">
        <f t="shared" si="45"/>
        <v/>
      </c>
    </row>
    <row r="1014" spans="1:15" x14ac:dyDescent="0.25">
      <c r="A1014" s="21"/>
      <c r="B1014" s="16"/>
      <c r="C1014" s="57"/>
      <c r="D1014" s="21"/>
      <c r="E1014" s="21"/>
      <c r="F1014" s="21"/>
      <c r="I1014" s="41" t="str">
        <f>IF('Data Entry'!$CC3652="", "", 'Data Entry'!$CC3652)</f>
        <v/>
      </c>
      <c r="J1014" s="41" t="str">
        <f>IF('Data Entry'!$BW3652="", "", 'Data Entry'!$BW3652)</f>
        <v/>
      </c>
      <c r="L1014" s="37" t="str">
        <f t="shared" si="46"/>
        <v/>
      </c>
      <c r="N1014" s="37" t="str">
        <f t="shared" si="47"/>
        <v/>
      </c>
      <c r="O1014" s="37" t="str">
        <f t="shared" si="45"/>
        <v/>
      </c>
    </row>
    <row r="1015" spans="1:15" x14ac:dyDescent="0.25">
      <c r="A1015" s="21"/>
      <c r="B1015" s="16"/>
      <c r="C1015" s="57"/>
      <c r="D1015" s="21"/>
      <c r="E1015" s="21"/>
      <c r="F1015" s="21"/>
      <c r="I1015" s="41" t="str">
        <f>IF('Data Entry'!$CC3653="", "", 'Data Entry'!$CC3653)</f>
        <v/>
      </c>
      <c r="J1015" s="41" t="str">
        <f>IF('Data Entry'!$BW3653="", "", 'Data Entry'!$BW3653)</f>
        <v/>
      </c>
      <c r="L1015" s="37" t="str">
        <f t="shared" si="46"/>
        <v/>
      </c>
      <c r="N1015" s="37" t="str">
        <f t="shared" si="47"/>
        <v/>
      </c>
      <c r="O1015" s="37" t="str">
        <f t="shared" si="45"/>
        <v/>
      </c>
    </row>
    <row r="1016" spans="1:15" x14ac:dyDescent="0.25">
      <c r="A1016" s="21"/>
      <c r="B1016" s="16"/>
      <c r="C1016" s="57"/>
      <c r="D1016" s="21"/>
      <c r="E1016" s="21"/>
      <c r="F1016" s="21"/>
      <c r="I1016" s="41" t="str">
        <f>IF('Data Entry'!$CC3654="", "", 'Data Entry'!$CC3654)</f>
        <v/>
      </c>
      <c r="J1016" s="41" t="str">
        <f>IF('Data Entry'!$BW3654="", "", 'Data Entry'!$BW3654)</f>
        <v/>
      </c>
      <c r="L1016" s="37" t="str">
        <f t="shared" si="46"/>
        <v/>
      </c>
      <c r="N1016" s="37" t="str">
        <f t="shared" si="47"/>
        <v/>
      </c>
      <c r="O1016" s="37" t="str">
        <f t="shared" si="45"/>
        <v/>
      </c>
    </row>
    <row r="1017" spans="1:15" x14ac:dyDescent="0.25">
      <c r="A1017" s="21"/>
      <c r="B1017" s="16"/>
      <c r="C1017" s="57"/>
      <c r="D1017" s="21"/>
      <c r="E1017" s="21"/>
      <c r="F1017" s="21"/>
      <c r="I1017" s="41" t="str">
        <f>IF('Data Entry'!$CC3655="", "", 'Data Entry'!$CC3655)</f>
        <v/>
      </c>
      <c r="J1017" s="41" t="str">
        <f>IF('Data Entry'!$BW3655="", "", 'Data Entry'!$BW3655)</f>
        <v/>
      </c>
      <c r="L1017" s="37" t="str">
        <f t="shared" si="46"/>
        <v/>
      </c>
      <c r="N1017" s="37" t="str">
        <f t="shared" si="47"/>
        <v/>
      </c>
      <c r="O1017" s="37" t="str">
        <f t="shared" si="45"/>
        <v/>
      </c>
    </row>
    <row r="1018" spans="1:15" x14ac:dyDescent="0.25">
      <c r="A1018" s="21"/>
      <c r="B1018" s="16"/>
      <c r="C1018" s="57"/>
      <c r="D1018" s="21"/>
      <c r="E1018" s="21"/>
      <c r="F1018" s="21"/>
      <c r="I1018" s="41" t="str">
        <f>IF('Data Entry'!$CC3656="", "", 'Data Entry'!$CC3656)</f>
        <v/>
      </c>
      <c r="J1018" s="41" t="str">
        <f>IF('Data Entry'!$BW3656="", "", 'Data Entry'!$BW3656)</f>
        <v/>
      </c>
      <c r="L1018" s="37" t="str">
        <f t="shared" si="46"/>
        <v/>
      </c>
      <c r="N1018" s="37" t="str">
        <f t="shared" si="47"/>
        <v/>
      </c>
      <c r="O1018" s="37" t="str">
        <f t="shared" si="45"/>
        <v/>
      </c>
    </row>
    <row r="1019" spans="1:15" x14ac:dyDescent="0.25">
      <c r="A1019" s="21"/>
      <c r="B1019" s="16"/>
      <c r="C1019" s="57"/>
      <c r="D1019" s="21"/>
      <c r="E1019" s="21"/>
      <c r="F1019" s="21"/>
      <c r="I1019" s="41" t="str">
        <f>IF('Data Entry'!$CC3657="", "", 'Data Entry'!$CC3657)</f>
        <v/>
      </c>
      <c r="J1019" s="41" t="str">
        <f>IF('Data Entry'!$BW3657="", "", 'Data Entry'!$BW3657)</f>
        <v/>
      </c>
      <c r="L1019" s="37" t="str">
        <f t="shared" si="46"/>
        <v/>
      </c>
      <c r="N1019" s="37" t="str">
        <f t="shared" si="47"/>
        <v/>
      </c>
      <c r="O1019" s="37" t="str">
        <f t="shared" si="45"/>
        <v/>
      </c>
    </row>
    <row r="1020" spans="1:15" x14ac:dyDescent="0.25">
      <c r="A1020" s="21"/>
      <c r="B1020" s="16"/>
      <c r="C1020" s="57"/>
      <c r="D1020" s="21"/>
      <c r="E1020" s="21"/>
      <c r="F1020" s="21"/>
      <c r="I1020" s="41" t="str">
        <f>IF('Data Entry'!$CC3658="", "", 'Data Entry'!$CC3658)</f>
        <v/>
      </c>
      <c r="J1020" s="41" t="str">
        <f>IF('Data Entry'!$BW3658="", "", 'Data Entry'!$BW3658)</f>
        <v/>
      </c>
      <c r="L1020" s="37" t="str">
        <f t="shared" si="46"/>
        <v/>
      </c>
      <c r="N1020" s="37" t="str">
        <f t="shared" si="47"/>
        <v/>
      </c>
      <c r="O1020" s="37" t="str">
        <f t="shared" si="45"/>
        <v/>
      </c>
    </row>
    <row r="1021" spans="1:15" x14ac:dyDescent="0.25">
      <c r="A1021" s="21"/>
      <c r="B1021" s="16"/>
      <c r="C1021" s="57"/>
      <c r="D1021" s="21"/>
      <c r="E1021" s="21"/>
      <c r="F1021" s="21"/>
      <c r="I1021" s="41" t="str">
        <f>IF('Data Entry'!$CC3659="", "", 'Data Entry'!$CC3659)</f>
        <v/>
      </c>
      <c r="J1021" s="41" t="str">
        <f>IF('Data Entry'!$BW3659="", "", 'Data Entry'!$BW3659)</f>
        <v/>
      </c>
      <c r="L1021" s="37" t="str">
        <f t="shared" si="46"/>
        <v/>
      </c>
      <c r="N1021" s="37" t="str">
        <f t="shared" si="47"/>
        <v/>
      </c>
      <c r="O1021" s="37" t="str">
        <f t="shared" si="45"/>
        <v/>
      </c>
    </row>
    <row r="1022" spans="1:15" x14ac:dyDescent="0.25">
      <c r="A1022" s="21"/>
      <c r="B1022" s="16"/>
      <c r="C1022" s="57"/>
      <c r="D1022" s="21"/>
      <c r="E1022" s="21"/>
      <c r="F1022" s="21"/>
      <c r="I1022" s="41" t="str">
        <f>IF('Data Entry'!$CC3660="", "", 'Data Entry'!$CC3660)</f>
        <v/>
      </c>
      <c r="J1022" s="41" t="str">
        <f>IF('Data Entry'!$BW3660="", "", 'Data Entry'!$BW3660)</f>
        <v/>
      </c>
      <c r="L1022" s="37" t="str">
        <f t="shared" si="46"/>
        <v/>
      </c>
      <c r="N1022" s="37" t="str">
        <f t="shared" si="47"/>
        <v/>
      </c>
      <c r="O1022" s="37" t="str">
        <f t="shared" si="45"/>
        <v/>
      </c>
    </row>
    <row r="1023" spans="1:15" x14ac:dyDescent="0.25">
      <c r="A1023" s="21"/>
      <c r="B1023" s="16"/>
      <c r="C1023" s="57"/>
      <c r="D1023" s="21"/>
      <c r="E1023" s="21"/>
      <c r="F1023" s="21"/>
      <c r="I1023" s="41" t="str">
        <f>IF('Data Entry'!$CC3661="", "", 'Data Entry'!$CC3661)</f>
        <v/>
      </c>
      <c r="J1023" s="41" t="str">
        <f>IF('Data Entry'!$BW3661="", "", 'Data Entry'!$BW3661)</f>
        <v/>
      </c>
      <c r="L1023" s="37" t="str">
        <f t="shared" si="46"/>
        <v/>
      </c>
      <c r="N1023" s="37" t="str">
        <f t="shared" si="47"/>
        <v/>
      </c>
      <c r="O1023" s="37" t="str">
        <f t="shared" si="45"/>
        <v/>
      </c>
    </row>
    <row r="1024" spans="1:15" x14ac:dyDescent="0.25">
      <c r="A1024" s="21"/>
      <c r="B1024" s="16"/>
      <c r="C1024" s="57"/>
      <c r="D1024" s="21"/>
      <c r="E1024" s="21"/>
      <c r="F1024" s="21"/>
      <c r="I1024" s="41" t="str">
        <f>IF('Data Entry'!$CC3662="", "", 'Data Entry'!$CC3662)</f>
        <v/>
      </c>
      <c r="J1024" s="41" t="str">
        <f>IF('Data Entry'!$BW3662="", "", 'Data Entry'!$BW3662)</f>
        <v/>
      </c>
      <c r="L1024" s="37" t="str">
        <f t="shared" si="46"/>
        <v/>
      </c>
      <c r="N1024" s="37" t="str">
        <f t="shared" si="47"/>
        <v/>
      </c>
      <c r="O1024" s="37" t="str">
        <f t="shared" si="45"/>
        <v/>
      </c>
    </row>
    <row r="1025" spans="1:15" x14ac:dyDescent="0.25">
      <c r="A1025" s="21"/>
      <c r="B1025" s="16"/>
      <c r="C1025" s="57"/>
      <c r="D1025" s="21"/>
      <c r="E1025" s="21"/>
      <c r="F1025" s="21"/>
      <c r="I1025" s="41" t="str">
        <f>IF('Data Entry'!$CC3663="", "", 'Data Entry'!$CC3663)</f>
        <v/>
      </c>
      <c r="J1025" s="41" t="str">
        <f>IF('Data Entry'!$BW3663="", "", 'Data Entry'!$BW3663)</f>
        <v/>
      </c>
      <c r="L1025" s="37" t="str">
        <f t="shared" si="46"/>
        <v/>
      </c>
      <c r="N1025" s="37" t="str">
        <f t="shared" si="47"/>
        <v/>
      </c>
      <c r="O1025" s="37" t="str">
        <f t="shared" si="45"/>
        <v/>
      </c>
    </row>
    <row r="1026" spans="1:15" x14ac:dyDescent="0.25">
      <c r="A1026" s="21"/>
      <c r="B1026" s="16"/>
      <c r="C1026" s="57"/>
      <c r="D1026" s="21"/>
      <c r="E1026" s="21"/>
      <c r="F1026" s="21"/>
      <c r="I1026" s="41" t="str">
        <f>IF('Data Entry'!$CC3664="", "", 'Data Entry'!$CC3664)</f>
        <v/>
      </c>
      <c r="J1026" s="41" t="str">
        <f>IF('Data Entry'!$BW3664="", "", 'Data Entry'!$BW3664)</f>
        <v/>
      </c>
      <c r="L1026" s="37" t="str">
        <f t="shared" si="46"/>
        <v/>
      </c>
      <c r="N1026" s="37" t="str">
        <f t="shared" si="47"/>
        <v/>
      </c>
      <c r="O1026" s="37" t="str">
        <f t="shared" si="45"/>
        <v/>
      </c>
    </row>
    <row r="1027" spans="1:15" x14ac:dyDescent="0.25">
      <c r="A1027" s="21"/>
      <c r="B1027" s="16"/>
      <c r="C1027" s="57"/>
      <c r="D1027" s="21"/>
      <c r="E1027" s="21"/>
      <c r="F1027" s="21"/>
      <c r="I1027" s="41" t="str">
        <f>IF('Data Entry'!$CC3665="", "", 'Data Entry'!$CC3665)</f>
        <v/>
      </c>
      <c r="J1027" s="41" t="str">
        <f>IF('Data Entry'!$BW3665="", "", 'Data Entry'!$BW3665)</f>
        <v/>
      </c>
      <c r="L1027" s="37" t="str">
        <f t="shared" si="46"/>
        <v/>
      </c>
      <c r="N1027" s="37" t="str">
        <f t="shared" si="47"/>
        <v/>
      </c>
      <c r="O1027" s="37" t="str">
        <f t="shared" si="45"/>
        <v/>
      </c>
    </row>
    <row r="1028" spans="1:15" x14ac:dyDescent="0.25">
      <c r="A1028" s="21"/>
      <c r="B1028" s="16"/>
      <c r="C1028" s="57"/>
      <c r="D1028" s="21"/>
      <c r="E1028" s="21"/>
      <c r="F1028" s="21"/>
      <c r="I1028" s="41" t="str">
        <f>IF('Data Entry'!$CC3666="", "", 'Data Entry'!$CC3666)</f>
        <v/>
      </c>
      <c r="J1028" s="41" t="str">
        <f>IF('Data Entry'!$BW3666="", "", 'Data Entry'!$BW3666)</f>
        <v/>
      </c>
      <c r="L1028" s="37" t="str">
        <f t="shared" si="46"/>
        <v/>
      </c>
      <c r="N1028" s="37" t="str">
        <f t="shared" si="47"/>
        <v/>
      </c>
      <c r="O1028" s="37" t="str">
        <f t="shared" si="45"/>
        <v/>
      </c>
    </row>
    <row r="1029" spans="1:15" x14ac:dyDescent="0.25">
      <c r="A1029" s="21"/>
      <c r="B1029" s="16"/>
      <c r="C1029" s="57"/>
      <c r="D1029" s="21"/>
      <c r="E1029" s="21"/>
      <c r="F1029" s="21"/>
      <c r="I1029" s="41" t="str">
        <f>IF('Data Entry'!$CC3667="", "", 'Data Entry'!$CC3667)</f>
        <v/>
      </c>
      <c r="J1029" s="41" t="str">
        <f>IF('Data Entry'!$BW3667="", "", 'Data Entry'!$BW3667)</f>
        <v/>
      </c>
      <c r="L1029" s="37" t="str">
        <f t="shared" si="46"/>
        <v/>
      </c>
      <c r="N1029" s="37" t="str">
        <f t="shared" si="47"/>
        <v/>
      </c>
      <c r="O1029" s="37" t="str">
        <f t="shared" si="45"/>
        <v/>
      </c>
    </row>
    <row r="1030" spans="1:15" x14ac:dyDescent="0.25">
      <c r="A1030" s="21"/>
      <c r="B1030" s="16"/>
      <c r="C1030" s="57"/>
      <c r="D1030" s="21"/>
      <c r="E1030" s="21"/>
      <c r="F1030" s="21"/>
      <c r="I1030" s="41" t="str">
        <f>IF('Data Entry'!$CC3668="", "", 'Data Entry'!$CC3668)</f>
        <v/>
      </c>
      <c r="J1030" s="41" t="str">
        <f>IF('Data Entry'!$BW3668="", "", 'Data Entry'!$BW3668)</f>
        <v/>
      </c>
      <c r="L1030" s="37" t="str">
        <f t="shared" si="46"/>
        <v/>
      </c>
      <c r="N1030" s="37" t="str">
        <f t="shared" si="47"/>
        <v/>
      </c>
      <c r="O1030" s="37" t="str">
        <f t="shared" si="45"/>
        <v/>
      </c>
    </row>
    <row r="1031" spans="1:15" x14ac:dyDescent="0.25">
      <c r="A1031" s="21"/>
      <c r="B1031" s="16"/>
      <c r="C1031" s="57"/>
      <c r="D1031" s="21"/>
      <c r="E1031" s="21"/>
      <c r="F1031" s="21"/>
      <c r="I1031" s="41" t="str">
        <f>IF('Data Entry'!$CC3669="", "", 'Data Entry'!$CC3669)</f>
        <v/>
      </c>
      <c r="J1031" s="41" t="str">
        <f>IF('Data Entry'!$BW3669="", "", 'Data Entry'!$BW3669)</f>
        <v/>
      </c>
      <c r="L1031" s="37" t="str">
        <f t="shared" si="46"/>
        <v/>
      </c>
      <c r="N1031" s="37" t="str">
        <f t="shared" si="47"/>
        <v/>
      </c>
      <c r="O1031" s="37" t="str">
        <f t="shared" si="45"/>
        <v/>
      </c>
    </row>
    <row r="1032" spans="1:15" x14ac:dyDescent="0.25">
      <c r="A1032" s="21"/>
      <c r="B1032" s="16"/>
      <c r="C1032" s="57"/>
      <c r="D1032" s="21"/>
      <c r="E1032" s="21"/>
      <c r="F1032" s="21"/>
      <c r="I1032" s="41" t="str">
        <f>IF('Data Entry'!$CC3670="", "", 'Data Entry'!$CC3670)</f>
        <v/>
      </c>
      <c r="J1032" s="41" t="str">
        <f>IF('Data Entry'!$BW3670="", "", 'Data Entry'!$BW3670)</f>
        <v/>
      </c>
      <c r="L1032" s="37" t="str">
        <f t="shared" si="46"/>
        <v/>
      </c>
      <c r="N1032" s="37" t="str">
        <f t="shared" si="47"/>
        <v/>
      </c>
      <c r="O1032" s="37" t="str">
        <f t="shared" si="45"/>
        <v/>
      </c>
    </row>
    <row r="1033" spans="1:15" x14ac:dyDescent="0.25">
      <c r="A1033" s="21"/>
      <c r="B1033" s="16"/>
      <c r="C1033" s="57"/>
      <c r="D1033" s="21"/>
      <c r="E1033" s="21"/>
      <c r="F1033" s="21"/>
      <c r="I1033" s="41" t="str">
        <f>IF('Data Entry'!$CC3671="", "", 'Data Entry'!$CC3671)</f>
        <v/>
      </c>
      <c r="J1033" s="41" t="str">
        <f>IF('Data Entry'!$BW3671="", "", 'Data Entry'!$BW3671)</f>
        <v/>
      </c>
      <c r="L1033" s="37" t="str">
        <f t="shared" si="46"/>
        <v/>
      </c>
      <c r="N1033" s="37" t="str">
        <f t="shared" si="47"/>
        <v/>
      </c>
      <c r="O1033" s="37" t="str">
        <f t="shared" si="45"/>
        <v/>
      </c>
    </row>
    <row r="1034" spans="1:15" x14ac:dyDescent="0.25">
      <c r="A1034" s="21"/>
      <c r="B1034" s="16"/>
      <c r="C1034" s="57"/>
      <c r="D1034" s="21"/>
      <c r="E1034" s="21"/>
      <c r="F1034" s="21"/>
      <c r="I1034" s="41" t="str">
        <f>IF('Data Entry'!$CC3672="", "", 'Data Entry'!$CC3672)</f>
        <v/>
      </c>
      <c r="J1034" s="41" t="str">
        <f>IF('Data Entry'!$BW3672="", "", 'Data Entry'!$BW3672)</f>
        <v/>
      </c>
      <c r="L1034" s="37" t="str">
        <f t="shared" si="46"/>
        <v/>
      </c>
      <c r="N1034" s="37" t="str">
        <f t="shared" si="47"/>
        <v/>
      </c>
      <c r="O1034" s="37" t="str">
        <f t="shared" si="45"/>
        <v/>
      </c>
    </row>
    <row r="1035" spans="1:15" x14ac:dyDescent="0.25">
      <c r="A1035" s="21"/>
      <c r="B1035" s="16"/>
      <c r="C1035" s="57"/>
      <c r="D1035" s="21"/>
      <c r="E1035" s="21"/>
      <c r="F1035" s="21"/>
      <c r="I1035" s="41" t="str">
        <f>IF('Data Entry'!$CC3673="", "", 'Data Entry'!$CC3673)</f>
        <v/>
      </c>
      <c r="J1035" s="41" t="str">
        <f>IF('Data Entry'!$BW3673="", "", 'Data Entry'!$BW3673)</f>
        <v/>
      </c>
      <c r="L1035" s="37" t="str">
        <f t="shared" si="46"/>
        <v/>
      </c>
      <c r="N1035" s="37" t="str">
        <f t="shared" si="47"/>
        <v/>
      </c>
      <c r="O1035" s="37" t="str">
        <f t="shared" ref="O1035:O1098" si="48">IF($L1035="", "", IF(AND(O$5="X", C1035=""), $L$6, IF(AND(NOT(C1035=""), OR(COUNTIF(J$11:J$2650, C1035)=0, COUNTIF(C$11:C$2650, C1035)&gt;1)), $L$7, "")))</f>
        <v/>
      </c>
    </row>
    <row r="1036" spans="1:15" x14ac:dyDescent="0.25">
      <c r="A1036" s="21"/>
      <c r="B1036" s="16"/>
      <c r="C1036" s="57"/>
      <c r="D1036" s="21"/>
      <c r="E1036" s="21"/>
      <c r="F1036" s="21"/>
      <c r="I1036" s="41" t="str">
        <f>IF('Data Entry'!$CC3674="", "", 'Data Entry'!$CC3674)</f>
        <v/>
      </c>
      <c r="J1036" s="41" t="str">
        <f>IF('Data Entry'!$BW3674="", "", 'Data Entry'!$BW3674)</f>
        <v/>
      </c>
      <c r="L1036" s="37" t="str">
        <f t="shared" ref="L1036:L1099" si="49">IF(COUNTIF($B1036:$C1036, "")=2, "", "X")</f>
        <v/>
      </c>
      <c r="N1036" s="37" t="str">
        <f t="shared" ref="N1036:N1099" si="50">IF($L1036="", "", IF(AND(N$5="X", B1036=""), $L$6, IF(AND(NOT(B1036=""), OR(COUNTIF(I$11:I$2650, B1036)=0, COUNTIF(B$11:B$2650, B1036)&gt;1)), $L$7, "")))</f>
        <v/>
      </c>
      <c r="O1036" s="37" t="str">
        <f t="shared" si="48"/>
        <v/>
      </c>
    </row>
    <row r="1037" spans="1:15" x14ac:dyDescent="0.25">
      <c r="A1037" s="21"/>
      <c r="B1037" s="16"/>
      <c r="C1037" s="57"/>
      <c r="D1037" s="21"/>
      <c r="E1037" s="21"/>
      <c r="F1037" s="21"/>
      <c r="I1037" s="41" t="str">
        <f>IF('Data Entry'!$CC3675="", "", 'Data Entry'!$CC3675)</f>
        <v/>
      </c>
      <c r="J1037" s="41" t="str">
        <f>IF('Data Entry'!$BW3675="", "", 'Data Entry'!$BW3675)</f>
        <v/>
      </c>
      <c r="L1037" s="37" t="str">
        <f t="shared" si="49"/>
        <v/>
      </c>
      <c r="N1037" s="37" t="str">
        <f t="shared" si="50"/>
        <v/>
      </c>
      <c r="O1037" s="37" t="str">
        <f t="shared" si="48"/>
        <v/>
      </c>
    </row>
    <row r="1038" spans="1:15" x14ac:dyDescent="0.25">
      <c r="A1038" s="21"/>
      <c r="B1038" s="16"/>
      <c r="C1038" s="57"/>
      <c r="D1038" s="21"/>
      <c r="E1038" s="21"/>
      <c r="F1038" s="21"/>
      <c r="I1038" s="41" t="str">
        <f>IF('Data Entry'!$CC3676="", "", 'Data Entry'!$CC3676)</f>
        <v/>
      </c>
      <c r="J1038" s="41" t="str">
        <f>IF('Data Entry'!$BW3676="", "", 'Data Entry'!$BW3676)</f>
        <v/>
      </c>
      <c r="L1038" s="37" t="str">
        <f t="shared" si="49"/>
        <v/>
      </c>
      <c r="N1038" s="37" t="str">
        <f t="shared" si="50"/>
        <v/>
      </c>
      <c r="O1038" s="37" t="str">
        <f t="shared" si="48"/>
        <v/>
      </c>
    </row>
    <row r="1039" spans="1:15" x14ac:dyDescent="0.25">
      <c r="A1039" s="21"/>
      <c r="B1039" s="16"/>
      <c r="C1039" s="57"/>
      <c r="D1039" s="21"/>
      <c r="E1039" s="21"/>
      <c r="F1039" s="21"/>
      <c r="I1039" s="41" t="str">
        <f>IF('Data Entry'!$CC3677="", "", 'Data Entry'!$CC3677)</f>
        <v/>
      </c>
      <c r="J1039" s="41" t="str">
        <f>IF('Data Entry'!$BW3677="", "", 'Data Entry'!$BW3677)</f>
        <v/>
      </c>
      <c r="L1039" s="37" t="str">
        <f t="shared" si="49"/>
        <v/>
      </c>
      <c r="N1039" s="37" t="str">
        <f t="shared" si="50"/>
        <v/>
      </c>
      <c r="O1039" s="37" t="str">
        <f t="shared" si="48"/>
        <v/>
      </c>
    </row>
    <row r="1040" spans="1:15" x14ac:dyDescent="0.25">
      <c r="A1040" s="21"/>
      <c r="B1040" s="16"/>
      <c r="C1040" s="57"/>
      <c r="D1040" s="21"/>
      <c r="E1040" s="21"/>
      <c r="F1040" s="21"/>
      <c r="I1040" s="41" t="str">
        <f>IF('Data Entry'!$CC3678="", "", 'Data Entry'!$CC3678)</f>
        <v/>
      </c>
      <c r="J1040" s="41" t="str">
        <f>IF('Data Entry'!$BW3678="", "", 'Data Entry'!$BW3678)</f>
        <v/>
      </c>
      <c r="L1040" s="37" t="str">
        <f t="shared" si="49"/>
        <v/>
      </c>
      <c r="N1040" s="37" t="str">
        <f t="shared" si="50"/>
        <v/>
      </c>
      <c r="O1040" s="37" t="str">
        <f t="shared" si="48"/>
        <v/>
      </c>
    </row>
    <row r="1041" spans="1:15" x14ac:dyDescent="0.25">
      <c r="A1041" s="21"/>
      <c r="B1041" s="16"/>
      <c r="C1041" s="57"/>
      <c r="D1041" s="21"/>
      <c r="E1041" s="21"/>
      <c r="F1041" s="21"/>
      <c r="I1041" s="41" t="str">
        <f>IF('Data Entry'!$CC3679="", "", 'Data Entry'!$CC3679)</f>
        <v/>
      </c>
      <c r="J1041" s="41" t="str">
        <f>IF('Data Entry'!$BW3679="", "", 'Data Entry'!$BW3679)</f>
        <v/>
      </c>
      <c r="L1041" s="37" t="str">
        <f t="shared" si="49"/>
        <v/>
      </c>
      <c r="N1041" s="37" t="str">
        <f t="shared" si="50"/>
        <v/>
      </c>
      <c r="O1041" s="37" t="str">
        <f t="shared" si="48"/>
        <v/>
      </c>
    </row>
    <row r="1042" spans="1:15" x14ac:dyDescent="0.25">
      <c r="A1042" s="21"/>
      <c r="B1042" s="16"/>
      <c r="C1042" s="57"/>
      <c r="D1042" s="21"/>
      <c r="E1042" s="21"/>
      <c r="F1042" s="21"/>
      <c r="I1042" s="41" t="str">
        <f>IF('Data Entry'!$CC3680="", "", 'Data Entry'!$CC3680)</f>
        <v/>
      </c>
      <c r="J1042" s="41" t="str">
        <f>IF('Data Entry'!$BW3680="", "", 'Data Entry'!$BW3680)</f>
        <v/>
      </c>
      <c r="L1042" s="37" t="str">
        <f t="shared" si="49"/>
        <v/>
      </c>
      <c r="N1042" s="37" t="str">
        <f t="shared" si="50"/>
        <v/>
      </c>
      <c r="O1042" s="37" t="str">
        <f t="shared" si="48"/>
        <v/>
      </c>
    </row>
    <row r="1043" spans="1:15" x14ac:dyDescent="0.25">
      <c r="A1043" s="21"/>
      <c r="B1043" s="16"/>
      <c r="C1043" s="57"/>
      <c r="D1043" s="21"/>
      <c r="E1043" s="21"/>
      <c r="F1043" s="21"/>
      <c r="I1043" s="41" t="str">
        <f>IF('Data Entry'!$CC3681="", "", 'Data Entry'!$CC3681)</f>
        <v/>
      </c>
      <c r="J1043" s="41" t="str">
        <f>IF('Data Entry'!$BW3681="", "", 'Data Entry'!$BW3681)</f>
        <v/>
      </c>
      <c r="L1043" s="37" t="str">
        <f t="shared" si="49"/>
        <v/>
      </c>
      <c r="N1043" s="37" t="str">
        <f t="shared" si="50"/>
        <v/>
      </c>
      <c r="O1043" s="37" t="str">
        <f t="shared" si="48"/>
        <v/>
      </c>
    </row>
    <row r="1044" spans="1:15" x14ac:dyDescent="0.25">
      <c r="A1044" s="21"/>
      <c r="B1044" s="16"/>
      <c r="C1044" s="57"/>
      <c r="D1044" s="21"/>
      <c r="E1044" s="21"/>
      <c r="F1044" s="21"/>
      <c r="I1044" s="41" t="str">
        <f>IF('Data Entry'!$CC3682="", "", 'Data Entry'!$CC3682)</f>
        <v/>
      </c>
      <c r="J1044" s="41" t="str">
        <f>IF('Data Entry'!$BW3682="", "", 'Data Entry'!$BW3682)</f>
        <v/>
      </c>
      <c r="L1044" s="37" t="str">
        <f t="shared" si="49"/>
        <v/>
      </c>
      <c r="N1044" s="37" t="str">
        <f t="shared" si="50"/>
        <v/>
      </c>
      <c r="O1044" s="37" t="str">
        <f t="shared" si="48"/>
        <v/>
      </c>
    </row>
    <row r="1045" spans="1:15" x14ac:dyDescent="0.25">
      <c r="A1045" s="21"/>
      <c r="B1045" s="16"/>
      <c r="C1045" s="57"/>
      <c r="D1045" s="21"/>
      <c r="E1045" s="21"/>
      <c r="F1045" s="21"/>
      <c r="I1045" s="41" t="str">
        <f>IF('Data Entry'!$CC3683="", "", 'Data Entry'!$CC3683)</f>
        <v/>
      </c>
      <c r="J1045" s="41" t="str">
        <f>IF('Data Entry'!$BW3683="", "", 'Data Entry'!$BW3683)</f>
        <v/>
      </c>
      <c r="L1045" s="37" t="str">
        <f t="shared" si="49"/>
        <v/>
      </c>
      <c r="N1045" s="37" t="str">
        <f t="shared" si="50"/>
        <v/>
      </c>
      <c r="O1045" s="37" t="str">
        <f t="shared" si="48"/>
        <v/>
      </c>
    </row>
    <row r="1046" spans="1:15" x14ac:dyDescent="0.25">
      <c r="A1046" s="21"/>
      <c r="B1046" s="16"/>
      <c r="C1046" s="57"/>
      <c r="D1046" s="21"/>
      <c r="E1046" s="21"/>
      <c r="F1046" s="21"/>
      <c r="I1046" s="41" t="str">
        <f>IF('Data Entry'!$CC3684="", "", 'Data Entry'!$CC3684)</f>
        <v/>
      </c>
      <c r="J1046" s="41" t="str">
        <f>IF('Data Entry'!$BW3684="", "", 'Data Entry'!$BW3684)</f>
        <v/>
      </c>
      <c r="L1046" s="37" t="str">
        <f t="shared" si="49"/>
        <v/>
      </c>
      <c r="N1046" s="37" t="str">
        <f t="shared" si="50"/>
        <v/>
      </c>
      <c r="O1046" s="37" t="str">
        <f t="shared" si="48"/>
        <v/>
      </c>
    </row>
    <row r="1047" spans="1:15" x14ac:dyDescent="0.25">
      <c r="A1047" s="21"/>
      <c r="B1047" s="16"/>
      <c r="C1047" s="57"/>
      <c r="D1047" s="21"/>
      <c r="E1047" s="21"/>
      <c r="F1047" s="21"/>
      <c r="I1047" s="41" t="str">
        <f>IF('Data Entry'!$CC3685="", "", 'Data Entry'!$CC3685)</f>
        <v/>
      </c>
      <c r="J1047" s="41" t="str">
        <f>IF('Data Entry'!$BW3685="", "", 'Data Entry'!$BW3685)</f>
        <v/>
      </c>
      <c r="L1047" s="37" t="str">
        <f t="shared" si="49"/>
        <v/>
      </c>
      <c r="N1047" s="37" t="str">
        <f t="shared" si="50"/>
        <v/>
      </c>
      <c r="O1047" s="37" t="str">
        <f t="shared" si="48"/>
        <v/>
      </c>
    </row>
    <row r="1048" spans="1:15" x14ac:dyDescent="0.25">
      <c r="A1048" s="21"/>
      <c r="B1048" s="16"/>
      <c r="C1048" s="57"/>
      <c r="D1048" s="21"/>
      <c r="E1048" s="21"/>
      <c r="F1048" s="21"/>
      <c r="I1048" s="41" t="str">
        <f>IF('Data Entry'!$CC3686="", "", 'Data Entry'!$CC3686)</f>
        <v/>
      </c>
      <c r="J1048" s="41" t="str">
        <f>IF('Data Entry'!$BW3686="", "", 'Data Entry'!$BW3686)</f>
        <v/>
      </c>
      <c r="L1048" s="37" t="str">
        <f t="shared" si="49"/>
        <v/>
      </c>
      <c r="N1048" s="37" t="str">
        <f t="shared" si="50"/>
        <v/>
      </c>
      <c r="O1048" s="37" t="str">
        <f t="shared" si="48"/>
        <v/>
      </c>
    </row>
    <row r="1049" spans="1:15" x14ac:dyDescent="0.25">
      <c r="A1049" s="21"/>
      <c r="B1049" s="16"/>
      <c r="C1049" s="57"/>
      <c r="D1049" s="21"/>
      <c r="E1049" s="21"/>
      <c r="F1049" s="21"/>
      <c r="I1049" s="41" t="str">
        <f>IF('Data Entry'!$CC3687="", "", 'Data Entry'!$CC3687)</f>
        <v/>
      </c>
      <c r="J1049" s="41" t="str">
        <f>IF('Data Entry'!$BW3687="", "", 'Data Entry'!$BW3687)</f>
        <v/>
      </c>
      <c r="L1049" s="37" t="str">
        <f t="shared" si="49"/>
        <v/>
      </c>
      <c r="N1049" s="37" t="str">
        <f t="shared" si="50"/>
        <v/>
      </c>
      <c r="O1049" s="37" t="str">
        <f t="shared" si="48"/>
        <v/>
      </c>
    </row>
    <row r="1050" spans="1:15" x14ac:dyDescent="0.25">
      <c r="A1050" s="21"/>
      <c r="B1050" s="16"/>
      <c r="C1050" s="57"/>
      <c r="D1050" s="21"/>
      <c r="E1050" s="21"/>
      <c r="F1050" s="21"/>
      <c r="I1050" s="41" t="str">
        <f>IF('Data Entry'!$CC3688="", "", 'Data Entry'!$CC3688)</f>
        <v/>
      </c>
      <c r="J1050" s="41" t="str">
        <f>IF('Data Entry'!$BW3688="", "", 'Data Entry'!$BW3688)</f>
        <v/>
      </c>
      <c r="L1050" s="37" t="str">
        <f t="shared" si="49"/>
        <v/>
      </c>
      <c r="N1050" s="37" t="str">
        <f t="shared" si="50"/>
        <v/>
      </c>
      <c r="O1050" s="37" t="str">
        <f t="shared" si="48"/>
        <v/>
      </c>
    </row>
    <row r="1051" spans="1:15" x14ac:dyDescent="0.25">
      <c r="A1051" s="21"/>
      <c r="B1051" s="16"/>
      <c r="C1051" s="57"/>
      <c r="D1051" s="21"/>
      <c r="E1051" s="21"/>
      <c r="F1051" s="21"/>
      <c r="I1051" s="41" t="str">
        <f>IF('Data Entry'!$CC3689="", "", 'Data Entry'!$CC3689)</f>
        <v/>
      </c>
      <c r="J1051" s="41" t="str">
        <f>IF('Data Entry'!$BW3689="", "", 'Data Entry'!$BW3689)</f>
        <v/>
      </c>
      <c r="L1051" s="37" t="str">
        <f t="shared" si="49"/>
        <v/>
      </c>
      <c r="N1051" s="37" t="str">
        <f t="shared" si="50"/>
        <v/>
      </c>
      <c r="O1051" s="37" t="str">
        <f t="shared" si="48"/>
        <v/>
      </c>
    </row>
    <row r="1052" spans="1:15" x14ac:dyDescent="0.25">
      <c r="A1052" s="21"/>
      <c r="B1052" s="16"/>
      <c r="C1052" s="57"/>
      <c r="D1052" s="21"/>
      <c r="E1052" s="21"/>
      <c r="F1052" s="21"/>
      <c r="I1052" s="41" t="str">
        <f>IF('Data Entry'!$CC3690="", "", 'Data Entry'!$CC3690)</f>
        <v/>
      </c>
      <c r="J1052" s="41" t="str">
        <f>IF('Data Entry'!$BW3690="", "", 'Data Entry'!$BW3690)</f>
        <v/>
      </c>
      <c r="L1052" s="37" t="str">
        <f t="shared" si="49"/>
        <v/>
      </c>
      <c r="N1052" s="37" t="str">
        <f t="shared" si="50"/>
        <v/>
      </c>
      <c r="O1052" s="37" t="str">
        <f t="shared" si="48"/>
        <v/>
      </c>
    </row>
    <row r="1053" spans="1:15" x14ac:dyDescent="0.25">
      <c r="A1053" s="21"/>
      <c r="B1053" s="16"/>
      <c r="C1053" s="57"/>
      <c r="D1053" s="21"/>
      <c r="E1053" s="21"/>
      <c r="F1053" s="21"/>
      <c r="I1053" s="41" t="str">
        <f>IF('Data Entry'!$CC3691="", "", 'Data Entry'!$CC3691)</f>
        <v/>
      </c>
      <c r="J1053" s="41" t="str">
        <f>IF('Data Entry'!$BW3691="", "", 'Data Entry'!$BW3691)</f>
        <v/>
      </c>
      <c r="L1053" s="37" t="str">
        <f t="shared" si="49"/>
        <v/>
      </c>
      <c r="N1053" s="37" t="str">
        <f t="shared" si="50"/>
        <v/>
      </c>
      <c r="O1053" s="37" t="str">
        <f t="shared" si="48"/>
        <v/>
      </c>
    </row>
    <row r="1054" spans="1:15" x14ac:dyDescent="0.25">
      <c r="A1054" s="21"/>
      <c r="B1054" s="16"/>
      <c r="C1054" s="57"/>
      <c r="D1054" s="21"/>
      <c r="E1054" s="21"/>
      <c r="F1054" s="21"/>
      <c r="I1054" s="41" t="str">
        <f>IF('Data Entry'!$CC3692="", "", 'Data Entry'!$CC3692)</f>
        <v/>
      </c>
      <c r="J1054" s="41" t="str">
        <f>IF('Data Entry'!$BW3692="", "", 'Data Entry'!$BW3692)</f>
        <v/>
      </c>
      <c r="L1054" s="37" t="str">
        <f t="shared" si="49"/>
        <v/>
      </c>
      <c r="N1054" s="37" t="str">
        <f t="shared" si="50"/>
        <v/>
      </c>
      <c r="O1054" s="37" t="str">
        <f t="shared" si="48"/>
        <v/>
      </c>
    </row>
    <row r="1055" spans="1:15" x14ac:dyDescent="0.25">
      <c r="A1055" s="21"/>
      <c r="B1055" s="16"/>
      <c r="C1055" s="57"/>
      <c r="D1055" s="21"/>
      <c r="E1055" s="21"/>
      <c r="F1055" s="21"/>
      <c r="I1055" s="41" t="str">
        <f>IF('Data Entry'!$CC3693="", "", 'Data Entry'!$CC3693)</f>
        <v/>
      </c>
      <c r="J1055" s="41" t="str">
        <f>IF('Data Entry'!$BW3693="", "", 'Data Entry'!$BW3693)</f>
        <v/>
      </c>
      <c r="L1055" s="37" t="str">
        <f t="shared" si="49"/>
        <v/>
      </c>
      <c r="N1055" s="37" t="str">
        <f t="shared" si="50"/>
        <v/>
      </c>
      <c r="O1055" s="37" t="str">
        <f t="shared" si="48"/>
        <v/>
      </c>
    </row>
    <row r="1056" spans="1:15" x14ac:dyDescent="0.25">
      <c r="A1056" s="21"/>
      <c r="B1056" s="16"/>
      <c r="C1056" s="57"/>
      <c r="D1056" s="21"/>
      <c r="E1056" s="21"/>
      <c r="F1056" s="21"/>
      <c r="I1056" s="41" t="str">
        <f>IF('Data Entry'!$CC3694="", "", 'Data Entry'!$CC3694)</f>
        <v/>
      </c>
      <c r="J1056" s="41" t="str">
        <f>IF('Data Entry'!$BW3694="", "", 'Data Entry'!$BW3694)</f>
        <v/>
      </c>
      <c r="L1056" s="37" t="str">
        <f t="shared" si="49"/>
        <v/>
      </c>
      <c r="N1056" s="37" t="str">
        <f t="shared" si="50"/>
        <v/>
      </c>
      <c r="O1056" s="37" t="str">
        <f t="shared" si="48"/>
        <v/>
      </c>
    </row>
    <row r="1057" spans="1:15" x14ac:dyDescent="0.25">
      <c r="A1057" s="21"/>
      <c r="B1057" s="16"/>
      <c r="C1057" s="57"/>
      <c r="D1057" s="21"/>
      <c r="E1057" s="21"/>
      <c r="F1057" s="21"/>
      <c r="I1057" s="41" t="str">
        <f>IF('Data Entry'!$CC3695="", "", 'Data Entry'!$CC3695)</f>
        <v/>
      </c>
      <c r="J1057" s="41" t="str">
        <f>IF('Data Entry'!$BW3695="", "", 'Data Entry'!$BW3695)</f>
        <v/>
      </c>
      <c r="L1057" s="37" t="str">
        <f t="shared" si="49"/>
        <v/>
      </c>
      <c r="N1057" s="37" t="str">
        <f t="shared" si="50"/>
        <v/>
      </c>
      <c r="O1057" s="37" t="str">
        <f t="shared" si="48"/>
        <v/>
      </c>
    </row>
    <row r="1058" spans="1:15" x14ac:dyDescent="0.25">
      <c r="A1058" s="21"/>
      <c r="B1058" s="16"/>
      <c r="C1058" s="57"/>
      <c r="D1058" s="21"/>
      <c r="E1058" s="21"/>
      <c r="F1058" s="21"/>
      <c r="I1058" s="41" t="str">
        <f>IF('Data Entry'!$CC3696="", "", 'Data Entry'!$CC3696)</f>
        <v/>
      </c>
      <c r="J1058" s="41" t="str">
        <f>IF('Data Entry'!$BW3696="", "", 'Data Entry'!$BW3696)</f>
        <v/>
      </c>
      <c r="L1058" s="37" t="str">
        <f t="shared" si="49"/>
        <v/>
      </c>
      <c r="N1058" s="37" t="str">
        <f t="shared" si="50"/>
        <v/>
      </c>
      <c r="O1058" s="37" t="str">
        <f t="shared" si="48"/>
        <v/>
      </c>
    </row>
    <row r="1059" spans="1:15" x14ac:dyDescent="0.25">
      <c r="A1059" s="21"/>
      <c r="B1059" s="16"/>
      <c r="C1059" s="57"/>
      <c r="D1059" s="21"/>
      <c r="E1059" s="21"/>
      <c r="F1059" s="21"/>
      <c r="I1059" s="41" t="str">
        <f>IF('Data Entry'!$CC3697="", "", 'Data Entry'!$CC3697)</f>
        <v/>
      </c>
      <c r="J1059" s="41" t="str">
        <f>IF('Data Entry'!$BW3697="", "", 'Data Entry'!$BW3697)</f>
        <v/>
      </c>
      <c r="L1059" s="37" t="str">
        <f t="shared" si="49"/>
        <v/>
      </c>
      <c r="N1059" s="37" t="str">
        <f t="shared" si="50"/>
        <v/>
      </c>
      <c r="O1059" s="37" t="str">
        <f t="shared" si="48"/>
        <v/>
      </c>
    </row>
    <row r="1060" spans="1:15" x14ac:dyDescent="0.25">
      <c r="A1060" s="21"/>
      <c r="B1060" s="16"/>
      <c r="C1060" s="57"/>
      <c r="D1060" s="21"/>
      <c r="E1060" s="21"/>
      <c r="F1060" s="21"/>
      <c r="I1060" s="41" t="str">
        <f>IF('Data Entry'!$CC3698="", "", 'Data Entry'!$CC3698)</f>
        <v/>
      </c>
      <c r="J1060" s="41" t="str">
        <f>IF('Data Entry'!$BW3698="", "", 'Data Entry'!$BW3698)</f>
        <v/>
      </c>
      <c r="L1060" s="37" t="str">
        <f t="shared" si="49"/>
        <v/>
      </c>
      <c r="N1060" s="37" t="str">
        <f t="shared" si="50"/>
        <v/>
      </c>
      <c r="O1060" s="37" t="str">
        <f t="shared" si="48"/>
        <v/>
      </c>
    </row>
    <row r="1061" spans="1:15" x14ac:dyDescent="0.25">
      <c r="A1061" s="21"/>
      <c r="B1061" s="16"/>
      <c r="C1061" s="57"/>
      <c r="D1061" s="21"/>
      <c r="E1061" s="21"/>
      <c r="F1061" s="21"/>
      <c r="I1061" s="41" t="str">
        <f>IF('Data Entry'!$CC3699="", "", 'Data Entry'!$CC3699)</f>
        <v/>
      </c>
      <c r="J1061" s="41" t="str">
        <f>IF('Data Entry'!$BW3699="", "", 'Data Entry'!$BW3699)</f>
        <v/>
      </c>
      <c r="L1061" s="37" t="str">
        <f t="shared" si="49"/>
        <v/>
      </c>
      <c r="N1061" s="37" t="str">
        <f t="shared" si="50"/>
        <v/>
      </c>
      <c r="O1061" s="37" t="str">
        <f t="shared" si="48"/>
        <v/>
      </c>
    </row>
    <row r="1062" spans="1:15" x14ac:dyDescent="0.25">
      <c r="A1062" s="21"/>
      <c r="B1062" s="16"/>
      <c r="C1062" s="57"/>
      <c r="D1062" s="21"/>
      <c r="E1062" s="21"/>
      <c r="F1062" s="21"/>
      <c r="I1062" s="41" t="str">
        <f>IF('Data Entry'!$CC3700="", "", 'Data Entry'!$CC3700)</f>
        <v/>
      </c>
      <c r="J1062" s="41" t="str">
        <f>IF('Data Entry'!$BW3700="", "", 'Data Entry'!$BW3700)</f>
        <v/>
      </c>
      <c r="L1062" s="37" t="str">
        <f t="shared" si="49"/>
        <v/>
      </c>
      <c r="N1062" s="37" t="str">
        <f t="shared" si="50"/>
        <v/>
      </c>
      <c r="O1062" s="37" t="str">
        <f t="shared" si="48"/>
        <v/>
      </c>
    </row>
    <row r="1063" spans="1:15" x14ac:dyDescent="0.25">
      <c r="A1063" s="21"/>
      <c r="B1063" s="16"/>
      <c r="C1063" s="57"/>
      <c r="D1063" s="21"/>
      <c r="E1063" s="21"/>
      <c r="F1063" s="21"/>
      <c r="I1063" s="41" t="str">
        <f>IF('Data Entry'!$CC3701="", "", 'Data Entry'!$CC3701)</f>
        <v/>
      </c>
      <c r="J1063" s="41" t="str">
        <f>IF('Data Entry'!$BW3701="", "", 'Data Entry'!$BW3701)</f>
        <v/>
      </c>
      <c r="L1063" s="37" t="str">
        <f t="shared" si="49"/>
        <v/>
      </c>
      <c r="N1063" s="37" t="str">
        <f t="shared" si="50"/>
        <v/>
      </c>
      <c r="O1063" s="37" t="str">
        <f t="shared" si="48"/>
        <v/>
      </c>
    </row>
    <row r="1064" spans="1:15" x14ac:dyDescent="0.25">
      <c r="A1064" s="21"/>
      <c r="B1064" s="16"/>
      <c r="C1064" s="57"/>
      <c r="D1064" s="21"/>
      <c r="E1064" s="21"/>
      <c r="F1064" s="21"/>
      <c r="I1064" s="41" t="str">
        <f>IF('Data Entry'!$CC3702="", "", 'Data Entry'!$CC3702)</f>
        <v/>
      </c>
      <c r="J1064" s="41" t="str">
        <f>IF('Data Entry'!$BW3702="", "", 'Data Entry'!$BW3702)</f>
        <v/>
      </c>
      <c r="L1064" s="37" t="str">
        <f t="shared" si="49"/>
        <v/>
      </c>
      <c r="N1064" s="37" t="str">
        <f t="shared" si="50"/>
        <v/>
      </c>
      <c r="O1064" s="37" t="str">
        <f t="shared" si="48"/>
        <v/>
      </c>
    </row>
    <row r="1065" spans="1:15" x14ac:dyDescent="0.25">
      <c r="A1065" s="21"/>
      <c r="B1065" s="16"/>
      <c r="C1065" s="57"/>
      <c r="D1065" s="21"/>
      <c r="E1065" s="21"/>
      <c r="F1065" s="21"/>
      <c r="I1065" s="41" t="str">
        <f>IF('Data Entry'!$CC3703="", "", 'Data Entry'!$CC3703)</f>
        <v/>
      </c>
      <c r="J1065" s="41" t="str">
        <f>IF('Data Entry'!$BW3703="", "", 'Data Entry'!$BW3703)</f>
        <v/>
      </c>
      <c r="L1065" s="37" t="str">
        <f t="shared" si="49"/>
        <v/>
      </c>
      <c r="N1065" s="37" t="str">
        <f t="shared" si="50"/>
        <v/>
      </c>
      <c r="O1065" s="37" t="str">
        <f t="shared" si="48"/>
        <v/>
      </c>
    </row>
    <row r="1066" spans="1:15" x14ac:dyDescent="0.25">
      <c r="A1066" s="21"/>
      <c r="B1066" s="16"/>
      <c r="C1066" s="57"/>
      <c r="D1066" s="21"/>
      <c r="E1066" s="21"/>
      <c r="F1066" s="21"/>
      <c r="I1066" s="41" t="str">
        <f>IF('Data Entry'!$CC3704="", "", 'Data Entry'!$CC3704)</f>
        <v/>
      </c>
      <c r="J1066" s="41" t="str">
        <f>IF('Data Entry'!$BW3704="", "", 'Data Entry'!$BW3704)</f>
        <v/>
      </c>
      <c r="L1066" s="37" t="str">
        <f t="shared" si="49"/>
        <v/>
      </c>
      <c r="N1066" s="37" t="str">
        <f t="shared" si="50"/>
        <v/>
      </c>
      <c r="O1066" s="37" t="str">
        <f t="shared" si="48"/>
        <v/>
      </c>
    </row>
    <row r="1067" spans="1:15" x14ac:dyDescent="0.25">
      <c r="A1067" s="21"/>
      <c r="B1067" s="16"/>
      <c r="C1067" s="57"/>
      <c r="D1067" s="21"/>
      <c r="E1067" s="21"/>
      <c r="F1067" s="21"/>
      <c r="I1067" s="41" t="str">
        <f>IF('Data Entry'!$CC3705="", "", 'Data Entry'!$CC3705)</f>
        <v/>
      </c>
      <c r="J1067" s="41" t="str">
        <f>IF('Data Entry'!$BW3705="", "", 'Data Entry'!$BW3705)</f>
        <v/>
      </c>
      <c r="L1067" s="37" t="str">
        <f t="shared" si="49"/>
        <v/>
      </c>
      <c r="N1067" s="37" t="str">
        <f t="shared" si="50"/>
        <v/>
      </c>
      <c r="O1067" s="37" t="str">
        <f t="shared" si="48"/>
        <v/>
      </c>
    </row>
    <row r="1068" spans="1:15" x14ac:dyDescent="0.25">
      <c r="A1068" s="21"/>
      <c r="B1068" s="16"/>
      <c r="C1068" s="57"/>
      <c r="D1068" s="21"/>
      <c r="E1068" s="21"/>
      <c r="F1068" s="21"/>
      <c r="I1068" s="41" t="str">
        <f>IF('Data Entry'!$CC3706="", "", 'Data Entry'!$CC3706)</f>
        <v/>
      </c>
      <c r="J1068" s="41" t="str">
        <f>IF('Data Entry'!$BW3706="", "", 'Data Entry'!$BW3706)</f>
        <v/>
      </c>
      <c r="L1068" s="37" t="str">
        <f t="shared" si="49"/>
        <v/>
      </c>
      <c r="N1068" s="37" t="str">
        <f t="shared" si="50"/>
        <v/>
      </c>
      <c r="O1068" s="37" t="str">
        <f t="shared" si="48"/>
        <v/>
      </c>
    </row>
    <row r="1069" spans="1:15" x14ac:dyDescent="0.25">
      <c r="A1069" s="21"/>
      <c r="B1069" s="16"/>
      <c r="C1069" s="57"/>
      <c r="D1069" s="21"/>
      <c r="E1069" s="21"/>
      <c r="F1069" s="21"/>
      <c r="I1069" s="41" t="str">
        <f>IF('Data Entry'!$CC3707="", "", 'Data Entry'!$CC3707)</f>
        <v/>
      </c>
      <c r="J1069" s="41" t="str">
        <f>IF('Data Entry'!$BW3707="", "", 'Data Entry'!$BW3707)</f>
        <v/>
      </c>
      <c r="L1069" s="37" t="str">
        <f t="shared" si="49"/>
        <v/>
      </c>
      <c r="N1069" s="37" t="str">
        <f t="shared" si="50"/>
        <v/>
      </c>
      <c r="O1069" s="37" t="str">
        <f t="shared" si="48"/>
        <v/>
      </c>
    </row>
    <row r="1070" spans="1:15" x14ac:dyDescent="0.25">
      <c r="A1070" s="21"/>
      <c r="B1070" s="16"/>
      <c r="C1070" s="57"/>
      <c r="D1070" s="21"/>
      <c r="E1070" s="21"/>
      <c r="F1070" s="21"/>
      <c r="I1070" s="41" t="str">
        <f>IF('Data Entry'!$CC3708="", "", 'Data Entry'!$CC3708)</f>
        <v/>
      </c>
      <c r="J1070" s="41" t="str">
        <f>IF('Data Entry'!$BW3708="", "", 'Data Entry'!$BW3708)</f>
        <v/>
      </c>
      <c r="L1070" s="37" t="str">
        <f t="shared" si="49"/>
        <v/>
      </c>
      <c r="N1070" s="37" t="str">
        <f t="shared" si="50"/>
        <v/>
      </c>
      <c r="O1070" s="37" t="str">
        <f t="shared" si="48"/>
        <v/>
      </c>
    </row>
    <row r="1071" spans="1:15" x14ac:dyDescent="0.25">
      <c r="A1071" s="21"/>
      <c r="B1071" s="16"/>
      <c r="C1071" s="57"/>
      <c r="D1071" s="21"/>
      <c r="E1071" s="21"/>
      <c r="F1071" s="21"/>
      <c r="I1071" s="41" t="str">
        <f>IF('Data Entry'!$CC3709="", "", 'Data Entry'!$CC3709)</f>
        <v/>
      </c>
      <c r="J1071" s="41" t="str">
        <f>IF('Data Entry'!$BW3709="", "", 'Data Entry'!$BW3709)</f>
        <v/>
      </c>
      <c r="L1071" s="37" t="str">
        <f t="shared" si="49"/>
        <v/>
      </c>
      <c r="N1071" s="37" t="str">
        <f t="shared" si="50"/>
        <v/>
      </c>
      <c r="O1071" s="37" t="str">
        <f t="shared" si="48"/>
        <v/>
      </c>
    </row>
    <row r="1072" spans="1:15" x14ac:dyDescent="0.25">
      <c r="A1072" s="21"/>
      <c r="B1072" s="16"/>
      <c r="C1072" s="57"/>
      <c r="D1072" s="21"/>
      <c r="E1072" s="21"/>
      <c r="F1072" s="21"/>
      <c r="I1072" s="41" t="str">
        <f>IF('Data Entry'!$CC3710="", "", 'Data Entry'!$CC3710)</f>
        <v/>
      </c>
      <c r="J1072" s="41" t="str">
        <f>IF('Data Entry'!$BW3710="", "", 'Data Entry'!$BW3710)</f>
        <v/>
      </c>
      <c r="L1072" s="37" t="str">
        <f t="shared" si="49"/>
        <v/>
      </c>
      <c r="N1072" s="37" t="str">
        <f t="shared" si="50"/>
        <v/>
      </c>
      <c r="O1072" s="37" t="str">
        <f t="shared" si="48"/>
        <v/>
      </c>
    </row>
    <row r="1073" spans="1:15" x14ac:dyDescent="0.25">
      <c r="A1073" s="21"/>
      <c r="B1073" s="16"/>
      <c r="C1073" s="57"/>
      <c r="D1073" s="21"/>
      <c r="E1073" s="21"/>
      <c r="F1073" s="21"/>
      <c r="I1073" s="41" t="str">
        <f>IF('Data Entry'!$CC3711="", "", 'Data Entry'!$CC3711)</f>
        <v/>
      </c>
      <c r="J1073" s="41" t="str">
        <f>IF('Data Entry'!$BW3711="", "", 'Data Entry'!$BW3711)</f>
        <v/>
      </c>
      <c r="L1073" s="37" t="str">
        <f t="shared" si="49"/>
        <v/>
      </c>
      <c r="N1073" s="37" t="str">
        <f t="shared" si="50"/>
        <v/>
      </c>
      <c r="O1073" s="37" t="str">
        <f t="shared" si="48"/>
        <v/>
      </c>
    </row>
    <row r="1074" spans="1:15" x14ac:dyDescent="0.25">
      <c r="A1074" s="21"/>
      <c r="B1074" s="16"/>
      <c r="C1074" s="57"/>
      <c r="D1074" s="21"/>
      <c r="E1074" s="21"/>
      <c r="F1074" s="21"/>
      <c r="I1074" s="41" t="str">
        <f>IF('Data Entry'!$CC3712="", "", 'Data Entry'!$CC3712)</f>
        <v/>
      </c>
      <c r="J1074" s="41" t="str">
        <f>IF('Data Entry'!$BW3712="", "", 'Data Entry'!$BW3712)</f>
        <v/>
      </c>
      <c r="L1074" s="37" t="str">
        <f t="shared" si="49"/>
        <v/>
      </c>
      <c r="N1074" s="37" t="str">
        <f t="shared" si="50"/>
        <v/>
      </c>
      <c r="O1074" s="37" t="str">
        <f t="shared" si="48"/>
        <v/>
      </c>
    </row>
    <row r="1075" spans="1:15" x14ac:dyDescent="0.25">
      <c r="A1075" s="21"/>
      <c r="B1075" s="16"/>
      <c r="C1075" s="57"/>
      <c r="D1075" s="21"/>
      <c r="E1075" s="21"/>
      <c r="F1075" s="21"/>
      <c r="I1075" s="41" t="str">
        <f>IF('Data Entry'!$CC3713="", "", 'Data Entry'!$CC3713)</f>
        <v/>
      </c>
      <c r="J1075" s="41" t="str">
        <f>IF('Data Entry'!$BW3713="", "", 'Data Entry'!$BW3713)</f>
        <v/>
      </c>
      <c r="L1075" s="37" t="str">
        <f t="shared" si="49"/>
        <v/>
      </c>
      <c r="N1075" s="37" t="str">
        <f t="shared" si="50"/>
        <v/>
      </c>
      <c r="O1075" s="37" t="str">
        <f t="shared" si="48"/>
        <v/>
      </c>
    </row>
    <row r="1076" spans="1:15" x14ac:dyDescent="0.25">
      <c r="A1076" s="21"/>
      <c r="B1076" s="16"/>
      <c r="C1076" s="57"/>
      <c r="D1076" s="21"/>
      <c r="E1076" s="21"/>
      <c r="F1076" s="21"/>
      <c r="I1076" s="41" t="str">
        <f>IF('Data Entry'!$CC3714="", "", 'Data Entry'!$CC3714)</f>
        <v/>
      </c>
      <c r="J1076" s="41" t="str">
        <f>IF('Data Entry'!$BW3714="", "", 'Data Entry'!$BW3714)</f>
        <v/>
      </c>
      <c r="L1076" s="37" t="str">
        <f t="shared" si="49"/>
        <v/>
      </c>
      <c r="N1076" s="37" t="str">
        <f t="shared" si="50"/>
        <v/>
      </c>
      <c r="O1076" s="37" t="str">
        <f t="shared" si="48"/>
        <v/>
      </c>
    </row>
    <row r="1077" spans="1:15" x14ac:dyDescent="0.25">
      <c r="A1077" s="21"/>
      <c r="B1077" s="16"/>
      <c r="C1077" s="57"/>
      <c r="D1077" s="21"/>
      <c r="E1077" s="21"/>
      <c r="F1077" s="21"/>
      <c r="I1077" s="41" t="str">
        <f>IF('Data Entry'!$CC3715="", "", 'Data Entry'!$CC3715)</f>
        <v/>
      </c>
      <c r="J1077" s="41" t="str">
        <f>IF('Data Entry'!$BW3715="", "", 'Data Entry'!$BW3715)</f>
        <v/>
      </c>
      <c r="L1077" s="37" t="str">
        <f t="shared" si="49"/>
        <v/>
      </c>
      <c r="N1077" s="37" t="str">
        <f t="shared" si="50"/>
        <v/>
      </c>
      <c r="O1077" s="37" t="str">
        <f t="shared" si="48"/>
        <v/>
      </c>
    </row>
    <row r="1078" spans="1:15" x14ac:dyDescent="0.25">
      <c r="A1078" s="21"/>
      <c r="B1078" s="16"/>
      <c r="C1078" s="57"/>
      <c r="D1078" s="21"/>
      <c r="E1078" s="21"/>
      <c r="F1078" s="21"/>
      <c r="I1078" s="41" t="str">
        <f>IF('Data Entry'!$CC3716="", "", 'Data Entry'!$CC3716)</f>
        <v/>
      </c>
      <c r="J1078" s="41" t="str">
        <f>IF('Data Entry'!$BW3716="", "", 'Data Entry'!$BW3716)</f>
        <v/>
      </c>
      <c r="L1078" s="37" t="str">
        <f t="shared" si="49"/>
        <v/>
      </c>
      <c r="N1078" s="37" t="str">
        <f t="shared" si="50"/>
        <v/>
      </c>
      <c r="O1078" s="37" t="str">
        <f t="shared" si="48"/>
        <v/>
      </c>
    </row>
    <row r="1079" spans="1:15" x14ac:dyDescent="0.25">
      <c r="A1079" s="21"/>
      <c r="B1079" s="16"/>
      <c r="C1079" s="57"/>
      <c r="D1079" s="21"/>
      <c r="E1079" s="21"/>
      <c r="F1079" s="21"/>
      <c r="I1079" s="41" t="str">
        <f>IF('Data Entry'!$CC3717="", "", 'Data Entry'!$CC3717)</f>
        <v/>
      </c>
      <c r="J1079" s="41" t="str">
        <f>IF('Data Entry'!$BW3717="", "", 'Data Entry'!$BW3717)</f>
        <v/>
      </c>
      <c r="L1079" s="37" t="str">
        <f t="shared" si="49"/>
        <v/>
      </c>
      <c r="N1079" s="37" t="str">
        <f t="shared" si="50"/>
        <v/>
      </c>
      <c r="O1079" s="37" t="str">
        <f t="shared" si="48"/>
        <v/>
      </c>
    </row>
    <row r="1080" spans="1:15" x14ac:dyDescent="0.25">
      <c r="A1080" s="21"/>
      <c r="B1080" s="16"/>
      <c r="C1080" s="57"/>
      <c r="D1080" s="21"/>
      <c r="E1080" s="21"/>
      <c r="F1080" s="21"/>
      <c r="I1080" s="41" t="str">
        <f>IF('Data Entry'!$CC3718="", "", 'Data Entry'!$CC3718)</f>
        <v/>
      </c>
      <c r="J1080" s="41" t="str">
        <f>IF('Data Entry'!$BW3718="", "", 'Data Entry'!$BW3718)</f>
        <v/>
      </c>
      <c r="L1080" s="37" t="str">
        <f t="shared" si="49"/>
        <v/>
      </c>
      <c r="N1080" s="37" t="str">
        <f t="shared" si="50"/>
        <v/>
      </c>
      <c r="O1080" s="37" t="str">
        <f t="shared" si="48"/>
        <v/>
      </c>
    </row>
    <row r="1081" spans="1:15" x14ac:dyDescent="0.25">
      <c r="A1081" s="21"/>
      <c r="B1081" s="16"/>
      <c r="C1081" s="57"/>
      <c r="D1081" s="21"/>
      <c r="E1081" s="21"/>
      <c r="F1081" s="21"/>
      <c r="I1081" s="41" t="str">
        <f>IF('Data Entry'!$CC3719="", "", 'Data Entry'!$CC3719)</f>
        <v/>
      </c>
      <c r="J1081" s="41" t="str">
        <f>IF('Data Entry'!$BW3719="", "", 'Data Entry'!$BW3719)</f>
        <v/>
      </c>
      <c r="L1081" s="37" t="str">
        <f t="shared" si="49"/>
        <v/>
      </c>
      <c r="N1081" s="37" t="str">
        <f t="shared" si="50"/>
        <v/>
      </c>
      <c r="O1081" s="37" t="str">
        <f t="shared" si="48"/>
        <v/>
      </c>
    </row>
    <row r="1082" spans="1:15" x14ac:dyDescent="0.25">
      <c r="A1082" s="21"/>
      <c r="B1082" s="16"/>
      <c r="C1082" s="57"/>
      <c r="D1082" s="21"/>
      <c r="E1082" s="21"/>
      <c r="F1082" s="21"/>
      <c r="I1082" s="41" t="str">
        <f>IF('Data Entry'!$CC3720="", "", 'Data Entry'!$CC3720)</f>
        <v/>
      </c>
      <c r="J1082" s="41" t="str">
        <f>IF('Data Entry'!$BW3720="", "", 'Data Entry'!$BW3720)</f>
        <v/>
      </c>
      <c r="L1082" s="37" t="str">
        <f t="shared" si="49"/>
        <v/>
      </c>
      <c r="N1082" s="37" t="str">
        <f t="shared" si="50"/>
        <v/>
      </c>
      <c r="O1082" s="37" t="str">
        <f t="shared" si="48"/>
        <v/>
      </c>
    </row>
    <row r="1083" spans="1:15" x14ac:dyDescent="0.25">
      <c r="A1083" s="21"/>
      <c r="B1083" s="16"/>
      <c r="C1083" s="57"/>
      <c r="D1083" s="21"/>
      <c r="E1083" s="21"/>
      <c r="F1083" s="21"/>
      <c r="I1083" s="41" t="str">
        <f>IF('Data Entry'!$CC3721="", "", 'Data Entry'!$CC3721)</f>
        <v/>
      </c>
      <c r="J1083" s="41" t="str">
        <f>IF('Data Entry'!$BW3721="", "", 'Data Entry'!$BW3721)</f>
        <v/>
      </c>
      <c r="L1083" s="37" t="str">
        <f t="shared" si="49"/>
        <v/>
      </c>
      <c r="N1083" s="37" t="str">
        <f t="shared" si="50"/>
        <v/>
      </c>
      <c r="O1083" s="37" t="str">
        <f t="shared" si="48"/>
        <v/>
      </c>
    </row>
    <row r="1084" spans="1:15" x14ac:dyDescent="0.25">
      <c r="A1084" s="21"/>
      <c r="B1084" s="16"/>
      <c r="C1084" s="57"/>
      <c r="D1084" s="21"/>
      <c r="E1084" s="21"/>
      <c r="F1084" s="21"/>
      <c r="I1084" s="41" t="str">
        <f>IF('Data Entry'!$CC3722="", "", 'Data Entry'!$CC3722)</f>
        <v/>
      </c>
      <c r="J1084" s="41" t="str">
        <f>IF('Data Entry'!$BW3722="", "", 'Data Entry'!$BW3722)</f>
        <v/>
      </c>
      <c r="L1084" s="37" t="str">
        <f t="shared" si="49"/>
        <v/>
      </c>
      <c r="N1084" s="37" t="str">
        <f t="shared" si="50"/>
        <v/>
      </c>
      <c r="O1084" s="37" t="str">
        <f t="shared" si="48"/>
        <v/>
      </c>
    </row>
    <row r="1085" spans="1:15" x14ac:dyDescent="0.25">
      <c r="A1085" s="21"/>
      <c r="B1085" s="16"/>
      <c r="C1085" s="57"/>
      <c r="D1085" s="21"/>
      <c r="E1085" s="21"/>
      <c r="F1085" s="21"/>
      <c r="I1085" s="41" t="str">
        <f>IF('Data Entry'!$CC3723="", "", 'Data Entry'!$CC3723)</f>
        <v/>
      </c>
      <c r="J1085" s="41" t="str">
        <f>IF('Data Entry'!$BW3723="", "", 'Data Entry'!$BW3723)</f>
        <v/>
      </c>
      <c r="L1085" s="37" t="str">
        <f t="shared" si="49"/>
        <v/>
      </c>
      <c r="N1085" s="37" t="str">
        <f t="shared" si="50"/>
        <v/>
      </c>
      <c r="O1085" s="37" t="str">
        <f t="shared" si="48"/>
        <v/>
      </c>
    </row>
    <row r="1086" spans="1:15" x14ac:dyDescent="0.25">
      <c r="A1086" s="21"/>
      <c r="B1086" s="16"/>
      <c r="C1086" s="57"/>
      <c r="D1086" s="21"/>
      <c r="E1086" s="21"/>
      <c r="F1086" s="21"/>
      <c r="I1086" s="41" t="str">
        <f>IF('Data Entry'!$CC3724="", "", 'Data Entry'!$CC3724)</f>
        <v/>
      </c>
      <c r="J1086" s="41" t="str">
        <f>IF('Data Entry'!$BW3724="", "", 'Data Entry'!$BW3724)</f>
        <v/>
      </c>
      <c r="L1086" s="37" t="str">
        <f t="shared" si="49"/>
        <v/>
      </c>
      <c r="N1086" s="37" t="str">
        <f t="shared" si="50"/>
        <v/>
      </c>
      <c r="O1086" s="37" t="str">
        <f t="shared" si="48"/>
        <v/>
      </c>
    </row>
    <row r="1087" spans="1:15" x14ac:dyDescent="0.25">
      <c r="A1087" s="21"/>
      <c r="B1087" s="16"/>
      <c r="C1087" s="57"/>
      <c r="D1087" s="21"/>
      <c r="E1087" s="21"/>
      <c r="F1087" s="21"/>
      <c r="I1087" s="41" t="str">
        <f>IF('Data Entry'!$CC3725="", "", 'Data Entry'!$CC3725)</f>
        <v/>
      </c>
      <c r="J1087" s="41" t="str">
        <f>IF('Data Entry'!$BW3725="", "", 'Data Entry'!$BW3725)</f>
        <v/>
      </c>
      <c r="L1087" s="37" t="str">
        <f t="shared" si="49"/>
        <v/>
      </c>
      <c r="N1087" s="37" t="str">
        <f t="shared" si="50"/>
        <v/>
      </c>
      <c r="O1087" s="37" t="str">
        <f t="shared" si="48"/>
        <v/>
      </c>
    </row>
    <row r="1088" spans="1:15" x14ac:dyDescent="0.25">
      <c r="A1088" s="21"/>
      <c r="B1088" s="16"/>
      <c r="C1088" s="57"/>
      <c r="D1088" s="21"/>
      <c r="E1088" s="21"/>
      <c r="F1088" s="21"/>
      <c r="I1088" s="41" t="str">
        <f>IF('Data Entry'!$CC3726="", "", 'Data Entry'!$CC3726)</f>
        <v/>
      </c>
      <c r="J1088" s="41" t="str">
        <f>IF('Data Entry'!$BW3726="", "", 'Data Entry'!$BW3726)</f>
        <v/>
      </c>
      <c r="L1088" s="37" t="str">
        <f t="shared" si="49"/>
        <v/>
      </c>
      <c r="N1088" s="37" t="str">
        <f t="shared" si="50"/>
        <v/>
      </c>
      <c r="O1088" s="37" t="str">
        <f t="shared" si="48"/>
        <v/>
      </c>
    </row>
    <row r="1089" spans="1:15" x14ac:dyDescent="0.25">
      <c r="A1089" s="21"/>
      <c r="B1089" s="16"/>
      <c r="C1089" s="57"/>
      <c r="D1089" s="21"/>
      <c r="E1089" s="21"/>
      <c r="F1089" s="21"/>
      <c r="I1089" s="41" t="str">
        <f>IF('Data Entry'!$CC3727="", "", 'Data Entry'!$CC3727)</f>
        <v/>
      </c>
      <c r="J1089" s="41" t="str">
        <f>IF('Data Entry'!$BW3727="", "", 'Data Entry'!$BW3727)</f>
        <v/>
      </c>
      <c r="L1089" s="37" t="str">
        <f t="shared" si="49"/>
        <v/>
      </c>
      <c r="N1089" s="37" t="str">
        <f t="shared" si="50"/>
        <v/>
      </c>
      <c r="O1089" s="37" t="str">
        <f t="shared" si="48"/>
        <v/>
      </c>
    </row>
    <row r="1090" spans="1:15" x14ac:dyDescent="0.25">
      <c r="A1090" s="21"/>
      <c r="B1090" s="16"/>
      <c r="C1090" s="57"/>
      <c r="D1090" s="21"/>
      <c r="E1090" s="21"/>
      <c r="F1090" s="21"/>
      <c r="I1090" s="41" t="str">
        <f>IF('Data Entry'!$CC3728="", "", 'Data Entry'!$CC3728)</f>
        <v/>
      </c>
      <c r="J1090" s="41" t="str">
        <f>IF('Data Entry'!$BW3728="", "", 'Data Entry'!$BW3728)</f>
        <v/>
      </c>
      <c r="L1090" s="37" t="str">
        <f t="shared" si="49"/>
        <v/>
      </c>
      <c r="N1090" s="37" t="str">
        <f t="shared" si="50"/>
        <v/>
      </c>
      <c r="O1090" s="37" t="str">
        <f t="shared" si="48"/>
        <v/>
      </c>
    </row>
    <row r="1091" spans="1:15" x14ac:dyDescent="0.25">
      <c r="A1091" s="21"/>
      <c r="B1091" s="16"/>
      <c r="C1091" s="57"/>
      <c r="D1091" s="21"/>
      <c r="E1091" s="21"/>
      <c r="F1091" s="21"/>
      <c r="I1091" s="41" t="str">
        <f>IF('Data Entry'!$CC3729="", "", 'Data Entry'!$CC3729)</f>
        <v/>
      </c>
      <c r="J1091" s="41" t="str">
        <f>IF('Data Entry'!$BW3729="", "", 'Data Entry'!$BW3729)</f>
        <v/>
      </c>
      <c r="L1091" s="37" t="str">
        <f t="shared" si="49"/>
        <v/>
      </c>
      <c r="N1091" s="37" t="str">
        <f t="shared" si="50"/>
        <v/>
      </c>
      <c r="O1091" s="37" t="str">
        <f t="shared" si="48"/>
        <v/>
      </c>
    </row>
    <row r="1092" spans="1:15" x14ac:dyDescent="0.25">
      <c r="A1092" s="21"/>
      <c r="B1092" s="16"/>
      <c r="C1092" s="57"/>
      <c r="D1092" s="21"/>
      <c r="E1092" s="21"/>
      <c r="F1092" s="21"/>
      <c r="I1092" s="41" t="str">
        <f>IF('Data Entry'!$CC3730="", "", 'Data Entry'!$CC3730)</f>
        <v/>
      </c>
      <c r="J1092" s="41" t="str">
        <f>IF('Data Entry'!$BW3730="", "", 'Data Entry'!$BW3730)</f>
        <v/>
      </c>
      <c r="L1092" s="37" t="str">
        <f t="shared" si="49"/>
        <v/>
      </c>
      <c r="N1092" s="37" t="str">
        <f t="shared" si="50"/>
        <v/>
      </c>
      <c r="O1092" s="37" t="str">
        <f t="shared" si="48"/>
        <v/>
      </c>
    </row>
    <row r="1093" spans="1:15" x14ac:dyDescent="0.25">
      <c r="A1093" s="21"/>
      <c r="B1093" s="16"/>
      <c r="C1093" s="57"/>
      <c r="D1093" s="21"/>
      <c r="E1093" s="21"/>
      <c r="F1093" s="21"/>
      <c r="I1093" s="41" t="str">
        <f>IF('Data Entry'!$CC3731="", "", 'Data Entry'!$CC3731)</f>
        <v/>
      </c>
      <c r="J1093" s="41" t="str">
        <f>IF('Data Entry'!$BW3731="", "", 'Data Entry'!$BW3731)</f>
        <v/>
      </c>
      <c r="L1093" s="37" t="str">
        <f t="shared" si="49"/>
        <v/>
      </c>
      <c r="N1093" s="37" t="str">
        <f t="shared" si="50"/>
        <v/>
      </c>
      <c r="O1093" s="37" t="str">
        <f t="shared" si="48"/>
        <v/>
      </c>
    </row>
    <row r="1094" spans="1:15" x14ac:dyDescent="0.25">
      <c r="A1094" s="21"/>
      <c r="B1094" s="16"/>
      <c r="C1094" s="57"/>
      <c r="D1094" s="21"/>
      <c r="E1094" s="21"/>
      <c r="F1094" s="21"/>
      <c r="I1094" s="41" t="str">
        <f>IF('Data Entry'!$CC3732="", "", 'Data Entry'!$CC3732)</f>
        <v/>
      </c>
      <c r="J1094" s="41" t="str">
        <f>IF('Data Entry'!$BW3732="", "", 'Data Entry'!$BW3732)</f>
        <v/>
      </c>
      <c r="L1094" s="37" t="str">
        <f t="shared" si="49"/>
        <v/>
      </c>
      <c r="N1094" s="37" t="str">
        <f t="shared" si="50"/>
        <v/>
      </c>
      <c r="O1094" s="37" t="str">
        <f t="shared" si="48"/>
        <v/>
      </c>
    </row>
    <row r="1095" spans="1:15" x14ac:dyDescent="0.25">
      <c r="A1095" s="21"/>
      <c r="B1095" s="16"/>
      <c r="C1095" s="57"/>
      <c r="D1095" s="21"/>
      <c r="E1095" s="21"/>
      <c r="F1095" s="21"/>
      <c r="I1095" s="41" t="str">
        <f>IF('Data Entry'!$CC3733="", "", 'Data Entry'!$CC3733)</f>
        <v/>
      </c>
      <c r="J1095" s="41" t="str">
        <f>IF('Data Entry'!$BW3733="", "", 'Data Entry'!$BW3733)</f>
        <v/>
      </c>
      <c r="L1095" s="37" t="str">
        <f t="shared" si="49"/>
        <v/>
      </c>
      <c r="N1095" s="37" t="str">
        <f t="shared" si="50"/>
        <v/>
      </c>
      <c r="O1095" s="37" t="str">
        <f t="shared" si="48"/>
        <v/>
      </c>
    </row>
    <row r="1096" spans="1:15" x14ac:dyDescent="0.25">
      <c r="A1096" s="21"/>
      <c r="B1096" s="16"/>
      <c r="C1096" s="57"/>
      <c r="D1096" s="21"/>
      <c r="E1096" s="21"/>
      <c r="F1096" s="21"/>
      <c r="I1096" s="41" t="str">
        <f>IF('Data Entry'!$CC3734="", "", 'Data Entry'!$CC3734)</f>
        <v/>
      </c>
      <c r="J1096" s="41" t="str">
        <f>IF('Data Entry'!$BW3734="", "", 'Data Entry'!$BW3734)</f>
        <v/>
      </c>
      <c r="L1096" s="37" t="str">
        <f t="shared" si="49"/>
        <v/>
      </c>
      <c r="N1096" s="37" t="str">
        <f t="shared" si="50"/>
        <v/>
      </c>
      <c r="O1096" s="37" t="str">
        <f t="shared" si="48"/>
        <v/>
      </c>
    </row>
    <row r="1097" spans="1:15" x14ac:dyDescent="0.25">
      <c r="A1097" s="21"/>
      <c r="B1097" s="16"/>
      <c r="C1097" s="57"/>
      <c r="D1097" s="21"/>
      <c r="E1097" s="21"/>
      <c r="F1097" s="21"/>
      <c r="I1097" s="41" t="str">
        <f>IF('Data Entry'!$CC3735="", "", 'Data Entry'!$CC3735)</f>
        <v/>
      </c>
      <c r="J1097" s="41" t="str">
        <f>IF('Data Entry'!$BW3735="", "", 'Data Entry'!$BW3735)</f>
        <v/>
      </c>
      <c r="L1097" s="37" t="str">
        <f t="shared" si="49"/>
        <v/>
      </c>
      <c r="N1097" s="37" t="str">
        <f t="shared" si="50"/>
        <v/>
      </c>
      <c r="O1097" s="37" t="str">
        <f t="shared" si="48"/>
        <v/>
      </c>
    </row>
    <row r="1098" spans="1:15" x14ac:dyDescent="0.25">
      <c r="A1098" s="21"/>
      <c r="B1098" s="16"/>
      <c r="C1098" s="57"/>
      <c r="D1098" s="21"/>
      <c r="E1098" s="21"/>
      <c r="F1098" s="21"/>
      <c r="I1098" s="41" t="str">
        <f>IF('Data Entry'!$CC3736="", "", 'Data Entry'!$CC3736)</f>
        <v/>
      </c>
      <c r="J1098" s="41" t="str">
        <f>IF('Data Entry'!$BW3736="", "", 'Data Entry'!$BW3736)</f>
        <v/>
      </c>
      <c r="L1098" s="37" t="str">
        <f t="shared" si="49"/>
        <v/>
      </c>
      <c r="N1098" s="37" t="str">
        <f t="shared" si="50"/>
        <v/>
      </c>
      <c r="O1098" s="37" t="str">
        <f t="shared" si="48"/>
        <v/>
      </c>
    </row>
    <row r="1099" spans="1:15" x14ac:dyDescent="0.25">
      <c r="A1099" s="21"/>
      <c r="B1099" s="16"/>
      <c r="C1099" s="57"/>
      <c r="D1099" s="21"/>
      <c r="E1099" s="21"/>
      <c r="F1099" s="21"/>
      <c r="I1099" s="41" t="str">
        <f>IF('Data Entry'!$CC3737="", "", 'Data Entry'!$CC3737)</f>
        <v/>
      </c>
      <c r="J1099" s="41" t="str">
        <f>IF('Data Entry'!$BW3737="", "", 'Data Entry'!$BW3737)</f>
        <v/>
      </c>
      <c r="L1099" s="37" t="str">
        <f t="shared" si="49"/>
        <v/>
      </c>
      <c r="N1099" s="37" t="str">
        <f t="shared" si="50"/>
        <v/>
      </c>
      <c r="O1099" s="37" t="str">
        <f t="shared" ref="O1099:O1162" si="51">IF($L1099="", "", IF(AND(O$5="X", C1099=""), $L$6, IF(AND(NOT(C1099=""), OR(COUNTIF(J$11:J$2650, C1099)=0, COUNTIF(C$11:C$2650, C1099)&gt;1)), $L$7, "")))</f>
        <v/>
      </c>
    </row>
    <row r="1100" spans="1:15" x14ac:dyDescent="0.25">
      <c r="A1100" s="21"/>
      <c r="B1100" s="16"/>
      <c r="C1100" s="57"/>
      <c r="D1100" s="21"/>
      <c r="E1100" s="21"/>
      <c r="F1100" s="21"/>
      <c r="I1100" s="41" t="str">
        <f>IF('Data Entry'!$CC3738="", "", 'Data Entry'!$CC3738)</f>
        <v/>
      </c>
      <c r="J1100" s="41" t="str">
        <f>IF('Data Entry'!$BW3738="", "", 'Data Entry'!$BW3738)</f>
        <v/>
      </c>
      <c r="L1100" s="37" t="str">
        <f t="shared" ref="L1100:L1163" si="52">IF(COUNTIF($B1100:$C1100, "")=2, "", "X")</f>
        <v/>
      </c>
      <c r="N1100" s="37" t="str">
        <f t="shared" ref="N1100:N1163" si="53">IF($L1100="", "", IF(AND(N$5="X", B1100=""), $L$6, IF(AND(NOT(B1100=""), OR(COUNTIF(I$11:I$2650, B1100)=0, COUNTIF(B$11:B$2650, B1100)&gt;1)), $L$7, "")))</f>
        <v/>
      </c>
      <c r="O1100" s="37" t="str">
        <f t="shared" si="51"/>
        <v/>
      </c>
    </row>
    <row r="1101" spans="1:15" x14ac:dyDescent="0.25">
      <c r="A1101" s="21"/>
      <c r="B1101" s="16"/>
      <c r="C1101" s="57"/>
      <c r="D1101" s="21"/>
      <c r="E1101" s="21"/>
      <c r="F1101" s="21"/>
      <c r="I1101" s="41" t="str">
        <f>IF('Data Entry'!$CC3739="", "", 'Data Entry'!$CC3739)</f>
        <v/>
      </c>
      <c r="J1101" s="41" t="str">
        <f>IF('Data Entry'!$BW3739="", "", 'Data Entry'!$BW3739)</f>
        <v/>
      </c>
      <c r="L1101" s="37" t="str">
        <f t="shared" si="52"/>
        <v/>
      </c>
      <c r="N1101" s="37" t="str">
        <f t="shared" si="53"/>
        <v/>
      </c>
      <c r="O1101" s="37" t="str">
        <f t="shared" si="51"/>
        <v/>
      </c>
    </row>
    <row r="1102" spans="1:15" x14ac:dyDescent="0.25">
      <c r="A1102" s="21"/>
      <c r="B1102" s="16"/>
      <c r="C1102" s="57"/>
      <c r="D1102" s="21"/>
      <c r="E1102" s="21"/>
      <c r="F1102" s="21"/>
      <c r="I1102" s="41" t="str">
        <f>IF('Data Entry'!$CC3740="", "", 'Data Entry'!$CC3740)</f>
        <v/>
      </c>
      <c r="J1102" s="41" t="str">
        <f>IF('Data Entry'!$BW3740="", "", 'Data Entry'!$BW3740)</f>
        <v/>
      </c>
      <c r="L1102" s="37" t="str">
        <f t="shared" si="52"/>
        <v/>
      </c>
      <c r="N1102" s="37" t="str">
        <f t="shared" si="53"/>
        <v/>
      </c>
      <c r="O1102" s="37" t="str">
        <f t="shared" si="51"/>
        <v/>
      </c>
    </row>
    <row r="1103" spans="1:15" x14ac:dyDescent="0.25">
      <c r="A1103" s="21"/>
      <c r="B1103" s="16"/>
      <c r="C1103" s="57"/>
      <c r="D1103" s="21"/>
      <c r="E1103" s="21"/>
      <c r="F1103" s="21"/>
      <c r="I1103" s="41" t="str">
        <f>IF('Data Entry'!$CC3741="", "", 'Data Entry'!$CC3741)</f>
        <v/>
      </c>
      <c r="J1103" s="41" t="str">
        <f>IF('Data Entry'!$BW3741="", "", 'Data Entry'!$BW3741)</f>
        <v/>
      </c>
      <c r="L1103" s="37" t="str">
        <f t="shared" si="52"/>
        <v/>
      </c>
      <c r="N1103" s="37" t="str">
        <f t="shared" si="53"/>
        <v/>
      </c>
      <c r="O1103" s="37" t="str">
        <f t="shared" si="51"/>
        <v/>
      </c>
    </row>
    <row r="1104" spans="1:15" x14ac:dyDescent="0.25">
      <c r="A1104" s="21"/>
      <c r="B1104" s="16"/>
      <c r="C1104" s="57"/>
      <c r="D1104" s="21"/>
      <c r="E1104" s="21"/>
      <c r="F1104" s="21"/>
      <c r="I1104" s="41" t="str">
        <f>IF('Data Entry'!$CC3742="", "", 'Data Entry'!$CC3742)</f>
        <v/>
      </c>
      <c r="J1104" s="41" t="str">
        <f>IF('Data Entry'!$BW3742="", "", 'Data Entry'!$BW3742)</f>
        <v/>
      </c>
      <c r="L1104" s="37" t="str">
        <f t="shared" si="52"/>
        <v/>
      </c>
      <c r="N1104" s="37" t="str">
        <f t="shared" si="53"/>
        <v/>
      </c>
      <c r="O1104" s="37" t="str">
        <f t="shared" si="51"/>
        <v/>
      </c>
    </row>
    <row r="1105" spans="1:15" x14ac:dyDescent="0.25">
      <c r="A1105" s="21"/>
      <c r="B1105" s="16"/>
      <c r="C1105" s="57"/>
      <c r="D1105" s="21"/>
      <c r="E1105" s="21"/>
      <c r="F1105" s="21"/>
      <c r="I1105" s="41" t="str">
        <f>IF('Data Entry'!$CC3743="", "", 'Data Entry'!$CC3743)</f>
        <v/>
      </c>
      <c r="J1105" s="41" t="str">
        <f>IF('Data Entry'!$BW3743="", "", 'Data Entry'!$BW3743)</f>
        <v/>
      </c>
      <c r="L1105" s="37" t="str">
        <f t="shared" si="52"/>
        <v/>
      </c>
      <c r="N1105" s="37" t="str">
        <f t="shared" si="53"/>
        <v/>
      </c>
      <c r="O1105" s="37" t="str">
        <f t="shared" si="51"/>
        <v/>
      </c>
    </row>
    <row r="1106" spans="1:15" x14ac:dyDescent="0.25">
      <c r="A1106" s="21"/>
      <c r="B1106" s="16"/>
      <c r="C1106" s="57"/>
      <c r="D1106" s="21"/>
      <c r="E1106" s="21"/>
      <c r="F1106" s="21"/>
      <c r="I1106" s="41" t="str">
        <f>IF('Data Entry'!$CC3744="", "", 'Data Entry'!$CC3744)</f>
        <v/>
      </c>
      <c r="J1106" s="41" t="str">
        <f>IF('Data Entry'!$BW3744="", "", 'Data Entry'!$BW3744)</f>
        <v/>
      </c>
      <c r="L1106" s="37" t="str">
        <f t="shared" si="52"/>
        <v/>
      </c>
      <c r="N1106" s="37" t="str">
        <f t="shared" si="53"/>
        <v/>
      </c>
      <c r="O1106" s="37" t="str">
        <f t="shared" si="51"/>
        <v/>
      </c>
    </row>
    <row r="1107" spans="1:15" x14ac:dyDescent="0.25">
      <c r="A1107" s="21"/>
      <c r="B1107" s="16"/>
      <c r="C1107" s="57"/>
      <c r="D1107" s="21"/>
      <c r="E1107" s="21"/>
      <c r="F1107" s="21"/>
      <c r="I1107" s="41" t="str">
        <f>IF('Data Entry'!$CC3745="", "", 'Data Entry'!$CC3745)</f>
        <v/>
      </c>
      <c r="J1107" s="41" t="str">
        <f>IF('Data Entry'!$BW3745="", "", 'Data Entry'!$BW3745)</f>
        <v/>
      </c>
      <c r="L1107" s="37" t="str">
        <f t="shared" si="52"/>
        <v/>
      </c>
      <c r="N1107" s="37" t="str">
        <f t="shared" si="53"/>
        <v/>
      </c>
      <c r="O1107" s="37" t="str">
        <f t="shared" si="51"/>
        <v/>
      </c>
    </row>
    <row r="1108" spans="1:15" x14ac:dyDescent="0.25">
      <c r="A1108" s="21"/>
      <c r="B1108" s="16"/>
      <c r="C1108" s="57"/>
      <c r="D1108" s="21"/>
      <c r="E1108" s="21"/>
      <c r="F1108" s="21"/>
      <c r="I1108" s="41" t="str">
        <f>IF('Data Entry'!$CC3746="", "", 'Data Entry'!$CC3746)</f>
        <v/>
      </c>
      <c r="J1108" s="41" t="str">
        <f>IF('Data Entry'!$BW3746="", "", 'Data Entry'!$BW3746)</f>
        <v/>
      </c>
      <c r="L1108" s="37" t="str">
        <f t="shared" si="52"/>
        <v/>
      </c>
      <c r="N1108" s="37" t="str">
        <f t="shared" si="53"/>
        <v/>
      </c>
      <c r="O1108" s="37" t="str">
        <f t="shared" si="51"/>
        <v/>
      </c>
    </row>
    <row r="1109" spans="1:15" x14ac:dyDescent="0.25">
      <c r="A1109" s="21"/>
      <c r="B1109" s="16"/>
      <c r="C1109" s="57"/>
      <c r="D1109" s="21"/>
      <c r="E1109" s="21"/>
      <c r="F1109" s="21"/>
      <c r="I1109" s="41" t="str">
        <f>IF('Data Entry'!$CC3747="", "", 'Data Entry'!$CC3747)</f>
        <v/>
      </c>
      <c r="J1109" s="41" t="str">
        <f>IF('Data Entry'!$BW3747="", "", 'Data Entry'!$BW3747)</f>
        <v/>
      </c>
      <c r="L1109" s="37" t="str">
        <f t="shared" si="52"/>
        <v/>
      </c>
      <c r="N1109" s="37" t="str">
        <f t="shared" si="53"/>
        <v/>
      </c>
      <c r="O1109" s="37" t="str">
        <f t="shared" si="51"/>
        <v/>
      </c>
    </row>
    <row r="1110" spans="1:15" x14ac:dyDescent="0.25">
      <c r="A1110" s="21"/>
      <c r="B1110" s="16"/>
      <c r="C1110" s="57"/>
      <c r="D1110" s="21"/>
      <c r="E1110" s="21"/>
      <c r="F1110" s="21"/>
      <c r="I1110" s="41" t="str">
        <f>IF('Data Entry'!$CC3748="", "", 'Data Entry'!$CC3748)</f>
        <v/>
      </c>
      <c r="J1110" s="41" t="str">
        <f>IF('Data Entry'!$BW3748="", "", 'Data Entry'!$BW3748)</f>
        <v/>
      </c>
      <c r="L1110" s="37" t="str">
        <f t="shared" si="52"/>
        <v/>
      </c>
      <c r="N1110" s="37" t="str">
        <f t="shared" si="53"/>
        <v/>
      </c>
      <c r="O1110" s="37" t="str">
        <f t="shared" si="51"/>
        <v/>
      </c>
    </row>
    <row r="1111" spans="1:15" x14ac:dyDescent="0.25">
      <c r="A1111" s="21"/>
      <c r="B1111" s="16"/>
      <c r="C1111" s="57"/>
      <c r="D1111" s="21"/>
      <c r="E1111" s="21"/>
      <c r="F1111" s="21"/>
      <c r="I1111" s="41" t="str">
        <f>IF('Data Entry'!$CC3749="", "", 'Data Entry'!$CC3749)</f>
        <v/>
      </c>
      <c r="J1111" s="41" t="str">
        <f>IF('Data Entry'!$BW3749="", "", 'Data Entry'!$BW3749)</f>
        <v/>
      </c>
      <c r="L1111" s="37" t="str">
        <f t="shared" si="52"/>
        <v/>
      </c>
      <c r="N1111" s="37" t="str">
        <f t="shared" si="53"/>
        <v/>
      </c>
      <c r="O1111" s="37" t="str">
        <f t="shared" si="51"/>
        <v/>
      </c>
    </row>
    <row r="1112" spans="1:15" x14ac:dyDescent="0.25">
      <c r="A1112" s="21"/>
      <c r="B1112" s="16"/>
      <c r="C1112" s="57"/>
      <c r="D1112" s="21"/>
      <c r="E1112" s="21"/>
      <c r="F1112" s="21"/>
      <c r="I1112" s="41" t="str">
        <f>IF('Data Entry'!$CC3750="", "", 'Data Entry'!$CC3750)</f>
        <v/>
      </c>
      <c r="J1112" s="41" t="str">
        <f>IF('Data Entry'!$BW3750="", "", 'Data Entry'!$BW3750)</f>
        <v/>
      </c>
      <c r="L1112" s="37" t="str">
        <f t="shared" si="52"/>
        <v/>
      </c>
      <c r="N1112" s="37" t="str">
        <f t="shared" si="53"/>
        <v/>
      </c>
      <c r="O1112" s="37" t="str">
        <f t="shared" si="51"/>
        <v/>
      </c>
    </row>
    <row r="1113" spans="1:15" x14ac:dyDescent="0.25">
      <c r="A1113" s="21"/>
      <c r="B1113" s="16"/>
      <c r="C1113" s="57"/>
      <c r="D1113" s="21"/>
      <c r="E1113" s="21"/>
      <c r="F1113" s="21"/>
      <c r="I1113" s="41" t="str">
        <f>IF('Data Entry'!$CC3751="", "", 'Data Entry'!$CC3751)</f>
        <v/>
      </c>
      <c r="J1113" s="41" t="str">
        <f>IF('Data Entry'!$BW3751="", "", 'Data Entry'!$BW3751)</f>
        <v/>
      </c>
      <c r="L1113" s="37" t="str">
        <f t="shared" si="52"/>
        <v/>
      </c>
      <c r="N1113" s="37" t="str">
        <f t="shared" si="53"/>
        <v/>
      </c>
      <c r="O1113" s="37" t="str">
        <f t="shared" si="51"/>
        <v/>
      </c>
    </row>
    <row r="1114" spans="1:15" x14ac:dyDescent="0.25">
      <c r="A1114" s="21"/>
      <c r="B1114" s="16"/>
      <c r="C1114" s="57"/>
      <c r="D1114" s="21"/>
      <c r="E1114" s="21"/>
      <c r="F1114" s="21"/>
      <c r="I1114" s="41" t="str">
        <f>IF('Data Entry'!$CC3752="", "", 'Data Entry'!$CC3752)</f>
        <v/>
      </c>
      <c r="J1114" s="41" t="str">
        <f>IF('Data Entry'!$BW3752="", "", 'Data Entry'!$BW3752)</f>
        <v/>
      </c>
      <c r="L1114" s="37" t="str">
        <f t="shared" si="52"/>
        <v/>
      </c>
      <c r="N1114" s="37" t="str">
        <f t="shared" si="53"/>
        <v/>
      </c>
      <c r="O1114" s="37" t="str">
        <f t="shared" si="51"/>
        <v/>
      </c>
    </row>
    <row r="1115" spans="1:15" x14ac:dyDescent="0.25">
      <c r="A1115" s="21"/>
      <c r="B1115" s="16"/>
      <c r="C1115" s="57"/>
      <c r="D1115" s="21"/>
      <c r="E1115" s="21"/>
      <c r="F1115" s="21"/>
      <c r="I1115" s="41" t="str">
        <f>IF('Data Entry'!$CC3753="", "", 'Data Entry'!$CC3753)</f>
        <v/>
      </c>
      <c r="J1115" s="41" t="str">
        <f>IF('Data Entry'!$BW3753="", "", 'Data Entry'!$BW3753)</f>
        <v/>
      </c>
      <c r="L1115" s="37" t="str">
        <f t="shared" si="52"/>
        <v/>
      </c>
      <c r="N1115" s="37" t="str">
        <f t="shared" si="53"/>
        <v/>
      </c>
      <c r="O1115" s="37" t="str">
        <f t="shared" si="51"/>
        <v/>
      </c>
    </row>
    <row r="1116" spans="1:15" x14ac:dyDescent="0.25">
      <c r="A1116" s="21"/>
      <c r="B1116" s="16"/>
      <c r="C1116" s="57"/>
      <c r="D1116" s="21"/>
      <c r="E1116" s="21"/>
      <c r="F1116" s="21"/>
      <c r="I1116" s="41" t="str">
        <f>IF('Data Entry'!$CC3754="", "", 'Data Entry'!$CC3754)</f>
        <v/>
      </c>
      <c r="J1116" s="41" t="str">
        <f>IF('Data Entry'!$BW3754="", "", 'Data Entry'!$BW3754)</f>
        <v/>
      </c>
      <c r="L1116" s="37" t="str">
        <f t="shared" si="52"/>
        <v/>
      </c>
      <c r="N1116" s="37" t="str">
        <f t="shared" si="53"/>
        <v/>
      </c>
      <c r="O1116" s="37" t="str">
        <f t="shared" si="51"/>
        <v/>
      </c>
    </row>
    <row r="1117" spans="1:15" x14ac:dyDescent="0.25">
      <c r="A1117" s="21"/>
      <c r="B1117" s="16"/>
      <c r="C1117" s="57"/>
      <c r="D1117" s="21"/>
      <c r="E1117" s="21"/>
      <c r="F1117" s="21"/>
      <c r="I1117" s="41" t="str">
        <f>IF('Data Entry'!$CC3755="", "", 'Data Entry'!$CC3755)</f>
        <v/>
      </c>
      <c r="J1117" s="41" t="str">
        <f>IF('Data Entry'!$BW3755="", "", 'Data Entry'!$BW3755)</f>
        <v/>
      </c>
      <c r="L1117" s="37" t="str">
        <f t="shared" si="52"/>
        <v/>
      </c>
      <c r="N1117" s="37" t="str">
        <f t="shared" si="53"/>
        <v/>
      </c>
      <c r="O1117" s="37" t="str">
        <f t="shared" si="51"/>
        <v/>
      </c>
    </row>
    <row r="1118" spans="1:15" x14ac:dyDescent="0.25">
      <c r="A1118" s="21"/>
      <c r="B1118" s="16"/>
      <c r="C1118" s="57"/>
      <c r="D1118" s="21"/>
      <c r="E1118" s="21"/>
      <c r="F1118" s="21"/>
      <c r="I1118" s="41" t="str">
        <f>IF('Data Entry'!$CC3756="", "", 'Data Entry'!$CC3756)</f>
        <v/>
      </c>
      <c r="J1118" s="41" t="str">
        <f>IF('Data Entry'!$BW3756="", "", 'Data Entry'!$BW3756)</f>
        <v/>
      </c>
      <c r="L1118" s="37" t="str">
        <f t="shared" si="52"/>
        <v/>
      </c>
      <c r="N1118" s="37" t="str">
        <f t="shared" si="53"/>
        <v/>
      </c>
      <c r="O1118" s="37" t="str">
        <f t="shared" si="51"/>
        <v/>
      </c>
    </row>
    <row r="1119" spans="1:15" x14ac:dyDescent="0.25">
      <c r="A1119" s="21"/>
      <c r="B1119" s="16"/>
      <c r="C1119" s="57"/>
      <c r="D1119" s="21"/>
      <c r="E1119" s="21"/>
      <c r="F1119" s="21"/>
      <c r="I1119" s="41" t="str">
        <f>IF('Data Entry'!$CC3757="", "", 'Data Entry'!$CC3757)</f>
        <v/>
      </c>
      <c r="J1119" s="41" t="str">
        <f>IF('Data Entry'!$BW3757="", "", 'Data Entry'!$BW3757)</f>
        <v/>
      </c>
      <c r="L1119" s="37" t="str">
        <f t="shared" si="52"/>
        <v/>
      </c>
      <c r="N1119" s="37" t="str">
        <f t="shared" si="53"/>
        <v/>
      </c>
      <c r="O1119" s="37" t="str">
        <f t="shared" si="51"/>
        <v/>
      </c>
    </row>
    <row r="1120" spans="1:15" x14ac:dyDescent="0.25">
      <c r="A1120" s="21"/>
      <c r="B1120" s="16"/>
      <c r="C1120" s="57"/>
      <c r="D1120" s="21"/>
      <c r="E1120" s="21"/>
      <c r="F1120" s="21"/>
      <c r="I1120" s="41" t="str">
        <f>IF('Data Entry'!$CC3758="", "", 'Data Entry'!$CC3758)</f>
        <v/>
      </c>
      <c r="J1120" s="41" t="str">
        <f>IF('Data Entry'!$BW3758="", "", 'Data Entry'!$BW3758)</f>
        <v/>
      </c>
      <c r="L1120" s="37" t="str">
        <f t="shared" si="52"/>
        <v/>
      </c>
      <c r="N1120" s="37" t="str">
        <f t="shared" si="53"/>
        <v/>
      </c>
      <c r="O1120" s="37" t="str">
        <f t="shared" si="51"/>
        <v/>
      </c>
    </row>
    <row r="1121" spans="1:15" x14ac:dyDescent="0.25">
      <c r="A1121" s="21"/>
      <c r="B1121" s="16"/>
      <c r="C1121" s="57"/>
      <c r="D1121" s="21"/>
      <c r="E1121" s="21"/>
      <c r="F1121" s="21"/>
      <c r="I1121" s="41" t="str">
        <f>IF('Data Entry'!$CC3759="", "", 'Data Entry'!$CC3759)</f>
        <v/>
      </c>
      <c r="J1121" s="41" t="str">
        <f>IF('Data Entry'!$BW3759="", "", 'Data Entry'!$BW3759)</f>
        <v/>
      </c>
      <c r="L1121" s="37" t="str">
        <f t="shared" si="52"/>
        <v/>
      </c>
      <c r="N1121" s="37" t="str">
        <f t="shared" si="53"/>
        <v/>
      </c>
      <c r="O1121" s="37" t="str">
        <f t="shared" si="51"/>
        <v/>
      </c>
    </row>
    <row r="1122" spans="1:15" x14ac:dyDescent="0.25">
      <c r="A1122" s="21"/>
      <c r="B1122" s="16"/>
      <c r="C1122" s="57"/>
      <c r="D1122" s="21"/>
      <c r="E1122" s="21"/>
      <c r="F1122" s="21"/>
      <c r="I1122" s="41" t="str">
        <f>IF('Data Entry'!$CC3760="", "", 'Data Entry'!$CC3760)</f>
        <v/>
      </c>
      <c r="J1122" s="41" t="str">
        <f>IF('Data Entry'!$BW3760="", "", 'Data Entry'!$BW3760)</f>
        <v/>
      </c>
      <c r="L1122" s="37" t="str">
        <f t="shared" si="52"/>
        <v/>
      </c>
      <c r="N1122" s="37" t="str">
        <f t="shared" si="53"/>
        <v/>
      </c>
      <c r="O1122" s="37" t="str">
        <f t="shared" si="51"/>
        <v/>
      </c>
    </row>
    <row r="1123" spans="1:15" x14ac:dyDescent="0.25">
      <c r="A1123" s="21"/>
      <c r="B1123" s="16"/>
      <c r="C1123" s="57"/>
      <c r="D1123" s="21"/>
      <c r="E1123" s="21"/>
      <c r="F1123" s="21"/>
      <c r="I1123" s="41" t="str">
        <f>IF('Data Entry'!$CC3761="", "", 'Data Entry'!$CC3761)</f>
        <v/>
      </c>
      <c r="J1123" s="41" t="str">
        <f>IF('Data Entry'!$BW3761="", "", 'Data Entry'!$BW3761)</f>
        <v/>
      </c>
      <c r="L1123" s="37" t="str">
        <f t="shared" si="52"/>
        <v/>
      </c>
      <c r="N1123" s="37" t="str">
        <f t="shared" si="53"/>
        <v/>
      </c>
      <c r="O1123" s="37" t="str">
        <f t="shared" si="51"/>
        <v/>
      </c>
    </row>
    <row r="1124" spans="1:15" x14ac:dyDescent="0.25">
      <c r="A1124" s="21"/>
      <c r="B1124" s="16"/>
      <c r="C1124" s="57"/>
      <c r="D1124" s="21"/>
      <c r="E1124" s="21"/>
      <c r="F1124" s="21"/>
      <c r="I1124" s="41" t="str">
        <f>IF('Data Entry'!$CC3762="", "", 'Data Entry'!$CC3762)</f>
        <v/>
      </c>
      <c r="J1124" s="41" t="str">
        <f>IF('Data Entry'!$BW3762="", "", 'Data Entry'!$BW3762)</f>
        <v/>
      </c>
      <c r="L1124" s="37" t="str">
        <f t="shared" si="52"/>
        <v/>
      </c>
      <c r="N1124" s="37" t="str">
        <f t="shared" si="53"/>
        <v/>
      </c>
      <c r="O1124" s="37" t="str">
        <f t="shared" si="51"/>
        <v/>
      </c>
    </row>
    <row r="1125" spans="1:15" x14ac:dyDescent="0.25">
      <c r="A1125" s="21"/>
      <c r="B1125" s="16"/>
      <c r="C1125" s="57"/>
      <c r="D1125" s="21"/>
      <c r="E1125" s="21"/>
      <c r="F1125" s="21"/>
      <c r="I1125" s="41" t="str">
        <f>IF('Data Entry'!$CC3763="", "", 'Data Entry'!$CC3763)</f>
        <v/>
      </c>
      <c r="J1125" s="41" t="str">
        <f>IF('Data Entry'!$BW3763="", "", 'Data Entry'!$BW3763)</f>
        <v/>
      </c>
      <c r="L1125" s="37" t="str">
        <f t="shared" si="52"/>
        <v/>
      </c>
      <c r="N1125" s="37" t="str">
        <f t="shared" si="53"/>
        <v/>
      </c>
      <c r="O1125" s="37" t="str">
        <f t="shared" si="51"/>
        <v/>
      </c>
    </row>
    <row r="1126" spans="1:15" x14ac:dyDescent="0.25">
      <c r="A1126" s="21"/>
      <c r="B1126" s="16"/>
      <c r="C1126" s="57"/>
      <c r="D1126" s="21"/>
      <c r="E1126" s="21"/>
      <c r="F1126" s="21"/>
      <c r="I1126" s="41" t="str">
        <f>IF('Data Entry'!$CC3764="", "", 'Data Entry'!$CC3764)</f>
        <v/>
      </c>
      <c r="J1126" s="41" t="str">
        <f>IF('Data Entry'!$BW3764="", "", 'Data Entry'!$BW3764)</f>
        <v/>
      </c>
      <c r="L1126" s="37" t="str">
        <f t="shared" si="52"/>
        <v/>
      </c>
      <c r="N1126" s="37" t="str">
        <f t="shared" si="53"/>
        <v/>
      </c>
      <c r="O1126" s="37" t="str">
        <f t="shared" si="51"/>
        <v/>
      </c>
    </row>
    <row r="1127" spans="1:15" x14ac:dyDescent="0.25">
      <c r="A1127" s="21"/>
      <c r="B1127" s="16"/>
      <c r="C1127" s="57"/>
      <c r="D1127" s="21"/>
      <c r="E1127" s="21"/>
      <c r="F1127" s="21"/>
      <c r="I1127" s="41" t="str">
        <f>IF('Data Entry'!$CC3765="", "", 'Data Entry'!$CC3765)</f>
        <v/>
      </c>
      <c r="J1127" s="41" t="str">
        <f>IF('Data Entry'!$BW3765="", "", 'Data Entry'!$BW3765)</f>
        <v/>
      </c>
      <c r="L1127" s="37" t="str">
        <f t="shared" si="52"/>
        <v/>
      </c>
      <c r="N1127" s="37" t="str">
        <f t="shared" si="53"/>
        <v/>
      </c>
      <c r="O1127" s="37" t="str">
        <f t="shared" si="51"/>
        <v/>
      </c>
    </row>
    <row r="1128" spans="1:15" x14ac:dyDescent="0.25">
      <c r="A1128" s="21"/>
      <c r="B1128" s="16"/>
      <c r="C1128" s="57"/>
      <c r="D1128" s="21"/>
      <c r="E1128" s="21"/>
      <c r="F1128" s="21"/>
      <c r="I1128" s="41" t="str">
        <f>IF('Data Entry'!$CC3766="", "", 'Data Entry'!$CC3766)</f>
        <v/>
      </c>
      <c r="J1128" s="41" t="str">
        <f>IF('Data Entry'!$BW3766="", "", 'Data Entry'!$BW3766)</f>
        <v/>
      </c>
      <c r="L1128" s="37" t="str">
        <f t="shared" si="52"/>
        <v/>
      </c>
      <c r="N1128" s="37" t="str">
        <f t="shared" si="53"/>
        <v/>
      </c>
      <c r="O1128" s="37" t="str">
        <f t="shared" si="51"/>
        <v/>
      </c>
    </row>
    <row r="1129" spans="1:15" x14ac:dyDescent="0.25">
      <c r="A1129" s="21"/>
      <c r="B1129" s="16"/>
      <c r="C1129" s="57"/>
      <c r="D1129" s="21"/>
      <c r="E1129" s="21"/>
      <c r="F1129" s="21"/>
      <c r="I1129" s="41" t="str">
        <f>IF('Data Entry'!$CC3767="", "", 'Data Entry'!$CC3767)</f>
        <v/>
      </c>
      <c r="J1129" s="41" t="str">
        <f>IF('Data Entry'!$BW3767="", "", 'Data Entry'!$BW3767)</f>
        <v/>
      </c>
      <c r="L1129" s="37" t="str">
        <f t="shared" si="52"/>
        <v/>
      </c>
      <c r="N1129" s="37" t="str">
        <f t="shared" si="53"/>
        <v/>
      </c>
      <c r="O1129" s="37" t="str">
        <f t="shared" si="51"/>
        <v/>
      </c>
    </row>
    <row r="1130" spans="1:15" x14ac:dyDescent="0.25">
      <c r="A1130" s="21"/>
      <c r="B1130" s="16"/>
      <c r="C1130" s="57"/>
      <c r="D1130" s="21"/>
      <c r="E1130" s="21"/>
      <c r="F1130" s="21"/>
      <c r="I1130" s="41" t="str">
        <f>IF('Data Entry'!$CC3768="", "", 'Data Entry'!$CC3768)</f>
        <v/>
      </c>
      <c r="J1130" s="41" t="str">
        <f>IF('Data Entry'!$BW3768="", "", 'Data Entry'!$BW3768)</f>
        <v/>
      </c>
      <c r="L1130" s="37" t="str">
        <f t="shared" si="52"/>
        <v/>
      </c>
      <c r="N1130" s="37" t="str">
        <f t="shared" si="53"/>
        <v/>
      </c>
      <c r="O1130" s="37" t="str">
        <f t="shared" si="51"/>
        <v/>
      </c>
    </row>
    <row r="1131" spans="1:15" x14ac:dyDescent="0.25">
      <c r="A1131" s="21"/>
      <c r="B1131" s="16"/>
      <c r="C1131" s="57"/>
      <c r="D1131" s="21"/>
      <c r="E1131" s="21"/>
      <c r="F1131" s="21"/>
      <c r="I1131" s="41" t="str">
        <f>IF('Data Entry'!$CC3769="", "", 'Data Entry'!$CC3769)</f>
        <v/>
      </c>
      <c r="J1131" s="41" t="str">
        <f>IF('Data Entry'!$BW3769="", "", 'Data Entry'!$BW3769)</f>
        <v/>
      </c>
      <c r="L1131" s="37" t="str">
        <f t="shared" si="52"/>
        <v/>
      </c>
      <c r="N1131" s="37" t="str">
        <f t="shared" si="53"/>
        <v/>
      </c>
      <c r="O1131" s="37" t="str">
        <f t="shared" si="51"/>
        <v/>
      </c>
    </row>
    <row r="1132" spans="1:15" x14ac:dyDescent="0.25">
      <c r="A1132" s="21"/>
      <c r="B1132" s="16"/>
      <c r="C1132" s="57"/>
      <c r="D1132" s="21"/>
      <c r="E1132" s="21"/>
      <c r="F1132" s="21"/>
      <c r="I1132" s="41" t="str">
        <f>IF('Data Entry'!$CC3770="", "", 'Data Entry'!$CC3770)</f>
        <v/>
      </c>
      <c r="J1132" s="41" t="str">
        <f>IF('Data Entry'!$BW3770="", "", 'Data Entry'!$BW3770)</f>
        <v/>
      </c>
      <c r="L1132" s="37" t="str">
        <f t="shared" si="52"/>
        <v/>
      </c>
      <c r="N1132" s="37" t="str">
        <f t="shared" si="53"/>
        <v/>
      </c>
      <c r="O1132" s="37" t="str">
        <f t="shared" si="51"/>
        <v/>
      </c>
    </row>
    <row r="1133" spans="1:15" x14ac:dyDescent="0.25">
      <c r="A1133" s="21"/>
      <c r="B1133" s="16"/>
      <c r="C1133" s="57"/>
      <c r="D1133" s="21"/>
      <c r="E1133" s="21"/>
      <c r="F1133" s="21"/>
      <c r="I1133" s="41" t="str">
        <f>IF('Data Entry'!$CC3771="", "", 'Data Entry'!$CC3771)</f>
        <v/>
      </c>
      <c r="J1133" s="41" t="str">
        <f>IF('Data Entry'!$BW3771="", "", 'Data Entry'!$BW3771)</f>
        <v/>
      </c>
      <c r="L1133" s="37" t="str">
        <f t="shared" si="52"/>
        <v/>
      </c>
      <c r="N1133" s="37" t="str">
        <f t="shared" si="53"/>
        <v/>
      </c>
      <c r="O1133" s="37" t="str">
        <f t="shared" si="51"/>
        <v/>
      </c>
    </row>
    <row r="1134" spans="1:15" x14ac:dyDescent="0.25">
      <c r="A1134" s="21"/>
      <c r="B1134" s="16"/>
      <c r="C1134" s="57"/>
      <c r="D1134" s="21"/>
      <c r="E1134" s="21"/>
      <c r="F1134" s="21"/>
      <c r="I1134" s="41" t="str">
        <f>IF('Data Entry'!$CC3772="", "", 'Data Entry'!$CC3772)</f>
        <v/>
      </c>
      <c r="J1134" s="41" t="str">
        <f>IF('Data Entry'!$BW3772="", "", 'Data Entry'!$BW3772)</f>
        <v/>
      </c>
      <c r="L1134" s="37" t="str">
        <f t="shared" si="52"/>
        <v/>
      </c>
      <c r="N1134" s="37" t="str">
        <f t="shared" si="53"/>
        <v/>
      </c>
      <c r="O1134" s="37" t="str">
        <f t="shared" si="51"/>
        <v/>
      </c>
    </row>
    <row r="1135" spans="1:15" x14ac:dyDescent="0.25">
      <c r="A1135" s="21"/>
      <c r="B1135" s="16"/>
      <c r="C1135" s="57"/>
      <c r="D1135" s="21"/>
      <c r="E1135" s="21"/>
      <c r="F1135" s="21"/>
      <c r="I1135" s="41" t="str">
        <f>IF('Data Entry'!$CC3773="", "", 'Data Entry'!$CC3773)</f>
        <v/>
      </c>
      <c r="J1135" s="41" t="str">
        <f>IF('Data Entry'!$BW3773="", "", 'Data Entry'!$BW3773)</f>
        <v/>
      </c>
      <c r="L1135" s="37" t="str">
        <f t="shared" si="52"/>
        <v/>
      </c>
      <c r="N1135" s="37" t="str">
        <f t="shared" si="53"/>
        <v/>
      </c>
      <c r="O1135" s="37" t="str">
        <f t="shared" si="51"/>
        <v/>
      </c>
    </row>
    <row r="1136" spans="1:15" x14ac:dyDescent="0.25">
      <c r="A1136" s="21"/>
      <c r="B1136" s="16"/>
      <c r="C1136" s="57"/>
      <c r="D1136" s="21"/>
      <c r="E1136" s="21"/>
      <c r="F1136" s="21"/>
      <c r="I1136" s="41" t="str">
        <f>IF('Data Entry'!$CC3774="", "", 'Data Entry'!$CC3774)</f>
        <v/>
      </c>
      <c r="J1136" s="41" t="str">
        <f>IF('Data Entry'!$BW3774="", "", 'Data Entry'!$BW3774)</f>
        <v/>
      </c>
      <c r="L1136" s="37" t="str">
        <f t="shared" si="52"/>
        <v/>
      </c>
      <c r="N1136" s="37" t="str">
        <f t="shared" si="53"/>
        <v/>
      </c>
      <c r="O1136" s="37" t="str">
        <f t="shared" si="51"/>
        <v/>
      </c>
    </row>
    <row r="1137" spans="1:15" x14ac:dyDescent="0.25">
      <c r="A1137" s="21"/>
      <c r="B1137" s="16"/>
      <c r="C1137" s="57"/>
      <c r="D1137" s="21"/>
      <c r="E1137" s="21"/>
      <c r="F1137" s="21"/>
      <c r="I1137" s="41" t="str">
        <f>IF('Data Entry'!$CC3775="", "", 'Data Entry'!$CC3775)</f>
        <v/>
      </c>
      <c r="J1137" s="41" t="str">
        <f>IF('Data Entry'!$BW3775="", "", 'Data Entry'!$BW3775)</f>
        <v/>
      </c>
      <c r="L1137" s="37" t="str">
        <f t="shared" si="52"/>
        <v/>
      </c>
      <c r="N1137" s="37" t="str">
        <f t="shared" si="53"/>
        <v/>
      </c>
      <c r="O1137" s="37" t="str">
        <f t="shared" si="51"/>
        <v/>
      </c>
    </row>
    <row r="1138" spans="1:15" x14ac:dyDescent="0.25">
      <c r="A1138" s="21"/>
      <c r="B1138" s="16"/>
      <c r="C1138" s="57"/>
      <c r="D1138" s="21"/>
      <c r="E1138" s="21"/>
      <c r="F1138" s="21"/>
      <c r="I1138" s="41" t="str">
        <f>IF('Data Entry'!$CC3776="", "", 'Data Entry'!$CC3776)</f>
        <v/>
      </c>
      <c r="J1138" s="41" t="str">
        <f>IF('Data Entry'!$BW3776="", "", 'Data Entry'!$BW3776)</f>
        <v/>
      </c>
      <c r="L1138" s="37" t="str">
        <f t="shared" si="52"/>
        <v/>
      </c>
      <c r="N1138" s="37" t="str">
        <f t="shared" si="53"/>
        <v/>
      </c>
      <c r="O1138" s="37" t="str">
        <f t="shared" si="51"/>
        <v/>
      </c>
    </row>
    <row r="1139" spans="1:15" x14ac:dyDescent="0.25">
      <c r="A1139" s="21"/>
      <c r="B1139" s="16"/>
      <c r="C1139" s="57"/>
      <c r="D1139" s="21"/>
      <c r="E1139" s="21"/>
      <c r="F1139" s="21"/>
      <c r="I1139" s="41" t="str">
        <f>IF('Data Entry'!$CC3777="", "", 'Data Entry'!$CC3777)</f>
        <v/>
      </c>
      <c r="J1139" s="41" t="str">
        <f>IF('Data Entry'!$BW3777="", "", 'Data Entry'!$BW3777)</f>
        <v/>
      </c>
      <c r="L1139" s="37" t="str">
        <f t="shared" si="52"/>
        <v/>
      </c>
      <c r="N1139" s="37" t="str">
        <f t="shared" si="53"/>
        <v/>
      </c>
      <c r="O1139" s="37" t="str">
        <f t="shared" si="51"/>
        <v/>
      </c>
    </row>
    <row r="1140" spans="1:15" x14ac:dyDescent="0.25">
      <c r="A1140" s="21"/>
      <c r="B1140" s="16"/>
      <c r="C1140" s="57"/>
      <c r="D1140" s="21"/>
      <c r="E1140" s="21"/>
      <c r="F1140" s="21"/>
      <c r="I1140" s="41" t="str">
        <f>IF('Data Entry'!$CC3778="", "", 'Data Entry'!$CC3778)</f>
        <v/>
      </c>
      <c r="J1140" s="41" t="str">
        <f>IF('Data Entry'!$BW3778="", "", 'Data Entry'!$BW3778)</f>
        <v/>
      </c>
      <c r="L1140" s="37" t="str">
        <f t="shared" si="52"/>
        <v/>
      </c>
      <c r="N1140" s="37" t="str">
        <f t="shared" si="53"/>
        <v/>
      </c>
      <c r="O1140" s="37" t="str">
        <f t="shared" si="51"/>
        <v/>
      </c>
    </row>
    <row r="1141" spans="1:15" x14ac:dyDescent="0.25">
      <c r="A1141" s="21"/>
      <c r="B1141" s="16"/>
      <c r="C1141" s="57"/>
      <c r="D1141" s="21"/>
      <c r="E1141" s="21"/>
      <c r="F1141" s="21"/>
      <c r="I1141" s="41" t="str">
        <f>IF('Data Entry'!$CC3779="", "", 'Data Entry'!$CC3779)</f>
        <v/>
      </c>
      <c r="J1141" s="41" t="str">
        <f>IF('Data Entry'!$BW3779="", "", 'Data Entry'!$BW3779)</f>
        <v/>
      </c>
      <c r="L1141" s="37" t="str">
        <f t="shared" si="52"/>
        <v/>
      </c>
      <c r="N1141" s="37" t="str">
        <f t="shared" si="53"/>
        <v/>
      </c>
      <c r="O1141" s="37" t="str">
        <f t="shared" si="51"/>
        <v/>
      </c>
    </row>
    <row r="1142" spans="1:15" x14ac:dyDescent="0.25">
      <c r="A1142" s="21"/>
      <c r="B1142" s="16"/>
      <c r="C1142" s="57"/>
      <c r="D1142" s="21"/>
      <c r="E1142" s="21"/>
      <c r="F1142" s="21"/>
      <c r="I1142" s="41" t="str">
        <f>IF('Data Entry'!$CC3780="", "", 'Data Entry'!$CC3780)</f>
        <v/>
      </c>
      <c r="J1142" s="41" t="str">
        <f>IF('Data Entry'!$BW3780="", "", 'Data Entry'!$BW3780)</f>
        <v/>
      </c>
      <c r="L1142" s="37" t="str">
        <f t="shared" si="52"/>
        <v/>
      </c>
      <c r="N1142" s="37" t="str">
        <f t="shared" si="53"/>
        <v/>
      </c>
      <c r="O1142" s="37" t="str">
        <f t="shared" si="51"/>
        <v/>
      </c>
    </row>
    <row r="1143" spans="1:15" x14ac:dyDescent="0.25">
      <c r="A1143" s="21"/>
      <c r="B1143" s="16"/>
      <c r="C1143" s="57"/>
      <c r="D1143" s="21"/>
      <c r="E1143" s="21"/>
      <c r="F1143" s="21"/>
      <c r="I1143" s="41" t="str">
        <f>IF('Data Entry'!$CC3781="", "", 'Data Entry'!$CC3781)</f>
        <v/>
      </c>
      <c r="J1143" s="41" t="str">
        <f>IF('Data Entry'!$BW3781="", "", 'Data Entry'!$BW3781)</f>
        <v/>
      </c>
      <c r="L1143" s="37" t="str">
        <f t="shared" si="52"/>
        <v/>
      </c>
      <c r="N1143" s="37" t="str">
        <f t="shared" si="53"/>
        <v/>
      </c>
      <c r="O1143" s="37" t="str">
        <f t="shared" si="51"/>
        <v/>
      </c>
    </row>
    <row r="1144" spans="1:15" x14ac:dyDescent="0.25">
      <c r="A1144" s="21"/>
      <c r="B1144" s="16"/>
      <c r="C1144" s="57"/>
      <c r="D1144" s="21"/>
      <c r="E1144" s="21"/>
      <c r="F1144" s="21"/>
      <c r="I1144" s="41" t="str">
        <f>IF('Data Entry'!$CC3782="", "", 'Data Entry'!$CC3782)</f>
        <v/>
      </c>
      <c r="J1144" s="41" t="str">
        <f>IF('Data Entry'!$BW3782="", "", 'Data Entry'!$BW3782)</f>
        <v/>
      </c>
      <c r="L1144" s="37" t="str">
        <f t="shared" si="52"/>
        <v/>
      </c>
      <c r="N1144" s="37" t="str">
        <f t="shared" si="53"/>
        <v/>
      </c>
      <c r="O1144" s="37" t="str">
        <f t="shared" si="51"/>
        <v/>
      </c>
    </row>
    <row r="1145" spans="1:15" x14ac:dyDescent="0.25">
      <c r="A1145" s="21"/>
      <c r="B1145" s="16"/>
      <c r="C1145" s="57"/>
      <c r="D1145" s="21"/>
      <c r="E1145" s="21"/>
      <c r="F1145" s="21"/>
      <c r="I1145" s="41" t="str">
        <f>IF('Data Entry'!$CC3783="", "", 'Data Entry'!$CC3783)</f>
        <v/>
      </c>
      <c r="J1145" s="41" t="str">
        <f>IF('Data Entry'!$BW3783="", "", 'Data Entry'!$BW3783)</f>
        <v/>
      </c>
      <c r="L1145" s="37" t="str">
        <f t="shared" si="52"/>
        <v/>
      </c>
      <c r="N1145" s="37" t="str">
        <f t="shared" si="53"/>
        <v/>
      </c>
      <c r="O1145" s="37" t="str">
        <f t="shared" si="51"/>
        <v/>
      </c>
    </row>
    <row r="1146" spans="1:15" x14ac:dyDescent="0.25">
      <c r="A1146" s="21"/>
      <c r="B1146" s="16"/>
      <c r="C1146" s="57"/>
      <c r="D1146" s="21"/>
      <c r="E1146" s="21"/>
      <c r="F1146" s="21"/>
      <c r="I1146" s="41" t="str">
        <f>IF('Data Entry'!$CC3784="", "", 'Data Entry'!$CC3784)</f>
        <v/>
      </c>
      <c r="J1146" s="41" t="str">
        <f>IF('Data Entry'!$BW3784="", "", 'Data Entry'!$BW3784)</f>
        <v/>
      </c>
      <c r="L1146" s="37" t="str">
        <f t="shared" si="52"/>
        <v/>
      </c>
      <c r="N1146" s="37" t="str">
        <f t="shared" si="53"/>
        <v/>
      </c>
      <c r="O1146" s="37" t="str">
        <f t="shared" si="51"/>
        <v/>
      </c>
    </row>
    <row r="1147" spans="1:15" x14ac:dyDescent="0.25">
      <c r="A1147" s="21"/>
      <c r="B1147" s="16"/>
      <c r="C1147" s="57"/>
      <c r="D1147" s="21"/>
      <c r="E1147" s="21"/>
      <c r="F1147" s="21"/>
      <c r="I1147" s="41" t="str">
        <f>IF('Data Entry'!$CC3785="", "", 'Data Entry'!$CC3785)</f>
        <v/>
      </c>
      <c r="J1147" s="41" t="str">
        <f>IF('Data Entry'!$BW3785="", "", 'Data Entry'!$BW3785)</f>
        <v/>
      </c>
      <c r="L1147" s="37" t="str">
        <f t="shared" si="52"/>
        <v/>
      </c>
      <c r="N1147" s="37" t="str">
        <f t="shared" si="53"/>
        <v/>
      </c>
      <c r="O1147" s="37" t="str">
        <f t="shared" si="51"/>
        <v/>
      </c>
    </row>
    <row r="1148" spans="1:15" x14ac:dyDescent="0.25">
      <c r="A1148" s="21"/>
      <c r="B1148" s="16"/>
      <c r="C1148" s="57"/>
      <c r="D1148" s="21"/>
      <c r="E1148" s="21"/>
      <c r="F1148" s="21"/>
      <c r="I1148" s="41" t="str">
        <f>IF('Data Entry'!$CC3786="", "", 'Data Entry'!$CC3786)</f>
        <v/>
      </c>
      <c r="J1148" s="41" t="str">
        <f>IF('Data Entry'!$BW3786="", "", 'Data Entry'!$BW3786)</f>
        <v/>
      </c>
      <c r="L1148" s="37" t="str">
        <f t="shared" si="52"/>
        <v/>
      </c>
      <c r="N1148" s="37" t="str">
        <f t="shared" si="53"/>
        <v/>
      </c>
      <c r="O1148" s="37" t="str">
        <f t="shared" si="51"/>
        <v/>
      </c>
    </row>
    <row r="1149" spans="1:15" x14ac:dyDescent="0.25">
      <c r="A1149" s="21"/>
      <c r="B1149" s="16"/>
      <c r="C1149" s="57"/>
      <c r="D1149" s="21"/>
      <c r="E1149" s="21"/>
      <c r="F1149" s="21"/>
      <c r="I1149" s="41" t="str">
        <f>IF('Data Entry'!$CC3787="", "", 'Data Entry'!$CC3787)</f>
        <v/>
      </c>
      <c r="J1149" s="41" t="str">
        <f>IF('Data Entry'!$BW3787="", "", 'Data Entry'!$BW3787)</f>
        <v/>
      </c>
      <c r="L1149" s="37" t="str">
        <f t="shared" si="52"/>
        <v/>
      </c>
      <c r="N1149" s="37" t="str">
        <f t="shared" si="53"/>
        <v/>
      </c>
      <c r="O1149" s="37" t="str">
        <f t="shared" si="51"/>
        <v/>
      </c>
    </row>
    <row r="1150" spans="1:15" x14ac:dyDescent="0.25">
      <c r="A1150" s="21"/>
      <c r="B1150" s="16"/>
      <c r="C1150" s="57"/>
      <c r="D1150" s="21"/>
      <c r="E1150" s="21"/>
      <c r="F1150" s="21"/>
      <c r="I1150" s="41" t="str">
        <f>IF('Data Entry'!$CC3788="", "", 'Data Entry'!$CC3788)</f>
        <v/>
      </c>
      <c r="J1150" s="41" t="str">
        <f>IF('Data Entry'!$BW3788="", "", 'Data Entry'!$BW3788)</f>
        <v/>
      </c>
      <c r="L1150" s="37" t="str">
        <f t="shared" si="52"/>
        <v/>
      </c>
      <c r="N1150" s="37" t="str">
        <f t="shared" si="53"/>
        <v/>
      </c>
      <c r="O1150" s="37" t="str">
        <f t="shared" si="51"/>
        <v/>
      </c>
    </row>
    <row r="1151" spans="1:15" x14ac:dyDescent="0.25">
      <c r="A1151" s="21"/>
      <c r="B1151" s="16"/>
      <c r="C1151" s="57"/>
      <c r="D1151" s="21"/>
      <c r="E1151" s="21"/>
      <c r="F1151" s="21"/>
      <c r="I1151" s="41" t="str">
        <f>IF('Data Entry'!$CC3789="", "", 'Data Entry'!$CC3789)</f>
        <v/>
      </c>
      <c r="J1151" s="41" t="str">
        <f>IF('Data Entry'!$BW3789="", "", 'Data Entry'!$BW3789)</f>
        <v/>
      </c>
      <c r="L1151" s="37" t="str">
        <f t="shared" si="52"/>
        <v/>
      </c>
      <c r="N1151" s="37" t="str">
        <f t="shared" si="53"/>
        <v/>
      </c>
      <c r="O1151" s="37" t="str">
        <f t="shared" si="51"/>
        <v/>
      </c>
    </row>
    <row r="1152" spans="1:15" x14ac:dyDescent="0.25">
      <c r="A1152" s="21"/>
      <c r="B1152" s="16"/>
      <c r="C1152" s="57"/>
      <c r="D1152" s="21"/>
      <c r="E1152" s="21"/>
      <c r="F1152" s="21"/>
      <c r="I1152" s="41" t="str">
        <f>IF('Data Entry'!$CC3790="", "", 'Data Entry'!$CC3790)</f>
        <v/>
      </c>
      <c r="J1152" s="41" t="str">
        <f>IF('Data Entry'!$BW3790="", "", 'Data Entry'!$BW3790)</f>
        <v/>
      </c>
      <c r="L1152" s="37" t="str">
        <f t="shared" si="52"/>
        <v/>
      </c>
      <c r="N1152" s="37" t="str">
        <f t="shared" si="53"/>
        <v/>
      </c>
      <c r="O1152" s="37" t="str">
        <f t="shared" si="51"/>
        <v/>
      </c>
    </row>
    <row r="1153" spans="1:15" x14ac:dyDescent="0.25">
      <c r="A1153" s="21"/>
      <c r="B1153" s="16"/>
      <c r="C1153" s="57"/>
      <c r="D1153" s="21"/>
      <c r="E1153" s="21"/>
      <c r="F1153" s="21"/>
      <c r="I1153" s="41" t="str">
        <f>IF('Data Entry'!$CC3791="", "", 'Data Entry'!$CC3791)</f>
        <v/>
      </c>
      <c r="J1153" s="41" t="str">
        <f>IF('Data Entry'!$BW3791="", "", 'Data Entry'!$BW3791)</f>
        <v/>
      </c>
      <c r="L1153" s="37" t="str">
        <f t="shared" si="52"/>
        <v/>
      </c>
      <c r="N1153" s="37" t="str">
        <f t="shared" si="53"/>
        <v/>
      </c>
      <c r="O1153" s="37" t="str">
        <f t="shared" si="51"/>
        <v/>
      </c>
    </row>
    <row r="1154" spans="1:15" x14ac:dyDescent="0.25">
      <c r="A1154" s="21"/>
      <c r="B1154" s="16"/>
      <c r="C1154" s="57"/>
      <c r="D1154" s="21"/>
      <c r="E1154" s="21"/>
      <c r="F1154" s="21"/>
      <c r="I1154" s="41" t="str">
        <f>IF('Data Entry'!$CC3792="", "", 'Data Entry'!$CC3792)</f>
        <v/>
      </c>
      <c r="J1154" s="41" t="str">
        <f>IF('Data Entry'!$BW3792="", "", 'Data Entry'!$BW3792)</f>
        <v/>
      </c>
      <c r="L1154" s="37" t="str">
        <f t="shared" si="52"/>
        <v/>
      </c>
      <c r="N1154" s="37" t="str">
        <f t="shared" si="53"/>
        <v/>
      </c>
      <c r="O1154" s="37" t="str">
        <f t="shared" si="51"/>
        <v/>
      </c>
    </row>
    <row r="1155" spans="1:15" x14ac:dyDescent="0.25">
      <c r="A1155" s="21"/>
      <c r="B1155" s="16"/>
      <c r="C1155" s="57"/>
      <c r="D1155" s="21"/>
      <c r="E1155" s="21"/>
      <c r="F1155" s="21"/>
      <c r="I1155" s="41" t="str">
        <f>IF('Data Entry'!$CC3793="", "", 'Data Entry'!$CC3793)</f>
        <v/>
      </c>
      <c r="J1155" s="41" t="str">
        <f>IF('Data Entry'!$BW3793="", "", 'Data Entry'!$BW3793)</f>
        <v/>
      </c>
      <c r="L1155" s="37" t="str">
        <f t="shared" si="52"/>
        <v/>
      </c>
      <c r="N1155" s="37" t="str">
        <f t="shared" si="53"/>
        <v/>
      </c>
      <c r="O1155" s="37" t="str">
        <f t="shared" si="51"/>
        <v/>
      </c>
    </row>
    <row r="1156" spans="1:15" x14ac:dyDescent="0.25">
      <c r="A1156" s="21"/>
      <c r="B1156" s="16"/>
      <c r="C1156" s="57"/>
      <c r="D1156" s="21"/>
      <c r="E1156" s="21"/>
      <c r="F1156" s="21"/>
      <c r="I1156" s="41" t="str">
        <f>IF('Data Entry'!$CC3794="", "", 'Data Entry'!$CC3794)</f>
        <v/>
      </c>
      <c r="J1156" s="41" t="str">
        <f>IF('Data Entry'!$BW3794="", "", 'Data Entry'!$BW3794)</f>
        <v/>
      </c>
      <c r="L1156" s="37" t="str">
        <f t="shared" si="52"/>
        <v/>
      </c>
      <c r="N1156" s="37" t="str">
        <f t="shared" si="53"/>
        <v/>
      </c>
      <c r="O1156" s="37" t="str">
        <f t="shared" si="51"/>
        <v/>
      </c>
    </row>
    <row r="1157" spans="1:15" x14ac:dyDescent="0.25">
      <c r="A1157" s="21"/>
      <c r="B1157" s="16"/>
      <c r="C1157" s="57"/>
      <c r="D1157" s="21"/>
      <c r="E1157" s="21"/>
      <c r="F1157" s="21"/>
      <c r="I1157" s="41" t="str">
        <f>IF('Data Entry'!$CC3795="", "", 'Data Entry'!$CC3795)</f>
        <v/>
      </c>
      <c r="J1157" s="41" t="str">
        <f>IF('Data Entry'!$BW3795="", "", 'Data Entry'!$BW3795)</f>
        <v/>
      </c>
      <c r="L1157" s="37" t="str">
        <f t="shared" si="52"/>
        <v/>
      </c>
      <c r="N1157" s="37" t="str">
        <f t="shared" si="53"/>
        <v/>
      </c>
      <c r="O1157" s="37" t="str">
        <f t="shared" si="51"/>
        <v/>
      </c>
    </row>
    <row r="1158" spans="1:15" x14ac:dyDescent="0.25">
      <c r="A1158" s="21"/>
      <c r="B1158" s="16"/>
      <c r="C1158" s="57"/>
      <c r="D1158" s="21"/>
      <c r="E1158" s="21"/>
      <c r="F1158" s="21"/>
      <c r="I1158" s="41" t="str">
        <f>IF('Data Entry'!$CC3796="", "", 'Data Entry'!$CC3796)</f>
        <v/>
      </c>
      <c r="J1158" s="41" t="str">
        <f>IF('Data Entry'!$BW3796="", "", 'Data Entry'!$BW3796)</f>
        <v/>
      </c>
      <c r="L1158" s="37" t="str">
        <f t="shared" si="52"/>
        <v/>
      </c>
      <c r="N1158" s="37" t="str">
        <f t="shared" si="53"/>
        <v/>
      </c>
      <c r="O1158" s="37" t="str">
        <f t="shared" si="51"/>
        <v/>
      </c>
    </row>
    <row r="1159" spans="1:15" x14ac:dyDescent="0.25">
      <c r="A1159" s="21"/>
      <c r="B1159" s="16"/>
      <c r="C1159" s="57"/>
      <c r="D1159" s="21"/>
      <c r="E1159" s="21"/>
      <c r="F1159" s="21"/>
      <c r="I1159" s="41" t="str">
        <f>IF('Data Entry'!$CC3797="", "", 'Data Entry'!$CC3797)</f>
        <v/>
      </c>
      <c r="J1159" s="41" t="str">
        <f>IF('Data Entry'!$BW3797="", "", 'Data Entry'!$BW3797)</f>
        <v/>
      </c>
      <c r="L1159" s="37" t="str">
        <f t="shared" si="52"/>
        <v/>
      </c>
      <c r="N1159" s="37" t="str">
        <f t="shared" si="53"/>
        <v/>
      </c>
      <c r="O1159" s="37" t="str">
        <f t="shared" si="51"/>
        <v/>
      </c>
    </row>
    <row r="1160" spans="1:15" x14ac:dyDescent="0.25">
      <c r="A1160" s="21"/>
      <c r="B1160" s="16"/>
      <c r="C1160" s="57"/>
      <c r="D1160" s="21"/>
      <c r="E1160" s="21"/>
      <c r="F1160" s="21"/>
      <c r="I1160" s="41" t="str">
        <f>IF('Data Entry'!$CC3798="", "", 'Data Entry'!$CC3798)</f>
        <v/>
      </c>
      <c r="J1160" s="41" t="str">
        <f>IF('Data Entry'!$BW3798="", "", 'Data Entry'!$BW3798)</f>
        <v/>
      </c>
      <c r="L1160" s="37" t="str">
        <f t="shared" si="52"/>
        <v/>
      </c>
      <c r="N1160" s="37" t="str">
        <f t="shared" si="53"/>
        <v/>
      </c>
      <c r="O1160" s="37" t="str">
        <f t="shared" si="51"/>
        <v/>
      </c>
    </row>
    <row r="1161" spans="1:15" x14ac:dyDescent="0.25">
      <c r="A1161" s="21"/>
      <c r="B1161" s="16"/>
      <c r="C1161" s="57"/>
      <c r="D1161" s="21"/>
      <c r="E1161" s="21"/>
      <c r="F1161" s="21"/>
      <c r="I1161" s="41" t="str">
        <f>IF('Data Entry'!$CC3799="", "", 'Data Entry'!$CC3799)</f>
        <v/>
      </c>
      <c r="J1161" s="41" t="str">
        <f>IF('Data Entry'!$BW3799="", "", 'Data Entry'!$BW3799)</f>
        <v/>
      </c>
      <c r="L1161" s="37" t="str">
        <f t="shared" si="52"/>
        <v/>
      </c>
      <c r="N1161" s="37" t="str">
        <f t="shared" si="53"/>
        <v/>
      </c>
      <c r="O1161" s="37" t="str">
        <f t="shared" si="51"/>
        <v/>
      </c>
    </row>
    <row r="1162" spans="1:15" x14ac:dyDescent="0.25">
      <c r="A1162" s="21"/>
      <c r="B1162" s="16"/>
      <c r="C1162" s="57"/>
      <c r="D1162" s="21"/>
      <c r="E1162" s="21"/>
      <c r="F1162" s="21"/>
      <c r="I1162" s="41" t="str">
        <f>IF('Data Entry'!$CC3800="", "", 'Data Entry'!$CC3800)</f>
        <v/>
      </c>
      <c r="J1162" s="41" t="str">
        <f>IF('Data Entry'!$BW3800="", "", 'Data Entry'!$BW3800)</f>
        <v/>
      </c>
      <c r="L1162" s="37" t="str">
        <f t="shared" si="52"/>
        <v/>
      </c>
      <c r="N1162" s="37" t="str">
        <f t="shared" si="53"/>
        <v/>
      </c>
      <c r="O1162" s="37" t="str">
        <f t="shared" si="51"/>
        <v/>
      </c>
    </row>
    <row r="1163" spans="1:15" x14ac:dyDescent="0.25">
      <c r="A1163" s="21"/>
      <c r="B1163" s="16"/>
      <c r="C1163" s="57"/>
      <c r="D1163" s="21"/>
      <c r="E1163" s="21"/>
      <c r="F1163" s="21"/>
      <c r="I1163" s="41" t="str">
        <f>IF('Data Entry'!$CC3801="", "", 'Data Entry'!$CC3801)</f>
        <v/>
      </c>
      <c r="J1163" s="41" t="str">
        <f>IF('Data Entry'!$BW3801="", "", 'Data Entry'!$BW3801)</f>
        <v/>
      </c>
      <c r="L1163" s="37" t="str">
        <f t="shared" si="52"/>
        <v/>
      </c>
      <c r="N1163" s="37" t="str">
        <f t="shared" si="53"/>
        <v/>
      </c>
      <c r="O1163" s="37" t="str">
        <f t="shared" ref="O1163:O1226" si="54">IF($L1163="", "", IF(AND(O$5="X", C1163=""), $L$6, IF(AND(NOT(C1163=""), OR(COUNTIF(J$11:J$2650, C1163)=0, COUNTIF(C$11:C$2650, C1163)&gt;1)), $L$7, "")))</f>
        <v/>
      </c>
    </row>
    <row r="1164" spans="1:15" x14ac:dyDescent="0.25">
      <c r="A1164" s="21"/>
      <c r="B1164" s="16"/>
      <c r="C1164" s="57"/>
      <c r="D1164" s="21"/>
      <c r="E1164" s="21"/>
      <c r="F1164" s="21"/>
      <c r="I1164" s="41" t="str">
        <f>IF('Data Entry'!$CC3802="", "", 'Data Entry'!$CC3802)</f>
        <v/>
      </c>
      <c r="J1164" s="41" t="str">
        <f>IF('Data Entry'!$BW3802="", "", 'Data Entry'!$BW3802)</f>
        <v/>
      </c>
      <c r="L1164" s="37" t="str">
        <f t="shared" ref="L1164:L1227" si="55">IF(COUNTIF($B1164:$C1164, "")=2, "", "X")</f>
        <v/>
      </c>
      <c r="N1164" s="37" t="str">
        <f t="shared" ref="N1164:N1227" si="56">IF($L1164="", "", IF(AND(N$5="X", B1164=""), $L$6, IF(AND(NOT(B1164=""), OR(COUNTIF(I$11:I$2650, B1164)=0, COUNTIF(B$11:B$2650, B1164)&gt;1)), $L$7, "")))</f>
        <v/>
      </c>
      <c r="O1164" s="37" t="str">
        <f t="shared" si="54"/>
        <v/>
      </c>
    </row>
    <row r="1165" spans="1:15" x14ac:dyDescent="0.25">
      <c r="A1165" s="21"/>
      <c r="B1165" s="16"/>
      <c r="C1165" s="57"/>
      <c r="D1165" s="21"/>
      <c r="E1165" s="21"/>
      <c r="F1165" s="21"/>
      <c r="I1165" s="41" t="str">
        <f>IF('Data Entry'!$CC3803="", "", 'Data Entry'!$CC3803)</f>
        <v/>
      </c>
      <c r="J1165" s="41" t="str">
        <f>IF('Data Entry'!$BW3803="", "", 'Data Entry'!$BW3803)</f>
        <v/>
      </c>
      <c r="L1165" s="37" t="str">
        <f t="shared" si="55"/>
        <v/>
      </c>
      <c r="N1165" s="37" t="str">
        <f t="shared" si="56"/>
        <v/>
      </c>
      <c r="O1165" s="37" t="str">
        <f t="shared" si="54"/>
        <v/>
      </c>
    </row>
    <row r="1166" spans="1:15" x14ac:dyDescent="0.25">
      <c r="A1166" s="21"/>
      <c r="B1166" s="16"/>
      <c r="C1166" s="57"/>
      <c r="D1166" s="21"/>
      <c r="E1166" s="21"/>
      <c r="F1166" s="21"/>
      <c r="I1166" s="41" t="str">
        <f>IF('Data Entry'!$CC3804="", "", 'Data Entry'!$CC3804)</f>
        <v/>
      </c>
      <c r="J1166" s="41" t="str">
        <f>IF('Data Entry'!$BW3804="", "", 'Data Entry'!$BW3804)</f>
        <v/>
      </c>
      <c r="L1166" s="37" t="str">
        <f t="shared" si="55"/>
        <v/>
      </c>
      <c r="N1166" s="37" t="str">
        <f t="shared" si="56"/>
        <v/>
      </c>
      <c r="O1166" s="37" t="str">
        <f t="shared" si="54"/>
        <v/>
      </c>
    </row>
    <row r="1167" spans="1:15" x14ac:dyDescent="0.25">
      <c r="A1167" s="21"/>
      <c r="B1167" s="16"/>
      <c r="C1167" s="57"/>
      <c r="D1167" s="21"/>
      <c r="E1167" s="21"/>
      <c r="F1167" s="21"/>
      <c r="I1167" s="41" t="str">
        <f>IF('Data Entry'!$CC3805="", "", 'Data Entry'!$CC3805)</f>
        <v/>
      </c>
      <c r="J1167" s="41" t="str">
        <f>IF('Data Entry'!$BW3805="", "", 'Data Entry'!$BW3805)</f>
        <v/>
      </c>
      <c r="L1167" s="37" t="str">
        <f t="shared" si="55"/>
        <v/>
      </c>
      <c r="N1167" s="37" t="str">
        <f t="shared" si="56"/>
        <v/>
      </c>
      <c r="O1167" s="37" t="str">
        <f t="shared" si="54"/>
        <v/>
      </c>
    </row>
    <row r="1168" spans="1:15" x14ac:dyDescent="0.25">
      <c r="A1168" s="21"/>
      <c r="B1168" s="16"/>
      <c r="C1168" s="57"/>
      <c r="D1168" s="21"/>
      <c r="E1168" s="21"/>
      <c r="F1168" s="21"/>
      <c r="I1168" s="41" t="str">
        <f>IF('Data Entry'!$CC3806="", "", 'Data Entry'!$CC3806)</f>
        <v/>
      </c>
      <c r="J1168" s="41" t="str">
        <f>IF('Data Entry'!$BW3806="", "", 'Data Entry'!$BW3806)</f>
        <v/>
      </c>
      <c r="L1168" s="37" t="str">
        <f t="shared" si="55"/>
        <v/>
      </c>
      <c r="N1168" s="37" t="str">
        <f t="shared" si="56"/>
        <v/>
      </c>
      <c r="O1168" s="37" t="str">
        <f t="shared" si="54"/>
        <v/>
      </c>
    </row>
    <row r="1169" spans="1:15" x14ac:dyDescent="0.25">
      <c r="A1169" s="21"/>
      <c r="B1169" s="16"/>
      <c r="C1169" s="57"/>
      <c r="D1169" s="21"/>
      <c r="E1169" s="21"/>
      <c r="F1169" s="21"/>
      <c r="I1169" s="41" t="str">
        <f>IF('Data Entry'!$CC3807="", "", 'Data Entry'!$CC3807)</f>
        <v/>
      </c>
      <c r="J1169" s="41" t="str">
        <f>IF('Data Entry'!$BW3807="", "", 'Data Entry'!$BW3807)</f>
        <v/>
      </c>
      <c r="L1169" s="37" t="str">
        <f t="shared" si="55"/>
        <v/>
      </c>
      <c r="N1169" s="37" t="str">
        <f t="shared" si="56"/>
        <v/>
      </c>
      <c r="O1169" s="37" t="str">
        <f t="shared" si="54"/>
        <v/>
      </c>
    </row>
    <row r="1170" spans="1:15" x14ac:dyDescent="0.25">
      <c r="A1170" s="21"/>
      <c r="B1170" s="16"/>
      <c r="C1170" s="57"/>
      <c r="D1170" s="21"/>
      <c r="E1170" s="21"/>
      <c r="F1170" s="21"/>
      <c r="I1170" s="41" t="str">
        <f>IF('Data Entry'!$CC3808="", "", 'Data Entry'!$CC3808)</f>
        <v/>
      </c>
      <c r="J1170" s="41" t="str">
        <f>IF('Data Entry'!$BW3808="", "", 'Data Entry'!$BW3808)</f>
        <v/>
      </c>
      <c r="L1170" s="37" t="str">
        <f t="shared" si="55"/>
        <v/>
      </c>
      <c r="N1170" s="37" t="str">
        <f t="shared" si="56"/>
        <v/>
      </c>
      <c r="O1170" s="37" t="str">
        <f t="shared" si="54"/>
        <v/>
      </c>
    </row>
    <row r="1171" spans="1:15" x14ac:dyDescent="0.25">
      <c r="A1171" s="21"/>
      <c r="B1171" s="16"/>
      <c r="C1171" s="57"/>
      <c r="D1171" s="21"/>
      <c r="E1171" s="21"/>
      <c r="F1171" s="21"/>
      <c r="I1171" s="41" t="str">
        <f>IF('Data Entry'!$CC3809="", "", 'Data Entry'!$CC3809)</f>
        <v/>
      </c>
      <c r="J1171" s="41" t="str">
        <f>IF('Data Entry'!$BW3809="", "", 'Data Entry'!$BW3809)</f>
        <v/>
      </c>
      <c r="L1171" s="37" t="str">
        <f t="shared" si="55"/>
        <v/>
      </c>
      <c r="N1171" s="37" t="str">
        <f t="shared" si="56"/>
        <v/>
      </c>
      <c r="O1171" s="37" t="str">
        <f t="shared" si="54"/>
        <v/>
      </c>
    </row>
    <row r="1172" spans="1:15" x14ac:dyDescent="0.25">
      <c r="A1172" s="21"/>
      <c r="B1172" s="16"/>
      <c r="C1172" s="57"/>
      <c r="D1172" s="21"/>
      <c r="E1172" s="21"/>
      <c r="F1172" s="21"/>
      <c r="I1172" s="41" t="str">
        <f>IF('Data Entry'!$CC3810="", "", 'Data Entry'!$CC3810)</f>
        <v/>
      </c>
      <c r="J1172" s="41" t="str">
        <f>IF('Data Entry'!$BW3810="", "", 'Data Entry'!$BW3810)</f>
        <v/>
      </c>
      <c r="L1172" s="37" t="str">
        <f t="shared" si="55"/>
        <v/>
      </c>
      <c r="N1172" s="37" t="str">
        <f t="shared" si="56"/>
        <v/>
      </c>
      <c r="O1172" s="37" t="str">
        <f t="shared" si="54"/>
        <v/>
      </c>
    </row>
    <row r="1173" spans="1:15" x14ac:dyDescent="0.25">
      <c r="A1173" s="21"/>
      <c r="B1173" s="16"/>
      <c r="C1173" s="57"/>
      <c r="D1173" s="21"/>
      <c r="E1173" s="21"/>
      <c r="F1173" s="21"/>
      <c r="I1173" s="41" t="str">
        <f>IF('Data Entry'!$CC3811="", "", 'Data Entry'!$CC3811)</f>
        <v/>
      </c>
      <c r="J1173" s="41" t="str">
        <f>IF('Data Entry'!$BW3811="", "", 'Data Entry'!$BW3811)</f>
        <v/>
      </c>
      <c r="L1173" s="37" t="str">
        <f t="shared" si="55"/>
        <v/>
      </c>
      <c r="N1173" s="37" t="str">
        <f t="shared" si="56"/>
        <v/>
      </c>
      <c r="O1173" s="37" t="str">
        <f t="shared" si="54"/>
        <v/>
      </c>
    </row>
    <row r="1174" spans="1:15" x14ac:dyDescent="0.25">
      <c r="A1174" s="21"/>
      <c r="B1174" s="16"/>
      <c r="C1174" s="57"/>
      <c r="D1174" s="21"/>
      <c r="E1174" s="21"/>
      <c r="F1174" s="21"/>
      <c r="I1174" s="41" t="str">
        <f>IF('Data Entry'!$CC3812="", "", 'Data Entry'!$CC3812)</f>
        <v/>
      </c>
      <c r="J1174" s="41" t="str">
        <f>IF('Data Entry'!$BW3812="", "", 'Data Entry'!$BW3812)</f>
        <v/>
      </c>
      <c r="L1174" s="37" t="str">
        <f t="shared" si="55"/>
        <v/>
      </c>
      <c r="N1174" s="37" t="str">
        <f t="shared" si="56"/>
        <v/>
      </c>
      <c r="O1174" s="37" t="str">
        <f t="shared" si="54"/>
        <v/>
      </c>
    </row>
    <row r="1175" spans="1:15" x14ac:dyDescent="0.25">
      <c r="A1175" s="21"/>
      <c r="B1175" s="16"/>
      <c r="C1175" s="57"/>
      <c r="D1175" s="21"/>
      <c r="E1175" s="21"/>
      <c r="F1175" s="21"/>
      <c r="I1175" s="41" t="str">
        <f>IF('Data Entry'!$CC3813="", "", 'Data Entry'!$CC3813)</f>
        <v/>
      </c>
      <c r="J1175" s="41" t="str">
        <f>IF('Data Entry'!$BW3813="", "", 'Data Entry'!$BW3813)</f>
        <v/>
      </c>
      <c r="L1175" s="37" t="str">
        <f t="shared" si="55"/>
        <v/>
      </c>
      <c r="N1175" s="37" t="str">
        <f t="shared" si="56"/>
        <v/>
      </c>
      <c r="O1175" s="37" t="str">
        <f t="shared" si="54"/>
        <v/>
      </c>
    </row>
    <row r="1176" spans="1:15" x14ac:dyDescent="0.25">
      <c r="A1176" s="21"/>
      <c r="B1176" s="16"/>
      <c r="C1176" s="57"/>
      <c r="D1176" s="21"/>
      <c r="E1176" s="21"/>
      <c r="F1176" s="21"/>
      <c r="I1176" s="41" t="str">
        <f>IF('Data Entry'!$CC3814="", "", 'Data Entry'!$CC3814)</f>
        <v/>
      </c>
      <c r="J1176" s="41" t="str">
        <f>IF('Data Entry'!$BW3814="", "", 'Data Entry'!$BW3814)</f>
        <v/>
      </c>
      <c r="L1176" s="37" t="str">
        <f t="shared" si="55"/>
        <v/>
      </c>
      <c r="N1176" s="37" t="str">
        <f t="shared" si="56"/>
        <v/>
      </c>
      <c r="O1176" s="37" t="str">
        <f t="shared" si="54"/>
        <v/>
      </c>
    </row>
    <row r="1177" spans="1:15" x14ac:dyDescent="0.25">
      <c r="A1177" s="21"/>
      <c r="B1177" s="16"/>
      <c r="C1177" s="57"/>
      <c r="D1177" s="21"/>
      <c r="E1177" s="21"/>
      <c r="F1177" s="21"/>
      <c r="I1177" s="41" t="str">
        <f>IF('Data Entry'!$CC3815="", "", 'Data Entry'!$CC3815)</f>
        <v/>
      </c>
      <c r="J1177" s="41" t="str">
        <f>IF('Data Entry'!$BW3815="", "", 'Data Entry'!$BW3815)</f>
        <v/>
      </c>
      <c r="L1177" s="37" t="str">
        <f t="shared" si="55"/>
        <v/>
      </c>
      <c r="N1177" s="37" t="str">
        <f t="shared" si="56"/>
        <v/>
      </c>
      <c r="O1177" s="37" t="str">
        <f t="shared" si="54"/>
        <v/>
      </c>
    </row>
    <row r="1178" spans="1:15" x14ac:dyDescent="0.25">
      <c r="A1178" s="21"/>
      <c r="B1178" s="16"/>
      <c r="C1178" s="57"/>
      <c r="D1178" s="21"/>
      <c r="E1178" s="21"/>
      <c r="F1178" s="21"/>
      <c r="I1178" s="41" t="str">
        <f>IF('Data Entry'!$CC3816="", "", 'Data Entry'!$CC3816)</f>
        <v/>
      </c>
      <c r="J1178" s="41" t="str">
        <f>IF('Data Entry'!$BW3816="", "", 'Data Entry'!$BW3816)</f>
        <v/>
      </c>
      <c r="L1178" s="37" t="str">
        <f t="shared" si="55"/>
        <v/>
      </c>
      <c r="N1178" s="37" t="str">
        <f t="shared" si="56"/>
        <v/>
      </c>
      <c r="O1178" s="37" t="str">
        <f t="shared" si="54"/>
        <v/>
      </c>
    </row>
    <row r="1179" spans="1:15" x14ac:dyDescent="0.25">
      <c r="A1179" s="21"/>
      <c r="B1179" s="16"/>
      <c r="C1179" s="57"/>
      <c r="D1179" s="21"/>
      <c r="E1179" s="21"/>
      <c r="F1179" s="21"/>
      <c r="I1179" s="41" t="str">
        <f>IF('Data Entry'!$CC3817="", "", 'Data Entry'!$CC3817)</f>
        <v/>
      </c>
      <c r="J1179" s="41" t="str">
        <f>IF('Data Entry'!$BW3817="", "", 'Data Entry'!$BW3817)</f>
        <v/>
      </c>
      <c r="L1179" s="37" t="str">
        <f t="shared" si="55"/>
        <v/>
      </c>
      <c r="N1179" s="37" t="str">
        <f t="shared" si="56"/>
        <v/>
      </c>
      <c r="O1179" s="37" t="str">
        <f t="shared" si="54"/>
        <v/>
      </c>
    </row>
    <row r="1180" spans="1:15" x14ac:dyDescent="0.25">
      <c r="A1180" s="21"/>
      <c r="B1180" s="16"/>
      <c r="C1180" s="57"/>
      <c r="D1180" s="21"/>
      <c r="E1180" s="21"/>
      <c r="F1180" s="21"/>
      <c r="I1180" s="41" t="str">
        <f>IF('Data Entry'!$CC3818="", "", 'Data Entry'!$CC3818)</f>
        <v/>
      </c>
      <c r="J1180" s="41" t="str">
        <f>IF('Data Entry'!$BW3818="", "", 'Data Entry'!$BW3818)</f>
        <v/>
      </c>
      <c r="L1180" s="37" t="str">
        <f t="shared" si="55"/>
        <v/>
      </c>
      <c r="N1180" s="37" t="str">
        <f t="shared" si="56"/>
        <v/>
      </c>
      <c r="O1180" s="37" t="str">
        <f t="shared" si="54"/>
        <v/>
      </c>
    </row>
    <row r="1181" spans="1:15" x14ac:dyDescent="0.25">
      <c r="A1181" s="21"/>
      <c r="B1181" s="16"/>
      <c r="C1181" s="57"/>
      <c r="D1181" s="21"/>
      <c r="E1181" s="21"/>
      <c r="F1181" s="21"/>
      <c r="I1181" s="41" t="str">
        <f>IF('Data Entry'!$CC3819="", "", 'Data Entry'!$CC3819)</f>
        <v/>
      </c>
      <c r="J1181" s="41" t="str">
        <f>IF('Data Entry'!$BW3819="", "", 'Data Entry'!$BW3819)</f>
        <v/>
      </c>
      <c r="L1181" s="37" t="str">
        <f t="shared" si="55"/>
        <v/>
      </c>
      <c r="N1181" s="37" t="str">
        <f t="shared" si="56"/>
        <v/>
      </c>
      <c r="O1181" s="37" t="str">
        <f t="shared" si="54"/>
        <v/>
      </c>
    </row>
    <row r="1182" spans="1:15" x14ac:dyDescent="0.25">
      <c r="A1182" s="21"/>
      <c r="B1182" s="16"/>
      <c r="C1182" s="57"/>
      <c r="D1182" s="21"/>
      <c r="E1182" s="21"/>
      <c r="F1182" s="21"/>
      <c r="I1182" s="41" t="str">
        <f>IF('Data Entry'!$CC3820="", "", 'Data Entry'!$CC3820)</f>
        <v/>
      </c>
      <c r="J1182" s="41" t="str">
        <f>IF('Data Entry'!$BW3820="", "", 'Data Entry'!$BW3820)</f>
        <v/>
      </c>
      <c r="L1182" s="37" t="str">
        <f t="shared" si="55"/>
        <v/>
      </c>
      <c r="N1182" s="37" t="str">
        <f t="shared" si="56"/>
        <v/>
      </c>
      <c r="O1182" s="37" t="str">
        <f t="shared" si="54"/>
        <v/>
      </c>
    </row>
    <row r="1183" spans="1:15" x14ac:dyDescent="0.25">
      <c r="A1183" s="21"/>
      <c r="B1183" s="16"/>
      <c r="C1183" s="57"/>
      <c r="D1183" s="21"/>
      <c r="E1183" s="21"/>
      <c r="F1183" s="21"/>
      <c r="I1183" s="41" t="str">
        <f>IF('Data Entry'!$CC3821="", "", 'Data Entry'!$CC3821)</f>
        <v/>
      </c>
      <c r="J1183" s="41" t="str">
        <f>IF('Data Entry'!$BW3821="", "", 'Data Entry'!$BW3821)</f>
        <v/>
      </c>
      <c r="L1183" s="37" t="str">
        <f t="shared" si="55"/>
        <v/>
      </c>
      <c r="N1183" s="37" t="str">
        <f t="shared" si="56"/>
        <v/>
      </c>
      <c r="O1183" s="37" t="str">
        <f t="shared" si="54"/>
        <v/>
      </c>
    </row>
    <row r="1184" spans="1:15" x14ac:dyDescent="0.25">
      <c r="A1184" s="21"/>
      <c r="B1184" s="16"/>
      <c r="C1184" s="57"/>
      <c r="D1184" s="21"/>
      <c r="E1184" s="21"/>
      <c r="F1184" s="21"/>
      <c r="I1184" s="41" t="str">
        <f>IF('Data Entry'!$CC3822="", "", 'Data Entry'!$CC3822)</f>
        <v/>
      </c>
      <c r="J1184" s="41" t="str">
        <f>IF('Data Entry'!$BW3822="", "", 'Data Entry'!$BW3822)</f>
        <v/>
      </c>
      <c r="L1184" s="37" t="str">
        <f t="shared" si="55"/>
        <v/>
      </c>
      <c r="N1184" s="37" t="str">
        <f t="shared" si="56"/>
        <v/>
      </c>
      <c r="O1184" s="37" t="str">
        <f t="shared" si="54"/>
        <v/>
      </c>
    </row>
    <row r="1185" spans="1:15" x14ac:dyDescent="0.25">
      <c r="A1185" s="21"/>
      <c r="B1185" s="16"/>
      <c r="C1185" s="57"/>
      <c r="D1185" s="21"/>
      <c r="E1185" s="21"/>
      <c r="F1185" s="21"/>
      <c r="I1185" s="41" t="str">
        <f>IF('Data Entry'!$CC3823="", "", 'Data Entry'!$CC3823)</f>
        <v/>
      </c>
      <c r="J1185" s="41" t="str">
        <f>IF('Data Entry'!$BW3823="", "", 'Data Entry'!$BW3823)</f>
        <v/>
      </c>
      <c r="L1185" s="37" t="str">
        <f t="shared" si="55"/>
        <v/>
      </c>
      <c r="N1185" s="37" t="str">
        <f t="shared" si="56"/>
        <v/>
      </c>
      <c r="O1185" s="37" t="str">
        <f t="shared" si="54"/>
        <v/>
      </c>
    </row>
    <row r="1186" spans="1:15" x14ac:dyDescent="0.25">
      <c r="A1186" s="21"/>
      <c r="B1186" s="16"/>
      <c r="C1186" s="57"/>
      <c r="D1186" s="21"/>
      <c r="E1186" s="21"/>
      <c r="F1186" s="21"/>
      <c r="I1186" s="41" t="str">
        <f>IF('Data Entry'!$CC3824="", "", 'Data Entry'!$CC3824)</f>
        <v/>
      </c>
      <c r="J1186" s="41" t="str">
        <f>IF('Data Entry'!$BW3824="", "", 'Data Entry'!$BW3824)</f>
        <v/>
      </c>
      <c r="L1186" s="37" t="str">
        <f t="shared" si="55"/>
        <v/>
      </c>
      <c r="N1186" s="37" t="str">
        <f t="shared" si="56"/>
        <v/>
      </c>
      <c r="O1186" s="37" t="str">
        <f t="shared" si="54"/>
        <v/>
      </c>
    </row>
    <row r="1187" spans="1:15" x14ac:dyDescent="0.25">
      <c r="A1187" s="21"/>
      <c r="B1187" s="16"/>
      <c r="C1187" s="57"/>
      <c r="D1187" s="21"/>
      <c r="E1187" s="21"/>
      <c r="F1187" s="21"/>
      <c r="I1187" s="41" t="str">
        <f>IF('Data Entry'!$CC3825="", "", 'Data Entry'!$CC3825)</f>
        <v/>
      </c>
      <c r="J1187" s="41" t="str">
        <f>IF('Data Entry'!$BW3825="", "", 'Data Entry'!$BW3825)</f>
        <v/>
      </c>
      <c r="L1187" s="37" t="str">
        <f t="shared" si="55"/>
        <v/>
      </c>
      <c r="N1187" s="37" t="str">
        <f t="shared" si="56"/>
        <v/>
      </c>
      <c r="O1187" s="37" t="str">
        <f t="shared" si="54"/>
        <v/>
      </c>
    </row>
    <row r="1188" spans="1:15" x14ac:dyDescent="0.25">
      <c r="A1188" s="21"/>
      <c r="B1188" s="16"/>
      <c r="C1188" s="57"/>
      <c r="D1188" s="21"/>
      <c r="E1188" s="21"/>
      <c r="F1188" s="21"/>
      <c r="I1188" s="41" t="str">
        <f>IF('Data Entry'!$CC3826="", "", 'Data Entry'!$CC3826)</f>
        <v/>
      </c>
      <c r="J1188" s="41" t="str">
        <f>IF('Data Entry'!$BW3826="", "", 'Data Entry'!$BW3826)</f>
        <v/>
      </c>
      <c r="L1188" s="37" t="str">
        <f t="shared" si="55"/>
        <v/>
      </c>
      <c r="N1188" s="37" t="str">
        <f t="shared" si="56"/>
        <v/>
      </c>
      <c r="O1188" s="37" t="str">
        <f t="shared" si="54"/>
        <v/>
      </c>
    </row>
    <row r="1189" spans="1:15" x14ac:dyDescent="0.25">
      <c r="A1189" s="21"/>
      <c r="B1189" s="16"/>
      <c r="C1189" s="57"/>
      <c r="D1189" s="21"/>
      <c r="E1189" s="21"/>
      <c r="F1189" s="21"/>
      <c r="I1189" s="41" t="str">
        <f>IF('Data Entry'!$CC3827="", "", 'Data Entry'!$CC3827)</f>
        <v/>
      </c>
      <c r="J1189" s="41" t="str">
        <f>IF('Data Entry'!$BW3827="", "", 'Data Entry'!$BW3827)</f>
        <v/>
      </c>
      <c r="L1189" s="37" t="str">
        <f t="shared" si="55"/>
        <v/>
      </c>
      <c r="N1189" s="37" t="str">
        <f t="shared" si="56"/>
        <v/>
      </c>
      <c r="O1189" s="37" t="str">
        <f t="shared" si="54"/>
        <v/>
      </c>
    </row>
    <row r="1190" spans="1:15" x14ac:dyDescent="0.25">
      <c r="A1190" s="21"/>
      <c r="B1190" s="16"/>
      <c r="C1190" s="57"/>
      <c r="D1190" s="21"/>
      <c r="E1190" s="21"/>
      <c r="F1190" s="21"/>
      <c r="I1190" s="41" t="str">
        <f>IF('Data Entry'!$CC3828="", "", 'Data Entry'!$CC3828)</f>
        <v/>
      </c>
      <c r="J1190" s="41" t="str">
        <f>IF('Data Entry'!$BW3828="", "", 'Data Entry'!$BW3828)</f>
        <v/>
      </c>
      <c r="L1190" s="37" t="str">
        <f t="shared" si="55"/>
        <v/>
      </c>
      <c r="N1190" s="37" t="str">
        <f t="shared" si="56"/>
        <v/>
      </c>
      <c r="O1190" s="37" t="str">
        <f t="shared" si="54"/>
        <v/>
      </c>
    </row>
    <row r="1191" spans="1:15" x14ac:dyDescent="0.25">
      <c r="A1191" s="21"/>
      <c r="B1191" s="16"/>
      <c r="C1191" s="57"/>
      <c r="D1191" s="21"/>
      <c r="E1191" s="21"/>
      <c r="F1191" s="21"/>
      <c r="I1191" s="41" t="str">
        <f>IF('Data Entry'!$CC3829="", "", 'Data Entry'!$CC3829)</f>
        <v/>
      </c>
      <c r="J1191" s="41" t="str">
        <f>IF('Data Entry'!$BW3829="", "", 'Data Entry'!$BW3829)</f>
        <v/>
      </c>
      <c r="L1191" s="37" t="str">
        <f t="shared" si="55"/>
        <v/>
      </c>
      <c r="N1191" s="37" t="str">
        <f t="shared" si="56"/>
        <v/>
      </c>
      <c r="O1191" s="37" t="str">
        <f t="shared" si="54"/>
        <v/>
      </c>
    </row>
    <row r="1192" spans="1:15" x14ac:dyDescent="0.25">
      <c r="A1192" s="21"/>
      <c r="B1192" s="16"/>
      <c r="C1192" s="57"/>
      <c r="D1192" s="21"/>
      <c r="E1192" s="21"/>
      <c r="F1192" s="21"/>
      <c r="I1192" s="41" t="str">
        <f>IF('Data Entry'!$CC3830="", "", 'Data Entry'!$CC3830)</f>
        <v/>
      </c>
      <c r="J1192" s="41" t="str">
        <f>IF('Data Entry'!$BW3830="", "", 'Data Entry'!$BW3830)</f>
        <v/>
      </c>
      <c r="L1192" s="37" t="str">
        <f t="shared" si="55"/>
        <v/>
      </c>
      <c r="N1192" s="37" t="str">
        <f t="shared" si="56"/>
        <v/>
      </c>
      <c r="O1192" s="37" t="str">
        <f t="shared" si="54"/>
        <v/>
      </c>
    </row>
    <row r="1193" spans="1:15" x14ac:dyDescent="0.25">
      <c r="A1193" s="21"/>
      <c r="B1193" s="16"/>
      <c r="C1193" s="57"/>
      <c r="D1193" s="21"/>
      <c r="E1193" s="21"/>
      <c r="F1193" s="21"/>
      <c r="I1193" s="41" t="str">
        <f>IF('Data Entry'!$CC3831="", "", 'Data Entry'!$CC3831)</f>
        <v/>
      </c>
      <c r="J1193" s="41" t="str">
        <f>IF('Data Entry'!$BW3831="", "", 'Data Entry'!$BW3831)</f>
        <v/>
      </c>
      <c r="L1193" s="37" t="str">
        <f t="shared" si="55"/>
        <v/>
      </c>
      <c r="N1193" s="37" t="str">
        <f t="shared" si="56"/>
        <v/>
      </c>
      <c r="O1193" s="37" t="str">
        <f t="shared" si="54"/>
        <v/>
      </c>
    </row>
    <row r="1194" spans="1:15" x14ac:dyDescent="0.25">
      <c r="A1194" s="21"/>
      <c r="B1194" s="16"/>
      <c r="C1194" s="57"/>
      <c r="D1194" s="21"/>
      <c r="E1194" s="21"/>
      <c r="F1194" s="21"/>
      <c r="I1194" s="41" t="str">
        <f>IF('Data Entry'!$CC3832="", "", 'Data Entry'!$CC3832)</f>
        <v/>
      </c>
      <c r="J1194" s="41" t="str">
        <f>IF('Data Entry'!$BW3832="", "", 'Data Entry'!$BW3832)</f>
        <v/>
      </c>
      <c r="L1194" s="37" t="str">
        <f t="shared" si="55"/>
        <v/>
      </c>
      <c r="N1194" s="37" t="str">
        <f t="shared" si="56"/>
        <v/>
      </c>
      <c r="O1194" s="37" t="str">
        <f t="shared" si="54"/>
        <v/>
      </c>
    </row>
    <row r="1195" spans="1:15" x14ac:dyDescent="0.25">
      <c r="A1195" s="21"/>
      <c r="B1195" s="16"/>
      <c r="C1195" s="57"/>
      <c r="D1195" s="21"/>
      <c r="E1195" s="21"/>
      <c r="F1195" s="21"/>
      <c r="I1195" s="41" t="str">
        <f>IF('Data Entry'!$CC3833="", "", 'Data Entry'!$CC3833)</f>
        <v/>
      </c>
      <c r="J1195" s="41" t="str">
        <f>IF('Data Entry'!$BW3833="", "", 'Data Entry'!$BW3833)</f>
        <v/>
      </c>
      <c r="L1195" s="37" t="str">
        <f t="shared" si="55"/>
        <v/>
      </c>
      <c r="N1195" s="37" t="str">
        <f t="shared" si="56"/>
        <v/>
      </c>
      <c r="O1195" s="37" t="str">
        <f t="shared" si="54"/>
        <v/>
      </c>
    </row>
    <row r="1196" spans="1:15" x14ac:dyDescent="0.25">
      <c r="A1196" s="21"/>
      <c r="B1196" s="16"/>
      <c r="C1196" s="57"/>
      <c r="D1196" s="21"/>
      <c r="E1196" s="21"/>
      <c r="F1196" s="21"/>
      <c r="I1196" s="41" t="str">
        <f>IF('Data Entry'!$CC3834="", "", 'Data Entry'!$CC3834)</f>
        <v/>
      </c>
      <c r="J1196" s="41" t="str">
        <f>IF('Data Entry'!$BW3834="", "", 'Data Entry'!$BW3834)</f>
        <v/>
      </c>
      <c r="L1196" s="37" t="str">
        <f t="shared" si="55"/>
        <v/>
      </c>
      <c r="N1196" s="37" t="str">
        <f t="shared" si="56"/>
        <v/>
      </c>
      <c r="O1196" s="37" t="str">
        <f t="shared" si="54"/>
        <v/>
      </c>
    </row>
    <row r="1197" spans="1:15" x14ac:dyDescent="0.25">
      <c r="A1197" s="21"/>
      <c r="B1197" s="16"/>
      <c r="C1197" s="57"/>
      <c r="D1197" s="21"/>
      <c r="E1197" s="21"/>
      <c r="F1197" s="21"/>
      <c r="I1197" s="41" t="str">
        <f>IF('Data Entry'!$CC3835="", "", 'Data Entry'!$CC3835)</f>
        <v/>
      </c>
      <c r="J1197" s="41" t="str">
        <f>IF('Data Entry'!$BW3835="", "", 'Data Entry'!$BW3835)</f>
        <v/>
      </c>
      <c r="L1197" s="37" t="str">
        <f t="shared" si="55"/>
        <v/>
      </c>
      <c r="N1197" s="37" t="str">
        <f t="shared" si="56"/>
        <v/>
      </c>
      <c r="O1197" s="37" t="str">
        <f t="shared" si="54"/>
        <v/>
      </c>
    </row>
    <row r="1198" spans="1:15" x14ac:dyDescent="0.25">
      <c r="A1198" s="21"/>
      <c r="B1198" s="16"/>
      <c r="C1198" s="57"/>
      <c r="D1198" s="21"/>
      <c r="E1198" s="21"/>
      <c r="F1198" s="21"/>
      <c r="I1198" s="41" t="str">
        <f>IF('Data Entry'!$CC3836="", "", 'Data Entry'!$CC3836)</f>
        <v/>
      </c>
      <c r="J1198" s="41" t="str">
        <f>IF('Data Entry'!$BW3836="", "", 'Data Entry'!$BW3836)</f>
        <v/>
      </c>
      <c r="L1198" s="37" t="str">
        <f t="shared" si="55"/>
        <v/>
      </c>
      <c r="N1198" s="37" t="str">
        <f t="shared" si="56"/>
        <v/>
      </c>
      <c r="O1198" s="37" t="str">
        <f t="shared" si="54"/>
        <v/>
      </c>
    </row>
    <row r="1199" spans="1:15" x14ac:dyDescent="0.25">
      <c r="A1199" s="21"/>
      <c r="B1199" s="16"/>
      <c r="C1199" s="57"/>
      <c r="D1199" s="21"/>
      <c r="E1199" s="21"/>
      <c r="F1199" s="21"/>
      <c r="I1199" s="41" t="str">
        <f>IF('Data Entry'!$CC3837="", "", 'Data Entry'!$CC3837)</f>
        <v/>
      </c>
      <c r="J1199" s="41" t="str">
        <f>IF('Data Entry'!$BW3837="", "", 'Data Entry'!$BW3837)</f>
        <v/>
      </c>
      <c r="L1199" s="37" t="str">
        <f t="shared" si="55"/>
        <v/>
      </c>
      <c r="N1199" s="37" t="str">
        <f t="shared" si="56"/>
        <v/>
      </c>
      <c r="O1199" s="37" t="str">
        <f t="shared" si="54"/>
        <v/>
      </c>
    </row>
    <row r="1200" spans="1:15" x14ac:dyDescent="0.25">
      <c r="A1200" s="21"/>
      <c r="B1200" s="16"/>
      <c r="C1200" s="57"/>
      <c r="D1200" s="21"/>
      <c r="E1200" s="21"/>
      <c r="F1200" s="21"/>
      <c r="I1200" s="41" t="str">
        <f>IF('Data Entry'!$CC3838="", "", 'Data Entry'!$CC3838)</f>
        <v/>
      </c>
      <c r="J1200" s="41" t="str">
        <f>IF('Data Entry'!$BW3838="", "", 'Data Entry'!$BW3838)</f>
        <v/>
      </c>
      <c r="L1200" s="37" t="str">
        <f t="shared" si="55"/>
        <v/>
      </c>
      <c r="N1200" s="37" t="str">
        <f t="shared" si="56"/>
        <v/>
      </c>
      <c r="O1200" s="37" t="str">
        <f t="shared" si="54"/>
        <v/>
      </c>
    </row>
    <row r="1201" spans="1:15" x14ac:dyDescent="0.25">
      <c r="A1201" s="21"/>
      <c r="B1201" s="16"/>
      <c r="C1201" s="57"/>
      <c r="D1201" s="21"/>
      <c r="E1201" s="21"/>
      <c r="F1201" s="21"/>
      <c r="I1201" s="41" t="str">
        <f>IF('Data Entry'!$CC3839="", "", 'Data Entry'!$CC3839)</f>
        <v/>
      </c>
      <c r="J1201" s="41" t="str">
        <f>IF('Data Entry'!$BW3839="", "", 'Data Entry'!$BW3839)</f>
        <v/>
      </c>
      <c r="L1201" s="37" t="str">
        <f t="shared" si="55"/>
        <v/>
      </c>
      <c r="N1201" s="37" t="str">
        <f t="shared" si="56"/>
        <v/>
      </c>
      <c r="O1201" s="37" t="str">
        <f t="shared" si="54"/>
        <v/>
      </c>
    </row>
    <row r="1202" spans="1:15" x14ac:dyDescent="0.25">
      <c r="A1202" s="21"/>
      <c r="B1202" s="16"/>
      <c r="C1202" s="57"/>
      <c r="D1202" s="21"/>
      <c r="E1202" s="21"/>
      <c r="F1202" s="21"/>
      <c r="I1202" s="41" t="str">
        <f>IF('Data Entry'!$CC3840="", "", 'Data Entry'!$CC3840)</f>
        <v/>
      </c>
      <c r="J1202" s="41" t="str">
        <f>IF('Data Entry'!$BW3840="", "", 'Data Entry'!$BW3840)</f>
        <v/>
      </c>
      <c r="L1202" s="37" t="str">
        <f t="shared" si="55"/>
        <v/>
      </c>
      <c r="N1202" s="37" t="str">
        <f t="shared" si="56"/>
        <v/>
      </c>
      <c r="O1202" s="37" t="str">
        <f t="shared" si="54"/>
        <v/>
      </c>
    </row>
    <row r="1203" spans="1:15" x14ac:dyDescent="0.25">
      <c r="A1203" s="21"/>
      <c r="B1203" s="16"/>
      <c r="C1203" s="57"/>
      <c r="D1203" s="21"/>
      <c r="E1203" s="21"/>
      <c r="F1203" s="21"/>
      <c r="I1203" s="41" t="str">
        <f>IF('Data Entry'!$CC3841="", "", 'Data Entry'!$CC3841)</f>
        <v/>
      </c>
      <c r="J1203" s="41" t="str">
        <f>IF('Data Entry'!$BW3841="", "", 'Data Entry'!$BW3841)</f>
        <v/>
      </c>
      <c r="L1203" s="37" t="str">
        <f t="shared" si="55"/>
        <v/>
      </c>
      <c r="N1203" s="37" t="str">
        <f t="shared" si="56"/>
        <v/>
      </c>
      <c r="O1203" s="37" t="str">
        <f t="shared" si="54"/>
        <v/>
      </c>
    </row>
    <row r="1204" spans="1:15" x14ac:dyDescent="0.25">
      <c r="A1204" s="21"/>
      <c r="B1204" s="16"/>
      <c r="C1204" s="57"/>
      <c r="D1204" s="21"/>
      <c r="E1204" s="21"/>
      <c r="F1204" s="21"/>
      <c r="I1204" s="41" t="str">
        <f>IF('Data Entry'!$CC3842="", "", 'Data Entry'!$CC3842)</f>
        <v/>
      </c>
      <c r="J1204" s="41" t="str">
        <f>IF('Data Entry'!$BW3842="", "", 'Data Entry'!$BW3842)</f>
        <v/>
      </c>
      <c r="L1204" s="37" t="str">
        <f t="shared" si="55"/>
        <v/>
      </c>
      <c r="N1204" s="37" t="str">
        <f t="shared" si="56"/>
        <v/>
      </c>
      <c r="O1204" s="37" t="str">
        <f t="shared" si="54"/>
        <v/>
      </c>
    </row>
    <row r="1205" spans="1:15" x14ac:dyDescent="0.25">
      <c r="A1205" s="21"/>
      <c r="B1205" s="16"/>
      <c r="C1205" s="57"/>
      <c r="D1205" s="21"/>
      <c r="E1205" s="21"/>
      <c r="F1205" s="21"/>
      <c r="I1205" s="41" t="str">
        <f>IF('Data Entry'!$CC3843="", "", 'Data Entry'!$CC3843)</f>
        <v/>
      </c>
      <c r="J1205" s="41" t="str">
        <f>IF('Data Entry'!$BW3843="", "", 'Data Entry'!$BW3843)</f>
        <v/>
      </c>
      <c r="L1205" s="37" t="str">
        <f t="shared" si="55"/>
        <v/>
      </c>
      <c r="N1205" s="37" t="str">
        <f t="shared" si="56"/>
        <v/>
      </c>
      <c r="O1205" s="37" t="str">
        <f t="shared" si="54"/>
        <v/>
      </c>
    </row>
    <row r="1206" spans="1:15" x14ac:dyDescent="0.25">
      <c r="A1206" s="21"/>
      <c r="B1206" s="16"/>
      <c r="C1206" s="57"/>
      <c r="D1206" s="21"/>
      <c r="E1206" s="21"/>
      <c r="F1206" s="21"/>
      <c r="I1206" s="41" t="str">
        <f>IF('Data Entry'!$CC3844="", "", 'Data Entry'!$CC3844)</f>
        <v/>
      </c>
      <c r="J1206" s="41" t="str">
        <f>IF('Data Entry'!$BW3844="", "", 'Data Entry'!$BW3844)</f>
        <v/>
      </c>
      <c r="L1206" s="37" t="str">
        <f t="shared" si="55"/>
        <v/>
      </c>
      <c r="N1206" s="37" t="str">
        <f t="shared" si="56"/>
        <v/>
      </c>
      <c r="O1206" s="37" t="str">
        <f t="shared" si="54"/>
        <v/>
      </c>
    </row>
    <row r="1207" spans="1:15" x14ac:dyDescent="0.25">
      <c r="A1207" s="21"/>
      <c r="B1207" s="16"/>
      <c r="C1207" s="57"/>
      <c r="D1207" s="21"/>
      <c r="E1207" s="21"/>
      <c r="F1207" s="21"/>
      <c r="I1207" s="41" t="str">
        <f>IF('Data Entry'!$CC3845="", "", 'Data Entry'!$CC3845)</f>
        <v/>
      </c>
      <c r="J1207" s="41" t="str">
        <f>IF('Data Entry'!$BW3845="", "", 'Data Entry'!$BW3845)</f>
        <v/>
      </c>
      <c r="L1207" s="37" t="str">
        <f t="shared" si="55"/>
        <v/>
      </c>
      <c r="N1207" s="37" t="str">
        <f t="shared" si="56"/>
        <v/>
      </c>
      <c r="O1207" s="37" t="str">
        <f t="shared" si="54"/>
        <v/>
      </c>
    </row>
    <row r="1208" spans="1:15" x14ac:dyDescent="0.25">
      <c r="A1208" s="21"/>
      <c r="B1208" s="16"/>
      <c r="C1208" s="57"/>
      <c r="D1208" s="21"/>
      <c r="E1208" s="21"/>
      <c r="F1208" s="21"/>
      <c r="I1208" s="41" t="str">
        <f>IF('Data Entry'!$CC3846="", "", 'Data Entry'!$CC3846)</f>
        <v/>
      </c>
      <c r="J1208" s="41" t="str">
        <f>IF('Data Entry'!$BW3846="", "", 'Data Entry'!$BW3846)</f>
        <v/>
      </c>
      <c r="L1208" s="37" t="str">
        <f t="shared" si="55"/>
        <v/>
      </c>
      <c r="N1208" s="37" t="str">
        <f t="shared" si="56"/>
        <v/>
      </c>
      <c r="O1208" s="37" t="str">
        <f t="shared" si="54"/>
        <v/>
      </c>
    </row>
    <row r="1209" spans="1:15" x14ac:dyDescent="0.25">
      <c r="A1209" s="21"/>
      <c r="B1209" s="16"/>
      <c r="C1209" s="57"/>
      <c r="D1209" s="21"/>
      <c r="E1209" s="21"/>
      <c r="F1209" s="21"/>
      <c r="I1209" s="41" t="str">
        <f>IF('Data Entry'!$CC3847="", "", 'Data Entry'!$CC3847)</f>
        <v/>
      </c>
      <c r="J1209" s="41" t="str">
        <f>IF('Data Entry'!$BW3847="", "", 'Data Entry'!$BW3847)</f>
        <v/>
      </c>
      <c r="L1209" s="37" t="str">
        <f t="shared" si="55"/>
        <v/>
      </c>
      <c r="N1209" s="37" t="str">
        <f t="shared" si="56"/>
        <v/>
      </c>
      <c r="O1209" s="37" t="str">
        <f t="shared" si="54"/>
        <v/>
      </c>
    </row>
    <row r="1210" spans="1:15" x14ac:dyDescent="0.25">
      <c r="A1210" s="21"/>
      <c r="B1210" s="16"/>
      <c r="C1210" s="57"/>
      <c r="D1210" s="21"/>
      <c r="E1210" s="21"/>
      <c r="F1210" s="21"/>
      <c r="I1210" s="41" t="str">
        <f>IF('Data Entry'!$CC3848="", "", 'Data Entry'!$CC3848)</f>
        <v/>
      </c>
      <c r="J1210" s="41" t="str">
        <f>IF('Data Entry'!$BW3848="", "", 'Data Entry'!$BW3848)</f>
        <v/>
      </c>
      <c r="L1210" s="37" t="str">
        <f t="shared" si="55"/>
        <v/>
      </c>
      <c r="N1210" s="37" t="str">
        <f t="shared" si="56"/>
        <v/>
      </c>
      <c r="O1210" s="37" t="str">
        <f t="shared" si="54"/>
        <v/>
      </c>
    </row>
    <row r="1211" spans="1:15" x14ac:dyDescent="0.25">
      <c r="A1211" s="21"/>
      <c r="B1211" s="16"/>
      <c r="C1211" s="57"/>
      <c r="D1211" s="21"/>
      <c r="E1211" s="21"/>
      <c r="F1211" s="21"/>
      <c r="I1211" s="41" t="str">
        <f>IF('Data Entry'!$CC3849="", "", 'Data Entry'!$CC3849)</f>
        <v/>
      </c>
      <c r="J1211" s="41" t="str">
        <f>IF('Data Entry'!$BW3849="", "", 'Data Entry'!$BW3849)</f>
        <v/>
      </c>
      <c r="L1211" s="37" t="str">
        <f t="shared" si="55"/>
        <v/>
      </c>
      <c r="N1211" s="37" t="str">
        <f t="shared" si="56"/>
        <v/>
      </c>
      <c r="O1211" s="37" t="str">
        <f t="shared" si="54"/>
        <v/>
      </c>
    </row>
    <row r="1212" spans="1:15" x14ac:dyDescent="0.25">
      <c r="A1212" s="21"/>
      <c r="B1212" s="16"/>
      <c r="C1212" s="57"/>
      <c r="D1212" s="21"/>
      <c r="E1212" s="21"/>
      <c r="F1212" s="21"/>
      <c r="I1212" s="41" t="str">
        <f>IF('Data Entry'!$CC3850="", "", 'Data Entry'!$CC3850)</f>
        <v/>
      </c>
      <c r="J1212" s="41" t="str">
        <f>IF('Data Entry'!$BW3850="", "", 'Data Entry'!$BW3850)</f>
        <v/>
      </c>
      <c r="L1212" s="37" t="str">
        <f t="shared" si="55"/>
        <v/>
      </c>
      <c r="N1212" s="37" t="str">
        <f t="shared" si="56"/>
        <v/>
      </c>
      <c r="O1212" s="37" t="str">
        <f t="shared" si="54"/>
        <v/>
      </c>
    </row>
    <row r="1213" spans="1:15" x14ac:dyDescent="0.25">
      <c r="A1213" s="21"/>
      <c r="B1213" s="16"/>
      <c r="C1213" s="57"/>
      <c r="D1213" s="21"/>
      <c r="E1213" s="21"/>
      <c r="F1213" s="21"/>
      <c r="I1213" s="41" t="str">
        <f>IF('Data Entry'!$CC3851="", "", 'Data Entry'!$CC3851)</f>
        <v/>
      </c>
      <c r="J1213" s="41" t="str">
        <f>IF('Data Entry'!$BW3851="", "", 'Data Entry'!$BW3851)</f>
        <v/>
      </c>
      <c r="L1213" s="37" t="str">
        <f t="shared" si="55"/>
        <v/>
      </c>
      <c r="N1213" s="37" t="str">
        <f t="shared" si="56"/>
        <v/>
      </c>
      <c r="O1213" s="37" t="str">
        <f t="shared" si="54"/>
        <v/>
      </c>
    </row>
    <row r="1214" spans="1:15" x14ac:dyDescent="0.25">
      <c r="A1214" s="21"/>
      <c r="B1214" s="16"/>
      <c r="C1214" s="57"/>
      <c r="D1214" s="21"/>
      <c r="E1214" s="21"/>
      <c r="F1214" s="21"/>
      <c r="I1214" s="41" t="str">
        <f>IF('Data Entry'!$CC3852="", "", 'Data Entry'!$CC3852)</f>
        <v/>
      </c>
      <c r="J1214" s="41" t="str">
        <f>IF('Data Entry'!$BW3852="", "", 'Data Entry'!$BW3852)</f>
        <v/>
      </c>
      <c r="L1214" s="37" t="str">
        <f t="shared" si="55"/>
        <v/>
      </c>
      <c r="N1214" s="37" t="str">
        <f t="shared" si="56"/>
        <v/>
      </c>
      <c r="O1214" s="37" t="str">
        <f t="shared" si="54"/>
        <v/>
      </c>
    </row>
    <row r="1215" spans="1:15" x14ac:dyDescent="0.25">
      <c r="A1215" s="21"/>
      <c r="B1215" s="16"/>
      <c r="C1215" s="57"/>
      <c r="D1215" s="21"/>
      <c r="E1215" s="21"/>
      <c r="F1215" s="21"/>
      <c r="I1215" s="41" t="str">
        <f>IF('Data Entry'!$CC3853="", "", 'Data Entry'!$CC3853)</f>
        <v/>
      </c>
      <c r="J1215" s="41" t="str">
        <f>IF('Data Entry'!$BW3853="", "", 'Data Entry'!$BW3853)</f>
        <v/>
      </c>
      <c r="L1215" s="37" t="str">
        <f t="shared" si="55"/>
        <v/>
      </c>
      <c r="N1215" s="37" t="str">
        <f t="shared" si="56"/>
        <v/>
      </c>
      <c r="O1215" s="37" t="str">
        <f t="shared" si="54"/>
        <v/>
      </c>
    </row>
    <row r="1216" spans="1:15" x14ac:dyDescent="0.25">
      <c r="A1216" s="21"/>
      <c r="B1216" s="16"/>
      <c r="C1216" s="57"/>
      <c r="D1216" s="21"/>
      <c r="E1216" s="21"/>
      <c r="F1216" s="21"/>
      <c r="I1216" s="41" t="str">
        <f>IF('Data Entry'!$CC3854="", "", 'Data Entry'!$CC3854)</f>
        <v/>
      </c>
      <c r="J1216" s="41" t="str">
        <f>IF('Data Entry'!$BW3854="", "", 'Data Entry'!$BW3854)</f>
        <v/>
      </c>
      <c r="L1216" s="37" t="str">
        <f t="shared" si="55"/>
        <v/>
      </c>
      <c r="N1216" s="37" t="str">
        <f t="shared" si="56"/>
        <v/>
      </c>
      <c r="O1216" s="37" t="str">
        <f t="shared" si="54"/>
        <v/>
      </c>
    </row>
    <row r="1217" spans="1:15" x14ac:dyDescent="0.25">
      <c r="A1217" s="21"/>
      <c r="B1217" s="16"/>
      <c r="C1217" s="57"/>
      <c r="D1217" s="21"/>
      <c r="E1217" s="21"/>
      <c r="F1217" s="21"/>
      <c r="I1217" s="41" t="str">
        <f>IF('Data Entry'!$CC3855="", "", 'Data Entry'!$CC3855)</f>
        <v/>
      </c>
      <c r="J1217" s="41" t="str">
        <f>IF('Data Entry'!$BW3855="", "", 'Data Entry'!$BW3855)</f>
        <v/>
      </c>
      <c r="L1217" s="37" t="str">
        <f t="shared" si="55"/>
        <v/>
      </c>
      <c r="N1217" s="37" t="str">
        <f t="shared" si="56"/>
        <v/>
      </c>
      <c r="O1217" s="37" t="str">
        <f t="shared" si="54"/>
        <v/>
      </c>
    </row>
    <row r="1218" spans="1:15" x14ac:dyDescent="0.25">
      <c r="A1218" s="21"/>
      <c r="B1218" s="16"/>
      <c r="C1218" s="57"/>
      <c r="D1218" s="21"/>
      <c r="E1218" s="21"/>
      <c r="F1218" s="21"/>
      <c r="I1218" s="41" t="str">
        <f>IF('Data Entry'!$CC3856="", "", 'Data Entry'!$CC3856)</f>
        <v/>
      </c>
      <c r="J1218" s="41" t="str">
        <f>IF('Data Entry'!$BW3856="", "", 'Data Entry'!$BW3856)</f>
        <v/>
      </c>
      <c r="L1218" s="37" t="str">
        <f t="shared" si="55"/>
        <v/>
      </c>
      <c r="N1218" s="37" t="str">
        <f t="shared" si="56"/>
        <v/>
      </c>
      <c r="O1218" s="37" t="str">
        <f t="shared" si="54"/>
        <v/>
      </c>
    </row>
    <row r="1219" spans="1:15" x14ac:dyDescent="0.25">
      <c r="A1219" s="21"/>
      <c r="B1219" s="16"/>
      <c r="C1219" s="57"/>
      <c r="D1219" s="21"/>
      <c r="E1219" s="21"/>
      <c r="F1219" s="21"/>
      <c r="I1219" s="41" t="str">
        <f>IF('Data Entry'!$CC3857="", "", 'Data Entry'!$CC3857)</f>
        <v/>
      </c>
      <c r="J1219" s="41" t="str">
        <f>IF('Data Entry'!$BW3857="", "", 'Data Entry'!$BW3857)</f>
        <v/>
      </c>
      <c r="L1219" s="37" t="str">
        <f t="shared" si="55"/>
        <v/>
      </c>
      <c r="N1219" s="37" t="str">
        <f t="shared" si="56"/>
        <v/>
      </c>
      <c r="O1219" s="37" t="str">
        <f t="shared" si="54"/>
        <v/>
      </c>
    </row>
    <row r="1220" spans="1:15" x14ac:dyDescent="0.25">
      <c r="A1220" s="21"/>
      <c r="B1220" s="16"/>
      <c r="C1220" s="57"/>
      <c r="D1220" s="21"/>
      <c r="E1220" s="21"/>
      <c r="F1220" s="21"/>
      <c r="I1220" s="41" t="str">
        <f>IF('Data Entry'!$CC3858="", "", 'Data Entry'!$CC3858)</f>
        <v/>
      </c>
      <c r="J1220" s="41" t="str">
        <f>IF('Data Entry'!$BW3858="", "", 'Data Entry'!$BW3858)</f>
        <v/>
      </c>
      <c r="L1220" s="37" t="str">
        <f t="shared" si="55"/>
        <v/>
      </c>
      <c r="N1220" s="37" t="str">
        <f t="shared" si="56"/>
        <v/>
      </c>
      <c r="O1220" s="37" t="str">
        <f t="shared" si="54"/>
        <v/>
      </c>
    </row>
    <row r="1221" spans="1:15" x14ac:dyDescent="0.25">
      <c r="A1221" s="21"/>
      <c r="B1221" s="16"/>
      <c r="C1221" s="57"/>
      <c r="D1221" s="21"/>
      <c r="E1221" s="21"/>
      <c r="F1221" s="21"/>
      <c r="I1221" s="41" t="str">
        <f>IF('Data Entry'!$CC3859="", "", 'Data Entry'!$CC3859)</f>
        <v/>
      </c>
      <c r="J1221" s="41" t="str">
        <f>IF('Data Entry'!$BW3859="", "", 'Data Entry'!$BW3859)</f>
        <v/>
      </c>
      <c r="L1221" s="37" t="str">
        <f t="shared" si="55"/>
        <v/>
      </c>
      <c r="N1221" s="37" t="str">
        <f t="shared" si="56"/>
        <v/>
      </c>
      <c r="O1221" s="37" t="str">
        <f t="shared" si="54"/>
        <v/>
      </c>
    </row>
    <row r="1222" spans="1:15" x14ac:dyDescent="0.25">
      <c r="A1222" s="21"/>
      <c r="B1222" s="16"/>
      <c r="C1222" s="57"/>
      <c r="D1222" s="21"/>
      <c r="E1222" s="21"/>
      <c r="F1222" s="21"/>
      <c r="I1222" s="41" t="str">
        <f>IF('Data Entry'!$CC3860="", "", 'Data Entry'!$CC3860)</f>
        <v/>
      </c>
      <c r="J1222" s="41" t="str">
        <f>IF('Data Entry'!$BW3860="", "", 'Data Entry'!$BW3860)</f>
        <v/>
      </c>
      <c r="L1222" s="37" t="str">
        <f t="shared" si="55"/>
        <v/>
      </c>
      <c r="N1222" s="37" t="str">
        <f t="shared" si="56"/>
        <v/>
      </c>
      <c r="O1222" s="37" t="str">
        <f t="shared" si="54"/>
        <v/>
      </c>
    </row>
    <row r="1223" spans="1:15" x14ac:dyDescent="0.25">
      <c r="A1223" s="21"/>
      <c r="B1223" s="16"/>
      <c r="C1223" s="57"/>
      <c r="D1223" s="21"/>
      <c r="E1223" s="21"/>
      <c r="F1223" s="21"/>
      <c r="I1223" s="41" t="str">
        <f>IF('Data Entry'!$CC3861="", "", 'Data Entry'!$CC3861)</f>
        <v/>
      </c>
      <c r="J1223" s="41" t="str">
        <f>IF('Data Entry'!$BW3861="", "", 'Data Entry'!$BW3861)</f>
        <v/>
      </c>
      <c r="L1223" s="37" t="str">
        <f t="shared" si="55"/>
        <v/>
      </c>
      <c r="N1223" s="37" t="str">
        <f t="shared" si="56"/>
        <v/>
      </c>
      <c r="O1223" s="37" t="str">
        <f t="shared" si="54"/>
        <v/>
      </c>
    </row>
    <row r="1224" spans="1:15" x14ac:dyDescent="0.25">
      <c r="A1224" s="21"/>
      <c r="B1224" s="16"/>
      <c r="C1224" s="57"/>
      <c r="D1224" s="21"/>
      <c r="E1224" s="21"/>
      <c r="F1224" s="21"/>
      <c r="I1224" s="41" t="str">
        <f>IF('Data Entry'!$CC3862="", "", 'Data Entry'!$CC3862)</f>
        <v/>
      </c>
      <c r="J1224" s="41" t="str">
        <f>IF('Data Entry'!$BW3862="", "", 'Data Entry'!$BW3862)</f>
        <v/>
      </c>
      <c r="L1224" s="37" t="str">
        <f t="shared" si="55"/>
        <v/>
      </c>
      <c r="N1224" s="37" t="str">
        <f t="shared" si="56"/>
        <v/>
      </c>
      <c r="O1224" s="37" t="str">
        <f t="shared" si="54"/>
        <v/>
      </c>
    </row>
    <row r="1225" spans="1:15" x14ac:dyDescent="0.25">
      <c r="A1225" s="21"/>
      <c r="B1225" s="16"/>
      <c r="C1225" s="57"/>
      <c r="D1225" s="21"/>
      <c r="E1225" s="21"/>
      <c r="F1225" s="21"/>
      <c r="I1225" s="41" t="str">
        <f>IF('Data Entry'!$CC3863="", "", 'Data Entry'!$CC3863)</f>
        <v/>
      </c>
      <c r="J1225" s="41" t="str">
        <f>IF('Data Entry'!$BW3863="", "", 'Data Entry'!$BW3863)</f>
        <v/>
      </c>
      <c r="L1225" s="37" t="str">
        <f t="shared" si="55"/>
        <v/>
      </c>
      <c r="N1225" s="37" t="str">
        <f t="shared" si="56"/>
        <v/>
      </c>
      <c r="O1225" s="37" t="str">
        <f t="shared" si="54"/>
        <v/>
      </c>
    </row>
    <row r="1226" spans="1:15" x14ac:dyDescent="0.25">
      <c r="A1226" s="21"/>
      <c r="B1226" s="16"/>
      <c r="C1226" s="57"/>
      <c r="D1226" s="21"/>
      <c r="E1226" s="21"/>
      <c r="F1226" s="21"/>
      <c r="I1226" s="41" t="str">
        <f>IF('Data Entry'!$CC3864="", "", 'Data Entry'!$CC3864)</f>
        <v/>
      </c>
      <c r="J1226" s="41" t="str">
        <f>IF('Data Entry'!$BW3864="", "", 'Data Entry'!$BW3864)</f>
        <v/>
      </c>
      <c r="L1226" s="37" t="str">
        <f t="shared" si="55"/>
        <v/>
      </c>
      <c r="N1226" s="37" t="str">
        <f t="shared" si="56"/>
        <v/>
      </c>
      <c r="O1226" s="37" t="str">
        <f t="shared" si="54"/>
        <v/>
      </c>
    </row>
    <row r="1227" spans="1:15" x14ac:dyDescent="0.25">
      <c r="A1227" s="21"/>
      <c r="B1227" s="16"/>
      <c r="C1227" s="57"/>
      <c r="D1227" s="21"/>
      <c r="E1227" s="21"/>
      <c r="F1227" s="21"/>
      <c r="I1227" s="41" t="str">
        <f>IF('Data Entry'!$CC3865="", "", 'Data Entry'!$CC3865)</f>
        <v/>
      </c>
      <c r="J1227" s="41" t="str">
        <f>IF('Data Entry'!$BW3865="", "", 'Data Entry'!$BW3865)</f>
        <v/>
      </c>
      <c r="L1227" s="37" t="str">
        <f t="shared" si="55"/>
        <v/>
      </c>
      <c r="N1227" s="37" t="str">
        <f t="shared" si="56"/>
        <v/>
      </c>
      <c r="O1227" s="37" t="str">
        <f t="shared" ref="O1227:O1290" si="57">IF($L1227="", "", IF(AND(O$5="X", C1227=""), $L$6, IF(AND(NOT(C1227=""), OR(COUNTIF(J$11:J$2650, C1227)=0, COUNTIF(C$11:C$2650, C1227)&gt;1)), $L$7, "")))</f>
        <v/>
      </c>
    </row>
    <row r="1228" spans="1:15" x14ac:dyDescent="0.25">
      <c r="A1228" s="21"/>
      <c r="B1228" s="16"/>
      <c r="C1228" s="57"/>
      <c r="D1228" s="21"/>
      <c r="E1228" s="21"/>
      <c r="F1228" s="21"/>
      <c r="I1228" s="41" t="str">
        <f>IF('Data Entry'!$CC3866="", "", 'Data Entry'!$CC3866)</f>
        <v/>
      </c>
      <c r="J1228" s="41" t="str">
        <f>IF('Data Entry'!$BW3866="", "", 'Data Entry'!$BW3866)</f>
        <v/>
      </c>
      <c r="L1228" s="37" t="str">
        <f t="shared" ref="L1228:L1291" si="58">IF(COUNTIF($B1228:$C1228, "")=2, "", "X")</f>
        <v/>
      </c>
      <c r="N1228" s="37" t="str">
        <f t="shared" ref="N1228:N1291" si="59">IF($L1228="", "", IF(AND(N$5="X", B1228=""), $L$6, IF(AND(NOT(B1228=""), OR(COUNTIF(I$11:I$2650, B1228)=0, COUNTIF(B$11:B$2650, B1228)&gt;1)), $L$7, "")))</f>
        <v/>
      </c>
      <c r="O1228" s="37" t="str">
        <f t="shared" si="57"/>
        <v/>
      </c>
    </row>
    <row r="1229" spans="1:15" x14ac:dyDescent="0.25">
      <c r="A1229" s="21"/>
      <c r="B1229" s="16"/>
      <c r="C1229" s="57"/>
      <c r="D1229" s="21"/>
      <c r="E1229" s="21"/>
      <c r="F1229" s="21"/>
      <c r="I1229" s="41" t="str">
        <f>IF('Data Entry'!$CC3867="", "", 'Data Entry'!$CC3867)</f>
        <v/>
      </c>
      <c r="J1229" s="41" t="str">
        <f>IF('Data Entry'!$BW3867="", "", 'Data Entry'!$BW3867)</f>
        <v/>
      </c>
      <c r="L1229" s="37" t="str">
        <f t="shared" si="58"/>
        <v/>
      </c>
      <c r="N1229" s="37" t="str">
        <f t="shared" si="59"/>
        <v/>
      </c>
      <c r="O1229" s="37" t="str">
        <f t="shared" si="57"/>
        <v/>
      </c>
    </row>
    <row r="1230" spans="1:15" x14ac:dyDescent="0.25">
      <c r="A1230" s="21"/>
      <c r="B1230" s="16"/>
      <c r="C1230" s="57"/>
      <c r="D1230" s="21"/>
      <c r="E1230" s="21"/>
      <c r="F1230" s="21"/>
      <c r="I1230" s="41" t="str">
        <f>IF('Data Entry'!$CC3868="", "", 'Data Entry'!$CC3868)</f>
        <v/>
      </c>
      <c r="J1230" s="41" t="str">
        <f>IF('Data Entry'!$BW3868="", "", 'Data Entry'!$BW3868)</f>
        <v/>
      </c>
      <c r="L1230" s="37" t="str">
        <f t="shared" si="58"/>
        <v/>
      </c>
      <c r="N1230" s="37" t="str">
        <f t="shared" si="59"/>
        <v/>
      </c>
      <c r="O1230" s="37" t="str">
        <f t="shared" si="57"/>
        <v/>
      </c>
    </row>
    <row r="1231" spans="1:15" x14ac:dyDescent="0.25">
      <c r="A1231" s="21"/>
      <c r="B1231" s="16"/>
      <c r="C1231" s="57"/>
      <c r="D1231" s="21"/>
      <c r="E1231" s="21"/>
      <c r="F1231" s="21"/>
      <c r="I1231" s="41" t="str">
        <f>IF('Data Entry'!$CC3869="", "", 'Data Entry'!$CC3869)</f>
        <v/>
      </c>
      <c r="J1231" s="41" t="str">
        <f>IF('Data Entry'!$BW3869="", "", 'Data Entry'!$BW3869)</f>
        <v/>
      </c>
      <c r="L1231" s="37" t="str">
        <f t="shared" si="58"/>
        <v/>
      </c>
      <c r="N1231" s="37" t="str">
        <f t="shared" si="59"/>
        <v/>
      </c>
      <c r="O1231" s="37" t="str">
        <f t="shared" si="57"/>
        <v/>
      </c>
    </row>
    <row r="1232" spans="1:15" x14ac:dyDescent="0.25">
      <c r="A1232" s="21"/>
      <c r="B1232" s="16"/>
      <c r="C1232" s="57"/>
      <c r="D1232" s="21"/>
      <c r="E1232" s="21"/>
      <c r="F1232" s="21"/>
      <c r="I1232" s="41" t="str">
        <f>IF('Data Entry'!$CC3870="", "", 'Data Entry'!$CC3870)</f>
        <v/>
      </c>
      <c r="J1232" s="41" t="str">
        <f>IF('Data Entry'!$BW3870="", "", 'Data Entry'!$BW3870)</f>
        <v/>
      </c>
      <c r="L1232" s="37" t="str">
        <f t="shared" si="58"/>
        <v/>
      </c>
      <c r="N1232" s="37" t="str">
        <f t="shared" si="59"/>
        <v/>
      </c>
      <c r="O1232" s="37" t="str">
        <f t="shared" si="57"/>
        <v/>
      </c>
    </row>
    <row r="1233" spans="1:15" x14ac:dyDescent="0.25">
      <c r="A1233" s="21"/>
      <c r="B1233" s="16"/>
      <c r="C1233" s="57"/>
      <c r="D1233" s="21"/>
      <c r="E1233" s="21"/>
      <c r="F1233" s="21"/>
      <c r="I1233" s="41" t="str">
        <f>IF('Data Entry'!$CC3871="", "", 'Data Entry'!$CC3871)</f>
        <v/>
      </c>
      <c r="J1233" s="41" t="str">
        <f>IF('Data Entry'!$BW3871="", "", 'Data Entry'!$BW3871)</f>
        <v/>
      </c>
      <c r="L1233" s="37" t="str">
        <f t="shared" si="58"/>
        <v/>
      </c>
      <c r="N1233" s="37" t="str">
        <f t="shared" si="59"/>
        <v/>
      </c>
      <c r="O1233" s="37" t="str">
        <f t="shared" si="57"/>
        <v/>
      </c>
    </row>
    <row r="1234" spans="1:15" x14ac:dyDescent="0.25">
      <c r="A1234" s="21"/>
      <c r="B1234" s="16"/>
      <c r="C1234" s="57"/>
      <c r="D1234" s="21"/>
      <c r="E1234" s="21"/>
      <c r="F1234" s="21"/>
      <c r="I1234" s="41" t="str">
        <f>IF('Data Entry'!$CC3872="", "", 'Data Entry'!$CC3872)</f>
        <v/>
      </c>
      <c r="J1234" s="41" t="str">
        <f>IF('Data Entry'!$BW3872="", "", 'Data Entry'!$BW3872)</f>
        <v/>
      </c>
      <c r="L1234" s="37" t="str">
        <f t="shared" si="58"/>
        <v/>
      </c>
      <c r="N1234" s="37" t="str">
        <f t="shared" si="59"/>
        <v/>
      </c>
      <c r="O1234" s="37" t="str">
        <f t="shared" si="57"/>
        <v/>
      </c>
    </row>
    <row r="1235" spans="1:15" x14ac:dyDescent="0.25">
      <c r="A1235" s="21"/>
      <c r="B1235" s="16"/>
      <c r="C1235" s="57"/>
      <c r="D1235" s="21"/>
      <c r="E1235" s="21"/>
      <c r="F1235" s="21"/>
      <c r="I1235" s="41" t="str">
        <f>IF('Data Entry'!$CC3873="", "", 'Data Entry'!$CC3873)</f>
        <v/>
      </c>
      <c r="J1235" s="41" t="str">
        <f>IF('Data Entry'!$BW3873="", "", 'Data Entry'!$BW3873)</f>
        <v/>
      </c>
      <c r="L1235" s="37" t="str">
        <f t="shared" si="58"/>
        <v/>
      </c>
      <c r="N1235" s="37" t="str">
        <f t="shared" si="59"/>
        <v/>
      </c>
      <c r="O1235" s="37" t="str">
        <f t="shared" si="57"/>
        <v/>
      </c>
    </row>
    <row r="1236" spans="1:15" x14ac:dyDescent="0.25">
      <c r="A1236" s="21"/>
      <c r="B1236" s="16"/>
      <c r="C1236" s="57"/>
      <c r="D1236" s="21"/>
      <c r="E1236" s="21"/>
      <c r="F1236" s="21"/>
      <c r="I1236" s="41" t="str">
        <f>IF('Data Entry'!$CC3874="", "", 'Data Entry'!$CC3874)</f>
        <v/>
      </c>
      <c r="J1236" s="41" t="str">
        <f>IF('Data Entry'!$BW3874="", "", 'Data Entry'!$BW3874)</f>
        <v/>
      </c>
      <c r="L1236" s="37" t="str">
        <f t="shared" si="58"/>
        <v/>
      </c>
      <c r="N1236" s="37" t="str">
        <f t="shared" si="59"/>
        <v/>
      </c>
      <c r="O1236" s="37" t="str">
        <f t="shared" si="57"/>
        <v/>
      </c>
    </row>
    <row r="1237" spans="1:15" x14ac:dyDescent="0.25">
      <c r="A1237" s="21"/>
      <c r="B1237" s="16"/>
      <c r="C1237" s="57"/>
      <c r="D1237" s="21"/>
      <c r="E1237" s="21"/>
      <c r="F1237" s="21"/>
      <c r="I1237" s="41" t="str">
        <f>IF('Data Entry'!$CC3875="", "", 'Data Entry'!$CC3875)</f>
        <v/>
      </c>
      <c r="J1237" s="41" t="str">
        <f>IF('Data Entry'!$BW3875="", "", 'Data Entry'!$BW3875)</f>
        <v/>
      </c>
      <c r="L1237" s="37" t="str">
        <f t="shared" si="58"/>
        <v/>
      </c>
      <c r="N1237" s="37" t="str">
        <f t="shared" si="59"/>
        <v/>
      </c>
      <c r="O1237" s="37" t="str">
        <f t="shared" si="57"/>
        <v/>
      </c>
    </row>
    <row r="1238" spans="1:15" x14ac:dyDescent="0.25">
      <c r="A1238" s="21"/>
      <c r="B1238" s="16"/>
      <c r="C1238" s="57"/>
      <c r="D1238" s="21"/>
      <c r="E1238" s="21"/>
      <c r="F1238" s="21"/>
      <c r="I1238" s="41" t="str">
        <f>IF('Data Entry'!$CC3876="", "", 'Data Entry'!$CC3876)</f>
        <v/>
      </c>
      <c r="J1238" s="41" t="str">
        <f>IF('Data Entry'!$BW3876="", "", 'Data Entry'!$BW3876)</f>
        <v/>
      </c>
      <c r="L1238" s="37" t="str">
        <f t="shared" si="58"/>
        <v/>
      </c>
      <c r="N1238" s="37" t="str">
        <f t="shared" si="59"/>
        <v/>
      </c>
      <c r="O1238" s="37" t="str">
        <f t="shared" si="57"/>
        <v/>
      </c>
    </row>
    <row r="1239" spans="1:15" x14ac:dyDescent="0.25">
      <c r="A1239" s="21"/>
      <c r="B1239" s="16"/>
      <c r="C1239" s="57"/>
      <c r="D1239" s="21"/>
      <c r="E1239" s="21"/>
      <c r="F1239" s="21"/>
      <c r="I1239" s="41" t="str">
        <f>IF('Data Entry'!$CC3877="", "", 'Data Entry'!$CC3877)</f>
        <v/>
      </c>
      <c r="J1239" s="41" t="str">
        <f>IF('Data Entry'!$BW3877="", "", 'Data Entry'!$BW3877)</f>
        <v/>
      </c>
      <c r="L1239" s="37" t="str">
        <f t="shared" si="58"/>
        <v/>
      </c>
      <c r="N1239" s="37" t="str">
        <f t="shared" si="59"/>
        <v/>
      </c>
      <c r="O1239" s="37" t="str">
        <f t="shared" si="57"/>
        <v/>
      </c>
    </row>
    <row r="1240" spans="1:15" x14ac:dyDescent="0.25">
      <c r="A1240" s="21"/>
      <c r="B1240" s="16"/>
      <c r="C1240" s="57"/>
      <c r="D1240" s="21"/>
      <c r="E1240" s="21"/>
      <c r="F1240" s="21"/>
      <c r="I1240" s="41" t="str">
        <f>IF('Data Entry'!$CC3878="", "", 'Data Entry'!$CC3878)</f>
        <v/>
      </c>
      <c r="J1240" s="41" t="str">
        <f>IF('Data Entry'!$BW3878="", "", 'Data Entry'!$BW3878)</f>
        <v/>
      </c>
      <c r="L1240" s="37" t="str">
        <f t="shared" si="58"/>
        <v/>
      </c>
      <c r="N1240" s="37" t="str">
        <f t="shared" si="59"/>
        <v/>
      </c>
      <c r="O1240" s="37" t="str">
        <f t="shared" si="57"/>
        <v/>
      </c>
    </row>
    <row r="1241" spans="1:15" x14ac:dyDescent="0.25">
      <c r="A1241" s="21"/>
      <c r="B1241" s="16"/>
      <c r="C1241" s="57"/>
      <c r="D1241" s="21"/>
      <c r="E1241" s="21"/>
      <c r="F1241" s="21"/>
      <c r="I1241" s="41" t="str">
        <f>IF('Data Entry'!$CC3879="", "", 'Data Entry'!$CC3879)</f>
        <v/>
      </c>
      <c r="J1241" s="41" t="str">
        <f>IF('Data Entry'!$BW3879="", "", 'Data Entry'!$BW3879)</f>
        <v/>
      </c>
      <c r="L1241" s="37" t="str">
        <f t="shared" si="58"/>
        <v/>
      </c>
      <c r="N1241" s="37" t="str">
        <f t="shared" si="59"/>
        <v/>
      </c>
      <c r="O1241" s="37" t="str">
        <f t="shared" si="57"/>
        <v/>
      </c>
    </row>
    <row r="1242" spans="1:15" x14ac:dyDescent="0.25">
      <c r="A1242" s="21"/>
      <c r="B1242" s="16"/>
      <c r="C1242" s="57"/>
      <c r="D1242" s="21"/>
      <c r="E1242" s="21"/>
      <c r="F1242" s="21"/>
      <c r="I1242" s="41" t="str">
        <f>IF('Data Entry'!$CC3880="", "", 'Data Entry'!$CC3880)</f>
        <v/>
      </c>
      <c r="J1242" s="41" t="str">
        <f>IF('Data Entry'!$BW3880="", "", 'Data Entry'!$BW3880)</f>
        <v/>
      </c>
      <c r="L1242" s="37" t="str">
        <f t="shared" si="58"/>
        <v/>
      </c>
      <c r="N1242" s="37" t="str">
        <f t="shared" si="59"/>
        <v/>
      </c>
      <c r="O1242" s="37" t="str">
        <f t="shared" si="57"/>
        <v/>
      </c>
    </row>
    <row r="1243" spans="1:15" x14ac:dyDescent="0.25">
      <c r="A1243" s="21"/>
      <c r="B1243" s="16"/>
      <c r="C1243" s="57"/>
      <c r="D1243" s="21"/>
      <c r="E1243" s="21"/>
      <c r="F1243" s="21"/>
      <c r="I1243" s="41" t="str">
        <f>IF('Data Entry'!$CC3881="", "", 'Data Entry'!$CC3881)</f>
        <v/>
      </c>
      <c r="J1243" s="41" t="str">
        <f>IF('Data Entry'!$BW3881="", "", 'Data Entry'!$BW3881)</f>
        <v/>
      </c>
      <c r="L1243" s="37" t="str">
        <f t="shared" si="58"/>
        <v/>
      </c>
      <c r="N1243" s="37" t="str">
        <f t="shared" si="59"/>
        <v/>
      </c>
      <c r="O1243" s="37" t="str">
        <f t="shared" si="57"/>
        <v/>
      </c>
    </row>
    <row r="1244" spans="1:15" x14ac:dyDescent="0.25">
      <c r="A1244" s="21"/>
      <c r="B1244" s="16"/>
      <c r="C1244" s="57"/>
      <c r="D1244" s="21"/>
      <c r="E1244" s="21"/>
      <c r="F1244" s="21"/>
      <c r="I1244" s="41" t="str">
        <f>IF('Data Entry'!$CC3882="", "", 'Data Entry'!$CC3882)</f>
        <v/>
      </c>
      <c r="J1244" s="41" t="str">
        <f>IF('Data Entry'!$BW3882="", "", 'Data Entry'!$BW3882)</f>
        <v/>
      </c>
      <c r="L1244" s="37" t="str">
        <f t="shared" si="58"/>
        <v/>
      </c>
      <c r="N1244" s="37" t="str">
        <f t="shared" si="59"/>
        <v/>
      </c>
      <c r="O1244" s="37" t="str">
        <f t="shared" si="57"/>
        <v/>
      </c>
    </row>
    <row r="1245" spans="1:15" x14ac:dyDescent="0.25">
      <c r="A1245" s="21"/>
      <c r="B1245" s="16"/>
      <c r="C1245" s="57"/>
      <c r="D1245" s="21"/>
      <c r="E1245" s="21"/>
      <c r="F1245" s="21"/>
      <c r="I1245" s="41" t="str">
        <f>IF('Data Entry'!$CC3883="", "", 'Data Entry'!$CC3883)</f>
        <v/>
      </c>
      <c r="J1245" s="41" t="str">
        <f>IF('Data Entry'!$BW3883="", "", 'Data Entry'!$BW3883)</f>
        <v/>
      </c>
      <c r="L1245" s="37" t="str">
        <f t="shared" si="58"/>
        <v/>
      </c>
      <c r="N1245" s="37" t="str">
        <f t="shared" si="59"/>
        <v/>
      </c>
      <c r="O1245" s="37" t="str">
        <f t="shared" si="57"/>
        <v/>
      </c>
    </row>
    <row r="1246" spans="1:15" x14ac:dyDescent="0.25">
      <c r="A1246" s="21"/>
      <c r="B1246" s="16"/>
      <c r="C1246" s="57"/>
      <c r="D1246" s="21"/>
      <c r="E1246" s="21"/>
      <c r="F1246" s="21"/>
      <c r="I1246" s="41" t="str">
        <f>IF('Data Entry'!$CC3884="", "", 'Data Entry'!$CC3884)</f>
        <v/>
      </c>
      <c r="J1246" s="41" t="str">
        <f>IF('Data Entry'!$BW3884="", "", 'Data Entry'!$BW3884)</f>
        <v/>
      </c>
      <c r="L1246" s="37" t="str">
        <f t="shared" si="58"/>
        <v/>
      </c>
      <c r="N1246" s="37" t="str">
        <f t="shared" si="59"/>
        <v/>
      </c>
      <c r="O1246" s="37" t="str">
        <f t="shared" si="57"/>
        <v/>
      </c>
    </row>
    <row r="1247" spans="1:15" x14ac:dyDescent="0.25">
      <c r="A1247" s="21"/>
      <c r="B1247" s="16"/>
      <c r="C1247" s="57"/>
      <c r="D1247" s="21"/>
      <c r="E1247" s="21"/>
      <c r="F1247" s="21"/>
      <c r="I1247" s="41" t="str">
        <f>IF('Data Entry'!$CC3885="", "", 'Data Entry'!$CC3885)</f>
        <v/>
      </c>
      <c r="J1247" s="41" t="str">
        <f>IF('Data Entry'!$BW3885="", "", 'Data Entry'!$BW3885)</f>
        <v/>
      </c>
      <c r="L1247" s="37" t="str">
        <f t="shared" si="58"/>
        <v/>
      </c>
      <c r="N1247" s="37" t="str">
        <f t="shared" si="59"/>
        <v/>
      </c>
      <c r="O1247" s="37" t="str">
        <f t="shared" si="57"/>
        <v/>
      </c>
    </row>
    <row r="1248" spans="1:15" x14ac:dyDescent="0.25">
      <c r="A1248" s="21"/>
      <c r="B1248" s="16"/>
      <c r="C1248" s="57"/>
      <c r="D1248" s="21"/>
      <c r="E1248" s="21"/>
      <c r="F1248" s="21"/>
      <c r="I1248" s="41" t="str">
        <f>IF('Data Entry'!$CC3886="", "", 'Data Entry'!$CC3886)</f>
        <v/>
      </c>
      <c r="J1248" s="41" t="str">
        <f>IF('Data Entry'!$BW3886="", "", 'Data Entry'!$BW3886)</f>
        <v/>
      </c>
      <c r="L1248" s="37" t="str">
        <f t="shared" si="58"/>
        <v/>
      </c>
      <c r="N1248" s="37" t="str">
        <f t="shared" si="59"/>
        <v/>
      </c>
      <c r="O1248" s="37" t="str">
        <f t="shared" si="57"/>
        <v/>
      </c>
    </row>
    <row r="1249" spans="1:15" x14ac:dyDescent="0.25">
      <c r="A1249" s="21"/>
      <c r="B1249" s="16"/>
      <c r="C1249" s="57"/>
      <c r="D1249" s="21"/>
      <c r="E1249" s="21"/>
      <c r="F1249" s="21"/>
      <c r="I1249" s="41" t="str">
        <f>IF('Data Entry'!$CC3887="", "", 'Data Entry'!$CC3887)</f>
        <v/>
      </c>
      <c r="J1249" s="41" t="str">
        <f>IF('Data Entry'!$BW3887="", "", 'Data Entry'!$BW3887)</f>
        <v/>
      </c>
      <c r="L1249" s="37" t="str">
        <f t="shared" si="58"/>
        <v/>
      </c>
      <c r="N1249" s="37" t="str">
        <f t="shared" si="59"/>
        <v/>
      </c>
      <c r="O1249" s="37" t="str">
        <f t="shared" si="57"/>
        <v/>
      </c>
    </row>
    <row r="1250" spans="1:15" x14ac:dyDescent="0.25">
      <c r="A1250" s="21"/>
      <c r="B1250" s="16"/>
      <c r="C1250" s="57"/>
      <c r="D1250" s="21"/>
      <c r="E1250" s="21"/>
      <c r="F1250" s="21"/>
      <c r="I1250" s="41" t="str">
        <f>IF('Data Entry'!$CC3888="", "", 'Data Entry'!$CC3888)</f>
        <v/>
      </c>
      <c r="J1250" s="41" t="str">
        <f>IF('Data Entry'!$BW3888="", "", 'Data Entry'!$BW3888)</f>
        <v/>
      </c>
      <c r="L1250" s="37" t="str">
        <f t="shared" si="58"/>
        <v/>
      </c>
      <c r="N1250" s="37" t="str">
        <f t="shared" si="59"/>
        <v/>
      </c>
      <c r="O1250" s="37" t="str">
        <f t="shared" si="57"/>
        <v/>
      </c>
    </row>
    <row r="1251" spans="1:15" x14ac:dyDescent="0.25">
      <c r="A1251" s="21"/>
      <c r="B1251" s="16"/>
      <c r="C1251" s="57"/>
      <c r="D1251" s="21"/>
      <c r="E1251" s="21"/>
      <c r="F1251" s="21"/>
      <c r="I1251" s="41" t="str">
        <f>IF('Data Entry'!$CC3889="", "", 'Data Entry'!$CC3889)</f>
        <v/>
      </c>
      <c r="J1251" s="41" t="str">
        <f>IF('Data Entry'!$BW3889="", "", 'Data Entry'!$BW3889)</f>
        <v/>
      </c>
      <c r="L1251" s="37" t="str">
        <f t="shared" si="58"/>
        <v/>
      </c>
      <c r="N1251" s="37" t="str">
        <f t="shared" si="59"/>
        <v/>
      </c>
      <c r="O1251" s="37" t="str">
        <f t="shared" si="57"/>
        <v/>
      </c>
    </row>
    <row r="1252" spans="1:15" x14ac:dyDescent="0.25">
      <c r="A1252" s="21"/>
      <c r="B1252" s="16"/>
      <c r="C1252" s="57"/>
      <c r="D1252" s="21"/>
      <c r="E1252" s="21"/>
      <c r="F1252" s="21"/>
      <c r="I1252" s="41" t="str">
        <f>IF('Data Entry'!$CC3890="", "", 'Data Entry'!$CC3890)</f>
        <v/>
      </c>
      <c r="J1252" s="41" t="str">
        <f>IF('Data Entry'!$BW3890="", "", 'Data Entry'!$BW3890)</f>
        <v/>
      </c>
      <c r="L1252" s="37" t="str">
        <f t="shared" si="58"/>
        <v/>
      </c>
      <c r="N1252" s="37" t="str">
        <f t="shared" si="59"/>
        <v/>
      </c>
      <c r="O1252" s="37" t="str">
        <f t="shared" si="57"/>
        <v/>
      </c>
    </row>
    <row r="1253" spans="1:15" x14ac:dyDescent="0.25">
      <c r="A1253" s="21"/>
      <c r="B1253" s="16"/>
      <c r="C1253" s="57"/>
      <c r="D1253" s="21"/>
      <c r="E1253" s="21"/>
      <c r="F1253" s="21"/>
      <c r="I1253" s="41" t="str">
        <f>IF('Data Entry'!$CC3891="", "", 'Data Entry'!$CC3891)</f>
        <v/>
      </c>
      <c r="J1253" s="41" t="str">
        <f>IF('Data Entry'!$BW3891="", "", 'Data Entry'!$BW3891)</f>
        <v/>
      </c>
      <c r="L1253" s="37" t="str">
        <f t="shared" si="58"/>
        <v/>
      </c>
      <c r="N1253" s="37" t="str">
        <f t="shared" si="59"/>
        <v/>
      </c>
      <c r="O1253" s="37" t="str">
        <f t="shared" si="57"/>
        <v/>
      </c>
    </row>
    <row r="1254" spans="1:15" x14ac:dyDescent="0.25">
      <c r="A1254" s="21"/>
      <c r="B1254" s="16"/>
      <c r="C1254" s="57"/>
      <c r="D1254" s="21"/>
      <c r="E1254" s="21"/>
      <c r="F1254" s="21"/>
      <c r="I1254" s="41" t="str">
        <f>IF('Data Entry'!$CC3892="", "", 'Data Entry'!$CC3892)</f>
        <v/>
      </c>
      <c r="J1254" s="41" t="str">
        <f>IF('Data Entry'!$BW3892="", "", 'Data Entry'!$BW3892)</f>
        <v/>
      </c>
      <c r="L1254" s="37" t="str">
        <f t="shared" si="58"/>
        <v/>
      </c>
      <c r="N1254" s="37" t="str">
        <f t="shared" si="59"/>
        <v/>
      </c>
      <c r="O1254" s="37" t="str">
        <f t="shared" si="57"/>
        <v/>
      </c>
    </row>
    <row r="1255" spans="1:15" x14ac:dyDescent="0.25">
      <c r="A1255" s="21"/>
      <c r="B1255" s="16"/>
      <c r="C1255" s="57"/>
      <c r="D1255" s="21"/>
      <c r="E1255" s="21"/>
      <c r="F1255" s="21"/>
      <c r="I1255" s="41" t="str">
        <f>IF('Data Entry'!$CC3893="", "", 'Data Entry'!$CC3893)</f>
        <v/>
      </c>
      <c r="J1255" s="41" t="str">
        <f>IF('Data Entry'!$BW3893="", "", 'Data Entry'!$BW3893)</f>
        <v/>
      </c>
      <c r="L1255" s="37" t="str">
        <f t="shared" si="58"/>
        <v/>
      </c>
      <c r="N1255" s="37" t="str">
        <f t="shared" si="59"/>
        <v/>
      </c>
      <c r="O1255" s="37" t="str">
        <f t="shared" si="57"/>
        <v/>
      </c>
    </row>
    <row r="1256" spans="1:15" x14ac:dyDescent="0.25">
      <c r="A1256" s="21"/>
      <c r="B1256" s="16"/>
      <c r="C1256" s="57"/>
      <c r="D1256" s="21"/>
      <c r="E1256" s="21"/>
      <c r="F1256" s="21"/>
      <c r="I1256" s="41" t="str">
        <f>IF('Data Entry'!$CC3894="", "", 'Data Entry'!$CC3894)</f>
        <v/>
      </c>
      <c r="J1256" s="41" t="str">
        <f>IF('Data Entry'!$BW3894="", "", 'Data Entry'!$BW3894)</f>
        <v/>
      </c>
      <c r="L1256" s="37" t="str">
        <f t="shared" si="58"/>
        <v/>
      </c>
      <c r="N1256" s="37" t="str">
        <f t="shared" si="59"/>
        <v/>
      </c>
      <c r="O1256" s="37" t="str">
        <f t="shared" si="57"/>
        <v/>
      </c>
    </row>
    <row r="1257" spans="1:15" x14ac:dyDescent="0.25">
      <c r="A1257" s="21"/>
      <c r="B1257" s="16"/>
      <c r="C1257" s="57"/>
      <c r="D1257" s="21"/>
      <c r="E1257" s="21"/>
      <c r="F1257" s="21"/>
      <c r="I1257" s="41" t="str">
        <f>IF('Data Entry'!$CC3895="", "", 'Data Entry'!$CC3895)</f>
        <v/>
      </c>
      <c r="J1257" s="41" t="str">
        <f>IF('Data Entry'!$BW3895="", "", 'Data Entry'!$BW3895)</f>
        <v/>
      </c>
      <c r="L1257" s="37" t="str">
        <f t="shared" si="58"/>
        <v/>
      </c>
      <c r="N1257" s="37" t="str">
        <f t="shared" si="59"/>
        <v/>
      </c>
      <c r="O1257" s="37" t="str">
        <f t="shared" si="57"/>
        <v/>
      </c>
    </row>
    <row r="1258" spans="1:15" x14ac:dyDescent="0.25">
      <c r="A1258" s="21"/>
      <c r="B1258" s="16"/>
      <c r="C1258" s="57"/>
      <c r="D1258" s="21"/>
      <c r="E1258" s="21"/>
      <c r="F1258" s="21"/>
      <c r="I1258" s="41" t="str">
        <f>IF('Data Entry'!$CC3896="", "", 'Data Entry'!$CC3896)</f>
        <v/>
      </c>
      <c r="J1258" s="41" t="str">
        <f>IF('Data Entry'!$BW3896="", "", 'Data Entry'!$BW3896)</f>
        <v/>
      </c>
      <c r="L1258" s="37" t="str">
        <f t="shared" si="58"/>
        <v/>
      </c>
      <c r="N1258" s="37" t="str">
        <f t="shared" si="59"/>
        <v/>
      </c>
      <c r="O1258" s="37" t="str">
        <f t="shared" si="57"/>
        <v/>
      </c>
    </row>
    <row r="1259" spans="1:15" x14ac:dyDescent="0.25">
      <c r="A1259" s="21"/>
      <c r="B1259" s="16"/>
      <c r="C1259" s="57"/>
      <c r="D1259" s="21"/>
      <c r="E1259" s="21"/>
      <c r="F1259" s="21"/>
      <c r="I1259" s="41" t="str">
        <f>IF('Data Entry'!$CC3897="", "", 'Data Entry'!$CC3897)</f>
        <v/>
      </c>
      <c r="J1259" s="41" t="str">
        <f>IF('Data Entry'!$BW3897="", "", 'Data Entry'!$BW3897)</f>
        <v/>
      </c>
      <c r="L1259" s="37" t="str">
        <f t="shared" si="58"/>
        <v/>
      </c>
      <c r="N1259" s="37" t="str">
        <f t="shared" si="59"/>
        <v/>
      </c>
      <c r="O1259" s="37" t="str">
        <f t="shared" si="57"/>
        <v/>
      </c>
    </row>
    <row r="1260" spans="1:15" x14ac:dyDescent="0.25">
      <c r="A1260" s="21"/>
      <c r="B1260" s="16"/>
      <c r="C1260" s="57"/>
      <c r="D1260" s="21"/>
      <c r="E1260" s="21"/>
      <c r="F1260" s="21"/>
      <c r="I1260" s="41" t="str">
        <f>IF('Data Entry'!$CC3898="", "", 'Data Entry'!$CC3898)</f>
        <v/>
      </c>
      <c r="J1260" s="41" t="str">
        <f>IF('Data Entry'!$BW3898="", "", 'Data Entry'!$BW3898)</f>
        <v/>
      </c>
      <c r="L1260" s="37" t="str">
        <f t="shared" si="58"/>
        <v/>
      </c>
      <c r="N1260" s="37" t="str">
        <f t="shared" si="59"/>
        <v/>
      </c>
      <c r="O1260" s="37" t="str">
        <f t="shared" si="57"/>
        <v/>
      </c>
    </row>
    <row r="1261" spans="1:15" x14ac:dyDescent="0.25">
      <c r="A1261" s="21"/>
      <c r="B1261" s="16"/>
      <c r="C1261" s="57"/>
      <c r="D1261" s="21"/>
      <c r="E1261" s="21"/>
      <c r="F1261" s="21"/>
      <c r="I1261" s="41" t="str">
        <f>IF('Data Entry'!$CC3899="", "", 'Data Entry'!$CC3899)</f>
        <v/>
      </c>
      <c r="J1261" s="41" t="str">
        <f>IF('Data Entry'!$BW3899="", "", 'Data Entry'!$BW3899)</f>
        <v/>
      </c>
      <c r="L1261" s="37" t="str">
        <f t="shared" si="58"/>
        <v/>
      </c>
      <c r="N1261" s="37" t="str">
        <f t="shared" si="59"/>
        <v/>
      </c>
      <c r="O1261" s="37" t="str">
        <f t="shared" si="57"/>
        <v/>
      </c>
    </row>
    <row r="1262" spans="1:15" x14ac:dyDescent="0.25">
      <c r="A1262" s="21"/>
      <c r="B1262" s="16"/>
      <c r="C1262" s="57"/>
      <c r="D1262" s="21"/>
      <c r="E1262" s="21"/>
      <c r="F1262" s="21"/>
      <c r="I1262" s="41" t="str">
        <f>IF('Data Entry'!$CC3900="", "", 'Data Entry'!$CC3900)</f>
        <v/>
      </c>
      <c r="J1262" s="41" t="str">
        <f>IF('Data Entry'!$BW3900="", "", 'Data Entry'!$BW3900)</f>
        <v/>
      </c>
      <c r="L1262" s="37" t="str">
        <f t="shared" si="58"/>
        <v/>
      </c>
      <c r="N1262" s="37" t="str">
        <f t="shared" si="59"/>
        <v/>
      </c>
      <c r="O1262" s="37" t="str">
        <f t="shared" si="57"/>
        <v/>
      </c>
    </row>
    <row r="1263" spans="1:15" x14ac:dyDescent="0.25">
      <c r="A1263" s="21"/>
      <c r="B1263" s="16"/>
      <c r="C1263" s="57"/>
      <c r="D1263" s="21"/>
      <c r="E1263" s="21"/>
      <c r="F1263" s="21"/>
      <c r="I1263" s="41" t="str">
        <f>IF('Data Entry'!$CC3901="", "", 'Data Entry'!$CC3901)</f>
        <v/>
      </c>
      <c r="J1263" s="41" t="str">
        <f>IF('Data Entry'!$BW3901="", "", 'Data Entry'!$BW3901)</f>
        <v/>
      </c>
      <c r="L1263" s="37" t="str">
        <f t="shared" si="58"/>
        <v/>
      </c>
      <c r="N1263" s="37" t="str">
        <f t="shared" si="59"/>
        <v/>
      </c>
      <c r="O1263" s="37" t="str">
        <f t="shared" si="57"/>
        <v/>
      </c>
    </row>
    <row r="1264" spans="1:15" x14ac:dyDescent="0.25">
      <c r="A1264" s="21"/>
      <c r="B1264" s="16"/>
      <c r="C1264" s="57"/>
      <c r="D1264" s="21"/>
      <c r="E1264" s="21"/>
      <c r="F1264" s="21"/>
      <c r="I1264" s="41" t="str">
        <f>IF('Data Entry'!$CC3902="", "", 'Data Entry'!$CC3902)</f>
        <v/>
      </c>
      <c r="J1264" s="41" t="str">
        <f>IF('Data Entry'!$BW3902="", "", 'Data Entry'!$BW3902)</f>
        <v/>
      </c>
      <c r="L1264" s="37" t="str">
        <f t="shared" si="58"/>
        <v/>
      </c>
      <c r="N1264" s="37" t="str">
        <f t="shared" si="59"/>
        <v/>
      </c>
      <c r="O1264" s="37" t="str">
        <f t="shared" si="57"/>
        <v/>
      </c>
    </row>
    <row r="1265" spans="1:15" x14ac:dyDescent="0.25">
      <c r="A1265" s="21"/>
      <c r="B1265" s="16"/>
      <c r="C1265" s="57"/>
      <c r="D1265" s="21"/>
      <c r="E1265" s="21"/>
      <c r="F1265" s="21"/>
      <c r="I1265" s="41" t="str">
        <f>IF('Data Entry'!$CC3903="", "", 'Data Entry'!$CC3903)</f>
        <v/>
      </c>
      <c r="J1265" s="41" t="str">
        <f>IF('Data Entry'!$BW3903="", "", 'Data Entry'!$BW3903)</f>
        <v/>
      </c>
      <c r="L1265" s="37" t="str">
        <f t="shared" si="58"/>
        <v/>
      </c>
      <c r="N1265" s="37" t="str">
        <f t="shared" si="59"/>
        <v/>
      </c>
      <c r="O1265" s="37" t="str">
        <f t="shared" si="57"/>
        <v/>
      </c>
    </row>
    <row r="1266" spans="1:15" x14ac:dyDescent="0.25">
      <c r="A1266" s="21"/>
      <c r="B1266" s="16"/>
      <c r="C1266" s="57"/>
      <c r="D1266" s="21"/>
      <c r="E1266" s="21"/>
      <c r="F1266" s="21"/>
      <c r="I1266" s="41" t="str">
        <f>IF('Data Entry'!$CC3904="", "", 'Data Entry'!$CC3904)</f>
        <v/>
      </c>
      <c r="J1266" s="41" t="str">
        <f>IF('Data Entry'!$BW3904="", "", 'Data Entry'!$BW3904)</f>
        <v/>
      </c>
      <c r="L1266" s="37" t="str">
        <f t="shared" si="58"/>
        <v/>
      </c>
      <c r="N1266" s="37" t="str">
        <f t="shared" si="59"/>
        <v/>
      </c>
      <c r="O1266" s="37" t="str">
        <f t="shared" si="57"/>
        <v/>
      </c>
    </row>
    <row r="1267" spans="1:15" x14ac:dyDescent="0.25">
      <c r="A1267" s="21"/>
      <c r="B1267" s="16"/>
      <c r="C1267" s="57"/>
      <c r="D1267" s="21"/>
      <c r="E1267" s="21"/>
      <c r="F1267" s="21"/>
      <c r="I1267" s="41" t="str">
        <f>IF('Data Entry'!$CC3905="", "", 'Data Entry'!$CC3905)</f>
        <v/>
      </c>
      <c r="J1267" s="41" t="str">
        <f>IF('Data Entry'!$BW3905="", "", 'Data Entry'!$BW3905)</f>
        <v/>
      </c>
      <c r="L1267" s="37" t="str">
        <f t="shared" si="58"/>
        <v/>
      </c>
      <c r="N1267" s="37" t="str">
        <f t="shared" si="59"/>
        <v/>
      </c>
      <c r="O1267" s="37" t="str">
        <f t="shared" si="57"/>
        <v/>
      </c>
    </row>
    <row r="1268" spans="1:15" x14ac:dyDescent="0.25">
      <c r="A1268" s="21"/>
      <c r="B1268" s="16"/>
      <c r="C1268" s="57"/>
      <c r="D1268" s="21"/>
      <c r="E1268" s="21"/>
      <c r="F1268" s="21"/>
      <c r="I1268" s="41" t="str">
        <f>IF('Data Entry'!$CC3906="", "", 'Data Entry'!$CC3906)</f>
        <v/>
      </c>
      <c r="J1268" s="41" t="str">
        <f>IF('Data Entry'!$BW3906="", "", 'Data Entry'!$BW3906)</f>
        <v/>
      </c>
      <c r="L1268" s="37" t="str">
        <f t="shared" si="58"/>
        <v/>
      </c>
      <c r="N1268" s="37" t="str">
        <f t="shared" si="59"/>
        <v/>
      </c>
      <c r="O1268" s="37" t="str">
        <f t="shared" si="57"/>
        <v/>
      </c>
    </row>
    <row r="1269" spans="1:15" x14ac:dyDescent="0.25">
      <c r="A1269" s="21"/>
      <c r="B1269" s="16"/>
      <c r="C1269" s="57"/>
      <c r="D1269" s="21"/>
      <c r="E1269" s="21"/>
      <c r="F1269" s="21"/>
      <c r="I1269" s="41" t="str">
        <f>IF('Data Entry'!$CC3907="", "", 'Data Entry'!$CC3907)</f>
        <v/>
      </c>
      <c r="J1269" s="41" t="str">
        <f>IF('Data Entry'!$BW3907="", "", 'Data Entry'!$BW3907)</f>
        <v/>
      </c>
      <c r="L1269" s="37" t="str">
        <f t="shared" si="58"/>
        <v/>
      </c>
      <c r="N1269" s="37" t="str">
        <f t="shared" si="59"/>
        <v/>
      </c>
      <c r="O1269" s="37" t="str">
        <f t="shared" si="57"/>
        <v/>
      </c>
    </row>
    <row r="1270" spans="1:15" x14ac:dyDescent="0.25">
      <c r="A1270" s="21"/>
      <c r="B1270" s="16"/>
      <c r="C1270" s="57"/>
      <c r="D1270" s="21"/>
      <c r="E1270" s="21"/>
      <c r="F1270" s="21"/>
      <c r="I1270" s="41" t="str">
        <f>IF('Data Entry'!$CC3908="", "", 'Data Entry'!$CC3908)</f>
        <v/>
      </c>
      <c r="J1270" s="41" t="str">
        <f>IF('Data Entry'!$BW3908="", "", 'Data Entry'!$BW3908)</f>
        <v/>
      </c>
      <c r="L1270" s="37" t="str">
        <f t="shared" si="58"/>
        <v/>
      </c>
      <c r="N1270" s="37" t="str">
        <f t="shared" si="59"/>
        <v/>
      </c>
      <c r="O1270" s="37" t="str">
        <f t="shared" si="57"/>
        <v/>
      </c>
    </row>
    <row r="1271" spans="1:15" x14ac:dyDescent="0.25">
      <c r="A1271" s="21"/>
      <c r="B1271" s="16"/>
      <c r="C1271" s="57"/>
      <c r="D1271" s="21"/>
      <c r="E1271" s="21"/>
      <c r="F1271" s="21"/>
      <c r="I1271" s="41" t="str">
        <f>IF('Data Entry'!$CC3909="", "", 'Data Entry'!$CC3909)</f>
        <v/>
      </c>
      <c r="J1271" s="41" t="str">
        <f>IF('Data Entry'!$BW3909="", "", 'Data Entry'!$BW3909)</f>
        <v/>
      </c>
      <c r="L1271" s="37" t="str">
        <f t="shared" si="58"/>
        <v/>
      </c>
      <c r="N1271" s="37" t="str">
        <f t="shared" si="59"/>
        <v/>
      </c>
      <c r="O1271" s="37" t="str">
        <f t="shared" si="57"/>
        <v/>
      </c>
    </row>
    <row r="1272" spans="1:15" x14ac:dyDescent="0.25">
      <c r="A1272" s="21"/>
      <c r="B1272" s="16"/>
      <c r="C1272" s="57"/>
      <c r="D1272" s="21"/>
      <c r="E1272" s="21"/>
      <c r="F1272" s="21"/>
      <c r="I1272" s="41" t="str">
        <f>IF('Data Entry'!$CC3910="", "", 'Data Entry'!$CC3910)</f>
        <v/>
      </c>
      <c r="J1272" s="41" t="str">
        <f>IF('Data Entry'!$BW3910="", "", 'Data Entry'!$BW3910)</f>
        <v/>
      </c>
      <c r="L1272" s="37" t="str">
        <f t="shared" si="58"/>
        <v/>
      </c>
      <c r="N1272" s="37" t="str">
        <f t="shared" si="59"/>
        <v/>
      </c>
      <c r="O1272" s="37" t="str">
        <f t="shared" si="57"/>
        <v/>
      </c>
    </row>
    <row r="1273" spans="1:15" x14ac:dyDescent="0.25">
      <c r="A1273" s="21"/>
      <c r="B1273" s="16"/>
      <c r="C1273" s="57"/>
      <c r="D1273" s="21"/>
      <c r="E1273" s="21"/>
      <c r="F1273" s="21"/>
      <c r="I1273" s="41" t="str">
        <f>IF('Data Entry'!$CC3911="", "", 'Data Entry'!$CC3911)</f>
        <v/>
      </c>
      <c r="J1273" s="41" t="str">
        <f>IF('Data Entry'!$BW3911="", "", 'Data Entry'!$BW3911)</f>
        <v/>
      </c>
      <c r="L1273" s="37" t="str">
        <f t="shared" si="58"/>
        <v/>
      </c>
      <c r="N1273" s="37" t="str">
        <f t="shared" si="59"/>
        <v/>
      </c>
      <c r="O1273" s="37" t="str">
        <f t="shared" si="57"/>
        <v/>
      </c>
    </row>
    <row r="1274" spans="1:15" x14ac:dyDescent="0.25">
      <c r="A1274" s="21"/>
      <c r="B1274" s="16"/>
      <c r="C1274" s="57"/>
      <c r="D1274" s="21"/>
      <c r="E1274" s="21"/>
      <c r="F1274" s="21"/>
      <c r="I1274" s="41" t="str">
        <f>IF('Data Entry'!$CC3912="", "", 'Data Entry'!$CC3912)</f>
        <v/>
      </c>
      <c r="J1274" s="41" t="str">
        <f>IF('Data Entry'!$BW3912="", "", 'Data Entry'!$BW3912)</f>
        <v/>
      </c>
      <c r="L1274" s="37" t="str">
        <f t="shared" si="58"/>
        <v/>
      </c>
      <c r="N1274" s="37" t="str">
        <f t="shared" si="59"/>
        <v/>
      </c>
      <c r="O1274" s="37" t="str">
        <f t="shared" si="57"/>
        <v/>
      </c>
    </row>
    <row r="1275" spans="1:15" x14ac:dyDescent="0.25">
      <c r="A1275" s="21"/>
      <c r="B1275" s="16"/>
      <c r="C1275" s="57"/>
      <c r="D1275" s="21"/>
      <c r="E1275" s="21"/>
      <c r="F1275" s="21"/>
      <c r="I1275" s="41" t="str">
        <f>IF('Data Entry'!$CC3913="", "", 'Data Entry'!$CC3913)</f>
        <v/>
      </c>
      <c r="J1275" s="41" t="str">
        <f>IF('Data Entry'!$BW3913="", "", 'Data Entry'!$BW3913)</f>
        <v/>
      </c>
      <c r="L1275" s="37" t="str">
        <f t="shared" si="58"/>
        <v/>
      </c>
      <c r="N1275" s="37" t="str">
        <f t="shared" si="59"/>
        <v/>
      </c>
      <c r="O1275" s="37" t="str">
        <f t="shared" si="57"/>
        <v/>
      </c>
    </row>
    <row r="1276" spans="1:15" x14ac:dyDescent="0.25">
      <c r="A1276" s="21"/>
      <c r="B1276" s="16"/>
      <c r="C1276" s="57"/>
      <c r="D1276" s="21"/>
      <c r="E1276" s="21"/>
      <c r="F1276" s="21"/>
      <c r="I1276" s="41" t="str">
        <f>IF('Data Entry'!$CC3914="", "", 'Data Entry'!$CC3914)</f>
        <v/>
      </c>
      <c r="J1276" s="41" t="str">
        <f>IF('Data Entry'!$BW3914="", "", 'Data Entry'!$BW3914)</f>
        <v/>
      </c>
      <c r="L1276" s="37" t="str">
        <f t="shared" si="58"/>
        <v/>
      </c>
      <c r="N1276" s="37" t="str">
        <f t="shared" si="59"/>
        <v/>
      </c>
      <c r="O1276" s="37" t="str">
        <f t="shared" si="57"/>
        <v/>
      </c>
    </row>
    <row r="1277" spans="1:15" x14ac:dyDescent="0.25">
      <c r="A1277" s="21"/>
      <c r="B1277" s="16"/>
      <c r="C1277" s="57"/>
      <c r="D1277" s="21"/>
      <c r="E1277" s="21"/>
      <c r="F1277" s="21"/>
      <c r="I1277" s="41" t="str">
        <f>IF('Data Entry'!$CC3915="", "", 'Data Entry'!$CC3915)</f>
        <v/>
      </c>
      <c r="J1277" s="41" t="str">
        <f>IF('Data Entry'!$BW3915="", "", 'Data Entry'!$BW3915)</f>
        <v/>
      </c>
      <c r="L1277" s="37" t="str">
        <f t="shared" si="58"/>
        <v/>
      </c>
      <c r="N1277" s="37" t="str">
        <f t="shared" si="59"/>
        <v/>
      </c>
      <c r="O1277" s="37" t="str">
        <f t="shared" si="57"/>
        <v/>
      </c>
    </row>
    <row r="1278" spans="1:15" x14ac:dyDescent="0.25">
      <c r="A1278" s="21"/>
      <c r="B1278" s="16"/>
      <c r="C1278" s="57"/>
      <c r="D1278" s="21"/>
      <c r="E1278" s="21"/>
      <c r="F1278" s="21"/>
      <c r="I1278" s="41" t="str">
        <f>IF('Data Entry'!$CC3916="", "", 'Data Entry'!$CC3916)</f>
        <v/>
      </c>
      <c r="J1278" s="41" t="str">
        <f>IF('Data Entry'!$BW3916="", "", 'Data Entry'!$BW3916)</f>
        <v/>
      </c>
      <c r="L1278" s="37" t="str">
        <f t="shared" si="58"/>
        <v/>
      </c>
      <c r="N1278" s="37" t="str">
        <f t="shared" si="59"/>
        <v/>
      </c>
      <c r="O1278" s="37" t="str">
        <f t="shared" si="57"/>
        <v/>
      </c>
    </row>
    <row r="1279" spans="1:15" x14ac:dyDescent="0.25">
      <c r="A1279" s="21"/>
      <c r="B1279" s="16"/>
      <c r="C1279" s="57"/>
      <c r="D1279" s="21"/>
      <c r="E1279" s="21"/>
      <c r="F1279" s="21"/>
      <c r="I1279" s="41" t="str">
        <f>IF('Data Entry'!$CC3917="", "", 'Data Entry'!$CC3917)</f>
        <v/>
      </c>
      <c r="J1279" s="41" t="str">
        <f>IF('Data Entry'!$BW3917="", "", 'Data Entry'!$BW3917)</f>
        <v/>
      </c>
      <c r="L1279" s="37" t="str">
        <f t="shared" si="58"/>
        <v/>
      </c>
      <c r="N1279" s="37" t="str">
        <f t="shared" si="59"/>
        <v/>
      </c>
      <c r="O1279" s="37" t="str">
        <f t="shared" si="57"/>
        <v/>
      </c>
    </row>
    <row r="1280" spans="1:15" x14ac:dyDescent="0.25">
      <c r="A1280" s="21"/>
      <c r="B1280" s="16"/>
      <c r="C1280" s="57"/>
      <c r="D1280" s="21"/>
      <c r="E1280" s="21"/>
      <c r="F1280" s="21"/>
      <c r="I1280" s="41" t="str">
        <f>IF('Data Entry'!$CC3918="", "", 'Data Entry'!$CC3918)</f>
        <v/>
      </c>
      <c r="J1280" s="41" t="str">
        <f>IF('Data Entry'!$BW3918="", "", 'Data Entry'!$BW3918)</f>
        <v/>
      </c>
      <c r="L1280" s="37" t="str">
        <f t="shared" si="58"/>
        <v/>
      </c>
      <c r="N1280" s="37" t="str">
        <f t="shared" si="59"/>
        <v/>
      </c>
      <c r="O1280" s="37" t="str">
        <f t="shared" si="57"/>
        <v/>
      </c>
    </row>
    <row r="1281" spans="1:15" x14ac:dyDescent="0.25">
      <c r="A1281" s="21"/>
      <c r="B1281" s="16"/>
      <c r="C1281" s="57"/>
      <c r="D1281" s="21"/>
      <c r="E1281" s="21"/>
      <c r="F1281" s="21"/>
      <c r="I1281" s="41" t="str">
        <f>IF('Data Entry'!$CC3919="", "", 'Data Entry'!$CC3919)</f>
        <v/>
      </c>
      <c r="J1281" s="41" t="str">
        <f>IF('Data Entry'!$BW3919="", "", 'Data Entry'!$BW3919)</f>
        <v/>
      </c>
      <c r="L1281" s="37" t="str">
        <f t="shared" si="58"/>
        <v/>
      </c>
      <c r="N1281" s="37" t="str">
        <f t="shared" si="59"/>
        <v/>
      </c>
      <c r="O1281" s="37" t="str">
        <f t="shared" si="57"/>
        <v/>
      </c>
    </row>
    <row r="1282" spans="1:15" x14ac:dyDescent="0.25">
      <c r="A1282" s="21"/>
      <c r="B1282" s="16"/>
      <c r="C1282" s="57"/>
      <c r="D1282" s="21"/>
      <c r="E1282" s="21"/>
      <c r="F1282" s="21"/>
      <c r="I1282" s="41" t="str">
        <f>IF('Data Entry'!$CC3920="", "", 'Data Entry'!$CC3920)</f>
        <v/>
      </c>
      <c r="J1282" s="41" t="str">
        <f>IF('Data Entry'!$BW3920="", "", 'Data Entry'!$BW3920)</f>
        <v/>
      </c>
      <c r="L1282" s="37" t="str">
        <f t="shared" si="58"/>
        <v/>
      </c>
      <c r="N1282" s="37" t="str">
        <f t="shared" si="59"/>
        <v/>
      </c>
      <c r="O1282" s="37" t="str">
        <f t="shared" si="57"/>
        <v/>
      </c>
    </row>
    <row r="1283" spans="1:15" x14ac:dyDescent="0.25">
      <c r="A1283" s="21"/>
      <c r="B1283" s="16"/>
      <c r="C1283" s="57"/>
      <c r="D1283" s="21"/>
      <c r="E1283" s="21"/>
      <c r="F1283" s="21"/>
      <c r="I1283" s="41" t="str">
        <f>IF('Data Entry'!$CC3921="", "", 'Data Entry'!$CC3921)</f>
        <v/>
      </c>
      <c r="J1283" s="41" t="str">
        <f>IF('Data Entry'!$BW3921="", "", 'Data Entry'!$BW3921)</f>
        <v/>
      </c>
      <c r="L1283" s="37" t="str">
        <f t="shared" si="58"/>
        <v/>
      </c>
      <c r="N1283" s="37" t="str">
        <f t="shared" si="59"/>
        <v/>
      </c>
      <c r="O1283" s="37" t="str">
        <f t="shared" si="57"/>
        <v/>
      </c>
    </row>
    <row r="1284" spans="1:15" x14ac:dyDescent="0.25">
      <c r="A1284" s="21"/>
      <c r="B1284" s="16"/>
      <c r="C1284" s="57"/>
      <c r="D1284" s="21"/>
      <c r="E1284" s="21"/>
      <c r="F1284" s="21"/>
      <c r="I1284" s="41" t="str">
        <f>IF('Data Entry'!$CC3922="", "", 'Data Entry'!$CC3922)</f>
        <v/>
      </c>
      <c r="J1284" s="41" t="str">
        <f>IF('Data Entry'!$BW3922="", "", 'Data Entry'!$BW3922)</f>
        <v/>
      </c>
      <c r="L1284" s="37" t="str">
        <f t="shared" si="58"/>
        <v/>
      </c>
      <c r="N1284" s="37" t="str">
        <f t="shared" si="59"/>
        <v/>
      </c>
      <c r="O1284" s="37" t="str">
        <f t="shared" si="57"/>
        <v/>
      </c>
    </row>
    <row r="1285" spans="1:15" x14ac:dyDescent="0.25">
      <c r="A1285" s="21"/>
      <c r="B1285" s="16"/>
      <c r="C1285" s="57"/>
      <c r="D1285" s="21"/>
      <c r="E1285" s="21"/>
      <c r="F1285" s="21"/>
      <c r="I1285" s="41" t="str">
        <f>IF('Data Entry'!$CC3923="", "", 'Data Entry'!$CC3923)</f>
        <v/>
      </c>
      <c r="J1285" s="41" t="str">
        <f>IF('Data Entry'!$BW3923="", "", 'Data Entry'!$BW3923)</f>
        <v/>
      </c>
      <c r="L1285" s="37" t="str">
        <f t="shared" si="58"/>
        <v/>
      </c>
      <c r="N1285" s="37" t="str">
        <f t="shared" si="59"/>
        <v/>
      </c>
      <c r="O1285" s="37" t="str">
        <f t="shared" si="57"/>
        <v/>
      </c>
    </row>
    <row r="1286" spans="1:15" x14ac:dyDescent="0.25">
      <c r="A1286" s="21"/>
      <c r="B1286" s="16"/>
      <c r="C1286" s="57"/>
      <c r="D1286" s="21"/>
      <c r="E1286" s="21"/>
      <c r="F1286" s="21"/>
      <c r="I1286" s="41" t="str">
        <f>IF('Data Entry'!$CC3924="", "", 'Data Entry'!$CC3924)</f>
        <v/>
      </c>
      <c r="J1286" s="41" t="str">
        <f>IF('Data Entry'!$BW3924="", "", 'Data Entry'!$BW3924)</f>
        <v/>
      </c>
      <c r="L1286" s="37" t="str">
        <f t="shared" si="58"/>
        <v/>
      </c>
      <c r="N1286" s="37" t="str">
        <f t="shared" si="59"/>
        <v/>
      </c>
      <c r="O1286" s="37" t="str">
        <f t="shared" si="57"/>
        <v/>
      </c>
    </row>
    <row r="1287" spans="1:15" x14ac:dyDescent="0.25">
      <c r="A1287" s="21"/>
      <c r="B1287" s="16"/>
      <c r="C1287" s="57"/>
      <c r="D1287" s="21"/>
      <c r="E1287" s="21"/>
      <c r="F1287" s="21"/>
      <c r="I1287" s="41" t="str">
        <f>IF('Data Entry'!$CC3925="", "", 'Data Entry'!$CC3925)</f>
        <v/>
      </c>
      <c r="J1287" s="41" t="str">
        <f>IF('Data Entry'!$BW3925="", "", 'Data Entry'!$BW3925)</f>
        <v/>
      </c>
      <c r="L1287" s="37" t="str">
        <f t="shared" si="58"/>
        <v/>
      </c>
      <c r="N1287" s="37" t="str">
        <f t="shared" si="59"/>
        <v/>
      </c>
      <c r="O1287" s="37" t="str">
        <f t="shared" si="57"/>
        <v/>
      </c>
    </row>
    <row r="1288" spans="1:15" x14ac:dyDescent="0.25">
      <c r="A1288" s="21"/>
      <c r="B1288" s="16"/>
      <c r="C1288" s="57"/>
      <c r="D1288" s="21"/>
      <c r="E1288" s="21"/>
      <c r="F1288" s="21"/>
      <c r="I1288" s="41" t="str">
        <f>IF('Data Entry'!$CC3926="", "", 'Data Entry'!$CC3926)</f>
        <v/>
      </c>
      <c r="J1288" s="41" t="str">
        <f>IF('Data Entry'!$BW3926="", "", 'Data Entry'!$BW3926)</f>
        <v/>
      </c>
      <c r="L1288" s="37" t="str">
        <f t="shared" si="58"/>
        <v/>
      </c>
      <c r="N1288" s="37" t="str">
        <f t="shared" si="59"/>
        <v/>
      </c>
      <c r="O1288" s="37" t="str">
        <f t="shared" si="57"/>
        <v/>
      </c>
    </row>
    <row r="1289" spans="1:15" x14ac:dyDescent="0.25">
      <c r="A1289" s="21"/>
      <c r="B1289" s="16"/>
      <c r="C1289" s="57"/>
      <c r="D1289" s="21"/>
      <c r="E1289" s="21"/>
      <c r="F1289" s="21"/>
      <c r="I1289" s="41" t="str">
        <f>IF('Data Entry'!$CC3927="", "", 'Data Entry'!$CC3927)</f>
        <v/>
      </c>
      <c r="J1289" s="41" t="str">
        <f>IF('Data Entry'!$BW3927="", "", 'Data Entry'!$BW3927)</f>
        <v/>
      </c>
      <c r="L1289" s="37" t="str">
        <f t="shared" si="58"/>
        <v/>
      </c>
      <c r="N1289" s="37" t="str">
        <f t="shared" si="59"/>
        <v/>
      </c>
      <c r="O1289" s="37" t="str">
        <f t="shared" si="57"/>
        <v/>
      </c>
    </row>
    <row r="1290" spans="1:15" x14ac:dyDescent="0.25">
      <c r="A1290" s="21"/>
      <c r="B1290" s="16"/>
      <c r="C1290" s="57"/>
      <c r="D1290" s="21"/>
      <c r="E1290" s="21"/>
      <c r="F1290" s="21"/>
      <c r="I1290" s="41" t="str">
        <f>IF('Data Entry'!$CC3928="", "", 'Data Entry'!$CC3928)</f>
        <v/>
      </c>
      <c r="J1290" s="41" t="str">
        <f>IF('Data Entry'!$BW3928="", "", 'Data Entry'!$BW3928)</f>
        <v/>
      </c>
      <c r="L1290" s="37" t="str">
        <f t="shared" si="58"/>
        <v/>
      </c>
      <c r="N1290" s="37" t="str">
        <f t="shared" si="59"/>
        <v/>
      </c>
      <c r="O1290" s="37" t="str">
        <f t="shared" si="57"/>
        <v/>
      </c>
    </row>
    <row r="1291" spans="1:15" x14ac:dyDescent="0.25">
      <c r="A1291" s="21"/>
      <c r="B1291" s="16"/>
      <c r="C1291" s="57"/>
      <c r="D1291" s="21"/>
      <c r="E1291" s="21"/>
      <c r="F1291" s="21"/>
      <c r="I1291" s="41" t="str">
        <f>IF('Data Entry'!$CC3929="", "", 'Data Entry'!$CC3929)</f>
        <v/>
      </c>
      <c r="J1291" s="41" t="str">
        <f>IF('Data Entry'!$BW3929="", "", 'Data Entry'!$BW3929)</f>
        <v/>
      </c>
      <c r="L1291" s="37" t="str">
        <f t="shared" si="58"/>
        <v/>
      </c>
      <c r="N1291" s="37" t="str">
        <f t="shared" si="59"/>
        <v/>
      </c>
      <c r="O1291" s="37" t="str">
        <f t="shared" ref="O1291:O1354" si="60">IF($L1291="", "", IF(AND(O$5="X", C1291=""), $L$6, IF(AND(NOT(C1291=""), OR(COUNTIF(J$11:J$2650, C1291)=0, COUNTIF(C$11:C$2650, C1291)&gt;1)), $L$7, "")))</f>
        <v/>
      </c>
    </row>
    <row r="1292" spans="1:15" x14ac:dyDescent="0.25">
      <c r="A1292" s="21"/>
      <c r="B1292" s="16"/>
      <c r="C1292" s="57"/>
      <c r="D1292" s="21"/>
      <c r="E1292" s="21"/>
      <c r="F1292" s="21"/>
      <c r="I1292" s="41" t="str">
        <f>IF('Data Entry'!$CC3930="", "", 'Data Entry'!$CC3930)</f>
        <v/>
      </c>
      <c r="J1292" s="41" t="str">
        <f>IF('Data Entry'!$BW3930="", "", 'Data Entry'!$BW3930)</f>
        <v/>
      </c>
      <c r="L1292" s="37" t="str">
        <f t="shared" ref="L1292:L1355" si="61">IF(COUNTIF($B1292:$C1292, "")=2, "", "X")</f>
        <v/>
      </c>
      <c r="N1292" s="37" t="str">
        <f t="shared" ref="N1292:N1355" si="62">IF($L1292="", "", IF(AND(N$5="X", B1292=""), $L$6, IF(AND(NOT(B1292=""), OR(COUNTIF(I$11:I$2650, B1292)=0, COUNTIF(B$11:B$2650, B1292)&gt;1)), $L$7, "")))</f>
        <v/>
      </c>
      <c r="O1292" s="37" t="str">
        <f t="shared" si="60"/>
        <v/>
      </c>
    </row>
    <row r="1293" spans="1:15" x14ac:dyDescent="0.25">
      <c r="A1293" s="21"/>
      <c r="B1293" s="16"/>
      <c r="C1293" s="57"/>
      <c r="D1293" s="21"/>
      <c r="E1293" s="21"/>
      <c r="F1293" s="21"/>
      <c r="I1293" s="41" t="str">
        <f>IF('Data Entry'!$CC3931="", "", 'Data Entry'!$CC3931)</f>
        <v/>
      </c>
      <c r="J1293" s="41" t="str">
        <f>IF('Data Entry'!$BW3931="", "", 'Data Entry'!$BW3931)</f>
        <v/>
      </c>
      <c r="L1293" s="37" t="str">
        <f t="shared" si="61"/>
        <v/>
      </c>
      <c r="N1293" s="37" t="str">
        <f t="shared" si="62"/>
        <v/>
      </c>
      <c r="O1293" s="37" t="str">
        <f t="shared" si="60"/>
        <v/>
      </c>
    </row>
    <row r="1294" spans="1:15" x14ac:dyDescent="0.25">
      <c r="A1294" s="21"/>
      <c r="B1294" s="16"/>
      <c r="C1294" s="57"/>
      <c r="D1294" s="21"/>
      <c r="E1294" s="21"/>
      <c r="F1294" s="21"/>
      <c r="I1294" s="41" t="str">
        <f>IF('Data Entry'!$CC3932="", "", 'Data Entry'!$CC3932)</f>
        <v/>
      </c>
      <c r="J1294" s="41" t="str">
        <f>IF('Data Entry'!$BW3932="", "", 'Data Entry'!$BW3932)</f>
        <v/>
      </c>
      <c r="L1294" s="37" t="str">
        <f t="shared" si="61"/>
        <v/>
      </c>
      <c r="N1294" s="37" t="str">
        <f t="shared" si="62"/>
        <v/>
      </c>
      <c r="O1294" s="37" t="str">
        <f t="shared" si="60"/>
        <v/>
      </c>
    </row>
    <row r="1295" spans="1:15" x14ac:dyDescent="0.25">
      <c r="A1295" s="21"/>
      <c r="B1295" s="16"/>
      <c r="C1295" s="57"/>
      <c r="D1295" s="21"/>
      <c r="E1295" s="21"/>
      <c r="F1295" s="21"/>
      <c r="I1295" s="41" t="str">
        <f>IF('Data Entry'!$CC3933="", "", 'Data Entry'!$CC3933)</f>
        <v/>
      </c>
      <c r="J1295" s="41" t="str">
        <f>IF('Data Entry'!$BW3933="", "", 'Data Entry'!$BW3933)</f>
        <v/>
      </c>
      <c r="L1295" s="37" t="str">
        <f t="shared" si="61"/>
        <v/>
      </c>
      <c r="N1295" s="37" t="str">
        <f t="shared" si="62"/>
        <v/>
      </c>
      <c r="O1295" s="37" t="str">
        <f t="shared" si="60"/>
        <v/>
      </c>
    </row>
    <row r="1296" spans="1:15" x14ac:dyDescent="0.25">
      <c r="A1296" s="21"/>
      <c r="B1296" s="16"/>
      <c r="C1296" s="57"/>
      <c r="D1296" s="21"/>
      <c r="E1296" s="21"/>
      <c r="F1296" s="21"/>
      <c r="I1296" s="41" t="str">
        <f>IF('Data Entry'!$CC3934="", "", 'Data Entry'!$CC3934)</f>
        <v/>
      </c>
      <c r="J1296" s="41" t="str">
        <f>IF('Data Entry'!$BW3934="", "", 'Data Entry'!$BW3934)</f>
        <v/>
      </c>
      <c r="L1296" s="37" t="str">
        <f t="shared" si="61"/>
        <v/>
      </c>
      <c r="N1296" s="37" t="str">
        <f t="shared" si="62"/>
        <v/>
      </c>
      <c r="O1296" s="37" t="str">
        <f t="shared" si="60"/>
        <v/>
      </c>
    </row>
    <row r="1297" spans="1:15" x14ac:dyDescent="0.25">
      <c r="A1297" s="21"/>
      <c r="B1297" s="16"/>
      <c r="C1297" s="57"/>
      <c r="D1297" s="21"/>
      <c r="E1297" s="21"/>
      <c r="F1297" s="21"/>
      <c r="I1297" s="41" t="str">
        <f>IF('Data Entry'!$CC3935="", "", 'Data Entry'!$CC3935)</f>
        <v/>
      </c>
      <c r="J1297" s="41" t="str">
        <f>IF('Data Entry'!$BW3935="", "", 'Data Entry'!$BW3935)</f>
        <v/>
      </c>
      <c r="L1297" s="37" t="str">
        <f t="shared" si="61"/>
        <v/>
      </c>
      <c r="N1297" s="37" t="str">
        <f t="shared" si="62"/>
        <v/>
      </c>
      <c r="O1297" s="37" t="str">
        <f t="shared" si="60"/>
        <v/>
      </c>
    </row>
    <row r="1298" spans="1:15" x14ac:dyDescent="0.25">
      <c r="A1298" s="21"/>
      <c r="B1298" s="16"/>
      <c r="C1298" s="57"/>
      <c r="D1298" s="21"/>
      <c r="E1298" s="21"/>
      <c r="F1298" s="21"/>
      <c r="I1298" s="41" t="str">
        <f>IF('Data Entry'!$CC3936="", "", 'Data Entry'!$CC3936)</f>
        <v/>
      </c>
      <c r="J1298" s="41" t="str">
        <f>IF('Data Entry'!$BW3936="", "", 'Data Entry'!$BW3936)</f>
        <v/>
      </c>
      <c r="L1298" s="37" t="str">
        <f t="shared" si="61"/>
        <v/>
      </c>
      <c r="N1298" s="37" t="str">
        <f t="shared" si="62"/>
        <v/>
      </c>
      <c r="O1298" s="37" t="str">
        <f t="shared" si="60"/>
        <v/>
      </c>
    </row>
    <row r="1299" spans="1:15" x14ac:dyDescent="0.25">
      <c r="A1299" s="21"/>
      <c r="B1299" s="16"/>
      <c r="C1299" s="57"/>
      <c r="D1299" s="21"/>
      <c r="E1299" s="21"/>
      <c r="F1299" s="21"/>
      <c r="I1299" s="41" t="str">
        <f>IF('Data Entry'!$CC3937="", "", 'Data Entry'!$CC3937)</f>
        <v/>
      </c>
      <c r="J1299" s="41" t="str">
        <f>IF('Data Entry'!$BW3937="", "", 'Data Entry'!$BW3937)</f>
        <v/>
      </c>
      <c r="L1299" s="37" t="str">
        <f t="shared" si="61"/>
        <v/>
      </c>
      <c r="N1299" s="37" t="str">
        <f t="shared" si="62"/>
        <v/>
      </c>
      <c r="O1299" s="37" t="str">
        <f t="shared" si="60"/>
        <v/>
      </c>
    </row>
    <row r="1300" spans="1:15" x14ac:dyDescent="0.25">
      <c r="A1300" s="21"/>
      <c r="B1300" s="16"/>
      <c r="C1300" s="57"/>
      <c r="D1300" s="21"/>
      <c r="E1300" s="21"/>
      <c r="F1300" s="21"/>
      <c r="I1300" s="41" t="str">
        <f>IF('Data Entry'!$CC3938="", "", 'Data Entry'!$CC3938)</f>
        <v/>
      </c>
      <c r="J1300" s="41" t="str">
        <f>IF('Data Entry'!$BW3938="", "", 'Data Entry'!$BW3938)</f>
        <v/>
      </c>
      <c r="L1300" s="37" t="str">
        <f t="shared" si="61"/>
        <v/>
      </c>
      <c r="N1300" s="37" t="str">
        <f t="shared" si="62"/>
        <v/>
      </c>
      <c r="O1300" s="37" t="str">
        <f t="shared" si="60"/>
        <v/>
      </c>
    </row>
    <row r="1301" spans="1:15" x14ac:dyDescent="0.25">
      <c r="A1301" s="21"/>
      <c r="B1301" s="16"/>
      <c r="C1301" s="57"/>
      <c r="D1301" s="21"/>
      <c r="E1301" s="21"/>
      <c r="F1301" s="21"/>
      <c r="I1301" s="41" t="str">
        <f>IF('Data Entry'!$CC3939="", "", 'Data Entry'!$CC3939)</f>
        <v/>
      </c>
      <c r="J1301" s="41" t="str">
        <f>IF('Data Entry'!$BW3939="", "", 'Data Entry'!$BW3939)</f>
        <v/>
      </c>
      <c r="L1301" s="37" t="str">
        <f t="shared" si="61"/>
        <v/>
      </c>
      <c r="N1301" s="37" t="str">
        <f t="shared" si="62"/>
        <v/>
      </c>
      <c r="O1301" s="37" t="str">
        <f t="shared" si="60"/>
        <v/>
      </c>
    </row>
    <row r="1302" spans="1:15" x14ac:dyDescent="0.25">
      <c r="A1302" s="21"/>
      <c r="B1302" s="16"/>
      <c r="C1302" s="57"/>
      <c r="D1302" s="21"/>
      <c r="E1302" s="21"/>
      <c r="F1302" s="21"/>
      <c r="I1302" s="41" t="str">
        <f>IF('Data Entry'!$CC3940="", "", 'Data Entry'!$CC3940)</f>
        <v/>
      </c>
      <c r="J1302" s="41" t="str">
        <f>IF('Data Entry'!$BW3940="", "", 'Data Entry'!$BW3940)</f>
        <v/>
      </c>
      <c r="L1302" s="37" t="str">
        <f t="shared" si="61"/>
        <v/>
      </c>
      <c r="N1302" s="37" t="str">
        <f t="shared" si="62"/>
        <v/>
      </c>
      <c r="O1302" s="37" t="str">
        <f t="shared" si="60"/>
        <v/>
      </c>
    </row>
    <row r="1303" spans="1:15" x14ac:dyDescent="0.25">
      <c r="A1303" s="21"/>
      <c r="B1303" s="16"/>
      <c r="C1303" s="57"/>
      <c r="D1303" s="21"/>
      <c r="E1303" s="21"/>
      <c r="F1303" s="21"/>
      <c r="I1303" s="41" t="str">
        <f>IF('Data Entry'!$CC3941="", "", 'Data Entry'!$CC3941)</f>
        <v/>
      </c>
      <c r="J1303" s="41" t="str">
        <f>IF('Data Entry'!$BW3941="", "", 'Data Entry'!$BW3941)</f>
        <v/>
      </c>
      <c r="L1303" s="37" t="str">
        <f t="shared" si="61"/>
        <v/>
      </c>
      <c r="N1303" s="37" t="str">
        <f t="shared" si="62"/>
        <v/>
      </c>
      <c r="O1303" s="37" t="str">
        <f t="shared" si="60"/>
        <v/>
      </c>
    </row>
    <row r="1304" spans="1:15" x14ac:dyDescent="0.25">
      <c r="A1304" s="21"/>
      <c r="B1304" s="16"/>
      <c r="C1304" s="57"/>
      <c r="D1304" s="21"/>
      <c r="E1304" s="21"/>
      <c r="F1304" s="21"/>
      <c r="I1304" s="41" t="str">
        <f>IF('Data Entry'!$CC3942="", "", 'Data Entry'!$CC3942)</f>
        <v/>
      </c>
      <c r="J1304" s="41" t="str">
        <f>IF('Data Entry'!$BW3942="", "", 'Data Entry'!$BW3942)</f>
        <v/>
      </c>
      <c r="L1304" s="37" t="str">
        <f t="shared" si="61"/>
        <v/>
      </c>
      <c r="N1304" s="37" t="str">
        <f t="shared" si="62"/>
        <v/>
      </c>
      <c r="O1304" s="37" t="str">
        <f t="shared" si="60"/>
        <v/>
      </c>
    </row>
    <row r="1305" spans="1:15" x14ac:dyDescent="0.25">
      <c r="A1305" s="21"/>
      <c r="B1305" s="16"/>
      <c r="C1305" s="57"/>
      <c r="D1305" s="21"/>
      <c r="E1305" s="21"/>
      <c r="F1305" s="21"/>
      <c r="I1305" s="41" t="str">
        <f>IF('Data Entry'!$CC3943="", "", 'Data Entry'!$CC3943)</f>
        <v/>
      </c>
      <c r="J1305" s="41" t="str">
        <f>IF('Data Entry'!$BW3943="", "", 'Data Entry'!$BW3943)</f>
        <v/>
      </c>
      <c r="L1305" s="37" t="str">
        <f t="shared" si="61"/>
        <v/>
      </c>
      <c r="N1305" s="37" t="str">
        <f t="shared" si="62"/>
        <v/>
      </c>
      <c r="O1305" s="37" t="str">
        <f t="shared" si="60"/>
        <v/>
      </c>
    </row>
    <row r="1306" spans="1:15" x14ac:dyDescent="0.25">
      <c r="A1306" s="21"/>
      <c r="B1306" s="16"/>
      <c r="C1306" s="57"/>
      <c r="D1306" s="21"/>
      <c r="E1306" s="21"/>
      <c r="F1306" s="21"/>
      <c r="I1306" s="41" t="str">
        <f>IF('Data Entry'!$CC3944="", "", 'Data Entry'!$CC3944)</f>
        <v/>
      </c>
      <c r="J1306" s="41" t="str">
        <f>IF('Data Entry'!$BW3944="", "", 'Data Entry'!$BW3944)</f>
        <v/>
      </c>
      <c r="L1306" s="37" t="str">
        <f t="shared" si="61"/>
        <v/>
      </c>
      <c r="N1306" s="37" t="str">
        <f t="shared" si="62"/>
        <v/>
      </c>
      <c r="O1306" s="37" t="str">
        <f t="shared" si="60"/>
        <v/>
      </c>
    </row>
    <row r="1307" spans="1:15" x14ac:dyDescent="0.25">
      <c r="A1307" s="21"/>
      <c r="B1307" s="16"/>
      <c r="C1307" s="57"/>
      <c r="D1307" s="21"/>
      <c r="E1307" s="21"/>
      <c r="F1307" s="21"/>
      <c r="I1307" s="41" t="str">
        <f>IF('Data Entry'!$CC3945="", "", 'Data Entry'!$CC3945)</f>
        <v/>
      </c>
      <c r="J1307" s="41" t="str">
        <f>IF('Data Entry'!$BW3945="", "", 'Data Entry'!$BW3945)</f>
        <v/>
      </c>
      <c r="L1307" s="37" t="str">
        <f t="shared" si="61"/>
        <v/>
      </c>
      <c r="N1307" s="37" t="str">
        <f t="shared" si="62"/>
        <v/>
      </c>
      <c r="O1307" s="37" t="str">
        <f t="shared" si="60"/>
        <v/>
      </c>
    </row>
    <row r="1308" spans="1:15" x14ac:dyDescent="0.25">
      <c r="A1308" s="21"/>
      <c r="B1308" s="16"/>
      <c r="C1308" s="57"/>
      <c r="D1308" s="21"/>
      <c r="E1308" s="21"/>
      <c r="F1308" s="21"/>
      <c r="I1308" s="41" t="str">
        <f>IF('Data Entry'!$CC3946="", "", 'Data Entry'!$CC3946)</f>
        <v/>
      </c>
      <c r="J1308" s="41" t="str">
        <f>IF('Data Entry'!$BW3946="", "", 'Data Entry'!$BW3946)</f>
        <v/>
      </c>
      <c r="L1308" s="37" t="str">
        <f t="shared" si="61"/>
        <v/>
      </c>
      <c r="N1308" s="37" t="str">
        <f t="shared" si="62"/>
        <v/>
      </c>
      <c r="O1308" s="37" t="str">
        <f t="shared" si="60"/>
        <v/>
      </c>
    </row>
    <row r="1309" spans="1:15" x14ac:dyDescent="0.25">
      <c r="A1309" s="21"/>
      <c r="B1309" s="16"/>
      <c r="C1309" s="57"/>
      <c r="D1309" s="21"/>
      <c r="E1309" s="21"/>
      <c r="F1309" s="21"/>
      <c r="I1309" s="41" t="str">
        <f>IF('Data Entry'!$CC3947="", "", 'Data Entry'!$CC3947)</f>
        <v/>
      </c>
      <c r="J1309" s="41" t="str">
        <f>IF('Data Entry'!$BW3947="", "", 'Data Entry'!$BW3947)</f>
        <v/>
      </c>
      <c r="L1309" s="37" t="str">
        <f t="shared" si="61"/>
        <v/>
      </c>
      <c r="N1309" s="37" t="str">
        <f t="shared" si="62"/>
        <v/>
      </c>
      <c r="O1309" s="37" t="str">
        <f t="shared" si="60"/>
        <v/>
      </c>
    </row>
    <row r="1310" spans="1:15" x14ac:dyDescent="0.25">
      <c r="A1310" s="21"/>
      <c r="B1310" s="16"/>
      <c r="C1310" s="57"/>
      <c r="D1310" s="21"/>
      <c r="E1310" s="21"/>
      <c r="F1310" s="21"/>
      <c r="I1310" s="41" t="str">
        <f>IF('Data Entry'!$CC3948="", "", 'Data Entry'!$CC3948)</f>
        <v/>
      </c>
      <c r="J1310" s="41" t="str">
        <f>IF('Data Entry'!$BW3948="", "", 'Data Entry'!$BW3948)</f>
        <v/>
      </c>
      <c r="L1310" s="37" t="str">
        <f t="shared" si="61"/>
        <v/>
      </c>
      <c r="N1310" s="37" t="str">
        <f t="shared" si="62"/>
        <v/>
      </c>
      <c r="O1310" s="37" t="str">
        <f t="shared" si="60"/>
        <v/>
      </c>
    </row>
    <row r="1311" spans="1:15" x14ac:dyDescent="0.25">
      <c r="A1311" s="21"/>
      <c r="B1311" s="16"/>
      <c r="C1311" s="57"/>
      <c r="D1311" s="21"/>
      <c r="E1311" s="21"/>
      <c r="F1311" s="21"/>
      <c r="I1311" s="41" t="str">
        <f>IF('Data Entry'!$CC3949="", "", 'Data Entry'!$CC3949)</f>
        <v/>
      </c>
      <c r="J1311" s="41" t="str">
        <f>IF('Data Entry'!$BW3949="", "", 'Data Entry'!$BW3949)</f>
        <v/>
      </c>
      <c r="L1311" s="37" t="str">
        <f t="shared" si="61"/>
        <v/>
      </c>
      <c r="N1311" s="37" t="str">
        <f t="shared" si="62"/>
        <v/>
      </c>
      <c r="O1311" s="37" t="str">
        <f t="shared" si="60"/>
        <v/>
      </c>
    </row>
    <row r="1312" spans="1:15" x14ac:dyDescent="0.25">
      <c r="A1312" s="21"/>
      <c r="B1312" s="16"/>
      <c r="C1312" s="57"/>
      <c r="D1312" s="21"/>
      <c r="E1312" s="21"/>
      <c r="F1312" s="21"/>
      <c r="I1312" s="41" t="str">
        <f>IF('Data Entry'!$CC3950="", "", 'Data Entry'!$CC3950)</f>
        <v/>
      </c>
      <c r="J1312" s="41" t="str">
        <f>IF('Data Entry'!$BW3950="", "", 'Data Entry'!$BW3950)</f>
        <v/>
      </c>
      <c r="L1312" s="37" t="str">
        <f t="shared" si="61"/>
        <v/>
      </c>
      <c r="N1312" s="37" t="str">
        <f t="shared" si="62"/>
        <v/>
      </c>
      <c r="O1312" s="37" t="str">
        <f t="shared" si="60"/>
        <v/>
      </c>
    </row>
    <row r="1313" spans="1:15" x14ac:dyDescent="0.25">
      <c r="A1313" s="21"/>
      <c r="B1313" s="16"/>
      <c r="C1313" s="57"/>
      <c r="D1313" s="21"/>
      <c r="E1313" s="21"/>
      <c r="F1313" s="21"/>
      <c r="I1313" s="41" t="str">
        <f>IF('Data Entry'!$CC3951="", "", 'Data Entry'!$CC3951)</f>
        <v/>
      </c>
      <c r="J1313" s="41" t="str">
        <f>IF('Data Entry'!$BW3951="", "", 'Data Entry'!$BW3951)</f>
        <v/>
      </c>
      <c r="L1313" s="37" t="str">
        <f t="shared" si="61"/>
        <v/>
      </c>
      <c r="N1313" s="37" t="str">
        <f t="shared" si="62"/>
        <v/>
      </c>
      <c r="O1313" s="37" t="str">
        <f t="shared" si="60"/>
        <v/>
      </c>
    </row>
    <row r="1314" spans="1:15" x14ac:dyDescent="0.25">
      <c r="A1314" s="21"/>
      <c r="B1314" s="16"/>
      <c r="C1314" s="57"/>
      <c r="D1314" s="21"/>
      <c r="E1314" s="21"/>
      <c r="F1314" s="21"/>
      <c r="I1314" s="41" t="str">
        <f>IF('Data Entry'!$CC3952="", "", 'Data Entry'!$CC3952)</f>
        <v/>
      </c>
      <c r="J1314" s="41" t="str">
        <f>IF('Data Entry'!$BW3952="", "", 'Data Entry'!$BW3952)</f>
        <v/>
      </c>
      <c r="L1314" s="37" t="str">
        <f t="shared" si="61"/>
        <v/>
      </c>
      <c r="N1314" s="37" t="str">
        <f t="shared" si="62"/>
        <v/>
      </c>
      <c r="O1314" s="37" t="str">
        <f t="shared" si="60"/>
        <v/>
      </c>
    </row>
    <row r="1315" spans="1:15" x14ac:dyDescent="0.25">
      <c r="A1315" s="21"/>
      <c r="B1315" s="16"/>
      <c r="C1315" s="57"/>
      <c r="D1315" s="21"/>
      <c r="E1315" s="21"/>
      <c r="F1315" s="21"/>
      <c r="I1315" s="41" t="str">
        <f>IF('Data Entry'!$CC3953="", "", 'Data Entry'!$CC3953)</f>
        <v/>
      </c>
      <c r="J1315" s="41" t="str">
        <f>IF('Data Entry'!$BW3953="", "", 'Data Entry'!$BW3953)</f>
        <v/>
      </c>
      <c r="L1315" s="37" t="str">
        <f t="shared" si="61"/>
        <v/>
      </c>
      <c r="N1315" s="37" t="str">
        <f t="shared" si="62"/>
        <v/>
      </c>
      <c r="O1315" s="37" t="str">
        <f t="shared" si="60"/>
        <v/>
      </c>
    </row>
    <row r="1316" spans="1:15" x14ac:dyDescent="0.25">
      <c r="A1316" s="21"/>
      <c r="B1316" s="16"/>
      <c r="C1316" s="57"/>
      <c r="D1316" s="21"/>
      <c r="E1316" s="21"/>
      <c r="F1316" s="21"/>
      <c r="I1316" s="41" t="str">
        <f>IF('Data Entry'!$CC3954="", "", 'Data Entry'!$CC3954)</f>
        <v/>
      </c>
      <c r="J1316" s="41" t="str">
        <f>IF('Data Entry'!$BW3954="", "", 'Data Entry'!$BW3954)</f>
        <v/>
      </c>
      <c r="L1316" s="37" t="str">
        <f t="shared" si="61"/>
        <v/>
      </c>
      <c r="N1316" s="37" t="str">
        <f t="shared" si="62"/>
        <v/>
      </c>
      <c r="O1316" s="37" t="str">
        <f t="shared" si="60"/>
        <v/>
      </c>
    </row>
    <row r="1317" spans="1:15" x14ac:dyDescent="0.25">
      <c r="A1317" s="21"/>
      <c r="B1317" s="16"/>
      <c r="C1317" s="57"/>
      <c r="D1317" s="21"/>
      <c r="E1317" s="21"/>
      <c r="F1317" s="21"/>
      <c r="I1317" s="41" t="str">
        <f>IF('Data Entry'!$CC3955="", "", 'Data Entry'!$CC3955)</f>
        <v/>
      </c>
      <c r="J1317" s="41" t="str">
        <f>IF('Data Entry'!$BW3955="", "", 'Data Entry'!$BW3955)</f>
        <v/>
      </c>
      <c r="L1317" s="37" t="str">
        <f t="shared" si="61"/>
        <v/>
      </c>
      <c r="N1317" s="37" t="str">
        <f t="shared" si="62"/>
        <v/>
      </c>
      <c r="O1317" s="37" t="str">
        <f t="shared" si="60"/>
        <v/>
      </c>
    </row>
    <row r="1318" spans="1:15" x14ac:dyDescent="0.25">
      <c r="A1318" s="21"/>
      <c r="B1318" s="16"/>
      <c r="C1318" s="57"/>
      <c r="D1318" s="21"/>
      <c r="E1318" s="21"/>
      <c r="F1318" s="21"/>
      <c r="I1318" s="41" t="str">
        <f>IF('Data Entry'!$CC3956="", "", 'Data Entry'!$CC3956)</f>
        <v/>
      </c>
      <c r="J1318" s="41" t="str">
        <f>IF('Data Entry'!$BW3956="", "", 'Data Entry'!$BW3956)</f>
        <v/>
      </c>
      <c r="L1318" s="37" t="str">
        <f t="shared" si="61"/>
        <v/>
      </c>
      <c r="N1318" s="37" t="str">
        <f t="shared" si="62"/>
        <v/>
      </c>
      <c r="O1318" s="37" t="str">
        <f t="shared" si="60"/>
        <v/>
      </c>
    </row>
    <row r="1319" spans="1:15" x14ac:dyDescent="0.25">
      <c r="A1319" s="21"/>
      <c r="B1319" s="16"/>
      <c r="C1319" s="57"/>
      <c r="D1319" s="21"/>
      <c r="E1319" s="21"/>
      <c r="F1319" s="21"/>
      <c r="I1319" s="41" t="str">
        <f>IF('Data Entry'!$CC3957="", "", 'Data Entry'!$CC3957)</f>
        <v/>
      </c>
      <c r="J1319" s="41" t="str">
        <f>IF('Data Entry'!$BW3957="", "", 'Data Entry'!$BW3957)</f>
        <v/>
      </c>
      <c r="L1319" s="37" t="str">
        <f t="shared" si="61"/>
        <v/>
      </c>
      <c r="N1319" s="37" t="str">
        <f t="shared" si="62"/>
        <v/>
      </c>
      <c r="O1319" s="37" t="str">
        <f t="shared" si="60"/>
        <v/>
      </c>
    </row>
    <row r="1320" spans="1:15" x14ac:dyDescent="0.25">
      <c r="A1320" s="21"/>
      <c r="B1320" s="16"/>
      <c r="C1320" s="57"/>
      <c r="D1320" s="21"/>
      <c r="E1320" s="21"/>
      <c r="F1320" s="21"/>
      <c r="I1320" s="41" t="str">
        <f>IF('Data Entry'!$CC3958="", "", 'Data Entry'!$CC3958)</f>
        <v/>
      </c>
      <c r="J1320" s="41" t="str">
        <f>IF('Data Entry'!$BW3958="", "", 'Data Entry'!$BW3958)</f>
        <v/>
      </c>
      <c r="L1320" s="37" t="str">
        <f t="shared" si="61"/>
        <v/>
      </c>
      <c r="N1320" s="37" t="str">
        <f t="shared" si="62"/>
        <v/>
      </c>
      <c r="O1320" s="37" t="str">
        <f t="shared" si="60"/>
        <v/>
      </c>
    </row>
    <row r="1321" spans="1:15" x14ac:dyDescent="0.25">
      <c r="A1321" s="21"/>
      <c r="B1321" s="16"/>
      <c r="C1321" s="57"/>
      <c r="D1321" s="21"/>
      <c r="E1321" s="21"/>
      <c r="F1321" s="21"/>
      <c r="I1321" s="41" t="str">
        <f>IF('Data Entry'!$CC3959="", "", 'Data Entry'!$CC3959)</f>
        <v/>
      </c>
      <c r="J1321" s="41" t="str">
        <f>IF('Data Entry'!$BW3959="", "", 'Data Entry'!$BW3959)</f>
        <v/>
      </c>
      <c r="L1321" s="37" t="str">
        <f t="shared" si="61"/>
        <v/>
      </c>
      <c r="N1321" s="37" t="str">
        <f t="shared" si="62"/>
        <v/>
      </c>
      <c r="O1321" s="37" t="str">
        <f t="shared" si="60"/>
        <v/>
      </c>
    </row>
    <row r="1322" spans="1:15" x14ac:dyDescent="0.25">
      <c r="A1322" s="21"/>
      <c r="B1322" s="16"/>
      <c r="C1322" s="57"/>
      <c r="D1322" s="21"/>
      <c r="E1322" s="21"/>
      <c r="F1322" s="21"/>
      <c r="I1322" s="41" t="str">
        <f>IF('Data Entry'!$CC3960="", "", 'Data Entry'!$CC3960)</f>
        <v/>
      </c>
      <c r="J1322" s="41" t="str">
        <f>IF('Data Entry'!$BW3960="", "", 'Data Entry'!$BW3960)</f>
        <v/>
      </c>
      <c r="L1322" s="37" t="str">
        <f t="shared" si="61"/>
        <v/>
      </c>
      <c r="N1322" s="37" t="str">
        <f t="shared" si="62"/>
        <v/>
      </c>
      <c r="O1322" s="37" t="str">
        <f t="shared" si="60"/>
        <v/>
      </c>
    </row>
    <row r="1323" spans="1:15" x14ac:dyDescent="0.25">
      <c r="A1323" s="21"/>
      <c r="B1323" s="16"/>
      <c r="C1323" s="57"/>
      <c r="D1323" s="21"/>
      <c r="E1323" s="21"/>
      <c r="F1323" s="21"/>
      <c r="I1323" s="41" t="str">
        <f>IF('Data Entry'!$CC3961="", "", 'Data Entry'!$CC3961)</f>
        <v/>
      </c>
      <c r="J1323" s="41" t="str">
        <f>IF('Data Entry'!$BW3961="", "", 'Data Entry'!$BW3961)</f>
        <v/>
      </c>
      <c r="L1323" s="37" t="str">
        <f t="shared" si="61"/>
        <v/>
      </c>
      <c r="N1323" s="37" t="str">
        <f t="shared" si="62"/>
        <v/>
      </c>
      <c r="O1323" s="37" t="str">
        <f t="shared" si="60"/>
        <v/>
      </c>
    </row>
    <row r="1324" spans="1:15" x14ac:dyDescent="0.25">
      <c r="A1324" s="21"/>
      <c r="B1324" s="16"/>
      <c r="C1324" s="57"/>
      <c r="D1324" s="21"/>
      <c r="E1324" s="21"/>
      <c r="F1324" s="21"/>
      <c r="I1324" s="41" t="str">
        <f>IF('Data Entry'!$CC3962="", "", 'Data Entry'!$CC3962)</f>
        <v/>
      </c>
      <c r="J1324" s="41" t="str">
        <f>IF('Data Entry'!$BW3962="", "", 'Data Entry'!$BW3962)</f>
        <v/>
      </c>
      <c r="L1324" s="37" t="str">
        <f t="shared" si="61"/>
        <v/>
      </c>
      <c r="N1324" s="37" t="str">
        <f t="shared" si="62"/>
        <v/>
      </c>
      <c r="O1324" s="37" t="str">
        <f t="shared" si="60"/>
        <v/>
      </c>
    </row>
    <row r="1325" spans="1:15" x14ac:dyDescent="0.25">
      <c r="A1325" s="21"/>
      <c r="B1325" s="16"/>
      <c r="C1325" s="57"/>
      <c r="D1325" s="21"/>
      <c r="E1325" s="21"/>
      <c r="F1325" s="21"/>
      <c r="I1325" s="41" t="str">
        <f>IF('Data Entry'!$CC3963="", "", 'Data Entry'!$CC3963)</f>
        <v/>
      </c>
      <c r="J1325" s="41" t="str">
        <f>IF('Data Entry'!$BW3963="", "", 'Data Entry'!$BW3963)</f>
        <v/>
      </c>
      <c r="L1325" s="37" t="str">
        <f t="shared" si="61"/>
        <v/>
      </c>
      <c r="N1325" s="37" t="str">
        <f t="shared" si="62"/>
        <v/>
      </c>
      <c r="O1325" s="37" t="str">
        <f t="shared" si="60"/>
        <v/>
      </c>
    </row>
    <row r="1326" spans="1:15" x14ac:dyDescent="0.25">
      <c r="A1326" s="21"/>
      <c r="B1326" s="16"/>
      <c r="C1326" s="57"/>
      <c r="D1326" s="21"/>
      <c r="E1326" s="21"/>
      <c r="F1326" s="21"/>
      <c r="I1326" s="41" t="str">
        <f>IF('Data Entry'!$CC3964="", "", 'Data Entry'!$CC3964)</f>
        <v/>
      </c>
      <c r="J1326" s="41" t="str">
        <f>IF('Data Entry'!$BW3964="", "", 'Data Entry'!$BW3964)</f>
        <v/>
      </c>
      <c r="L1326" s="37" t="str">
        <f t="shared" si="61"/>
        <v/>
      </c>
      <c r="N1326" s="37" t="str">
        <f t="shared" si="62"/>
        <v/>
      </c>
      <c r="O1326" s="37" t="str">
        <f t="shared" si="60"/>
        <v/>
      </c>
    </row>
    <row r="1327" spans="1:15" x14ac:dyDescent="0.25">
      <c r="A1327" s="21"/>
      <c r="B1327" s="16"/>
      <c r="C1327" s="57"/>
      <c r="D1327" s="21"/>
      <c r="E1327" s="21"/>
      <c r="F1327" s="21"/>
      <c r="I1327" s="41" t="str">
        <f>IF('Data Entry'!$CC3965="", "", 'Data Entry'!$CC3965)</f>
        <v/>
      </c>
      <c r="J1327" s="41" t="str">
        <f>IF('Data Entry'!$BW3965="", "", 'Data Entry'!$BW3965)</f>
        <v/>
      </c>
      <c r="L1327" s="37" t="str">
        <f t="shared" si="61"/>
        <v/>
      </c>
      <c r="N1327" s="37" t="str">
        <f t="shared" si="62"/>
        <v/>
      </c>
      <c r="O1327" s="37" t="str">
        <f t="shared" si="60"/>
        <v/>
      </c>
    </row>
    <row r="1328" spans="1:15" x14ac:dyDescent="0.25">
      <c r="A1328" s="21"/>
      <c r="B1328" s="16"/>
      <c r="C1328" s="57"/>
      <c r="D1328" s="21"/>
      <c r="E1328" s="21"/>
      <c r="F1328" s="21"/>
      <c r="I1328" s="41" t="str">
        <f>IF('Data Entry'!$CC3966="", "", 'Data Entry'!$CC3966)</f>
        <v/>
      </c>
      <c r="J1328" s="41" t="str">
        <f>IF('Data Entry'!$BW3966="", "", 'Data Entry'!$BW3966)</f>
        <v/>
      </c>
      <c r="L1328" s="37" t="str">
        <f t="shared" si="61"/>
        <v/>
      </c>
      <c r="N1328" s="37" t="str">
        <f t="shared" si="62"/>
        <v/>
      </c>
      <c r="O1328" s="37" t="str">
        <f t="shared" si="60"/>
        <v/>
      </c>
    </row>
    <row r="1329" spans="1:15" x14ac:dyDescent="0.25">
      <c r="A1329" s="21"/>
      <c r="B1329" s="16"/>
      <c r="C1329" s="57"/>
      <c r="D1329" s="21"/>
      <c r="E1329" s="21"/>
      <c r="F1329" s="21"/>
      <c r="I1329" s="41" t="str">
        <f>IF('Data Entry'!$CC3967="", "", 'Data Entry'!$CC3967)</f>
        <v/>
      </c>
      <c r="J1329" s="41" t="str">
        <f>IF('Data Entry'!$BW3967="", "", 'Data Entry'!$BW3967)</f>
        <v/>
      </c>
      <c r="L1329" s="37" t="str">
        <f t="shared" si="61"/>
        <v/>
      </c>
      <c r="N1329" s="37" t="str">
        <f t="shared" si="62"/>
        <v/>
      </c>
      <c r="O1329" s="37" t="str">
        <f t="shared" si="60"/>
        <v/>
      </c>
    </row>
    <row r="1330" spans="1:15" x14ac:dyDescent="0.25">
      <c r="A1330" s="21"/>
      <c r="B1330" s="16"/>
      <c r="C1330" s="57"/>
      <c r="D1330" s="21"/>
      <c r="E1330" s="21"/>
      <c r="F1330" s="21"/>
      <c r="I1330" s="41" t="str">
        <f>IF('Data Entry'!$CC3968="", "", 'Data Entry'!$CC3968)</f>
        <v/>
      </c>
      <c r="J1330" s="41" t="str">
        <f>IF('Data Entry'!$BW3968="", "", 'Data Entry'!$BW3968)</f>
        <v/>
      </c>
      <c r="L1330" s="37" t="str">
        <f t="shared" si="61"/>
        <v/>
      </c>
      <c r="N1330" s="37" t="str">
        <f t="shared" si="62"/>
        <v/>
      </c>
      <c r="O1330" s="37" t="str">
        <f t="shared" si="60"/>
        <v/>
      </c>
    </row>
    <row r="1331" spans="1:15" x14ac:dyDescent="0.25">
      <c r="A1331" s="21"/>
      <c r="B1331" s="16"/>
      <c r="C1331" s="57"/>
      <c r="D1331" s="21"/>
      <c r="E1331" s="21"/>
      <c r="F1331" s="21"/>
      <c r="I1331" s="41" t="str">
        <f>IF('Data Entry'!$CC3969="", "", 'Data Entry'!$CC3969)</f>
        <v/>
      </c>
      <c r="J1331" s="41" t="str">
        <f>IF('Data Entry'!$BW3969="", "", 'Data Entry'!$BW3969)</f>
        <v/>
      </c>
      <c r="L1331" s="37" t="str">
        <f t="shared" si="61"/>
        <v/>
      </c>
      <c r="N1331" s="37" t="str">
        <f t="shared" si="62"/>
        <v/>
      </c>
      <c r="O1331" s="37" t="str">
        <f t="shared" si="60"/>
        <v/>
      </c>
    </row>
    <row r="1332" spans="1:15" x14ac:dyDescent="0.25">
      <c r="A1332" s="21"/>
      <c r="B1332" s="16"/>
      <c r="C1332" s="57"/>
      <c r="D1332" s="21"/>
      <c r="E1332" s="21"/>
      <c r="F1332" s="21"/>
      <c r="I1332" s="41" t="str">
        <f>IF('Data Entry'!$CC3970="", "", 'Data Entry'!$CC3970)</f>
        <v/>
      </c>
      <c r="J1332" s="41" t="str">
        <f>IF('Data Entry'!$BW3970="", "", 'Data Entry'!$BW3970)</f>
        <v/>
      </c>
      <c r="L1332" s="37" t="str">
        <f t="shared" si="61"/>
        <v/>
      </c>
      <c r="N1332" s="37" t="str">
        <f t="shared" si="62"/>
        <v/>
      </c>
      <c r="O1332" s="37" t="str">
        <f t="shared" si="60"/>
        <v/>
      </c>
    </row>
    <row r="1333" spans="1:15" x14ac:dyDescent="0.25">
      <c r="A1333" s="21"/>
      <c r="B1333" s="16"/>
      <c r="C1333" s="57"/>
      <c r="D1333" s="21"/>
      <c r="E1333" s="21"/>
      <c r="F1333" s="21"/>
      <c r="I1333" s="41" t="str">
        <f>IF('Data Entry'!$CC3971="", "", 'Data Entry'!$CC3971)</f>
        <v/>
      </c>
      <c r="J1333" s="41" t="str">
        <f>IF('Data Entry'!$BW3971="", "", 'Data Entry'!$BW3971)</f>
        <v/>
      </c>
      <c r="L1333" s="37" t="str">
        <f t="shared" si="61"/>
        <v/>
      </c>
      <c r="N1333" s="37" t="str">
        <f t="shared" si="62"/>
        <v/>
      </c>
      <c r="O1333" s="37" t="str">
        <f t="shared" si="60"/>
        <v/>
      </c>
    </row>
    <row r="1334" spans="1:15" x14ac:dyDescent="0.25">
      <c r="A1334" s="21"/>
      <c r="B1334" s="16"/>
      <c r="C1334" s="57"/>
      <c r="D1334" s="21"/>
      <c r="E1334" s="21"/>
      <c r="F1334" s="21"/>
      <c r="I1334" s="41" t="str">
        <f>IF('Data Entry'!$CC3972="", "", 'Data Entry'!$CC3972)</f>
        <v/>
      </c>
      <c r="J1334" s="41" t="str">
        <f>IF('Data Entry'!$BW3972="", "", 'Data Entry'!$BW3972)</f>
        <v/>
      </c>
      <c r="L1334" s="37" t="str">
        <f t="shared" si="61"/>
        <v/>
      </c>
      <c r="N1334" s="37" t="str">
        <f t="shared" si="62"/>
        <v/>
      </c>
      <c r="O1334" s="37" t="str">
        <f t="shared" si="60"/>
        <v/>
      </c>
    </row>
    <row r="1335" spans="1:15" x14ac:dyDescent="0.25">
      <c r="A1335" s="21"/>
      <c r="B1335" s="16"/>
      <c r="C1335" s="57"/>
      <c r="D1335" s="21"/>
      <c r="E1335" s="21"/>
      <c r="F1335" s="21"/>
      <c r="I1335" s="41" t="str">
        <f>IF('Data Entry'!$CC3973="", "", 'Data Entry'!$CC3973)</f>
        <v/>
      </c>
      <c r="J1335" s="41" t="str">
        <f>IF('Data Entry'!$BW3973="", "", 'Data Entry'!$BW3973)</f>
        <v/>
      </c>
      <c r="L1335" s="37" t="str">
        <f t="shared" si="61"/>
        <v/>
      </c>
      <c r="N1335" s="37" t="str">
        <f t="shared" si="62"/>
        <v/>
      </c>
      <c r="O1335" s="37" t="str">
        <f t="shared" si="60"/>
        <v/>
      </c>
    </row>
    <row r="1336" spans="1:15" x14ac:dyDescent="0.25">
      <c r="A1336" s="21"/>
      <c r="B1336" s="16"/>
      <c r="C1336" s="57"/>
      <c r="D1336" s="21"/>
      <c r="E1336" s="21"/>
      <c r="F1336" s="21"/>
      <c r="I1336" s="41" t="str">
        <f>IF('Data Entry'!$CC3974="", "", 'Data Entry'!$CC3974)</f>
        <v/>
      </c>
      <c r="J1336" s="41" t="str">
        <f>IF('Data Entry'!$BW3974="", "", 'Data Entry'!$BW3974)</f>
        <v/>
      </c>
      <c r="L1336" s="37" t="str">
        <f t="shared" si="61"/>
        <v/>
      </c>
      <c r="N1336" s="37" t="str">
        <f t="shared" si="62"/>
        <v/>
      </c>
      <c r="O1336" s="37" t="str">
        <f t="shared" si="60"/>
        <v/>
      </c>
    </row>
    <row r="1337" spans="1:15" x14ac:dyDescent="0.25">
      <c r="A1337" s="21"/>
      <c r="B1337" s="16"/>
      <c r="C1337" s="57"/>
      <c r="D1337" s="21"/>
      <c r="E1337" s="21"/>
      <c r="F1337" s="21"/>
      <c r="I1337" s="41" t="str">
        <f>IF('Data Entry'!$CC3975="", "", 'Data Entry'!$CC3975)</f>
        <v/>
      </c>
      <c r="J1337" s="41" t="str">
        <f>IF('Data Entry'!$BW3975="", "", 'Data Entry'!$BW3975)</f>
        <v/>
      </c>
      <c r="L1337" s="37" t="str">
        <f t="shared" si="61"/>
        <v/>
      </c>
      <c r="N1337" s="37" t="str">
        <f t="shared" si="62"/>
        <v/>
      </c>
      <c r="O1337" s="37" t="str">
        <f t="shared" si="60"/>
        <v/>
      </c>
    </row>
    <row r="1338" spans="1:15" x14ac:dyDescent="0.25">
      <c r="A1338" s="21"/>
      <c r="B1338" s="16"/>
      <c r="C1338" s="57"/>
      <c r="D1338" s="21"/>
      <c r="E1338" s="21"/>
      <c r="F1338" s="21"/>
      <c r="I1338" s="41" t="str">
        <f>IF('Data Entry'!$CC3976="", "", 'Data Entry'!$CC3976)</f>
        <v/>
      </c>
      <c r="J1338" s="41" t="str">
        <f>IF('Data Entry'!$BW3976="", "", 'Data Entry'!$BW3976)</f>
        <v/>
      </c>
      <c r="L1338" s="37" t="str">
        <f t="shared" si="61"/>
        <v/>
      </c>
      <c r="N1338" s="37" t="str">
        <f t="shared" si="62"/>
        <v/>
      </c>
      <c r="O1338" s="37" t="str">
        <f t="shared" si="60"/>
        <v/>
      </c>
    </row>
    <row r="1339" spans="1:15" x14ac:dyDescent="0.25">
      <c r="A1339" s="21"/>
      <c r="B1339" s="16"/>
      <c r="C1339" s="57"/>
      <c r="D1339" s="21"/>
      <c r="E1339" s="21"/>
      <c r="F1339" s="21"/>
      <c r="I1339" s="41" t="str">
        <f>IF('Data Entry'!$CC3977="", "", 'Data Entry'!$CC3977)</f>
        <v/>
      </c>
      <c r="J1339" s="41" t="str">
        <f>IF('Data Entry'!$BW3977="", "", 'Data Entry'!$BW3977)</f>
        <v/>
      </c>
      <c r="L1339" s="37" t="str">
        <f t="shared" si="61"/>
        <v/>
      </c>
      <c r="N1339" s="37" t="str">
        <f t="shared" si="62"/>
        <v/>
      </c>
      <c r="O1339" s="37" t="str">
        <f t="shared" si="60"/>
        <v/>
      </c>
    </row>
    <row r="1340" spans="1:15" x14ac:dyDescent="0.25">
      <c r="A1340" s="21"/>
      <c r="B1340" s="16"/>
      <c r="C1340" s="57"/>
      <c r="D1340" s="21"/>
      <c r="E1340" s="21"/>
      <c r="F1340" s="21"/>
      <c r="I1340" s="41" t="str">
        <f>IF('Data Entry'!$CC3978="", "", 'Data Entry'!$CC3978)</f>
        <v/>
      </c>
      <c r="J1340" s="41" t="str">
        <f>IF('Data Entry'!$BW3978="", "", 'Data Entry'!$BW3978)</f>
        <v/>
      </c>
      <c r="L1340" s="37" t="str">
        <f t="shared" si="61"/>
        <v/>
      </c>
      <c r="N1340" s="37" t="str">
        <f t="shared" si="62"/>
        <v/>
      </c>
      <c r="O1340" s="37" t="str">
        <f t="shared" si="60"/>
        <v/>
      </c>
    </row>
    <row r="1341" spans="1:15" x14ac:dyDescent="0.25">
      <c r="A1341" s="21"/>
      <c r="B1341" s="16"/>
      <c r="C1341" s="57"/>
      <c r="D1341" s="21"/>
      <c r="E1341" s="21"/>
      <c r="F1341" s="21"/>
      <c r="I1341" s="41" t="str">
        <f>IF('Data Entry'!$CC3979="", "", 'Data Entry'!$CC3979)</f>
        <v/>
      </c>
      <c r="J1341" s="41" t="str">
        <f>IF('Data Entry'!$BW3979="", "", 'Data Entry'!$BW3979)</f>
        <v/>
      </c>
      <c r="L1341" s="37" t="str">
        <f t="shared" si="61"/>
        <v/>
      </c>
      <c r="N1341" s="37" t="str">
        <f t="shared" si="62"/>
        <v/>
      </c>
      <c r="O1341" s="37" t="str">
        <f t="shared" si="60"/>
        <v/>
      </c>
    </row>
    <row r="1342" spans="1:15" x14ac:dyDescent="0.25">
      <c r="A1342" s="21"/>
      <c r="B1342" s="16"/>
      <c r="C1342" s="57"/>
      <c r="D1342" s="21"/>
      <c r="E1342" s="21"/>
      <c r="F1342" s="21"/>
      <c r="I1342" s="41" t="str">
        <f>IF('Data Entry'!$CC3980="", "", 'Data Entry'!$CC3980)</f>
        <v/>
      </c>
      <c r="J1342" s="41" t="str">
        <f>IF('Data Entry'!$BW3980="", "", 'Data Entry'!$BW3980)</f>
        <v/>
      </c>
      <c r="L1342" s="37" t="str">
        <f t="shared" si="61"/>
        <v/>
      </c>
      <c r="N1342" s="37" t="str">
        <f t="shared" si="62"/>
        <v/>
      </c>
      <c r="O1342" s="37" t="str">
        <f t="shared" si="60"/>
        <v/>
      </c>
    </row>
    <row r="1343" spans="1:15" x14ac:dyDescent="0.25">
      <c r="A1343" s="21"/>
      <c r="B1343" s="16"/>
      <c r="C1343" s="57"/>
      <c r="D1343" s="21"/>
      <c r="E1343" s="21"/>
      <c r="F1343" s="21"/>
      <c r="I1343" s="41" t="str">
        <f>IF('Data Entry'!$CC3981="", "", 'Data Entry'!$CC3981)</f>
        <v/>
      </c>
      <c r="J1343" s="41" t="str">
        <f>IF('Data Entry'!$BW3981="", "", 'Data Entry'!$BW3981)</f>
        <v/>
      </c>
      <c r="L1343" s="37" t="str">
        <f t="shared" si="61"/>
        <v/>
      </c>
      <c r="N1343" s="37" t="str">
        <f t="shared" si="62"/>
        <v/>
      </c>
      <c r="O1343" s="37" t="str">
        <f t="shared" si="60"/>
        <v/>
      </c>
    </row>
    <row r="1344" spans="1:15" x14ac:dyDescent="0.25">
      <c r="A1344" s="21"/>
      <c r="B1344" s="16"/>
      <c r="C1344" s="57"/>
      <c r="D1344" s="21"/>
      <c r="E1344" s="21"/>
      <c r="F1344" s="21"/>
      <c r="I1344" s="41" t="str">
        <f>IF('Data Entry'!$CC3982="", "", 'Data Entry'!$CC3982)</f>
        <v/>
      </c>
      <c r="J1344" s="41" t="str">
        <f>IF('Data Entry'!$BW3982="", "", 'Data Entry'!$BW3982)</f>
        <v/>
      </c>
      <c r="L1344" s="37" t="str">
        <f t="shared" si="61"/>
        <v/>
      </c>
      <c r="N1344" s="37" t="str">
        <f t="shared" si="62"/>
        <v/>
      </c>
      <c r="O1344" s="37" t="str">
        <f t="shared" si="60"/>
        <v/>
      </c>
    </row>
    <row r="1345" spans="1:15" x14ac:dyDescent="0.25">
      <c r="A1345" s="21"/>
      <c r="B1345" s="16"/>
      <c r="C1345" s="57"/>
      <c r="D1345" s="21"/>
      <c r="E1345" s="21"/>
      <c r="F1345" s="21"/>
      <c r="I1345" s="41" t="str">
        <f>IF('Data Entry'!$CC3983="", "", 'Data Entry'!$CC3983)</f>
        <v/>
      </c>
      <c r="J1345" s="41" t="str">
        <f>IF('Data Entry'!$BW3983="", "", 'Data Entry'!$BW3983)</f>
        <v/>
      </c>
      <c r="L1345" s="37" t="str">
        <f t="shared" si="61"/>
        <v/>
      </c>
      <c r="N1345" s="37" t="str">
        <f t="shared" si="62"/>
        <v/>
      </c>
      <c r="O1345" s="37" t="str">
        <f t="shared" si="60"/>
        <v/>
      </c>
    </row>
    <row r="1346" spans="1:15" x14ac:dyDescent="0.25">
      <c r="A1346" s="21"/>
      <c r="B1346" s="16"/>
      <c r="C1346" s="57"/>
      <c r="D1346" s="21"/>
      <c r="E1346" s="21"/>
      <c r="F1346" s="21"/>
      <c r="I1346" s="41" t="str">
        <f>IF('Data Entry'!$CC3984="", "", 'Data Entry'!$CC3984)</f>
        <v/>
      </c>
      <c r="J1346" s="41" t="str">
        <f>IF('Data Entry'!$BW3984="", "", 'Data Entry'!$BW3984)</f>
        <v/>
      </c>
      <c r="L1346" s="37" t="str">
        <f t="shared" si="61"/>
        <v/>
      </c>
      <c r="N1346" s="37" t="str">
        <f t="shared" si="62"/>
        <v/>
      </c>
      <c r="O1346" s="37" t="str">
        <f t="shared" si="60"/>
        <v/>
      </c>
    </row>
    <row r="1347" spans="1:15" x14ac:dyDescent="0.25">
      <c r="A1347" s="21"/>
      <c r="B1347" s="16"/>
      <c r="C1347" s="57"/>
      <c r="D1347" s="21"/>
      <c r="E1347" s="21"/>
      <c r="F1347" s="21"/>
      <c r="I1347" s="41" t="str">
        <f>IF('Data Entry'!$CC3985="", "", 'Data Entry'!$CC3985)</f>
        <v/>
      </c>
      <c r="J1347" s="41" t="str">
        <f>IF('Data Entry'!$BW3985="", "", 'Data Entry'!$BW3985)</f>
        <v/>
      </c>
      <c r="L1347" s="37" t="str">
        <f t="shared" si="61"/>
        <v/>
      </c>
      <c r="N1347" s="37" t="str">
        <f t="shared" si="62"/>
        <v/>
      </c>
      <c r="O1347" s="37" t="str">
        <f t="shared" si="60"/>
        <v/>
      </c>
    </row>
    <row r="1348" spans="1:15" x14ac:dyDescent="0.25">
      <c r="A1348" s="21"/>
      <c r="B1348" s="16"/>
      <c r="C1348" s="57"/>
      <c r="D1348" s="21"/>
      <c r="E1348" s="21"/>
      <c r="F1348" s="21"/>
      <c r="I1348" s="41" t="str">
        <f>IF('Data Entry'!$CC3986="", "", 'Data Entry'!$CC3986)</f>
        <v/>
      </c>
      <c r="J1348" s="41" t="str">
        <f>IF('Data Entry'!$BW3986="", "", 'Data Entry'!$BW3986)</f>
        <v/>
      </c>
      <c r="L1348" s="37" t="str">
        <f t="shared" si="61"/>
        <v/>
      </c>
      <c r="N1348" s="37" t="str">
        <f t="shared" si="62"/>
        <v/>
      </c>
      <c r="O1348" s="37" t="str">
        <f t="shared" si="60"/>
        <v/>
      </c>
    </row>
    <row r="1349" spans="1:15" x14ac:dyDescent="0.25">
      <c r="A1349" s="21"/>
      <c r="B1349" s="16"/>
      <c r="C1349" s="57"/>
      <c r="D1349" s="21"/>
      <c r="E1349" s="21"/>
      <c r="F1349" s="21"/>
      <c r="I1349" s="41" t="str">
        <f>IF('Data Entry'!$CC3987="", "", 'Data Entry'!$CC3987)</f>
        <v/>
      </c>
      <c r="J1349" s="41" t="str">
        <f>IF('Data Entry'!$BW3987="", "", 'Data Entry'!$BW3987)</f>
        <v/>
      </c>
      <c r="L1349" s="37" t="str">
        <f t="shared" si="61"/>
        <v/>
      </c>
      <c r="N1349" s="37" t="str">
        <f t="shared" si="62"/>
        <v/>
      </c>
      <c r="O1349" s="37" t="str">
        <f t="shared" si="60"/>
        <v/>
      </c>
    </row>
    <row r="1350" spans="1:15" x14ac:dyDescent="0.25">
      <c r="A1350" s="21"/>
      <c r="B1350" s="16"/>
      <c r="C1350" s="57"/>
      <c r="D1350" s="21"/>
      <c r="E1350" s="21"/>
      <c r="F1350" s="21"/>
      <c r="I1350" s="41" t="str">
        <f>IF('Data Entry'!$CC3988="", "", 'Data Entry'!$CC3988)</f>
        <v/>
      </c>
      <c r="J1350" s="41" t="str">
        <f>IF('Data Entry'!$BW3988="", "", 'Data Entry'!$BW3988)</f>
        <v/>
      </c>
      <c r="L1350" s="37" t="str">
        <f t="shared" si="61"/>
        <v/>
      </c>
      <c r="N1350" s="37" t="str">
        <f t="shared" si="62"/>
        <v/>
      </c>
      <c r="O1350" s="37" t="str">
        <f t="shared" si="60"/>
        <v/>
      </c>
    </row>
    <row r="1351" spans="1:15" x14ac:dyDescent="0.25">
      <c r="A1351" s="21"/>
      <c r="B1351" s="16"/>
      <c r="C1351" s="57"/>
      <c r="D1351" s="21"/>
      <c r="E1351" s="21"/>
      <c r="F1351" s="21"/>
      <c r="I1351" s="41" t="str">
        <f>IF('Data Entry'!$CC3989="", "", 'Data Entry'!$CC3989)</f>
        <v/>
      </c>
      <c r="J1351" s="41" t="str">
        <f>IF('Data Entry'!$BW3989="", "", 'Data Entry'!$BW3989)</f>
        <v/>
      </c>
      <c r="L1351" s="37" t="str">
        <f t="shared" si="61"/>
        <v/>
      </c>
      <c r="N1351" s="37" t="str">
        <f t="shared" si="62"/>
        <v/>
      </c>
      <c r="O1351" s="37" t="str">
        <f t="shared" si="60"/>
        <v/>
      </c>
    </row>
    <row r="1352" spans="1:15" x14ac:dyDescent="0.25">
      <c r="A1352" s="21"/>
      <c r="B1352" s="16"/>
      <c r="C1352" s="57"/>
      <c r="D1352" s="21"/>
      <c r="E1352" s="21"/>
      <c r="F1352" s="21"/>
      <c r="I1352" s="41" t="str">
        <f>IF('Data Entry'!$CC3990="", "", 'Data Entry'!$CC3990)</f>
        <v/>
      </c>
      <c r="J1352" s="41" t="str">
        <f>IF('Data Entry'!$BW3990="", "", 'Data Entry'!$BW3990)</f>
        <v/>
      </c>
      <c r="L1352" s="37" t="str">
        <f t="shared" si="61"/>
        <v/>
      </c>
      <c r="N1352" s="37" t="str">
        <f t="shared" si="62"/>
        <v/>
      </c>
      <c r="O1352" s="37" t="str">
        <f t="shared" si="60"/>
        <v/>
      </c>
    </row>
    <row r="1353" spans="1:15" x14ac:dyDescent="0.25">
      <c r="A1353" s="21"/>
      <c r="B1353" s="16"/>
      <c r="C1353" s="57"/>
      <c r="D1353" s="21"/>
      <c r="E1353" s="21"/>
      <c r="F1353" s="21"/>
      <c r="I1353" s="41" t="str">
        <f>IF('Data Entry'!$CC3991="", "", 'Data Entry'!$CC3991)</f>
        <v/>
      </c>
      <c r="J1353" s="41" t="str">
        <f>IF('Data Entry'!$BW3991="", "", 'Data Entry'!$BW3991)</f>
        <v/>
      </c>
      <c r="L1353" s="37" t="str">
        <f t="shared" si="61"/>
        <v/>
      </c>
      <c r="N1353" s="37" t="str">
        <f t="shared" si="62"/>
        <v/>
      </c>
      <c r="O1353" s="37" t="str">
        <f t="shared" si="60"/>
        <v/>
      </c>
    </row>
    <row r="1354" spans="1:15" x14ac:dyDescent="0.25">
      <c r="A1354" s="21"/>
      <c r="B1354" s="16"/>
      <c r="C1354" s="57"/>
      <c r="D1354" s="21"/>
      <c r="E1354" s="21"/>
      <c r="F1354" s="21"/>
      <c r="I1354" s="41" t="str">
        <f>IF('Data Entry'!$CC3992="", "", 'Data Entry'!$CC3992)</f>
        <v/>
      </c>
      <c r="J1354" s="41" t="str">
        <f>IF('Data Entry'!$BW3992="", "", 'Data Entry'!$BW3992)</f>
        <v/>
      </c>
      <c r="L1354" s="37" t="str">
        <f t="shared" si="61"/>
        <v/>
      </c>
      <c r="N1354" s="37" t="str">
        <f t="shared" si="62"/>
        <v/>
      </c>
      <c r="O1354" s="37" t="str">
        <f t="shared" si="60"/>
        <v/>
      </c>
    </row>
    <row r="1355" spans="1:15" x14ac:dyDescent="0.25">
      <c r="A1355" s="21"/>
      <c r="B1355" s="16"/>
      <c r="C1355" s="57"/>
      <c r="D1355" s="21"/>
      <c r="E1355" s="21"/>
      <c r="F1355" s="21"/>
      <c r="I1355" s="41" t="str">
        <f>IF('Data Entry'!$CC3993="", "", 'Data Entry'!$CC3993)</f>
        <v/>
      </c>
      <c r="J1355" s="41" t="str">
        <f>IF('Data Entry'!$BW3993="", "", 'Data Entry'!$BW3993)</f>
        <v/>
      </c>
      <c r="L1355" s="37" t="str">
        <f t="shared" si="61"/>
        <v/>
      </c>
      <c r="N1355" s="37" t="str">
        <f t="shared" si="62"/>
        <v/>
      </c>
      <c r="O1355" s="37" t="str">
        <f t="shared" ref="O1355:O1418" si="63">IF($L1355="", "", IF(AND(O$5="X", C1355=""), $L$6, IF(AND(NOT(C1355=""), OR(COUNTIF(J$11:J$2650, C1355)=0, COUNTIF(C$11:C$2650, C1355)&gt;1)), $L$7, "")))</f>
        <v/>
      </c>
    </row>
    <row r="1356" spans="1:15" x14ac:dyDescent="0.25">
      <c r="A1356" s="21"/>
      <c r="B1356" s="16"/>
      <c r="C1356" s="57"/>
      <c r="D1356" s="21"/>
      <c r="E1356" s="21"/>
      <c r="F1356" s="21"/>
      <c r="I1356" s="41" t="str">
        <f>IF('Data Entry'!$CC3994="", "", 'Data Entry'!$CC3994)</f>
        <v/>
      </c>
      <c r="J1356" s="41" t="str">
        <f>IF('Data Entry'!$BW3994="", "", 'Data Entry'!$BW3994)</f>
        <v/>
      </c>
      <c r="L1356" s="37" t="str">
        <f t="shared" ref="L1356:L1419" si="64">IF(COUNTIF($B1356:$C1356, "")=2, "", "X")</f>
        <v/>
      </c>
      <c r="N1356" s="37" t="str">
        <f t="shared" ref="N1356:N1419" si="65">IF($L1356="", "", IF(AND(N$5="X", B1356=""), $L$6, IF(AND(NOT(B1356=""), OR(COUNTIF(I$11:I$2650, B1356)=0, COUNTIF(B$11:B$2650, B1356)&gt;1)), $L$7, "")))</f>
        <v/>
      </c>
      <c r="O1356" s="37" t="str">
        <f t="shared" si="63"/>
        <v/>
      </c>
    </row>
    <row r="1357" spans="1:15" x14ac:dyDescent="0.25">
      <c r="A1357" s="21"/>
      <c r="B1357" s="16"/>
      <c r="C1357" s="57"/>
      <c r="D1357" s="21"/>
      <c r="E1357" s="21"/>
      <c r="F1357" s="21"/>
      <c r="I1357" s="41" t="str">
        <f>IF('Data Entry'!$CC3995="", "", 'Data Entry'!$CC3995)</f>
        <v/>
      </c>
      <c r="J1357" s="41" t="str">
        <f>IF('Data Entry'!$BW3995="", "", 'Data Entry'!$BW3995)</f>
        <v/>
      </c>
      <c r="L1357" s="37" t="str">
        <f t="shared" si="64"/>
        <v/>
      </c>
      <c r="N1357" s="37" t="str">
        <f t="shared" si="65"/>
        <v/>
      </c>
      <c r="O1357" s="37" t="str">
        <f t="shared" si="63"/>
        <v/>
      </c>
    </row>
    <row r="1358" spans="1:15" x14ac:dyDescent="0.25">
      <c r="A1358" s="21"/>
      <c r="B1358" s="16"/>
      <c r="C1358" s="57"/>
      <c r="D1358" s="21"/>
      <c r="E1358" s="21"/>
      <c r="F1358" s="21"/>
      <c r="I1358" s="41" t="str">
        <f>IF('Data Entry'!$CC3996="", "", 'Data Entry'!$CC3996)</f>
        <v/>
      </c>
      <c r="J1358" s="41" t="str">
        <f>IF('Data Entry'!$BW3996="", "", 'Data Entry'!$BW3996)</f>
        <v/>
      </c>
      <c r="L1358" s="37" t="str">
        <f t="shared" si="64"/>
        <v/>
      </c>
      <c r="N1358" s="37" t="str">
        <f t="shared" si="65"/>
        <v/>
      </c>
      <c r="O1358" s="37" t="str">
        <f t="shared" si="63"/>
        <v/>
      </c>
    </row>
    <row r="1359" spans="1:15" x14ac:dyDescent="0.25">
      <c r="A1359" s="21"/>
      <c r="B1359" s="16"/>
      <c r="C1359" s="57"/>
      <c r="D1359" s="21"/>
      <c r="E1359" s="21"/>
      <c r="F1359" s="21"/>
      <c r="I1359" s="41" t="str">
        <f>IF('Data Entry'!$CC3997="", "", 'Data Entry'!$CC3997)</f>
        <v/>
      </c>
      <c r="J1359" s="41" t="str">
        <f>IF('Data Entry'!$BW3997="", "", 'Data Entry'!$BW3997)</f>
        <v/>
      </c>
      <c r="L1359" s="37" t="str">
        <f t="shared" si="64"/>
        <v/>
      </c>
      <c r="N1359" s="37" t="str">
        <f t="shared" si="65"/>
        <v/>
      </c>
      <c r="O1359" s="37" t="str">
        <f t="shared" si="63"/>
        <v/>
      </c>
    </row>
    <row r="1360" spans="1:15" x14ac:dyDescent="0.25">
      <c r="A1360" s="21"/>
      <c r="B1360" s="16"/>
      <c r="C1360" s="57"/>
      <c r="D1360" s="21"/>
      <c r="E1360" s="21"/>
      <c r="F1360" s="21"/>
      <c r="I1360" s="41" t="str">
        <f>IF('Data Entry'!$CC3998="", "", 'Data Entry'!$CC3998)</f>
        <v/>
      </c>
      <c r="J1360" s="41" t="str">
        <f>IF('Data Entry'!$BW3998="", "", 'Data Entry'!$BW3998)</f>
        <v/>
      </c>
      <c r="L1360" s="37" t="str">
        <f t="shared" si="64"/>
        <v/>
      </c>
      <c r="N1360" s="37" t="str">
        <f t="shared" si="65"/>
        <v/>
      </c>
      <c r="O1360" s="37" t="str">
        <f t="shared" si="63"/>
        <v/>
      </c>
    </row>
    <row r="1361" spans="1:15" x14ac:dyDescent="0.25">
      <c r="A1361" s="21"/>
      <c r="B1361" s="16"/>
      <c r="C1361" s="57"/>
      <c r="D1361" s="21"/>
      <c r="E1361" s="21"/>
      <c r="F1361" s="21"/>
      <c r="I1361" s="41" t="str">
        <f>IF('Data Entry'!$CC3999="", "", 'Data Entry'!$CC3999)</f>
        <v/>
      </c>
      <c r="J1361" s="41" t="str">
        <f>IF('Data Entry'!$BW3999="", "", 'Data Entry'!$BW3999)</f>
        <v/>
      </c>
      <c r="L1361" s="37" t="str">
        <f t="shared" si="64"/>
        <v/>
      </c>
      <c r="N1361" s="37" t="str">
        <f t="shared" si="65"/>
        <v/>
      </c>
      <c r="O1361" s="37" t="str">
        <f t="shared" si="63"/>
        <v/>
      </c>
    </row>
    <row r="1362" spans="1:15" x14ac:dyDescent="0.25">
      <c r="A1362" s="21"/>
      <c r="B1362" s="16"/>
      <c r="C1362" s="57"/>
      <c r="D1362" s="21"/>
      <c r="E1362" s="21"/>
      <c r="F1362" s="21"/>
      <c r="I1362" s="41" t="str">
        <f>IF('Data Entry'!$CC4000="", "", 'Data Entry'!$CC4000)</f>
        <v/>
      </c>
      <c r="J1362" s="41" t="str">
        <f>IF('Data Entry'!$BW4000="", "", 'Data Entry'!$BW4000)</f>
        <v/>
      </c>
      <c r="L1362" s="37" t="str">
        <f t="shared" si="64"/>
        <v/>
      </c>
      <c r="N1362" s="37" t="str">
        <f t="shared" si="65"/>
        <v/>
      </c>
      <c r="O1362" s="37" t="str">
        <f t="shared" si="63"/>
        <v/>
      </c>
    </row>
    <row r="1363" spans="1:15" x14ac:dyDescent="0.25">
      <c r="A1363" s="21"/>
      <c r="B1363" s="16"/>
      <c r="C1363" s="57"/>
      <c r="D1363" s="21"/>
      <c r="E1363" s="21"/>
      <c r="F1363" s="21"/>
      <c r="I1363" s="41" t="str">
        <f>IF('Data Entry'!$CC4001="", "", 'Data Entry'!$CC4001)</f>
        <v/>
      </c>
      <c r="J1363" s="41" t="str">
        <f>IF('Data Entry'!$BW4001="", "", 'Data Entry'!$BW4001)</f>
        <v/>
      </c>
      <c r="L1363" s="37" t="str">
        <f t="shared" si="64"/>
        <v/>
      </c>
      <c r="N1363" s="37" t="str">
        <f t="shared" si="65"/>
        <v/>
      </c>
      <c r="O1363" s="37" t="str">
        <f t="shared" si="63"/>
        <v/>
      </c>
    </row>
    <row r="1364" spans="1:15" x14ac:dyDescent="0.25">
      <c r="A1364" s="21"/>
      <c r="B1364" s="16"/>
      <c r="C1364" s="57"/>
      <c r="D1364" s="21"/>
      <c r="E1364" s="21"/>
      <c r="F1364" s="21"/>
      <c r="I1364" s="41" t="str">
        <f>IF('Data Entry'!$CC4002="", "", 'Data Entry'!$CC4002)</f>
        <v/>
      </c>
      <c r="J1364" s="41" t="str">
        <f>IF('Data Entry'!$BW4002="", "", 'Data Entry'!$BW4002)</f>
        <v/>
      </c>
      <c r="L1364" s="37" t="str">
        <f t="shared" si="64"/>
        <v/>
      </c>
      <c r="N1364" s="37" t="str">
        <f t="shared" si="65"/>
        <v/>
      </c>
      <c r="O1364" s="37" t="str">
        <f t="shared" si="63"/>
        <v/>
      </c>
    </row>
    <row r="1365" spans="1:15" x14ac:dyDescent="0.25">
      <c r="A1365" s="21"/>
      <c r="B1365" s="16"/>
      <c r="C1365" s="57"/>
      <c r="D1365" s="21"/>
      <c r="E1365" s="21"/>
      <c r="F1365" s="21"/>
      <c r="I1365" s="41" t="str">
        <f>IF('Data Entry'!$CC4003="", "", 'Data Entry'!$CC4003)</f>
        <v/>
      </c>
      <c r="J1365" s="41" t="str">
        <f>IF('Data Entry'!$BW4003="", "", 'Data Entry'!$BW4003)</f>
        <v/>
      </c>
      <c r="L1365" s="37" t="str">
        <f t="shared" si="64"/>
        <v/>
      </c>
      <c r="N1365" s="37" t="str">
        <f t="shared" si="65"/>
        <v/>
      </c>
      <c r="O1365" s="37" t="str">
        <f t="shared" si="63"/>
        <v/>
      </c>
    </row>
    <row r="1366" spans="1:15" x14ac:dyDescent="0.25">
      <c r="A1366" s="21"/>
      <c r="B1366" s="16"/>
      <c r="C1366" s="57"/>
      <c r="D1366" s="21"/>
      <c r="E1366" s="21"/>
      <c r="F1366" s="21"/>
      <c r="I1366" s="41" t="str">
        <f>IF('Data Entry'!$CC4004="", "", 'Data Entry'!$CC4004)</f>
        <v/>
      </c>
      <c r="J1366" s="41" t="str">
        <f>IF('Data Entry'!$BW4004="", "", 'Data Entry'!$BW4004)</f>
        <v/>
      </c>
      <c r="L1366" s="37" t="str">
        <f t="shared" si="64"/>
        <v/>
      </c>
      <c r="N1366" s="37" t="str">
        <f t="shared" si="65"/>
        <v/>
      </c>
      <c r="O1366" s="37" t="str">
        <f t="shared" si="63"/>
        <v/>
      </c>
    </row>
    <row r="1367" spans="1:15" x14ac:dyDescent="0.25">
      <c r="A1367" s="21"/>
      <c r="B1367" s="16"/>
      <c r="C1367" s="57"/>
      <c r="D1367" s="21"/>
      <c r="E1367" s="21"/>
      <c r="F1367" s="21"/>
      <c r="I1367" s="41" t="str">
        <f>IF('Data Entry'!$CC4005="", "", 'Data Entry'!$CC4005)</f>
        <v/>
      </c>
      <c r="J1367" s="41" t="str">
        <f>IF('Data Entry'!$BW4005="", "", 'Data Entry'!$BW4005)</f>
        <v/>
      </c>
      <c r="L1367" s="37" t="str">
        <f t="shared" si="64"/>
        <v/>
      </c>
      <c r="N1367" s="37" t="str">
        <f t="shared" si="65"/>
        <v/>
      </c>
      <c r="O1367" s="37" t="str">
        <f t="shared" si="63"/>
        <v/>
      </c>
    </row>
    <row r="1368" spans="1:15" x14ac:dyDescent="0.25">
      <c r="A1368" s="21"/>
      <c r="B1368" s="16"/>
      <c r="C1368" s="57"/>
      <c r="D1368" s="21"/>
      <c r="E1368" s="21"/>
      <c r="F1368" s="21"/>
      <c r="I1368" s="41" t="str">
        <f>IF('Data Entry'!$CC4006="", "", 'Data Entry'!$CC4006)</f>
        <v/>
      </c>
      <c r="J1368" s="41" t="str">
        <f>IF('Data Entry'!$BW4006="", "", 'Data Entry'!$BW4006)</f>
        <v/>
      </c>
      <c r="L1368" s="37" t="str">
        <f t="shared" si="64"/>
        <v/>
      </c>
      <c r="N1368" s="37" t="str">
        <f t="shared" si="65"/>
        <v/>
      </c>
      <c r="O1368" s="37" t="str">
        <f t="shared" si="63"/>
        <v/>
      </c>
    </row>
    <row r="1369" spans="1:15" x14ac:dyDescent="0.25">
      <c r="A1369" s="21"/>
      <c r="B1369" s="16"/>
      <c r="C1369" s="57"/>
      <c r="D1369" s="21"/>
      <c r="E1369" s="21"/>
      <c r="F1369" s="21"/>
      <c r="I1369" s="41" t="str">
        <f>IF('Data Entry'!$CC4007="", "", 'Data Entry'!$CC4007)</f>
        <v/>
      </c>
      <c r="J1369" s="41" t="str">
        <f>IF('Data Entry'!$BW4007="", "", 'Data Entry'!$BW4007)</f>
        <v/>
      </c>
      <c r="L1369" s="37" t="str">
        <f t="shared" si="64"/>
        <v/>
      </c>
      <c r="N1369" s="37" t="str">
        <f t="shared" si="65"/>
        <v/>
      </c>
      <c r="O1369" s="37" t="str">
        <f t="shared" si="63"/>
        <v/>
      </c>
    </row>
    <row r="1370" spans="1:15" x14ac:dyDescent="0.25">
      <c r="A1370" s="21"/>
      <c r="B1370" s="16"/>
      <c r="C1370" s="57"/>
      <c r="D1370" s="21"/>
      <c r="E1370" s="21"/>
      <c r="F1370" s="21"/>
      <c r="I1370" s="41" t="str">
        <f>IF('Data Entry'!$CC4008="", "", 'Data Entry'!$CC4008)</f>
        <v/>
      </c>
      <c r="J1370" s="41" t="str">
        <f>IF('Data Entry'!$BW4008="", "", 'Data Entry'!$BW4008)</f>
        <v/>
      </c>
      <c r="L1370" s="37" t="str">
        <f t="shared" si="64"/>
        <v/>
      </c>
      <c r="N1370" s="37" t="str">
        <f t="shared" si="65"/>
        <v/>
      </c>
      <c r="O1370" s="37" t="str">
        <f t="shared" si="63"/>
        <v/>
      </c>
    </row>
    <row r="1371" spans="1:15" x14ac:dyDescent="0.25">
      <c r="A1371" s="21"/>
      <c r="B1371" s="16"/>
      <c r="C1371" s="57"/>
      <c r="D1371" s="21"/>
      <c r="E1371" s="21"/>
      <c r="F1371" s="21"/>
      <c r="I1371" s="41" t="str">
        <f>IF('Data Entry'!$CC4009="", "", 'Data Entry'!$CC4009)</f>
        <v/>
      </c>
      <c r="J1371" s="41" t="str">
        <f>IF('Data Entry'!$BW4009="", "", 'Data Entry'!$BW4009)</f>
        <v/>
      </c>
      <c r="L1371" s="37" t="str">
        <f t="shared" si="64"/>
        <v/>
      </c>
      <c r="N1371" s="37" t="str">
        <f t="shared" si="65"/>
        <v/>
      </c>
      <c r="O1371" s="37" t="str">
        <f t="shared" si="63"/>
        <v/>
      </c>
    </row>
    <row r="1372" spans="1:15" x14ac:dyDescent="0.25">
      <c r="A1372" s="21"/>
      <c r="B1372" s="16"/>
      <c r="C1372" s="57"/>
      <c r="D1372" s="21"/>
      <c r="E1372" s="21"/>
      <c r="F1372" s="21"/>
      <c r="I1372" s="41" t="str">
        <f>IF('Data Entry'!$CC4010="", "", 'Data Entry'!$CC4010)</f>
        <v/>
      </c>
      <c r="J1372" s="41" t="str">
        <f>IF('Data Entry'!$BW4010="", "", 'Data Entry'!$BW4010)</f>
        <v/>
      </c>
      <c r="L1372" s="37" t="str">
        <f t="shared" si="64"/>
        <v/>
      </c>
      <c r="N1372" s="37" t="str">
        <f t="shared" si="65"/>
        <v/>
      </c>
      <c r="O1372" s="37" t="str">
        <f t="shared" si="63"/>
        <v/>
      </c>
    </row>
    <row r="1373" spans="1:15" x14ac:dyDescent="0.25">
      <c r="A1373" s="21"/>
      <c r="B1373" s="16"/>
      <c r="C1373" s="57"/>
      <c r="D1373" s="21"/>
      <c r="E1373" s="21"/>
      <c r="F1373" s="21"/>
      <c r="I1373" s="41" t="str">
        <f>IF('Data Entry'!$CC4011="", "", 'Data Entry'!$CC4011)</f>
        <v/>
      </c>
      <c r="J1373" s="41" t="str">
        <f>IF('Data Entry'!$BW4011="", "", 'Data Entry'!$BW4011)</f>
        <v/>
      </c>
      <c r="L1373" s="37" t="str">
        <f t="shared" si="64"/>
        <v/>
      </c>
      <c r="N1373" s="37" t="str">
        <f t="shared" si="65"/>
        <v/>
      </c>
      <c r="O1373" s="37" t="str">
        <f t="shared" si="63"/>
        <v/>
      </c>
    </row>
    <row r="1374" spans="1:15" x14ac:dyDescent="0.25">
      <c r="A1374" s="21"/>
      <c r="B1374" s="16"/>
      <c r="C1374" s="57"/>
      <c r="D1374" s="21"/>
      <c r="E1374" s="21"/>
      <c r="F1374" s="21"/>
      <c r="I1374" s="41" t="str">
        <f>IF('Data Entry'!$CC4012="", "", 'Data Entry'!$CC4012)</f>
        <v/>
      </c>
      <c r="J1374" s="41" t="str">
        <f>IF('Data Entry'!$BW4012="", "", 'Data Entry'!$BW4012)</f>
        <v/>
      </c>
      <c r="L1374" s="37" t="str">
        <f t="shared" si="64"/>
        <v/>
      </c>
      <c r="N1374" s="37" t="str">
        <f t="shared" si="65"/>
        <v/>
      </c>
      <c r="O1374" s="37" t="str">
        <f t="shared" si="63"/>
        <v/>
      </c>
    </row>
    <row r="1375" spans="1:15" x14ac:dyDescent="0.25">
      <c r="A1375" s="21"/>
      <c r="B1375" s="16"/>
      <c r="C1375" s="57"/>
      <c r="D1375" s="21"/>
      <c r="E1375" s="21"/>
      <c r="F1375" s="21"/>
      <c r="I1375" s="41" t="str">
        <f>IF('Data Entry'!$CC4013="", "", 'Data Entry'!$CC4013)</f>
        <v/>
      </c>
      <c r="J1375" s="41" t="str">
        <f>IF('Data Entry'!$BW4013="", "", 'Data Entry'!$BW4013)</f>
        <v/>
      </c>
      <c r="L1375" s="37" t="str">
        <f t="shared" si="64"/>
        <v/>
      </c>
      <c r="N1375" s="37" t="str">
        <f t="shared" si="65"/>
        <v/>
      </c>
      <c r="O1375" s="37" t="str">
        <f t="shared" si="63"/>
        <v/>
      </c>
    </row>
    <row r="1376" spans="1:15" x14ac:dyDescent="0.25">
      <c r="A1376" s="21"/>
      <c r="B1376" s="16"/>
      <c r="C1376" s="57"/>
      <c r="D1376" s="21"/>
      <c r="E1376" s="21"/>
      <c r="F1376" s="21"/>
      <c r="I1376" s="41" t="str">
        <f>IF('Data Entry'!$CC4014="", "", 'Data Entry'!$CC4014)</f>
        <v/>
      </c>
      <c r="J1376" s="41" t="str">
        <f>IF('Data Entry'!$BW4014="", "", 'Data Entry'!$BW4014)</f>
        <v/>
      </c>
      <c r="L1376" s="37" t="str">
        <f t="shared" si="64"/>
        <v/>
      </c>
      <c r="N1376" s="37" t="str">
        <f t="shared" si="65"/>
        <v/>
      </c>
      <c r="O1376" s="37" t="str">
        <f t="shared" si="63"/>
        <v/>
      </c>
    </row>
    <row r="1377" spans="1:15" x14ac:dyDescent="0.25">
      <c r="A1377" s="21"/>
      <c r="B1377" s="16"/>
      <c r="C1377" s="57"/>
      <c r="D1377" s="21"/>
      <c r="E1377" s="21"/>
      <c r="F1377" s="21"/>
      <c r="I1377" s="41" t="str">
        <f>IF('Data Entry'!$CC4015="", "", 'Data Entry'!$CC4015)</f>
        <v/>
      </c>
      <c r="J1377" s="41" t="str">
        <f>IF('Data Entry'!$BW4015="", "", 'Data Entry'!$BW4015)</f>
        <v/>
      </c>
      <c r="L1377" s="37" t="str">
        <f t="shared" si="64"/>
        <v/>
      </c>
      <c r="N1377" s="37" t="str">
        <f t="shared" si="65"/>
        <v/>
      </c>
      <c r="O1377" s="37" t="str">
        <f t="shared" si="63"/>
        <v/>
      </c>
    </row>
    <row r="1378" spans="1:15" x14ac:dyDescent="0.25">
      <c r="A1378" s="21"/>
      <c r="B1378" s="16"/>
      <c r="C1378" s="57"/>
      <c r="D1378" s="21"/>
      <c r="E1378" s="21"/>
      <c r="F1378" s="21"/>
      <c r="I1378" s="41" t="str">
        <f>IF('Data Entry'!$CC4016="", "", 'Data Entry'!$CC4016)</f>
        <v/>
      </c>
      <c r="J1378" s="41" t="str">
        <f>IF('Data Entry'!$BW4016="", "", 'Data Entry'!$BW4016)</f>
        <v/>
      </c>
      <c r="L1378" s="37" t="str">
        <f t="shared" si="64"/>
        <v/>
      </c>
      <c r="N1378" s="37" t="str">
        <f t="shared" si="65"/>
        <v/>
      </c>
      <c r="O1378" s="37" t="str">
        <f t="shared" si="63"/>
        <v/>
      </c>
    </row>
    <row r="1379" spans="1:15" x14ac:dyDescent="0.25">
      <c r="A1379" s="21"/>
      <c r="B1379" s="16"/>
      <c r="C1379" s="57"/>
      <c r="D1379" s="21"/>
      <c r="E1379" s="21"/>
      <c r="F1379" s="21"/>
      <c r="I1379" s="41" t="str">
        <f>IF('Data Entry'!$CC4017="", "", 'Data Entry'!$CC4017)</f>
        <v/>
      </c>
      <c r="J1379" s="41" t="str">
        <f>IF('Data Entry'!$BW4017="", "", 'Data Entry'!$BW4017)</f>
        <v/>
      </c>
      <c r="L1379" s="37" t="str">
        <f t="shared" si="64"/>
        <v/>
      </c>
      <c r="N1379" s="37" t="str">
        <f t="shared" si="65"/>
        <v/>
      </c>
      <c r="O1379" s="37" t="str">
        <f t="shared" si="63"/>
        <v/>
      </c>
    </row>
    <row r="1380" spans="1:15" x14ac:dyDescent="0.25">
      <c r="A1380" s="21"/>
      <c r="B1380" s="16"/>
      <c r="C1380" s="57"/>
      <c r="D1380" s="21"/>
      <c r="E1380" s="21"/>
      <c r="F1380" s="21"/>
      <c r="I1380" s="41" t="str">
        <f>IF('Data Entry'!$CC4018="", "", 'Data Entry'!$CC4018)</f>
        <v/>
      </c>
      <c r="J1380" s="41" t="str">
        <f>IF('Data Entry'!$BW4018="", "", 'Data Entry'!$BW4018)</f>
        <v/>
      </c>
      <c r="L1380" s="37" t="str">
        <f t="shared" si="64"/>
        <v/>
      </c>
      <c r="N1380" s="37" t="str">
        <f t="shared" si="65"/>
        <v/>
      </c>
      <c r="O1380" s="37" t="str">
        <f t="shared" si="63"/>
        <v/>
      </c>
    </row>
    <row r="1381" spans="1:15" x14ac:dyDescent="0.25">
      <c r="A1381" s="21"/>
      <c r="B1381" s="16"/>
      <c r="C1381" s="57"/>
      <c r="D1381" s="21"/>
      <c r="E1381" s="21"/>
      <c r="F1381" s="21"/>
      <c r="I1381" s="41" t="str">
        <f>IF('Data Entry'!$CC4019="", "", 'Data Entry'!$CC4019)</f>
        <v/>
      </c>
      <c r="J1381" s="41" t="str">
        <f>IF('Data Entry'!$BW4019="", "", 'Data Entry'!$BW4019)</f>
        <v/>
      </c>
      <c r="L1381" s="37" t="str">
        <f t="shared" si="64"/>
        <v/>
      </c>
      <c r="N1381" s="37" t="str">
        <f t="shared" si="65"/>
        <v/>
      </c>
      <c r="O1381" s="37" t="str">
        <f t="shared" si="63"/>
        <v/>
      </c>
    </row>
    <row r="1382" spans="1:15" x14ac:dyDescent="0.25">
      <c r="A1382" s="21"/>
      <c r="B1382" s="16"/>
      <c r="C1382" s="57"/>
      <c r="D1382" s="21"/>
      <c r="E1382" s="21"/>
      <c r="F1382" s="21"/>
      <c r="I1382" s="41" t="str">
        <f>IF('Data Entry'!$CC4020="", "", 'Data Entry'!$CC4020)</f>
        <v/>
      </c>
      <c r="J1382" s="41" t="str">
        <f>IF('Data Entry'!$BW4020="", "", 'Data Entry'!$BW4020)</f>
        <v/>
      </c>
      <c r="L1382" s="37" t="str">
        <f t="shared" si="64"/>
        <v/>
      </c>
      <c r="N1382" s="37" t="str">
        <f t="shared" si="65"/>
        <v/>
      </c>
      <c r="O1382" s="37" t="str">
        <f t="shared" si="63"/>
        <v/>
      </c>
    </row>
    <row r="1383" spans="1:15" x14ac:dyDescent="0.25">
      <c r="A1383" s="21"/>
      <c r="B1383" s="16"/>
      <c r="C1383" s="57"/>
      <c r="D1383" s="21"/>
      <c r="E1383" s="21"/>
      <c r="F1383" s="21"/>
      <c r="I1383" s="41" t="str">
        <f>IF('Data Entry'!$CC4021="", "", 'Data Entry'!$CC4021)</f>
        <v/>
      </c>
      <c r="J1383" s="41" t="str">
        <f>IF('Data Entry'!$BW4021="", "", 'Data Entry'!$BW4021)</f>
        <v/>
      </c>
      <c r="L1383" s="37" t="str">
        <f t="shared" si="64"/>
        <v/>
      </c>
      <c r="N1383" s="37" t="str">
        <f t="shared" si="65"/>
        <v/>
      </c>
      <c r="O1383" s="37" t="str">
        <f t="shared" si="63"/>
        <v/>
      </c>
    </row>
    <row r="1384" spans="1:15" x14ac:dyDescent="0.25">
      <c r="A1384" s="21"/>
      <c r="B1384" s="16"/>
      <c r="C1384" s="57"/>
      <c r="D1384" s="21"/>
      <c r="E1384" s="21"/>
      <c r="F1384" s="21"/>
      <c r="I1384" s="41" t="str">
        <f>IF('Data Entry'!$CC4022="", "", 'Data Entry'!$CC4022)</f>
        <v/>
      </c>
      <c r="J1384" s="41" t="str">
        <f>IF('Data Entry'!$BW4022="", "", 'Data Entry'!$BW4022)</f>
        <v/>
      </c>
      <c r="L1384" s="37" t="str">
        <f t="shared" si="64"/>
        <v/>
      </c>
      <c r="N1384" s="37" t="str">
        <f t="shared" si="65"/>
        <v/>
      </c>
      <c r="O1384" s="37" t="str">
        <f t="shared" si="63"/>
        <v/>
      </c>
    </row>
    <row r="1385" spans="1:15" x14ac:dyDescent="0.25">
      <c r="A1385" s="21"/>
      <c r="B1385" s="16"/>
      <c r="C1385" s="57"/>
      <c r="D1385" s="21"/>
      <c r="E1385" s="21"/>
      <c r="F1385" s="21"/>
      <c r="I1385" s="41" t="str">
        <f>IF('Data Entry'!$CC4023="", "", 'Data Entry'!$CC4023)</f>
        <v/>
      </c>
      <c r="J1385" s="41" t="str">
        <f>IF('Data Entry'!$BW4023="", "", 'Data Entry'!$BW4023)</f>
        <v/>
      </c>
      <c r="L1385" s="37" t="str">
        <f t="shared" si="64"/>
        <v/>
      </c>
      <c r="N1385" s="37" t="str">
        <f t="shared" si="65"/>
        <v/>
      </c>
      <c r="O1385" s="37" t="str">
        <f t="shared" si="63"/>
        <v/>
      </c>
    </row>
    <row r="1386" spans="1:15" x14ac:dyDescent="0.25">
      <c r="A1386" s="21"/>
      <c r="B1386" s="16"/>
      <c r="C1386" s="57"/>
      <c r="D1386" s="21"/>
      <c r="E1386" s="21"/>
      <c r="F1386" s="21"/>
      <c r="I1386" s="41" t="str">
        <f>IF('Data Entry'!$CC4024="", "", 'Data Entry'!$CC4024)</f>
        <v/>
      </c>
      <c r="J1386" s="41" t="str">
        <f>IF('Data Entry'!$BW4024="", "", 'Data Entry'!$BW4024)</f>
        <v/>
      </c>
      <c r="L1386" s="37" t="str">
        <f t="shared" si="64"/>
        <v/>
      </c>
      <c r="N1386" s="37" t="str">
        <f t="shared" si="65"/>
        <v/>
      </c>
      <c r="O1386" s="37" t="str">
        <f t="shared" si="63"/>
        <v/>
      </c>
    </row>
    <row r="1387" spans="1:15" x14ac:dyDescent="0.25">
      <c r="A1387" s="21"/>
      <c r="B1387" s="16"/>
      <c r="C1387" s="57"/>
      <c r="D1387" s="21"/>
      <c r="E1387" s="21"/>
      <c r="F1387" s="21"/>
      <c r="I1387" s="41" t="str">
        <f>IF('Data Entry'!$CC4025="", "", 'Data Entry'!$CC4025)</f>
        <v/>
      </c>
      <c r="J1387" s="41" t="str">
        <f>IF('Data Entry'!$BW4025="", "", 'Data Entry'!$BW4025)</f>
        <v/>
      </c>
      <c r="L1387" s="37" t="str">
        <f t="shared" si="64"/>
        <v/>
      </c>
      <c r="N1387" s="37" t="str">
        <f t="shared" si="65"/>
        <v/>
      </c>
      <c r="O1387" s="37" t="str">
        <f t="shared" si="63"/>
        <v/>
      </c>
    </row>
    <row r="1388" spans="1:15" x14ac:dyDescent="0.25">
      <c r="A1388" s="21"/>
      <c r="B1388" s="16"/>
      <c r="C1388" s="57"/>
      <c r="D1388" s="21"/>
      <c r="E1388" s="21"/>
      <c r="F1388" s="21"/>
      <c r="I1388" s="41" t="str">
        <f>IF('Data Entry'!$CC4026="", "", 'Data Entry'!$CC4026)</f>
        <v/>
      </c>
      <c r="J1388" s="41" t="str">
        <f>IF('Data Entry'!$BW4026="", "", 'Data Entry'!$BW4026)</f>
        <v/>
      </c>
      <c r="L1388" s="37" t="str">
        <f t="shared" si="64"/>
        <v/>
      </c>
      <c r="N1388" s="37" t="str">
        <f t="shared" si="65"/>
        <v/>
      </c>
      <c r="O1388" s="37" t="str">
        <f t="shared" si="63"/>
        <v/>
      </c>
    </row>
    <row r="1389" spans="1:15" x14ac:dyDescent="0.25">
      <c r="A1389" s="21"/>
      <c r="B1389" s="16"/>
      <c r="C1389" s="57"/>
      <c r="D1389" s="21"/>
      <c r="E1389" s="21"/>
      <c r="F1389" s="21"/>
      <c r="I1389" s="41" t="str">
        <f>IF('Data Entry'!$CC4027="", "", 'Data Entry'!$CC4027)</f>
        <v/>
      </c>
      <c r="J1389" s="41" t="str">
        <f>IF('Data Entry'!$BW4027="", "", 'Data Entry'!$BW4027)</f>
        <v/>
      </c>
      <c r="L1389" s="37" t="str">
        <f t="shared" si="64"/>
        <v/>
      </c>
      <c r="N1389" s="37" t="str">
        <f t="shared" si="65"/>
        <v/>
      </c>
      <c r="O1389" s="37" t="str">
        <f t="shared" si="63"/>
        <v/>
      </c>
    </row>
    <row r="1390" spans="1:15" x14ac:dyDescent="0.25">
      <c r="A1390" s="21"/>
      <c r="B1390" s="16"/>
      <c r="C1390" s="57"/>
      <c r="D1390" s="21"/>
      <c r="E1390" s="21"/>
      <c r="F1390" s="21"/>
      <c r="I1390" s="41" t="str">
        <f>IF('Data Entry'!$CC4028="", "", 'Data Entry'!$CC4028)</f>
        <v/>
      </c>
      <c r="J1390" s="41" t="str">
        <f>IF('Data Entry'!$BW4028="", "", 'Data Entry'!$BW4028)</f>
        <v/>
      </c>
      <c r="L1390" s="37" t="str">
        <f t="shared" si="64"/>
        <v/>
      </c>
      <c r="N1390" s="37" t="str">
        <f t="shared" si="65"/>
        <v/>
      </c>
      <c r="O1390" s="37" t="str">
        <f t="shared" si="63"/>
        <v/>
      </c>
    </row>
    <row r="1391" spans="1:15" x14ac:dyDescent="0.25">
      <c r="A1391" s="21"/>
      <c r="B1391" s="16"/>
      <c r="C1391" s="57"/>
      <c r="D1391" s="21"/>
      <c r="E1391" s="21"/>
      <c r="F1391" s="21"/>
      <c r="I1391" s="41" t="str">
        <f>IF('Data Entry'!$CC4029="", "", 'Data Entry'!$CC4029)</f>
        <v/>
      </c>
      <c r="J1391" s="41" t="str">
        <f>IF('Data Entry'!$BW4029="", "", 'Data Entry'!$BW4029)</f>
        <v/>
      </c>
      <c r="L1391" s="37" t="str">
        <f t="shared" si="64"/>
        <v/>
      </c>
      <c r="N1391" s="37" t="str">
        <f t="shared" si="65"/>
        <v/>
      </c>
      <c r="O1391" s="37" t="str">
        <f t="shared" si="63"/>
        <v/>
      </c>
    </row>
    <row r="1392" spans="1:15" x14ac:dyDescent="0.25">
      <c r="A1392" s="21"/>
      <c r="B1392" s="16"/>
      <c r="C1392" s="57"/>
      <c r="D1392" s="21"/>
      <c r="E1392" s="21"/>
      <c r="F1392" s="21"/>
      <c r="I1392" s="41" t="str">
        <f>IF('Data Entry'!$CC4030="", "", 'Data Entry'!$CC4030)</f>
        <v/>
      </c>
      <c r="J1392" s="41" t="str">
        <f>IF('Data Entry'!$BW4030="", "", 'Data Entry'!$BW4030)</f>
        <v/>
      </c>
      <c r="L1392" s="37" t="str">
        <f t="shared" si="64"/>
        <v/>
      </c>
      <c r="N1392" s="37" t="str">
        <f t="shared" si="65"/>
        <v/>
      </c>
      <c r="O1392" s="37" t="str">
        <f t="shared" si="63"/>
        <v/>
      </c>
    </row>
    <row r="1393" spans="1:15" x14ac:dyDescent="0.25">
      <c r="A1393" s="21"/>
      <c r="B1393" s="16"/>
      <c r="C1393" s="57"/>
      <c r="D1393" s="21"/>
      <c r="E1393" s="21"/>
      <c r="F1393" s="21"/>
      <c r="I1393" s="41" t="str">
        <f>IF('Data Entry'!$CC4031="", "", 'Data Entry'!$CC4031)</f>
        <v/>
      </c>
      <c r="J1393" s="41" t="str">
        <f>IF('Data Entry'!$BW4031="", "", 'Data Entry'!$BW4031)</f>
        <v/>
      </c>
      <c r="L1393" s="37" t="str">
        <f t="shared" si="64"/>
        <v/>
      </c>
      <c r="N1393" s="37" t="str">
        <f t="shared" si="65"/>
        <v/>
      </c>
      <c r="O1393" s="37" t="str">
        <f t="shared" si="63"/>
        <v/>
      </c>
    </row>
    <row r="1394" spans="1:15" x14ac:dyDescent="0.25">
      <c r="A1394" s="21"/>
      <c r="B1394" s="16"/>
      <c r="C1394" s="57"/>
      <c r="D1394" s="21"/>
      <c r="E1394" s="21"/>
      <c r="F1394" s="21"/>
      <c r="I1394" s="41" t="str">
        <f>IF('Data Entry'!$CC4032="", "", 'Data Entry'!$CC4032)</f>
        <v/>
      </c>
      <c r="J1394" s="41" t="str">
        <f>IF('Data Entry'!$BW4032="", "", 'Data Entry'!$BW4032)</f>
        <v/>
      </c>
      <c r="L1394" s="37" t="str">
        <f t="shared" si="64"/>
        <v/>
      </c>
      <c r="N1394" s="37" t="str">
        <f t="shared" si="65"/>
        <v/>
      </c>
      <c r="O1394" s="37" t="str">
        <f t="shared" si="63"/>
        <v/>
      </c>
    </row>
    <row r="1395" spans="1:15" x14ac:dyDescent="0.25">
      <c r="A1395" s="21"/>
      <c r="B1395" s="16"/>
      <c r="C1395" s="57"/>
      <c r="D1395" s="21"/>
      <c r="E1395" s="21"/>
      <c r="F1395" s="21"/>
      <c r="I1395" s="41" t="str">
        <f>IF('Data Entry'!$CC4033="", "", 'Data Entry'!$CC4033)</f>
        <v/>
      </c>
      <c r="J1395" s="41" t="str">
        <f>IF('Data Entry'!$BW4033="", "", 'Data Entry'!$BW4033)</f>
        <v/>
      </c>
      <c r="L1395" s="37" t="str">
        <f t="shared" si="64"/>
        <v/>
      </c>
      <c r="N1395" s="37" t="str">
        <f t="shared" si="65"/>
        <v/>
      </c>
      <c r="O1395" s="37" t="str">
        <f t="shared" si="63"/>
        <v/>
      </c>
    </row>
    <row r="1396" spans="1:15" x14ac:dyDescent="0.25">
      <c r="A1396" s="21"/>
      <c r="B1396" s="16"/>
      <c r="C1396" s="57"/>
      <c r="D1396" s="21"/>
      <c r="E1396" s="21"/>
      <c r="F1396" s="21"/>
      <c r="I1396" s="41" t="str">
        <f>IF('Data Entry'!$CC4034="", "", 'Data Entry'!$CC4034)</f>
        <v/>
      </c>
      <c r="J1396" s="41" t="str">
        <f>IF('Data Entry'!$BW4034="", "", 'Data Entry'!$BW4034)</f>
        <v/>
      </c>
      <c r="L1396" s="37" t="str">
        <f t="shared" si="64"/>
        <v/>
      </c>
      <c r="N1396" s="37" t="str">
        <f t="shared" si="65"/>
        <v/>
      </c>
      <c r="O1396" s="37" t="str">
        <f t="shared" si="63"/>
        <v/>
      </c>
    </row>
    <row r="1397" spans="1:15" x14ac:dyDescent="0.25">
      <c r="A1397" s="21"/>
      <c r="B1397" s="16"/>
      <c r="C1397" s="57"/>
      <c r="D1397" s="21"/>
      <c r="E1397" s="21"/>
      <c r="F1397" s="21"/>
      <c r="I1397" s="41" t="str">
        <f>IF('Data Entry'!$CC4035="", "", 'Data Entry'!$CC4035)</f>
        <v/>
      </c>
      <c r="J1397" s="41" t="str">
        <f>IF('Data Entry'!$BW4035="", "", 'Data Entry'!$BW4035)</f>
        <v/>
      </c>
      <c r="L1397" s="37" t="str">
        <f t="shared" si="64"/>
        <v/>
      </c>
      <c r="N1397" s="37" t="str">
        <f t="shared" si="65"/>
        <v/>
      </c>
      <c r="O1397" s="37" t="str">
        <f t="shared" si="63"/>
        <v/>
      </c>
    </row>
    <row r="1398" spans="1:15" x14ac:dyDescent="0.25">
      <c r="A1398" s="21"/>
      <c r="B1398" s="16"/>
      <c r="C1398" s="57"/>
      <c r="D1398" s="21"/>
      <c r="E1398" s="21"/>
      <c r="F1398" s="21"/>
      <c r="I1398" s="41" t="str">
        <f>IF('Data Entry'!$CC4036="", "", 'Data Entry'!$CC4036)</f>
        <v/>
      </c>
      <c r="J1398" s="41" t="str">
        <f>IF('Data Entry'!$BW4036="", "", 'Data Entry'!$BW4036)</f>
        <v/>
      </c>
      <c r="L1398" s="37" t="str">
        <f t="shared" si="64"/>
        <v/>
      </c>
      <c r="N1398" s="37" t="str">
        <f t="shared" si="65"/>
        <v/>
      </c>
      <c r="O1398" s="37" t="str">
        <f t="shared" si="63"/>
        <v/>
      </c>
    </row>
    <row r="1399" spans="1:15" x14ac:dyDescent="0.25">
      <c r="A1399" s="21"/>
      <c r="B1399" s="16"/>
      <c r="C1399" s="57"/>
      <c r="D1399" s="21"/>
      <c r="E1399" s="21"/>
      <c r="F1399" s="21"/>
      <c r="I1399" s="41" t="str">
        <f>IF('Data Entry'!$CC4037="", "", 'Data Entry'!$CC4037)</f>
        <v/>
      </c>
      <c r="J1399" s="41" t="str">
        <f>IF('Data Entry'!$BW4037="", "", 'Data Entry'!$BW4037)</f>
        <v/>
      </c>
      <c r="L1399" s="37" t="str">
        <f t="shared" si="64"/>
        <v/>
      </c>
      <c r="N1399" s="37" t="str">
        <f t="shared" si="65"/>
        <v/>
      </c>
      <c r="O1399" s="37" t="str">
        <f t="shared" si="63"/>
        <v/>
      </c>
    </row>
    <row r="1400" spans="1:15" x14ac:dyDescent="0.25">
      <c r="A1400" s="21"/>
      <c r="B1400" s="16"/>
      <c r="C1400" s="57"/>
      <c r="D1400" s="21"/>
      <c r="E1400" s="21"/>
      <c r="F1400" s="21"/>
      <c r="I1400" s="41" t="str">
        <f>IF('Data Entry'!$CC4038="", "", 'Data Entry'!$CC4038)</f>
        <v/>
      </c>
      <c r="J1400" s="41" t="str">
        <f>IF('Data Entry'!$BW4038="", "", 'Data Entry'!$BW4038)</f>
        <v/>
      </c>
      <c r="L1400" s="37" t="str">
        <f t="shared" si="64"/>
        <v/>
      </c>
      <c r="N1400" s="37" t="str">
        <f t="shared" si="65"/>
        <v/>
      </c>
      <c r="O1400" s="37" t="str">
        <f t="shared" si="63"/>
        <v/>
      </c>
    </row>
    <row r="1401" spans="1:15" x14ac:dyDescent="0.25">
      <c r="A1401" s="21"/>
      <c r="B1401" s="16"/>
      <c r="C1401" s="57"/>
      <c r="D1401" s="21"/>
      <c r="E1401" s="21"/>
      <c r="F1401" s="21"/>
      <c r="I1401" s="41" t="str">
        <f>IF('Data Entry'!$CC4039="", "", 'Data Entry'!$CC4039)</f>
        <v/>
      </c>
      <c r="J1401" s="41" t="str">
        <f>IF('Data Entry'!$BW4039="", "", 'Data Entry'!$BW4039)</f>
        <v/>
      </c>
      <c r="L1401" s="37" t="str">
        <f t="shared" si="64"/>
        <v/>
      </c>
      <c r="N1401" s="37" t="str">
        <f t="shared" si="65"/>
        <v/>
      </c>
      <c r="O1401" s="37" t="str">
        <f t="shared" si="63"/>
        <v/>
      </c>
    </row>
    <row r="1402" spans="1:15" x14ac:dyDescent="0.25">
      <c r="A1402" s="21"/>
      <c r="B1402" s="16"/>
      <c r="C1402" s="57"/>
      <c r="D1402" s="21"/>
      <c r="E1402" s="21"/>
      <c r="F1402" s="21"/>
      <c r="I1402" s="41" t="str">
        <f>IF('Data Entry'!$CC4040="", "", 'Data Entry'!$CC4040)</f>
        <v/>
      </c>
      <c r="J1402" s="41" t="str">
        <f>IF('Data Entry'!$BW4040="", "", 'Data Entry'!$BW4040)</f>
        <v/>
      </c>
      <c r="L1402" s="37" t="str">
        <f t="shared" si="64"/>
        <v/>
      </c>
      <c r="N1402" s="37" t="str">
        <f t="shared" si="65"/>
        <v/>
      </c>
      <c r="O1402" s="37" t="str">
        <f t="shared" si="63"/>
        <v/>
      </c>
    </row>
    <row r="1403" spans="1:15" x14ac:dyDescent="0.25">
      <c r="A1403" s="21"/>
      <c r="B1403" s="16"/>
      <c r="C1403" s="57"/>
      <c r="D1403" s="21"/>
      <c r="E1403" s="21"/>
      <c r="F1403" s="21"/>
      <c r="I1403" s="41" t="str">
        <f>IF('Data Entry'!$CC4041="", "", 'Data Entry'!$CC4041)</f>
        <v/>
      </c>
      <c r="J1403" s="41" t="str">
        <f>IF('Data Entry'!$BW4041="", "", 'Data Entry'!$BW4041)</f>
        <v/>
      </c>
      <c r="L1403" s="37" t="str">
        <f t="shared" si="64"/>
        <v/>
      </c>
      <c r="N1403" s="37" t="str">
        <f t="shared" si="65"/>
        <v/>
      </c>
      <c r="O1403" s="37" t="str">
        <f t="shared" si="63"/>
        <v/>
      </c>
    </row>
    <row r="1404" spans="1:15" x14ac:dyDescent="0.25">
      <c r="A1404" s="21"/>
      <c r="B1404" s="16"/>
      <c r="C1404" s="57"/>
      <c r="D1404" s="21"/>
      <c r="E1404" s="21"/>
      <c r="F1404" s="21"/>
      <c r="I1404" s="41" t="str">
        <f>IF('Data Entry'!$CC4042="", "", 'Data Entry'!$CC4042)</f>
        <v/>
      </c>
      <c r="J1404" s="41" t="str">
        <f>IF('Data Entry'!$BW4042="", "", 'Data Entry'!$BW4042)</f>
        <v/>
      </c>
      <c r="L1404" s="37" t="str">
        <f t="shared" si="64"/>
        <v/>
      </c>
      <c r="N1404" s="37" t="str">
        <f t="shared" si="65"/>
        <v/>
      </c>
      <c r="O1404" s="37" t="str">
        <f t="shared" si="63"/>
        <v/>
      </c>
    </row>
    <row r="1405" spans="1:15" x14ac:dyDescent="0.25">
      <c r="A1405" s="21"/>
      <c r="B1405" s="16"/>
      <c r="C1405" s="57"/>
      <c r="D1405" s="21"/>
      <c r="E1405" s="21"/>
      <c r="F1405" s="21"/>
      <c r="I1405" s="41" t="str">
        <f>IF('Data Entry'!$CC4043="", "", 'Data Entry'!$CC4043)</f>
        <v/>
      </c>
      <c r="J1405" s="41" t="str">
        <f>IF('Data Entry'!$BW4043="", "", 'Data Entry'!$BW4043)</f>
        <v/>
      </c>
      <c r="L1405" s="37" t="str">
        <f t="shared" si="64"/>
        <v/>
      </c>
      <c r="N1405" s="37" t="str">
        <f t="shared" si="65"/>
        <v/>
      </c>
      <c r="O1405" s="37" t="str">
        <f t="shared" si="63"/>
        <v/>
      </c>
    </row>
    <row r="1406" spans="1:15" x14ac:dyDescent="0.25">
      <c r="A1406" s="21"/>
      <c r="B1406" s="16"/>
      <c r="C1406" s="57"/>
      <c r="D1406" s="21"/>
      <c r="E1406" s="21"/>
      <c r="F1406" s="21"/>
      <c r="I1406" s="41" t="str">
        <f>IF('Data Entry'!$CC4044="", "", 'Data Entry'!$CC4044)</f>
        <v/>
      </c>
      <c r="J1406" s="41" t="str">
        <f>IF('Data Entry'!$BW4044="", "", 'Data Entry'!$BW4044)</f>
        <v/>
      </c>
      <c r="L1406" s="37" t="str">
        <f t="shared" si="64"/>
        <v/>
      </c>
      <c r="N1406" s="37" t="str">
        <f t="shared" si="65"/>
        <v/>
      </c>
      <c r="O1406" s="37" t="str">
        <f t="shared" si="63"/>
        <v/>
      </c>
    </row>
    <row r="1407" spans="1:15" x14ac:dyDescent="0.25">
      <c r="A1407" s="21"/>
      <c r="B1407" s="16"/>
      <c r="C1407" s="57"/>
      <c r="D1407" s="21"/>
      <c r="E1407" s="21"/>
      <c r="F1407" s="21"/>
      <c r="I1407" s="41" t="str">
        <f>IF('Data Entry'!$CC4045="", "", 'Data Entry'!$CC4045)</f>
        <v/>
      </c>
      <c r="J1407" s="41" t="str">
        <f>IF('Data Entry'!$BW4045="", "", 'Data Entry'!$BW4045)</f>
        <v/>
      </c>
      <c r="L1407" s="37" t="str">
        <f t="shared" si="64"/>
        <v/>
      </c>
      <c r="N1407" s="37" t="str">
        <f t="shared" si="65"/>
        <v/>
      </c>
      <c r="O1407" s="37" t="str">
        <f t="shared" si="63"/>
        <v/>
      </c>
    </row>
    <row r="1408" spans="1:15" x14ac:dyDescent="0.25">
      <c r="A1408" s="21"/>
      <c r="B1408" s="16"/>
      <c r="C1408" s="57"/>
      <c r="D1408" s="21"/>
      <c r="E1408" s="21"/>
      <c r="F1408" s="21"/>
      <c r="I1408" s="41" t="str">
        <f>IF('Data Entry'!$CC4046="", "", 'Data Entry'!$CC4046)</f>
        <v/>
      </c>
      <c r="J1408" s="41" t="str">
        <f>IF('Data Entry'!$BW4046="", "", 'Data Entry'!$BW4046)</f>
        <v/>
      </c>
      <c r="L1408" s="37" t="str">
        <f t="shared" si="64"/>
        <v/>
      </c>
      <c r="N1408" s="37" t="str">
        <f t="shared" si="65"/>
        <v/>
      </c>
      <c r="O1408" s="37" t="str">
        <f t="shared" si="63"/>
        <v/>
      </c>
    </row>
    <row r="1409" spans="1:15" x14ac:dyDescent="0.25">
      <c r="A1409" s="21"/>
      <c r="B1409" s="16"/>
      <c r="C1409" s="57"/>
      <c r="D1409" s="21"/>
      <c r="E1409" s="21"/>
      <c r="F1409" s="21"/>
      <c r="I1409" s="41" t="str">
        <f>IF('Data Entry'!$CC4047="", "", 'Data Entry'!$CC4047)</f>
        <v/>
      </c>
      <c r="J1409" s="41" t="str">
        <f>IF('Data Entry'!$BW4047="", "", 'Data Entry'!$BW4047)</f>
        <v/>
      </c>
      <c r="L1409" s="37" t="str">
        <f t="shared" si="64"/>
        <v/>
      </c>
      <c r="N1409" s="37" t="str">
        <f t="shared" si="65"/>
        <v/>
      </c>
      <c r="O1409" s="37" t="str">
        <f t="shared" si="63"/>
        <v/>
      </c>
    </row>
    <row r="1410" spans="1:15" x14ac:dyDescent="0.25">
      <c r="A1410" s="21"/>
      <c r="B1410" s="16"/>
      <c r="C1410" s="57"/>
      <c r="D1410" s="21"/>
      <c r="E1410" s="21"/>
      <c r="F1410" s="21"/>
      <c r="I1410" s="41" t="str">
        <f>IF('Data Entry'!$CC4048="", "", 'Data Entry'!$CC4048)</f>
        <v/>
      </c>
      <c r="J1410" s="41" t="str">
        <f>IF('Data Entry'!$BW4048="", "", 'Data Entry'!$BW4048)</f>
        <v/>
      </c>
      <c r="L1410" s="37" t="str">
        <f t="shared" si="64"/>
        <v/>
      </c>
      <c r="N1410" s="37" t="str">
        <f t="shared" si="65"/>
        <v/>
      </c>
      <c r="O1410" s="37" t="str">
        <f t="shared" si="63"/>
        <v/>
      </c>
    </row>
    <row r="1411" spans="1:15" x14ac:dyDescent="0.25">
      <c r="A1411" s="21"/>
      <c r="B1411" s="16"/>
      <c r="C1411" s="57"/>
      <c r="D1411" s="21"/>
      <c r="E1411" s="21"/>
      <c r="F1411" s="21"/>
      <c r="I1411" s="41" t="str">
        <f>IF('Data Entry'!$CC4049="", "", 'Data Entry'!$CC4049)</f>
        <v/>
      </c>
      <c r="J1411" s="41" t="str">
        <f>IF('Data Entry'!$BW4049="", "", 'Data Entry'!$BW4049)</f>
        <v/>
      </c>
      <c r="L1411" s="37" t="str">
        <f t="shared" si="64"/>
        <v/>
      </c>
      <c r="N1411" s="37" t="str">
        <f t="shared" si="65"/>
        <v/>
      </c>
      <c r="O1411" s="37" t="str">
        <f t="shared" si="63"/>
        <v/>
      </c>
    </row>
    <row r="1412" spans="1:15" x14ac:dyDescent="0.25">
      <c r="A1412" s="21"/>
      <c r="B1412" s="16"/>
      <c r="C1412" s="57"/>
      <c r="D1412" s="21"/>
      <c r="E1412" s="21"/>
      <c r="F1412" s="21"/>
      <c r="I1412" s="41" t="str">
        <f>IF('Data Entry'!$CC4050="", "", 'Data Entry'!$CC4050)</f>
        <v/>
      </c>
      <c r="J1412" s="41" t="str">
        <f>IF('Data Entry'!$BW4050="", "", 'Data Entry'!$BW4050)</f>
        <v/>
      </c>
      <c r="L1412" s="37" t="str">
        <f t="shared" si="64"/>
        <v/>
      </c>
      <c r="N1412" s="37" t="str">
        <f t="shared" si="65"/>
        <v/>
      </c>
      <c r="O1412" s="37" t="str">
        <f t="shared" si="63"/>
        <v/>
      </c>
    </row>
    <row r="1413" spans="1:15" x14ac:dyDescent="0.25">
      <c r="A1413" s="21"/>
      <c r="B1413" s="16"/>
      <c r="C1413" s="57"/>
      <c r="D1413" s="21"/>
      <c r="E1413" s="21"/>
      <c r="F1413" s="21"/>
      <c r="I1413" s="41" t="str">
        <f>IF('Data Entry'!$CC4051="", "", 'Data Entry'!$CC4051)</f>
        <v/>
      </c>
      <c r="J1413" s="41" t="str">
        <f>IF('Data Entry'!$BW4051="", "", 'Data Entry'!$BW4051)</f>
        <v/>
      </c>
      <c r="L1413" s="37" t="str">
        <f t="shared" si="64"/>
        <v/>
      </c>
      <c r="N1413" s="37" t="str">
        <f t="shared" si="65"/>
        <v/>
      </c>
      <c r="O1413" s="37" t="str">
        <f t="shared" si="63"/>
        <v/>
      </c>
    </row>
    <row r="1414" spans="1:15" x14ac:dyDescent="0.25">
      <c r="A1414" s="21"/>
      <c r="B1414" s="16"/>
      <c r="C1414" s="57"/>
      <c r="D1414" s="21"/>
      <c r="E1414" s="21"/>
      <c r="F1414" s="21"/>
      <c r="I1414" s="41" t="str">
        <f>IF('Data Entry'!$CC4052="", "", 'Data Entry'!$CC4052)</f>
        <v/>
      </c>
      <c r="J1414" s="41" t="str">
        <f>IF('Data Entry'!$BW4052="", "", 'Data Entry'!$BW4052)</f>
        <v/>
      </c>
      <c r="L1414" s="37" t="str">
        <f t="shared" si="64"/>
        <v/>
      </c>
      <c r="N1414" s="37" t="str">
        <f t="shared" si="65"/>
        <v/>
      </c>
      <c r="O1414" s="37" t="str">
        <f t="shared" si="63"/>
        <v/>
      </c>
    </row>
    <row r="1415" spans="1:15" x14ac:dyDescent="0.25">
      <c r="A1415" s="21"/>
      <c r="B1415" s="16"/>
      <c r="C1415" s="57"/>
      <c r="D1415" s="21"/>
      <c r="E1415" s="21"/>
      <c r="F1415" s="21"/>
      <c r="I1415" s="41" t="str">
        <f>IF('Data Entry'!$CC4053="", "", 'Data Entry'!$CC4053)</f>
        <v/>
      </c>
      <c r="J1415" s="41" t="str">
        <f>IF('Data Entry'!$BW4053="", "", 'Data Entry'!$BW4053)</f>
        <v/>
      </c>
      <c r="L1415" s="37" t="str">
        <f t="shared" si="64"/>
        <v/>
      </c>
      <c r="N1415" s="37" t="str">
        <f t="shared" si="65"/>
        <v/>
      </c>
      <c r="O1415" s="37" t="str">
        <f t="shared" si="63"/>
        <v/>
      </c>
    </row>
    <row r="1416" spans="1:15" x14ac:dyDescent="0.25">
      <c r="A1416" s="21"/>
      <c r="B1416" s="16"/>
      <c r="C1416" s="57"/>
      <c r="D1416" s="21"/>
      <c r="E1416" s="21"/>
      <c r="F1416" s="21"/>
      <c r="I1416" s="41" t="str">
        <f>IF('Data Entry'!$CC4054="", "", 'Data Entry'!$CC4054)</f>
        <v/>
      </c>
      <c r="J1416" s="41" t="str">
        <f>IF('Data Entry'!$BW4054="", "", 'Data Entry'!$BW4054)</f>
        <v/>
      </c>
      <c r="L1416" s="37" t="str">
        <f t="shared" si="64"/>
        <v/>
      </c>
      <c r="N1416" s="37" t="str">
        <f t="shared" si="65"/>
        <v/>
      </c>
      <c r="O1416" s="37" t="str">
        <f t="shared" si="63"/>
        <v/>
      </c>
    </row>
    <row r="1417" spans="1:15" x14ac:dyDescent="0.25">
      <c r="A1417" s="21"/>
      <c r="B1417" s="16"/>
      <c r="C1417" s="57"/>
      <c r="D1417" s="21"/>
      <c r="E1417" s="21"/>
      <c r="F1417" s="21"/>
      <c r="I1417" s="41" t="str">
        <f>IF('Data Entry'!$CC4055="", "", 'Data Entry'!$CC4055)</f>
        <v/>
      </c>
      <c r="J1417" s="41" t="str">
        <f>IF('Data Entry'!$BW4055="", "", 'Data Entry'!$BW4055)</f>
        <v/>
      </c>
      <c r="L1417" s="37" t="str">
        <f t="shared" si="64"/>
        <v/>
      </c>
      <c r="N1417" s="37" t="str">
        <f t="shared" si="65"/>
        <v/>
      </c>
      <c r="O1417" s="37" t="str">
        <f t="shared" si="63"/>
        <v/>
      </c>
    </row>
    <row r="1418" spans="1:15" x14ac:dyDescent="0.25">
      <c r="A1418" s="21"/>
      <c r="B1418" s="16"/>
      <c r="C1418" s="57"/>
      <c r="D1418" s="21"/>
      <c r="E1418" s="21"/>
      <c r="F1418" s="21"/>
      <c r="I1418" s="41" t="str">
        <f>IF('Data Entry'!$CC4056="", "", 'Data Entry'!$CC4056)</f>
        <v/>
      </c>
      <c r="J1418" s="41" t="str">
        <f>IF('Data Entry'!$BW4056="", "", 'Data Entry'!$BW4056)</f>
        <v/>
      </c>
      <c r="L1418" s="37" t="str">
        <f t="shared" si="64"/>
        <v/>
      </c>
      <c r="N1418" s="37" t="str">
        <f t="shared" si="65"/>
        <v/>
      </c>
      <c r="O1418" s="37" t="str">
        <f t="shared" si="63"/>
        <v/>
      </c>
    </row>
    <row r="1419" spans="1:15" x14ac:dyDescent="0.25">
      <c r="A1419" s="21"/>
      <c r="B1419" s="16"/>
      <c r="C1419" s="57"/>
      <c r="D1419" s="21"/>
      <c r="E1419" s="21"/>
      <c r="F1419" s="21"/>
      <c r="I1419" s="41" t="str">
        <f>IF('Data Entry'!$CC4057="", "", 'Data Entry'!$CC4057)</f>
        <v/>
      </c>
      <c r="J1419" s="41" t="str">
        <f>IF('Data Entry'!$BW4057="", "", 'Data Entry'!$BW4057)</f>
        <v/>
      </c>
      <c r="L1419" s="37" t="str">
        <f t="shared" si="64"/>
        <v/>
      </c>
      <c r="N1419" s="37" t="str">
        <f t="shared" si="65"/>
        <v/>
      </c>
      <c r="O1419" s="37" t="str">
        <f t="shared" ref="O1419:O1482" si="66">IF($L1419="", "", IF(AND(O$5="X", C1419=""), $L$6, IF(AND(NOT(C1419=""), OR(COUNTIF(J$11:J$2650, C1419)=0, COUNTIF(C$11:C$2650, C1419)&gt;1)), $L$7, "")))</f>
        <v/>
      </c>
    </row>
    <row r="1420" spans="1:15" x14ac:dyDescent="0.25">
      <c r="A1420" s="21"/>
      <c r="B1420" s="16"/>
      <c r="C1420" s="57"/>
      <c r="D1420" s="21"/>
      <c r="E1420" s="21"/>
      <c r="F1420" s="21"/>
      <c r="I1420" s="41" t="str">
        <f>IF('Data Entry'!$CC4058="", "", 'Data Entry'!$CC4058)</f>
        <v/>
      </c>
      <c r="J1420" s="41" t="str">
        <f>IF('Data Entry'!$BW4058="", "", 'Data Entry'!$BW4058)</f>
        <v/>
      </c>
      <c r="L1420" s="37" t="str">
        <f t="shared" ref="L1420:L1483" si="67">IF(COUNTIF($B1420:$C1420, "")=2, "", "X")</f>
        <v/>
      </c>
      <c r="N1420" s="37" t="str">
        <f t="shared" ref="N1420:N1483" si="68">IF($L1420="", "", IF(AND(N$5="X", B1420=""), $L$6, IF(AND(NOT(B1420=""), OR(COUNTIF(I$11:I$2650, B1420)=0, COUNTIF(B$11:B$2650, B1420)&gt;1)), $L$7, "")))</f>
        <v/>
      </c>
      <c r="O1420" s="37" t="str">
        <f t="shared" si="66"/>
        <v/>
      </c>
    </row>
    <row r="1421" spans="1:15" x14ac:dyDescent="0.25">
      <c r="A1421" s="21"/>
      <c r="B1421" s="16"/>
      <c r="C1421" s="57"/>
      <c r="D1421" s="21"/>
      <c r="E1421" s="21"/>
      <c r="F1421" s="21"/>
      <c r="I1421" s="41" t="str">
        <f>IF('Data Entry'!$CC4059="", "", 'Data Entry'!$CC4059)</f>
        <v/>
      </c>
      <c r="J1421" s="41" t="str">
        <f>IF('Data Entry'!$BW4059="", "", 'Data Entry'!$BW4059)</f>
        <v/>
      </c>
      <c r="L1421" s="37" t="str">
        <f t="shared" si="67"/>
        <v/>
      </c>
      <c r="N1421" s="37" t="str">
        <f t="shared" si="68"/>
        <v/>
      </c>
      <c r="O1421" s="37" t="str">
        <f t="shared" si="66"/>
        <v/>
      </c>
    </row>
    <row r="1422" spans="1:15" x14ac:dyDescent="0.25">
      <c r="A1422" s="21"/>
      <c r="B1422" s="16"/>
      <c r="C1422" s="57"/>
      <c r="D1422" s="21"/>
      <c r="E1422" s="21"/>
      <c r="F1422" s="21"/>
      <c r="I1422" s="41" t="str">
        <f>IF('Data Entry'!$CC4060="", "", 'Data Entry'!$CC4060)</f>
        <v/>
      </c>
      <c r="J1422" s="41" t="str">
        <f>IF('Data Entry'!$BW4060="", "", 'Data Entry'!$BW4060)</f>
        <v/>
      </c>
      <c r="L1422" s="37" t="str">
        <f t="shared" si="67"/>
        <v/>
      </c>
      <c r="N1422" s="37" t="str">
        <f t="shared" si="68"/>
        <v/>
      </c>
      <c r="O1422" s="37" t="str">
        <f t="shared" si="66"/>
        <v/>
      </c>
    </row>
    <row r="1423" spans="1:15" x14ac:dyDescent="0.25">
      <c r="A1423" s="21"/>
      <c r="B1423" s="16"/>
      <c r="C1423" s="57"/>
      <c r="D1423" s="21"/>
      <c r="E1423" s="21"/>
      <c r="F1423" s="21"/>
      <c r="I1423" s="41" t="str">
        <f>IF('Data Entry'!$CC4061="", "", 'Data Entry'!$CC4061)</f>
        <v/>
      </c>
      <c r="J1423" s="41" t="str">
        <f>IF('Data Entry'!$BW4061="", "", 'Data Entry'!$BW4061)</f>
        <v/>
      </c>
      <c r="L1423" s="37" t="str">
        <f t="shared" si="67"/>
        <v/>
      </c>
      <c r="N1423" s="37" t="str">
        <f t="shared" si="68"/>
        <v/>
      </c>
      <c r="O1423" s="37" t="str">
        <f t="shared" si="66"/>
        <v/>
      </c>
    </row>
    <row r="1424" spans="1:15" x14ac:dyDescent="0.25">
      <c r="A1424" s="21"/>
      <c r="B1424" s="16"/>
      <c r="C1424" s="57"/>
      <c r="D1424" s="21"/>
      <c r="E1424" s="21"/>
      <c r="F1424" s="21"/>
      <c r="I1424" s="41" t="str">
        <f>IF('Data Entry'!$CC4062="", "", 'Data Entry'!$CC4062)</f>
        <v/>
      </c>
      <c r="J1424" s="41" t="str">
        <f>IF('Data Entry'!$BW4062="", "", 'Data Entry'!$BW4062)</f>
        <v/>
      </c>
      <c r="L1424" s="37" t="str">
        <f t="shared" si="67"/>
        <v/>
      </c>
      <c r="N1424" s="37" t="str">
        <f t="shared" si="68"/>
        <v/>
      </c>
      <c r="O1424" s="37" t="str">
        <f t="shared" si="66"/>
        <v/>
      </c>
    </row>
    <row r="1425" spans="1:15" x14ac:dyDescent="0.25">
      <c r="A1425" s="21"/>
      <c r="B1425" s="16"/>
      <c r="C1425" s="57"/>
      <c r="D1425" s="21"/>
      <c r="E1425" s="21"/>
      <c r="F1425" s="21"/>
      <c r="I1425" s="41" t="str">
        <f>IF('Data Entry'!$CC4063="", "", 'Data Entry'!$CC4063)</f>
        <v/>
      </c>
      <c r="J1425" s="41" t="str">
        <f>IF('Data Entry'!$BW4063="", "", 'Data Entry'!$BW4063)</f>
        <v/>
      </c>
      <c r="L1425" s="37" t="str">
        <f t="shared" si="67"/>
        <v/>
      </c>
      <c r="N1425" s="37" t="str">
        <f t="shared" si="68"/>
        <v/>
      </c>
      <c r="O1425" s="37" t="str">
        <f t="shared" si="66"/>
        <v/>
      </c>
    </row>
    <row r="1426" spans="1:15" x14ac:dyDescent="0.25">
      <c r="A1426" s="21"/>
      <c r="B1426" s="16"/>
      <c r="C1426" s="57"/>
      <c r="D1426" s="21"/>
      <c r="E1426" s="21"/>
      <c r="F1426" s="21"/>
      <c r="I1426" s="41" t="str">
        <f>IF('Data Entry'!$CC4064="", "", 'Data Entry'!$CC4064)</f>
        <v/>
      </c>
      <c r="J1426" s="41" t="str">
        <f>IF('Data Entry'!$BW4064="", "", 'Data Entry'!$BW4064)</f>
        <v/>
      </c>
      <c r="L1426" s="37" t="str">
        <f t="shared" si="67"/>
        <v/>
      </c>
      <c r="N1426" s="37" t="str">
        <f t="shared" si="68"/>
        <v/>
      </c>
      <c r="O1426" s="37" t="str">
        <f t="shared" si="66"/>
        <v/>
      </c>
    </row>
    <row r="1427" spans="1:15" x14ac:dyDescent="0.25">
      <c r="A1427" s="21"/>
      <c r="B1427" s="16"/>
      <c r="C1427" s="57"/>
      <c r="D1427" s="21"/>
      <c r="E1427" s="21"/>
      <c r="F1427" s="21"/>
      <c r="I1427" s="41" t="str">
        <f>IF('Data Entry'!$CC4065="", "", 'Data Entry'!$CC4065)</f>
        <v/>
      </c>
      <c r="J1427" s="41" t="str">
        <f>IF('Data Entry'!$BW4065="", "", 'Data Entry'!$BW4065)</f>
        <v/>
      </c>
      <c r="L1427" s="37" t="str">
        <f t="shared" si="67"/>
        <v/>
      </c>
      <c r="N1427" s="37" t="str">
        <f t="shared" si="68"/>
        <v/>
      </c>
      <c r="O1427" s="37" t="str">
        <f t="shared" si="66"/>
        <v/>
      </c>
    </row>
    <row r="1428" spans="1:15" x14ac:dyDescent="0.25">
      <c r="A1428" s="21"/>
      <c r="B1428" s="16"/>
      <c r="C1428" s="57"/>
      <c r="D1428" s="21"/>
      <c r="E1428" s="21"/>
      <c r="F1428" s="21"/>
      <c r="I1428" s="41" t="str">
        <f>IF('Data Entry'!$CC4066="", "", 'Data Entry'!$CC4066)</f>
        <v/>
      </c>
      <c r="J1428" s="41" t="str">
        <f>IF('Data Entry'!$BW4066="", "", 'Data Entry'!$BW4066)</f>
        <v/>
      </c>
      <c r="L1428" s="37" t="str">
        <f t="shared" si="67"/>
        <v/>
      </c>
      <c r="N1428" s="37" t="str">
        <f t="shared" si="68"/>
        <v/>
      </c>
      <c r="O1428" s="37" t="str">
        <f t="shared" si="66"/>
        <v/>
      </c>
    </row>
    <row r="1429" spans="1:15" x14ac:dyDescent="0.25">
      <c r="A1429" s="21"/>
      <c r="B1429" s="16"/>
      <c r="C1429" s="57"/>
      <c r="D1429" s="21"/>
      <c r="E1429" s="21"/>
      <c r="F1429" s="21"/>
      <c r="I1429" s="41" t="str">
        <f>IF('Data Entry'!$CC4067="", "", 'Data Entry'!$CC4067)</f>
        <v/>
      </c>
      <c r="J1429" s="41" t="str">
        <f>IF('Data Entry'!$BW4067="", "", 'Data Entry'!$BW4067)</f>
        <v/>
      </c>
      <c r="L1429" s="37" t="str">
        <f t="shared" si="67"/>
        <v/>
      </c>
      <c r="N1429" s="37" t="str">
        <f t="shared" si="68"/>
        <v/>
      </c>
      <c r="O1429" s="37" t="str">
        <f t="shared" si="66"/>
        <v/>
      </c>
    </row>
    <row r="1430" spans="1:15" x14ac:dyDescent="0.25">
      <c r="A1430" s="21"/>
      <c r="B1430" s="16"/>
      <c r="C1430" s="57"/>
      <c r="D1430" s="21"/>
      <c r="E1430" s="21"/>
      <c r="F1430" s="21"/>
      <c r="I1430" s="41" t="str">
        <f>IF('Data Entry'!$CC4068="", "", 'Data Entry'!$CC4068)</f>
        <v/>
      </c>
      <c r="J1430" s="41" t="str">
        <f>IF('Data Entry'!$BW4068="", "", 'Data Entry'!$BW4068)</f>
        <v/>
      </c>
      <c r="L1430" s="37" t="str">
        <f t="shared" si="67"/>
        <v/>
      </c>
      <c r="N1430" s="37" t="str">
        <f t="shared" si="68"/>
        <v/>
      </c>
      <c r="O1430" s="37" t="str">
        <f t="shared" si="66"/>
        <v/>
      </c>
    </row>
    <row r="1431" spans="1:15" x14ac:dyDescent="0.25">
      <c r="A1431" s="21"/>
      <c r="B1431" s="16"/>
      <c r="C1431" s="57"/>
      <c r="D1431" s="21"/>
      <c r="E1431" s="21"/>
      <c r="F1431" s="21"/>
      <c r="I1431" s="41" t="str">
        <f>IF('Data Entry'!$CC4069="", "", 'Data Entry'!$CC4069)</f>
        <v/>
      </c>
      <c r="J1431" s="41" t="str">
        <f>IF('Data Entry'!$BW4069="", "", 'Data Entry'!$BW4069)</f>
        <v/>
      </c>
      <c r="L1431" s="37" t="str">
        <f t="shared" si="67"/>
        <v/>
      </c>
      <c r="N1431" s="37" t="str">
        <f t="shared" si="68"/>
        <v/>
      </c>
      <c r="O1431" s="37" t="str">
        <f t="shared" si="66"/>
        <v/>
      </c>
    </row>
    <row r="1432" spans="1:15" x14ac:dyDescent="0.25">
      <c r="A1432" s="21"/>
      <c r="B1432" s="16"/>
      <c r="C1432" s="57"/>
      <c r="D1432" s="21"/>
      <c r="E1432" s="21"/>
      <c r="F1432" s="21"/>
      <c r="I1432" s="41" t="str">
        <f>IF('Data Entry'!$CC4070="", "", 'Data Entry'!$CC4070)</f>
        <v/>
      </c>
      <c r="J1432" s="41" t="str">
        <f>IF('Data Entry'!$BW4070="", "", 'Data Entry'!$BW4070)</f>
        <v/>
      </c>
      <c r="L1432" s="37" t="str">
        <f t="shared" si="67"/>
        <v/>
      </c>
      <c r="N1432" s="37" t="str">
        <f t="shared" si="68"/>
        <v/>
      </c>
      <c r="O1432" s="37" t="str">
        <f t="shared" si="66"/>
        <v/>
      </c>
    </row>
    <row r="1433" spans="1:15" x14ac:dyDescent="0.25">
      <c r="A1433" s="21"/>
      <c r="B1433" s="16"/>
      <c r="C1433" s="57"/>
      <c r="D1433" s="21"/>
      <c r="E1433" s="21"/>
      <c r="F1433" s="21"/>
      <c r="I1433" s="41" t="str">
        <f>IF('Data Entry'!$CC4071="", "", 'Data Entry'!$CC4071)</f>
        <v/>
      </c>
      <c r="J1433" s="41" t="str">
        <f>IF('Data Entry'!$BW4071="", "", 'Data Entry'!$BW4071)</f>
        <v/>
      </c>
      <c r="L1433" s="37" t="str">
        <f t="shared" si="67"/>
        <v/>
      </c>
      <c r="N1433" s="37" t="str">
        <f t="shared" si="68"/>
        <v/>
      </c>
      <c r="O1433" s="37" t="str">
        <f t="shared" si="66"/>
        <v/>
      </c>
    </row>
    <row r="1434" spans="1:15" x14ac:dyDescent="0.25">
      <c r="A1434" s="21"/>
      <c r="B1434" s="16"/>
      <c r="C1434" s="57"/>
      <c r="D1434" s="21"/>
      <c r="E1434" s="21"/>
      <c r="F1434" s="21"/>
      <c r="I1434" s="41" t="str">
        <f>IF('Data Entry'!$CC4072="", "", 'Data Entry'!$CC4072)</f>
        <v/>
      </c>
      <c r="J1434" s="41" t="str">
        <f>IF('Data Entry'!$BW4072="", "", 'Data Entry'!$BW4072)</f>
        <v/>
      </c>
      <c r="L1434" s="37" t="str">
        <f t="shared" si="67"/>
        <v/>
      </c>
      <c r="N1434" s="37" t="str">
        <f t="shared" si="68"/>
        <v/>
      </c>
      <c r="O1434" s="37" t="str">
        <f t="shared" si="66"/>
        <v/>
      </c>
    </row>
    <row r="1435" spans="1:15" x14ac:dyDescent="0.25">
      <c r="A1435" s="21"/>
      <c r="B1435" s="16"/>
      <c r="C1435" s="57"/>
      <c r="D1435" s="21"/>
      <c r="E1435" s="21"/>
      <c r="F1435" s="21"/>
      <c r="I1435" s="41" t="str">
        <f>IF('Data Entry'!$CC4073="", "", 'Data Entry'!$CC4073)</f>
        <v/>
      </c>
      <c r="J1435" s="41" t="str">
        <f>IF('Data Entry'!$BW4073="", "", 'Data Entry'!$BW4073)</f>
        <v/>
      </c>
      <c r="L1435" s="37" t="str">
        <f t="shared" si="67"/>
        <v/>
      </c>
      <c r="N1435" s="37" t="str">
        <f t="shared" si="68"/>
        <v/>
      </c>
      <c r="O1435" s="37" t="str">
        <f t="shared" si="66"/>
        <v/>
      </c>
    </row>
    <row r="1436" spans="1:15" x14ac:dyDescent="0.25">
      <c r="A1436" s="21"/>
      <c r="B1436" s="16"/>
      <c r="C1436" s="57"/>
      <c r="D1436" s="21"/>
      <c r="E1436" s="21"/>
      <c r="F1436" s="21"/>
      <c r="I1436" s="41" t="str">
        <f>IF('Data Entry'!$CC4074="", "", 'Data Entry'!$CC4074)</f>
        <v/>
      </c>
      <c r="J1436" s="41" t="str">
        <f>IF('Data Entry'!$BW4074="", "", 'Data Entry'!$BW4074)</f>
        <v/>
      </c>
      <c r="L1436" s="37" t="str">
        <f t="shared" si="67"/>
        <v/>
      </c>
      <c r="N1436" s="37" t="str">
        <f t="shared" si="68"/>
        <v/>
      </c>
      <c r="O1436" s="37" t="str">
        <f t="shared" si="66"/>
        <v/>
      </c>
    </row>
    <row r="1437" spans="1:15" x14ac:dyDescent="0.25">
      <c r="A1437" s="21"/>
      <c r="B1437" s="16"/>
      <c r="C1437" s="57"/>
      <c r="D1437" s="21"/>
      <c r="E1437" s="21"/>
      <c r="F1437" s="21"/>
      <c r="I1437" s="41" t="str">
        <f>IF('Data Entry'!$CC4075="", "", 'Data Entry'!$CC4075)</f>
        <v/>
      </c>
      <c r="J1437" s="41" t="str">
        <f>IF('Data Entry'!$BW4075="", "", 'Data Entry'!$BW4075)</f>
        <v/>
      </c>
      <c r="L1437" s="37" t="str">
        <f t="shared" si="67"/>
        <v/>
      </c>
      <c r="N1437" s="37" t="str">
        <f t="shared" si="68"/>
        <v/>
      </c>
      <c r="O1437" s="37" t="str">
        <f t="shared" si="66"/>
        <v/>
      </c>
    </row>
    <row r="1438" spans="1:15" x14ac:dyDescent="0.25">
      <c r="A1438" s="21"/>
      <c r="B1438" s="16"/>
      <c r="C1438" s="57"/>
      <c r="D1438" s="21"/>
      <c r="E1438" s="21"/>
      <c r="F1438" s="21"/>
      <c r="I1438" s="41" t="str">
        <f>IF('Data Entry'!$CC4076="", "", 'Data Entry'!$CC4076)</f>
        <v/>
      </c>
      <c r="J1438" s="41" t="str">
        <f>IF('Data Entry'!$BW4076="", "", 'Data Entry'!$BW4076)</f>
        <v/>
      </c>
      <c r="L1438" s="37" t="str">
        <f t="shared" si="67"/>
        <v/>
      </c>
      <c r="N1438" s="37" t="str">
        <f t="shared" si="68"/>
        <v/>
      </c>
      <c r="O1438" s="37" t="str">
        <f t="shared" si="66"/>
        <v/>
      </c>
    </row>
    <row r="1439" spans="1:15" x14ac:dyDescent="0.25">
      <c r="A1439" s="21"/>
      <c r="B1439" s="16"/>
      <c r="C1439" s="57"/>
      <c r="D1439" s="21"/>
      <c r="E1439" s="21"/>
      <c r="F1439" s="21"/>
      <c r="I1439" s="41" t="str">
        <f>IF('Data Entry'!$CC4077="", "", 'Data Entry'!$CC4077)</f>
        <v/>
      </c>
      <c r="J1439" s="41" t="str">
        <f>IF('Data Entry'!$BW4077="", "", 'Data Entry'!$BW4077)</f>
        <v/>
      </c>
      <c r="L1439" s="37" t="str">
        <f t="shared" si="67"/>
        <v/>
      </c>
      <c r="N1439" s="37" t="str">
        <f t="shared" si="68"/>
        <v/>
      </c>
      <c r="O1439" s="37" t="str">
        <f t="shared" si="66"/>
        <v/>
      </c>
    </row>
    <row r="1440" spans="1:15" x14ac:dyDescent="0.25">
      <c r="A1440" s="21"/>
      <c r="B1440" s="16"/>
      <c r="C1440" s="57"/>
      <c r="D1440" s="21"/>
      <c r="E1440" s="21"/>
      <c r="F1440" s="21"/>
      <c r="I1440" s="41" t="str">
        <f>IF('Data Entry'!$CC4078="", "", 'Data Entry'!$CC4078)</f>
        <v/>
      </c>
      <c r="J1440" s="41" t="str">
        <f>IF('Data Entry'!$BW4078="", "", 'Data Entry'!$BW4078)</f>
        <v/>
      </c>
      <c r="L1440" s="37" t="str">
        <f t="shared" si="67"/>
        <v/>
      </c>
      <c r="N1440" s="37" t="str">
        <f t="shared" si="68"/>
        <v/>
      </c>
      <c r="O1440" s="37" t="str">
        <f t="shared" si="66"/>
        <v/>
      </c>
    </row>
    <row r="1441" spans="1:15" x14ac:dyDescent="0.25">
      <c r="A1441" s="21"/>
      <c r="B1441" s="16"/>
      <c r="C1441" s="57"/>
      <c r="D1441" s="21"/>
      <c r="E1441" s="21"/>
      <c r="F1441" s="21"/>
      <c r="I1441" s="41" t="str">
        <f>IF('Data Entry'!$CC4079="", "", 'Data Entry'!$CC4079)</f>
        <v/>
      </c>
      <c r="J1441" s="41" t="str">
        <f>IF('Data Entry'!$BW4079="", "", 'Data Entry'!$BW4079)</f>
        <v/>
      </c>
      <c r="L1441" s="37" t="str">
        <f t="shared" si="67"/>
        <v/>
      </c>
      <c r="N1441" s="37" t="str">
        <f t="shared" si="68"/>
        <v/>
      </c>
      <c r="O1441" s="37" t="str">
        <f t="shared" si="66"/>
        <v/>
      </c>
    </row>
    <row r="1442" spans="1:15" x14ac:dyDescent="0.25">
      <c r="A1442" s="21"/>
      <c r="B1442" s="16"/>
      <c r="C1442" s="57"/>
      <c r="D1442" s="21"/>
      <c r="E1442" s="21"/>
      <c r="F1442" s="21"/>
      <c r="I1442" s="41" t="str">
        <f>IF('Data Entry'!$CC4080="", "", 'Data Entry'!$CC4080)</f>
        <v/>
      </c>
      <c r="J1442" s="41" t="str">
        <f>IF('Data Entry'!$BW4080="", "", 'Data Entry'!$BW4080)</f>
        <v/>
      </c>
      <c r="L1442" s="37" t="str">
        <f t="shared" si="67"/>
        <v/>
      </c>
      <c r="N1442" s="37" t="str">
        <f t="shared" si="68"/>
        <v/>
      </c>
      <c r="O1442" s="37" t="str">
        <f t="shared" si="66"/>
        <v/>
      </c>
    </row>
    <row r="1443" spans="1:15" x14ac:dyDescent="0.25">
      <c r="A1443" s="21"/>
      <c r="B1443" s="16"/>
      <c r="C1443" s="57"/>
      <c r="D1443" s="21"/>
      <c r="E1443" s="21"/>
      <c r="F1443" s="21"/>
      <c r="I1443" s="41" t="str">
        <f>IF('Data Entry'!$CC4081="", "", 'Data Entry'!$CC4081)</f>
        <v/>
      </c>
      <c r="J1443" s="41" t="str">
        <f>IF('Data Entry'!$BW4081="", "", 'Data Entry'!$BW4081)</f>
        <v/>
      </c>
      <c r="L1443" s="37" t="str">
        <f t="shared" si="67"/>
        <v/>
      </c>
      <c r="N1443" s="37" t="str">
        <f t="shared" si="68"/>
        <v/>
      </c>
      <c r="O1443" s="37" t="str">
        <f t="shared" si="66"/>
        <v/>
      </c>
    </row>
    <row r="1444" spans="1:15" x14ac:dyDescent="0.25">
      <c r="A1444" s="21"/>
      <c r="B1444" s="16"/>
      <c r="C1444" s="57"/>
      <c r="D1444" s="21"/>
      <c r="E1444" s="21"/>
      <c r="F1444" s="21"/>
      <c r="I1444" s="41" t="str">
        <f>IF('Data Entry'!$CC4082="", "", 'Data Entry'!$CC4082)</f>
        <v/>
      </c>
      <c r="J1444" s="41" t="str">
        <f>IF('Data Entry'!$BW4082="", "", 'Data Entry'!$BW4082)</f>
        <v/>
      </c>
      <c r="L1444" s="37" t="str">
        <f t="shared" si="67"/>
        <v/>
      </c>
      <c r="N1444" s="37" t="str">
        <f t="shared" si="68"/>
        <v/>
      </c>
      <c r="O1444" s="37" t="str">
        <f t="shared" si="66"/>
        <v/>
      </c>
    </row>
    <row r="1445" spans="1:15" x14ac:dyDescent="0.25">
      <c r="A1445" s="21"/>
      <c r="B1445" s="16"/>
      <c r="C1445" s="57"/>
      <c r="D1445" s="21"/>
      <c r="E1445" s="21"/>
      <c r="F1445" s="21"/>
      <c r="I1445" s="41" t="str">
        <f>IF('Data Entry'!$CC4083="", "", 'Data Entry'!$CC4083)</f>
        <v/>
      </c>
      <c r="J1445" s="41" t="str">
        <f>IF('Data Entry'!$BW4083="", "", 'Data Entry'!$BW4083)</f>
        <v/>
      </c>
      <c r="L1445" s="37" t="str">
        <f t="shared" si="67"/>
        <v/>
      </c>
      <c r="N1445" s="37" t="str">
        <f t="shared" si="68"/>
        <v/>
      </c>
      <c r="O1445" s="37" t="str">
        <f t="shared" si="66"/>
        <v/>
      </c>
    </row>
    <row r="1446" spans="1:15" x14ac:dyDescent="0.25">
      <c r="A1446" s="21"/>
      <c r="B1446" s="16"/>
      <c r="C1446" s="57"/>
      <c r="D1446" s="21"/>
      <c r="E1446" s="21"/>
      <c r="F1446" s="21"/>
      <c r="I1446" s="41" t="str">
        <f>IF('Data Entry'!$CC4084="", "", 'Data Entry'!$CC4084)</f>
        <v/>
      </c>
      <c r="J1446" s="41" t="str">
        <f>IF('Data Entry'!$BW4084="", "", 'Data Entry'!$BW4084)</f>
        <v/>
      </c>
      <c r="L1446" s="37" t="str">
        <f t="shared" si="67"/>
        <v/>
      </c>
      <c r="N1446" s="37" t="str">
        <f t="shared" si="68"/>
        <v/>
      </c>
      <c r="O1446" s="37" t="str">
        <f t="shared" si="66"/>
        <v/>
      </c>
    </row>
    <row r="1447" spans="1:15" x14ac:dyDescent="0.25">
      <c r="A1447" s="21"/>
      <c r="B1447" s="16"/>
      <c r="C1447" s="57"/>
      <c r="D1447" s="21"/>
      <c r="E1447" s="21"/>
      <c r="F1447" s="21"/>
      <c r="I1447" s="41" t="str">
        <f>IF('Data Entry'!$CC4085="", "", 'Data Entry'!$CC4085)</f>
        <v/>
      </c>
      <c r="J1447" s="41" t="str">
        <f>IF('Data Entry'!$BW4085="", "", 'Data Entry'!$BW4085)</f>
        <v/>
      </c>
      <c r="L1447" s="37" t="str">
        <f t="shared" si="67"/>
        <v/>
      </c>
      <c r="N1447" s="37" t="str">
        <f t="shared" si="68"/>
        <v/>
      </c>
      <c r="O1447" s="37" t="str">
        <f t="shared" si="66"/>
        <v/>
      </c>
    </row>
    <row r="1448" spans="1:15" x14ac:dyDescent="0.25">
      <c r="A1448" s="21"/>
      <c r="B1448" s="16"/>
      <c r="C1448" s="57"/>
      <c r="D1448" s="21"/>
      <c r="E1448" s="21"/>
      <c r="F1448" s="21"/>
      <c r="I1448" s="41" t="str">
        <f>IF('Data Entry'!$CC4086="", "", 'Data Entry'!$CC4086)</f>
        <v/>
      </c>
      <c r="J1448" s="41" t="str">
        <f>IF('Data Entry'!$BW4086="", "", 'Data Entry'!$BW4086)</f>
        <v/>
      </c>
      <c r="L1448" s="37" t="str">
        <f t="shared" si="67"/>
        <v/>
      </c>
      <c r="N1448" s="37" t="str">
        <f t="shared" si="68"/>
        <v/>
      </c>
      <c r="O1448" s="37" t="str">
        <f t="shared" si="66"/>
        <v/>
      </c>
    </row>
    <row r="1449" spans="1:15" x14ac:dyDescent="0.25">
      <c r="A1449" s="21"/>
      <c r="B1449" s="16"/>
      <c r="C1449" s="57"/>
      <c r="D1449" s="21"/>
      <c r="E1449" s="21"/>
      <c r="F1449" s="21"/>
      <c r="I1449" s="41" t="str">
        <f>IF('Data Entry'!$CC4087="", "", 'Data Entry'!$CC4087)</f>
        <v/>
      </c>
      <c r="J1449" s="41" t="str">
        <f>IF('Data Entry'!$BW4087="", "", 'Data Entry'!$BW4087)</f>
        <v/>
      </c>
      <c r="L1449" s="37" t="str">
        <f t="shared" si="67"/>
        <v/>
      </c>
      <c r="N1449" s="37" t="str">
        <f t="shared" si="68"/>
        <v/>
      </c>
      <c r="O1449" s="37" t="str">
        <f t="shared" si="66"/>
        <v/>
      </c>
    </row>
    <row r="1450" spans="1:15" x14ac:dyDescent="0.25">
      <c r="A1450" s="21"/>
      <c r="B1450" s="16"/>
      <c r="C1450" s="57"/>
      <c r="D1450" s="21"/>
      <c r="E1450" s="21"/>
      <c r="F1450" s="21"/>
      <c r="I1450" s="41" t="str">
        <f>IF('Data Entry'!$CC4088="", "", 'Data Entry'!$CC4088)</f>
        <v/>
      </c>
      <c r="J1450" s="41" t="str">
        <f>IF('Data Entry'!$BW4088="", "", 'Data Entry'!$BW4088)</f>
        <v/>
      </c>
      <c r="L1450" s="37" t="str">
        <f t="shared" si="67"/>
        <v/>
      </c>
      <c r="N1450" s="37" t="str">
        <f t="shared" si="68"/>
        <v/>
      </c>
      <c r="O1450" s="37" t="str">
        <f t="shared" si="66"/>
        <v/>
      </c>
    </row>
    <row r="1451" spans="1:15" x14ac:dyDescent="0.25">
      <c r="A1451" s="21"/>
      <c r="B1451" s="16"/>
      <c r="C1451" s="57"/>
      <c r="D1451" s="21"/>
      <c r="E1451" s="21"/>
      <c r="F1451" s="21"/>
      <c r="I1451" s="41" t="str">
        <f>IF('Data Entry'!$CC4089="", "", 'Data Entry'!$CC4089)</f>
        <v/>
      </c>
      <c r="J1451" s="41" t="str">
        <f>IF('Data Entry'!$BW4089="", "", 'Data Entry'!$BW4089)</f>
        <v/>
      </c>
      <c r="L1451" s="37" t="str">
        <f t="shared" si="67"/>
        <v/>
      </c>
      <c r="N1451" s="37" t="str">
        <f t="shared" si="68"/>
        <v/>
      </c>
      <c r="O1451" s="37" t="str">
        <f t="shared" si="66"/>
        <v/>
      </c>
    </row>
    <row r="1452" spans="1:15" x14ac:dyDescent="0.25">
      <c r="A1452" s="21"/>
      <c r="B1452" s="16"/>
      <c r="C1452" s="57"/>
      <c r="D1452" s="21"/>
      <c r="E1452" s="21"/>
      <c r="F1452" s="21"/>
      <c r="I1452" s="41" t="str">
        <f>IF('Data Entry'!$CC4090="", "", 'Data Entry'!$CC4090)</f>
        <v/>
      </c>
      <c r="J1452" s="41" t="str">
        <f>IF('Data Entry'!$BW4090="", "", 'Data Entry'!$BW4090)</f>
        <v/>
      </c>
      <c r="L1452" s="37" t="str">
        <f t="shared" si="67"/>
        <v/>
      </c>
      <c r="N1452" s="37" t="str">
        <f t="shared" si="68"/>
        <v/>
      </c>
      <c r="O1452" s="37" t="str">
        <f t="shared" si="66"/>
        <v/>
      </c>
    </row>
    <row r="1453" spans="1:15" x14ac:dyDescent="0.25">
      <c r="A1453" s="21"/>
      <c r="B1453" s="16"/>
      <c r="C1453" s="57"/>
      <c r="D1453" s="21"/>
      <c r="E1453" s="21"/>
      <c r="F1453" s="21"/>
      <c r="I1453" s="41" t="str">
        <f>IF('Data Entry'!$CC4091="", "", 'Data Entry'!$CC4091)</f>
        <v/>
      </c>
      <c r="J1453" s="41" t="str">
        <f>IF('Data Entry'!$BW4091="", "", 'Data Entry'!$BW4091)</f>
        <v/>
      </c>
      <c r="L1453" s="37" t="str">
        <f t="shared" si="67"/>
        <v/>
      </c>
      <c r="N1453" s="37" t="str">
        <f t="shared" si="68"/>
        <v/>
      </c>
      <c r="O1453" s="37" t="str">
        <f t="shared" si="66"/>
        <v/>
      </c>
    </row>
    <row r="1454" spans="1:15" x14ac:dyDescent="0.25">
      <c r="A1454" s="21"/>
      <c r="B1454" s="16"/>
      <c r="C1454" s="57"/>
      <c r="D1454" s="21"/>
      <c r="E1454" s="21"/>
      <c r="F1454" s="21"/>
      <c r="I1454" s="41" t="str">
        <f>IF('Data Entry'!$CC4092="", "", 'Data Entry'!$CC4092)</f>
        <v/>
      </c>
      <c r="J1454" s="41" t="str">
        <f>IF('Data Entry'!$BW4092="", "", 'Data Entry'!$BW4092)</f>
        <v/>
      </c>
      <c r="L1454" s="37" t="str">
        <f t="shared" si="67"/>
        <v/>
      </c>
      <c r="N1454" s="37" t="str">
        <f t="shared" si="68"/>
        <v/>
      </c>
      <c r="O1454" s="37" t="str">
        <f t="shared" si="66"/>
        <v/>
      </c>
    </row>
    <row r="1455" spans="1:15" x14ac:dyDescent="0.25">
      <c r="A1455" s="21"/>
      <c r="B1455" s="16"/>
      <c r="C1455" s="57"/>
      <c r="D1455" s="21"/>
      <c r="E1455" s="21"/>
      <c r="F1455" s="21"/>
      <c r="I1455" s="41" t="str">
        <f>IF('Data Entry'!$CC4093="", "", 'Data Entry'!$CC4093)</f>
        <v/>
      </c>
      <c r="J1455" s="41" t="str">
        <f>IF('Data Entry'!$BW4093="", "", 'Data Entry'!$BW4093)</f>
        <v/>
      </c>
      <c r="L1455" s="37" t="str">
        <f t="shared" si="67"/>
        <v/>
      </c>
      <c r="N1455" s="37" t="str">
        <f t="shared" si="68"/>
        <v/>
      </c>
      <c r="O1455" s="37" t="str">
        <f t="shared" si="66"/>
        <v/>
      </c>
    </row>
    <row r="1456" spans="1:15" x14ac:dyDescent="0.25">
      <c r="A1456" s="21"/>
      <c r="B1456" s="16"/>
      <c r="C1456" s="57"/>
      <c r="D1456" s="21"/>
      <c r="E1456" s="21"/>
      <c r="F1456" s="21"/>
      <c r="I1456" s="41" t="str">
        <f>IF('Data Entry'!$CC4094="", "", 'Data Entry'!$CC4094)</f>
        <v/>
      </c>
      <c r="J1456" s="41" t="str">
        <f>IF('Data Entry'!$BW4094="", "", 'Data Entry'!$BW4094)</f>
        <v/>
      </c>
      <c r="L1456" s="37" t="str">
        <f t="shared" si="67"/>
        <v/>
      </c>
      <c r="N1456" s="37" t="str">
        <f t="shared" si="68"/>
        <v/>
      </c>
      <c r="O1456" s="37" t="str">
        <f t="shared" si="66"/>
        <v/>
      </c>
    </row>
    <row r="1457" spans="1:15" x14ac:dyDescent="0.25">
      <c r="A1457" s="21"/>
      <c r="B1457" s="16"/>
      <c r="C1457" s="57"/>
      <c r="D1457" s="21"/>
      <c r="E1457" s="21"/>
      <c r="F1457" s="21"/>
      <c r="I1457" s="41" t="str">
        <f>IF('Data Entry'!$CC4095="", "", 'Data Entry'!$CC4095)</f>
        <v/>
      </c>
      <c r="J1457" s="41" t="str">
        <f>IF('Data Entry'!$BW4095="", "", 'Data Entry'!$BW4095)</f>
        <v/>
      </c>
      <c r="L1457" s="37" t="str">
        <f t="shared" si="67"/>
        <v/>
      </c>
      <c r="N1457" s="37" t="str">
        <f t="shared" si="68"/>
        <v/>
      </c>
      <c r="O1457" s="37" t="str">
        <f t="shared" si="66"/>
        <v/>
      </c>
    </row>
    <row r="1458" spans="1:15" x14ac:dyDescent="0.25">
      <c r="A1458" s="21"/>
      <c r="B1458" s="16"/>
      <c r="C1458" s="57"/>
      <c r="D1458" s="21"/>
      <c r="E1458" s="21"/>
      <c r="F1458" s="21"/>
      <c r="I1458" s="41" t="str">
        <f>IF('Data Entry'!$CC4096="", "", 'Data Entry'!$CC4096)</f>
        <v/>
      </c>
      <c r="J1458" s="41" t="str">
        <f>IF('Data Entry'!$BW4096="", "", 'Data Entry'!$BW4096)</f>
        <v/>
      </c>
      <c r="L1458" s="37" t="str">
        <f t="shared" si="67"/>
        <v/>
      </c>
      <c r="N1458" s="37" t="str">
        <f t="shared" si="68"/>
        <v/>
      </c>
      <c r="O1458" s="37" t="str">
        <f t="shared" si="66"/>
        <v/>
      </c>
    </row>
    <row r="1459" spans="1:15" x14ac:dyDescent="0.25">
      <c r="A1459" s="21"/>
      <c r="B1459" s="16"/>
      <c r="C1459" s="57"/>
      <c r="D1459" s="21"/>
      <c r="E1459" s="21"/>
      <c r="F1459" s="21"/>
      <c r="I1459" s="41" t="str">
        <f>IF('Data Entry'!$CC4097="", "", 'Data Entry'!$CC4097)</f>
        <v/>
      </c>
      <c r="J1459" s="41" t="str">
        <f>IF('Data Entry'!$BW4097="", "", 'Data Entry'!$BW4097)</f>
        <v/>
      </c>
      <c r="L1459" s="37" t="str">
        <f t="shared" si="67"/>
        <v/>
      </c>
      <c r="N1459" s="37" t="str">
        <f t="shared" si="68"/>
        <v/>
      </c>
      <c r="O1459" s="37" t="str">
        <f t="shared" si="66"/>
        <v/>
      </c>
    </row>
    <row r="1460" spans="1:15" x14ac:dyDescent="0.25">
      <c r="A1460" s="21"/>
      <c r="B1460" s="16"/>
      <c r="C1460" s="57"/>
      <c r="D1460" s="21"/>
      <c r="E1460" s="21"/>
      <c r="F1460" s="21"/>
      <c r="I1460" s="41" t="str">
        <f>IF('Data Entry'!$CC4098="", "", 'Data Entry'!$CC4098)</f>
        <v/>
      </c>
      <c r="J1460" s="41" t="str">
        <f>IF('Data Entry'!$BW4098="", "", 'Data Entry'!$BW4098)</f>
        <v/>
      </c>
      <c r="L1460" s="37" t="str">
        <f t="shared" si="67"/>
        <v/>
      </c>
      <c r="N1460" s="37" t="str">
        <f t="shared" si="68"/>
        <v/>
      </c>
      <c r="O1460" s="37" t="str">
        <f t="shared" si="66"/>
        <v/>
      </c>
    </row>
    <row r="1461" spans="1:15" x14ac:dyDescent="0.25">
      <c r="A1461" s="21"/>
      <c r="B1461" s="16"/>
      <c r="C1461" s="57"/>
      <c r="D1461" s="21"/>
      <c r="E1461" s="21"/>
      <c r="F1461" s="21"/>
      <c r="I1461" s="41" t="str">
        <f>IF('Data Entry'!$CC4099="", "", 'Data Entry'!$CC4099)</f>
        <v/>
      </c>
      <c r="J1461" s="41" t="str">
        <f>IF('Data Entry'!$BW4099="", "", 'Data Entry'!$BW4099)</f>
        <v/>
      </c>
      <c r="L1461" s="37" t="str">
        <f t="shared" si="67"/>
        <v/>
      </c>
      <c r="N1461" s="37" t="str">
        <f t="shared" si="68"/>
        <v/>
      </c>
      <c r="O1461" s="37" t="str">
        <f t="shared" si="66"/>
        <v/>
      </c>
    </row>
    <row r="1462" spans="1:15" x14ac:dyDescent="0.25">
      <c r="A1462" s="21"/>
      <c r="B1462" s="16"/>
      <c r="C1462" s="57"/>
      <c r="D1462" s="21"/>
      <c r="E1462" s="21"/>
      <c r="F1462" s="21"/>
      <c r="I1462" s="41" t="str">
        <f>IF('Data Entry'!$CC4100="", "", 'Data Entry'!$CC4100)</f>
        <v/>
      </c>
      <c r="J1462" s="41" t="str">
        <f>IF('Data Entry'!$BW4100="", "", 'Data Entry'!$BW4100)</f>
        <v/>
      </c>
      <c r="L1462" s="37" t="str">
        <f t="shared" si="67"/>
        <v/>
      </c>
      <c r="N1462" s="37" t="str">
        <f t="shared" si="68"/>
        <v/>
      </c>
      <c r="O1462" s="37" t="str">
        <f t="shared" si="66"/>
        <v/>
      </c>
    </row>
    <row r="1463" spans="1:15" x14ac:dyDescent="0.25">
      <c r="A1463" s="21"/>
      <c r="B1463" s="16"/>
      <c r="C1463" s="57"/>
      <c r="D1463" s="21"/>
      <c r="E1463" s="21"/>
      <c r="F1463" s="21"/>
      <c r="I1463" s="41" t="str">
        <f>IF('Data Entry'!$CC4101="", "", 'Data Entry'!$CC4101)</f>
        <v/>
      </c>
      <c r="J1463" s="41" t="str">
        <f>IF('Data Entry'!$BW4101="", "", 'Data Entry'!$BW4101)</f>
        <v/>
      </c>
      <c r="L1463" s="37" t="str">
        <f t="shared" si="67"/>
        <v/>
      </c>
      <c r="N1463" s="37" t="str">
        <f t="shared" si="68"/>
        <v/>
      </c>
      <c r="O1463" s="37" t="str">
        <f t="shared" si="66"/>
        <v/>
      </c>
    </row>
    <row r="1464" spans="1:15" x14ac:dyDescent="0.25">
      <c r="A1464" s="21"/>
      <c r="B1464" s="16"/>
      <c r="C1464" s="57"/>
      <c r="D1464" s="21"/>
      <c r="E1464" s="21"/>
      <c r="F1464" s="21"/>
      <c r="I1464" s="41" t="str">
        <f>IF('Data Entry'!$CC4102="", "", 'Data Entry'!$CC4102)</f>
        <v/>
      </c>
      <c r="J1464" s="41" t="str">
        <f>IF('Data Entry'!$BW4102="", "", 'Data Entry'!$BW4102)</f>
        <v/>
      </c>
      <c r="L1464" s="37" t="str">
        <f t="shared" si="67"/>
        <v/>
      </c>
      <c r="N1464" s="37" t="str">
        <f t="shared" si="68"/>
        <v/>
      </c>
      <c r="O1464" s="37" t="str">
        <f t="shared" si="66"/>
        <v/>
      </c>
    </row>
    <row r="1465" spans="1:15" x14ac:dyDescent="0.25">
      <c r="A1465" s="21"/>
      <c r="B1465" s="16"/>
      <c r="C1465" s="57"/>
      <c r="D1465" s="21"/>
      <c r="E1465" s="21"/>
      <c r="F1465" s="21"/>
      <c r="I1465" s="41" t="str">
        <f>IF('Data Entry'!$CC4103="", "", 'Data Entry'!$CC4103)</f>
        <v/>
      </c>
      <c r="J1465" s="41" t="str">
        <f>IF('Data Entry'!$BW4103="", "", 'Data Entry'!$BW4103)</f>
        <v/>
      </c>
      <c r="L1465" s="37" t="str">
        <f t="shared" si="67"/>
        <v/>
      </c>
      <c r="N1465" s="37" t="str">
        <f t="shared" si="68"/>
        <v/>
      </c>
      <c r="O1465" s="37" t="str">
        <f t="shared" si="66"/>
        <v/>
      </c>
    </row>
    <row r="1466" spans="1:15" x14ac:dyDescent="0.25">
      <c r="A1466" s="21"/>
      <c r="B1466" s="16"/>
      <c r="C1466" s="57"/>
      <c r="D1466" s="21"/>
      <c r="E1466" s="21"/>
      <c r="F1466" s="21"/>
      <c r="I1466" s="41" t="str">
        <f>IF('Data Entry'!$CC4104="", "", 'Data Entry'!$CC4104)</f>
        <v/>
      </c>
      <c r="J1466" s="41" t="str">
        <f>IF('Data Entry'!$BW4104="", "", 'Data Entry'!$BW4104)</f>
        <v/>
      </c>
      <c r="L1466" s="37" t="str">
        <f t="shared" si="67"/>
        <v/>
      </c>
      <c r="N1466" s="37" t="str">
        <f t="shared" si="68"/>
        <v/>
      </c>
      <c r="O1466" s="37" t="str">
        <f t="shared" si="66"/>
        <v/>
      </c>
    </row>
    <row r="1467" spans="1:15" x14ac:dyDescent="0.25">
      <c r="A1467" s="21"/>
      <c r="B1467" s="16"/>
      <c r="C1467" s="57"/>
      <c r="D1467" s="21"/>
      <c r="E1467" s="21"/>
      <c r="F1467" s="21"/>
      <c r="I1467" s="41" t="str">
        <f>IF('Data Entry'!$CC4105="", "", 'Data Entry'!$CC4105)</f>
        <v/>
      </c>
      <c r="J1467" s="41" t="str">
        <f>IF('Data Entry'!$BW4105="", "", 'Data Entry'!$BW4105)</f>
        <v/>
      </c>
      <c r="L1467" s="37" t="str">
        <f t="shared" si="67"/>
        <v/>
      </c>
      <c r="N1467" s="37" t="str">
        <f t="shared" si="68"/>
        <v/>
      </c>
      <c r="O1467" s="37" t="str">
        <f t="shared" si="66"/>
        <v/>
      </c>
    </row>
    <row r="1468" spans="1:15" x14ac:dyDescent="0.25">
      <c r="A1468" s="21"/>
      <c r="B1468" s="16"/>
      <c r="C1468" s="57"/>
      <c r="D1468" s="21"/>
      <c r="E1468" s="21"/>
      <c r="F1468" s="21"/>
      <c r="I1468" s="41" t="str">
        <f>IF('Data Entry'!$CC4106="", "", 'Data Entry'!$CC4106)</f>
        <v/>
      </c>
      <c r="J1468" s="41" t="str">
        <f>IF('Data Entry'!$BW4106="", "", 'Data Entry'!$BW4106)</f>
        <v/>
      </c>
      <c r="L1468" s="37" t="str">
        <f t="shared" si="67"/>
        <v/>
      </c>
      <c r="N1468" s="37" t="str">
        <f t="shared" si="68"/>
        <v/>
      </c>
      <c r="O1468" s="37" t="str">
        <f t="shared" si="66"/>
        <v/>
      </c>
    </row>
    <row r="1469" spans="1:15" x14ac:dyDescent="0.25">
      <c r="A1469" s="21"/>
      <c r="B1469" s="16"/>
      <c r="C1469" s="57"/>
      <c r="D1469" s="21"/>
      <c r="E1469" s="21"/>
      <c r="F1469" s="21"/>
      <c r="I1469" s="41" t="str">
        <f>IF('Data Entry'!$CC4107="", "", 'Data Entry'!$CC4107)</f>
        <v/>
      </c>
      <c r="J1469" s="41" t="str">
        <f>IF('Data Entry'!$BW4107="", "", 'Data Entry'!$BW4107)</f>
        <v/>
      </c>
      <c r="L1469" s="37" t="str">
        <f t="shared" si="67"/>
        <v/>
      </c>
      <c r="N1469" s="37" t="str">
        <f t="shared" si="68"/>
        <v/>
      </c>
      <c r="O1469" s="37" t="str">
        <f t="shared" si="66"/>
        <v/>
      </c>
    </row>
    <row r="1470" spans="1:15" x14ac:dyDescent="0.25">
      <c r="A1470" s="21"/>
      <c r="B1470" s="16"/>
      <c r="C1470" s="57"/>
      <c r="D1470" s="21"/>
      <c r="E1470" s="21"/>
      <c r="F1470" s="21"/>
      <c r="I1470" s="41" t="str">
        <f>IF('Data Entry'!$CC4108="", "", 'Data Entry'!$CC4108)</f>
        <v/>
      </c>
      <c r="J1470" s="41" t="str">
        <f>IF('Data Entry'!$BW4108="", "", 'Data Entry'!$BW4108)</f>
        <v/>
      </c>
      <c r="L1470" s="37" t="str">
        <f t="shared" si="67"/>
        <v/>
      </c>
      <c r="N1470" s="37" t="str">
        <f t="shared" si="68"/>
        <v/>
      </c>
      <c r="O1470" s="37" t="str">
        <f t="shared" si="66"/>
        <v/>
      </c>
    </row>
    <row r="1471" spans="1:15" x14ac:dyDescent="0.25">
      <c r="A1471" s="21"/>
      <c r="B1471" s="16"/>
      <c r="C1471" s="57"/>
      <c r="D1471" s="21"/>
      <c r="E1471" s="21"/>
      <c r="F1471" s="21"/>
      <c r="I1471" s="41" t="str">
        <f>IF('Data Entry'!$CC4109="", "", 'Data Entry'!$CC4109)</f>
        <v/>
      </c>
      <c r="J1471" s="41" t="str">
        <f>IF('Data Entry'!$BW4109="", "", 'Data Entry'!$BW4109)</f>
        <v/>
      </c>
      <c r="L1471" s="37" t="str">
        <f t="shared" si="67"/>
        <v/>
      </c>
      <c r="N1471" s="37" t="str">
        <f t="shared" si="68"/>
        <v/>
      </c>
      <c r="O1471" s="37" t="str">
        <f t="shared" si="66"/>
        <v/>
      </c>
    </row>
    <row r="1472" spans="1:15" x14ac:dyDescent="0.25">
      <c r="A1472" s="21"/>
      <c r="B1472" s="16"/>
      <c r="C1472" s="57"/>
      <c r="D1472" s="21"/>
      <c r="E1472" s="21"/>
      <c r="F1472" s="21"/>
      <c r="I1472" s="41" t="str">
        <f>IF('Data Entry'!$CC4110="", "", 'Data Entry'!$CC4110)</f>
        <v/>
      </c>
      <c r="J1472" s="41" t="str">
        <f>IF('Data Entry'!$BW4110="", "", 'Data Entry'!$BW4110)</f>
        <v/>
      </c>
      <c r="L1472" s="37" t="str">
        <f t="shared" si="67"/>
        <v/>
      </c>
      <c r="N1472" s="37" t="str">
        <f t="shared" si="68"/>
        <v/>
      </c>
      <c r="O1472" s="37" t="str">
        <f t="shared" si="66"/>
        <v/>
      </c>
    </row>
    <row r="1473" spans="1:15" x14ac:dyDescent="0.25">
      <c r="A1473" s="21"/>
      <c r="B1473" s="16"/>
      <c r="C1473" s="57"/>
      <c r="D1473" s="21"/>
      <c r="E1473" s="21"/>
      <c r="F1473" s="21"/>
      <c r="I1473" s="41" t="str">
        <f>IF('Data Entry'!$CC4111="", "", 'Data Entry'!$CC4111)</f>
        <v/>
      </c>
      <c r="J1473" s="41" t="str">
        <f>IF('Data Entry'!$BW4111="", "", 'Data Entry'!$BW4111)</f>
        <v/>
      </c>
      <c r="L1473" s="37" t="str">
        <f t="shared" si="67"/>
        <v/>
      </c>
      <c r="N1473" s="37" t="str">
        <f t="shared" si="68"/>
        <v/>
      </c>
      <c r="O1473" s="37" t="str">
        <f t="shared" si="66"/>
        <v/>
      </c>
    </row>
    <row r="1474" spans="1:15" x14ac:dyDescent="0.25">
      <c r="A1474" s="21"/>
      <c r="B1474" s="16"/>
      <c r="C1474" s="57"/>
      <c r="D1474" s="21"/>
      <c r="E1474" s="21"/>
      <c r="F1474" s="21"/>
      <c r="I1474" s="41" t="str">
        <f>IF('Data Entry'!$CC4112="", "", 'Data Entry'!$CC4112)</f>
        <v/>
      </c>
      <c r="J1474" s="41" t="str">
        <f>IF('Data Entry'!$BW4112="", "", 'Data Entry'!$BW4112)</f>
        <v/>
      </c>
      <c r="L1474" s="37" t="str">
        <f t="shared" si="67"/>
        <v/>
      </c>
      <c r="N1474" s="37" t="str">
        <f t="shared" si="68"/>
        <v/>
      </c>
      <c r="O1474" s="37" t="str">
        <f t="shared" si="66"/>
        <v/>
      </c>
    </row>
    <row r="1475" spans="1:15" x14ac:dyDescent="0.25">
      <c r="A1475" s="21"/>
      <c r="B1475" s="16"/>
      <c r="C1475" s="57"/>
      <c r="D1475" s="21"/>
      <c r="E1475" s="21"/>
      <c r="F1475" s="21"/>
      <c r="I1475" s="41" t="str">
        <f>IF('Data Entry'!$CC4113="", "", 'Data Entry'!$CC4113)</f>
        <v/>
      </c>
      <c r="J1475" s="41" t="str">
        <f>IF('Data Entry'!$BW4113="", "", 'Data Entry'!$BW4113)</f>
        <v/>
      </c>
      <c r="L1475" s="37" t="str">
        <f t="shared" si="67"/>
        <v/>
      </c>
      <c r="N1475" s="37" t="str">
        <f t="shared" si="68"/>
        <v/>
      </c>
      <c r="O1475" s="37" t="str">
        <f t="shared" si="66"/>
        <v/>
      </c>
    </row>
    <row r="1476" spans="1:15" x14ac:dyDescent="0.25">
      <c r="A1476" s="21"/>
      <c r="B1476" s="16"/>
      <c r="C1476" s="57"/>
      <c r="D1476" s="21"/>
      <c r="E1476" s="21"/>
      <c r="F1476" s="21"/>
      <c r="I1476" s="41" t="str">
        <f>IF('Data Entry'!$CC4114="", "", 'Data Entry'!$CC4114)</f>
        <v/>
      </c>
      <c r="J1476" s="41" t="str">
        <f>IF('Data Entry'!$BW4114="", "", 'Data Entry'!$BW4114)</f>
        <v/>
      </c>
      <c r="L1476" s="37" t="str">
        <f t="shared" si="67"/>
        <v/>
      </c>
      <c r="N1476" s="37" t="str">
        <f t="shared" si="68"/>
        <v/>
      </c>
      <c r="O1476" s="37" t="str">
        <f t="shared" si="66"/>
        <v/>
      </c>
    </row>
    <row r="1477" spans="1:15" x14ac:dyDescent="0.25">
      <c r="A1477" s="21"/>
      <c r="B1477" s="16"/>
      <c r="C1477" s="57"/>
      <c r="D1477" s="21"/>
      <c r="E1477" s="21"/>
      <c r="F1477" s="21"/>
      <c r="I1477" s="41" t="str">
        <f>IF('Data Entry'!$CC4115="", "", 'Data Entry'!$CC4115)</f>
        <v/>
      </c>
      <c r="J1477" s="41" t="str">
        <f>IF('Data Entry'!$BW4115="", "", 'Data Entry'!$BW4115)</f>
        <v/>
      </c>
      <c r="L1477" s="37" t="str">
        <f t="shared" si="67"/>
        <v/>
      </c>
      <c r="N1477" s="37" t="str">
        <f t="shared" si="68"/>
        <v/>
      </c>
      <c r="O1477" s="37" t="str">
        <f t="shared" si="66"/>
        <v/>
      </c>
    </row>
    <row r="1478" spans="1:15" x14ac:dyDescent="0.25">
      <c r="A1478" s="21"/>
      <c r="B1478" s="16"/>
      <c r="C1478" s="57"/>
      <c r="D1478" s="21"/>
      <c r="E1478" s="21"/>
      <c r="F1478" s="21"/>
      <c r="I1478" s="41" t="str">
        <f>IF('Data Entry'!$CC4116="", "", 'Data Entry'!$CC4116)</f>
        <v/>
      </c>
      <c r="J1478" s="41" t="str">
        <f>IF('Data Entry'!$BW4116="", "", 'Data Entry'!$BW4116)</f>
        <v/>
      </c>
      <c r="L1478" s="37" t="str">
        <f t="shared" si="67"/>
        <v/>
      </c>
      <c r="N1478" s="37" t="str">
        <f t="shared" si="68"/>
        <v/>
      </c>
      <c r="O1478" s="37" t="str">
        <f t="shared" si="66"/>
        <v/>
      </c>
    </row>
    <row r="1479" spans="1:15" x14ac:dyDescent="0.25">
      <c r="A1479" s="21"/>
      <c r="B1479" s="16"/>
      <c r="C1479" s="57"/>
      <c r="D1479" s="21"/>
      <c r="E1479" s="21"/>
      <c r="F1479" s="21"/>
      <c r="I1479" s="41" t="str">
        <f>IF('Data Entry'!$CC4117="", "", 'Data Entry'!$CC4117)</f>
        <v/>
      </c>
      <c r="J1479" s="41" t="str">
        <f>IF('Data Entry'!$BW4117="", "", 'Data Entry'!$BW4117)</f>
        <v/>
      </c>
      <c r="L1479" s="37" t="str">
        <f t="shared" si="67"/>
        <v/>
      </c>
      <c r="N1479" s="37" t="str">
        <f t="shared" si="68"/>
        <v/>
      </c>
      <c r="O1479" s="37" t="str">
        <f t="shared" si="66"/>
        <v/>
      </c>
    </row>
    <row r="1480" spans="1:15" x14ac:dyDescent="0.25">
      <c r="A1480" s="21"/>
      <c r="B1480" s="16"/>
      <c r="C1480" s="57"/>
      <c r="D1480" s="21"/>
      <c r="E1480" s="21"/>
      <c r="F1480" s="21"/>
      <c r="I1480" s="41" t="str">
        <f>IF('Data Entry'!$CC4118="", "", 'Data Entry'!$CC4118)</f>
        <v/>
      </c>
      <c r="J1480" s="41" t="str">
        <f>IF('Data Entry'!$BW4118="", "", 'Data Entry'!$BW4118)</f>
        <v/>
      </c>
      <c r="L1480" s="37" t="str">
        <f t="shared" si="67"/>
        <v/>
      </c>
      <c r="N1480" s="37" t="str">
        <f t="shared" si="68"/>
        <v/>
      </c>
      <c r="O1480" s="37" t="str">
        <f t="shared" si="66"/>
        <v/>
      </c>
    </row>
    <row r="1481" spans="1:15" x14ac:dyDescent="0.25">
      <c r="A1481" s="21"/>
      <c r="B1481" s="16"/>
      <c r="C1481" s="57"/>
      <c r="D1481" s="21"/>
      <c r="E1481" s="21"/>
      <c r="F1481" s="21"/>
      <c r="I1481" s="41" t="str">
        <f>IF('Data Entry'!$CC4119="", "", 'Data Entry'!$CC4119)</f>
        <v/>
      </c>
      <c r="J1481" s="41" t="str">
        <f>IF('Data Entry'!$BW4119="", "", 'Data Entry'!$BW4119)</f>
        <v/>
      </c>
      <c r="L1481" s="37" t="str">
        <f t="shared" si="67"/>
        <v/>
      </c>
      <c r="N1481" s="37" t="str">
        <f t="shared" si="68"/>
        <v/>
      </c>
      <c r="O1481" s="37" t="str">
        <f t="shared" si="66"/>
        <v/>
      </c>
    </row>
    <row r="1482" spans="1:15" x14ac:dyDescent="0.25">
      <c r="A1482" s="21"/>
      <c r="B1482" s="16"/>
      <c r="C1482" s="57"/>
      <c r="D1482" s="21"/>
      <c r="E1482" s="21"/>
      <c r="F1482" s="21"/>
      <c r="I1482" s="41" t="str">
        <f>IF('Data Entry'!$CC4120="", "", 'Data Entry'!$CC4120)</f>
        <v/>
      </c>
      <c r="J1482" s="41" t="str">
        <f>IF('Data Entry'!$BW4120="", "", 'Data Entry'!$BW4120)</f>
        <v/>
      </c>
      <c r="L1482" s="37" t="str">
        <f t="shared" si="67"/>
        <v/>
      </c>
      <c r="N1482" s="37" t="str">
        <f t="shared" si="68"/>
        <v/>
      </c>
      <c r="O1482" s="37" t="str">
        <f t="shared" si="66"/>
        <v/>
      </c>
    </row>
    <row r="1483" spans="1:15" x14ac:dyDescent="0.25">
      <c r="A1483" s="21"/>
      <c r="B1483" s="16"/>
      <c r="C1483" s="57"/>
      <c r="D1483" s="21"/>
      <c r="E1483" s="21"/>
      <c r="F1483" s="21"/>
      <c r="I1483" s="41" t="str">
        <f>IF('Data Entry'!$CC4121="", "", 'Data Entry'!$CC4121)</f>
        <v/>
      </c>
      <c r="J1483" s="41" t="str">
        <f>IF('Data Entry'!$BW4121="", "", 'Data Entry'!$BW4121)</f>
        <v/>
      </c>
      <c r="L1483" s="37" t="str">
        <f t="shared" si="67"/>
        <v/>
      </c>
      <c r="N1483" s="37" t="str">
        <f t="shared" si="68"/>
        <v/>
      </c>
      <c r="O1483" s="37" t="str">
        <f t="shared" ref="O1483:O1546" si="69">IF($L1483="", "", IF(AND(O$5="X", C1483=""), $L$6, IF(AND(NOT(C1483=""), OR(COUNTIF(J$11:J$2650, C1483)=0, COUNTIF(C$11:C$2650, C1483)&gt;1)), $L$7, "")))</f>
        <v/>
      </c>
    </row>
    <row r="1484" spans="1:15" x14ac:dyDescent="0.25">
      <c r="A1484" s="21"/>
      <c r="B1484" s="16"/>
      <c r="C1484" s="57"/>
      <c r="D1484" s="21"/>
      <c r="E1484" s="21"/>
      <c r="F1484" s="21"/>
      <c r="I1484" s="41" t="str">
        <f>IF('Data Entry'!$CC4122="", "", 'Data Entry'!$CC4122)</f>
        <v/>
      </c>
      <c r="J1484" s="41" t="str">
        <f>IF('Data Entry'!$BW4122="", "", 'Data Entry'!$BW4122)</f>
        <v/>
      </c>
      <c r="L1484" s="37" t="str">
        <f t="shared" ref="L1484:L1547" si="70">IF(COUNTIF($B1484:$C1484, "")=2, "", "X")</f>
        <v/>
      </c>
      <c r="N1484" s="37" t="str">
        <f t="shared" ref="N1484:N1547" si="71">IF($L1484="", "", IF(AND(N$5="X", B1484=""), $L$6, IF(AND(NOT(B1484=""), OR(COUNTIF(I$11:I$2650, B1484)=0, COUNTIF(B$11:B$2650, B1484)&gt;1)), $L$7, "")))</f>
        <v/>
      </c>
      <c r="O1484" s="37" t="str">
        <f t="shared" si="69"/>
        <v/>
      </c>
    </row>
    <row r="1485" spans="1:15" x14ac:dyDescent="0.25">
      <c r="A1485" s="21"/>
      <c r="B1485" s="16"/>
      <c r="C1485" s="57"/>
      <c r="D1485" s="21"/>
      <c r="E1485" s="21"/>
      <c r="F1485" s="21"/>
      <c r="I1485" s="41" t="str">
        <f>IF('Data Entry'!$CC4123="", "", 'Data Entry'!$CC4123)</f>
        <v/>
      </c>
      <c r="J1485" s="41" t="str">
        <f>IF('Data Entry'!$BW4123="", "", 'Data Entry'!$BW4123)</f>
        <v/>
      </c>
      <c r="L1485" s="37" t="str">
        <f t="shared" si="70"/>
        <v/>
      </c>
      <c r="N1485" s="37" t="str">
        <f t="shared" si="71"/>
        <v/>
      </c>
      <c r="O1485" s="37" t="str">
        <f t="shared" si="69"/>
        <v/>
      </c>
    </row>
    <row r="1486" spans="1:15" x14ac:dyDescent="0.25">
      <c r="A1486" s="21"/>
      <c r="B1486" s="16"/>
      <c r="C1486" s="57"/>
      <c r="D1486" s="21"/>
      <c r="E1486" s="21"/>
      <c r="F1486" s="21"/>
      <c r="I1486" s="41" t="str">
        <f>IF('Data Entry'!$CC4124="", "", 'Data Entry'!$CC4124)</f>
        <v/>
      </c>
      <c r="J1486" s="41" t="str">
        <f>IF('Data Entry'!$BW4124="", "", 'Data Entry'!$BW4124)</f>
        <v/>
      </c>
      <c r="L1486" s="37" t="str">
        <f t="shared" si="70"/>
        <v/>
      </c>
      <c r="N1486" s="37" t="str">
        <f t="shared" si="71"/>
        <v/>
      </c>
      <c r="O1486" s="37" t="str">
        <f t="shared" si="69"/>
        <v/>
      </c>
    </row>
    <row r="1487" spans="1:15" x14ac:dyDescent="0.25">
      <c r="A1487" s="21"/>
      <c r="B1487" s="16"/>
      <c r="C1487" s="57"/>
      <c r="D1487" s="21"/>
      <c r="E1487" s="21"/>
      <c r="F1487" s="21"/>
      <c r="I1487" s="41" t="str">
        <f>IF('Data Entry'!$CC4125="", "", 'Data Entry'!$CC4125)</f>
        <v/>
      </c>
      <c r="J1487" s="41" t="str">
        <f>IF('Data Entry'!$BW4125="", "", 'Data Entry'!$BW4125)</f>
        <v/>
      </c>
      <c r="L1487" s="37" t="str">
        <f t="shared" si="70"/>
        <v/>
      </c>
      <c r="N1487" s="37" t="str">
        <f t="shared" si="71"/>
        <v/>
      </c>
      <c r="O1487" s="37" t="str">
        <f t="shared" si="69"/>
        <v/>
      </c>
    </row>
    <row r="1488" spans="1:15" x14ac:dyDescent="0.25">
      <c r="A1488" s="21"/>
      <c r="B1488" s="16"/>
      <c r="C1488" s="57"/>
      <c r="D1488" s="21"/>
      <c r="E1488" s="21"/>
      <c r="F1488" s="21"/>
      <c r="I1488" s="41" t="str">
        <f>IF('Data Entry'!$CC4126="", "", 'Data Entry'!$CC4126)</f>
        <v/>
      </c>
      <c r="J1488" s="41" t="str">
        <f>IF('Data Entry'!$BW4126="", "", 'Data Entry'!$BW4126)</f>
        <v/>
      </c>
      <c r="L1488" s="37" t="str">
        <f t="shared" si="70"/>
        <v/>
      </c>
      <c r="N1488" s="37" t="str">
        <f t="shared" si="71"/>
        <v/>
      </c>
      <c r="O1488" s="37" t="str">
        <f t="shared" si="69"/>
        <v/>
      </c>
    </row>
    <row r="1489" spans="1:15" x14ac:dyDescent="0.25">
      <c r="A1489" s="21"/>
      <c r="B1489" s="16"/>
      <c r="C1489" s="57"/>
      <c r="D1489" s="21"/>
      <c r="E1489" s="21"/>
      <c r="F1489" s="21"/>
      <c r="I1489" s="41" t="str">
        <f>IF('Data Entry'!$CC4127="", "", 'Data Entry'!$CC4127)</f>
        <v/>
      </c>
      <c r="J1489" s="41" t="str">
        <f>IF('Data Entry'!$BW4127="", "", 'Data Entry'!$BW4127)</f>
        <v/>
      </c>
      <c r="L1489" s="37" t="str">
        <f t="shared" si="70"/>
        <v/>
      </c>
      <c r="N1489" s="37" t="str">
        <f t="shared" si="71"/>
        <v/>
      </c>
      <c r="O1489" s="37" t="str">
        <f t="shared" si="69"/>
        <v/>
      </c>
    </row>
    <row r="1490" spans="1:15" x14ac:dyDescent="0.25">
      <c r="A1490" s="21"/>
      <c r="B1490" s="16"/>
      <c r="C1490" s="57"/>
      <c r="D1490" s="21"/>
      <c r="E1490" s="21"/>
      <c r="F1490" s="21"/>
      <c r="I1490" s="41" t="str">
        <f>IF('Data Entry'!$CC4128="", "", 'Data Entry'!$CC4128)</f>
        <v/>
      </c>
      <c r="J1490" s="41" t="str">
        <f>IF('Data Entry'!$BW4128="", "", 'Data Entry'!$BW4128)</f>
        <v/>
      </c>
      <c r="L1490" s="37" t="str">
        <f t="shared" si="70"/>
        <v/>
      </c>
      <c r="N1490" s="37" t="str">
        <f t="shared" si="71"/>
        <v/>
      </c>
      <c r="O1490" s="37" t="str">
        <f t="shared" si="69"/>
        <v/>
      </c>
    </row>
    <row r="1491" spans="1:15" x14ac:dyDescent="0.25">
      <c r="A1491" s="21"/>
      <c r="B1491" s="16"/>
      <c r="C1491" s="57"/>
      <c r="D1491" s="21"/>
      <c r="E1491" s="21"/>
      <c r="F1491" s="21"/>
      <c r="I1491" s="41" t="str">
        <f>IF('Data Entry'!$CC4129="", "", 'Data Entry'!$CC4129)</f>
        <v/>
      </c>
      <c r="J1491" s="41" t="str">
        <f>IF('Data Entry'!$BW4129="", "", 'Data Entry'!$BW4129)</f>
        <v/>
      </c>
      <c r="L1491" s="37" t="str">
        <f t="shared" si="70"/>
        <v/>
      </c>
      <c r="N1491" s="37" t="str">
        <f t="shared" si="71"/>
        <v/>
      </c>
      <c r="O1491" s="37" t="str">
        <f t="shared" si="69"/>
        <v/>
      </c>
    </row>
    <row r="1492" spans="1:15" x14ac:dyDescent="0.25">
      <c r="A1492" s="21"/>
      <c r="B1492" s="16"/>
      <c r="C1492" s="57"/>
      <c r="D1492" s="21"/>
      <c r="E1492" s="21"/>
      <c r="F1492" s="21"/>
      <c r="I1492" s="41" t="str">
        <f>IF('Data Entry'!$CC4130="", "", 'Data Entry'!$CC4130)</f>
        <v/>
      </c>
      <c r="J1492" s="41" t="str">
        <f>IF('Data Entry'!$BW4130="", "", 'Data Entry'!$BW4130)</f>
        <v/>
      </c>
      <c r="L1492" s="37" t="str">
        <f t="shared" si="70"/>
        <v/>
      </c>
      <c r="N1492" s="37" t="str">
        <f t="shared" si="71"/>
        <v/>
      </c>
      <c r="O1492" s="37" t="str">
        <f t="shared" si="69"/>
        <v/>
      </c>
    </row>
    <row r="1493" spans="1:15" x14ac:dyDescent="0.25">
      <c r="A1493" s="21"/>
      <c r="B1493" s="16"/>
      <c r="C1493" s="57"/>
      <c r="D1493" s="21"/>
      <c r="E1493" s="21"/>
      <c r="F1493" s="21"/>
      <c r="I1493" s="41" t="str">
        <f>IF('Data Entry'!$CC4131="", "", 'Data Entry'!$CC4131)</f>
        <v/>
      </c>
      <c r="J1493" s="41" t="str">
        <f>IF('Data Entry'!$BW4131="", "", 'Data Entry'!$BW4131)</f>
        <v/>
      </c>
      <c r="L1493" s="37" t="str">
        <f t="shared" si="70"/>
        <v/>
      </c>
      <c r="N1493" s="37" t="str">
        <f t="shared" si="71"/>
        <v/>
      </c>
      <c r="O1493" s="37" t="str">
        <f t="shared" si="69"/>
        <v/>
      </c>
    </row>
    <row r="1494" spans="1:15" x14ac:dyDescent="0.25">
      <c r="A1494" s="21"/>
      <c r="B1494" s="16"/>
      <c r="C1494" s="57"/>
      <c r="D1494" s="21"/>
      <c r="E1494" s="21"/>
      <c r="F1494" s="21"/>
      <c r="I1494" s="41" t="str">
        <f>IF('Data Entry'!$CC4132="", "", 'Data Entry'!$CC4132)</f>
        <v/>
      </c>
      <c r="J1494" s="41" t="str">
        <f>IF('Data Entry'!$BW4132="", "", 'Data Entry'!$BW4132)</f>
        <v/>
      </c>
      <c r="L1494" s="37" t="str">
        <f t="shared" si="70"/>
        <v/>
      </c>
      <c r="N1494" s="37" t="str">
        <f t="shared" si="71"/>
        <v/>
      </c>
      <c r="O1494" s="37" t="str">
        <f t="shared" si="69"/>
        <v/>
      </c>
    </row>
    <row r="1495" spans="1:15" x14ac:dyDescent="0.25">
      <c r="A1495" s="21"/>
      <c r="B1495" s="16"/>
      <c r="C1495" s="57"/>
      <c r="D1495" s="21"/>
      <c r="E1495" s="21"/>
      <c r="F1495" s="21"/>
      <c r="I1495" s="41" t="str">
        <f>IF('Data Entry'!$CC4133="", "", 'Data Entry'!$CC4133)</f>
        <v/>
      </c>
      <c r="J1495" s="41" t="str">
        <f>IF('Data Entry'!$BW4133="", "", 'Data Entry'!$BW4133)</f>
        <v/>
      </c>
      <c r="L1495" s="37" t="str">
        <f t="shared" si="70"/>
        <v/>
      </c>
      <c r="N1495" s="37" t="str">
        <f t="shared" si="71"/>
        <v/>
      </c>
      <c r="O1495" s="37" t="str">
        <f t="shared" si="69"/>
        <v/>
      </c>
    </row>
    <row r="1496" spans="1:15" x14ac:dyDescent="0.25">
      <c r="A1496" s="21"/>
      <c r="B1496" s="16"/>
      <c r="C1496" s="57"/>
      <c r="D1496" s="21"/>
      <c r="E1496" s="21"/>
      <c r="F1496" s="21"/>
      <c r="I1496" s="41" t="str">
        <f>IF('Data Entry'!$CC4134="", "", 'Data Entry'!$CC4134)</f>
        <v/>
      </c>
      <c r="J1496" s="41" t="str">
        <f>IF('Data Entry'!$BW4134="", "", 'Data Entry'!$BW4134)</f>
        <v/>
      </c>
      <c r="L1496" s="37" t="str">
        <f t="shared" si="70"/>
        <v/>
      </c>
      <c r="N1496" s="37" t="str">
        <f t="shared" si="71"/>
        <v/>
      </c>
      <c r="O1496" s="37" t="str">
        <f t="shared" si="69"/>
        <v/>
      </c>
    </row>
    <row r="1497" spans="1:15" x14ac:dyDescent="0.25">
      <c r="A1497" s="21"/>
      <c r="B1497" s="16"/>
      <c r="C1497" s="57"/>
      <c r="D1497" s="21"/>
      <c r="E1497" s="21"/>
      <c r="F1497" s="21"/>
      <c r="I1497" s="41" t="str">
        <f>IF('Data Entry'!$CC4135="", "", 'Data Entry'!$CC4135)</f>
        <v/>
      </c>
      <c r="J1497" s="41" t="str">
        <f>IF('Data Entry'!$BW4135="", "", 'Data Entry'!$BW4135)</f>
        <v/>
      </c>
      <c r="L1497" s="37" t="str">
        <f t="shared" si="70"/>
        <v/>
      </c>
      <c r="N1497" s="37" t="str">
        <f t="shared" si="71"/>
        <v/>
      </c>
      <c r="O1497" s="37" t="str">
        <f t="shared" si="69"/>
        <v/>
      </c>
    </row>
    <row r="1498" spans="1:15" x14ac:dyDescent="0.25">
      <c r="A1498" s="21"/>
      <c r="B1498" s="16"/>
      <c r="C1498" s="57"/>
      <c r="D1498" s="21"/>
      <c r="E1498" s="21"/>
      <c r="F1498" s="21"/>
      <c r="I1498" s="41" t="str">
        <f>IF('Data Entry'!$CC4136="", "", 'Data Entry'!$CC4136)</f>
        <v/>
      </c>
      <c r="J1498" s="41" t="str">
        <f>IF('Data Entry'!$BW4136="", "", 'Data Entry'!$BW4136)</f>
        <v/>
      </c>
      <c r="L1498" s="37" t="str">
        <f t="shared" si="70"/>
        <v/>
      </c>
      <c r="N1498" s="37" t="str">
        <f t="shared" si="71"/>
        <v/>
      </c>
      <c r="O1498" s="37" t="str">
        <f t="shared" si="69"/>
        <v/>
      </c>
    </row>
    <row r="1499" spans="1:15" x14ac:dyDescent="0.25">
      <c r="A1499" s="21"/>
      <c r="B1499" s="16"/>
      <c r="C1499" s="57"/>
      <c r="D1499" s="21"/>
      <c r="E1499" s="21"/>
      <c r="F1499" s="21"/>
      <c r="I1499" s="41" t="str">
        <f>IF('Data Entry'!$CC4137="", "", 'Data Entry'!$CC4137)</f>
        <v/>
      </c>
      <c r="J1499" s="41" t="str">
        <f>IF('Data Entry'!$BW4137="", "", 'Data Entry'!$BW4137)</f>
        <v/>
      </c>
      <c r="L1499" s="37" t="str">
        <f t="shared" si="70"/>
        <v/>
      </c>
      <c r="N1499" s="37" t="str">
        <f t="shared" si="71"/>
        <v/>
      </c>
      <c r="O1499" s="37" t="str">
        <f t="shared" si="69"/>
        <v/>
      </c>
    </row>
    <row r="1500" spans="1:15" x14ac:dyDescent="0.25">
      <c r="A1500" s="21"/>
      <c r="B1500" s="16"/>
      <c r="C1500" s="57"/>
      <c r="D1500" s="21"/>
      <c r="E1500" s="21"/>
      <c r="F1500" s="21"/>
      <c r="I1500" s="41" t="str">
        <f>IF('Data Entry'!$CC4138="", "", 'Data Entry'!$CC4138)</f>
        <v/>
      </c>
      <c r="J1500" s="41" t="str">
        <f>IF('Data Entry'!$BW4138="", "", 'Data Entry'!$BW4138)</f>
        <v/>
      </c>
      <c r="L1500" s="37" t="str">
        <f t="shared" si="70"/>
        <v/>
      </c>
      <c r="N1500" s="37" t="str">
        <f t="shared" si="71"/>
        <v/>
      </c>
      <c r="O1500" s="37" t="str">
        <f t="shared" si="69"/>
        <v/>
      </c>
    </row>
    <row r="1501" spans="1:15" x14ac:dyDescent="0.25">
      <c r="A1501" s="21"/>
      <c r="B1501" s="16"/>
      <c r="C1501" s="57"/>
      <c r="D1501" s="21"/>
      <c r="E1501" s="21"/>
      <c r="F1501" s="21"/>
      <c r="I1501" s="41" t="str">
        <f>IF('Data Entry'!$CC4139="", "", 'Data Entry'!$CC4139)</f>
        <v/>
      </c>
      <c r="J1501" s="41" t="str">
        <f>IF('Data Entry'!$BW4139="", "", 'Data Entry'!$BW4139)</f>
        <v/>
      </c>
      <c r="L1501" s="37" t="str">
        <f t="shared" si="70"/>
        <v/>
      </c>
      <c r="N1501" s="37" t="str">
        <f t="shared" si="71"/>
        <v/>
      </c>
      <c r="O1501" s="37" t="str">
        <f t="shared" si="69"/>
        <v/>
      </c>
    </row>
    <row r="1502" spans="1:15" x14ac:dyDescent="0.25">
      <c r="A1502" s="21"/>
      <c r="B1502" s="16"/>
      <c r="C1502" s="57"/>
      <c r="D1502" s="21"/>
      <c r="E1502" s="21"/>
      <c r="F1502" s="21"/>
      <c r="I1502" s="41" t="str">
        <f>IF('Data Entry'!$CC4140="", "", 'Data Entry'!$CC4140)</f>
        <v/>
      </c>
      <c r="J1502" s="41" t="str">
        <f>IF('Data Entry'!$BW4140="", "", 'Data Entry'!$BW4140)</f>
        <v/>
      </c>
      <c r="L1502" s="37" t="str">
        <f t="shared" si="70"/>
        <v/>
      </c>
      <c r="N1502" s="37" t="str">
        <f t="shared" si="71"/>
        <v/>
      </c>
      <c r="O1502" s="37" t="str">
        <f t="shared" si="69"/>
        <v/>
      </c>
    </row>
    <row r="1503" spans="1:15" x14ac:dyDescent="0.25">
      <c r="A1503" s="21"/>
      <c r="B1503" s="16"/>
      <c r="C1503" s="57"/>
      <c r="D1503" s="21"/>
      <c r="E1503" s="21"/>
      <c r="F1503" s="21"/>
      <c r="I1503" s="41" t="str">
        <f>IF('Data Entry'!$CC4141="", "", 'Data Entry'!$CC4141)</f>
        <v/>
      </c>
      <c r="J1503" s="41" t="str">
        <f>IF('Data Entry'!$BW4141="", "", 'Data Entry'!$BW4141)</f>
        <v/>
      </c>
      <c r="L1503" s="37" t="str">
        <f t="shared" si="70"/>
        <v/>
      </c>
      <c r="N1503" s="37" t="str">
        <f t="shared" si="71"/>
        <v/>
      </c>
      <c r="O1503" s="37" t="str">
        <f t="shared" si="69"/>
        <v/>
      </c>
    </row>
    <row r="1504" spans="1:15" x14ac:dyDescent="0.25">
      <c r="A1504" s="21"/>
      <c r="B1504" s="16"/>
      <c r="C1504" s="57"/>
      <c r="D1504" s="21"/>
      <c r="E1504" s="21"/>
      <c r="F1504" s="21"/>
      <c r="I1504" s="41" t="str">
        <f>IF('Data Entry'!$CC4142="", "", 'Data Entry'!$CC4142)</f>
        <v/>
      </c>
      <c r="J1504" s="41" t="str">
        <f>IF('Data Entry'!$BW4142="", "", 'Data Entry'!$BW4142)</f>
        <v/>
      </c>
      <c r="L1504" s="37" t="str">
        <f t="shared" si="70"/>
        <v/>
      </c>
      <c r="N1504" s="37" t="str">
        <f t="shared" si="71"/>
        <v/>
      </c>
      <c r="O1504" s="37" t="str">
        <f t="shared" si="69"/>
        <v/>
      </c>
    </row>
    <row r="1505" spans="1:15" x14ac:dyDescent="0.25">
      <c r="A1505" s="21"/>
      <c r="B1505" s="16"/>
      <c r="C1505" s="57"/>
      <c r="D1505" s="21"/>
      <c r="E1505" s="21"/>
      <c r="F1505" s="21"/>
      <c r="I1505" s="41" t="str">
        <f>IF('Data Entry'!$CC4143="", "", 'Data Entry'!$CC4143)</f>
        <v/>
      </c>
      <c r="J1505" s="41" t="str">
        <f>IF('Data Entry'!$BW4143="", "", 'Data Entry'!$BW4143)</f>
        <v/>
      </c>
      <c r="L1505" s="37" t="str">
        <f t="shared" si="70"/>
        <v/>
      </c>
      <c r="N1505" s="37" t="str">
        <f t="shared" si="71"/>
        <v/>
      </c>
      <c r="O1505" s="37" t="str">
        <f t="shared" si="69"/>
        <v/>
      </c>
    </row>
    <row r="1506" spans="1:15" x14ac:dyDescent="0.25">
      <c r="A1506" s="21"/>
      <c r="B1506" s="16"/>
      <c r="C1506" s="57"/>
      <c r="D1506" s="21"/>
      <c r="E1506" s="21"/>
      <c r="F1506" s="21"/>
      <c r="I1506" s="41" t="str">
        <f>IF('Data Entry'!$CC4144="", "", 'Data Entry'!$CC4144)</f>
        <v/>
      </c>
      <c r="J1506" s="41" t="str">
        <f>IF('Data Entry'!$BW4144="", "", 'Data Entry'!$BW4144)</f>
        <v/>
      </c>
      <c r="L1506" s="37" t="str">
        <f t="shared" si="70"/>
        <v/>
      </c>
      <c r="N1506" s="37" t="str">
        <f t="shared" si="71"/>
        <v/>
      </c>
      <c r="O1506" s="37" t="str">
        <f t="shared" si="69"/>
        <v/>
      </c>
    </row>
    <row r="1507" spans="1:15" x14ac:dyDescent="0.25">
      <c r="A1507" s="21"/>
      <c r="B1507" s="16"/>
      <c r="C1507" s="57"/>
      <c r="D1507" s="21"/>
      <c r="E1507" s="21"/>
      <c r="F1507" s="21"/>
      <c r="I1507" s="41" t="str">
        <f>IF('Data Entry'!$CC4145="", "", 'Data Entry'!$CC4145)</f>
        <v/>
      </c>
      <c r="J1507" s="41" t="str">
        <f>IF('Data Entry'!$BW4145="", "", 'Data Entry'!$BW4145)</f>
        <v/>
      </c>
      <c r="L1507" s="37" t="str">
        <f t="shared" si="70"/>
        <v/>
      </c>
      <c r="N1507" s="37" t="str">
        <f t="shared" si="71"/>
        <v/>
      </c>
      <c r="O1507" s="37" t="str">
        <f t="shared" si="69"/>
        <v/>
      </c>
    </row>
    <row r="1508" spans="1:15" x14ac:dyDescent="0.25">
      <c r="A1508" s="21"/>
      <c r="B1508" s="16"/>
      <c r="C1508" s="57"/>
      <c r="D1508" s="21"/>
      <c r="E1508" s="21"/>
      <c r="F1508" s="21"/>
      <c r="I1508" s="41" t="str">
        <f>IF('Data Entry'!$CC4146="", "", 'Data Entry'!$CC4146)</f>
        <v/>
      </c>
      <c r="J1508" s="41" t="str">
        <f>IF('Data Entry'!$BW4146="", "", 'Data Entry'!$BW4146)</f>
        <v/>
      </c>
      <c r="L1508" s="37" t="str">
        <f t="shared" si="70"/>
        <v/>
      </c>
      <c r="N1508" s="37" t="str">
        <f t="shared" si="71"/>
        <v/>
      </c>
      <c r="O1508" s="37" t="str">
        <f t="shared" si="69"/>
        <v/>
      </c>
    </row>
    <row r="1509" spans="1:15" x14ac:dyDescent="0.25">
      <c r="A1509" s="21"/>
      <c r="B1509" s="16"/>
      <c r="C1509" s="57"/>
      <c r="D1509" s="21"/>
      <c r="E1509" s="21"/>
      <c r="F1509" s="21"/>
      <c r="I1509" s="41" t="str">
        <f>IF('Data Entry'!$CC4147="", "", 'Data Entry'!$CC4147)</f>
        <v/>
      </c>
      <c r="J1509" s="41" t="str">
        <f>IF('Data Entry'!$BW4147="", "", 'Data Entry'!$BW4147)</f>
        <v/>
      </c>
      <c r="L1509" s="37" t="str">
        <f t="shared" si="70"/>
        <v/>
      </c>
      <c r="N1509" s="37" t="str">
        <f t="shared" si="71"/>
        <v/>
      </c>
      <c r="O1509" s="37" t="str">
        <f t="shared" si="69"/>
        <v/>
      </c>
    </row>
    <row r="1510" spans="1:15" x14ac:dyDescent="0.25">
      <c r="A1510" s="21"/>
      <c r="B1510" s="16"/>
      <c r="C1510" s="57"/>
      <c r="D1510" s="21"/>
      <c r="E1510" s="21"/>
      <c r="F1510" s="21"/>
      <c r="I1510" s="41" t="str">
        <f>IF('Data Entry'!$CC4148="", "", 'Data Entry'!$CC4148)</f>
        <v/>
      </c>
      <c r="J1510" s="41" t="str">
        <f>IF('Data Entry'!$BW4148="", "", 'Data Entry'!$BW4148)</f>
        <v/>
      </c>
      <c r="L1510" s="37" t="str">
        <f t="shared" si="70"/>
        <v/>
      </c>
      <c r="N1510" s="37" t="str">
        <f t="shared" si="71"/>
        <v/>
      </c>
      <c r="O1510" s="37" t="str">
        <f t="shared" si="69"/>
        <v/>
      </c>
    </row>
    <row r="1511" spans="1:15" x14ac:dyDescent="0.25">
      <c r="A1511" s="21"/>
      <c r="B1511" s="16"/>
      <c r="C1511" s="57"/>
      <c r="D1511" s="21"/>
      <c r="E1511" s="21"/>
      <c r="F1511" s="21"/>
      <c r="I1511" s="41" t="str">
        <f>IF('Data Entry'!$CC4149="", "", 'Data Entry'!$CC4149)</f>
        <v/>
      </c>
      <c r="J1511" s="41" t="str">
        <f>IF('Data Entry'!$BW4149="", "", 'Data Entry'!$BW4149)</f>
        <v/>
      </c>
      <c r="L1511" s="37" t="str">
        <f t="shared" si="70"/>
        <v/>
      </c>
      <c r="N1511" s="37" t="str">
        <f t="shared" si="71"/>
        <v/>
      </c>
      <c r="O1511" s="37" t="str">
        <f t="shared" si="69"/>
        <v/>
      </c>
    </row>
    <row r="1512" spans="1:15" x14ac:dyDescent="0.25">
      <c r="A1512" s="21"/>
      <c r="B1512" s="16"/>
      <c r="C1512" s="57"/>
      <c r="D1512" s="21"/>
      <c r="E1512" s="21"/>
      <c r="F1512" s="21"/>
      <c r="I1512" s="41" t="str">
        <f>IF('Data Entry'!$CC4150="", "", 'Data Entry'!$CC4150)</f>
        <v/>
      </c>
      <c r="J1512" s="41" t="str">
        <f>IF('Data Entry'!$BW4150="", "", 'Data Entry'!$BW4150)</f>
        <v/>
      </c>
      <c r="L1512" s="37" t="str">
        <f t="shared" si="70"/>
        <v/>
      </c>
      <c r="N1512" s="37" t="str">
        <f t="shared" si="71"/>
        <v/>
      </c>
      <c r="O1512" s="37" t="str">
        <f t="shared" si="69"/>
        <v/>
      </c>
    </row>
    <row r="1513" spans="1:15" x14ac:dyDescent="0.25">
      <c r="A1513" s="21"/>
      <c r="B1513" s="16"/>
      <c r="C1513" s="57"/>
      <c r="D1513" s="21"/>
      <c r="E1513" s="21"/>
      <c r="F1513" s="21"/>
      <c r="I1513" s="41" t="str">
        <f>IF('Data Entry'!$CC4151="", "", 'Data Entry'!$CC4151)</f>
        <v/>
      </c>
      <c r="J1513" s="41" t="str">
        <f>IF('Data Entry'!$BW4151="", "", 'Data Entry'!$BW4151)</f>
        <v/>
      </c>
      <c r="L1513" s="37" t="str">
        <f t="shared" si="70"/>
        <v/>
      </c>
      <c r="N1513" s="37" t="str">
        <f t="shared" si="71"/>
        <v/>
      </c>
      <c r="O1513" s="37" t="str">
        <f t="shared" si="69"/>
        <v/>
      </c>
    </row>
    <row r="1514" spans="1:15" x14ac:dyDescent="0.25">
      <c r="A1514" s="21"/>
      <c r="B1514" s="16"/>
      <c r="C1514" s="57"/>
      <c r="D1514" s="21"/>
      <c r="E1514" s="21"/>
      <c r="F1514" s="21"/>
      <c r="I1514" s="41" t="str">
        <f>IF('Data Entry'!$CC4152="", "", 'Data Entry'!$CC4152)</f>
        <v/>
      </c>
      <c r="J1514" s="41" t="str">
        <f>IF('Data Entry'!$BW4152="", "", 'Data Entry'!$BW4152)</f>
        <v/>
      </c>
      <c r="L1514" s="37" t="str">
        <f t="shared" si="70"/>
        <v/>
      </c>
      <c r="N1514" s="37" t="str">
        <f t="shared" si="71"/>
        <v/>
      </c>
      <c r="O1514" s="37" t="str">
        <f t="shared" si="69"/>
        <v/>
      </c>
    </row>
    <row r="1515" spans="1:15" x14ac:dyDescent="0.25">
      <c r="A1515" s="21"/>
      <c r="B1515" s="16"/>
      <c r="C1515" s="57"/>
      <c r="D1515" s="21"/>
      <c r="E1515" s="21"/>
      <c r="F1515" s="21"/>
      <c r="I1515" s="41" t="str">
        <f>IF('Data Entry'!$CC4153="", "", 'Data Entry'!$CC4153)</f>
        <v/>
      </c>
      <c r="J1515" s="41" t="str">
        <f>IF('Data Entry'!$BW4153="", "", 'Data Entry'!$BW4153)</f>
        <v/>
      </c>
      <c r="L1515" s="37" t="str">
        <f t="shared" si="70"/>
        <v/>
      </c>
      <c r="N1515" s="37" t="str">
        <f t="shared" si="71"/>
        <v/>
      </c>
      <c r="O1515" s="37" t="str">
        <f t="shared" si="69"/>
        <v/>
      </c>
    </row>
    <row r="1516" spans="1:15" x14ac:dyDescent="0.25">
      <c r="A1516" s="21"/>
      <c r="B1516" s="16"/>
      <c r="C1516" s="57"/>
      <c r="D1516" s="21"/>
      <c r="E1516" s="21"/>
      <c r="F1516" s="21"/>
      <c r="I1516" s="41" t="str">
        <f>IF('Data Entry'!$CC4154="", "", 'Data Entry'!$CC4154)</f>
        <v/>
      </c>
      <c r="J1516" s="41" t="str">
        <f>IF('Data Entry'!$BW4154="", "", 'Data Entry'!$BW4154)</f>
        <v/>
      </c>
      <c r="L1516" s="37" t="str">
        <f t="shared" si="70"/>
        <v/>
      </c>
      <c r="N1516" s="37" t="str">
        <f t="shared" si="71"/>
        <v/>
      </c>
      <c r="O1516" s="37" t="str">
        <f t="shared" si="69"/>
        <v/>
      </c>
    </row>
    <row r="1517" spans="1:15" x14ac:dyDescent="0.25">
      <c r="A1517" s="21"/>
      <c r="B1517" s="16"/>
      <c r="C1517" s="57"/>
      <c r="D1517" s="21"/>
      <c r="E1517" s="21"/>
      <c r="F1517" s="21"/>
      <c r="I1517" s="41" t="str">
        <f>IF('Data Entry'!$CC4155="", "", 'Data Entry'!$CC4155)</f>
        <v/>
      </c>
      <c r="J1517" s="41" t="str">
        <f>IF('Data Entry'!$BW4155="", "", 'Data Entry'!$BW4155)</f>
        <v/>
      </c>
      <c r="L1517" s="37" t="str">
        <f t="shared" si="70"/>
        <v/>
      </c>
      <c r="N1517" s="37" t="str">
        <f t="shared" si="71"/>
        <v/>
      </c>
      <c r="O1517" s="37" t="str">
        <f t="shared" si="69"/>
        <v/>
      </c>
    </row>
    <row r="1518" spans="1:15" x14ac:dyDescent="0.25">
      <c r="A1518" s="21"/>
      <c r="B1518" s="16"/>
      <c r="C1518" s="57"/>
      <c r="D1518" s="21"/>
      <c r="E1518" s="21"/>
      <c r="F1518" s="21"/>
      <c r="I1518" s="41" t="str">
        <f>IF('Data Entry'!$CC4156="", "", 'Data Entry'!$CC4156)</f>
        <v/>
      </c>
      <c r="J1518" s="41" t="str">
        <f>IF('Data Entry'!$BW4156="", "", 'Data Entry'!$BW4156)</f>
        <v/>
      </c>
      <c r="L1518" s="37" t="str">
        <f t="shared" si="70"/>
        <v/>
      </c>
      <c r="N1518" s="37" t="str">
        <f t="shared" si="71"/>
        <v/>
      </c>
      <c r="O1518" s="37" t="str">
        <f t="shared" si="69"/>
        <v/>
      </c>
    </row>
    <row r="1519" spans="1:15" x14ac:dyDescent="0.25">
      <c r="A1519" s="21"/>
      <c r="B1519" s="16"/>
      <c r="C1519" s="57"/>
      <c r="D1519" s="21"/>
      <c r="E1519" s="21"/>
      <c r="F1519" s="21"/>
      <c r="I1519" s="41" t="str">
        <f>IF('Data Entry'!$CC4157="", "", 'Data Entry'!$CC4157)</f>
        <v/>
      </c>
      <c r="J1519" s="41" t="str">
        <f>IF('Data Entry'!$BW4157="", "", 'Data Entry'!$BW4157)</f>
        <v/>
      </c>
      <c r="L1519" s="37" t="str">
        <f t="shared" si="70"/>
        <v/>
      </c>
      <c r="N1519" s="37" t="str">
        <f t="shared" si="71"/>
        <v/>
      </c>
      <c r="O1519" s="37" t="str">
        <f t="shared" si="69"/>
        <v/>
      </c>
    </row>
    <row r="1520" spans="1:15" x14ac:dyDescent="0.25">
      <c r="A1520" s="21"/>
      <c r="B1520" s="16"/>
      <c r="C1520" s="57"/>
      <c r="D1520" s="21"/>
      <c r="E1520" s="21"/>
      <c r="F1520" s="21"/>
      <c r="I1520" s="41" t="str">
        <f>IF('Data Entry'!$CC4158="", "", 'Data Entry'!$CC4158)</f>
        <v/>
      </c>
      <c r="J1520" s="41" t="str">
        <f>IF('Data Entry'!$BW4158="", "", 'Data Entry'!$BW4158)</f>
        <v/>
      </c>
      <c r="L1520" s="37" t="str">
        <f t="shared" si="70"/>
        <v/>
      </c>
      <c r="N1520" s="37" t="str">
        <f t="shared" si="71"/>
        <v/>
      </c>
      <c r="O1520" s="37" t="str">
        <f t="shared" si="69"/>
        <v/>
      </c>
    </row>
    <row r="1521" spans="1:15" x14ac:dyDescent="0.25">
      <c r="A1521" s="21"/>
      <c r="B1521" s="16"/>
      <c r="C1521" s="57"/>
      <c r="D1521" s="21"/>
      <c r="E1521" s="21"/>
      <c r="F1521" s="21"/>
      <c r="I1521" s="41" t="str">
        <f>IF('Data Entry'!$CC4159="", "", 'Data Entry'!$CC4159)</f>
        <v/>
      </c>
      <c r="J1521" s="41" t="str">
        <f>IF('Data Entry'!$BW4159="", "", 'Data Entry'!$BW4159)</f>
        <v/>
      </c>
      <c r="L1521" s="37" t="str">
        <f t="shared" si="70"/>
        <v/>
      </c>
      <c r="N1521" s="37" t="str">
        <f t="shared" si="71"/>
        <v/>
      </c>
      <c r="O1521" s="37" t="str">
        <f t="shared" si="69"/>
        <v/>
      </c>
    </row>
    <row r="1522" spans="1:15" x14ac:dyDescent="0.25">
      <c r="A1522" s="21"/>
      <c r="B1522" s="16"/>
      <c r="C1522" s="57"/>
      <c r="D1522" s="21"/>
      <c r="E1522" s="21"/>
      <c r="F1522" s="21"/>
      <c r="I1522" s="41" t="str">
        <f>IF('Data Entry'!$CC4160="", "", 'Data Entry'!$CC4160)</f>
        <v/>
      </c>
      <c r="J1522" s="41" t="str">
        <f>IF('Data Entry'!$BW4160="", "", 'Data Entry'!$BW4160)</f>
        <v/>
      </c>
      <c r="L1522" s="37" t="str">
        <f t="shared" si="70"/>
        <v/>
      </c>
      <c r="N1522" s="37" t="str">
        <f t="shared" si="71"/>
        <v/>
      </c>
      <c r="O1522" s="37" t="str">
        <f t="shared" si="69"/>
        <v/>
      </c>
    </row>
    <row r="1523" spans="1:15" x14ac:dyDescent="0.25">
      <c r="A1523" s="21"/>
      <c r="B1523" s="16"/>
      <c r="C1523" s="57"/>
      <c r="D1523" s="21"/>
      <c r="E1523" s="21"/>
      <c r="F1523" s="21"/>
      <c r="I1523" s="41" t="str">
        <f>IF('Data Entry'!$CC4161="", "", 'Data Entry'!$CC4161)</f>
        <v/>
      </c>
      <c r="J1523" s="41" t="str">
        <f>IF('Data Entry'!$BW4161="", "", 'Data Entry'!$BW4161)</f>
        <v/>
      </c>
      <c r="L1523" s="37" t="str">
        <f t="shared" si="70"/>
        <v/>
      </c>
      <c r="N1523" s="37" t="str">
        <f t="shared" si="71"/>
        <v/>
      </c>
      <c r="O1523" s="37" t="str">
        <f t="shared" si="69"/>
        <v/>
      </c>
    </row>
    <row r="1524" spans="1:15" x14ac:dyDescent="0.25">
      <c r="A1524" s="21"/>
      <c r="B1524" s="16"/>
      <c r="C1524" s="57"/>
      <c r="D1524" s="21"/>
      <c r="E1524" s="21"/>
      <c r="F1524" s="21"/>
      <c r="I1524" s="41" t="str">
        <f>IF('Data Entry'!$CC4162="", "", 'Data Entry'!$CC4162)</f>
        <v/>
      </c>
      <c r="J1524" s="41" t="str">
        <f>IF('Data Entry'!$BW4162="", "", 'Data Entry'!$BW4162)</f>
        <v/>
      </c>
      <c r="L1524" s="37" t="str">
        <f t="shared" si="70"/>
        <v/>
      </c>
      <c r="N1524" s="37" t="str">
        <f t="shared" si="71"/>
        <v/>
      </c>
      <c r="O1524" s="37" t="str">
        <f t="shared" si="69"/>
        <v/>
      </c>
    </row>
    <row r="1525" spans="1:15" x14ac:dyDescent="0.25">
      <c r="A1525" s="21"/>
      <c r="B1525" s="16"/>
      <c r="C1525" s="57"/>
      <c r="D1525" s="21"/>
      <c r="E1525" s="21"/>
      <c r="F1525" s="21"/>
      <c r="I1525" s="41" t="str">
        <f>IF('Data Entry'!$CC4163="", "", 'Data Entry'!$CC4163)</f>
        <v/>
      </c>
      <c r="J1525" s="41" t="str">
        <f>IF('Data Entry'!$BW4163="", "", 'Data Entry'!$BW4163)</f>
        <v/>
      </c>
      <c r="L1525" s="37" t="str">
        <f t="shared" si="70"/>
        <v/>
      </c>
      <c r="N1525" s="37" t="str">
        <f t="shared" si="71"/>
        <v/>
      </c>
      <c r="O1525" s="37" t="str">
        <f t="shared" si="69"/>
        <v/>
      </c>
    </row>
    <row r="1526" spans="1:15" x14ac:dyDescent="0.25">
      <c r="A1526" s="21"/>
      <c r="B1526" s="16"/>
      <c r="C1526" s="57"/>
      <c r="D1526" s="21"/>
      <c r="E1526" s="21"/>
      <c r="F1526" s="21"/>
      <c r="I1526" s="41" t="str">
        <f>IF('Data Entry'!$CC4164="", "", 'Data Entry'!$CC4164)</f>
        <v/>
      </c>
      <c r="J1526" s="41" t="str">
        <f>IF('Data Entry'!$BW4164="", "", 'Data Entry'!$BW4164)</f>
        <v/>
      </c>
      <c r="L1526" s="37" t="str">
        <f t="shared" si="70"/>
        <v/>
      </c>
      <c r="N1526" s="37" t="str">
        <f t="shared" si="71"/>
        <v/>
      </c>
      <c r="O1526" s="37" t="str">
        <f t="shared" si="69"/>
        <v/>
      </c>
    </row>
    <row r="1527" spans="1:15" x14ac:dyDescent="0.25">
      <c r="A1527" s="21"/>
      <c r="B1527" s="16"/>
      <c r="C1527" s="57"/>
      <c r="D1527" s="21"/>
      <c r="E1527" s="21"/>
      <c r="F1527" s="21"/>
      <c r="I1527" s="41" t="str">
        <f>IF('Data Entry'!$CC4165="", "", 'Data Entry'!$CC4165)</f>
        <v/>
      </c>
      <c r="J1527" s="41" t="str">
        <f>IF('Data Entry'!$BW4165="", "", 'Data Entry'!$BW4165)</f>
        <v/>
      </c>
      <c r="L1527" s="37" t="str">
        <f t="shared" si="70"/>
        <v/>
      </c>
      <c r="N1527" s="37" t="str">
        <f t="shared" si="71"/>
        <v/>
      </c>
      <c r="O1527" s="37" t="str">
        <f t="shared" si="69"/>
        <v/>
      </c>
    </row>
    <row r="1528" spans="1:15" x14ac:dyDescent="0.25">
      <c r="A1528" s="21"/>
      <c r="B1528" s="16"/>
      <c r="C1528" s="57"/>
      <c r="D1528" s="21"/>
      <c r="E1528" s="21"/>
      <c r="F1528" s="21"/>
      <c r="I1528" s="41" t="str">
        <f>IF('Data Entry'!$CC4166="", "", 'Data Entry'!$CC4166)</f>
        <v/>
      </c>
      <c r="J1528" s="41" t="str">
        <f>IF('Data Entry'!$BW4166="", "", 'Data Entry'!$BW4166)</f>
        <v/>
      </c>
      <c r="L1528" s="37" t="str">
        <f t="shared" si="70"/>
        <v/>
      </c>
      <c r="N1528" s="37" t="str">
        <f t="shared" si="71"/>
        <v/>
      </c>
      <c r="O1528" s="37" t="str">
        <f t="shared" si="69"/>
        <v/>
      </c>
    </row>
    <row r="1529" spans="1:15" x14ac:dyDescent="0.25">
      <c r="A1529" s="21"/>
      <c r="B1529" s="16"/>
      <c r="C1529" s="57"/>
      <c r="D1529" s="21"/>
      <c r="E1529" s="21"/>
      <c r="F1529" s="21"/>
      <c r="I1529" s="41" t="str">
        <f>IF('Data Entry'!$CC4167="", "", 'Data Entry'!$CC4167)</f>
        <v/>
      </c>
      <c r="J1529" s="41" t="str">
        <f>IF('Data Entry'!$BW4167="", "", 'Data Entry'!$BW4167)</f>
        <v/>
      </c>
      <c r="L1529" s="37" t="str">
        <f t="shared" si="70"/>
        <v/>
      </c>
      <c r="N1529" s="37" t="str">
        <f t="shared" si="71"/>
        <v/>
      </c>
      <c r="O1529" s="37" t="str">
        <f t="shared" si="69"/>
        <v/>
      </c>
    </row>
    <row r="1530" spans="1:15" x14ac:dyDescent="0.25">
      <c r="A1530" s="21"/>
      <c r="B1530" s="16"/>
      <c r="C1530" s="57"/>
      <c r="D1530" s="21"/>
      <c r="E1530" s="21"/>
      <c r="F1530" s="21"/>
      <c r="I1530" s="41" t="str">
        <f>IF('Data Entry'!$CC4168="", "", 'Data Entry'!$CC4168)</f>
        <v/>
      </c>
      <c r="J1530" s="41" t="str">
        <f>IF('Data Entry'!$BW4168="", "", 'Data Entry'!$BW4168)</f>
        <v/>
      </c>
      <c r="L1530" s="37" t="str">
        <f t="shared" si="70"/>
        <v/>
      </c>
      <c r="N1530" s="37" t="str">
        <f t="shared" si="71"/>
        <v/>
      </c>
      <c r="O1530" s="37" t="str">
        <f t="shared" si="69"/>
        <v/>
      </c>
    </row>
    <row r="1531" spans="1:15" x14ac:dyDescent="0.25">
      <c r="A1531" s="21"/>
      <c r="B1531" s="16"/>
      <c r="C1531" s="57"/>
      <c r="D1531" s="21"/>
      <c r="E1531" s="21"/>
      <c r="F1531" s="21"/>
      <c r="I1531" s="41" t="str">
        <f>IF('Data Entry'!$CC4169="", "", 'Data Entry'!$CC4169)</f>
        <v/>
      </c>
      <c r="J1531" s="41" t="str">
        <f>IF('Data Entry'!$BW4169="", "", 'Data Entry'!$BW4169)</f>
        <v/>
      </c>
      <c r="L1531" s="37" t="str">
        <f t="shared" si="70"/>
        <v/>
      </c>
      <c r="N1531" s="37" t="str">
        <f t="shared" si="71"/>
        <v/>
      </c>
      <c r="O1531" s="37" t="str">
        <f t="shared" si="69"/>
        <v/>
      </c>
    </row>
    <row r="1532" spans="1:15" x14ac:dyDescent="0.25">
      <c r="A1532" s="21"/>
      <c r="B1532" s="16"/>
      <c r="C1532" s="57"/>
      <c r="D1532" s="21"/>
      <c r="E1532" s="21"/>
      <c r="F1532" s="21"/>
      <c r="I1532" s="41" t="str">
        <f>IF('Data Entry'!$CC4170="", "", 'Data Entry'!$CC4170)</f>
        <v/>
      </c>
      <c r="J1532" s="41" t="str">
        <f>IF('Data Entry'!$BW4170="", "", 'Data Entry'!$BW4170)</f>
        <v/>
      </c>
      <c r="L1532" s="37" t="str">
        <f t="shared" si="70"/>
        <v/>
      </c>
      <c r="N1532" s="37" t="str">
        <f t="shared" si="71"/>
        <v/>
      </c>
      <c r="O1532" s="37" t="str">
        <f t="shared" si="69"/>
        <v/>
      </c>
    </row>
    <row r="1533" spans="1:15" x14ac:dyDescent="0.25">
      <c r="A1533" s="21"/>
      <c r="B1533" s="16"/>
      <c r="C1533" s="57"/>
      <c r="D1533" s="21"/>
      <c r="E1533" s="21"/>
      <c r="F1533" s="21"/>
      <c r="I1533" s="41" t="str">
        <f>IF('Data Entry'!$CC4171="", "", 'Data Entry'!$CC4171)</f>
        <v/>
      </c>
      <c r="J1533" s="41" t="str">
        <f>IF('Data Entry'!$BW4171="", "", 'Data Entry'!$BW4171)</f>
        <v/>
      </c>
      <c r="L1533" s="37" t="str">
        <f t="shared" si="70"/>
        <v/>
      </c>
      <c r="N1533" s="37" t="str">
        <f t="shared" si="71"/>
        <v/>
      </c>
      <c r="O1533" s="37" t="str">
        <f t="shared" si="69"/>
        <v/>
      </c>
    </row>
    <row r="1534" spans="1:15" x14ac:dyDescent="0.25">
      <c r="A1534" s="21"/>
      <c r="B1534" s="16"/>
      <c r="C1534" s="57"/>
      <c r="D1534" s="21"/>
      <c r="E1534" s="21"/>
      <c r="F1534" s="21"/>
      <c r="I1534" s="41" t="str">
        <f>IF('Data Entry'!$CC4172="", "", 'Data Entry'!$CC4172)</f>
        <v/>
      </c>
      <c r="J1534" s="41" t="str">
        <f>IF('Data Entry'!$BW4172="", "", 'Data Entry'!$BW4172)</f>
        <v/>
      </c>
      <c r="L1534" s="37" t="str">
        <f t="shared" si="70"/>
        <v/>
      </c>
      <c r="N1534" s="37" t="str">
        <f t="shared" si="71"/>
        <v/>
      </c>
      <c r="O1534" s="37" t="str">
        <f t="shared" si="69"/>
        <v/>
      </c>
    </row>
    <row r="1535" spans="1:15" x14ac:dyDescent="0.25">
      <c r="A1535" s="21"/>
      <c r="B1535" s="16"/>
      <c r="C1535" s="57"/>
      <c r="D1535" s="21"/>
      <c r="E1535" s="21"/>
      <c r="F1535" s="21"/>
      <c r="I1535" s="41" t="str">
        <f>IF('Data Entry'!$CC4173="", "", 'Data Entry'!$CC4173)</f>
        <v/>
      </c>
      <c r="J1535" s="41" t="str">
        <f>IF('Data Entry'!$BW4173="", "", 'Data Entry'!$BW4173)</f>
        <v/>
      </c>
      <c r="L1535" s="37" t="str">
        <f t="shared" si="70"/>
        <v/>
      </c>
      <c r="N1535" s="37" t="str">
        <f t="shared" si="71"/>
        <v/>
      </c>
      <c r="O1535" s="37" t="str">
        <f t="shared" si="69"/>
        <v/>
      </c>
    </row>
    <row r="1536" spans="1:15" x14ac:dyDescent="0.25">
      <c r="A1536" s="21"/>
      <c r="B1536" s="16"/>
      <c r="C1536" s="57"/>
      <c r="D1536" s="21"/>
      <c r="E1536" s="21"/>
      <c r="F1536" s="21"/>
      <c r="I1536" s="41" t="str">
        <f>IF('Data Entry'!$CC4174="", "", 'Data Entry'!$CC4174)</f>
        <v/>
      </c>
      <c r="J1536" s="41" t="str">
        <f>IF('Data Entry'!$BW4174="", "", 'Data Entry'!$BW4174)</f>
        <v/>
      </c>
      <c r="L1536" s="37" t="str">
        <f t="shared" si="70"/>
        <v/>
      </c>
      <c r="N1536" s="37" t="str">
        <f t="shared" si="71"/>
        <v/>
      </c>
      <c r="O1536" s="37" t="str">
        <f t="shared" si="69"/>
        <v/>
      </c>
    </row>
    <row r="1537" spans="1:15" x14ac:dyDescent="0.25">
      <c r="A1537" s="21"/>
      <c r="B1537" s="16"/>
      <c r="C1537" s="57"/>
      <c r="D1537" s="21"/>
      <c r="E1537" s="21"/>
      <c r="F1537" s="21"/>
      <c r="I1537" s="41" t="str">
        <f>IF('Data Entry'!$CC4175="", "", 'Data Entry'!$CC4175)</f>
        <v/>
      </c>
      <c r="J1537" s="41" t="str">
        <f>IF('Data Entry'!$BW4175="", "", 'Data Entry'!$BW4175)</f>
        <v/>
      </c>
      <c r="L1537" s="37" t="str">
        <f t="shared" si="70"/>
        <v/>
      </c>
      <c r="N1537" s="37" t="str">
        <f t="shared" si="71"/>
        <v/>
      </c>
      <c r="O1537" s="37" t="str">
        <f t="shared" si="69"/>
        <v/>
      </c>
    </row>
    <row r="1538" spans="1:15" x14ac:dyDescent="0.25">
      <c r="A1538" s="21"/>
      <c r="B1538" s="16"/>
      <c r="C1538" s="57"/>
      <c r="D1538" s="21"/>
      <c r="E1538" s="21"/>
      <c r="F1538" s="21"/>
      <c r="I1538" s="41" t="str">
        <f>IF('Data Entry'!$CC4176="", "", 'Data Entry'!$CC4176)</f>
        <v/>
      </c>
      <c r="J1538" s="41" t="str">
        <f>IF('Data Entry'!$BW4176="", "", 'Data Entry'!$BW4176)</f>
        <v/>
      </c>
      <c r="L1538" s="37" t="str">
        <f t="shared" si="70"/>
        <v/>
      </c>
      <c r="N1538" s="37" t="str">
        <f t="shared" si="71"/>
        <v/>
      </c>
      <c r="O1538" s="37" t="str">
        <f t="shared" si="69"/>
        <v/>
      </c>
    </row>
    <row r="1539" spans="1:15" x14ac:dyDescent="0.25">
      <c r="A1539" s="21"/>
      <c r="B1539" s="16"/>
      <c r="C1539" s="57"/>
      <c r="D1539" s="21"/>
      <c r="E1539" s="21"/>
      <c r="F1539" s="21"/>
      <c r="I1539" s="41" t="str">
        <f>IF('Data Entry'!$CC4177="", "", 'Data Entry'!$CC4177)</f>
        <v/>
      </c>
      <c r="J1539" s="41" t="str">
        <f>IF('Data Entry'!$BW4177="", "", 'Data Entry'!$BW4177)</f>
        <v/>
      </c>
      <c r="L1539" s="37" t="str">
        <f t="shared" si="70"/>
        <v/>
      </c>
      <c r="N1539" s="37" t="str">
        <f t="shared" si="71"/>
        <v/>
      </c>
      <c r="O1539" s="37" t="str">
        <f t="shared" si="69"/>
        <v/>
      </c>
    </row>
    <row r="1540" spans="1:15" x14ac:dyDescent="0.25">
      <c r="A1540" s="21"/>
      <c r="B1540" s="16"/>
      <c r="C1540" s="57"/>
      <c r="D1540" s="21"/>
      <c r="E1540" s="21"/>
      <c r="F1540" s="21"/>
      <c r="I1540" s="41" t="str">
        <f>IF('Data Entry'!$CC4178="", "", 'Data Entry'!$CC4178)</f>
        <v/>
      </c>
      <c r="J1540" s="41" t="str">
        <f>IF('Data Entry'!$BW4178="", "", 'Data Entry'!$BW4178)</f>
        <v/>
      </c>
      <c r="L1540" s="37" t="str">
        <f t="shared" si="70"/>
        <v/>
      </c>
      <c r="N1540" s="37" t="str">
        <f t="shared" si="71"/>
        <v/>
      </c>
      <c r="O1540" s="37" t="str">
        <f t="shared" si="69"/>
        <v/>
      </c>
    </row>
    <row r="1541" spans="1:15" x14ac:dyDescent="0.25">
      <c r="A1541" s="21"/>
      <c r="B1541" s="16"/>
      <c r="C1541" s="57"/>
      <c r="D1541" s="21"/>
      <c r="E1541" s="21"/>
      <c r="F1541" s="21"/>
      <c r="I1541" s="41" t="str">
        <f>IF('Data Entry'!$CC4179="", "", 'Data Entry'!$CC4179)</f>
        <v/>
      </c>
      <c r="J1541" s="41" t="str">
        <f>IF('Data Entry'!$BW4179="", "", 'Data Entry'!$BW4179)</f>
        <v/>
      </c>
      <c r="L1541" s="37" t="str">
        <f t="shared" si="70"/>
        <v/>
      </c>
      <c r="N1541" s="37" t="str">
        <f t="shared" si="71"/>
        <v/>
      </c>
      <c r="O1541" s="37" t="str">
        <f t="shared" si="69"/>
        <v/>
      </c>
    </row>
    <row r="1542" spans="1:15" x14ac:dyDescent="0.25">
      <c r="A1542" s="21"/>
      <c r="B1542" s="16"/>
      <c r="C1542" s="57"/>
      <c r="D1542" s="21"/>
      <c r="E1542" s="21"/>
      <c r="F1542" s="21"/>
      <c r="I1542" s="41" t="str">
        <f>IF('Data Entry'!$CC4180="", "", 'Data Entry'!$CC4180)</f>
        <v/>
      </c>
      <c r="J1542" s="41" t="str">
        <f>IF('Data Entry'!$BW4180="", "", 'Data Entry'!$BW4180)</f>
        <v/>
      </c>
      <c r="L1542" s="37" t="str">
        <f t="shared" si="70"/>
        <v/>
      </c>
      <c r="N1542" s="37" t="str">
        <f t="shared" si="71"/>
        <v/>
      </c>
      <c r="O1542" s="37" t="str">
        <f t="shared" si="69"/>
        <v/>
      </c>
    </row>
    <row r="1543" spans="1:15" x14ac:dyDescent="0.25">
      <c r="A1543" s="21"/>
      <c r="B1543" s="16"/>
      <c r="C1543" s="57"/>
      <c r="D1543" s="21"/>
      <c r="E1543" s="21"/>
      <c r="F1543" s="21"/>
      <c r="I1543" s="41" t="str">
        <f>IF('Data Entry'!$CC4181="", "", 'Data Entry'!$CC4181)</f>
        <v/>
      </c>
      <c r="J1543" s="41" t="str">
        <f>IF('Data Entry'!$BW4181="", "", 'Data Entry'!$BW4181)</f>
        <v/>
      </c>
      <c r="L1543" s="37" t="str">
        <f t="shared" si="70"/>
        <v/>
      </c>
      <c r="N1543" s="37" t="str">
        <f t="shared" si="71"/>
        <v/>
      </c>
      <c r="O1543" s="37" t="str">
        <f t="shared" si="69"/>
        <v/>
      </c>
    </row>
    <row r="1544" spans="1:15" x14ac:dyDescent="0.25">
      <c r="A1544" s="21"/>
      <c r="B1544" s="16"/>
      <c r="C1544" s="57"/>
      <c r="D1544" s="21"/>
      <c r="E1544" s="21"/>
      <c r="F1544" s="21"/>
      <c r="I1544" s="41" t="str">
        <f>IF('Data Entry'!$CC4182="", "", 'Data Entry'!$CC4182)</f>
        <v/>
      </c>
      <c r="J1544" s="41" t="str">
        <f>IF('Data Entry'!$BW4182="", "", 'Data Entry'!$BW4182)</f>
        <v/>
      </c>
      <c r="L1544" s="37" t="str">
        <f t="shared" si="70"/>
        <v/>
      </c>
      <c r="N1544" s="37" t="str">
        <f t="shared" si="71"/>
        <v/>
      </c>
      <c r="O1544" s="37" t="str">
        <f t="shared" si="69"/>
        <v/>
      </c>
    </row>
    <row r="1545" spans="1:15" x14ac:dyDescent="0.25">
      <c r="A1545" s="21"/>
      <c r="B1545" s="16"/>
      <c r="C1545" s="57"/>
      <c r="D1545" s="21"/>
      <c r="E1545" s="21"/>
      <c r="F1545" s="21"/>
      <c r="I1545" s="41" t="str">
        <f>IF('Data Entry'!$CC4183="", "", 'Data Entry'!$CC4183)</f>
        <v/>
      </c>
      <c r="J1545" s="41" t="str">
        <f>IF('Data Entry'!$BW4183="", "", 'Data Entry'!$BW4183)</f>
        <v/>
      </c>
      <c r="L1545" s="37" t="str">
        <f t="shared" si="70"/>
        <v/>
      </c>
      <c r="N1545" s="37" t="str">
        <f t="shared" si="71"/>
        <v/>
      </c>
      <c r="O1545" s="37" t="str">
        <f t="shared" si="69"/>
        <v/>
      </c>
    </row>
    <row r="1546" spans="1:15" x14ac:dyDescent="0.25">
      <c r="A1546" s="21"/>
      <c r="B1546" s="16"/>
      <c r="C1546" s="57"/>
      <c r="D1546" s="21"/>
      <c r="E1546" s="21"/>
      <c r="F1546" s="21"/>
      <c r="I1546" s="41" t="str">
        <f>IF('Data Entry'!$CC4184="", "", 'Data Entry'!$CC4184)</f>
        <v/>
      </c>
      <c r="J1546" s="41" t="str">
        <f>IF('Data Entry'!$BW4184="", "", 'Data Entry'!$BW4184)</f>
        <v/>
      </c>
      <c r="L1546" s="37" t="str">
        <f t="shared" si="70"/>
        <v/>
      </c>
      <c r="N1546" s="37" t="str">
        <f t="shared" si="71"/>
        <v/>
      </c>
      <c r="O1546" s="37" t="str">
        <f t="shared" si="69"/>
        <v/>
      </c>
    </row>
    <row r="1547" spans="1:15" x14ac:dyDescent="0.25">
      <c r="A1547" s="21"/>
      <c r="B1547" s="16"/>
      <c r="C1547" s="57"/>
      <c r="D1547" s="21"/>
      <c r="E1547" s="21"/>
      <c r="F1547" s="21"/>
      <c r="I1547" s="41" t="str">
        <f>IF('Data Entry'!$CC4185="", "", 'Data Entry'!$CC4185)</f>
        <v/>
      </c>
      <c r="J1547" s="41" t="str">
        <f>IF('Data Entry'!$BW4185="", "", 'Data Entry'!$BW4185)</f>
        <v/>
      </c>
      <c r="L1547" s="37" t="str">
        <f t="shared" si="70"/>
        <v/>
      </c>
      <c r="N1547" s="37" t="str">
        <f t="shared" si="71"/>
        <v/>
      </c>
      <c r="O1547" s="37" t="str">
        <f t="shared" ref="O1547:O1610" si="72">IF($L1547="", "", IF(AND(O$5="X", C1547=""), $L$6, IF(AND(NOT(C1547=""), OR(COUNTIF(J$11:J$2650, C1547)=0, COUNTIF(C$11:C$2650, C1547)&gt;1)), $L$7, "")))</f>
        <v/>
      </c>
    </row>
    <row r="1548" spans="1:15" x14ac:dyDescent="0.25">
      <c r="A1548" s="21"/>
      <c r="B1548" s="16"/>
      <c r="C1548" s="57"/>
      <c r="D1548" s="21"/>
      <c r="E1548" s="21"/>
      <c r="F1548" s="21"/>
      <c r="I1548" s="41" t="str">
        <f>IF('Data Entry'!$CC4186="", "", 'Data Entry'!$CC4186)</f>
        <v/>
      </c>
      <c r="J1548" s="41" t="str">
        <f>IF('Data Entry'!$BW4186="", "", 'Data Entry'!$BW4186)</f>
        <v/>
      </c>
      <c r="L1548" s="37" t="str">
        <f t="shared" ref="L1548:L1611" si="73">IF(COUNTIF($B1548:$C1548, "")=2, "", "X")</f>
        <v/>
      </c>
      <c r="N1548" s="37" t="str">
        <f t="shared" ref="N1548:N1611" si="74">IF($L1548="", "", IF(AND(N$5="X", B1548=""), $L$6, IF(AND(NOT(B1548=""), OR(COUNTIF(I$11:I$2650, B1548)=0, COUNTIF(B$11:B$2650, B1548)&gt;1)), $L$7, "")))</f>
        <v/>
      </c>
      <c r="O1548" s="37" t="str">
        <f t="shared" si="72"/>
        <v/>
      </c>
    </row>
    <row r="1549" spans="1:15" x14ac:dyDescent="0.25">
      <c r="A1549" s="21"/>
      <c r="B1549" s="16"/>
      <c r="C1549" s="57"/>
      <c r="D1549" s="21"/>
      <c r="E1549" s="21"/>
      <c r="F1549" s="21"/>
      <c r="I1549" s="41" t="str">
        <f>IF('Data Entry'!$CC4187="", "", 'Data Entry'!$CC4187)</f>
        <v/>
      </c>
      <c r="J1549" s="41" t="str">
        <f>IF('Data Entry'!$BW4187="", "", 'Data Entry'!$BW4187)</f>
        <v/>
      </c>
      <c r="L1549" s="37" t="str">
        <f t="shared" si="73"/>
        <v/>
      </c>
      <c r="N1549" s="37" t="str">
        <f t="shared" si="74"/>
        <v/>
      </c>
      <c r="O1549" s="37" t="str">
        <f t="shared" si="72"/>
        <v/>
      </c>
    </row>
    <row r="1550" spans="1:15" x14ac:dyDescent="0.25">
      <c r="A1550" s="21"/>
      <c r="B1550" s="16"/>
      <c r="C1550" s="57"/>
      <c r="D1550" s="21"/>
      <c r="E1550" s="21"/>
      <c r="F1550" s="21"/>
      <c r="I1550" s="41" t="str">
        <f>IF('Data Entry'!$CC4188="", "", 'Data Entry'!$CC4188)</f>
        <v/>
      </c>
      <c r="J1550" s="41" t="str">
        <f>IF('Data Entry'!$BW4188="", "", 'Data Entry'!$BW4188)</f>
        <v/>
      </c>
      <c r="L1550" s="37" t="str">
        <f t="shared" si="73"/>
        <v/>
      </c>
      <c r="N1550" s="37" t="str">
        <f t="shared" si="74"/>
        <v/>
      </c>
      <c r="O1550" s="37" t="str">
        <f t="shared" si="72"/>
        <v/>
      </c>
    </row>
    <row r="1551" spans="1:15" x14ac:dyDescent="0.25">
      <c r="A1551" s="21"/>
      <c r="B1551" s="16"/>
      <c r="C1551" s="57"/>
      <c r="D1551" s="21"/>
      <c r="E1551" s="21"/>
      <c r="F1551" s="21"/>
      <c r="I1551" s="41" t="str">
        <f>IF('Data Entry'!$CC4189="", "", 'Data Entry'!$CC4189)</f>
        <v/>
      </c>
      <c r="J1551" s="41" t="str">
        <f>IF('Data Entry'!$BW4189="", "", 'Data Entry'!$BW4189)</f>
        <v/>
      </c>
      <c r="L1551" s="37" t="str">
        <f t="shared" si="73"/>
        <v/>
      </c>
      <c r="N1551" s="37" t="str">
        <f t="shared" si="74"/>
        <v/>
      </c>
      <c r="O1551" s="37" t="str">
        <f t="shared" si="72"/>
        <v/>
      </c>
    </row>
    <row r="1552" spans="1:15" x14ac:dyDescent="0.25">
      <c r="A1552" s="21"/>
      <c r="B1552" s="16"/>
      <c r="C1552" s="57"/>
      <c r="D1552" s="21"/>
      <c r="E1552" s="21"/>
      <c r="F1552" s="21"/>
      <c r="I1552" s="41" t="str">
        <f>IF('Data Entry'!$CC4190="", "", 'Data Entry'!$CC4190)</f>
        <v/>
      </c>
      <c r="J1552" s="41" t="str">
        <f>IF('Data Entry'!$BW4190="", "", 'Data Entry'!$BW4190)</f>
        <v/>
      </c>
      <c r="L1552" s="37" t="str">
        <f t="shared" si="73"/>
        <v/>
      </c>
      <c r="N1552" s="37" t="str">
        <f t="shared" si="74"/>
        <v/>
      </c>
      <c r="O1552" s="37" t="str">
        <f t="shared" si="72"/>
        <v/>
      </c>
    </row>
    <row r="1553" spans="1:15" x14ac:dyDescent="0.25">
      <c r="A1553" s="21"/>
      <c r="B1553" s="16"/>
      <c r="C1553" s="57"/>
      <c r="D1553" s="21"/>
      <c r="E1553" s="21"/>
      <c r="F1553" s="21"/>
      <c r="I1553" s="41" t="str">
        <f>IF('Data Entry'!$CC4191="", "", 'Data Entry'!$CC4191)</f>
        <v/>
      </c>
      <c r="J1553" s="41" t="str">
        <f>IF('Data Entry'!$BW4191="", "", 'Data Entry'!$BW4191)</f>
        <v/>
      </c>
      <c r="L1553" s="37" t="str">
        <f t="shared" si="73"/>
        <v/>
      </c>
      <c r="N1553" s="37" t="str">
        <f t="shared" si="74"/>
        <v/>
      </c>
      <c r="O1553" s="37" t="str">
        <f t="shared" si="72"/>
        <v/>
      </c>
    </row>
    <row r="1554" spans="1:15" x14ac:dyDescent="0.25">
      <c r="A1554" s="21"/>
      <c r="B1554" s="16"/>
      <c r="C1554" s="57"/>
      <c r="D1554" s="21"/>
      <c r="E1554" s="21"/>
      <c r="F1554" s="21"/>
      <c r="I1554" s="41" t="str">
        <f>IF('Data Entry'!$CC4192="", "", 'Data Entry'!$CC4192)</f>
        <v/>
      </c>
      <c r="J1554" s="41" t="str">
        <f>IF('Data Entry'!$BW4192="", "", 'Data Entry'!$BW4192)</f>
        <v/>
      </c>
      <c r="L1554" s="37" t="str">
        <f t="shared" si="73"/>
        <v/>
      </c>
      <c r="N1554" s="37" t="str">
        <f t="shared" si="74"/>
        <v/>
      </c>
      <c r="O1554" s="37" t="str">
        <f t="shared" si="72"/>
        <v/>
      </c>
    </row>
    <row r="1555" spans="1:15" x14ac:dyDescent="0.25">
      <c r="A1555" s="21"/>
      <c r="B1555" s="16"/>
      <c r="C1555" s="57"/>
      <c r="D1555" s="21"/>
      <c r="E1555" s="21"/>
      <c r="F1555" s="21"/>
      <c r="I1555" s="41" t="str">
        <f>IF('Data Entry'!$CC4193="", "", 'Data Entry'!$CC4193)</f>
        <v/>
      </c>
      <c r="J1555" s="41" t="str">
        <f>IF('Data Entry'!$BW4193="", "", 'Data Entry'!$BW4193)</f>
        <v/>
      </c>
      <c r="L1555" s="37" t="str">
        <f t="shared" si="73"/>
        <v/>
      </c>
      <c r="N1555" s="37" t="str">
        <f t="shared" si="74"/>
        <v/>
      </c>
      <c r="O1555" s="37" t="str">
        <f t="shared" si="72"/>
        <v/>
      </c>
    </row>
    <row r="1556" spans="1:15" x14ac:dyDescent="0.25">
      <c r="A1556" s="21"/>
      <c r="B1556" s="16"/>
      <c r="C1556" s="57"/>
      <c r="D1556" s="21"/>
      <c r="E1556" s="21"/>
      <c r="F1556" s="21"/>
      <c r="I1556" s="41" t="str">
        <f>IF('Data Entry'!$CC4194="", "", 'Data Entry'!$CC4194)</f>
        <v/>
      </c>
      <c r="J1556" s="41" t="str">
        <f>IF('Data Entry'!$BW4194="", "", 'Data Entry'!$BW4194)</f>
        <v/>
      </c>
      <c r="L1556" s="37" t="str">
        <f t="shared" si="73"/>
        <v/>
      </c>
      <c r="N1556" s="37" t="str">
        <f t="shared" si="74"/>
        <v/>
      </c>
      <c r="O1556" s="37" t="str">
        <f t="shared" si="72"/>
        <v/>
      </c>
    </row>
    <row r="1557" spans="1:15" x14ac:dyDescent="0.25">
      <c r="A1557" s="21"/>
      <c r="B1557" s="16"/>
      <c r="C1557" s="57"/>
      <c r="D1557" s="21"/>
      <c r="E1557" s="21"/>
      <c r="F1557" s="21"/>
      <c r="I1557" s="41" t="str">
        <f>IF('Data Entry'!$CC4195="", "", 'Data Entry'!$CC4195)</f>
        <v/>
      </c>
      <c r="J1557" s="41" t="str">
        <f>IF('Data Entry'!$BW4195="", "", 'Data Entry'!$BW4195)</f>
        <v/>
      </c>
      <c r="L1557" s="37" t="str">
        <f t="shared" si="73"/>
        <v/>
      </c>
      <c r="N1557" s="37" t="str">
        <f t="shared" si="74"/>
        <v/>
      </c>
      <c r="O1557" s="37" t="str">
        <f t="shared" si="72"/>
        <v/>
      </c>
    </row>
    <row r="1558" spans="1:15" x14ac:dyDescent="0.25">
      <c r="A1558" s="21"/>
      <c r="B1558" s="16"/>
      <c r="C1558" s="57"/>
      <c r="D1558" s="21"/>
      <c r="E1558" s="21"/>
      <c r="F1558" s="21"/>
      <c r="I1558" s="41" t="str">
        <f>IF('Data Entry'!$CC4196="", "", 'Data Entry'!$CC4196)</f>
        <v/>
      </c>
      <c r="J1558" s="41" t="str">
        <f>IF('Data Entry'!$BW4196="", "", 'Data Entry'!$BW4196)</f>
        <v/>
      </c>
      <c r="L1558" s="37" t="str">
        <f t="shared" si="73"/>
        <v/>
      </c>
      <c r="N1558" s="37" t="str">
        <f t="shared" si="74"/>
        <v/>
      </c>
      <c r="O1558" s="37" t="str">
        <f t="shared" si="72"/>
        <v/>
      </c>
    </row>
    <row r="1559" spans="1:15" x14ac:dyDescent="0.25">
      <c r="A1559" s="21"/>
      <c r="B1559" s="16"/>
      <c r="C1559" s="57"/>
      <c r="D1559" s="21"/>
      <c r="E1559" s="21"/>
      <c r="F1559" s="21"/>
      <c r="I1559" s="41" t="str">
        <f>IF('Data Entry'!$CC4197="", "", 'Data Entry'!$CC4197)</f>
        <v/>
      </c>
      <c r="J1559" s="41" t="str">
        <f>IF('Data Entry'!$BW4197="", "", 'Data Entry'!$BW4197)</f>
        <v/>
      </c>
      <c r="L1559" s="37" t="str">
        <f t="shared" si="73"/>
        <v/>
      </c>
      <c r="N1559" s="37" t="str">
        <f t="shared" si="74"/>
        <v/>
      </c>
      <c r="O1559" s="37" t="str">
        <f t="shared" si="72"/>
        <v/>
      </c>
    </row>
    <row r="1560" spans="1:15" x14ac:dyDescent="0.25">
      <c r="A1560" s="21"/>
      <c r="B1560" s="16"/>
      <c r="C1560" s="57"/>
      <c r="D1560" s="21"/>
      <c r="E1560" s="21"/>
      <c r="F1560" s="21"/>
      <c r="I1560" s="41" t="str">
        <f>IF('Data Entry'!$CC4198="", "", 'Data Entry'!$CC4198)</f>
        <v/>
      </c>
      <c r="J1560" s="41" t="str">
        <f>IF('Data Entry'!$BW4198="", "", 'Data Entry'!$BW4198)</f>
        <v/>
      </c>
      <c r="L1560" s="37" t="str">
        <f t="shared" si="73"/>
        <v/>
      </c>
      <c r="N1560" s="37" t="str">
        <f t="shared" si="74"/>
        <v/>
      </c>
      <c r="O1560" s="37" t="str">
        <f t="shared" si="72"/>
        <v/>
      </c>
    </row>
    <row r="1561" spans="1:15" x14ac:dyDescent="0.25">
      <c r="A1561" s="21"/>
      <c r="B1561" s="16"/>
      <c r="C1561" s="57"/>
      <c r="D1561" s="21"/>
      <c r="E1561" s="21"/>
      <c r="F1561" s="21"/>
      <c r="I1561" s="41" t="str">
        <f>IF('Data Entry'!$CC4199="", "", 'Data Entry'!$CC4199)</f>
        <v/>
      </c>
      <c r="J1561" s="41" t="str">
        <f>IF('Data Entry'!$BW4199="", "", 'Data Entry'!$BW4199)</f>
        <v/>
      </c>
      <c r="L1561" s="37" t="str">
        <f t="shared" si="73"/>
        <v/>
      </c>
      <c r="N1561" s="37" t="str">
        <f t="shared" si="74"/>
        <v/>
      </c>
      <c r="O1561" s="37" t="str">
        <f t="shared" si="72"/>
        <v/>
      </c>
    </row>
    <row r="1562" spans="1:15" x14ac:dyDescent="0.25">
      <c r="A1562" s="21"/>
      <c r="B1562" s="16"/>
      <c r="C1562" s="57"/>
      <c r="D1562" s="21"/>
      <c r="E1562" s="21"/>
      <c r="F1562" s="21"/>
      <c r="I1562" s="41" t="str">
        <f>IF('Data Entry'!$CC4200="", "", 'Data Entry'!$CC4200)</f>
        <v/>
      </c>
      <c r="J1562" s="41" t="str">
        <f>IF('Data Entry'!$BW4200="", "", 'Data Entry'!$BW4200)</f>
        <v/>
      </c>
      <c r="L1562" s="37" t="str">
        <f t="shared" si="73"/>
        <v/>
      </c>
      <c r="N1562" s="37" t="str">
        <f t="shared" si="74"/>
        <v/>
      </c>
      <c r="O1562" s="37" t="str">
        <f t="shared" si="72"/>
        <v/>
      </c>
    </row>
    <row r="1563" spans="1:15" x14ac:dyDescent="0.25">
      <c r="A1563" s="21"/>
      <c r="B1563" s="16"/>
      <c r="C1563" s="57"/>
      <c r="D1563" s="21"/>
      <c r="E1563" s="21"/>
      <c r="F1563" s="21"/>
      <c r="I1563" s="41" t="str">
        <f>IF('Data Entry'!$CC4201="", "", 'Data Entry'!$CC4201)</f>
        <v/>
      </c>
      <c r="J1563" s="41" t="str">
        <f>IF('Data Entry'!$BW4201="", "", 'Data Entry'!$BW4201)</f>
        <v/>
      </c>
      <c r="L1563" s="37" t="str">
        <f t="shared" si="73"/>
        <v/>
      </c>
      <c r="N1563" s="37" t="str">
        <f t="shared" si="74"/>
        <v/>
      </c>
      <c r="O1563" s="37" t="str">
        <f t="shared" si="72"/>
        <v/>
      </c>
    </row>
    <row r="1564" spans="1:15" x14ac:dyDescent="0.25">
      <c r="A1564" s="21"/>
      <c r="B1564" s="16"/>
      <c r="C1564" s="57"/>
      <c r="D1564" s="21"/>
      <c r="E1564" s="21"/>
      <c r="F1564" s="21"/>
      <c r="I1564" s="41" t="str">
        <f>IF('Data Entry'!$CC4202="", "", 'Data Entry'!$CC4202)</f>
        <v/>
      </c>
      <c r="J1564" s="41" t="str">
        <f>IF('Data Entry'!$BW4202="", "", 'Data Entry'!$BW4202)</f>
        <v/>
      </c>
      <c r="L1564" s="37" t="str">
        <f t="shared" si="73"/>
        <v/>
      </c>
      <c r="N1564" s="37" t="str">
        <f t="shared" si="74"/>
        <v/>
      </c>
      <c r="O1564" s="37" t="str">
        <f t="shared" si="72"/>
        <v/>
      </c>
    </row>
    <row r="1565" spans="1:15" x14ac:dyDescent="0.25">
      <c r="A1565" s="21"/>
      <c r="B1565" s="16"/>
      <c r="C1565" s="57"/>
      <c r="D1565" s="21"/>
      <c r="E1565" s="21"/>
      <c r="F1565" s="21"/>
      <c r="I1565" s="41" t="str">
        <f>IF('Data Entry'!$CC4203="", "", 'Data Entry'!$CC4203)</f>
        <v/>
      </c>
      <c r="J1565" s="41" t="str">
        <f>IF('Data Entry'!$BW4203="", "", 'Data Entry'!$BW4203)</f>
        <v/>
      </c>
      <c r="L1565" s="37" t="str">
        <f t="shared" si="73"/>
        <v/>
      </c>
      <c r="N1565" s="37" t="str">
        <f t="shared" si="74"/>
        <v/>
      </c>
      <c r="O1565" s="37" t="str">
        <f t="shared" si="72"/>
        <v/>
      </c>
    </row>
    <row r="1566" spans="1:15" x14ac:dyDescent="0.25">
      <c r="A1566" s="21"/>
      <c r="B1566" s="16"/>
      <c r="C1566" s="57"/>
      <c r="D1566" s="21"/>
      <c r="E1566" s="21"/>
      <c r="F1566" s="21"/>
      <c r="I1566" s="41" t="str">
        <f>IF('Data Entry'!$CC4204="", "", 'Data Entry'!$CC4204)</f>
        <v/>
      </c>
      <c r="J1566" s="41" t="str">
        <f>IF('Data Entry'!$BW4204="", "", 'Data Entry'!$BW4204)</f>
        <v/>
      </c>
      <c r="L1566" s="37" t="str">
        <f t="shared" si="73"/>
        <v/>
      </c>
      <c r="N1566" s="37" t="str">
        <f t="shared" si="74"/>
        <v/>
      </c>
      <c r="O1566" s="37" t="str">
        <f t="shared" si="72"/>
        <v/>
      </c>
    </row>
    <row r="1567" spans="1:15" x14ac:dyDescent="0.25">
      <c r="A1567" s="21"/>
      <c r="B1567" s="16"/>
      <c r="C1567" s="57"/>
      <c r="D1567" s="21"/>
      <c r="E1567" s="21"/>
      <c r="F1567" s="21"/>
      <c r="I1567" s="41" t="str">
        <f>IF('Data Entry'!$CC4205="", "", 'Data Entry'!$CC4205)</f>
        <v/>
      </c>
      <c r="J1567" s="41" t="str">
        <f>IF('Data Entry'!$BW4205="", "", 'Data Entry'!$BW4205)</f>
        <v/>
      </c>
      <c r="L1567" s="37" t="str">
        <f t="shared" si="73"/>
        <v/>
      </c>
      <c r="N1567" s="37" t="str">
        <f t="shared" si="74"/>
        <v/>
      </c>
      <c r="O1567" s="37" t="str">
        <f t="shared" si="72"/>
        <v/>
      </c>
    </row>
    <row r="1568" spans="1:15" x14ac:dyDescent="0.25">
      <c r="A1568" s="21"/>
      <c r="B1568" s="16"/>
      <c r="C1568" s="57"/>
      <c r="D1568" s="21"/>
      <c r="E1568" s="21"/>
      <c r="F1568" s="21"/>
      <c r="I1568" s="41" t="str">
        <f>IF('Data Entry'!$CC4206="", "", 'Data Entry'!$CC4206)</f>
        <v/>
      </c>
      <c r="J1568" s="41" t="str">
        <f>IF('Data Entry'!$BW4206="", "", 'Data Entry'!$BW4206)</f>
        <v/>
      </c>
      <c r="L1568" s="37" t="str">
        <f t="shared" si="73"/>
        <v/>
      </c>
      <c r="N1568" s="37" t="str">
        <f t="shared" si="74"/>
        <v/>
      </c>
      <c r="O1568" s="37" t="str">
        <f t="shared" si="72"/>
        <v/>
      </c>
    </row>
    <row r="1569" spans="1:15" x14ac:dyDescent="0.25">
      <c r="A1569" s="21"/>
      <c r="B1569" s="16"/>
      <c r="C1569" s="57"/>
      <c r="D1569" s="21"/>
      <c r="E1569" s="21"/>
      <c r="F1569" s="21"/>
      <c r="I1569" s="41" t="str">
        <f>IF('Data Entry'!$CC4207="", "", 'Data Entry'!$CC4207)</f>
        <v/>
      </c>
      <c r="J1569" s="41" t="str">
        <f>IF('Data Entry'!$BW4207="", "", 'Data Entry'!$BW4207)</f>
        <v/>
      </c>
      <c r="L1569" s="37" t="str">
        <f t="shared" si="73"/>
        <v/>
      </c>
      <c r="N1569" s="37" t="str">
        <f t="shared" si="74"/>
        <v/>
      </c>
      <c r="O1569" s="37" t="str">
        <f t="shared" si="72"/>
        <v/>
      </c>
    </row>
    <row r="1570" spans="1:15" x14ac:dyDescent="0.25">
      <c r="A1570" s="21"/>
      <c r="B1570" s="16"/>
      <c r="C1570" s="57"/>
      <c r="D1570" s="21"/>
      <c r="E1570" s="21"/>
      <c r="F1570" s="21"/>
      <c r="I1570" s="41" t="str">
        <f>IF('Data Entry'!$CC4208="", "", 'Data Entry'!$CC4208)</f>
        <v/>
      </c>
      <c r="J1570" s="41" t="str">
        <f>IF('Data Entry'!$BW4208="", "", 'Data Entry'!$BW4208)</f>
        <v/>
      </c>
      <c r="L1570" s="37" t="str">
        <f t="shared" si="73"/>
        <v/>
      </c>
      <c r="N1570" s="37" t="str">
        <f t="shared" si="74"/>
        <v/>
      </c>
      <c r="O1570" s="37" t="str">
        <f t="shared" si="72"/>
        <v/>
      </c>
    </row>
    <row r="1571" spans="1:15" x14ac:dyDescent="0.25">
      <c r="A1571" s="21"/>
      <c r="B1571" s="16"/>
      <c r="C1571" s="57"/>
      <c r="D1571" s="21"/>
      <c r="E1571" s="21"/>
      <c r="F1571" s="21"/>
      <c r="I1571" s="41" t="str">
        <f>IF('Data Entry'!$CC4209="", "", 'Data Entry'!$CC4209)</f>
        <v/>
      </c>
      <c r="J1571" s="41" t="str">
        <f>IF('Data Entry'!$BW4209="", "", 'Data Entry'!$BW4209)</f>
        <v/>
      </c>
      <c r="L1571" s="37" t="str">
        <f t="shared" si="73"/>
        <v/>
      </c>
      <c r="N1571" s="37" t="str">
        <f t="shared" si="74"/>
        <v/>
      </c>
      <c r="O1571" s="37" t="str">
        <f t="shared" si="72"/>
        <v/>
      </c>
    </row>
    <row r="1572" spans="1:15" x14ac:dyDescent="0.25">
      <c r="A1572" s="21"/>
      <c r="B1572" s="16"/>
      <c r="C1572" s="57"/>
      <c r="D1572" s="21"/>
      <c r="E1572" s="21"/>
      <c r="F1572" s="21"/>
      <c r="I1572" s="41" t="str">
        <f>IF('Data Entry'!$CC4210="", "", 'Data Entry'!$CC4210)</f>
        <v/>
      </c>
      <c r="J1572" s="41" t="str">
        <f>IF('Data Entry'!$BW4210="", "", 'Data Entry'!$BW4210)</f>
        <v/>
      </c>
      <c r="L1572" s="37" t="str">
        <f t="shared" si="73"/>
        <v/>
      </c>
      <c r="N1572" s="37" t="str">
        <f t="shared" si="74"/>
        <v/>
      </c>
      <c r="O1572" s="37" t="str">
        <f t="shared" si="72"/>
        <v/>
      </c>
    </row>
    <row r="1573" spans="1:15" x14ac:dyDescent="0.25">
      <c r="A1573" s="21"/>
      <c r="B1573" s="16"/>
      <c r="C1573" s="57"/>
      <c r="D1573" s="21"/>
      <c r="E1573" s="21"/>
      <c r="F1573" s="21"/>
      <c r="I1573" s="41" t="str">
        <f>IF('Data Entry'!$CC4211="", "", 'Data Entry'!$CC4211)</f>
        <v/>
      </c>
      <c r="J1573" s="41" t="str">
        <f>IF('Data Entry'!$BW4211="", "", 'Data Entry'!$BW4211)</f>
        <v/>
      </c>
      <c r="L1573" s="37" t="str">
        <f t="shared" si="73"/>
        <v/>
      </c>
      <c r="N1573" s="37" t="str">
        <f t="shared" si="74"/>
        <v/>
      </c>
      <c r="O1573" s="37" t="str">
        <f t="shared" si="72"/>
        <v/>
      </c>
    </row>
    <row r="1574" spans="1:15" x14ac:dyDescent="0.25">
      <c r="A1574" s="21"/>
      <c r="B1574" s="16"/>
      <c r="C1574" s="57"/>
      <c r="D1574" s="21"/>
      <c r="E1574" s="21"/>
      <c r="F1574" s="21"/>
      <c r="I1574" s="41" t="str">
        <f>IF('Data Entry'!$CC4212="", "", 'Data Entry'!$CC4212)</f>
        <v/>
      </c>
      <c r="J1574" s="41" t="str">
        <f>IF('Data Entry'!$BW4212="", "", 'Data Entry'!$BW4212)</f>
        <v/>
      </c>
      <c r="L1574" s="37" t="str">
        <f t="shared" si="73"/>
        <v/>
      </c>
      <c r="N1574" s="37" t="str">
        <f t="shared" si="74"/>
        <v/>
      </c>
      <c r="O1574" s="37" t="str">
        <f t="shared" si="72"/>
        <v/>
      </c>
    </row>
    <row r="1575" spans="1:15" x14ac:dyDescent="0.25">
      <c r="A1575" s="21"/>
      <c r="B1575" s="16"/>
      <c r="C1575" s="57"/>
      <c r="D1575" s="21"/>
      <c r="E1575" s="21"/>
      <c r="F1575" s="21"/>
      <c r="I1575" s="41" t="str">
        <f>IF('Data Entry'!$CC4213="", "", 'Data Entry'!$CC4213)</f>
        <v/>
      </c>
      <c r="J1575" s="41" t="str">
        <f>IF('Data Entry'!$BW4213="", "", 'Data Entry'!$BW4213)</f>
        <v/>
      </c>
      <c r="L1575" s="37" t="str">
        <f t="shared" si="73"/>
        <v/>
      </c>
      <c r="N1575" s="37" t="str">
        <f t="shared" si="74"/>
        <v/>
      </c>
      <c r="O1575" s="37" t="str">
        <f t="shared" si="72"/>
        <v/>
      </c>
    </row>
    <row r="1576" spans="1:15" x14ac:dyDescent="0.25">
      <c r="A1576" s="21"/>
      <c r="B1576" s="16"/>
      <c r="C1576" s="57"/>
      <c r="D1576" s="21"/>
      <c r="E1576" s="21"/>
      <c r="F1576" s="21"/>
      <c r="I1576" s="41" t="str">
        <f>IF('Data Entry'!$CC4214="", "", 'Data Entry'!$CC4214)</f>
        <v/>
      </c>
      <c r="J1576" s="41" t="str">
        <f>IF('Data Entry'!$BW4214="", "", 'Data Entry'!$BW4214)</f>
        <v/>
      </c>
      <c r="L1576" s="37" t="str">
        <f t="shared" si="73"/>
        <v/>
      </c>
      <c r="N1576" s="37" t="str">
        <f t="shared" si="74"/>
        <v/>
      </c>
      <c r="O1576" s="37" t="str">
        <f t="shared" si="72"/>
        <v/>
      </c>
    </row>
    <row r="1577" spans="1:15" x14ac:dyDescent="0.25">
      <c r="A1577" s="21"/>
      <c r="B1577" s="16"/>
      <c r="C1577" s="57"/>
      <c r="D1577" s="21"/>
      <c r="E1577" s="21"/>
      <c r="F1577" s="21"/>
      <c r="I1577" s="41" t="str">
        <f>IF('Data Entry'!$CC4215="", "", 'Data Entry'!$CC4215)</f>
        <v/>
      </c>
      <c r="J1577" s="41" t="str">
        <f>IF('Data Entry'!$BW4215="", "", 'Data Entry'!$BW4215)</f>
        <v/>
      </c>
      <c r="L1577" s="37" t="str">
        <f t="shared" si="73"/>
        <v/>
      </c>
      <c r="N1577" s="37" t="str">
        <f t="shared" si="74"/>
        <v/>
      </c>
      <c r="O1577" s="37" t="str">
        <f t="shared" si="72"/>
        <v/>
      </c>
    </row>
    <row r="1578" spans="1:15" x14ac:dyDescent="0.25">
      <c r="A1578" s="21"/>
      <c r="B1578" s="16"/>
      <c r="C1578" s="57"/>
      <c r="D1578" s="21"/>
      <c r="E1578" s="21"/>
      <c r="F1578" s="21"/>
      <c r="I1578" s="41" t="str">
        <f>IF('Data Entry'!$CC4216="", "", 'Data Entry'!$CC4216)</f>
        <v/>
      </c>
      <c r="J1578" s="41" t="str">
        <f>IF('Data Entry'!$BW4216="", "", 'Data Entry'!$BW4216)</f>
        <v/>
      </c>
      <c r="L1578" s="37" t="str">
        <f t="shared" si="73"/>
        <v/>
      </c>
      <c r="N1578" s="37" t="str">
        <f t="shared" si="74"/>
        <v/>
      </c>
      <c r="O1578" s="37" t="str">
        <f t="shared" si="72"/>
        <v/>
      </c>
    </row>
    <row r="1579" spans="1:15" x14ac:dyDescent="0.25">
      <c r="A1579" s="21"/>
      <c r="B1579" s="16"/>
      <c r="C1579" s="57"/>
      <c r="D1579" s="21"/>
      <c r="E1579" s="21"/>
      <c r="F1579" s="21"/>
      <c r="I1579" s="41" t="str">
        <f>IF('Data Entry'!$CC4217="", "", 'Data Entry'!$CC4217)</f>
        <v/>
      </c>
      <c r="J1579" s="41" t="str">
        <f>IF('Data Entry'!$BW4217="", "", 'Data Entry'!$BW4217)</f>
        <v/>
      </c>
      <c r="L1579" s="37" t="str">
        <f t="shared" si="73"/>
        <v/>
      </c>
      <c r="N1579" s="37" t="str">
        <f t="shared" si="74"/>
        <v/>
      </c>
      <c r="O1579" s="37" t="str">
        <f t="shared" si="72"/>
        <v/>
      </c>
    </row>
    <row r="1580" spans="1:15" x14ac:dyDescent="0.25">
      <c r="A1580" s="21"/>
      <c r="B1580" s="16"/>
      <c r="C1580" s="57"/>
      <c r="D1580" s="21"/>
      <c r="E1580" s="21"/>
      <c r="F1580" s="21"/>
      <c r="I1580" s="41" t="str">
        <f>IF('Data Entry'!$CC4218="", "", 'Data Entry'!$CC4218)</f>
        <v/>
      </c>
      <c r="J1580" s="41" t="str">
        <f>IF('Data Entry'!$BW4218="", "", 'Data Entry'!$BW4218)</f>
        <v/>
      </c>
      <c r="L1580" s="37" t="str">
        <f t="shared" si="73"/>
        <v/>
      </c>
      <c r="N1580" s="37" t="str">
        <f t="shared" si="74"/>
        <v/>
      </c>
      <c r="O1580" s="37" t="str">
        <f t="shared" si="72"/>
        <v/>
      </c>
    </row>
    <row r="1581" spans="1:15" x14ac:dyDescent="0.25">
      <c r="A1581" s="21"/>
      <c r="B1581" s="16"/>
      <c r="C1581" s="57"/>
      <c r="D1581" s="21"/>
      <c r="E1581" s="21"/>
      <c r="F1581" s="21"/>
      <c r="I1581" s="41" t="str">
        <f>IF('Data Entry'!$CC4219="", "", 'Data Entry'!$CC4219)</f>
        <v/>
      </c>
      <c r="J1581" s="41" t="str">
        <f>IF('Data Entry'!$BW4219="", "", 'Data Entry'!$BW4219)</f>
        <v/>
      </c>
      <c r="L1581" s="37" t="str">
        <f t="shared" si="73"/>
        <v/>
      </c>
      <c r="N1581" s="37" t="str">
        <f t="shared" si="74"/>
        <v/>
      </c>
      <c r="O1581" s="37" t="str">
        <f t="shared" si="72"/>
        <v/>
      </c>
    </row>
    <row r="1582" spans="1:15" x14ac:dyDescent="0.25">
      <c r="A1582" s="21"/>
      <c r="B1582" s="16"/>
      <c r="C1582" s="57"/>
      <c r="D1582" s="21"/>
      <c r="E1582" s="21"/>
      <c r="F1582" s="21"/>
      <c r="I1582" s="41" t="str">
        <f>IF('Data Entry'!$CC4220="", "", 'Data Entry'!$CC4220)</f>
        <v/>
      </c>
      <c r="J1582" s="41" t="str">
        <f>IF('Data Entry'!$BW4220="", "", 'Data Entry'!$BW4220)</f>
        <v/>
      </c>
      <c r="L1582" s="37" t="str">
        <f t="shared" si="73"/>
        <v/>
      </c>
      <c r="N1582" s="37" t="str">
        <f t="shared" si="74"/>
        <v/>
      </c>
      <c r="O1582" s="37" t="str">
        <f t="shared" si="72"/>
        <v/>
      </c>
    </row>
    <row r="1583" spans="1:15" x14ac:dyDescent="0.25">
      <c r="A1583" s="21"/>
      <c r="B1583" s="16"/>
      <c r="C1583" s="57"/>
      <c r="D1583" s="21"/>
      <c r="E1583" s="21"/>
      <c r="F1583" s="21"/>
      <c r="I1583" s="41" t="str">
        <f>IF('Data Entry'!$CC4221="", "", 'Data Entry'!$CC4221)</f>
        <v/>
      </c>
      <c r="J1583" s="41" t="str">
        <f>IF('Data Entry'!$BW4221="", "", 'Data Entry'!$BW4221)</f>
        <v/>
      </c>
      <c r="L1583" s="37" t="str">
        <f t="shared" si="73"/>
        <v/>
      </c>
      <c r="N1583" s="37" t="str">
        <f t="shared" si="74"/>
        <v/>
      </c>
      <c r="O1583" s="37" t="str">
        <f t="shared" si="72"/>
        <v/>
      </c>
    </row>
    <row r="1584" spans="1:15" x14ac:dyDescent="0.25">
      <c r="A1584" s="21"/>
      <c r="B1584" s="16"/>
      <c r="C1584" s="57"/>
      <c r="D1584" s="21"/>
      <c r="E1584" s="21"/>
      <c r="F1584" s="21"/>
      <c r="I1584" s="41" t="str">
        <f>IF('Data Entry'!$CC4222="", "", 'Data Entry'!$CC4222)</f>
        <v/>
      </c>
      <c r="J1584" s="41" t="str">
        <f>IF('Data Entry'!$BW4222="", "", 'Data Entry'!$BW4222)</f>
        <v/>
      </c>
      <c r="L1584" s="37" t="str">
        <f t="shared" si="73"/>
        <v/>
      </c>
      <c r="N1584" s="37" t="str">
        <f t="shared" si="74"/>
        <v/>
      </c>
      <c r="O1584" s="37" t="str">
        <f t="shared" si="72"/>
        <v/>
      </c>
    </row>
    <row r="1585" spans="1:15" x14ac:dyDescent="0.25">
      <c r="A1585" s="21"/>
      <c r="B1585" s="16"/>
      <c r="C1585" s="57"/>
      <c r="D1585" s="21"/>
      <c r="E1585" s="21"/>
      <c r="F1585" s="21"/>
      <c r="I1585" s="41" t="str">
        <f>IF('Data Entry'!$CC4223="", "", 'Data Entry'!$CC4223)</f>
        <v/>
      </c>
      <c r="J1585" s="41" t="str">
        <f>IF('Data Entry'!$BW4223="", "", 'Data Entry'!$BW4223)</f>
        <v/>
      </c>
      <c r="L1585" s="37" t="str">
        <f t="shared" si="73"/>
        <v/>
      </c>
      <c r="N1585" s="37" t="str">
        <f t="shared" si="74"/>
        <v/>
      </c>
      <c r="O1585" s="37" t="str">
        <f t="shared" si="72"/>
        <v/>
      </c>
    </row>
    <row r="1586" spans="1:15" x14ac:dyDescent="0.25">
      <c r="A1586" s="21"/>
      <c r="B1586" s="16"/>
      <c r="C1586" s="57"/>
      <c r="D1586" s="21"/>
      <c r="E1586" s="21"/>
      <c r="F1586" s="21"/>
      <c r="I1586" s="41" t="str">
        <f>IF('Data Entry'!$CC4224="", "", 'Data Entry'!$CC4224)</f>
        <v/>
      </c>
      <c r="J1586" s="41" t="str">
        <f>IF('Data Entry'!$BW4224="", "", 'Data Entry'!$BW4224)</f>
        <v/>
      </c>
      <c r="L1586" s="37" t="str">
        <f t="shared" si="73"/>
        <v/>
      </c>
      <c r="N1586" s="37" t="str">
        <f t="shared" si="74"/>
        <v/>
      </c>
      <c r="O1586" s="37" t="str">
        <f t="shared" si="72"/>
        <v/>
      </c>
    </row>
    <row r="1587" spans="1:15" x14ac:dyDescent="0.25">
      <c r="A1587" s="21"/>
      <c r="B1587" s="16"/>
      <c r="C1587" s="57"/>
      <c r="D1587" s="21"/>
      <c r="E1587" s="21"/>
      <c r="F1587" s="21"/>
      <c r="I1587" s="41" t="str">
        <f>IF('Data Entry'!$CC4225="", "", 'Data Entry'!$CC4225)</f>
        <v/>
      </c>
      <c r="J1587" s="41" t="str">
        <f>IF('Data Entry'!$BW4225="", "", 'Data Entry'!$BW4225)</f>
        <v/>
      </c>
      <c r="L1587" s="37" t="str">
        <f t="shared" si="73"/>
        <v/>
      </c>
      <c r="N1587" s="37" t="str">
        <f t="shared" si="74"/>
        <v/>
      </c>
      <c r="O1587" s="37" t="str">
        <f t="shared" si="72"/>
        <v/>
      </c>
    </row>
    <row r="1588" spans="1:15" x14ac:dyDescent="0.25">
      <c r="A1588" s="21"/>
      <c r="B1588" s="16"/>
      <c r="C1588" s="57"/>
      <c r="D1588" s="21"/>
      <c r="E1588" s="21"/>
      <c r="F1588" s="21"/>
      <c r="I1588" s="41" t="str">
        <f>IF('Data Entry'!$CC4226="", "", 'Data Entry'!$CC4226)</f>
        <v/>
      </c>
      <c r="J1588" s="41" t="str">
        <f>IF('Data Entry'!$BW4226="", "", 'Data Entry'!$BW4226)</f>
        <v/>
      </c>
      <c r="L1588" s="37" t="str">
        <f t="shared" si="73"/>
        <v/>
      </c>
      <c r="N1588" s="37" t="str">
        <f t="shared" si="74"/>
        <v/>
      </c>
      <c r="O1588" s="37" t="str">
        <f t="shared" si="72"/>
        <v/>
      </c>
    </row>
    <row r="1589" spans="1:15" x14ac:dyDescent="0.25">
      <c r="A1589" s="21"/>
      <c r="B1589" s="16"/>
      <c r="C1589" s="57"/>
      <c r="D1589" s="21"/>
      <c r="E1589" s="21"/>
      <c r="F1589" s="21"/>
      <c r="I1589" s="41" t="str">
        <f>IF('Data Entry'!$CC4227="", "", 'Data Entry'!$CC4227)</f>
        <v/>
      </c>
      <c r="J1589" s="41" t="str">
        <f>IF('Data Entry'!$BW4227="", "", 'Data Entry'!$BW4227)</f>
        <v/>
      </c>
      <c r="L1589" s="37" t="str">
        <f t="shared" si="73"/>
        <v/>
      </c>
      <c r="N1589" s="37" t="str">
        <f t="shared" si="74"/>
        <v/>
      </c>
      <c r="O1589" s="37" t="str">
        <f t="shared" si="72"/>
        <v/>
      </c>
    </row>
    <row r="1590" spans="1:15" x14ac:dyDescent="0.25">
      <c r="A1590" s="21"/>
      <c r="B1590" s="16"/>
      <c r="C1590" s="57"/>
      <c r="D1590" s="21"/>
      <c r="E1590" s="21"/>
      <c r="F1590" s="21"/>
      <c r="I1590" s="41" t="str">
        <f>IF('Data Entry'!$CC4228="", "", 'Data Entry'!$CC4228)</f>
        <v/>
      </c>
      <c r="J1590" s="41" t="str">
        <f>IF('Data Entry'!$BW4228="", "", 'Data Entry'!$BW4228)</f>
        <v/>
      </c>
      <c r="L1590" s="37" t="str">
        <f t="shared" si="73"/>
        <v/>
      </c>
      <c r="N1590" s="37" t="str">
        <f t="shared" si="74"/>
        <v/>
      </c>
      <c r="O1590" s="37" t="str">
        <f t="shared" si="72"/>
        <v/>
      </c>
    </row>
    <row r="1591" spans="1:15" x14ac:dyDescent="0.25">
      <c r="A1591" s="21"/>
      <c r="B1591" s="16"/>
      <c r="C1591" s="57"/>
      <c r="D1591" s="21"/>
      <c r="E1591" s="21"/>
      <c r="F1591" s="21"/>
      <c r="I1591" s="41" t="str">
        <f>IF('Data Entry'!$CC4229="", "", 'Data Entry'!$CC4229)</f>
        <v/>
      </c>
      <c r="J1591" s="41" t="str">
        <f>IF('Data Entry'!$BW4229="", "", 'Data Entry'!$BW4229)</f>
        <v/>
      </c>
      <c r="L1591" s="37" t="str">
        <f t="shared" si="73"/>
        <v/>
      </c>
      <c r="N1591" s="37" t="str">
        <f t="shared" si="74"/>
        <v/>
      </c>
      <c r="O1591" s="37" t="str">
        <f t="shared" si="72"/>
        <v/>
      </c>
    </row>
    <row r="1592" spans="1:15" x14ac:dyDescent="0.25">
      <c r="A1592" s="21"/>
      <c r="B1592" s="16"/>
      <c r="C1592" s="57"/>
      <c r="D1592" s="21"/>
      <c r="E1592" s="21"/>
      <c r="F1592" s="21"/>
      <c r="I1592" s="41" t="str">
        <f>IF('Data Entry'!$CC4230="", "", 'Data Entry'!$CC4230)</f>
        <v/>
      </c>
      <c r="J1592" s="41" t="str">
        <f>IF('Data Entry'!$BW4230="", "", 'Data Entry'!$BW4230)</f>
        <v/>
      </c>
      <c r="L1592" s="37" t="str">
        <f t="shared" si="73"/>
        <v/>
      </c>
      <c r="N1592" s="37" t="str">
        <f t="shared" si="74"/>
        <v/>
      </c>
      <c r="O1592" s="37" t="str">
        <f t="shared" si="72"/>
        <v/>
      </c>
    </row>
    <row r="1593" spans="1:15" x14ac:dyDescent="0.25">
      <c r="A1593" s="21"/>
      <c r="B1593" s="16"/>
      <c r="C1593" s="57"/>
      <c r="D1593" s="21"/>
      <c r="E1593" s="21"/>
      <c r="F1593" s="21"/>
      <c r="I1593" s="41" t="str">
        <f>IF('Data Entry'!$CC4231="", "", 'Data Entry'!$CC4231)</f>
        <v/>
      </c>
      <c r="J1593" s="41" t="str">
        <f>IF('Data Entry'!$BW4231="", "", 'Data Entry'!$BW4231)</f>
        <v/>
      </c>
      <c r="L1593" s="37" t="str">
        <f t="shared" si="73"/>
        <v/>
      </c>
      <c r="N1593" s="37" t="str">
        <f t="shared" si="74"/>
        <v/>
      </c>
      <c r="O1593" s="37" t="str">
        <f t="shared" si="72"/>
        <v/>
      </c>
    </row>
    <row r="1594" spans="1:15" x14ac:dyDescent="0.25">
      <c r="A1594" s="21"/>
      <c r="B1594" s="16"/>
      <c r="C1594" s="57"/>
      <c r="D1594" s="21"/>
      <c r="E1594" s="21"/>
      <c r="F1594" s="21"/>
      <c r="I1594" s="41" t="str">
        <f>IF('Data Entry'!$CC4232="", "", 'Data Entry'!$CC4232)</f>
        <v/>
      </c>
      <c r="J1594" s="41" t="str">
        <f>IF('Data Entry'!$BW4232="", "", 'Data Entry'!$BW4232)</f>
        <v/>
      </c>
      <c r="L1594" s="37" t="str">
        <f t="shared" si="73"/>
        <v/>
      </c>
      <c r="N1594" s="37" t="str">
        <f t="shared" si="74"/>
        <v/>
      </c>
      <c r="O1594" s="37" t="str">
        <f t="shared" si="72"/>
        <v/>
      </c>
    </row>
    <row r="1595" spans="1:15" x14ac:dyDescent="0.25">
      <c r="A1595" s="21"/>
      <c r="B1595" s="16"/>
      <c r="C1595" s="57"/>
      <c r="D1595" s="21"/>
      <c r="E1595" s="21"/>
      <c r="F1595" s="21"/>
      <c r="I1595" s="41" t="str">
        <f>IF('Data Entry'!$CC4233="", "", 'Data Entry'!$CC4233)</f>
        <v/>
      </c>
      <c r="J1595" s="41" t="str">
        <f>IF('Data Entry'!$BW4233="", "", 'Data Entry'!$BW4233)</f>
        <v/>
      </c>
      <c r="L1595" s="37" t="str">
        <f t="shared" si="73"/>
        <v/>
      </c>
      <c r="N1595" s="37" t="str">
        <f t="shared" si="74"/>
        <v/>
      </c>
      <c r="O1595" s="37" t="str">
        <f t="shared" si="72"/>
        <v/>
      </c>
    </row>
    <row r="1596" spans="1:15" x14ac:dyDescent="0.25">
      <c r="A1596" s="21"/>
      <c r="B1596" s="16"/>
      <c r="C1596" s="57"/>
      <c r="D1596" s="21"/>
      <c r="E1596" s="21"/>
      <c r="F1596" s="21"/>
      <c r="I1596" s="41" t="str">
        <f>IF('Data Entry'!$CC4234="", "", 'Data Entry'!$CC4234)</f>
        <v/>
      </c>
      <c r="J1596" s="41" t="str">
        <f>IF('Data Entry'!$BW4234="", "", 'Data Entry'!$BW4234)</f>
        <v/>
      </c>
      <c r="L1596" s="37" t="str">
        <f t="shared" si="73"/>
        <v/>
      </c>
      <c r="N1596" s="37" t="str">
        <f t="shared" si="74"/>
        <v/>
      </c>
      <c r="O1596" s="37" t="str">
        <f t="shared" si="72"/>
        <v/>
      </c>
    </row>
    <row r="1597" spans="1:15" x14ac:dyDescent="0.25">
      <c r="A1597" s="21"/>
      <c r="B1597" s="16"/>
      <c r="C1597" s="57"/>
      <c r="D1597" s="21"/>
      <c r="E1597" s="21"/>
      <c r="F1597" s="21"/>
      <c r="I1597" s="41" t="str">
        <f>IF('Data Entry'!$CC4235="", "", 'Data Entry'!$CC4235)</f>
        <v/>
      </c>
      <c r="J1597" s="41" t="str">
        <f>IF('Data Entry'!$BW4235="", "", 'Data Entry'!$BW4235)</f>
        <v/>
      </c>
      <c r="L1597" s="37" t="str">
        <f t="shared" si="73"/>
        <v/>
      </c>
      <c r="N1597" s="37" t="str">
        <f t="shared" si="74"/>
        <v/>
      </c>
      <c r="O1597" s="37" t="str">
        <f t="shared" si="72"/>
        <v/>
      </c>
    </row>
    <row r="1598" spans="1:15" x14ac:dyDescent="0.25">
      <c r="A1598" s="21"/>
      <c r="B1598" s="16"/>
      <c r="C1598" s="57"/>
      <c r="D1598" s="21"/>
      <c r="E1598" s="21"/>
      <c r="F1598" s="21"/>
      <c r="I1598" s="41" t="str">
        <f>IF('Data Entry'!$CC4236="", "", 'Data Entry'!$CC4236)</f>
        <v/>
      </c>
      <c r="J1598" s="41" t="str">
        <f>IF('Data Entry'!$BW4236="", "", 'Data Entry'!$BW4236)</f>
        <v/>
      </c>
      <c r="L1598" s="37" t="str">
        <f t="shared" si="73"/>
        <v/>
      </c>
      <c r="N1598" s="37" t="str">
        <f t="shared" si="74"/>
        <v/>
      </c>
      <c r="O1598" s="37" t="str">
        <f t="shared" si="72"/>
        <v/>
      </c>
    </row>
    <row r="1599" spans="1:15" x14ac:dyDescent="0.25">
      <c r="A1599" s="21"/>
      <c r="B1599" s="16"/>
      <c r="C1599" s="57"/>
      <c r="D1599" s="21"/>
      <c r="E1599" s="21"/>
      <c r="F1599" s="21"/>
      <c r="I1599" s="41" t="str">
        <f>IF('Data Entry'!$CC4237="", "", 'Data Entry'!$CC4237)</f>
        <v/>
      </c>
      <c r="J1599" s="41" t="str">
        <f>IF('Data Entry'!$BW4237="", "", 'Data Entry'!$BW4237)</f>
        <v/>
      </c>
      <c r="L1599" s="37" t="str">
        <f t="shared" si="73"/>
        <v/>
      </c>
      <c r="N1599" s="37" t="str">
        <f t="shared" si="74"/>
        <v/>
      </c>
      <c r="O1599" s="37" t="str">
        <f t="shared" si="72"/>
        <v/>
      </c>
    </row>
    <row r="1600" spans="1:15" x14ac:dyDescent="0.25">
      <c r="A1600" s="21"/>
      <c r="B1600" s="16"/>
      <c r="C1600" s="57"/>
      <c r="D1600" s="21"/>
      <c r="E1600" s="21"/>
      <c r="F1600" s="21"/>
      <c r="I1600" s="41" t="str">
        <f>IF('Data Entry'!$CC4238="", "", 'Data Entry'!$CC4238)</f>
        <v/>
      </c>
      <c r="J1600" s="41" t="str">
        <f>IF('Data Entry'!$BW4238="", "", 'Data Entry'!$BW4238)</f>
        <v/>
      </c>
      <c r="L1600" s="37" t="str">
        <f t="shared" si="73"/>
        <v/>
      </c>
      <c r="N1600" s="37" t="str">
        <f t="shared" si="74"/>
        <v/>
      </c>
      <c r="O1600" s="37" t="str">
        <f t="shared" si="72"/>
        <v/>
      </c>
    </row>
    <row r="1601" spans="1:15" x14ac:dyDescent="0.25">
      <c r="A1601" s="21"/>
      <c r="B1601" s="16"/>
      <c r="C1601" s="57"/>
      <c r="D1601" s="21"/>
      <c r="E1601" s="21"/>
      <c r="F1601" s="21"/>
      <c r="I1601" s="41" t="str">
        <f>IF('Data Entry'!$CC4239="", "", 'Data Entry'!$CC4239)</f>
        <v/>
      </c>
      <c r="J1601" s="41" t="str">
        <f>IF('Data Entry'!$BW4239="", "", 'Data Entry'!$BW4239)</f>
        <v/>
      </c>
      <c r="L1601" s="37" t="str">
        <f t="shared" si="73"/>
        <v/>
      </c>
      <c r="N1601" s="37" t="str">
        <f t="shared" si="74"/>
        <v/>
      </c>
      <c r="O1601" s="37" t="str">
        <f t="shared" si="72"/>
        <v/>
      </c>
    </row>
    <row r="1602" spans="1:15" x14ac:dyDescent="0.25">
      <c r="A1602" s="21"/>
      <c r="B1602" s="16"/>
      <c r="C1602" s="57"/>
      <c r="D1602" s="21"/>
      <c r="E1602" s="21"/>
      <c r="F1602" s="21"/>
      <c r="I1602" s="41" t="str">
        <f>IF('Data Entry'!$CC4240="", "", 'Data Entry'!$CC4240)</f>
        <v/>
      </c>
      <c r="J1602" s="41" t="str">
        <f>IF('Data Entry'!$BW4240="", "", 'Data Entry'!$BW4240)</f>
        <v/>
      </c>
      <c r="L1602" s="37" t="str">
        <f t="shared" si="73"/>
        <v/>
      </c>
      <c r="N1602" s="37" t="str">
        <f t="shared" si="74"/>
        <v/>
      </c>
      <c r="O1602" s="37" t="str">
        <f t="shared" si="72"/>
        <v/>
      </c>
    </row>
    <row r="1603" spans="1:15" x14ac:dyDescent="0.25">
      <c r="A1603" s="21"/>
      <c r="B1603" s="16"/>
      <c r="C1603" s="57"/>
      <c r="D1603" s="21"/>
      <c r="E1603" s="21"/>
      <c r="F1603" s="21"/>
      <c r="I1603" s="41" t="str">
        <f>IF('Data Entry'!$CC4241="", "", 'Data Entry'!$CC4241)</f>
        <v/>
      </c>
      <c r="J1603" s="41" t="str">
        <f>IF('Data Entry'!$BW4241="", "", 'Data Entry'!$BW4241)</f>
        <v/>
      </c>
      <c r="L1603" s="37" t="str">
        <f t="shared" si="73"/>
        <v/>
      </c>
      <c r="N1603" s="37" t="str">
        <f t="shared" si="74"/>
        <v/>
      </c>
      <c r="O1603" s="37" t="str">
        <f t="shared" si="72"/>
        <v/>
      </c>
    </row>
    <row r="1604" spans="1:15" x14ac:dyDescent="0.25">
      <c r="A1604" s="21"/>
      <c r="B1604" s="16"/>
      <c r="C1604" s="57"/>
      <c r="D1604" s="21"/>
      <c r="E1604" s="21"/>
      <c r="F1604" s="21"/>
      <c r="I1604" s="41" t="str">
        <f>IF('Data Entry'!$CC4242="", "", 'Data Entry'!$CC4242)</f>
        <v/>
      </c>
      <c r="J1604" s="41" t="str">
        <f>IF('Data Entry'!$BW4242="", "", 'Data Entry'!$BW4242)</f>
        <v/>
      </c>
      <c r="L1604" s="37" t="str">
        <f t="shared" si="73"/>
        <v/>
      </c>
      <c r="N1604" s="37" t="str">
        <f t="shared" si="74"/>
        <v/>
      </c>
      <c r="O1604" s="37" t="str">
        <f t="shared" si="72"/>
        <v/>
      </c>
    </row>
    <row r="1605" spans="1:15" x14ac:dyDescent="0.25">
      <c r="A1605" s="21"/>
      <c r="B1605" s="16"/>
      <c r="C1605" s="57"/>
      <c r="D1605" s="21"/>
      <c r="E1605" s="21"/>
      <c r="F1605" s="21"/>
      <c r="I1605" s="41" t="str">
        <f>IF('Data Entry'!$CC4243="", "", 'Data Entry'!$CC4243)</f>
        <v/>
      </c>
      <c r="J1605" s="41" t="str">
        <f>IF('Data Entry'!$BW4243="", "", 'Data Entry'!$BW4243)</f>
        <v/>
      </c>
      <c r="L1605" s="37" t="str">
        <f t="shared" si="73"/>
        <v/>
      </c>
      <c r="N1605" s="37" t="str">
        <f t="shared" si="74"/>
        <v/>
      </c>
      <c r="O1605" s="37" t="str">
        <f t="shared" si="72"/>
        <v/>
      </c>
    </row>
    <row r="1606" spans="1:15" x14ac:dyDescent="0.25">
      <c r="A1606" s="21"/>
      <c r="B1606" s="16"/>
      <c r="C1606" s="57"/>
      <c r="D1606" s="21"/>
      <c r="E1606" s="21"/>
      <c r="F1606" s="21"/>
      <c r="I1606" s="41" t="str">
        <f>IF('Data Entry'!$CC4244="", "", 'Data Entry'!$CC4244)</f>
        <v/>
      </c>
      <c r="J1606" s="41" t="str">
        <f>IF('Data Entry'!$BW4244="", "", 'Data Entry'!$BW4244)</f>
        <v/>
      </c>
      <c r="L1606" s="37" t="str">
        <f t="shared" si="73"/>
        <v/>
      </c>
      <c r="N1606" s="37" t="str">
        <f t="shared" si="74"/>
        <v/>
      </c>
      <c r="O1606" s="37" t="str">
        <f t="shared" si="72"/>
        <v/>
      </c>
    </row>
    <row r="1607" spans="1:15" x14ac:dyDescent="0.25">
      <c r="A1607" s="21"/>
      <c r="B1607" s="16"/>
      <c r="C1607" s="57"/>
      <c r="D1607" s="21"/>
      <c r="E1607" s="21"/>
      <c r="F1607" s="21"/>
      <c r="I1607" s="41" t="str">
        <f>IF('Data Entry'!$CC4245="", "", 'Data Entry'!$CC4245)</f>
        <v/>
      </c>
      <c r="J1607" s="41" t="str">
        <f>IF('Data Entry'!$BW4245="", "", 'Data Entry'!$BW4245)</f>
        <v/>
      </c>
      <c r="L1607" s="37" t="str">
        <f t="shared" si="73"/>
        <v/>
      </c>
      <c r="N1607" s="37" t="str">
        <f t="shared" si="74"/>
        <v/>
      </c>
      <c r="O1607" s="37" t="str">
        <f t="shared" si="72"/>
        <v/>
      </c>
    </row>
    <row r="1608" spans="1:15" x14ac:dyDescent="0.25">
      <c r="A1608" s="21"/>
      <c r="B1608" s="16"/>
      <c r="C1608" s="57"/>
      <c r="D1608" s="21"/>
      <c r="E1608" s="21"/>
      <c r="F1608" s="21"/>
      <c r="I1608" s="41" t="str">
        <f>IF('Data Entry'!$CC4246="", "", 'Data Entry'!$CC4246)</f>
        <v/>
      </c>
      <c r="J1608" s="41" t="str">
        <f>IF('Data Entry'!$BW4246="", "", 'Data Entry'!$BW4246)</f>
        <v/>
      </c>
      <c r="L1608" s="37" t="str">
        <f t="shared" si="73"/>
        <v/>
      </c>
      <c r="N1608" s="37" t="str">
        <f t="shared" si="74"/>
        <v/>
      </c>
      <c r="O1608" s="37" t="str">
        <f t="shared" si="72"/>
        <v/>
      </c>
    </row>
    <row r="1609" spans="1:15" x14ac:dyDescent="0.25">
      <c r="A1609" s="21"/>
      <c r="B1609" s="16"/>
      <c r="C1609" s="57"/>
      <c r="D1609" s="21"/>
      <c r="E1609" s="21"/>
      <c r="F1609" s="21"/>
      <c r="I1609" s="41" t="str">
        <f>IF('Data Entry'!$CC4247="", "", 'Data Entry'!$CC4247)</f>
        <v/>
      </c>
      <c r="J1609" s="41" t="str">
        <f>IF('Data Entry'!$BW4247="", "", 'Data Entry'!$BW4247)</f>
        <v/>
      </c>
      <c r="L1609" s="37" t="str">
        <f t="shared" si="73"/>
        <v/>
      </c>
      <c r="N1609" s="37" t="str">
        <f t="shared" si="74"/>
        <v/>
      </c>
      <c r="O1609" s="37" t="str">
        <f t="shared" si="72"/>
        <v/>
      </c>
    </row>
    <row r="1610" spans="1:15" x14ac:dyDescent="0.25">
      <c r="A1610" s="21"/>
      <c r="B1610" s="16"/>
      <c r="C1610" s="57"/>
      <c r="D1610" s="21"/>
      <c r="E1610" s="21"/>
      <c r="F1610" s="21"/>
      <c r="I1610" s="41" t="str">
        <f>IF('Data Entry'!$CC4248="", "", 'Data Entry'!$CC4248)</f>
        <v/>
      </c>
      <c r="J1610" s="41" t="str">
        <f>IF('Data Entry'!$BW4248="", "", 'Data Entry'!$BW4248)</f>
        <v/>
      </c>
      <c r="L1610" s="37" t="str">
        <f t="shared" si="73"/>
        <v/>
      </c>
      <c r="N1610" s="37" t="str">
        <f t="shared" si="74"/>
        <v/>
      </c>
      <c r="O1610" s="37" t="str">
        <f t="shared" si="72"/>
        <v/>
      </c>
    </row>
    <row r="1611" spans="1:15" x14ac:dyDescent="0.25">
      <c r="A1611" s="21"/>
      <c r="B1611" s="16"/>
      <c r="C1611" s="57"/>
      <c r="D1611" s="21"/>
      <c r="E1611" s="21"/>
      <c r="F1611" s="21"/>
      <c r="I1611" s="41" t="str">
        <f>IF('Data Entry'!$CC4249="", "", 'Data Entry'!$CC4249)</f>
        <v/>
      </c>
      <c r="J1611" s="41" t="str">
        <f>IF('Data Entry'!$BW4249="", "", 'Data Entry'!$BW4249)</f>
        <v/>
      </c>
      <c r="L1611" s="37" t="str">
        <f t="shared" si="73"/>
        <v/>
      </c>
      <c r="N1611" s="37" t="str">
        <f t="shared" si="74"/>
        <v/>
      </c>
      <c r="O1611" s="37" t="str">
        <f t="shared" ref="O1611:O1674" si="75">IF($L1611="", "", IF(AND(O$5="X", C1611=""), $L$6, IF(AND(NOT(C1611=""), OR(COUNTIF(J$11:J$2650, C1611)=0, COUNTIF(C$11:C$2650, C1611)&gt;1)), $L$7, "")))</f>
        <v/>
      </c>
    </row>
    <row r="1612" spans="1:15" x14ac:dyDescent="0.25">
      <c r="A1612" s="21"/>
      <c r="B1612" s="16"/>
      <c r="C1612" s="57"/>
      <c r="D1612" s="21"/>
      <c r="E1612" s="21"/>
      <c r="F1612" s="21"/>
      <c r="I1612" s="41" t="str">
        <f>IF('Data Entry'!$CC4250="", "", 'Data Entry'!$CC4250)</f>
        <v/>
      </c>
      <c r="J1612" s="41" t="str">
        <f>IF('Data Entry'!$BW4250="", "", 'Data Entry'!$BW4250)</f>
        <v/>
      </c>
      <c r="L1612" s="37" t="str">
        <f t="shared" ref="L1612:L1675" si="76">IF(COUNTIF($B1612:$C1612, "")=2, "", "X")</f>
        <v/>
      </c>
      <c r="N1612" s="37" t="str">
        <f t="shared" ref="N1612:N1675" si="77">IF($L1612="", "", IF(AND(N$5="X", B1612=""), $L$6, IF(AND(NOT(B1612=""), OR(COUNTIF(I$11:I$2650, B1612)=0, COUNTIF(B$11:B$2650, B1612)&gt;1)), $L$7, "")))</f>
        <v/>
      </c>
      <c r="O1612" s="37" t="str">
        <f t="shared" si="75"/>
        <v/>
      </c>
    </row>
    <row r="1613" spans="1:15" x14ac:dyDescent="0.25">
      <c r="A1613" s="21"/>
      <c r="B1613" s="16"/>
      <c r="C1613" s="57"/>
      <c r="D1613" s="21"/>
      <c r="E1613" s="21"/>
      <c r="F1613" s="21"/>
      <c r="I1613" s="41" t="str">
        <f>IF('Data Entry'!$CC4251="", "", 'Data Entry'!$CC4251)</f>
        <v/>
      </c>
      <c r="J1613" s="41" t="str">
        <f>IF('Data Entry'!$BW4251="", "", 'Data Entry'!$BW4251)</f>
        <v/>
      </c>
      <c r="L1613" s="37" t="str">
        <f t="shared" si="76"/>
        <v/>
      </c>
      <c r="N1613" s="37" t="str">
        <f t="shared" si="77"/>
        <v/>
      </c>
      <c r="O1613" s="37" t="str">
        <f t="shared" si="75"/>
        <v/>
      </c>
    </row>
    <row r="1614" spans="1:15" x14ac:dyDescent="0.25">
      <c r="A1614" s="21"/>
      <c r="B1614" s="16"/>
      <c r="C1614" s="57"/>
      <c r="D1614" s="21"/>
      <c r="E1614" s="21"/>
      <c r="F1614" s="21"/>
      <c r="I1614" s="41" t="str">
        <f>IF('Data Entry'!$CC4252="", "", 'Data Entry'!$CC4252)</f>
        <v/>
      </c>
      <c r="J1614" s="41" t="str">
        <f>IF('Data Entry'!$BW4252="", "", 'Data Entry'!$BW4252)</f>
        <v/>
      </c>
      <c r="L1614" s="37" t="str">
        <f t="shared" si="76"/>
        <v/>
      </c>
      <c r="N1614" s="37" t="str">
        <f t="shared" si="77"/>
        <v/>
      </c>
      <c r="O1614" s="37" t="str">
        <f t="shared" si="75"/>
        <v/>
      </c>
    </row>
    <row r="1615" spans="1:15" x14ac:dyDescent="0.25">
      <c r="A1615" s="21"/>
      <c r="B1615" s="16"/>
      <c r="C1615" s="57"/>
      <c r="D1615" s="21"/>
      <c r="E1615" s="21"/>
      <c r="F1615" s="21"/>
      <c r="I1615" s="41" t="str">
        <f>IF('Data Entry'!$CC4253="", "", 'Data Entry'!$CC4253)</f>
        <v/>
      </c>
      <c r="J1615" s="41" t="str">
        <f>IF('Data Entry'!$BW4253="", "", 'Data Entry'!$BW4253)</f>
        <v/>
      </c>
      <c r="L1615" s="37" t="str">
        <f t="shared" si="76"/>
        <v/>
      </c>
      <c r="N1615" s="37" t="str">
        <f t="shared" si="77"/>
        <v/>
      </c>
      <c r="O1615" s="37" t="str">
        <f t="shared" si="75"/>
        <v/>
      </c>
    </row>
    <row r="1616" spans="1:15" x14ac:dyDescent="0.25">
      <c r="A1616" s="21"/>
      <c r="B1616" s="16"/>
      <c r="C1616" s="57"/>
      <c r="D1616" s="21"/>
      <c r="E1616" s="21"/>
      <c r="F1616" s="21"/>
      <c r="I1616" s="41" t="str">
        <f>IF('Data Entry'!$CC4254="", "", 'Data Entry'!$CC4254)</f>
        <v/>
      </c>
      <c r="J1616" s="41" t="str">
        <f>IF('Data Entry'!$BW4254="", "", 'Data Entry'!$BW4254)</f>
        <v/>
      </c>
      <c r="L1616" s="37" t="str">
        <f t="shared" si="76"/>
        <v/>
      </c>
      <c r="N1616" s="37" t="str">
        <f t="shared" si="77"/>
        <v/>
      </c>
      <c r="O1616" s="37" t="str">
        <f t="shared" si="75"/>
        <v/>
      </c>
    </row>
    <row r="1617" spans="1:15" x14ac:dyDescent="0.25">
      <c r="A1617" s="21"/>
      <c r="B1617" s="16"/>
      <c r="C1617" s="57"/>
      <c r="D1617" s="21"/>
      <c r="E1617" s="21"/>
      <c r="F1617" s="21"/>
      <c r="I1617" s="41" t="str">
        <f>IF('Data Entry'!$CC4255="", "", 'Data Entry'!$CC4255)</f>
        <v/>
      </c>
      <c r="J1617" s="41" t="str">
        <f>IF('Data Entry'!$BW4255="", "", 'Data Entry'!$BW4255)</f>
        <v/>
      </c>
      <c r="L1617" s="37" t="str">
        <f t="shared" si="76"/>
        <v/>
      </c>
      <c r="N1617" s="37" t="str">
        <f t="shared" si="77"/>
        <v/>
      </c>
      <c r="O1617" s="37" t="str">
        <f t="shared" si="75"/>
        <v/>
      </c>
    </row>
    <row r="1618" spans="1:15" x14ac:dyDescent="0.25">
      <c r="A1618" s="21"/>
      <c r="B1618" s="16"/>
      <c r="C1618" s="57"/>
      <c r="D1618" s="21"/>
      <c r="E1618" s="21"/>
      <c r="F1618" s="21"/>
      <c r="I1618" s="41" t="str">
        <f>IF('Data Entry'!$CC4256="", "", 'Data Entry'!$CC4256)</f>
        <v/>
      </c>
      <c r="J1618" s="41" t="str">
        <f>IF('Data Entry'!$BW4256="", "", 'Data Entry'!$BW4256)</f>
        <v/>
      </c>
      <c r="L1618" s="37" t="str">
        <f t="shared" si="76"/>
        <v/>
      </c>
      <c r="N1618" s="37" t="str">
        <f t="shared" si="77"/>
        <v/>
      </c>
      <c r="O1618" s="37" t="str">
        <f t="shared" si="75"/>
        <v/>
      </c>
    </row>
    <row r="1619" spans="1:15" x14ac:dyDescent="0.25">
      <c r="A1619" s="21"/>
      <c r="B1619" s="16"/>
      <c r="C1619" s="57"/>
      <c r="D1619" s="21"/>
      <c r="E1619" s="21"/>
      <c r="F1619" s="21"/>
      <c r="I1619" s="41" t="str">
        <f>IF('Data Entry'!$CC4257="", "", 'Data Entry'!$CC4257)</f>
        <v/>
      </c>
      <c r="J1619" s="41" t="str">
        <f>IF('Data Entry'!$BW4257="", "", 'Data Entry'!$BW4257)</f>
        <v/>
      </c>
      <c r="L1619" s="37" t="str">
        <f t="shared" si="76"/>
        <v/>
      </c>
      <c r="N1619" s="37" t="str">
        <f t="shared" si="77"/>
        <v/>
      </c>
      <c r="O1619" s="37" t="str">
        <f t="shared" si="75"/>
        <v/>
      </c>
    </row>
    <row r="1620" spans="1:15" x14ac:dyDescent="0.25">
      <c r="A1620" s="21"/>
      <c r="B1620" s="16"/>
      <c r="C1620" s="57"/>
      <c r="D1620" s="21"/>
      <c r="E1620" s="21"/>
      <c r="F1620" s="21"/>
      <c r="I1620" s="41" t="str">
        <f>IF('Data Entry'!$CC4258="", "", 'Data Entry'!$CC4258)</f>
        <v/>
      </c>
      <c r="J1620" s="41" t="str">
        <f>IF('Data Entry'!$BW4258="", "", 'Data Entry'!$BW4258)</f>
        <v/>
      </c>
      <c r="L1620" s="37" t="str">
        <f t="shared" si="76"/>
        <v/>
      </c>
      <c r="N1620" s="37" t="str">
        <f t="shared" si="77"/>
        <v/>
      </c>
      <c r="O1620" s="37" t="str">
        <f t="shared" si="75"/>
        <v/>
      </c>
    </row>
    <row r="1621" spans="1:15" x14ac:dyDescent="0.25">
      <c r="A1621" s="21"/>
      <c r="B1621" s="16"/>
      <c r="C1621" s="57"/>
      <c r="D1621" s="21"/>
      <c r="E1621" s="21"/>
      <c r="F1621" s="21"/>
      <c r="I1621" s="41" t="str">
        <f>IF('Data Entry'!$CC4259="", "", 'Data Entry'!$CC4259)</f>
        <v/>
      </c>
      <c r="J1621" s="41" t="str">
        <f>IF('Data Entry'!$BW4259="", "", 'Data Entry'!$BW4259)</f>
        <v/>
      </c>
      <c r="L1621" s="37" t="str">
        <f t="shared" si="76"/>
        <v/>
      </c>
      <c r="N1621" s="37" t="str">
        <f t="shared" si="77"/>
        <v/>
      </c>
      <c r="O1621" s="37" t="str">
        <f t="shared" si="75"/>
        <v/>
      </c>
    </row>
    <row r="1622" spans="1:15" x14ac:dyDescent="0.25">
      <c r="A1622" s="21"/>
      <c r="B1622" s="16"/>
      <c r="C1622" s="57"/>
      <c r="D1622" s="21"/>
      <c r="E1622" s="21"/>
      <c r="F1622" s="21"/>
      <c r="I1622" s="41" t="str">
        <f>IF('Data Entry'!$CC4260="", "", 'Data Entry'!$CC4260)</f>
        <v/>
      </c>
      <c r="J1622" s="41" t="str">
        <f>IF('Data Entry'!$BW4260="", "", 'Data Entry'!$BW4260)</f>
        <v/>
      </c>
      <c r="L1622" s="37" t="str">
        <f t="shared" si="76"/>
        <v/>
      </c>
      <c r="N1622" s="37" t="str">
        <f t="shared" si="77"/>
        <v/>
      </c>
      <c r="O1622" s="37" t="str">
        <f t="shared" si="75"/>
        <v/>
      </c>
    </row>
    <row r="1623" spans="1:15" x14ac:dyDescent="0.25">
      <c r="A1623" s="21"/>
      <c r="B1623" s="16"/>
      <c r="C1623" s="57"/>
      <c r="D1623" s="21"/>
      <c r="E1623" s="21"/>
      <c r="F1623" s="21"/>
      <c r="I1623" s="41" t="str">
        <f>IF('Data Entry'!$CC4261="", "", 'Data Entry'!$CC4261)</f>
        <v/>
      </c>
      <c r="J1623" s="41" t="str">
        <f>IF('Data Entry'!$BW4261="", "", 'Data Entry'!$BW4261)</f>
        <v/>
      </c>
      <c r="L1623" s="37" t="str">
        <f t="shared" si="76"/>
        <v/>
      </c>
      <c r="N1623" s="37" t="str">
        <f t="shared" si="77"/>
        <v/>
      </c>
      <c r="O1623" s="37" t="str">
        <f t="shared" si="75"/>
        <v/>
      </c>
    </row>
    <row r="1624" spans="1:15" x14ac:dyDescent="0.25">
      <c r="A1624" s="21"/>
      <c r="B1624" s="16"/>
      <c r="C1624" s="57"/>
      <c r="D1624" s="21"/>
      <c r="E1624" s="21"/>
      <c r="F1624" s="21"/>
      <c r="I1624" s="41" t="str">
        <f>IF('Data Entry'!$CC4262="", "", 'Data Entry'!$CC4262)</f>
        <v/>
      </c>
      <c r="J1624" s="41" t="str">
        <f>IF('Data Entry'!$BW4262="", "", 'Data Entry'!$BW4262)</f>
        <v/>
      </c>
      <c r="L1624" s="37" t="str">
        <f t="shared" si="76"/>
        <v/>
      </c>
      <c r="N1624" s="37" t="str">
        <f t="shared" si="77"/>
        <v/>
      </c>
      <c r="O1624" s="37" t="str">
        <f t="shared" si="75"/>
        <v/>
      </c>
    </row>
    <row r="1625" spans="1:15" x14ac:dyDescent="0.25">
      <c r="A1625" s="21"/>
      <c r="B1625" s="16"/>
      <c r="C1625" s="57"/>
      <c r="D1625" s="21"/>
      <c r="E1625" s="21"/>
      <c r="F1625" s="21"/>
      <c r="I1625" s="41" t="str">
        <f>IF('Data Entry'!$CC4263="", "", 'Data Entry'!$CC4263)</f>
        <v/>
      </c>
      <c r="J1625" s="41" t="str">
        <f>IF('Data Entry'!$BW4263="", "", 'Data Entry'!$BW4263)</f>
        <v/>
      </c>
      <c r="L1625" s="37" t="str">
        <f t="shared" si="76"/>
        <v/>
      </c>
      <c r="N1625" s="37" t="str">
        <f t="shared" si="77"/>
        <v/>
      </c>
      <c r="O1625" s="37" t="str">
        <f t="shared" si="75"/>
        <v/>
      </c>
    </row>
    <row r="1626" spans="1:15" x14ac:dyDescent="0.25">
      <c r="A1626" s="21"/>
      <c r="B1626" s="16"/>
      <c r="C1626" s="57"/>
      <c r="D1626" s="21"/>
      <c r="E1626" s="21"/>
      <c r="F1626" s="21"/>
      <c r="I1626" s="41" t="str">
        <f>IF('Data Entry'!$CC4264="", "", 'Data Entry'!$CC4264)</f>
        <v/>
      </c>
      <c r="J1626" s="41" t="str">
        <f>IF('Data Entry'!$BW4264="", "", 'Data Entry'!$BW4264)</f>
        <v/>
      </c>
      <c r="L1626" s="37" t="str">
        <f t="shared" si="76"/>
        <v/>
      </c>
      <c r="N1626" s="37" t="str">
        <f t="shared" si="77"/>
        <v/>
      </c>
      <c r="O1626" s="37" t="str">
        <f t="shared" si="75"/>
        <v/>
      </c>
    </row>
    <row r="1627" spans="1:15" x14ac:dyDescent="0.25">
      <c r="A1627" s="21"/>
      <c r="B1627" s="16"/>
      <c r="C1627" s="57"/>
      <c r="D1627" s="21"/>
      <c r="E1627" s="21"/>
      <c r="F1627" s="21"/>
      <c r="I1627" s="41" t="str">
        <f>IF('Data Entry'!$CC4265="", "", 'Data Entry'!$CC4265)</f>
        <v/>
      </c>
      <c r="J1627" s="41" t="str">
        <f>IF('Data Entry'!$BW4265="", "", 'Data Entry'!$BW4265)</f>
        <v/>
      </c>
      <c r="L1627" s="37" t="str">
        <f t="shared" si="76"/>
        <v/>
      </c>
      <c r="N1627" s="37" t="str">
        <f t="shared" si="77"/>
        <v/>
      </c>
      <c r="O1627" s="37" t="str">
        <f t="shared" si="75"/>
        <v/>
      </c>
    </row>
    <row r="1628" spans="1:15" x14ac:dyDescent="0.25">
      <c r="A1628" s="21"/>
      <c r="B1628" s="16"/>
      <c r="C1628" s="57"/>
      <c r="D1628" s="21"/>
      <c r="E1628" s="21"/>
      <c r="F1628" s="21"/>
      <c r="I1628" s="41" t="str">
        <f>IF('Data Entry'!$CC4266="", "", 'Data Entry'!$CC4266)</f>
        <v/>
      </c>
      <c r="J1628" s="41" t="str">
        <f>IF('Data Entry'!$BW4266="", "", 'Data Entry'!$BW4266)</f>
        <v/>
      </c>
      <c r="L1628" s="37" t="str">
        <f t="shared" si="76"/>
        <v/>
      </c>
      <c r="N1628" s="37" t="str">
        <f t="shared" si="77"/>
        <v/>
      </c>
      <c r="O1628" s="37" t="str">
        <f t="shared" si="75"/>
        <v/>
      </c>
    </row>
    <row r="1629" spans="1:15" x14ac:dyDescent="0.25">
      <c r="A1629" s="21"/>
      <c r="B1629" s="16"/>
      <c r="C1629" s="57"/>
      <c r="D1629" s="21"/>
      <c r="E1629" s="21"/>
      <c r="F1629" s="21"/>
      <c r="I1629" s="41" t="str">
        <f>IF('Data Entry'!$CC4267="", "", 'Data Entry'!$CC4267)</f>
        <v/>
      </c>
      <c r="J1629" s="41" t="str">
        <f>IF('Data Entry'!$BW4267="", "", 'Data Entry'!$BW4267)</f>
        <v/>
      </c>
      <c r="L1629" s="37" t="str">
        <f t="shared" si="76"/>
        <v/>
      </c>
      <c r="N1629" s="37" t="str">
        <f t="shared" si="77"/>
        <v/>
      </c>
      <c r="O1629" s="37" t="str">
        <f t="shared" si="75"/>
        <v/>
      </c>
    </row>
    <row r="1630" spans="1:15" x14ac:dyDescent="0.25">
      <c r="A1630" s="21"/>
      <c r="B1630" s="16"/>
      <c r="C1630" s="57"/>
      <c r="D1630" s="21"/>
      <c r="E1630" s="21"/>
      <c r="F1630" s="21"/>
      <c r="I1630" s="41" t="str">
        <f>IF('Data Entry'!$CC4268="", "", 'Data Entry'!$CC4268)</f>
        <v/>
      </c>
      <c r="J1630" s="41" t="str">
        <f>IF('Data Entry'!$BW4268="", "", 'Data Entry'!$BW4268)</f>
        <v/>
      </c>
      <c r="L1630" s="37" t="str">
        <f t="shared" si="76"/>
        <v/>
      </c>
      <c r="N1630" s="37" t="str">
        <f t="shared" si="77"/>
        <v/>
      </c>
      <c r="O1630" s="37" t="str">
        <f t="shared" si="75"/>
        <v/>
      </c>
    </row>
    <row r="1631" spans="1:15" x14ac:dyDescent="0.25">
      <c r="A1631" s="21"/>
      <c r="B1631" s="16"/>
      <c r="C1631" s="57"/>
      <c r="D1631" s="21"/>
      <c r="E1631" s="21"/>
      <c r="F1631" s="21"/>
      <c r="I1631" s="41" t="str">
        <f>IF('Data Entry'!$CC4269="", "", 'Data Entry'!$CC4269)</f>
        <v/>
      </c>
      <c r="J1631" s="41" t="str">
        <f>IF('Data Entry'!$BW4269="", "", 'Data Entry'!$BW4269)</f>
        <v/>
      </c>
      <c r="L1631" s="37" t="str">
        <f t="shared" si="76"/>
        <v/>
      </c>
      <c r="N1631" s="37" t="str">
        <f t="shared" si="77"/>
        <v/>
      </c>
      <c r="O1631" s="37" t="str">
        <f t="shared" si="75"/>
        <v/>
      </c>
    </row>
    <row r="1632" spans="1:15" x14ac:dyDescent="0.25">
      <c r="A1632" s="21"/>
      <c r="B1632" s="16"/>
      <c r="C1632" s="57"/>
      <c r="D1632" s="21"/>
      <c r="E1632" s="21"/>
      <c r="F1632" s="21"/>
      <c r="I1632" s="41" t="str">
        <f>IF('Data Entry'!$CC4270="", "", 'Data Entry'!$CC4270)</f>
        <v/>
      </c>
      <c r="J1632" s="41" t="str">
        <f>IF('Data Entry'!$BW4270="", "", 'Data Entry'!$BW4270)</f>
        <v/>
      </c>
      <c r="L1632" s="37" t="str">
        <f t="shared" si="76"/>
        <v/>
      </c>
      <c r="N1632" s="37" t="str">
        <f t="shared" si="77"/>
        <v/>
      </c>
      <c r="O1632" s="37" t="str">
        <f t="shared" si="75"/>
        <v/>
      </c>
    </row>
    <row r="1633" spans="1:15" x14ac:dyDescent="0.25">
      <c r="A1633" s="21"/>
      <c r="B1633" s="16"/>
      <c r="C1633" s="57"/>
      <c r="D1633" s="21"/>
      <c r="E1633" s="21"/>
      <c r="F1633" s="21"/>
      <c r="I1633" s="41" t="str">
        <f>IF('Data Entry'!$CC4271="", "", 'Data Entry'!$CC4271)</f>
        <v/>
      </c>
      <c r="J1633" s="41" t="str">
        <f>IF('Data Entry'!$BW4271="", "", 'Data Entry'!$BW4271)</f>
        <v/>
      </c>
      <c r="L1633" s="37" t="str">
        <f t="shared" si="76"/>
        <v/>
      </c>
      <c r="N1633" s="37" t="str">
        <f t="shared" si="77"/>
        <v/>
      </c>
      <c r="O1633" s="37" t="str">
        <f t="shared" si="75"/>
        <v/>
      </c>
    </row>
    <row r="1634" spans="1:15" x14ac:dyDescent="0.25">
      <c r="A1634" s="21"/>
      <c r="B1634" s="16"/>
      <c r="C1634" s="57"/>
      <c r="D1634" s="21"/>
      <c r="E1634" s="21"/>
      <c r="F1634" s="21"/>
      <c r="I1634" s="41" t="str">
        <f>IF('Data Entry'!$CC4272="", "", 'Data Entry'!$CC4272)</f>
        <v/>
      </c>
      <c r="J1634" s="41" t="str">
        <f>IF('Data Entry'!$BW4272="", "", 'Data Entry'!$BW4272)</f>
        <v/>
      </c>
      <c r="L1634" s="37" t="str">
        <f t="shared" si="76"/>
        <v/>
      </c>
      <c r="N1634" s="37" t="str">
        <f t="shared" si="77"/>
        <v/>
      </c>
      <c r="O1634" s="37" t="str">
        <f t="shared" si="75"/>
        <v/>
      </c>
    </row>
    <row r="1635" spans="1:15" x14ac:dyDescent="0.25">
      <c r="A1635" s="21"/>
      <c r="B1635" s="16"/>
      <c r="C1635" s="57"/>
      <c r="D1635" s="21"/>
      <c r="E1635" s="21"/>
      <c r="F1635" s="21"/>
      <c r="I1635" s="41" t="str">
        <f>IF('Data Entry'!$CC4273="", "", 'Data Entry'!$CC4273)</f>
        <v/>
      </c>
      <c r="J1635" s="41" t="str">
        <f>IF('Data Entry'!$BW4273="", "", 'Data Entry'!$BW4273)</f>
        <v/>
      </c>
      <c r="L1635" s="37" t="str">
        <f t="shared" si="76"/>
        <v/>
      </c>
      <c r="N1635" s="37" t="str">
        <f t="shared" si="77"/>
        <v/>
      </c>
      <c r="O1635" s="37" t="str">
        <f t="shared" si="75"/>
        <v/>
      </c>
    </row>
    <row r="1636" spans="1:15" x14ac:dyDescent="0.25">
      <c r="A1636" s="21"/>
      <c r="B1636" s="16"/>
      <c r="C1636" s="57"/>
      <c r="D1636" s="21"/>
      <c r="E1636" s="21"/>
      <c r="F1636" s="21"/>
      <c r="I1636" s="41" t="str">
        <f>IF('Data Entry'!$CC4274="", "", 'Data Entry'!$CC4274)</f>
        <v/>
      </c>
      <c r="J1636" s="41" t="str">
        <f>IF('Data Entry'!$BW4274="", "", 'Data Entry'!$BW4274)</f>
        <v/>
      </c>
      <c r="L1636" s="37" t="str">
        <f t="shared" si="76"/>
        <v/>
      </c>
      <c r="N1636" s="37" t="str">
        <f t="shared" si="77"/>
        <v/>
      </c>
      <c r="O1636" s="37" t="str">
        <f t="shared" si="75"/>
        <v/>
      </c>
    </row>
    <row r="1637" spans="1:15" x14ac:dyDescent="0.25">
      <c r="A1637" s="21"/>
      <c r="B1637" s="16"/>
      <c r="C1637" s="57"/>
      <c r="D1637" s="21"/>
      <c r="E1637" s="21"/>
      <c r="F1637" s="21"/>
      <c r="I1637" s="41" t="str">
        <f>IF('Data Entry'!$CC4275="", "", 'Data Entry'!$CC4275)</f>
        <v/>
      </c>
      <c r="J1637" s="41" t="str">
        <f>IF('Data Entry'!$BW4275="", "", 'Data Entry'!$BW4275)</f>
        <v/>
      </c>
      <c r="L1637" s="37" t="str">
        <f t="shared" si="76"/>
        <v/>
      </c>
      <c r="N1637" s="37" t="str">
        <f t="shared" si="77"/>
        <v/>
      </c>
      <c r="O1637" s="37" t="str">
        <f t="shared" si="75"/>
        <v/>
      </c>
    </row>
    <row r="1638" spans="1:15" x14ac:dyDescent="0.25">
      <c r="A1638" s="21"/>
      <c r="B1638" s="16"/>
      <c r="C1638" s="57"/>
      <c r="D1638" s="21"/>
      <c r="E1638" s="21"/>
      <c r="F1638" s="21"/>
      <c r="I1638" s="41" t="str">
        <f>IF('Data Entry'!$CC4276="", "", 'Data Entry'!$CC4276)</f>
        <v/>
      </c>
      <c r="J1638" s="41" t="str">
        <f>IF('Data Entry'!$BW4276="", "", 'Data Entry'!$BW4276)</f>
        <v/>
      </c>
      <c r="L1638" s="37" t="str">
        <f t="shared" si="76"/>
        <v/>
      </c>
      <c r="N1638" s="37" t="str">
        <f t="shared" si="77"/>
        <v/>
      </c>
      <c r="O1638" s="37" t="str">
        <f t="shared" si="75"/>
        <v/>
      </c>
    </row>
    <row r="1639" spans="1:15" x14ac:dyDescent="0.25">
      <c r="A1639" s="21"/>
      <c r="B1639" s="16"/>
      <c r="C1639" s="57"/>
      <c r="D1639" s="21"/>
      <c r="E1639" s="21"/>
      <c r="F1639" s="21"/>
      <c r="I1639" s="41" t="str">
        <f>IF('Data Entry'!$CC4277="", "", 'Data Entry'!$CC4277)</f>
        <v/>
      </c>
      <c r="J1639" s="41" t="str">
        <f>IF('Data Entry'!$BW4277="", "", 'Data Entry'!$BW4277)</f>
        <v/>
      </c>
      <c r="L1639" s="37" t="str">
        <f t="shared" si="76"/>
        <v/>
      </c>
      <c r="N1639" s="37" t="str">
        <f t="shared" si="77"/>
        <v/>
      </c>
      <c r="O1639" s="37" t="str">
        <f t="shared" si="75"/>
        <v/>
      </c>
    </row>
    <row r="1640" spans="1:15" x14ac:dyDescent="0.25">
      <c r="A1640" s="21"/>
      <c r="B1640" s="16"/>
      <c r="C1640" s="57"/>
      <c r="D1640" s="21"/>
      <c r="E1640" s="21"/>
      <c r="F1640" s="21"/>
      <c r="I1640" s="41" t="str">
        <f>IF('Data Entry'!$CC4278="", "", 'Data Entry'!$CC4278)</f>
        <v/>
      </c>
      <c r="J1640" s="41" t="str">
        <f>IF('Data Entry'!$BW4278="", "", 'Data Entry'!$BW4278)</f>
        <v/>
      </c>
      <c r="L1640" s="37" t="str">
        <f t="shared" si="76"/>
        <v/>
      </c>
      <c r="N1640" s="37" t="str">
        <f t="shared" si="77"/>
        <v/>
      </c>
      <c r="O1640" s="37" t="str">
        <f t="shared" si="75"/>
        <v/>
      </c>
    </row>
    <row r="1641" spans="1:15" x14ac:dyDescent="0.25">
      <c r="A1641" s="21"/>
      <c r="B1641" s="16"/>
      <c r="C1641" s="57"/>
      <c r="D1641" s="21"/>
      <c r="E1641" s="21"/>
      <c r="F1641" s="21"/>
      <c r="I1641" s="41" t="str">
        <f>IF('Data Entry'!$CC4279="", "", 'Data Entry'!$CC4279)</f>
        <v/>
      </c>
      <c r="J1641" s="41" t="str">
        <f>IF('Data Entry'!$BW4279="", "", 'Data Entry'!$BW4279)</f>
        <v/>
      </c>
      <c r="L1641" s="37" t="str">
        <f t="shared" si="76"/>
        <v/>
      </c>
      <c r="N1641" s="37" t="str">
        <f t="shared" si="77"/>
        <v/>
      </c>
      <c r="O1641" s="37" t="str">
        <f t="shared" si="75"/>
        <v/>
      </c>
    </row>
    <row r="1642" spans="1:15" x14ac:dyDescent="0.25">
      <c r="A1642" s="21"/>
      <c r="B1642" s="16"/>
      <c r="C1642" s="57"/>
      <c r="D1642" s="21"/>
      <c r="E1642" s="21"/>
      <c r="F1642" s="21"/>
      <c r="I1642" s="41" t="str">
        <f>IF('Data Entry'!$CC4280="", "", 'Data Entry'!$CC4280)</f>
        <v/>
      </c>
      <c r="J1642" s="41" t="str">
        <f>IF('Data Entry'!$BW4280="", "", 'Data Entry'!$BW4280)</f>
        <v/>
      </c>
      <c r="L1642" s="37" t="str">
        <f t="shared" si="76"/>
        <v/>
      </c>
      <c r="N1642" s="37" t="str">
        <f t="shared" si="77"/>
        <v/>
      </c>
      <c r="O1642" s="37" t="str">
        <f t="shared" si="75"/>
        <v/>
      </c>
    </row>
    <row r="1643" spans="1:15" x14ac:dyDescent="0.25">
      <c r="A1643" s="21"/>
      <c r="B1643" s="16"/>
      <c r="C1643" s="57"/>
      <c r="D1643" s="21"/>
      <c r="E1643" s="21"/>
      <c r="F1643" s="21"/>
      <c r="I1643" s="41" t="str">
        <f>IF('Data Entry'!$CC4281="", "", 'Data Entry'!$CC4281)</f>
        <v/>
      </c>
      <c r="J1643" s="41" t="str">
        <f>IF('Data Entry'!$BW4281="", "", 'Data Entry'!$BW4281)</f>
        <v/>
      </c>
      <c r="L1643" s="37" t="str">
        <f t="shared" si="76"/>
        <v/>
      </c>
      <c r="N1643" s="37" t="str">
        <f t="shared" si="77"/>
        <v/>
      </c>
      <c r="O1643" s="37" t="str">
        <f t="shared" si="75"/>
        <v/>
      </c>
    </row>
    <row r="1644" spans="1:15" x14ac:dyDescent="0.25">
      <c r="A1644" s="21"/>
      <c r="B1644" s="16"/>
      <c r="C1644" s="57"/>
      <c r="D1644" s="21"/>
      <c r="E1644" s="21"/>
      <c r="F1644" s="21"/>
      <c r="I1644" s="41" t="str">
        <f>IF('Data Entry'!$CC4282="", "", 'Data Entry'!$CC4282)</f>
        <v/>
      </c>
      <c r="J1644" s="41" t="str">
        <f>IF('Data Entry'!$BW4282="", "", 'Data Entry'!$BW4282)</f>
        <v/>
      </c>
      <c r="L1644" s="37" t="str">
        <f t="shared" si="76"/>
        <v/>
      </c>
      <c r="N1644" s="37" t="str">
        <f t="shared" si="77"/>
        <v/>
      </c>
      <c r="O1644" s="37" t="str">
        <f t="shared" si="75"/>
        <v/>
      </c>
    </row>
    <row r="1645" spans="1:15" x14ac:dyDescent="0.25">
      <c r="A1645" s="21"/>
      <c r="B1645" s="16"/>
      <c r="C1645" s="57"/>
      <c r="D1645" s="21"/>
      <c r="E1645" s="21"/>
      <c r="F1645" s="21"/>
      <c r="I1645" s="41" t="str">
        <f>IF('Data Entry'!$CC4283="", "", 'Data Entry'!$CC4283)</f>
        <v/>
      </c>
      <c r="J1645" s="41" t="str">
        <f>IF('Data Entry'!$BW4283="", "", 'Data Entry'!$BW4283)</f>
        <v/>
      </c>
      <c r="L1645" s="37" t="str">
        <f t="shared" si="76"/>
        <v/>
      </c>
      <c r="N1645" s="37" t="str">
        <f t="shared" si="77"/>
        <v/>
      </c>
      <c r="O1645" s="37" t="str">
        <f t="shared" si="75"/>
        <v/>
      </c>
    </row>
    <row r="1646" spans="1:15" x14ac:dyDescent="0.25">
      <c r="A1646" s="21"/>
      <c r="B1646" s="16"/>
      <c r="C1646" s="57"/>
      <c r="D1646" s="21"/>
      <c r="E1646" s="21"/>
      <c r="F1646" s="21"/>
      <c r="I1646" s="41" t="str">
        <f>IF('Data Entry'!$CC4284="", "", 'Data Entry'!$CC4284)</f>
        <v/>
      </c>
      <c r="J1646" s="41" t="str">
        <f>IF('Data Entry'!$BW4284="", "", 'Data Entry'!$BW4284)</f>
        <v/>
      </c>
      <c r="L1646" s="37" t="str">
        <f t="shared" si="76"/>
        <v/>
      </c>
      <c r="N1646" s="37" t="str">
        <f t="shared" si="77"/>
        <v/>
      </c>
      <c r="O1646" s="37" t="str">
        <f t="shared" si="75"/>
        <v/>
      </c>
    </row>
    <row r="1647" spans="1:15" x14ac:dyDescent="0.25">
      <c r="A1647" s="21"/>
      <c r="B1647" s="16"/>
      <c r="C1647" s="57"/>
      <c r="D1647" s="21"/>
      <c r="E1647" s="21"/>
      <c r="F1647" s="21"/>
      <c r="I1647" s="41" t="str">
        <f>IF('Data Entry'!$CC4285="", "", 'Data Entry'!$CC4285)</f>
        <v/>
      </c>
      <c r="J1647" s="41" t="str">
        <f>IF('Data Entry'!$BW4285="", "", 'Data Entry'!$BW4285)</f>
        <v/>
      </c>
      <c r="L1647" s="37" t="str">
        <f t="shared" si="76"/>
        <v/>
      </c>
      <c r="N1647" s="37" t="str">
        <f t="shared" si="77"/>
        <v/>
      </c>
      <c r="O1647" s="37" t="str">
        <f t="shared" si="75"/>
        <v/>
      </c>
    </row>
    <row r="1648" spans="1:15" x14ac:dyDescent="0.25">
      <c r="A1648" s="21"/>
      <c r="B1648" s="16"/>
      <c r="C1648" s="57"/>
      <c r="D1648" s="21"/>
      <c r="E1648" s="21"/>
      <c r="F1648" s="21"/>
      <c r="I1648" s="41" t="str">
        <f>IF('Data Entry'!$CC4286="", "", 'Data Entry'!$CC4286)</f>
        <v/>
      </c>
      <c r="J1648" s="41" t="str">
        <f>IF('Data Entry'!$BW4286="", "", 'Data Entry'!$BW4286)</f>
        <v/>
      </c>
      <c r="L1648" s="37" t="str">
        <f t="shared" si="76"/>
        <v/>
      </c>
      <c r="N1648" s="37" t="str">
        <f t="shared" si="77"/>
        <v/>
      </c>
      <c r="O1648" s="37" t="str">
        <f t="shared" si="75"/>
        <v/>
      </c>
    </row>
    <row r="1649" spans="1:15" x14ac:dyDescent="0.25">
      <c r="A1649" s="21"/>
      <c r="B1649" s="16"/>
      <c r="C1649" s="57"/>
      <c r="D1649" s="21"/>
      <c r="E1649" s="21"/>
      <c r="F1649" s="21"/>
      <c r="I1649" s="41" t="str">
        <f>IF('Data Entry'!$CC4287="", "", 'Data Entry'!$CC4287)</f>
        <v/>
      </c>
      <c r="J1649" s="41" t="str">
        <f>IF('Data Entry'!$BW4287="", "", 'Data Entry'!$BW4287)</f>
        <v/>
      </c>
      <c r="L1649" s="37" t="str">
        <f t="shared" si="76"/>
        <v/>
      </c>
      <c r="N1649" s="37" t="str">
        <f t="shared" si="77"/>
        <v/>
      </c>
      <c r="O1649" s="37" t="str">
        <f t="shared" si="75"/>
        <v/>
      </c>
    </row>
    <row r="1650" spans="1:15" x14ac:dyDescent="0.25">
      <c r="A1650" s="21"/>
      <c r="B1650" s="16"/>
      <c r="C1650" s="57"/>
      <c r="D1650" s="21"/>
      <c r="E1650" s="21"/>
      <c r="F1650" s="21"/>
      <c r="I1650" s="41" t="str">
        <f>IF('Data Entry'!$CC4288="", "", 'Data Entry'!$CC4288)</f>
        <v/>
      </c>
      <c r="J1650" s="41" t="str">
        <f>IF('Data Entry'!$BW4288="", "", 'Data Entry'!$BW4288)</f>
        <v/>
      </c>
      <c r="L1650" s="37" t="str">
        <f t="shared" si="76"/>
        <v/>
      </c>
      <c r="N1650" s="37" t="str">
        <f t="shared" si="77"/>
        <v/>
      </c>
      <c r="O1650" s="37" t="str">
        <f t="shared" si="75"/>
        <v/>
      </c>
    </row>
    <row r="1651" spans="1:15" x14ac:dyDescent="0.25">
      <c r="A1651" s="21"/>
      <c r="B1651" s="16"/>
      <c r="C1651" s="57"/>
      <c r="D1651" s="21"/>
      <c r="E1651" s="21"/>
      <c r="F1651" s="21"/>
      <c r="I1651" s="41" t="str">
        <f>IF('Data Entry'!$CC4289="", "", 'Data Entry'!$CC4289)</f>
        <v/>
      </c>
      <c r="J1651" s="41" t="str">
        <f>IF('Data Entry'!$BW4289="", "", 'Data Entry'!$BW4289)</f>
        <v/>
      </c>
      <c r="L1651" s="37" t="str">
        <f t="shared" si="76"/>
        <v/>
      </c>
      <c r="N1651" s="37" t="str">
        <f t="shared" si="77"/>
        <v/>
      </c>
      <c r="O1651" s="37" t="str">
        <f t="shared" si="75"/>
        <v/>
      </c>
    </row>
    <row r="1652" spans="1:15" x14ac:dyDescent="0.25">
      <c r="A1652" s="21"/>
      <c r="B1652" s="16"/>
      <c r="C1652" s="57"/>
      <c r="D1652" s="21"/>
      <c r="E1652" s="21"/>
      <c r="F1652" s="21"/>
      <c r="I1652" s="41" t="str">
        <f>IF('Data Entry'!$CC4290="", "", 'Data Entry'!$CC4290)</f>
        <v/>
      </c>
      <c r="J1652" s="41" t="str">
        <f>IF('Data Entry'!$BW4290="", "", 'Data Entry'!$BW4290)</f>
        <v/>
      </c>
      <c r="L1652" s="37" t="str">
        <f t="shared" si="76"/>
        <v/>
      </c>
      <c r="N1652" s="37" t="str">
        <f t="shared" si="77"/>
        <v/>
      </c>
      <c r="O1652" s="37" t="str">
        <f t="shared" si="75"/>
        <v/>
      </c>
    </row>
    <row r="1653" spans="1:15" x14ac:dyDescent="0.25">
      <c r="A1653" s="21"/>
      <c r="B1653" s="16"/>
      <c r="C1653" s="57"/>
      <c r="D1653" s="21"/>
      <c r="E1653" s="21"/>
      <c r="F1653" s="21"/>
      <c r="I1653" s="41" t="str">
        <f>IF('Data Entry'!$CC4291="", "", 'Data Entry'!$CC4291)</f>
        <v/>
      </c>
      <c r="J1653" s="41" t="str">
        <f>IF('Data Entry'!$BW4291="", "", 'Data Entry'!$BW4291)</f>
        <v/>
      </c>
      <c r="L1653" s="37" t="str">
        <f t="shared" si="76"/>
        <v/>
      </c>
      <c r="N1653" s="37" t="str">
        <f t="shared" si="77"/>
        <v/>
      </c>
      <c r="O1653" s="37" t="str">
        <f t="shared" si="75"/>
        <v/>
      </c>
    </row>
    <row r="1654" spans="1:15" x14ac:dyDescent="0.25">
      <c r="A1654" s="21"/>
      <c r="B1654" s="16"/>
      <c r="C1654" s="57"/>
      <c r="D1654" s="21"/>
      <c r="E1654" s="21"/>
      <c r="F1654" s="21"/>
      <c r="I1654" s="41" t="str">
        <f>IF('Data Entry'!$CC4292="", "", 'Data Entry'!$CC4292)</f>
        <v/>
      </c>
      <c r="J1654" s="41" t="str">
        <f>IF('Data Entry'!$BW4292="", "", 'Data Entry'!$BW4292)</f>
        <v/>
      </c>
      <c r="L1654" s="37" t="str">
        <f t="shared" si="76"/>
        <v/>
      </c>
      <c r="N1654" s="37" t="str">
        <f t="shared" si="77"/>
        <v/>
      </c>
      <c r="O1654" s="37" t="str">
        <f t="shared" si="75"/>
        <v/>
      </c>
    </row>
    <row r="1655" spans="1:15" x14ac:dyDescent="0.25">
      <c r="A1655" s="21"/>
      <c r="B1655" s="16"/>
      <c r="C1655" s="57"/>
      <c r="D1655" s="21"/>
      <c r="E1655" s="21"/>
      <c r="F1655" s="21"/>
      <c r="I1655" s="41" t="str">
        <f>IF('Data Entry'!$CC4293="", "", 'Data Entry'!$CC4293)</f>
        <v/>
      </c>
      <c r="J1655" s="41" t="str">
        <f>IF('Data Entry'!$BW4293="", "", 'Data Entry'!$BW4293)</f>
        <v/>
      </c>
      <c r="L1655" s="37" t="str">
        <f t="shared" si="76"/>
        <v/>
      </c>
      <c r="N1655" s="37" t="str">
        <f t="shared" si="77"/>
        <v/>
      </c>
      <c r="O1655" s="37" t="str">
        <f t="shared" si="75"/>
        <v/>
      </c>
    </row>
    <row r="1656" spans="1:15" x14ac:dyDescent="0.25">
      <c r="A1656" s="21"/>
      <c r="B1656" s="16"/>
      <c r="C1656" s="57"/>
      <c r="D1656" s="21"/>
      <c r="E1656" s="21"/>
      <c r="F1656" s="21"/>
      <c r="I1656" s="41" t="str">
        <f>IF('Data Entry'!$CC4294="", "", 'Data Entry'!$CC4294)</f>
        <v/>
      </c>
      <c r="J1656" s="41" t="str">
        <f>IF('Data Entry'!$BW4294="", "", 'Data Entry'!$BW4294)</f>
        <v/>
      </c>
      <c r="L1656" s="37" t="str">
        <f t="shared" si="76"/>
        <v/>
      </c>
      <c r="N1656" s="37" t="str">
        <f t="shared" si="77"/>
        <v/>
      </c>
      <c r="O1656" s="37" t="str">
        <f t="shared" si="75"/>
        <v/>
      </c>
    </row>
    <row r="1657" spans="1:15" x14ac:dyDescent="0.25">
      <c r="A1657" s="21"/>
      <c r="B1657" s="16"/>
      <c r="C1657" s="57"/>
      <c r="D1657" s="21"/>
      <c r="E1657" s="21"/>
      <c r="F1657" s="21"/>
      <c r="I1657" s="41" t="str">
        <f>IF('Data Entry'!$CC4295="", "", 'Data Entry'!$CC4295)</f>
        <v/>
      </c>
      <c r="J1657" s="41" t="str">
        <f>IF('Data Entry'!$BW4295="", "", 'Data Entry'!$BW4295)</f>
        <v/>
      </c>
      <c r="L1657" s="37" t="str">
        <f t="shared" si="76"/>
        <v/>
      </c>
      <c r="N1657" s="37" t="str">
        <f t="shared" si="77"/>
        <v/>
      </c>
      <c r="O1657" s="37" t="str">
        <f t="shared" si="75"/>
        <v/>
      </c>
    </row>
    <row r="1658" spans="1:15" x14ac:dyDescent="0.25">
      <c r="A1658" s="21"/>
      <c r="B1658" s="16"/>
      <c r="C1658" s="57"/>
      <c r="D1658" s="21"/>
      <c r="E1658" s="21"/>
      <c r="F1658" s="21"/>
      <c r="I1658" s="41" t="str">
        <f>IF('Data Entry'!$CC4296="", "", 'Data Entry'!$CC4296)</f>
        <v/>
      </c>
      <c r="J1658" s="41" t="str">
        <f>IF('Data Entry'!$BW4296="", "", 'Data Entry'!$BW4296)</f>
        <v/>
      </c>
      <c r="L1658" s="37" t="str">
        <f t="shared" si="76"/>
        <v/>
      </c>
      <c r="N1658" s="37" t="str">
        <f t="shared" si="77"/>
        <v/>
      </c>
      <c r="O1658" s="37" t="str">
        <f t="shared" si="75"/>
        <v/>
      </c>
    </row>
    <row r="1659" spans="1:15" x14ac:dyDescent="0.25">
      <c r="A1659" s="21"/>
      <c r="B1659" s="16"/>
      <c r="C1659" s="57"/>
      <c r="D1659" s="21"/>
      <c r="E1659" s="21"/>
      <c r="F1659" s="21"/>
      <c r="I1659" s="41" t="str">
        <f>IF('Data Entry'!$CC4297="", "", 'Data Entry'!$CC4297)</f>
        <v/>
      </c>
      <c r="J1659" s="41" t="str">
        <f>IF('Data Entry'!$BW4297="", "", 'Data Entry'!$BW4297)</f>
        <v/>
      </c>
      <c r="L1659" s="37" t="str">
        <f t="shared" si="76"/>
        <v/>
      </c>
      <c r="N1659" s="37" t="str">
        <f t="shared" si="77"/>
        <v/>
      </c>
      <c r="O1659" s="37" t="str">
        <f t="shared" si="75"/>
        <v/>
      </c>
    </row>
    <row r="1660" spans="1:15" x14ac:dyDescent="0.25">
      <c r="A1660" s="21"/>
      <c r="B1660" s="16"/>
      <c r="C1660" s="57"/>
      <c r="D1660" s="21"/>
      <c r="E1660" s="21"/>
      <c r="F1660" s="21"/>
      <c r="I1660" s="41" t="str">
        <f>IF('Data Entry'!$CC4298="", "", 'Data Entry'!$CC4298)</f>
        <v/>
      </c>
      <c r="J1660" s="41" t="str">
        <f>IF('Data Entry'!$BW4298="", "", 'Data Entry'!$BW4298)</f>
        <v/>
      </c>
      <c r="L1660" s="37" t="str">
        <f t="shared" si="76"/>
        <v/>
      </c>
      <c r="N1660" s="37" t="str">
        <f t="shared" si="77"/>
        <v/>
      </c>
      <c r="O1660" s="37" t="str">
        <f t="shared" si="75"/>
        <v/>
      </c>
    </row>
    <row r="1661" spans="1:15" x14ac:dyDescent="0.25">
      <c r="A1661" s="21"/>
      <c r="B1661" s="16"/>
      <c r="C1661" s="57"/>
      <c r="D1661" s="21"/>
      <c r="E1661" s="21"/>
      <c r="F1661" s="21"/>
      <c r="I1661" s="41" t="str">
        <f>IF('Data Entry'!$CC4299="", "", 'Data Entry'!$CC4299)</f>
        <v/>
      </c>
      <c r="J1661" s="41" t="str">
        <f>IF('Data Entry'!$BW4299="", "", 'Data Entry'!$BW4299)</f>
        <v/>
      </c>
      <c r="L1661" s="37" t="str">
        <f t="shared" si="76"/>
        <v/>
      </c>
      <c r="N1661" s="37" t="str">
        <f t="shared" si="77"/>
        <v/>
      </c>
      <c r="O1661" s="37" t="str">
        <f t="shared" si="75"/>
        <v/>
      </c>
    </row>
    <row r="1662" spans="1:15" x14ac:dyDescent="0.25">
      <c r="A1662" s="21"/>
      <c r="B1662" s="16"/>
      <c r="C1662" s="57"/>
      <c r="D1662" s="21"/>
      <c r="E1662" s="21"/>
      <c r="F1662" s="21"/>
      <c r="I1662" s="41" t="str">
        <f>IF('Data Entry'!$CC4300="", "", 'Data Entry'!$CC4300)</f>
        <v/>
      </c>
      <c r="J1662" s="41" t="str">
        <f>IF('Data Entry'!$BW4300="", "", 'Data Entry'!$BW4300)</f>
        <v/>
      </c>
      <c r="L1662" s="37" t="str">
        <f t="shared" si="76"/>
        <v/>
      </c>
      <c r="N1662" s="37" t="str">
        <f t="shared" si="77"/>
        <v/>
      </c>
      <c r="O1662" s="37" t="str">
        <f t="shared" si="75"/>
        <v/>
      </c>
    </row>
    <row r="1663" spans="1:15" x14ac:dyDescent="0.25">
      <c r="A1663" s="21"/>
      <c r="B1663" s="16"/>
      <c r="C1663" s="57"/>
      <c r="D1663" s="21"/>
      <c r="E1663" s="21"/>
      <c r="F1663" s="21"/>
      <c r="I1663" s="41" t="str">
        <f>IF('Data Entry'!$CC4301="", "", 'Data Entry'!$CC4301)</f>
        <v/>
      </c>
      <c r="J1663" s="41" t="str">
        <f>IF('Data Entry'!$BW4301="", "", 'Data Entry'!$BW4301)</f>
        <v/>
      </c>
      <c r="L1663" s="37" t="str">
        <f t="shared" si="76"/>
        <v/>
      </c>
      <c r="N1663" s="37" t="str">
        <f t="shared" si="77"/>
        <v/>
      </c>
      <c r="O1663" s="37" t="str">
        <f t="shared" si="75"/>
        <v/>
      </c>
    </row>
    <row r="1664" spans="1:15" x14ac:dyDescent="0.25">
      <c r="A1664" s="21"/>
      <c r="B1664" s="16"/>
      <c r="C1664" s="57"/>
      <c r="D1664" s="21"/>
      <c r="E1664" s="21"/>
      <c r="F1664" s="21"/>
      <c r="I1664" s="41" t="str">
        <f>IF('Data Entry'!$CC4302="", "", 'Data Entry'!$CC4302)</f>
        <v/>
      </c>
      <c r="J1664" s="41" t="str">
        <f>IF('Data Entry'!$BW4302="", "", 'Data Entry'!$BW4302)</f>
        <v/>
      </c>
      <c r="L1664" s="37" t="str">
        <f t="shared" si="76"/>
        <v/>
      </c>
      <c r="N1664" s="37" t="str">
        <f t="shared" si="77"/>
        <v/>
      </c>
      <c r="O1664" s="37" t="str">
        <f t="shared" si="75"/>
        <v/>
      </c>
    </row>
    <row r="1665" spans="1:15" x14ac:dyDescent="0.25">
      <c r="A1665" s="21"/>
      <c r="B1665" s="16"/>
      <c r="C1665" s="57"/>
      <c r="D1665" s="21"/>
      <c r="E1665" s="21"/>
      <c r="F1665" s="21"/>
      <c r="I1665" s="41" t="str">
        <f>IF('Data Entry'!$CC4303="", "", 'Data Entry'!$CC4303)</f>
        <v/>
      </c>
      <c r="J1665" s="41" t="str">
        <f>IF('Data Entry'!$BW4303="", "", 'Data Entry'!$BW4303)</f>
        <v/>
      </c>
      <c r="L1665" s="37" t="str">
        <f t="shared" si="76"/>
        <v/>
      </c>
      <c r="N1665" s="37" t="str">
        <f t="shared" si="77"/>
        <v/>
      </c>
      <c r="O1665" s="37" t="str">
        <f t="shared" si="75"/>
        <v/>
      </c>
    </row>
    <row r="1666" spans="1:15" x14ac:dyDescent="0.25">
      <c r="A1666" s="21"/>
      <c r="B1666" s="16"/>
      <c r="C1666" s="57"/>
      <c r="D1666" s="21"/>
      <c r="E1666" s="21"/>
      <c r="F1666" s="21"/>
      <c r="I1666" s="41" t="str">
        <f>IF('Data Entry'!$CC4304="", "", 'Data Entry'!$CC4304)</f>
        <v/>
      </c>
      <c r="J1666" s="41" t="str">
        <f>IF('Data Entry'!$BW4304="", "", 'Data Entry'!$BW4304)</f>
        <v/>
      </c>
      <c r="L1666" s="37" t="str">
        <f t="shared" si="76"/>
        <v/>
      </c>
      <c r="N1666" s="37" t="str">
        <f t="shared" si="77"/>
        <v/>
      </c>
      <c r="O1666" s="37" t="str">
        <f t="shared" si="75"/>
        <v/>
      </c>
    </row>
    <row r="1667" spans="1:15" x14ac:dyDescent="0.25">
      <c r="A1667" s="21"/>
      <c r="B1667" s="16"/>
      <c r="C1667" s="57"/>
      <c r="D1667" s="21"/>
      <c r="E1667" s="21"/>
      <c r="F1667" s="21"/>
      <c r="I1667" s="41" t="str">
        <f>IF('Data Entry'!$CC4305="", "", 'Data Entry'!$CC4305)</f>
        <v/>
      </c>
      <c r="J1667" s="41" t="str">
        <f>IF('Data Entry'!$BW4305="", "", 'Data Entry'!$BW4305)</f>
        <v/>
      </c>
      <c r="L1667" s="37" t="str">
        <f t="shared" si="76"/>
        <v/>
      </c>
      <c r="N1667" s="37" t="str">
        <f t="shared" si="77"/>
        <v/>
      </c>
      <c r="O1667" s="37" t="str">
        <f t="shared" si="75"/>
        <v/>
      </c>
    </row>
    <row r="1668" spans="1:15" x14ac:dyDescent="0.25">
      <c r="A1668" s="21"/>
      <c r="B1668" s="16"/>
      <c r="C1668" s="57"/>
      <c r="D1668" s="21"/>
      <c r="E1668" s="21"/>
      <c r="F1668" s="21"/>
      <c r="I1668" s="41" t="str">
        <f>IF('Data Entry'!$CC4306="", "", 'Data Entry'!$CC4306)</f>
        <v/>
      </c>
      <c r="J1668" s="41" t="str">
        <f>IF('Data Entry'!$BW4306="", "", 'Data Entry'!$BW4306)</f>
        <v/>
      </c>
      <c r="L1668" s="37" t="str">
        <f t="shared" si="76"/>
        <v/>
      </c>
      <c r="N1668" s="37" t="str">
        <f t="shared" si="77"/>
        <v/>
      </c>
      <c r="O1668" s="37" t="str">
        <f t="shared" si="75"/>
        <v/>
      </c>
    </row>
    <row r="1669" spans="1:15" x14ac:dyDescent="0.25">
      <c r="A1669" s="21"/>
      <c r="B1669" s="16"/>
      <c r="C1669" s="57"/>
      <c r="D1669" s="21"/>
      <c r="E1669" s="21"/>
      <c r="F1669" s="21"/>
      <c r="I1669" s="41" t="str">
        <f>IF('Data Entry'!$CC4307="", "", 'Data Entry'!$CC4307)</f>
        <v/>
      </c>
      <c r="J1669" s="41" t="str">
        <f>IF('Data Entry'!$BW4307="", "", 'Data Entry'!$BW4307)</f>
        <v/>
      </c>
      <c r="L1669" s="37" t="str">
        <f t="shared" si="76"/>
        <v/>
      </c>
      <c r="N1669" s="37" t="str">
        <f t="shared" si="77"/>
        <v/>
      </c>
      <c r="O1669" s="37" t="str">
        <f t="shared" si="75"/>
        <v/>
      </c>
    </row>
    <row r="1670" spans="1:15" x14ac:dyDescent="0.25">
      <c r="A1670" s="21"/>
      <c r="B1670" s="16"/>
      <c r="C1670" s="57"/>
      <c r="D1670" s="21"/>
      <c r="E1670" s="21"/>
      <c r="F1670" s="21"/>
      <c r="I1670" s="41" t="str">
        <f>IF('Data Entry'!$CC4308="", "", 'Data Entry'!$CC4308)</f>
        <v/>
      </c>
      <c r="J1670" s="41" t="str">
        <f>IF('Data Entry'!$BW4308="", "", 'Data Entry'!$BW4308)</f>
        <v/>
      </c>
      <c r="L1670" s="37" t="str">
        <f t="shared" si="76"/>
        <v/>
      </c>
      <c r="N1670" s="37" t="str">
        <f t="shared" si="77"/>
        <v/>
      </c>
      <c r="O1670" s="37" t="str">
        <f t="shared" si="75"/>
        <v/>
      </c>
    </row>
    <row r="1671" spans="1:15" x14ac:dyDescent="0.25">
      <c r="A1671" s="21"/>
      <c r="B1671" s="16"/>
      <c r="C1671" s="57"/>
      <c r="D1671" s="21"/>
      <c r="E1671" s="21"/>
      <c r="F1671" s="21"/>
      <c r="I1671" s="41" t="str">
        <f>IF('Data Entry'!$CC4309="", "", 'Data Entry'!$CC4309)</f>
        <v/>
      </c>
      <c r="J1671" s="41" t="str">
        <f>IF('Data Entry'!$BW4309="", "", 'Data Entry'!$BW4309)</f>
        <v/>
      </c>
      <c r="L1671" s="37" t="str">
        <f t="shared" si="76"/>
        <v/>
      </c>
      <c r="N1671" s="37" t="str">
        <f t="shared" si="77"/>
        <v/>
      </c>
      <c r="O1671" s="37" t="str">
        <f t="shared" si="75"/>
        <v/>
      </c>
    </row>
    <row r="1672" spans="1:15" x14ac:dyDescent="0.25">
      <c r="A1672" s="21"/>
      <c r="B1672" s="16"/>
      <c r="C1672" s="57"/>
      <c r="D1672" s="21"/>
      <c r="E1672" s="21"/>
      <c r="F1672" s="21"/>
      <c r="I1672" s="41" t="str">
        <f>IF('Data Entry'!$CC4310="", "", 'Data Entry'!$CC4310)</f>
        <v/>
      </c>
      <c r="J1672" s="41" t="str">
        <f>IF('Data Entry'!$BW4310="", "", 'Data Entry'!$BW4310)</f>
        <v/>
      </c>
      <c r="L1672" s="37" t="str">
        <f t="shared" si="76"/>
        <v/>
      </c>
      <c r="N1672" s="37" t="str">
        <f t="shared" si="77"/>
        <v/>
      </c>
      <c r="O1672" s="37" t="str">
        <f t="shared" si="75"/>
        <v/>
      </c>
    </row>
    <row r="1673" spans="1:15" x14ac:dyDescent="0.25">
      <c r="A1673" s="21"/>
      <c r="B1673" s="16"/>
      <c r="C1673" s="57"/>
      <c r="D1673" s="21"/>
      <c r="E1673" s="21"/>
      <c r="F1673" s="21"/>
      <c r="I1673" s="41" t="str">
        <f>IF('Data Entry'!$CC4311="", "", 'Data Entry'!$CC4311)</f>
        <v/>
      </c>
      <c r="J1673" s="41" t="str">
        <f>IF('Data Entry'!$BW4311="", "", 'Data Entry'!$BW4311)</f>
        <v/>
      </c>
      <c r="L1673" s="37" t="str">
        <f t="shared" si="76"/>
        <v/>
      </c>
      <c r="N1673" s="37" t="str">
        <f t="shared" si="77"/>
        <v/>
      </c>
      <c r="O1673" s="37" t="str">
        <f t="shared" si="75"/>
        <v/>
      </c>
    </row>
    <row r="1674" spans="1:15" x14ac:dyDescent="0.25">
      <c r="A1674" s="21"/>
      <c r="B1674" s="16"/>
      <c r="C1674" s="57"/>
      <c r="D1674" s="21"/>
      <c r="E1674" s="21"/>
      <c r="F1674" s="21"/>
      <c r="I1674" s="41" t="str">
        <f>IF('Data Entry'!$CC4312="", "", 'Data Entry'!$CC4312)</f>
        <v/>
      </c>
      <c r="J1674" s="41" t="str">
        <f>IF('Data Entry'!$BW4312="", "", 'Data Entry'!$BW4312)</f>
        <v/>
      </c>
      <c r="L1674" s="37" t="str">
        <f t="shared" si="76"/>
        <v/>
      </c>
      <c r="N1674" s="37" t="str">
        <f t="shared" si="77"/>
        <v/>
      </c>
      <c r="O1674" s="37" t="str">
        <f t="shared" si="75"/>
        <v/>
      </c>
    </row>
    <row r="1675" spans="1:15" x14ac:dyDescent="0.25">
      <c r="A1675" s="21"/>
      <c r="B1675" s="16"/>
      <c r="C1675" s="57"/>
      <c r="D1675" s="21"/>
      <c r="E1675" s="21"/>
      <c r="F1675" s="21"/>
      <c r="I1675" s="41" t="str">
        <f>IF('Data Entry'!$CC4313="", "", 'Data Entry'!$CC4313)</f>
        <v/>
      </c>
      <c r="J1675" s="41" t="str">
        <f>IF('Data Entry'!$BW4313="", "", 'Data Entry'!$BW4313)</f>
        <v/>
      </c>
      <c r="L1675" s="37" t="str">
        <f t="shared" si="76"/>
        <v/>
      </c>
      <c r="N1675" s="37" t="str">
        <f t="shared" si="77"/>
        <v/>
      </c>
      <c r="O1675" s="37" t="str">
        <f t="shared" ref="O1675:O1738" si="78">IF($L1675="", "", IF(AND(O$5="X", C1675=""), $L$6, IF(AND(NOT(C1675=""), OR(COUNTIF(J$11:J$2650, C1675)=0, COUNTIF(C$11:C$2650, C1675)&gt;1)), $L$7, "")))</f>
        <v/>
      </c>
    </row>
    <row r="1676" spans="1:15" x14ac:dyDescent="0.25">
      <c r="A1676" s="21"/>
      <c r="B1676" s="16"/>
      <c r="C1676" s="57"/>
      <c r="D1676" s="21"/>
      <c r="E1676" s="21"/>
      <c r="F1676" s="21"/>
      <c r="I1676" s="41" t="str">
        <f>IF('Data Entry'!$CC4314="", "", 'Data Entry'!$CC4314)</f>
        <v/>
      </c>
      <c r="J1676" s="41" t="str">
        <f>IF('Data Entry'!$BW4314="", "", 'Data Entry'!$BW4314)</f>
        <v/>
      </c>
      <c r="L1676" s="37" t="str">
        <f t="shared" ref="L1676:L1739" si="79">IF(COUNTIF($B1676:$C1676, "")=2, "", "X")</f>
        <v/>
      </c>
      <c r="N1676" s="37" t="str">
        <f t="shared" ref="N1676:N1739" si="80">IF($L1676="", "", IF(AND(N$5="X", B1676=""), $L$6, IF(AND(NOT(B1676=""), OR(COUNTIF(I$11:I$2650, B1676)=0, COUNTIF(B$11:B$2650, B1676)&gt;1)), $L$7, "")))</f>
        <v/>
      </c>
      <c r="O1676" s="37" t="str">
        <f t="shared" si="78"/>
        <v/>
      </c>
    </row>
    <row r="1677" spans="1:15" x14ac:dyDescent="0.25">
      <c r="A1677" s="21"/>
      <c r="B1677" s="16"/>
      <c r="C1677" s="57"/>
      <c r="D1677" s="21"/>
      <c r="E1677" s="21"/>
      <c r="F1677" s="21"/>
      <c r="I1677" s="41" t="str">
        <f>IF('Data Entry'!$CC4315="", "", 'Data Entry'!$CC4315)</f>
        <v/>
      </c>
      <c r="J1677" s="41" t="str">
        <f>IF('Data Entry'!$BW4315="", "", 'Data Entry'!$BW4315)</f>
        <v/>
      </c>
      <c r="L1677" s="37" t="str">
        <f t="shared" si="79"/>
        <v/>
      </c>
      <c r="N1677" s="37" t="str">
        <f t="shared" si="80"/>
        <v/>
      </c>
      <c r="O1677" s="37" t="str">
        <f t="shared" si="78"/>
        <v/>
      </c>
    </row>
    <row r="1678" spans="1:15" x14ac:dyDescent="0.25">
      <c r="A1678" s="21"/>
      <c r="B1678" s="16"/>
      <c r="C1678" s="57"/>
      <c r="D1678" s="21"/>
      <c r="E1678" s="21"/>
      <c r="F1678" s="21"/>
      <c r="I1678" s="41" t="str">
        <f>IF('Data Entry'!$CC4316="", "", 'Data Entry'!$CC4316)</f>
        <v/>
      </c>
      <c r="J1678" s="41" t="str">
        <f>IF('Data Entry'!$BW4316="", "", 'Data Entry'!$BW4316)</f>
        <v/>
      </c>
      <c r="L1678" s="37" t="str">
        <f t="shared" si="79"/>
        <v/>
      </c>
      <c r="N1678" s="37" t="str">
        <f t="shared" si="80"/>
        <v/>
      </c>
      <c r="O1678" s="37" t="str">
        <f t="shared" si="78"/>
        <v/>
      </c>
    </row>
    <row r="1679" spans="1:15" x14ac:dyDescent="0.25">
      <c r="A1679" s="21"/>
      <c r="B1679" s="16"/>
      <c r="C1679" s="57"/>
      <c r="D1679" s="21"/>
      <c r="E1679" s="21"/>
      <c r="F1679" s="21"/>
      <c r="I1679" s="41" t="str">
        <f>IF('Data Entry'!$CC4317="", "", 'Data Entry'!$CC4317)</f>
        <v/>
      </c>
      <c r="J1679" s="41" t="str">
        <f>IF('Data Entry'!$BW4317="", "", 'Data Entry'!$BW4317)</f>
        <v/>
      </c>
      <c r="L1679" s="37" t="str">
        <f t="shared" si="79"/>
        <v/>
      </c>
      <c r="N1679" s="37" t="str">
        <f t="shared" si="80"/>
        <v/>
      </c>
      <c r="O1679" s="37" t="str">
        <f t="shared" si="78"/>
        <v/>
      </c>
    </row>
    <row r="1680" spans="1:15" x14ac:dyDescent="0.25">
      <c r="A1680" s="21"/>
      <c r="B1680" s="16"/>
      <c r="C1680" s="57"/>
      <c r="D1680" s="21"/>
      <c r="E1680" s="21"/>
      <c r="F1680" s="21"/>
      <c r="I1680" s="41" t="str">
        <f>IF('Data Entry'!$CC4318="", "", 'Data Entry'!$CC4318)</f>
        <v/>
      </c>
      <c r="J1680" s="41" t="str">
        <f>IF('Data Entry'!$BW4318="", "", 'Data Entry'!$BW4318)</f>
        <v/>
      </c>
      <c r="L1680" s="37" t="str">
        <f t="shared" si="79"/>
        <v/>
      </c>
      <c r="N1680" s="37" t="str">
        <f t="shared" si="80"/>
        <v/>
      </c>
      <c r="O1680" s="37" t="str">
        <f t="shared" si="78"/>
        <v/>
      </c>
    </row>
    <row r="1681" spans="1:15" x14ac:dyDescent="0.25">
      <c r="A1681" s="21"/>
      <c r="B1681" s="16"/>
      <c r="C1681" s="57"/>
      <c r="D1681" s="21"/>
      <c r="E1681" s="21"/>
      <c r="F1681" s="21"/>
      <c r="I1681" s="41" t="str">
        <f>IF('Data Entry'!$CC4319="", "", 'Data Entry'!$CC4319)</f>
        <v/>
      </c>
      <c r="J1681" s="41" t="str">
        <f>IF('Data Entry'!$BW4319="", "", 'Data Entry'!$BW4319)</f>
        <v/>
      </c>
      <c r="L1681" s="37" t="str">
        <f t="shared" si="79"/>
        <v/>
      </c>
      <c r="N1681" s="37" t="str">
        <f t="shared" si="80"/>
        <v/>
      </c>
      <c r="O1681" s="37" t="str">
        <f t="shared" si="78"/>
        <v/>
      </c>
    </row>
    <row r="1682" spans="1:15" x14ac:dyDescent="0.25">
      <c r="A1682" s="21"/>
      <c r="B1682" s="16"/>
      <c r="C1682" s="57"/>
      <c r="D1682" s="21"/>
      <c r="E1682" s="21"/>
      <c r="F1682" s="21"/>
      <c r="I1682" s="41" t="str">
        <f>IF('Data Entry'!$CC4320="", "", 'Data Entry'!$CC4320)</f>
        <v/>
      </c>
      <c r="J1682" s="41" t="str">
        <f>IF('Data Entry'!$BW4320="", "", 'Data Entry'!$BW4320)</f>
        <v/>
      </c>
      <c r="L1682" s="37" t="str">
        <f t="shared" si="79"/>
        <v/>
      </c>
      <c r="N1682" s="37" t="str">
        <f t="shared" si="80"/>
        <v/>
      </c>
      <c r="O1682" s="37" t="str">
        <f t="shared" si="78"/>
        <v/>
      </c>
    </row>
    <row r="1683" spans="1:15" x14ac:dyDescent="0.25">
      <c r="A1683" s="21"/>
      <c r="B1683" s="16"/>
      <c r="C1683" s="57"/>
      <c r="D1683" s="21"/>
      <c r="E1683" s="21"/>
      <c r="F1683" s="21"/>
      <c r="I1683" s="41" t="str">
        <f>IF('Data Entry'!$CC4321="", "", 'Data Entry'!$CC4321)</f>
        <v/>
      </c>
      <c r="J1683" s="41" t="str">
        <f>IF('Data Entry'!$BW4321="", "", 'Data Entry'!$BW4321)</f>
        <v/>
      </c>
      <c r="L1683" s="37" t="str">
        <f t="shared" si="79"/>
        <v/>
      </c>
      <c r="N1683" s="37" t="str">
        <f t="shared" si="80"/>
        <v/>
      </c>
      <c r="O1683" s="37" t="str">
        <f t="shared" si="78"/>
        <v/>
      </c>
    </row>
    <row r="1684" spans="1:15" x14ac:dyDescent="0.25">
      <c r="A1684" s="21"/>
      <c r="B1684" s="16"/>
      <c r="C1684" s="57"/>
      <c r="D1684" s="21"/>
      <c r="E1684" s="21"/>
      <c r="F1684" s="21"/>
      <c r="I1684" s="41" t="str">
        <f>IF('Data Entry'!$CC4322="", "", 'Data Entry'!$CC4322)</f>
        <v/>
      </c>
      <c r="J1684" s="41" t="str">
        <f>IF('Data Entry'!$BW4322="", "", 'Data Entry'!$BW4322)</f>
        <v/>
      </c>
      <c r="L1684" s="37" t="str">
        <f t="shared" si="79"/>
        <v/>
      </c>
      <c r="N1684" s="37" t="str">
        <f t="shared" si="80"/>
        <v/>
      </c>
      <c r="O1684" s="37" t="str">
        <f t="shared" si="78"/>
        <v/>
      </c>
    </row>
    <row r="1685" spans="1:15" x14ac:dyDescent="0.25">
      <c r="A1685" s="21"/>
      <c r="B1685" s="16"/>
      <c r="C1685" s="57"/>
      <c r="D1685" s="21"/>
      <c r="E1685" s="21"/>
      <c r="F1685" s="21"/>
      <c r="I1685" s="41" t="str">
        <f>IF('Data Entry'!$CC4323="", "", 'Data Entry'!$CC4323)</f>
        <v/>
      </c>
      <c r="J1685" s="41" t="str">
        <f>IF('Data Entry'!$BW4323="", "", 'Data Entry'!$BW4323)</f>
        <v/>
      </c>
      <c r="L1685" s="37" t="str">
        <f t="shared" si="79"/>
        <v/>
      </c>
      <c r="N1685" s="37" t="str">
        <f t="shared" si="80"/>
        <v/>
      </c>
      <c r="O1685" s="37" t="str">
        <f t="shared" si="78"/>
        <v/>
      </c>
    </row>
    <row r="1686" spans="1:15" x14ac:dyDescent="0.25">
      <c r="A1686" s="21"/>
      <c r="B1686" s="16"/>
      <c r="C1686" s="57"/>
      <c r="D1686" s="21"/>
      <c r="E1686" s="21"/>
      <c r="F1686" s="21"/>
      <c r="I1686" s="41" t="str">
        <f>IF('Data Entry'!$CC4324="", "", 'Data Entry'!$CC4324)</f>
        <v/>
      </c>
      <c r="J1686" s="41" t="str">
        <f>IF('Data Entry'!$BW4324="", "", 'Data Entry'!$BW4324)</f>
        <v/>
      </c>
      <c r="L1686" s="37" t="str">
        <f t="shared" si="79"/>
        <v/>
      </c>
      <c r="N1686" s="37" t="str">
        <f t="shared" si="80"/>
        <v/>
      </c>
      <c r="O1686" s="37" t="str">
        <f t="shared" si="78"/>
        <v/>
      </c>
    </row>
    <row r="1687" spans="1:15" x14ac:dyDescent="0.25">
      <c r="A1687" s="21"/>
      <c r="B1687" s="16"/>
      <c r="C1687" s="57"/>
      <c r="D1687" s="21"/>
      <c r="E1687" s="21"/>
      <c r="F1687" s="21"/>
      <c r="I1687" s="41" t="str">
        <f>IF('Data Entry'!$CC4325="", "", 'Data Entry'!$CC4325)</f>
        <v/>
      </c>
      <c r="J1687" s="41" t="str">
        <f>IF('Data Entry'!$BW4325="", "", 'Data Entry'!$BW4325)</f>
        <v/>
      </c>
      <c r="L1687" s="37" t="str">
        <f t="shared" si="79"/>
        <v/>
      </c>
      <c r="N1687" s="37" t="str">
        <f t="shared" si="80"/>
        <v/>
      </c>
      <c r="O1687" s="37" t="str">
        <f t="shared" si="78"/>
        <v/>
      </c>
    </row>
    <row r="1688" spans="1:15" x14ac:dyDescent="0.25">
      <c r="A1688" s="21"/>
      <c r="B1688" s="16"/>
      <c r="C1688" s="57"/>
      <c r="D1688" s="21"/>
      <c r="E1688" s="21"/>
      <c r="F1688" s="21"/>
      <c r="I1688" s="41" t="str">
        <f>IF('Data Entry'!$CC4326="", "", 'Data Entry'!$CC4326)</f>
        <v/>
      </c>
      <c r="J1688" s="41" t="str">
        <f>IF('Data Entry'!$BW4326="", "", 'Data Entry'!$BW4326)</f>
        <v/>
      </c>
      <c r="L1688" s="37" t="str">
        <f t="shared" si="79"/>
        <v/>
      </c>
      <c r="N1688" s="37" t="str">
        <f t="shared" si="80"/>
        <v/>
      </c>
      <c r="O1688" s="37" t="str">
        <f t="shared" si="78"/>
        <v/>
      </c>
    </row>
    <row r="1689" spans="1:15" x14ac:dyDescent="0.25">
      <c r="A1689" s="21"/>
      <c r="B1689" s="16"/>
      <c r="C1689" s="57"/>
      <c r="D1689" s="21"/>
      <c r="E1689" s="21"/>
      <c r="F1689" s="21"/>
      <c r="I1689" s="41" t="str">
        <f>IF('Data Entry'!$CC4327="", "", 'Data Entry'!$CC4327)</f>
        <v/>
      </c>
      <c r="J1689" s="41" t="str">
        <f>IF('Data Entry'!$BW4327="", "", 'Data Entry'!$BW4327)</f>
        <v/>
      </c>
      <c r="L1689" s="37" t="str">
        <f t="shared" si="79"/>
        <v/>
      </c>
      <c r="N1689" s="37" t="str">
        <f t="shared" si="80"/>
        <v/>
      </c>
      <c r="O1689" s="37" t="str">
        <f t="shared" si="78"/>
        <v/>
      </c>
    </row>
    <row r="1690" spans="1:15" x14ac:dyDescent="0.25">
      <c r="A1690" s="21"/>
      <c r="B1690" s="16"/>
      <c r="C1690" s="57"/>
      <c r="D1690" s="21"/>
      <c r="E1690" s="21"/>
      <c r="F1690" s="21"/>
      <c r="I1690" s="41" t="str">
        <f>IF('Data Entry'!$CC4328="", "", 'Data Entry'!$CC4328)</f>
        <v/>
      </c>
      <c r="J1690" s="41" t="str">
        <f>IF('Data Entry'!$BW4328="", "", 'Data Entry'!$BW4328)</f>
        <v/>
      </c>
      <c r="L1690" s="37" t="str">
        <f t="shared" si="79"/>
        <v/>
      </c>
      <c r="N1690" s="37" t="str">
        <f t="shared" si="80"/>
        <v/>
      </c>
      <c r="O1690" s="37" t="str">
        <f t="shared" si="78"/>
        <v/>
      </c>
    </row>
    <row r="1691" spans="1:15" x14ac:dyDescent="0.25">
      <c r="A1691" s="21"/>
      <c r="B1691" s="16"/>
      <c r="C1691" s="57"/>
      <c r="D1691" s="21"/>
      <c r="E1691" s="21"/>
      <c r="F1691" s="21"/>
      <c r="I1691" s="41" t="str">
        <f>IF('Data Entry'!$CC4329="", "", 'Data Entry'!$CC4329)</f>
        <v/>
      </c>
      <c r="J1691" s="41" t="str">
        <f>IF('Data Entry'!$BW4329="", "", 'Data Entry'!$BW4329)</f>
        <v/>
      </c>
      <c r="L1691" s="37" t="str">
        <f t="shared" si="79"/>
        <v/>
      </c>
      <c r="N1691" s="37" t="str">
        <f t="shared" si="80"/>
        <v/>
      </c>
      <c r="O1691" s="37" t="str">
        <f t="shared" si="78"/>
        <v/>
      </c>
    </row>
    <row r="1692" spans="1:15" x14ac:dyDescent="0.25">
      <c r="A1692" s="21"/>
      <c r="B1692" s="16"/>
      <c r="C1692" s="57"/>
      <c r="D1692" s="21"/>
      <c r="E1692" s="21"/>
      <c r="F1692" s="21"/>
      <c r="I1692" s="41" t="str">
        <f>IF('Data Entry'!$CC4330="", "", 'Data Entry'!$CC4330)</f>
        <v/>
      </c>
      <c r="J1692" s="41" t="str">
        <f>IF('Data Entry'!$BW4330="", "", 'Data Entry'!$BW4330)</f>
        <v/>
      </c>
      <c r="L1692" s="37" t="str">
        <f t="shared" si="79"/>
        <v/>
      </c>
      <c r="N1692" s="37" t="str">
        <f t="shared" si="80"/>
        <v/>
      </c>
      <c r="O1692" s="37" t="str">
        <f t="shared" si="78"/>
        <v/>
      </c>
    </row>
    <row r="1693" spans="1:15" x14ac:dyDescent="0.25">
      <c r="A1693" s="21"/>
      <c r="B1693" s="16"/>
      <c r="C1693" s="57"/>
      <c r="D1693" s="21"/>
      <c r="E1693" s="21"/>
      <c r="F1693" s="21"/>
      <c r="I1693" s="41" t="str">
        <f>IF('Data Entry'!$CC4331="", "", 'Data Entry'!$CC4331)</f>
        <v/>
      </c>
      <c r="J1693" s="41" t="str">
        <f>IF('Data Entry'!$BW4331="", "", 'Data Entry'!$BW4331)</f>
        <v/>
      </c>
      <c r="L1693" s="37" t="str">
        <f t="shared" si="79"/>
        <v/>
      </c>
      <c r="N1693" s="37" t="str">
        <f t="shared" si="80"/>
        <v/>
      </c>
      <c r="O1693" s="37" t="str">
        <f t="shared" si="78"/>
        <v/>
      </c>
    </row>
    <row r="1694" spans="1:15" x14ac:dyDescent="0.25">
      <c r="A1694" s="21"/>
      <c r="B1694" s="16"/>
      <c r="C1694" s="57"/>
      <c r="D1694" s="21"/>
      <c r="E1694" s="21"/>
      <c r="F1694" s="21"/>
      <c r="I1694" s="41" t="str">
        <f>IF('Data Entry'!$CC4332="", "", 'Data Entry'!$CC4332)</f>
        <v/>
      </c>
      <c r="J1694" s="41" t="str">
        <f>IF('Data Entry'!$BW4332="", "", 'Data Entry'!$BW4332)</f>
        <v/>
      </c>
      <c r="L1694" s="37" t="str">
        <f t="shared" si="79"/>
        <v/>
      </c>
      <c r="N1694" s="37" t="str">
        <f t="shared" si="80"/>
        <v/>
      </c>
      <c r="O1694" s="37" t="str">
        <f t="shared" si="78"/>
        <v/>
      </c>
    </row>
    <row r="1695" spans="1:15" x14ac:dyDescent="0.25">
      <c r="A1695" s="21"/>
      <c r="B1695" s="16"/>
      <c r="C1695" s="57"/>
      <c r="D1695" s="21"/>
      <c r="E1695" s="21"/>
      <c r="F1695" s="21"/>
      <c r="I1695" s="41" t="str">
        <f>IF('Data Entry'!$CC4333="", "", 'Data Entry'!$CC4333)</f>
        <v/>
      </c>
      <c r="J1695" s="41" t="str">
        <f>IF('Data Entry'!$BW4333="", "", 'Data Entry'!$BW4333)</f>
        <v/>
      </c>
      <c r="L1695" s="37" t="str">
        <f t="shared" si="79"/>
        <v/>
      </c>
      <c r="N1695" s="37" t="str">
        <f t="shared" si="80"/>
        <v/>
      </c>
      <c r="O1695" s="37" t="str">
        <f t="shared" si="78"/>
        <v/>
      </c>
    </row>
    <row r="1696" spans="1:15" x14ac:dyDescent="0.25">
      <c r="A1696" s="21"/>
      <c r="B1696" s="16"/>
      <c r="C1696" s="57"/>
      <c r="D1696" s="21"/>
      <c r="E1696" s="21"/>
      <c r="F1696" s="21"/>
      <c r="I1696" s="41" t="str">
        <f>IF('Data Entry'!$CC4334="", "", 'Data Entry'!$CC4334)</f>
        <v/>
      </c>
      <c r="J1696" s="41" t="str">
        <f>IF('Data Entry'!$BW4334="", "", 'Data Entry'!$BW4334)</f>
        <v/>
      </c>
      <c r="L1696" s="37" t="str">
        <f t="shared" si="79"/>
        <v/>
      </c>
      <c r="N1696" s="37" t="str">
        <f t="shared" si="80"/>
        <v/>
      </c>
      <c r="O1696" s="37" t="str">
        <f t="shared" si="78"/>
        <v/>
      </c>
    </row>
    <row r="1697" spans="1:15" x14ac:dyDescent="0.25">
      <c r="A1697" s="21"/>
      <c r="B1697" s="16"/>
      <c r="C1697" s="57"/>
      <c r="D1697" s="21"/>
      <c r="E1697" s="21"/>
      <c r="F1697" s="21"/>
      <c r="I1697" s="41" t="str">
        <f>IF('Data Entry'!$CC4335="", "", 'Data Entry'!$CC4335)</f>
        <v/>
      </c>
      <c r="J1697" s="41" t="str">
        <f>IF('Data Entry'!$BW4335="", "", 'Data Entry'!$BW4335)</f>
        <v/>
      </c>
      <c r="L1697" s="37" t="str">
        <f t="shared" si="79"/>
        <v/>
      </c>
      <c r="N1697" s="37" t="str">
        <f t="shared" si="80"/>
        <v/>
      </c>
      <c r="O1697" s="37" t="str">
        <f t="shared" si="78"/>
        <v/>
      </c>
    </row>
    <row r="1698" spans="1:15" x14ac:dyDescent="0.25">
      <c r="A1698" s="21"/>
      <c r="B1698" s="16"/>
      <c r="C1698" s="57"/>
      <c r="D1698" s="21"/>
      <c r="E1698" s="21"/>
      <c r="F1698" s="21"/>
      <c r="I1698" s="41" t="str">
        <f>IF('Data Entry'!$CC4336="", "", 'Data Entry'!$CC4336)</f>
        <v/>
      </c>
      <c r="J1698" s="41" t="str">
        <f>IF('Data Entry'!$BW4336="", "", 'Data Entry'!$BW4336)</f>
        <v/>
      </c>
      <c r="L1698" s="37" t="str">
        <f t="shared" si="79"/>
        <v/>
      </c>
      <c r="N1698" s="37" t="str">
        <f t="shared" si="80"/>
        <v/>
      </c>
      <c r="O1698" s="37" t="str">
        <f t="shared" si="78"/>
        <v/>
      </c>
    </row>
    <row r="1699" spans="1:15" x14ac:dyDescent="0.25">
      <c r="A1699" s="21"/>
      <c r="B1699" s="16"/>
      <c r="C1699" s="57"/>
      <c r="D1699" s="21"/>
      <c r="E1699" s="21"/>
      <c r="F1699" s="21"/>
      <c r="I1699" s="41" t="str">
        <f>IF('Data Entry'!$CC4337="", "", 'Data Entry'!$CC4337)</f>
        <v/>
      </c>
      <c r="J1699" s="41" t="str">
        <f>IF('Data Entry'!$BW4337="", "", 'Data Entry'!$BW4337)</f>
        <v/>
      </c>
      <c r="L1699" s="37" t="str">
        <f t="shared" si="79"/>
        <v/>
      </c>
      <c r="N1699" s="37" t="str">
        <f t="shared" si="80"/>
        <v/>
      </c>
      <c r="O1699" s="37" t="str">
        <f t="shared" si="78"/>
        <v/>
      </c>
    </row>
    <row r="1700" spans="1:15" x14ac:dyDescent="0.25">
      <c r="A1700" s="21"/>
      <c r="B1700" s="16"/>
      <c r="C1700" s="57"/>
      <c r="D1700" s="21"/>
      <c r="E1700" s="21"/>
      <c r="F1700" s="21"/>
      <c r="I1700" s="41" t="str">
        <f>IF('Data Entry'!$CC4338="", "", 'Data Entry'!$CC4338)</f>
        <v/>
      </c>
      <c r="J1700" s="41" t="str">
        <f>IF('Data Entry'!$BW4338="", "", 'Data Entry'!$BW4338)</f>
        <v/>
      </c>
      <c r="L1700" s="37" t="str">
        <f t="shared" si="79"/>
        <v/>
      </c>
      <c r="N1700" s="37" t="str">
        <f t="shared" si="80"/>
        <v/>
      </c>
      <c r="O1700" s="37" t="str">
        <f t="shared" si="78"/>
        <v/>
      </c>
    </row>
    <row r="1701" spans="1:15" x14ac:dyDescent="0.25">
      <c r="A1701" s="21"/>
      <c r="B1701" s="16"/>
      <c r="C1701" s="57"/>
      <c r="D1701" s="21"/>
      <c r="E1701" s="21"/>
      <c r="F1701" s="21"/>
      <c r="I1701" s="41" t="str">
        <f>IF('Data Entry'!$CC4339="", "", 'Data Entry'!$CC4339)</f>
        <v/>
      </c>
      <c r="J1701" s="41" t="str">
        <f>IF('Data Entry'!$BW4339="", "", 'Data Entry'!$BW4339)</f>
        <v/>
      </c>
      <c r="L1701" s="37" t="str">
        <f t="shared" si="79"/>
        <v/>
      </c>
      <c r="N1701" s="37" t="str">
        <f t="shared" si="80"/>
        <v/>
      </c>
      <c r="O1701" s="37" t="str">
        <f t="shared" si="78"/>
        <v/>
      </c>
    </row>
    <row r="1702" spans="1:15" x14ac:dyDescent="0.25">
      <c r="A1702" s="21"/>
      <c r="B1702" s="16"/>
      <c r="C1702" s="57"/>
      <c r="D1702" s="21"/>
      <c r="E1702" s="21"/>
      <c r="F1702" s="21"/>
      <c r="I1702" s="41" t="str">
        <f>IF('Data Entry'!$CC4340="", "", 'Data Entry'!$CC4340)</f>
        <v/>
      </c>
      <c r="J1702" s="41" t="str">
        <f>IF('Data Entry'!$BW4340="", "", 'Data Entry'!$BW4340)</f>
        <v/>
      </c>
      <c r="L1702" s="37" t="str">
        <f t="shared" si="79"/>
        <v/>
      </c>
      <c r="N1702" s="37" t="str">
        <f t="shared" si="80"/>
        <v/>
      </c>
      <c r="O1702" s="37" t="str">
        <f t="shared" si="78"/>
        <v/>
      </c>
    </row>
    <row r="1703" spans="1:15" x14ac:dyDescent="0.25">
      <c r="A1703" s="21"/>
      <c r="B1703" s="16"/>
      <c r="C1703" s="57"/>
      <c r="D1703" s="21"/>
      <c r="E1703" s="21"/>
      <c r="F1703" s="21"/>
      <c r="I1703" s="41" t="str">
        <f>IF('Data Entry'!$CC4341="", "", 'Data Entry'!$CC4341)</f>
        <v/>
      </c>
      <c r="J1703" s="41" t="str">
        <f>IF('Data Entry'!$BW4341="", "", 'Data Entry'!$BW4341)</f>
        <v/>
      </c>
      <c r="L1703" s="37" t="str">
        <f t="shared" si="79"/>
        <v/>
      </c>
      <c r="N1703" s="37" t="str">
        <f t="shared" si="80"/>
        <v/>
      </c>
      <c r="O1703" s="37" t="str">
        <f t="shared" si="78"/>
        <v/>
      </c>
    </row>
    <row r="1704" spans="1:15" x14ac:dyDescent="0.25">
      <c r="A1704" s="21"/>
      <c r="B1704" s="16"/>
      <c r="C1704" s="57"/>
      <c r="D1704" s="21"/>
      <c r="E1704" s="21"/>
      <c r="F1704" s="21"/>
      <c r="I1704" s="41" t="str">
        <f>IF('Data Entry'!$CC4342="", "", 'Data Entry'!$CC4342)</f>
        <v/>
      </c>
      <c r="J1704" s="41" t="str">
        <f>IF('Data Entry'!$BW4342="", "", 'Data Entry'!$BW4342)</f>
        <v/>
      </c>
      <c r="L1704" s="37" t="str">
        <f t="shared" si="79"/>
        <v/>
      </c>
      <c r="N1704" s="37" t="str">
        <f t="shared" si="80"/>
        <v/>
      </c>
      <c r="O1704" s="37" t="str">
        <f t="shared" si="78"/>
        <v/>
      </c>
    </row>
    <row r="1705" spans="1:15" x14ac:dyDescent="0.25">
      <c r="A1705" s="21"/>
      <c r="B1705" s="16"/>
      <c r="C1705" s="57"/>
      <c r="D1705" s="21"/>
      <c r="E1705" s="21"/>
      <c r="F1705" s="21"/>
      <c r="I1705" s="41" t="str">
        <f>IF('Data Entry'!$CC4343="", "", 'Data Entry'!$CC4343)</f>
        <v/>
      </c>
      <c r="J1705" s="41" t="str">
        <f>IF('Data Entry'!$BW4343="", "", 'Data Entry'!$BW4343)</f>
        <v/>
      </c>
      <c r="L1705" s="37" t="str">
        <f t="shared" si="79"/>
        <v/>
      </c>
      <c r="N1705" s="37" t="str">
        <f t="shared" si="80"/>
        <v/>
      </c>
      <c r="O1705" s="37" t="str">
        <f t="shared" si="78"/>
        <v/>
      </c>
    </row>
    <row r="1706" spans="1:15" x14ac:dyDescent="0.25">
      <c r="A1706" s="21"/>
      <c r="B1706" s="16"/>
      <c r="C1706" s="57"/>
      <c r="D1706" s="21"/>
      <c r="E1706" s="21"/>
      <c r="F1706" s="21"/>
      <c r="I1706" s="41" t="str">
        <f>IF('Data Entry'!$CC4344="", "", 'Data Entry'!$CC4344)</f>
        <v/>
      </c>
      <c r="J1706" s="41" t="str">
        <f>IF('Data Entry'!$BW4344="", "", 'Data Entry'!$BW4344)</f>
        <v/>
      </c>
      <c r="L1706" s="37" t="str">
        <f t="shared" si="79"/>
        <v/>
      </c>
      <c r="N1706" s="37" t="str">
        <f t="shared" si="80"/>
        <v/>
      </c>
      <c r="O1706" s="37" t="str">
        <f t="shared" si="78"/>
        <v/>
      </c>
    </row>
    <row r="1707" spans="1:15" x14ac:dyDescent="0.25">
      <c r="A1707" s="21"/>
      <c r="B1707" s="16"/>
      <c r="C1707" s="57"/>
      <c r="D1707" s="21"/>
      <c r="E1707" s="21"/>
      <c r="F1707" s="21"/>
      <c r="I1707" s="41" t="str">
        <f>IF('Data Entry'!$CC4345="", "", 'Data Entry'!$CC4345)</f>
        <v/>
      </c>
      <c r="J1707" s="41" t="str">
        <f>IF('Data Entry'!$BW4345="", "", 'Data Entry'!$BW4345)</f>
        <v/>
      </c>
      <c r="L1707" s="37" t="str">
        <f t="shared" si="79"/>
        <v/>
      </c>
      <c r="N1707" s="37" t="str">
        <f t="shared" si="80"/>
        <v/>
      </c>
      <c r="O1707" s="37" t="str">
        <f t="shared" si="78"/>
        <v/>
      </c>
    </row>
    <row r="1708" spans="1:15" x14ac:dyDescent="0.25">
      <c r="A1708" s="21"/>
      <c r="B1708" s="16"/>
      <c r="C1708" s="57"/>
      <c r="D1708" s="21"/>
      <c r="E1708" s="21"/>
      <c r="F1708" s="21"/>
      <c r="I1708" s="41" t="str">
        <f>IF('Data Entry'!$CC4346="", "", 'Data Entry'!$CC4346)</f>
        <v/>
      </c>
      <c r="J1708" s="41" t="str">
        <f>IF('Data Entry'!$BW4346="", "", 'Data Entry'!$BW4346)</f>
        <v/>
      </c>
      <c r="L1708" s="37" t="str">
        <f t="shared" si="79"/>
        <v/>
      </c>
      <c r="N1708" s="37" t="str">
        <f t="shared" si="80"/>
        <v/>
      </c>
      <c r="O1708" s="37" t="str">
        <f t="shared" si="78"/>
        <v/>
      </c>
    </row>
    <row r="1709" spans="1:15" x14ac:dyDescent="0.25">
      <c r="A1709" s="21"/>
      <c r="B1709" s="16"/>
      <c r="C1709" s="57"/>
      <c r="D1709" s="21"/>
      <c r="E1709" s="21"/>
      <c r="F1709" s="21"/>
      <c r="I1709" s="41" t="str">
        <f>IF('Data Entry'!$CC4347="", "", 'Data Entry'!$CC4347)</f>
        <v/>
      </c>
      <c r="J1709" s="41" t="str">
        <f>IF('Data Entry'!$BW4347="", "", 'Data Entry'!$BW4347)</f>
        <v/>
      </c>
      <c r="L1709" s="37" t="str">
        <f t="shared" si="79"/>
        <v/>
      </c>
      <c r="N1709" s="37" t="str">
        <f t="shared" si="80"/>
        <v/>
      </c>
      <c r="O1709" s="37" t="str">
        <f t="shared" si="78"/>
        <v/>
      </c>
    </row>
    <row r="1710" spans="1:15" x14ac:dyDescent="0.25">
      <c r="A1710" s="21"/>
      <c r="B1710" s="16"/>
      <c r="C1710" s="57"/>
      <c r="D1710" s="21"/>
      <c r="E1710" s="21"/>
      <c r="F1710" s="21"/>
      <c r="I1710" s="41" t="str">
        <f>IF('Data Entry'!$CC4348="", "", 'Data Entry'!$CC4348)</f>
        <v/>
      </c>
      <c r="J1710" s="41" t="str">
        <f>IF('Data Entry'!$BW4348="", "", 'Data Entry'!$BW4348)</f>
        <v/>
      </c>
      <c r="L1710" s="37" t="str">
        <f t="shared" si="79"/>
        <v/>
      </c>
      <c r="N1710" s="37" t="str">
        <f t="shared" si="80"/>
        <v/>
      </c>
      <c r="O1710" s="37" t="str">
        <f t="shared" si="78"/>
        <v/>
      </c>
    </row>
    <row r="1711" spans="1:15" x14ac:dyDescent="0.25">
      <c r="A1711" s="21"/>
      <c r="B1711" s="16"/>
      <c r="C1711" s="57"/>
      <c r="D1711" s="21"/>
      <c r="E1711" s="21"/>
      <c r="F1711" s="21"/>
      <c r="I1711" s="41" t="str">
        <f>IF('Data Entry'!$CC4349="", "", 'Data Entry'!$CC4349)</f>
        <v/>
      </c>
      <c r="J1711" s="41" t="str">
        <f>IF('Data Entry'!$BW4349="", "", 'Data Entry'!$BW4349)</f>
        <v/>
      </c>
      <c r="L1711" s="37" t="str">
        <f t="shared" si="79"/>
        <v/>
      </c>
      <c r="N1711" s="37" t="str">
        <f t="shared" si="80"/>
        <v/>
      </c>
      <c r="O1711" s="37" t="str">
        <f t="shared" si="78"/>
        <v/>
      </c>
    </row>
    <row r="1712" spans="1:15" x14ac:dyDescent="0.25">
      <c r="A1712" s="21"/>
      <c r="B1712" s="16"/>
      <c r="C1712" s="57"/>
      <c r="D1712" s="21"/>
      <c r="E1712" s="21"/>
      <c r="F1712" s="21"/>
      <c r="I1712" s="41" t="str">
        <f>IF('Data Entry'!$CC4350="", "", 'Data Entry'!$CC4350)</f>
        <v/>
      </c>
      <c r="J1712" s="41" t="str">
        <f>IF('Data Entry'!$BW4350="", "", 'Data Entry'!$BW4350)</f>
        <v/>
      </c>
      <c r="L1712" s="37" t="str">
        <f t="shared" si="79"/>
        <v/>
      </c>
      <c r="N1712" s="37" t="str">
        <f t="shared" si="80"/>
        <v/>
      </c>
      <c r="O1712" s="37" t="str">
        <f t="shared" si="78"/>
        <v/>
      </c>
    </row>
    <row r="1713" spans="1:15" x14ac:dyDescent="0.25">
      <c r="A1713" s="21"/>
      <c r="B1713" s="16"/>
      <c r="C1713" s="57"/>
      <c r="D1713" s="21"/>
      <c r="E1713" s="21"/>
      <c r="F1713" s="21"/>
      <c r="I1713" s="41" t="str">
        <f>IF('Data Entry'!$CC4351="", "", 'Data Entry'!$CC4351)</f>
        <v/>
      </c>
      <c r="J1713" s="41" t="str">
        <f>IF('Data Entry'!$BW4351="", "", 'Data Entry'!$BW4351)</f>
        <v/>
      </c>
      <c r="L1713" s="37" t="str">
        <f t="shared" si="79"/>
        <v/>
      </c>
      <c r="N1713" s="37" t="str">
        <f t="shared" si="80"/>
        <v/>
      </c>
      <c r="O1713" s="37" t="str">
        <f t="shared" si="78"/>
        <v/>
      </c>
    </row>
    <row r="1714" spans="1:15" x14ac:dyDescent="0.25">
      <c r="A1714" s="21"/>
      <c r="B1714" s="16"/>
      <c r="C1714" s="57"/>
      <c r="D1714" s="21"/>
      <c r="E1714" s="21"/>
      <c r="F1714" s="21"/>
      <c r="I1714" s="41" t="str">
        <f>IF('Data Entry'!$CC4352="", "", 'Data Entry'!$CC4352)</f>
        <v/>
      </c>
      <c r="J1714" s="41" t="str">
        <f>IF('Data Entry'!$BW4352="", "", 'Data Entry'!$BW4352)</f>
        <v/>
      </c>
      <c r="L1714" s="37" t="str">
        <f t="shared" si="79"/>
        <v/>
      </c>
      <c r="N1714" s="37" t="str">
        <f t="shared" si="80"/>
        <v/>
      </c>
      <c r="O1714" s="37" t="str">
        <f t="shared" si="78"/>
        <v/>
      </c>
    </row>
    <row r="1715" spans="1:15" x14ac:dyDescent="0.25">
      <c r="A1715" s="21"/>
      <c r="B1715" s="16"/>
      <c r="C1715" s="57"/>
      <c r="D1715" s="21"/>
      <c r="E1715" s="21"/>
      <c r="F1715" s="21"/>
      <c r="I1715" s="41" t="str">
        <f>IF('Data Entry'!$CC4353="", "", 'Data Entry'!$CC4353)</f>
        <v/>
      </c>
      <c r="J1715" s="41" t="str">
        <f>IF('Data Entry'!$BW4353="", "", 'Data Entry'!$BW4353)</f>
        <v/>
      </c>
      <c r="L1715" s="37" t="str">
        <f t="shared" si="79"/>
        <v/>
      </c>
      <c r="N1715" s="37" t="str">
        <f t="shared" si="80"/>
        <v/>
      </c>
      <c r="O1715" s="37" t="str">
        <f t="shared" si="78"/>
        <v/>
      </c>
    </row>
    <row r="1716" spans="1:15" x14ac:dyDescent="0.25">
      <c r="A1716" s="21"/>
      <c r="B1716" s="16"/>
      <c r="C1716" s="57"/>
      <c r="D1716" s="21"/>
      <c r="E1716" s="21"/>
      <c r="F1716" s="21"/>
      <c r="I1716" s="41" t="str">
        <f>IF('Data Entry'!$CC4354="", "", 'Data Entry'!$CC4354)</f>
        <v/>
      </c>
      <c r="J1716" s="41" t="str">
        <f>IF('Data Entry'!$BW4354="", "", 'Data Entry'!$BW4354)</f>
        <v/>
      </c>
      <c r="L1716" s="37" t="str">
        <f t="shared" si="79"/>
        <v/>
      </c>
      <c r="N1716" s="37" t="str">
        <f t="shared" si="80"/>
        <v/>
      </c>
      <c r="O1716" s="37" t="str">
        <f t="shared" si="78"/>
        <v/>
      </c>
    </row>
    <row r="1717" spans="1:15" x14ac:dyDescent="0.25">
      <c r="A1717" s="21"/>
      <c r="B1717" s="16"/>
      <c r="C1717" s="57"/>
      <c r="D1717" s="21"/>
      <c r="E1717" s="21"/>
      <c r="F1717" s="21"/>
      <c r="I1717" s="41" t="str">
        <f>IF('Data Entry'!$CC4355="", "", 'Data Entry'!$CC4355)</f>
        <v/>
      </c>
      <c r="J1717" s="41" t="str">
        <f>IF('Data Entry'!$BW4355="", "", 'Data Entry'!$BW4355)</f>
        <v/>
      </c>
      <c r="L1717" s="37" t="str">
        <f t="shared" si="79"/>
        <v/>
      </c>
      <c r="N1717" s="37" t="str">
        <f t="shared" si="80"/>
        <v/>
      </c>
      <c r="O1717" s="37" t="str">
        <f t="shared" si="78"/>
        <v/>
      </c>
    </row>
    <row r="1718" spans="1:15" x14ac:dyDescent="0.25">
      <c r="A1718" s="21"/>
      <c r="B1718" s="16"/>
      <c r="C1718" s="57"/>
      <c r="D1718" s="21"/>
      <c r="E1718" s="21"/>
      <c r="F1718" s="21"/>
      <c r="I1718" s="41" t="str">
        <f>IF('Data Entry'!$CC4356="", "", 'Data Entry'!$CC4356)</f>
        <v/>
      </c>
      <c r="J1718" s="41" t="str">
        <f>IF('Data Entry'!$BW4356="", "", 'Data Entry'!$BW4356)</f>
        <v/>
      </c>
      <c r="L1718" s="37" t="str">
        <f t="shared" si="79"/>
        <v/>
      </c>
      <c r="N1718" s="37" t="str">
        <f t="shared" si="80"/>
        <v/>
      </c>
      <c r="O1718" s="37" t="str">
        <f t="shared" si="78"/>
        <v/>
      </c>
    </row>
    <row r="1719" spans="1:15" x14ac:dyDescent="0.25">
      <c r="A1719" s="21"/>
      <c r="B1719" s="16"/>
      <c r="C1719" s="57"/>
      <c r="D1719" s="21"/>
      <c r="E1719" s="21"/>
      <c r="F1719" s="21"/>
      <c r="I1719" s="41" t="str">
        <f>IF('Data Entry'!$CC4357="", "", 'Data Entry'!$CC4357)</f>
        <v/>
      </c>
      <c r="J1719" s="41" t="str">
        <f>IF('Data Entry'!$BW4357="", "", 'Data Entry'!$BW4357)</f>
        <v/>
      </c>
      <c r="L1719" s="37" t="str">
        <f t="shared" si="79"/>
        <v/>
      </c>
      <c r="N1719" s="37" t="str">
        <f t="shared" si="80"/>
        <v/>
      </c>
      <c r="O1719" s="37" t="str">
        <f t="shared" si="78"/>
        <v/>
      </c>
    </row>
    <row r="1720" spans="1:15" x14ac:dyDescent="0.25">
      <c r="A1720" s="21"/>
      <c r="B1720" s="16"/>
      <c r="C1720" s="57"/>
      <c r="D1720" s="21"/>
      <c r="E1720" s="21"/>
      <c r="F1720" s="21"/>
      <c r="I1720" s="41" t="str">
        <f>IF('Data Entry'!$CC4358="", "", 'Data Entry'!$CC4358)</f>
        <v/>
      </c>
      <c r="J1720" s="41" t="str">
        <f>IF('Data Entry'!$BW4358="", "", 'Data Entry'!$BW4358)</f>
        <v/>
      </c>
      <c r="L1720" s="37" t="str">
        <f t="shared" si="79"/>
        <v/>
      </c>
      <c r="N1720" s="37" t="str">
        <f t="shared" si="80"/>
        <v/>
      </c>
      <c r="O1720" s="37" t="str">
        <f t="shared" si="78"/>
        <v/>
      </c>
    </row>
    <row r="1721" spans="1:15" x14ac:dyDescent="0.25">
      <c r="A1721" s="21"/>
      <c r="B1721" s="16"/>
      <c r="C1721" s="57"/>
      <c r="D1721" s="21"/>
      <c r="E1721" s="21"/>
      <c r="F1721" s="21"/>
      <c r="I1721" s="41" t="str">
        <f>IF('Data Entry'!$CC4359="", "", 'Data Entry'!$CC4359)</f>
        <v/>
      </c>
      <c r="J1721" s="41" t="str">
        <f>IF('Data Entry'!$BW4359="", "", 'Data Entry'!$BW4359)</f>
        <v/>
      </c>
      <c r="L1721" s="37" t="str">
        <f t="shared" si="79"/>
        <v/>
      </c>
      <c r="N1721" s="37" t="str">
        <f t="shared" si="80"/>
        <v/>
      </c>
      <c r="O1721" s="37" t="str">
        <f t="shared" si="78"/>
        <v/>
      </c>
    </row>
    <row r="1722" spans="1:15" x14ac:dyDescent="0.25">
      <c r="A1722" s="21"/>
      <c r="B1722" s="16"/>
      <c r="C1722" s="57"/>
      <c r="D1722" s="21"/>
      <c r="E1722" s="21"/>
      <c r="F1722" s="21"/>
      <c r="I1722" s="41" t="str">
        <f>IF('Data Entry'!$CC4360="", "", 'Data Entry'!$CC4360)</f>
        <v/>
      </c>
      <c r="J1722" s="41" t="str">
        <f>IF('Data Entry'!$BW4360="", "", 'Data Entry'!$BW4360)</f>
        <v/>
      </c>
      <c r="L1722" s="37" t="str">
        <f t="shared" si="79"/>
        <v/>
      </c>
      <c r="N1722" s="37" t="str">
        <f t="shared" si="80"/>
        <v/>
      </c>
      <c r="O1722" s="37" t="str">
        <f t="shared" si="78"/>
        <v/>
      </c>
    </row>
    <row r="1723" spans="1:15" x14ac:dyDescent="0.25">
      <c r="A1723" s="21"/>
      <c r="B1723" s="16"/>
      <c r="C1723" s="57"/>
      <c r="D1723" s="21"/>
      <c r="E1723" s="21"/>
      <c r="F1723" s="21"/>
      <c r="I1723" s="41" t="str">
        <f>IF('Data Entry'!$CC4361="", "", 'Data Entry'!$CC4361)</f>
        <v/>
      </c>
      <c r="J1723" s="41" t="str">
        <f>IF('Data Entry'!$BW4361="", "", 'Data Entry'!$BW4361)</f>
        <v/>
      </c>
      <c r="L1723" s="37" t="str">
        <f t="shared" si="79"/>
        <v/>
      </c>
      <c r="N1723" s="37" t="str">
        <f t="shared" si="80"/>
        <v/>
      </c>
      <c r="O1723" s="37" t="str">
        <f t="shared" si="78"/>
        <v/>
      </c>
    </row>
    <row r="1724" spans="1:15" x14ac:dyDescent="0.25">
      <c r="A1724" s="21"/>
      <c r="B1724" s="16"/>
      <c r="C1724" s="57"/>
      <c r="D1724" s="21"/>
      <c r="E1724" s="21"/>
      <c r="F1724" s="21"/>
      <c r="I1724" s="41" t="str">
        <f>IF('Data Entry'!$CC4362="", "", 'Data Entry'!$CC4362)</f>
        <v/>
      </c>
      <c r="J1724" s="41" t="str">
        <f>IF('Data Entry'!$BW4362="", "", 'Data Entry'!$BW4362)</f>
        <v/>
      </c>
      <c r="L1724" s="37" t="str">
        <f t="shared" si="79"/>
        <v/>
      </c>
      <c r="N1724" s="37" t="str">
        <f t="shared" si="80"/>
        <v/>
      </c>
      <c r="O1724" s="37" t="str">
        <f t="shared" si="78"/>
        <v/>
      </c>
    </row>
    <row r="1725" spans="1:15" x14ac:dyDescent="0.25">
      <c r="A1725" s="21"/>
      <c r="B1725" s="16"/>
      <c r="C1725" s="57"/>
      <c r="D1725" s="21"/>
      <c r="E1725" s="21"/>
      <c r="F1725" s="21"/>
      <c r="I1725" s="41" t="str">
        <f>IF('Data Entry'!$CC4363="", "", 'Data Entry'!$CC4363)</f>
        <v/>
      </c>
      <c r="J1725" s="41" t="str">
        <f>IF('Data Entry'!$BW4363="", "", 'Data Entry'!$BW4363)</f>
        <v/>
      </c>
      <c r="L1725" s="37" t="str">
        <f t="shared" si="79"/>
        <v/>
      </c>
      <c r="N1725" s="37" t="str">
        <f t="shared" si="80"/>
        <v/>
      </c>
      <c r="O1725" s="37" t="str">
        <f t="shared" si="78"/>
        <v/>
      </c>
    </row>
    <row r="1726" spans="1:15" x14ac:dyDescent="0.25">
      <c r="A1726" s="21"/>
      <c r="B1726" s="16"/>
      <c r="C1726" s="57"/>
      <c r="D1726" s="21"/>
      <c r="E1726" s="21"/>
      <c r="F1726" s="21"/>
      <c r="I1726" s="41" t="str">
        <f>IF('Data Entry'!$CC4364="", "", 'Data Entry'!$CC4364)</f>
        <v/>
      </c>
      <c r="J1726" s="41" t="str">
        <f>IF('Data Entry'!$BW4364="", "", 'Data Entry'!$BW4364)</f>
        <v/>
      </c>
      <c r="L1726" s="37" t="str">
        <f t="shared" si="79"/>
        <v/>
      </c>
      <c r="N1726" s="37" t="str">
        <f t="shared" si="80"/>
        <v/>
      </c>
      <c r="O1726" s="37" t="str">
        <f t="shared" si="78"/>
        <v/>
      </c>
    </row>
    <row r="1727" spans="1:15" x14ac:dyDescent="0.25">
      <c r="A1727" s="21"/>
      <c r="B1727" s="16"/>
      <c r="C1727" s="57"/>
      <c r="D1727" s="21"/>
      <c r="E1727" s="21"/>
      <c r="F1727" s="21"/>
      <c r="I1727" s="41" t="str">
        <f>IF('Data Entry'!$CC4365="", "", 'Data Entry'!$CC4365)</f>
        <v/>
      </c>
      <c r="J1727" s="41" t="str">
        <f>IF('Data Entry'!$BW4365="", "", 'Data Entry'!$BW4365)</f>
        <v/>
      </c>
      <c r="L1727" s="37" t="str">
        <f t="shared" si="79"/>
        <v/>
      </c>
      <c r="N1727" s="37" t="str">
        <f t="shared" si="80"/>
        <v/>
      </c>
      <c r="O1727" s="37" t="str">
        <f t="shared" si="78"/>
        <v/>
      </c>
    </row>
    <row r="1728" spans="1:15" x14ac:dyDescent="0.25">
      <c r="A1728" s="21"/>
      <c r="B1728" s="16"/>
      <c r="C1728" s="57"/>
      <c r="D1728" s="21"/>
      <c r="E1728" s="21"/>
      <c r="F1728" s="21"/>
      <c r="I1728" s="41" t="str">
        <f>IF('Data Entry'!$CC4366="", "", 'Data Entry'!$CC4366)</f>
        <v/>
      </c>
      <c r="J1728" s="41" t="str">
        <f>IF('Data Entry'!$BW4366="", "", 'Data Entry'!$BW4366)</f>
        <v/>
      </c>
      <c r="L1728" s="37" t="str">
        <f t="shared" si="79"/>
        <v/>
      </c>
      <c r="N1728" s="37" t="str">
        <f t="shared" si="80"/>
        <v/>
      </c>
      <c r="O1728" s="37" t="str">
        <f t="shared" si="78"/>
        <v/>
      </c>
    </row>
    <row r="1729" spans="1:15" x14ac:dyDescent="0.25">
      <c r="A1729" s="21"/>
      <c r="B1729" s="16"/>
      <c r="C1729" s="57"/>
      <c r="D1729" s="21"/>
      <c r="E1729" s="21"/>
      <c r="F1729" s="21"/>
      <c r="I1729" s="41" t="str">
        <f>IF('Data Entry'!$CC4367="", "", 'Data Entry'!$CC4367)</f>
        <v/>
      </c>
      <c r="J1729" s="41" t="str">
        <f>IF('Data Entry'!$BW4367="", "", 'Data Entry'!$BW4367)</f>
        <v/>
      </c>
      <c r="L1729" s="37" t="str">
        <f t="shared" si="79"/>
        <v/>
      </c>
      <c r="N1729" s="37" t="str">
        <f t="shared" si="80"/>
        <v/>
      </c>
      <c r="O1729" s="37" t="str">
        <f t="shared" si="78"/>
        <v/>
      </c>
    </row>
    <row r="1730" spans="1:15" x14ac:dyDescent="0.25">
      <c r="A1730" s="21"/>
      <c r="B1730" s="16"/>
      <c r="C1730" s="57"/>
      <c r="D1730" s="21"/>
      <c r="E1730" s="21"/>
      <c r="F1730" s="21"/>
      <c r="I1730" s="41" t="str">
        <f>IF('Data Entry'!$CC4368="", "", 'Data Entry'!$CC4368)</f>
        <v/>
      </c>
      <c r="J1730" s="41" t="str">
        <f>IF('Data Entry'!$BW4368="", "", 'Data Entry'!$BW4368)</f>
        <v/>
      </c>
      <c r="L1730" s="37" t="str">
        <f t="shared" si="79"/>
        <v/>
      </c>
      <c r="N1730" s="37" t="str">
        <f t="shared" si="80"/>
        <v/>
      </c>
      <c r="O1730" s="37" t="str">
        <f t="shared" si="78"/>
        <v/>
      </c>
    </row>
    <row r="1731" spans="1:15" x14ac:dyDescent="0.25">
      <c r="A1731" s="21"/>
      <c r="B1731" s="16"/>
      <c r="C1731" s="57"/>
      <c r="D1731" s="21"/>
      <c r="E1731" s="21"/>
      <c r="F1731" s="21"/>
      <c r="I1731" s="41" t="str">
        <f>IF('Data Entry'!$CC4369="", "", 'Data Entry'!$CC4369)</f>
        <v/>
      </c>
      <c r="J1731" s="41" t="str">
        <f>IF('Data Entry'!$BW4369="", "", 'Data Entry'!$BW4369)</f>
        <v/>
      </c>
      <c r="L1731" s="37" t="str">
        <f t="shared" si="79"/>
        <v/>
      </c>
      <c r="N1731" s="37" t="str">
        <f t="shared" si="80"/>
        <v/>
      </c>
      <c r="O1731" s="37" t="str">
        <f t="shared" si="78"/>
        <v/>
      </c>
    </row>
    <row r="1732" spans="1:15" x14ac:dyDescent="0.25">
      <c r="A1732" s="21"/>
      <c r="B1732" s="16"/>
      <c r="C1732" s="57"/>
      <c r="D1732" s="21"/>
      <c r="E1732" s="21"/>
      <c r="F1732" s="21"/>
      <c r="I1732" s="41" t="str">
        <f>IF('Data Entry'!$CC4370="", "", 'Data Entry'!$CC4370)</f>
        <v/>
      </c>
      <c r="J1732" s="41" t="str">
        <f>IF('Data Entry'!$BW4370="", "", 'Data Entry'!$BW4370)</f>
        <v/>
      </c>
      <c r="L1732" s="37" t="str">
        <f t="shared" si="79"/>
        <v/>
      </c>
      <c r="N1732" s="37" t="str">
        <f t="shared" si="80"/>
        <v/>
      </c>
      <c r="O1732" s="37" t="str">
        <f t="shared" si="78"/>
        <v/>
      </c>
    </row>
    <row r="1733" spans="1:15" x14ac:dyDescent="0.25">
      <c r="A1733" s="21"/>
      <c r="B1733" s="16"/>
      <c r="C1733" s="57"/>
      <c r="D1733" s="21"/>
      <c r="E1733" s="21"/>
      <c r="F1733" s="21"/>
      <c r="I1733" s="41" t="str">
        <f>IF('Data Entry'!$CC4371="", "", 'Data Entry'!$CC4371)</f>
        <v/>
      </c>
      <c r="J1733" s="41" t="str">
        <f>IF('Data Entry'!$BW4371="", "", 'Data Entry'!$BW4371)</f>
        <v/>
      </c>
      <c r="L1733" s="37" t="str">
        <f t="shared" si="79"/>
        <v/>
      </c>
      <c r="N1733" s="37" t="str">
        <f t="shared" si="80"/>
        <v/>
      </c>
      <c r="O1733" s="37" t="str">
        <f t="shared" si="78"/>
        <v/>
      </c>
    </row>
    <row r="1734" spans="1:15" x14ac:dyDescent="0.25">
      <c r="A1734" s="21"/>
      <c r="B1734" s="16"/>
      <c r="C1734" s="57"/>
      <c r="D1734" s="21"/>
      <c r="E1734" s="21"/>
      <c r="F1734" s="21"/>
      <c r="I1734" s="41" t="str">
        <f>IF('Data Entry'!$CC4372="", "", 'Data Entry'!$CC4372)</f>
        <v/>
      </c>
      <c r="J1734" s="41" t="str">
        <f>IF('Data Entry'!$BW4372="", "", 'Data Entry'!$BW4372)</f>
        <v/>
      </c>
      <c r="L1734" s="37" t="str">
        <f t="shared" si="79"/>
        <v/>
      </c>
      <c r="N1734" s="37" t="str">
        <f t="shared" si="80"/>
        <v/>
      </c>
      <c r="O1734" s="37" t="str">
        <f t="shared" si="78"/>
        <v/>
      </c>
    </row>
    <row r="1735" spans="1:15" x14ac:dyDescent="0.25">
      <c r="A1735" s="21"/>
      <c r="B1735" s="16"/>
      <c r="C1735" s="57"/>
      <c r="D1735" s="21"/>
      <c r="E1735" s="21"/>
      <c r="F1735" s="21"/>
      <c r="I1735" s="41" t="str">
        <f>IF('Data Entry'!$CC4373="", "", 'Data Entry'!$CC4373)</f>
        <v/>
      </c>
      <c r="J1735" s="41" t="str">
        <f>IF('Data Entry'!$BW4373="", "", 'Data Entry'!$BW4373)</f>
        <v/>
      </c>
      <c r="L1735" s="37" t="str">
        <f t="shared" si="79"/>
        <v/>
      </c>
      <c r="N1735" s="37" t="str">
        <f t="shared" si="80"/>
        <v/>
      </c>
      <c r="O1735" s="37" t="str">
        <f t="shared" si="78"/>
        <v/>
      </c>
    </row>
    <row r="1736" spans="1:15" x14ac:dyDescent="0.25">
      <c r="A1736" s="21"/>
      <c r="B1736" s="16"/>
      <c r="C1736" s="57"/>
      <c r="D1736" s="21"/>
      <c r="E1736" s="21"/>
      <c r="F1736" s="21"/>
      <c r="I1736" s="41" t="str">
        <f>IF('Data Entry'!$CC4374="", "", 'Data Entry'!$CC4374)</f>
        <v/>
      </c>
      <c r="J1736" s="41" t="str">
        <f>IF('Data Entry'!$BW4374="", "", 'Data Entry'!$BW4374)</f>
        <v/>
      </c>
      <c r="L1736" s="37" t="str">
        <f t="shared" si="79"/>
        <v/>
      </c>
      <c r="N1736" s="37" t="str">
        <f t="shared" si="80"/>
        <v/>
      </c>
      <c r="O1736" s="37" t="str">
        <f t="shared" si="78"/>
        <v/>
      </c>
    </row>
    <row r="1737" spans="1:15" x14ac:dyDescent="0.25">
      <c r="A1737" s="21"/>
      <c r="B1737" s="16"/>
      <c r="C1737" s="57"/>
      <c r="D1737" s="21"/>
      <c r="E1737" s="21"/>
      <c r="F1737" s="21"/>
      <c r="I1737" s="41" t="str">
        <f>IF('Data Entry'!$CC4375="", "", 'Data Entry'!$CC4375)</f>
        <v/>
      </c>
      <c r="J1737" s="41" t="str">
        <f>IF('Data Entry'!$BW4375="", "", 'Data Entry'!$BW4375)</f>
        <v/>
      </c>
      <c r="L1737" s="37" t="str">
        <f t="shared" si="79"/>
        <v/>
      </c>
      <c r="N1737" s="37" t="str">
        <f t="shared" si="80"/>
        <v/>
      </c>
      <c r="O1737" s="37" t="str">
        <f t="shared" si="78"/>
        <v/>
      </c>
    </row>
    <row r="1738" spans="1:15" x14ac:dyDescent="0.25">
      <c r="A1738" s="21"/>
      <c r="B1738" s="16"/>
      <c r="C1738" s="57"/>
      <c r="D1738" s="21"/>
      <c r="E1738" s="21"/>
      <c r="F1738" s="21"/>
      <c r="I1738" s="41" t="str">
        <f>IF('Data Entry'!$CC4376="", "", 'Data Entry'!$CC4376)</f>
        <v/>
      </c>
      <c r="J1738" s="41" t="str">
        <f>IF('Data Entry'!$BW4376="", "", 'Data Entry'!$BW4376)</f>
        <v/>
      </c>
      <c r="L1738" s="37" t="str">
        <f t="shared" si="79"/>
        <v/>
      </c>
      <c r="N1738" s="37" t="str">
        <f t="shared" si="80"/>
        <v/>
      </c>
      <c r="O1738" s="37" t="str">
        <f t="shared" si="78"/>
        <v/>
      </c>
    </row>
    <row r="1739" spans="1:15" x14ac:dyDescent="0.25">
      <c r="A1739" s="21"/>
      <c r="B1739" s="16"/>
      <c r="C1739" s="57"/>
      <c r="D1739" s="21"/>
      <c r="E1739" s="21"/>
      <c r="F1739" s="21"/>
      <c r="I1739" s="41" t="str">
        <f>IF('Data Entry'!$CC4377="", "", 'Data Entry'!$CC4377)</f>
        <v/>
      </c>
      <c r="J1739" s="41" t="str">
        <f>IF('Data Entry'!$BW4377="", "", 'Data Entry'!$BW4377)</f>
        <v/>
      </c>
      <c r="L1739" s="37" t="str">
        <f t="shared" si="79"/>
        <v/>
      </c>
      <c r="N1739" s="37" t="str">
        <f t="shared" si="80"/>
        <v/>
      </c>
      <c r="O1739" s="37" t="str">
        <f t="shared" ref="O1739:O1802" si="81">IF($L1739="", "", IF(AND(O$5="X", C1739=""), $L$6, IF(AND(NOT(C1739=""), OR(COUNTIF(J$11:J$2650, C1739)=0, COUNTIF(C$11:C$2650, C1739)&gt;1)), $L$7, "")))</f>
        <v/>
      </c>
    </row>
    <row r="1740" spans="1:15" x14ac:dyDescent="0.25">
      <c r="A1740" s="21"/>
      <c r="B1740" s="16"/>
      <c r="C1740" s="57"/>
      <c r="D1740" s="21"/>
      <c r="E1740" s="21"/>
      <c r="F1740" s="21"/>
      <c r="I1740" s="41" t="str">
        <f>IF('Data Entry'!$CC4378="", "", 'Data Entry'!$CC4378)</f>
        <v/>
      </c>
      <c r="J1740" s="41" t="str">
        <f>IF('Data Entry'!$BW4378="", "", 'Data Entry'!$BW4378)</f>
        <v/>
      </c>
      <c r="L1740" s="37" t="str">
        <f t="shared" ref="L1740:L1803" si="82">IF(COUNTIF($B1740:$C1740, "")=2, "", "X")</f>
        <v/>
      </c>
      <c r="N1740" s="37" t="str">
        <f t="shared" ref="N1740:N1803" si="83">IF($L1740="", "", IF(AND(N$5="X", B1740=""), $L$6, IF(AND(NOT(B1740=""), OR(COUNTIF(I$11:I$2650, B1740)=0, COUNTIF(B$11:B$2650, B1740)&gt;1)), $L$7, "")))</f>
        <v/>
      </c>
      <c r="O1740" s="37" t="str">
        <f t="shared" si="81"/>
        <v/>
      </c>
    </row>
    <row r="1741" spans="1:15" x14ac:dyDescent="0.25">
      <c r="A1741" s="21"/>
      <c r="B1741" s="16"/>
      <c r="C1741" s="57"/>
      <c r="D1741" s="21"/>
      <c r="E1741" s="21"/>
      <c r="F1741" s="21"/>
      <c r="I1741" s="41" t="str">
        <f>IF('Data Entry'!$CC4379="", "", 'Data Entry'!$CC4379)</f>
        <v/>
      </c>
      <c r="J1741" s="41" t="str">
        <f>IF('Data Entry'!$BW4379="", "", 'Data Entry'!$BW4379)</f>
        <v/>
      </c>
      <c r="L1741" s="37" t="str">
        <f t="shared" si="82"/>
        <v/>
      </c>
      <c r="N1741" s="37" t="str">
        <f t="shared" si="83"/>
        <v/>
      </c>
      <c r="O1741" s="37" t="str">
        <f t="shared" si="81"/>
        <v/>
      </c>
    </row>
    <row r="1742" spans="1:15" x14ac:dyDescent="0.25">
      <c r="A1742" s="21"/>
      <c r="B1742" s="16"/>
      <c r="C1742" s="57"/>
      <c r="D1742" s="21"/>
      <c r="E1742" s="21"/>
      <c r="F1742" s="21"/>
      <c r="I1742" s="41" t="str">
        <f>IF('Data Entry'!$CC4380="", "", 'Data Entry'!$CC4380)</f>
        <v/>
      </c>
      <c r="J1742" s="41" t="str">
        <f>IF('Data Entry'!$BW4380="", "", 'Data Entry'!$BW4380)</f>
        <v/>
      </c>
      <c r="L1742" s="37" t="str">
        <f t="shared" si="82"/>
        <v/>
      </c>
      <c r="N1742" s="37" t="str">
        <f t="shared" si="83"/>
        <v/>
      </c>
      <c r="O1742" s="37" t="str">
        <f t="shared" si="81"/>
        <v/>
      </c>
    </row>
    <row r="1743" spans="1:15" x14ac:dyDescent="0.25">
      <c r="A1743" s="21"/>
      <c r="B1743" s="16"/>
      <c r="C1743" s="57"/>
      <c r="D1743" s="21"/>
      <c r="E1743" s="21"/>
      <c r="F1743" s="21"/>
      <c r="I1743" s="41" t="str">
        <f>IF('Data Entry'!$CC4381="", "", 'Data Entry'!$CC4381)</f>
        <v/>
      </c>
      <c r="J1743" s="41" t="str">
        <f>IF('Data Entry'!$BW4381="", "", 'Data Entry'!$BW4381)</f>
        <v/>
      </c>
      <c r="L1743" s="37" t="str">
        <f t="shared" si="82"/>
        <v/>
      </c>
      <c r="N1743" s="37" t="str">
        <f t="shared" si="83"/>
        <v/>
      </c>
      <c r="O1743" s="37" t="str">
        <f t="shared" si="81"/>
        <v/>
      </c>
    </row>
    <row r="1744" spans="1:15" x14ac:dyDescent="0.25">
      <c r="A1744" s="21"/>
      <c r="B1744" s="16"/>
      <c r="C1744" s="57"/>
      <c r="D1744" s="21"/>
      <c r="E1744" s="21"/>
      <c r="F1744" s="21"/>
      <c r="I1744" s="41" t="str">
        <f>IF('Data Entry'!$CC4382="", "", 'Data Entry'!$CC4382)</f>
        <v/>
      </c>
      <c r="J1744" s="41" t="str">
        <f>IF('Data Entry'!$BW4382="", "", 'Data Entry'!$BW4382)</f>
        <v/>
      </c>
      <c r="L1744" s="37" t="str">
        <f t="shared" si="82"/>
        <v/>
      </c>
      <c r="N1744" s="37" t="str">
        <f t="shared" si="83"/>
        <v/>
      </c>
      <c r="O1744" s="37" t="str">
        <f t="shared" si="81"/>
        <v/>
      </c>
    </row>
    <row r="1745" spans="1:15" x14ac:dyDescent="0.25">
      <c r="A1745" s="21"/>
      <c r="B1745" s="16"/>
      <c r="C1745" s="57"/>
      <c r="D1745" s="21"/>
      <c r="E1745" s="21"/>
      <c r="F1745" s="21"/>
      <c r="I1745" s="41" t="str">
        <f>IF('Data Entry'!$CC4383="", "", 'Data Entry'!$CC4383)</f>
        <v/>
      </c>
      <c r="J1745" s="41" t="str">
        <f>IF('Data Entry'!$BW4383="", "", 'Data Entry'!$BW4383)</f>
        <v/>
      </c>
      <c r="L1745" s="37" t="str">
        <f t="shared" si="82"/>
        <v/>
      </c>
      <c r="N1745" s="37" t="str">
        <f t="shared" si="83"/>
        <v/>
      </c>
      <c r="O1745" s="37" t="str">
        <f t="shared" si="81"/>
        <v/>
      </c>
    </row>
    <row r="1746" spans="1:15" x14ac:dyDescent="0.25">
      <c r="A1746" s="21"/>
      <c r="B1746" s="16"/>
      <c r="C1746" s="57"/>
      <c r="D1746" s="21"/>
      <c r="E1746" s="21"/>
      <c r="F1746" s="21"/>
      <c r="I1746" s="41" t="str">
        <f>IF('Data Entry'!$CC4384="", "", 'Data Entry'!$CC4384)</f>
        <v/>
      </c>
      <c r="J1746" s="41" t="str">
        <f>IF('Data Entry'!$BW4384="", "", 'Data Entry'!$BW4384)</f>
        <v/>
      </c>
      <c r="L1746" s="37" t="str">
        <f t="shared" si="82"/>
        <v/>
      </c>
      <c r="N1746" s="37" t="str">
        <f t="shared" si="83"/>
        <v/>
      </c>
      <c r="O1746" s="37" t="str">
        <f t="shared" si="81"/>
        <v/>
      </c>
    </row>
    <row r="1747" spans="1:15" x14ac:dyDescent="0.25">
      <c r="A1747" s="21"/>
      <c r="B1747" s="16"/>
      <c r="C1747" s="57"/>
      <c r="D1747" s="21"/>
      <c r="E1747" s="21"/>
      <c r="F1747" s="21"/>
      <c r="I1747" s="41" t="str">
        <f>IF('Data Entry'!$CC4385="", "", 'Data Entry'!$CC4385)</f>
        <v/>
      </c>
      <c r="J1747" s="41" t="str">
        <f>IF('Data Entry'!$BW4385="", "", 'Data Entry'!$BW4385)</f>
        <v/>
      </c>
      <c r="L1747" s="37" t="str">
        <f t="shared" si="82"/>
        <v/>
      </c>
      <c r="N1747" s="37" t="str">
        <f t="shared" si="83"/>
        <v/>
      </c>
      <c r="O1747" s="37" t="str">
        <f t="shared" si="81"/>
        <v/>
      </c>
    </row>
    <row r="1748" spans="1:15" x14ac:dyDescent="0.25">
      <c r="A1748" s="21"/>
      <c r="B1748" s="16"/>
      <c r="C1748" s="57"/>
      <c r="D1748" s="21"/>
      <c r="E1748" s="21"/>
      <c r="F1748" s="21"/>
      <c r="I1748" s="41" t="str">
        <f>IF('Data Entry'!$CC4386="", "", 'Data Entry'!$CC4386)</f>
        <v/>
      </c>
      <c r="J1748" s="41" t="str">
        <f>IF('Data Entry'!$BW4386="", "", 'Data Entry'!$BW4386)</f>
        <v/>
      </c>
      <c r="L1748" s="37" t="str">
        <f t="shared" si="82"/>
        <v/>
      </c>
      <c r="N1748" s="37" t="str">
        <f t="shared" si="83"/>
        <v/>
      </c>
      <c r="O1748" s="37" t="str">
        <f t="shared" si="81"/>
        <v/>
      </c>
    </row>
    <row r="1749" spans="1:15" x14ac:dyDescent="0.25">
      <c r="A1749" s="21"/>
      <c r="B1749" s="16"/>
      <c r="C1749" s="57"/>
      <c r="D1749" s="21"/>
      <c r="E1749" s="21"/>
      <c r="F1749" s="21"/>
      <c r="I1749" s="41" t="str">
        <f>IF('Data Entry'!$CC4387="", "", 'Data Entry'!$CC4387)</f>
        <v/>
      </c>
      <c r="J1749" s="41" t="str">
        <f>IF('Data Entry'!$BW4387="", "", 'Data Entry'!$BW4387)</f>
        <v/>
      </c>
      <c r="L1749" s="37" t="str">
        <f t="shared" si="82"/>
        <v/>
      </c>
      <c r="N1749" s="37" t="str">
        <f t="shared" si="83"/>
        <v/>
      </c>
      <c r="O1749" s="37" t="str">
        <f t="shared" si="81"/>
        <v/>
      </c>
    </row>
    <row r="1750" spans="1:15" x14ac:dyDescent="0.25">
      <c r="A1750" s="21"/>
      <c r="B1750" s="16"/>
      <c r="C1750" s="57"/>
      <c r="D1750" s="21"/>
      <c r="E1750" s="21"/>
      <c r="F1750" s="21"/>
      <c r="I1750" s="41" t="str">
        <f>IF('Data Entry'!$CC4388="", "", 'Data Entry'!$CC4388)</f>
        <v/>
      </c>
      <c r="J1750" s="41" t="str">
        <f>IF('Data Entry'!$BW4388="", "", 'Data Entry'!$BW4388)</f>
        <v/>
      </c>
      <c r="L1750" s="37" t="str">
        <f t="shared" si="82"/>
        <v/>
      </c>
      <c r="N1750" s="37" t="str">
        <f t="shared" si="83"/>
        <v/>
      </c>
      <c r="O1750" s="37" t="str">
        <f t="shared" si="81"/>
        <v/>
      </c>
    </row>
    <row r="1751" spans="1:15" x14ac:dyDescent="0.25">
      <c r="A1751" s="21"/>
      <c r="B1751" s="16"/>
      <c r="C1751" s="57"/>
      <c r="D1751" s="21"/>
      <c r="E1751" s="21"/>
      <c r="F1751" s="21"/>
      <c r="I1751" s="41" t="str">
        <f>IF('Data Entry'!$CC4389="", "", 'Data Entry'!$CC4389)</f>
        <v/>
      </c>
      <c r="J1751" s="41" t="str">
        <f>IF('Data Entry'!$BW4389="", "", 'Data Entry'!$BW4389)</f>
        <v/>
      </c>
      <c r="L1751" s="37" t="str">
        <f t="shared" si="82"/>
        <v/>
      </c>
      <c r="N1751" s="37" t="str">
        <f t="shared" si="83"/>
        <v/>
      </c>
      <c r="O1751" s="37" t="str">
        <f t="shared" si="81"/>
        <v/>
      </c>
    </row>
    <row r="1752" spans="1:15" x14ac:dyDescent="0.25">
      <c r="A1752" s="21"/>
      <c r="B1752" s="16"/>
      <c r="C1752" s="57"/>
      <c r="D1752" s="21"/>
      <c r="E1752" s="21"/>
      <c r="F1752" s="21"/>
      <c r="I1752" s="41" t="str">
        <f>IF('Data Entry'!$CC4390="", "", 'Data Entry'!$CC4390)</f>
        <v/>
      </c>
      <c r="J1752" s="41" t="str">
        <f>IF('Data Entry'!$BW4390="", "", 'Data Entry'!$BW4390)</f>
        <v/>
      </c>
      <c r="L1752" s="37" t="str">
        <f t="shared" si="82"/>
        <v/>
      </c>
      <c r="N1752" s="37" t="str">
        <f t="shared" si="83"/>
        <v/>
      </c>
      <c r="O1752" s="37" t="str">
        <f t="shared" si="81"/>
        <v/>
      </c>
    </row>
    <row r="1753" spans="1:15" x14ac:dyDescent="0.25">
      <c r="A1753" s="21"/>
      <c r="B1753" s="16"/>
      <c r="C1753" s="57"/>
      <c r="D1753" s="21"/>
      <c r="E1753" s="21"/>
      <c r="F1753" s="21"/>
      <c r="I1753" s="41" t="str">
        <f>IF('Data Entry'!$CC4391="", "", 'Data Entry'!$CC4391)</f>
        <v/>
      </c>
      <c r="J1753" s="41" t="str">
        <f>IF('Data Entry'!$BW4391="", "", 'Data Entry'!$BW4391)</f>
        <v/>
      </c>
      <c r="L1753" s="37" t="str">
        <f t="shared" si="82"/>
        <v/>
      </c>
      <c r="N1753" s="37" t="str">
        <f t="shared" si="83"/>
        <v/>
      </c>
      <c r="O1753" s="37" t="str">
        <f t="shared" si="81"/>
        <v/>
      </c>
    </row>
    <row r="1754" spans="1:15" x14ac:dyDescent="0.25">
      <c r="A1754" s="21"/>
      <c r="B1754" s="16"/>
      <c r="C1754" s="57"/>
      <c r="D1754" s="21"/>
      <c r="E1754" s="21"/>
      <c r="F1754" s="21"/>
      <c r="I1754" s="41" t="str">
        <f>IF('Data Entry'!$CC4392="", "", 'Data Entry'!$CC4392)</f>
        <v/>
      </c>
      <c r="J1754" s="41" t="str">
        <f>IF('Data Entry'!$BW4392="", "", 'Data Entry'!$BW4392)</f>
        <v/>
      </c>
      <c r="L1754" s="37" t="str">
        <f t="shared" si="82"/>
        <v/>
      </c>
      <c r="N1754" s="37" t="str">
        <f t="shared" si="83"/>
        <v/>
      </c>
      <c r="O1754" s="37" t="str">
        <f t="shared" si="81"/>
        <v/>
      </c>
    </row>
    <row r="1755" spans="1:15" x14ac:dyDescent="0.25">
      <c r="A1755" s="21"/>
      <c r="B1755" s="16"/>
      <c r="C1755" s="57"/>
      <c r="D1755" s="21"/>
      <c r="E1755" s="21"/>
      <c r="F1755" s="21"/>
      <c r="I1755" s="41" t="str">
        <f>IF('Data Entry'!$CC4393="", "", 'Data Entry'!$CC4393)</f>
        <v/>
      </c>
      <c r="J1755" s="41" t="str">
        <f>IF('Data Entry'!$BW4393="", "", 'Data Entry'!$BW4393)</f>
        <v/>
      </c>
      <c r="L1755" s="37" t="str">
        <f t="shared" si="82"/>
        <v/>
      </c>
      <c r="N1755" s="37" t="str">
        <f t="shared" si="83"/>
        <v/>
      </c>
      <c r="O1755" s="37" t="str">
        <f t="shared" si="81"/>
        <v/>
      </c>
    </row>
    <row r="1756" spans="1:15" x14ac:dyDescent="0.25">
      <c r="A1756" s="21"/>
      <c r="B1756" s="16"/>
      <c r="C1756" s="57"/>
      <c r="D1756" s="21"/>
      <c r="E1756" s="21"/>
      <c r="F1756" s="21"/>
      <c r="I1756" s="41" t="str">
        <f>IF('Data Entry'!$CC4394="", "", 'Data Entry'!$CC4394)</f>
        <v/>
      </c>
      <c r="J1756" s="41" t="str">
        <f>IF('Data Entry'!$BW4394="", "", 'Data Entry'!$BW4394)</f>
        <v/>
      </c>
      <c r="L1756" s="37" t="str">
        <f t="shared" si="82"/>
        <v/>
      </c>
      <c r="N1756" s="37" t="str">
        <f t="shared" si="83"/>
        <v/>
      </c>
      <c r="O1756" s="37" t="str">
        <f t="shared" si="81"/>
        <v/>
      </c>
    </row>
    <row r="1757" spans="1:15" x14ac:dyDescent="0.25">
      <c r="A1757" s="21"/>
      <c r="B1757" s="16"/>
      <c r="C1757" s="57"/>
      <c r="D1757" s="21"/>
      <c r="E1757" s="21"/>
      <c r="F1757" s="21"/>
      <c r="I1757" s="41" t="str">
        <f>IF('Data Entry'!$CC4395="", "", 'Data Entry'!$CC4395)</f>
        <v/>
      </c>
      <c r="J1757" s="41" t="str">
        <f>IF('Data Entry'!$BW4395="", "", 'Data Entry'!$BW4395)</f>
        <v/>
      </c>
      <c r="L1757" s="37" t="str">
        <f t="shared" si="82"/>
        <v/>
      </c>
      <c r="N1757" s="37" t="str">
        <f t="shared" si="83"/>
        <v/>
      </c>
      <c r="O1757" s="37" t="str">
        <f t="shared" si="81"/>
        <v/>
      </c>
    </row>
    <row r="1758" spans="1:15" x14ac:dyDescent="0.25">
      <c r="A1758" s="21"/>
      <c r="B1758" s="16"/>
      <c r="C1758" s="57"/>
      <c r="D1758" s="21"/>
      <c r="E1758" s="21"/>
      <c r="F1758" s="21"/>
      <c r="I1758" s="41" t="str">
        <f>IF('Data Entry'!$CC4396="", "", 'Data Entry'!$CC4396)</f>
        <v/>
      </c>
      <c r="J1758" s="41" t="str">
        <f>IF('Data Entry'!$BW4396="", "", 'Data Entry'!$BW4396)</f>
        <v/>
      </c>
      <c r="L1758" s="37" t="str">
        <f t="shared" si="82"/>
        <v/>
      </c>
      <c r="N1758" s="37" t="str">
        <f t="shared" si="83"/>
        <v/>
      </c>
      <c r="O1758" s="37" t="str">
        <f t="shared" si="81"/>
        <v/>
      </c>
    </row>
    <row r="1759" spans="1:15" x14ac:dyDescent="0.25">
      <c r="A1759" s="21"/>
      <c r="B1759" s="16"/>
      <c r="C1759" s="57"/>
      <c r="D1759" s="21"/>
      <c r="E1759" s="21"/>
      <c r="F1759" s="21"/>
      <c r="I1759" s="41" t="str">
        <f>IF('Data Entry'!$CC4397="", "", 'Data Entry'!$CC4397)</f>
        <v/>
      </c>
      <c r="J1759" s="41" t="str">
        <f>IF('Data Entry'!$BW4397="", "", 'Data Entry'!$BW4397)</f>
        <v/>
      </c>
      <c r="L1759" s="37" t="str">
        <f t="shared" si="82"/>
        <v/>
      </c>
      <c r="N1759" s="37" t="str">
        <f t="shared" si="83"/>
        <v/>
      </c>
      <c r="O1759" s="37" t="str">
        <f t="shared" si="81"/>
        <v/>
      </c>
    </row>
    <row r="1760" spans="1:15" x14ac:dyDescent="0.25">
      <c r="A1760" s="21"/>
      <c r="B1760" s="16"/>
      <c r="C1760" s="57"/>
      <c r="D1760" s="21"/>
      <c r="E1760" s="21"/>
      <c r="F1760" s="21"/>
      <c r="I1760" s="41" t="str">
        <f>IF('Data Entry'!$CC4398="", "", 'Data Entry'!$CC4398)</f>
        <v/>
      </c>
      <c r="J1760" s="41" t="str">
        <f>IF('Data Entry'!$BW4398="", "", 'Data Entry'!$BW4398)</f>
        <v/>
      </c>
      <c r="L1760" s="37" t="str">
        <f t="shared" si="82"/>
        <v/>
      </c>
      <c r="N1760" s="37" t="str">
        <f t="shared" si="83"/>
        <v/>
      </c>
      <c r="O1760" s="37" t="str">
        <f t="shared" si="81"/>
        <v/>
      </c>
    </row>
    <row r="1761" spans="1:15" x14ac:dyDescent="0.25">
      <c r="A1761" s="21"/>
      <c r="B1761" s="16"/>
      <c r="C1761" s="57"/>
      <c r="D1761" s="21"/>
      <c r="E1761" s="21"/>
      <c r="F1761" s="21"/>
      <c r="I1761" s="41" t="str">
        <f>IF('Data Entry'!$CC4399="", "", 'Data Entry'!$CC4399)</f>
        <v/>
      </c>
      <c r="J1761" s="41" t="str">
        <f>IF('Data Entry'!$BW4399="", "", 'Data Entry'!$BW4399)</f>
        <v/>
      </c>
      <c r="L1761" s="37" t="str">
        <f t="shared" si="82"/>
        <v/>
      </c>
      <c r="N1761" s="37" t="str">
        <f t="shared" si="83"/>
        <v/>
      </c>
      <c r="O1761" s="37" t="str">
        <f t="shared" si="81"/>
        <v/>
      </c>
    </row>
    <row r="1762" spans="1:15" x14ac:dyDescent="0.25">
      <c r="A1762" s="21"/>
      <c r="B1762" s="16"/>
      <c r="C1762" s="57"/>
      <c r="D1762" s="21"/>
      <c r="E1762" s="21"/>
      <c r="F1762" s="21"/>
      <c r="I1762" s="41" t="str">
        <f>IF('Data Entry'!$CC4400="", "", 'Data Entry'!$CC4400)</f>
        <v/>
      </c>
      <c r="J1762" s="41" t="str">
        <f>IF('Data Entry'!$BW4400="", "", 'Data Entry'!$BW4400)</f>
        <v/>
      </c>
      <c r="L1762" s="37" t="str">
        <f t="shared" si="82"/>
        <v/>
      </c>
      <c r="N1762" s="37" t="str">
        <f t="shared" si="83"/>
        <v/>
      </c>
      <c r="O1762" s="37" t="str">
        <f t="shared" si="81"/>
        <v/>
      </c>
    </row>
    <row r="1763" spans="1:15" x14ac:dyDescent="0.25">
      <c r="A1763" s="21"/>
      <c r="B1763" s="16"/>
      <c r="C1763" s="57"/>
      <c r="D1763" s="21"/>
      <c r="E1763" s="21"/>
      <c r="F1763" s="21"/>
      <c r="I1763" s="41" t="str">
        <f>IF('Data Entry'!$CC4401="", "", 'Data Entry'!$CC4401)</f>
        <v/>
      </c>
      <c r="J1763" s="41" t="str">
        <f>IF('Data Entry'!$BW4401="", "", 'Data Entry'!$BW4401)</f>
        <v/>
      </c>
      <c r="L1763" s="37" t="str">
        <f t="shared" si="82"/>
        <v/>
      </c>
      <c r="N1763" s="37" t="str">
        <f t="shared" si="83"/>
        <v/>
      </c>
      <c r="O1763" s="37" t="str">
        <f t="shared" si="81"/>
        <v/>
      </c>
    </row>
    <row r="1764" spans="1:15" x14ac:dyDescent="0.25">
      <c r="A1764" s="21"/>
      <c r="B1764" s="16"/>
      <c r="C1764" s="57"/>
      <c r="D1764" s="21"/>
      <c r="E1764" s="21"/>
      <c r="F1764" s="21"/>
      <c r="I1764" s="41" t="str">
        <f>IF('Data Entry'!$CC4402="", "", 'Data Entry'!$CC4402)</f>
        <v/>
      </c>
      <c r="J1764" s="41" t="str">
        <f>IF('Data Entry'!$BW4402="", "", 'Data Entry'!$BW4402)</f>
        <v/>
      </c>
      <c r="L1764" s="37" t="str">
        <f t="shared" si="82"/>
        <v/>
      </c>
      <c r="N1764" s="37" t="str">
        <f t="shared" si="83"/>
        <v/>
      </c>
      <c r="O1764" s="37" t="str">
        <f t="shared" si="81"/>
        <v/>
      </c>
    </row>
    <row r="1765" spans="1:15" x14ac:dyDescent="0.25">
      <c r="A1765" s="21"/>
      <c r="B1765" s="16"/>
      <c r="C1765" s="57"/>
      <c r="D1765" s="21"/>
      <c r="E1765" s="21"/>
      <c r="F1765" s="21"/>
      <c r="I1765" s="41" t="str">
        <f>IF('Data Entry'!$CC4403="", "", 'Data Entry'!$CC4403)</f>
        <v/>
      </c>
      <c r="J1765" s="41" t="str">
        <f>IF('Data Entry'!$BW4403="", "", 'Data Entry'!$BW4403)</f>
        <v/>
      </c>
      <c r="L1765" s="37" t="str">
        <f t="shared" si="82"/>
        <v/>
      </c>
      <c r="N1765" s="37" t="str">
        <f t="shared" si="83"/>
        <v/>
      </c>
      <c r="O1765" s="37" t="str">
        <f t="shared" si="81"/>
        <v/>
      </c>
    </row>
    <row r="1766" spans="1:15" x14ac:dyDescent="0.25">
      <c r="A1766" s="21"/>
      <c r="B1766" s="16"/>
      <c r="C1766" s="57"/>
      <c r="D1766" s="21"/>
      <c r="E1766" s="21"/>
      <c r="F1766" s="21"/>
      <c r="I1766" s="41" t="str">
        <f>IF('Data Entry'!$CC4404="", "", 'Data Entry'!$CC4404)</f>
        <v/>
      </c>
      <c r="J1766" s="41" t="str">
        <f>IF('Data Entry'!$BW4404="", "", 'Data Entry'!$BW4404)</f>
        <v/>
      </c>
      <c r="L1766" s="37" t="str">
        <f t="shared" si="82"/>
        <v/>
      </c>
      <c r="N1766" s="37" t="str">
        <f t="shared" si="83"/>
        <v/>
      </c>
      <c r="O1766" s="37" t="str">
        <f t="shared" si="81"/>
        <v/>
      </c>
    </row>
    <row r="1767" spans="1:15" x14ac:dyDescent="0.25">
      <c r="A1767" s="21"/>
      <c r="B1767" s="16"/>
      <c r="C1767" s="57"/>
      <c r="D1767" s="21"/>
      <c r="E1767" s="21"/>
      <c r="F1767" s="21"/>
      <c r="I1767" s="41" t="str">
        <f>IF('Data Entry'!$CC4405="", "", 'Data Entry'!$CC4405)</f>
        <v/>
      </c>
      <c r="J1767" s="41" t="str">
        <f>IF('Data Entry'!$BW4405="", "", 'Data Entry'!$BW4405)</f>
        <v/>
      </c>
      <c r="L1767" s="37" t="str">
        <f t="shared" si="82"/>
        <v/>
      </c>
      <c r="N1767" s="37" t="str">
        <f t="shared" si="83"/>
        <v/>
      </c>
      <c r="O1767" s="37" t="str">
        <f t="shared" si="81"/>
        <v/>
      </c>
    </row>
    <row r="1768" spans="1:15" x14ac:dyDescent="0.25">
      <c r="A1768" s="21"/>
      <c r="B1768" s="16"/>
      <c r="C1768" s="57"/>
      <c r="D1768" s="21"/>
      <c r="E1768" s="21"/>
      <c r="F1768" s="21"/>
      <c r="I1768" s="41" t="str">
        <f>IF('Data Entry'!$CC4406="", "", 'Data Entry'!$CC4406)</f>
        <v/>
      </c>
      <c r="J1768" s="41" t="str">
        <f>IF('Data Entry'!$BW4406="", "", 'Data Entry'!$BW4406)</f>
        <v/>
      </c>
      <c r="L1768" s="37" t="str">
        <f t="shared" si="82"/>
        <v/>
      </c>
      <c r="N1768" s="37" t="str">
        <f t="shared" si="83"/>
        <v/>
      </c>
      <c r="O1768" s="37" t="str">
        <f t="shared" si="81"/>
        <v/>
      </c>
    </row>
    <row r="1769" spans="1:15" x14ac:dyDescent="0.25">
      <c r="A1769" s="21"/>
      <c r="B1769" s="16"/>
      <c r="C1769" s="57"/>
      <c r="D1769" s="21"/>
      <c r="E1769" s="21"/>
      <c r="F1769" s="21"/>
      <c r="I1769" s="41" t="str">
        <f>IF('Data Entry'!$CC4407="", "", 'Data Entry'!$CC4407)</f>
        <v/>
      </c>
      <c r="J1769" s="41" t="str">
        <f>IF('Data Entry'!$BW4407="", "", 'Data Entry'!$BW4407)</f>
        <v/>
      </c>
      <c r="L1769" s="37" t="str">
        <f t="shared" si="82"/>
        <v/>
      </c>
      <c r="N1769" s="37" t="str">
        <f t="shared" si="83"/>
        <v/>
      </c>
      <c r="O1769" s="37" t="str">
        <f t="shared" si="81"/>
        <v/>
      </c>
    </row>
    <row r="1770" spans="1:15" x14ac:dyDescent="0.25">
      <c r="A1770" s="21"/>
      <c r="B1770" s="16"/>
      <c r="C1770" s="57"/>
      <c r="D1770" s="21"/>
      <c r="E1770" s="21"/>
      <c r="F1770" s="21"/>
      <c r="I1770" s="41" t="str">
        <f>IF('Data Entry'!$CC4408="", "", 'Data Entry'!$CC4408)</f>
        <v/>
      </c>
      <c r="J1770" s="41" t="str">
        <f>IF('Data Entry'!$BW4408="", "", 'Data Entry'!$BW4408)</f>
        <v/>
      </c>
      <c r="L1770" s="37" t="str">
        <f t="shared" si="82"/>
        <v/>
      </c>
      <c r="N1770" s="37" t="str">
        <f t="shared" si="83"/>
        <v/>
      </c>
      <c r="O1770" s="37" t="str">
        <f t="shared" si="81"/>
        <v/>
      </c>
    </row>
    <row r="1771" spans="1:15" x14ac:dyDescent="0.25">
      <c r="A1771" s="21"/>
      <c r="B1771" s="16"/>
      <c r="C1771" s="57"/>
      <c r="D1771" s="21"/>
      <c r="E1771" s="21"/>
      <c r="F1771" s="21"/>
      <c r="I1771" s="41" t="str">
        <f>IF('Data Entry'!$CC4409="", "", 'Data Entry'!$CC4409)</f>
        <v/>
      </c>
      <c r="J1771" s="41" t="str">
        <f>IF('Data Entry'!$BW4409="", "", 'Data Entry'!$BW4409)</f>
        <v/>
      </c>
      <c r="L1771" s="37" t="str">
        <f t="shared" si="82"/>
        <v/>
      </c>
      <c r="N1771" s="37" t="str">
        <f t="shared" si="83"/>
        <v/>
      </c>
      <c r="O1771" s="37" t="str">
        <f t="shared" si="81"/>
        <v/>
      </c>
    </row>
    <row r="1772" spans="1:15" x14ac:dyDescent="0.25">
      <c r="A1772" s="21"/>
      <c r="B1772" s="16"/>
      <c r="C1772" s="57"/>
      <c r="D1772" s="21"/>
      <c r="E1772" s="21"/>
      <c r="F1772" s="21"/>
      <c r="I1772" s="41" t="str">
        <f>IF('Data Entry'!$CC4410="", "", 'Data Entry'!$CC4410)</f>
        <v/>
      </c>
      <c r="J1772" s="41" t="str">
        <f>IF('Data Entry'!$BW4410="", "", 'Data Entry'!$BW4410)</f>
        <v/>
      </c>
      <c r="L1772" s="37" t="str">
        <f t="shared" si="82"/>
        <v/>
      </c>
      <c r="N1772" s="37" t="str">
        <f t="shared" si="83"/>
        <v/>
      </c>
      <c r="O1772" s="37" t="str">
        <f t="shared" si="81"/>
        <v/>
      </c>
    </row>
    <row r="1773" spans="1:15" x14ac:dyDescent="0.25">
      <c r="A1773" s="21"/>
      <c r="B1773" s="16"/>
      <c r="C1773" s="57"/>
      <c r="D1773" s="21"/>
      <c r="E1773" s="21"/>
      <c r="F1773" s="21"/>
      <c r="I1773" s="41" t="str">
        <f>IF('Data Entry'!$CC4411="", "", 'Data Entry'!$CC4411)</f>
        <v/>
      </c>
      <c r="J1773" s="41" t="str">
        <f>IF('Data Entry'!$BW4411="", "", 'Data Entry'!$BW4411)</f>
        <v/>
      </c>
      <c r="L1773" s="37" t="str">
        <f t="shared" si="82"/>
        <v/>
      </c>
      <c r="N1773" s="37" t="str">
        <f t="shared" si="83"/>
        <v/>
      </c>
      <c r="O1773" s="37" t="str">
        <f t="shared" si="81"/>
        <v/>
      </c>
    </row>
    <row r="1774" spans="1:15" x14ac:dyDescent="0.25">
      <c r="A1774" s="21"/>
      <c r="B1774" s="16"/>
      <c r="C1774" s="57"/>
      <c r="D1774" s="21"/>
      <c r="E1774" s="21"/>
      <c r="F1774" s="21"/>
      <c r="I1774" s="41" t="str">
        <f>IF('Data Entry'!$CC4412="", "", 'Data Entry'!$CC4412)</f>
        <v/>
      </c>
      <c r="J1774" s="41" t="str">
        <f>IF('Data Entry'!$BW4412="", "", 'Data Entry'!$BW4412)</f>
        <v/>
      </c>
      <c r="L1774" s="37" t="str">
        <f t="shared" si="82"/>
        <v/>
      </c>
      <c r="N1774" s="37" t="str">
        <f t="shared" si="83"/>
        <v/>
      </c>
      <c r="O1774" s="37" t="str">
        <f t="shared" si="81"/>
        <v/>
      </c>
    </row>
    <row r="1775" spans="1:15" x14ac:dyDescent="0.25">
      <c r="A1775" s="21"/>
      <c r="B1775" s="16"/>
      <c r="C1775" s="57"/>
      <c r="D1775" s="21"/>
      <c r="E1775" s="21"/>
      <c r="F1775" s="21"/>
      <c r="I1775" s="41" t="str">
        <f>IF('Data Entry'!$CC4413="", "", 'Data Entry'!$CC4413)</f>
        <v/>
      </c>
      <c r="J1775" s="41" t="str">
        <f>IF('Data Entry'!$BW4413="", "", 'Data Entry'!$BW4413)</f>
        <v/>
      </c>
      <c r="L1775" s="37" t="str">
        <f t="shared" si="82"/>
        <v/>
      </c>
      <c r="N1775" s="37" t="str">
        <f t="shared" si="83"/>
        <v/>
      </c>
      <c r="O1775" s="37" t="str">
        <f t="shared" si="81"/>
        <v/>
      </c>
    </row>
    <row r="1776" spans="1:15" x14ac:dyDescent="0.25">
      <c r="A1776" s="21"/>
      <c r="B1776" s="16"/>
      <c r="C1776" s="57"/>
      <c r="D1776" s="21"/>
      <c r="E1776" s="21"/>
      <c r="F1776" s="21"/>
      <c r="I1776" s="41" t="str">
        <f>IF('Data Entry'!$CC4414="", "", 'Data Entry'!$CC4414)</f>
        <v/>
      </c>
      <c r="J1776" s="41" t="str">
        <f>IF('Data Entry'!$BW4414="", "", 'Data Entry'!$BW4414)</f>
        <v/>
      </c>
      <c r="L1776" s="37" t="str">
        <f t="shared" si="82"/>
        <v/>
      </c>
      <c r="N1776" s="37" t="str">
        <f t="shared" si="83"/>
        <v/>
      </c>
      <c r="O1776" s="37" t="str">
        <f t="shared" si="81"/>
        <v/>
      </c>
    </row>
    <row r="1777" spans="1:15" x14ac:dyDescent="0.25">
      <c r="A1777" s="21"/>
      <c r="B1777" s="16"/>
      <c r="C1777" s="57"/>
      <c r="D1777" s="21"/>
      <c r="E1777" s="21"/>
      <c r="F1777" s="21"/>
      <c r="I1777" s="41" t="str">
        <f>IF('Data Entry'!$CC4415="", "", 'Data Entry'!$CC4415)</f>
        <v/>
      </c>
      <c r="J1777" s="41" t="str">
        <f>IF('Data Entry'!$BW4415="", "", 'Data Entry'!$BW4415)</f>
        <v/>
      </c>
      <c r="L1777" s="37" t="str">
        <f t="shared" si="82"/>
        <v/>
      </c>
      <c r="N1777" s="37" t="str">
        <f t="shared" si="83"/>
        <v/>
      </c>
      <c r="O1777" s="37" t="str">
        <f t="shared" si="81"/>
        <v/>
      </c>
    </row>
    <row r="1778" spans="1:15" x14ac:dyDescent="0.25">
      <c r="A1778" s="21"/>
      <c r="B1778" s="16"/>
      <c r="C1778" s="57"/>
      <c r="D1778" s="21"/>
      <c r="E1778" s="21"/>
      <c r="F1778" s="21"/>
      <c r="I1778" s="41" t="str">
        <f>IF('Data Entry'!$CC4416="", "", 'Data Entry'!$CC4416)</f>
        <v/>
      </c>
      <c r="J1778" s="41" t="str">
        <f>IF('Data Entry'!$BW4416="", "", 'Data Entry'!$BW4416)</f>
        <v/>
      </c>
      <c r="L1778" s="37" t="str">
        <f t="shared" si="82"/>
        <v/>
      </c>
      <c r="N1778" s="37" t="str">
        <f t="shared" si="83"/>
        <v/>
      </c>
      <c r="O1778" s="37" t="str">
        <f t="shared" si="81"/>
        <v/>
      </c>
    </row>
    <row r="1779" spans="1:15" x14ac:dyDescent="0.25">
      <c r="A1779" s="21"/>
      <c r="B1779" s="16"/>
      <c r="C1779" s="57"/>
      <c r="D1779" s="21"/>
      <c r="E1779" s="21"/>
      <c r="F1779" s="21"/>
      <c r="I1779" s="41" t="str">
        <f>IF('Data Entry'!$CC4417="", "", 'Data Entry'!$CC4417)</f>
        <v/>
      </c>
      <c r="J1779" s="41" t="str">
        <f>IF('Data Entry'!$BW4417="", "", 'Data Entry'!$BW4417)</f>
        <v/>
      </c>
      <c r="L1779" s="37" t="str">
        <f t="shared" si="82"/>
        <v/>
      </c>
      <c r="N1779" s="37" t="str">
        <f t="shared" si="83"/>
        <v/>
      </c>
      <c r="O1779" s="37" t="str">
        <f t="shared" si="81"/>
        <v/>
      </c>
    </row>
    <row r="1780" spans="1:15" x14ac:dyDescent="0.25">
      <c r="A1780" s="21"/>
      <c r="B1780" s="16"/>
      <c r="C1780" s="57"/>
      <c r="D1780" s="21"/>
      <c r="E1780" s="21"/>
      <c r="F1780" s="21"/>
      <c r="I1780" s="41" t="str">
        <f>IF('Data Entry'!$CC4418="", "", 'Data Entry'!$CC4418)</f>
        <v/>
      </c>
      <c r="J1780" s="41" t="str">
        <f>IF('Data Entry'!$BW4418="", "", 'Data Entry'!$BW4418)</f>
        <v/>
      </c>
      <c r="L1780" s="37" t="str">
        <f t="shared" si="82"/>
        <v/>
      </c>
      <c r="N1780" s="37" t="str">
        <f t="shared" si="83"/>
        <v/>
      </c>
      <c r="O1780" s="37" t="str">
        <f t="shared" si="81"/>
        <v/>
      </c>
    </row>
    <row r="1781" spans="1:15" x14ac:dyDescent="0.25">
      <c r="A1781" s="21"/>
      <c r="B1781" s="16"/>
      <c r="C1781" s="57"/>
      <c r="D1781" s="21"/>
      <c r="E1781" s="21"/>
      <c r="F1781" s="21"/>
      <c r="I1781" s="41" t="str">
        <f>IF('Data Entry'!$CC4419="", "", 'Data Entry'!$CC4419)</f>
        <v/>
      </c>
      <c r="J1781" s="41" t="str">
        <f>IF('Data Entry'!$BW4419="", "", 'Data Entry'!$BW4419)</f>
        <v/>
      </c>
      <c r="L1781" s="37" t="str">
        <f t="shared" si="82"/>
        <v/>
      </c>
      <c r="N1781" s="37" t="str">
        <f t="shared" si="83"/>
        <v/>
      </c>
      <c r="O1781" s="37" t="str">
        <f t="shared" si="81"/>
        <v/>
      </c>
    </row>
    <row r="1782" spans="1:15" x14ac:dyDescent="0.25">
      <c r="A1782" s="21"/>
      <c r="B1782" s="16"/>
      <c r="C1782" s="57"/>
      <c r="D1782" s="21"/>
      <c r="E1782" s="21"/>
      <c r="F1782" s="21"/>
      <c r="I1782" s="41" t="str">
        <f>IF('Data Entry'!$CC4420="", "", 'Data Entry'!$CC4420)</f>
        <v/>
      </c>
      <c r="J1782" s="41" t="str">
        <f>IF('Data Entry'!$BW4420="", "", 'Data Entry'!$BW4420)</f>
        <v/>
      </c>
      <c r="L1782" s="37" t="str">
        <f t="shared" si="82"/>
        <v/>
      </c>
      <c r="N1782" s="37" t="str">
        <f t="shared" si="83"/>
        <v/>
      </c>
      <c r="O1782" s="37" t="str">
        <f t="shared" si="81"/>
        <v/>
      </c>
    </row>
    <row r="1783" spans="1:15" x14ac:dyDescent="0.25">
      <c r="A1783" s="21"/>
      <c r="B1783" s="16"/>
      <c r="C1783" s="57"/>
      <c r="D1783" s="21"/>
      <c r="E1783" s="21"/>
      <c r="F1783" s="21"/>
      <c r="I1783" s="41" t="str">
        <f>IF('Data Entry'!$CC4421="", "", 'Data Entry'!$CC4421)</f>
        <v/>
      </c>
      <c r="J1783" s="41" t="str">
        <f>IF('Data Entry'!$BW4421="", "", 'Data Entry'!$BW4421)</f>
        <v/>
      </c>
      <c r="L1783" s="37" t="str">
        <f t="shared" si="82"/>
        <v/>
      </c>
      <c r="N1783" s="37" t="str">
        <f t="shared" si="83"/>
        <v/>
      </c>
      <c r="O1783" s="37" t="str">
        <f t="shared" si="81"/>
        <v/>
      </c>
    </row>
    <row r="1784" spans="1:15" x14ac:dyDescent="0.25">
      <c r="A1784" s="21"/>
      <c r="B1784" s="16"/>
      <c r="C1784" s="57"/>
      <c r="D1784" s="21"/>
      <c r="E1784" s="21"/>
      <c r="F1784" s="21"/>
      <c r="I1784" s="41" t="str">
        <f>IF('Data Entry'!$CC4422="", "", 'Data Entry'!$CC4422)</f>
        <v/>
      </c>
      <c r="J1784" s="41" t="str">
        <f>IF('Data Entry'!$BW4422="", "", 'Data Entry'!$BW4422)</f>
        <v/>
      </c>
      <c r="L1784" s="37" t="str">
        <f t="shared" si="82"/>
        <v/>
      </c>
      <c r="N1784" s="37" t="str">
        <f t="shared" si="83"/>
        <v/>
      </c>
      <c r="O1784" s="37" t="str">
        <f t="shared" si="81"/>
        <v/>
      </c>
    </row>
    <row r="1785" spans="1:15" x14ac:dyDescent="0.25">
      <c r="A1785" s="21"/>
      <c r="B1785" s="16"/>
      <c r="C1785" s="57"/>
      <c r="D1785" s="21"/>
      <c r="E1785" s="21"/>
      <c r="F1785" s="21"/>
      <c r="I1785" s="41" t="str">
        <f>IF('Data Entry'!$CC4423="", "", 'Data Entry'!$CC4423)</f>
        <v/>
      </c>
      <c r="J1785" s="41" t="str">
        <f>IF('Data Entry'!$BW4423="", "", 'Data Entry'!$BW4423)</f>
        <v/>
      </c>
      <c r="L1785" s="37" t="str">
        <f t="shared" si="82"/>
        <v/>
      </c>
      <c r="N1785" s="37" t="str">
        <f t="shared" si="83"/>
        <v/>
      </c>
      <c r="O1785" s="37" t="str">
        <f t="shared" si="81"/>
        <v/>
      </c>
    </row>
    <row r="1786" spans="1:15" x14ac:dyDescent="0.25">
      <c r="A1786" s="21"/>
      <c r="B1786" s="16"/>
      <c r="C1786" s="57"/>
      <c r="D1786" s="21"/>
      <c r="E1786" s="21"/>
      <c r="F1786" s="21"/>
      <c r="I1786" s="41" t="str">
        <f>IF('Data Entry'!$CC4424="", "", 'Data Entry'!$CC4424)</f>
        <v/>
      </c>
      <c r="J1786" s="41" t="str">
        <f>IF('Data Entry'!$BW4424="", "", 'Data Entry'!$BW4424)</f>
        <v/>
      </c>
      <c r="L1786" s="37" t="str">
        <f t="shared" si="82"/>
        <v/>
      </c>
      <c r="N1786" s="37" t="str">
        <f t="shared" si="83"/>
        <v/>
      </c>
      <c r="O1786" s="37" t="str">
        <f t="shared" si="81"/>
        <v/>
      </c>
    </row>
    <row r="1787" spans="1:15" x14ac:dyDescent="0.25">
      <c r="A1787" s="21"/>
      <c r="B1787" s="16"/>
      <c r="C1787" s="57"/>
      <c r="D1787" s="21"/>
      <c r="E1787" s="21"/>
      <c r="F1787" s="21"/>
      <c r="I1787" s="41" t="str">
        <f>IF('Data Entry'!$CC4425="", "", 'Data Entry'!$CC4425)</f>
        <v/>
      </c>
      <c r="J1787" s="41" t="str">
        <f>IF('Data Entry'!$BW4425="", "", 'Data Entry'!$BW4425)</f>
        <v/>
      </c>
      <c r="L1787" s="37" t="str">
        <f t="shared" si="82"/>
        <v/>
      </c>
      <c r="N1787" s="37" t="str">
        <f t="shared" si="83"/>
        <v/>
      </c>
      <c r="O1787" s="37" t="str">
        <f t="shared" si="81"/>
        <v/>
      </c>
    </row>
    <row r="1788" spans="1:15" x14ac:dyDescent="0.25">
      <c r="A1788" s="21"/>
      <c r="B1788" s="16"/>
      <c r="C1788" s="57"/>
      <c r="D1788" s="21"/>
      <c r="E1788" s="21"/>
      <c r="F1788" s="21"/>
      <c r="I1788" s="41" t="str">
        <f>IF('Data Entry'!$CC4426="", "", 'Data Entry'!$CC4426)</f>
        <v/>
      </c>
      <c r="J1788" s="41" t="str">
        <f>IF('Data Entry'!$BW4426="", "", 'Data Entry'!$BW4426)</f>
        <v/>
      </c>
      <c r="L1788" s="37" t="str">
        <f t="shared" si="82"/>
        <v/>
      </c>
      <c r="N1788" s="37" t="str">
        <f t="shared" si="83"/>
        <v/>
      </c>
      <c r="O1788" s="37" t="str">
        <f t="shared" si="81"/>
        <v/>
      </c>
    </row>
    <row r="1789" spans="1:15" x14ac:dyDescent="0.25">
      <c r="A1789" s="21"/>
      <c r="B1789" s="16"/>
      <c r="C1789" s="57"/>
      <c r="D1789" s="21"/>
      <c r="E1789" s="21"/>
      <c r="F1789" s="21"/>
      <c r="I1789" s="41" t="str">
        <f>IF('Data Entry'!$CC4427="", "", 'Data Entry'!$CC4427)</f>
        <v/>
      </c>
      <c r="J1789" s="41" t="str">
        <f>IF('Data Entry'!$BW4427="", "", 'Data Entry'!$BW4427)</f>
        <v/>
      </c>
      <c r="L1789" s="37" t="str">
        <f t="shared" si="82"/>
        <v/>
      </c>
      <c r="N1789" s="37" t="str">
        <f t="shared" si="83"/>
        <v/>
      </c>
      <c r="O1789" s="37" t="str">
        <f t="shared" si="81"/>
        <v/>
      </c>
    </row>
    <row r="1790" spans="1:15" x14ac:dyDescent="0.25">
      <c r="A1790" s="21"/>
      <c r="B1790" s="16"/>
      <c r="C1790" s="57"/>
      <c r="D1790" s="21"/>
      <c r="E1790" s="21"/>
      <c r="F1790" s="21"/>
      <c r="I1790" s="41" t="str">
        <f>IF('Data Entry'!$CC4428="", "", 'Data Entry'!$CC4428)</f>
        <v/>
      </c>
      <c r="J1790" s="41" t="str">
        <f>IF('Data Entry'!$BW4428="", "", 'Data Entry'!$BW4428)</f>
        <v/>
      </c>
      <c r="L1790" s="37" t="str">
        <f t="shared" si="82"/>
        <v/>
      </c>
      <c r="N1790" s="37" t="str">
        <f t="shared" si="83"/>
        <v/>
      </c>
      <c r="O1790" s="37" t="str">
        <f t="shared" si="81"/>
        <v/>
      </c>
    </row>
    <row r="1791" spans="1:15" x14ac:dyDescent="0.25">
      <c r="A1791" s="21"/>
      <c r="B1791" s="16"/>
      <c r="C1791" s="57"/>
      <c r="D1791" s="21"/>
      <c r="E1791" s="21"/>
      <c r="F1791" s="21"/>
      <c r="I1791" s="41" t="str">
        <f>IF('Data Entry'!$CC4429="", "", 'Data Entry'!$CC4429)</f>
        <v/>
      </c>
      <c r="J1791" s="41" t="str">
        <f>IF('Data Entry'!$BW4429="", "", 'Data Entry'!$BW4429)</f>
        <v/>
      </c>
      <c r="L1791" s="37" t="str">
        <f t="shared" si="82"/>
        <v/>
      </c>
      <c r="N1791" s="37" t="str">
        <f t="shared" si="83"/>
        <v/>
      </c>
      <c r="O1791" s="37" t="str">
        <f t="shared" si="81"/>
        <v/>
      </c>
    </row>
    <row r="1792" spans="1:15" x14ac:dyDescent="0.25">
      <c r="A1792" s="21"/>
      <c r="B1792" s="16"/>
      <c r="C1792" s="57"/>
      <c r="D1792" s="21"/>
      <c r="E1792" s="21"/>
      <c r="F1792" s="21"/>
      <c r="I1792" s="41" t="str">
        <f>IF('Data Entry'!$CC4430="", "", 'Data Entry'!$CC4430)</f>
        <v/>
      </c>
      <c r="J1792" s="41" t="str">
        <f>IF('Data Entry'!$BW4430="", "", 'Data Entry'!$BW4430)</f>
        <v/>
      </c>
      <c r="L1792" s="37" t="str">
        <f t="shared" si="82"/>
        <v/>
      </c>
      <c r="N1792" s="37" t="str">
        <f t="shared" si="83"/>
        <v/>
      </c>
      <c r="O1792" s="37" t="str">
        <f t="shared" si="81"/>
        <v/>
      </c>
    </row>
    <row r="1793" spans="1:15" x14ac:dyDescent="0.25">
      <c r="A1793" s="21"/>
      <c r="B1793" s="16"/>
      <c r="C1793" s="57"/>
      <c r="D1793" s="21"/>
      <c r="E1793" s="21"/>
      <c r="F1793" s="21"/>
      <c r="I1793" s="41" t="str">
        <f>IF('Data Entry'!$CC4431="", "", 'Data Entry'!$CC4431)</f>
        <v/>
      </c>
      <c r="J1793" s="41" t="str">
        <f>IF('Data Entry'!$BW4431="", "", 'Data Entry'!$BW4431)</f>
        <v/>
      </c>
      <c r="L1793" s="37" t="str">
        <f t="shared" si="82"/>
        <v/>
      </c>
      <c r="N1793" s="37" t="str">
        <f t="shared" si="83"/>
        <v/>
      </c>
      <c r="O1793" s="37" t="str">
        <f t="shared" si="81"/>
        <v/>
      </c>
    </row>
    <row r="1794" spans="1:15" x14ac:dyDescent="0.25">
      <c r="A1794" s="21"/>
      <c r="B1794" s="16"/>
      <c r="C1794" s="57"/>
      <c r="D1794" s="21"/>
      <c r="E1794" s="21"/>
      <c r="F1794" s="21"/>
      <c r="I1794" s="41" t="str">
        <f>IF('Data Entry'!$CC4432="", "", 'Data Entry'!$CC4432)</f>
        <v/>
      </c>
      <c r="J1794" s="41" t="str">
        <f>IF('Data Entry'!$BW4432="", "", 'Data Entry'!$BW4432)</f>
        <v/>
      </c>
      <c r="L1794" s="37" t="str">
        <f t="shared" si="82"/>
        <v/>
      </c>
      <c r="N1794" s="37" t="str">
        <f t="shared" si="83"/>
        <v/>
      </c>
      <c r="O1794" s="37" t="str">
        <f t="shared" si="81"/>
        <v/>
      </c>
    </row>
    <row r="1795" spans="1:15" x14ac:dyDescent="0.25">
      <c r="A1795" s="21"/>
      <c r="B1795" s="16"/>
      <c r="C1795" s="57"/>
      <c r="D1795" s="21"/>
      <c r="E1795" s="21"/>
      <c r="F1795" s="21"/>
      <c r="I1795" s="41" t="str">
        <f>IF('Data Entry'!$CC4433="", "", 'Data Entry'!$CC4433)</f>
        <v/>
      </c>
      <c r="J1795" s="41" t="str">
        <f>IF('Data Entry'!$BW4433="", "", 'Data Entry'!$BW4433)</f>
        <v/>
      </c>
      <c r="L1795" s="37" t="str">
        <f t="shared" si="82"/>
        <v/>
      </c>
      <c r="N1795" s="37" t="str">
        <f t="shared" si="83"/>
        <v/>
      </c>
      <c r="O1795" s="37" t="str">
        <f t="shared" si="81"/>
        <v/>
      </c>
    </row>
    <row r="1796" spans="1:15" x14ac:dyDescent="0.25">
      <c r="A1796" s="21"/>
      <c r="B1796" s="16"/>
      <c r="C1796" s="57"/>
      <c r="D1796" s="21"/>
      <c r="E1796" s="21"/>
      <c r="F1796" s="21"/>
      <c r="I1796" s="41" t="str">
        <f>IF('Data Entry'!$CC4434="", "", 'Data Entry'!$CC4434)</f>
        <v/>
      </c>
      <c r="J1796" s="41" t="str">
        <f>IF('Data Entry'!$BW4434="", "", 'Data Entry'!$BW4434)</f>
        <v/>
      </c>
      <c r="L1796" s="37" t="str">
        <f t="shared" si="82"/>
        <v/>
      </c>
      <c r="N1796" s="37" t="str">
        <f t="shared" si="83"/>
        <v/>
      </c>
      <c r="O1796" s="37" t="str">
        <f t="shared" si="81"/>
        <v/>
      </c>
    </row>
    <row r="1797" spans="1:15" x14ac:dyDescent="0.25">
      <c r="A1797" s="21"/>
      <c r="B1797" s="16"/>
      <c r="C1797" s="57"/>
      <c r="D1797" s="21"/>
      <c r="E1797" s="21"/>
      <c r="F1797" s="21"/>
      <c r="I1797" s="41" t="str">
        <f>IF('Data Entry'!$CC4435="", "", 'Data Entry'!$CC4435)</f>
        <v/>
      </c>
      <c r="J1797" s="41" t="str">
        <f>IF('Data Entry'!$BW4435="", "", 'Data Entry'!$BW4435)</f>
        <v/>
      </c>
      <c r="L1797" s="37" t="str">
        <f t="shared" si="82"/>
        <v/>
      </c>
      <c r="N1797" s="37" t="str">
        <f t="shared" si="83"/>
        <v/>
      </c>
      <c r="O1797" s="37" t="str">
        <f t="shared" si="81"/>
        <v/>
      </c>
    </row>
    <row r="1798" spans="1:15" x14ac:dyDescent="0.25">
      <c r="A1798" s="21"/>
      <c r="B1798" s="16"/>
      <c r="C1798" s="57"/>
      <c r="D1798" s="21"/>
      <c r="E1798" s="21"/>
      <c r="F1798" s="21"/>
      <c r="I1798" s="41" t="str">
        <f>IF('Data Entry'!$CC4436="", "", 'Data Entry'!$CC4436)</f>
        <v/>
      </c>
      <c r="J1798" s="41" t="str">
        <f>IF('Data Entry'!$BW4436="", "", 'Data Entry'!$BW4436)</f>
        <v/>
      </c>
      <c r="L1798" s="37" t="str">
        <f t="shared" si="82"/>
        <v/>
      </c>
      <c r="N1798" s="37" t="str">
        <f t="shared" si="83"/>
        <v/>
      </c>
      <c r="O1798" s="37" t="str">
        <f t="shared" si="81"/>
        <v/>
      </c>
    </row>
    <row r="1799" spans="1:15" x14ac:dyDescent="0.25">
      <c r="A1799" s="21"/>
      <c r="B1799" s="16"/>
      <c r="C1799" s="57"/>
      <c r="D1799" s="21"/>
      <c r="E1799" s="21"/>
      <c r="F1799" s="21"/>
      <c r="I1799" s="41" t="str">
        <f>IF('Data Entry'!$CC4437="", "", 'Data Entry'!$CC4437)</f>
        <v/>
      </c>
      <c r="J1799" s="41" t="str">
        <f>IF('Data Entry'!$BW4437="", "", 'Data Entry'!$BW4437)</f>
        <v/>
      </c>
      <c r="L1799" s="37" t="str">
        <f t="shared" si="82"/>
        <v/>
      </c>
      <c r="N1799" s="37" t="str">
        <f t="shared" si="83"/>
        <v/>
      </c>
      <c r="O1799" s="37" t="str">
        <f t="shared" si="81"/>
        <v/>
      </c>
    </row>
    <row r="1800" spans="1:15" x14ac:dyDescent="0.25">
      <c r="A1800" s="21"/>
      <c r="B1800" s="16"/>
      <c r="C1800" s="57"/>
      <c r="D1800" s="21"/>
      <c r="E1800" s="21"/>
      <c r="F1800" s="21"/>
      <c r="I1800" s="41" t="str">
        <f>IF('Data Entry'!$CC4438="", "", 'Data Entry'!$CC4438)</f>
        <v/>
      </c>
      <c r="J1800" s="41" t="str">
        <f>IF('Data Entry'!$BW4438="", "", 'Data Entry'!$BW4438)</f>
        <v/>
      </c>
      <c r="L1800" s="37" t="str">
        <f t="shared" si="82"/>
        <v/>
      </c>
      <c r="N1800" s="37" t="str">
        <f t="shared" si="83"/>
        <v/>
      </c>
      <c r="O1800" s="37" t="str">
        <f t="shared" si="81"/>
        <v/>
      </c>
    </row>
    <row r="1801" spans="1:15" x14ac:dyDescent="0.25">
      <c r="A1801" s="21"/>
      <c r="B1801" s="16"/>
      <c r="C1801" s="57"/>
      <c r="D1801" s="21"/>
      <c r="E1801" s="21"/>
      <c r="F1801" s="21"/>
      <c r="I1801" s="41" t="str">
        <f>IF('Data Entry'!$CC4439="", "", 'Data Entry'!$CC4439)</f>
        <v/>
      </c>
      <c r="J1801" s="41" t="str">
        <f>IF('Data Entry'!$BW4439="", "", 'Data Entry'!$BW4439)</f>
        <v/>
      </c>
      <c r="L1801" s="37" t="str">
        <f t="shared" si="82"/>
        <v/>
      </c>
      <c r="N1801" s="37" t="str">
        <f t="shared" si="83"/>
        <v/>
      </c>
      <c r="O1801" s="37" t="str">
        <f t="shared" si="81"/>
        <v/>
      </c>
    </row>
    <row r="1802" spans="1:15" x14ac:dyDescent="0.25">
      <c r="A1802" s="21"/>
      <c r="B1802" s="16"/>
      <c r="C1802" s="57"/>
      <c r="D1802" s="21"/>
      <c r="E1802" s="21"/>
      <c r="F1802" s="21"/>
      <c r="I1802" s="41" t="str">
        <f>IF('Data Entry'!$CC4440="", "", 'Data Entry'!$CC4440)</f>
        <v/>
      </c>
      <c r="J1802" s="41" t="str">
        <f>IF('Data Entry'!$BW4440="", "", 'Data Entry'!$BW4440)</f>
        <v/>
      </c>
      <c r="L1802" s="37" t="str">
        <f t="shared" si="82"/>
        <v/>
      </c>
      <c r="N1802" s="37" t="str">
        <f t="shared" si="83"/>
        <v/>
      </c>
      <c r="O1802" s="37" t="str">
        <f t="shared" si="81"/>
        <v/>
      </c>
    </row>
    <row r="1803" spans="1:15" x14ac:dyDescent="0.25">
      <c r="A1803" s="21"/>
      <c r="B1803" s="16"/>
      <c r="C1803" s="57"/>
      <c r="D1803" s="21"/>
      <c r="E1803" s="21"/>
      <c r="F1803" s="21"/>
      <c r="I1803" s="41" t="str">
        <f>IF('Data Entry'!$CC4441="", "", 'Data Entry'!$CC4441)</f>
        <v/>
      </c>
      <c r="J1803" s="41" t="str">
        <f>IF('Data Entry'!$BW4441="", "", 'Data Entry'!$BW4441)</f>
        <v/>
      </c>
      <c r="L1803" s="37" t="str">
        <f t="shared" si="82"/>
        <v/>
      </c>
      <c r="N1803" s="37" t="str">
        <f t="shared" si="83"/>
        <v/>
      </c>
      <c r="O1803" s="37" t="str">
        <f t="shared" ref="O1803:O1866" si="84">IF($L1803="", "", IF(AND(O$5="X", C1803=""), $L$6, IF(AND(NOT(C1803=""), OR(COUNTIF(J$11:J$2650, C1803)=0, COUNTIF(C$11:C$2650, C1803)&gt;1)), $L$7, "")))</f>
        <v/>
      </c>
    </row>
    <row r="1804" spans="1:15" x14ac:dyDescent="0.25">
      <c r="A1804" s="21"/>
      <c r="B1804" s="16"/>
      <c r="C1804" s="57"/>
      <c r="D1804" s="21"/>
      <c r="E1804" s="21"/>
      <c r="F1804" s="21"/>
      <c r="I1804" s="41" t="str">
        <f>IF('Data Entry'!$CC4442="", "", 'Data Entry'!$CC4442)</f>
        <v/>
      </c>
      <c r="J1804" s="41" t="str">
        <f>IF('Data Entry'!$BW4442="", "", 'Data Entry'!$BW4442)</f>
        <v/>
      </c>
      <c r="L1804" s="37" t="str">
        <f t="shared" ref="L1804:L1867" si="85">IF(COUNTIF($B1804:$C1804, "")=2, "", "X")</f>
        <v/>
      </c>
      <c r="N1804" s="37" t="str">
        <f t="shared" ref="N1804:N1867" si="86">IF($L1804="", "", IF(AND(N$5="X", B1804=""), $L$6, IF(AND(NOT(B1804=""), OR(COUNTIF(I$11:I$2650, B1804)=0, COUNTIF(B$11:B$2650, B1804)&gt;1)), $L$7, "")))</f>
        <v/>
      </c>
      <c r="O1804" s="37" t="str">
        <f t="shared" si="84"/>
        <v/>
      </c>
    </row>
    <row r="1805" spans="1:15" x14ac:dyDescent="0.25">
      <c r="A1805" s="21"/>
      <c r="B1805" s="16"/>
      <c r="C1805" s="57"/>
      <c r="D1805" s="21"/>
      <c r="E1805" s="21"/>
      <c r="F1805" s="21"/>
      <c r="I1805" s="41" t="str">
        <f>IF('Data Entry'!$CC4443="", "", 'Data Entry'!$CC4443)</f>
        <v/>
      </c>
      <c r="J1805" s="41" t="str">
        <f>IF('Data Entry'!$BW4443="", "", 'Data Entry'!$BW4443)</f>
        <v/>
      </c>
      <c r="L1805" s="37" t="str">
        <f t="shared" si="85"/>
        <v/>
      </c>
      <c r="N1805" s="37" t="str">
        <f t="shared" si="86"/>
        <v/>
      </c>
      <c r="O1805" s="37" t="str">
        <f t="shared" si="84"/>
        <v/>
      </c>
    </row>
    <row r="1806" spans="1:15" x14ac:dyDescent="0.25">
      <c r="A1806" s="21"/>
      <c r="B1806" s="16"/>
      <c r="C1806" s="57"/>
      <c r="D1806" s="21"/>
      <c r="E1806" s="21"/>
      <c r="F1806" s="21"/>
      <c r="I1806" s="41" t="str">
        <f>IF('Data Entry'!$CC4444="", "", 'Data Entry'!$CC4444)</f>
        <v/>
      </c>
      <c r="J1806" s="41" t="str">
        <f>IF('Data Entry'!$BW4444="", "", 'Data Entry'!$BW4444)</f>
        <v/>
      </c>
      <c r="L1806" s="37" t="str">
        <f t="shared" si="85"/>
        <v/>
      </c>
      <c r="N1806" s="37" t="str">
        <f t="shared" si="86"/>
        <v/>
      </c>
      <c r="O1806" s="37" t="str">
        <f t="shared" si="84"/>
        <v/>
      </c>
    </row>
    <row r="1807" spans="1:15" x14ac:dyDescent="0.25">
      <c r="A1807" s="21"/>
      <c r="B1807" s="16"/>
      <c r="C1807" s="57"/>
      <c r="D1807" s="21"/>
      <c r="E1807" s="21"/>
      <c r="F1807" s="21"/>
      <c r="I1807" s="41" t="str">
        <f>IF('Data Entry'!$CC4445="", "", 'Data Entry'!$CC4445)</f>
        <v/>
      </c>
      <c r="J1807" s="41" t="str">
        <f>IF('Data Entry'!$BW4445="", "", 'Data Entry'!$BW4445)</f>
        <v/>
      </c>
      <c r="L1807" s="37" t="str">
        <f t="shared" si="85"/>
        <v/>
      </c>
      <c r="N1807" s="37" t="str">
        <f t="shared" si="86"/>
        <v/>
      </c>
      <c r="O1807" s="37" t="str">
        <f t="shared" si="84"/>
        <v/>
      </c>
    </row>
    <row r="1808" spans="1:15" x14ac:dyDescent="0.25">
      <c r="A1808" s="21"/>
      <c r="B1808" s="16"/>
      <c r="C1808" s="57"/>
      <c r="D1808" s="21"/>
      <c r="E1808" s="21"/>
      <c r="F1808" s="21"/>
      <c r="I1808" s="41" t="str">
        <f>IF('Data Entry'!$CC4446="", "", 'Data Entry'!$CC4446)</f>
        <v/>
      </c>
      <c r="J1808" s="41" t="str">
        <f>IF('Data Entry'!$BW4446="", "", 'Data Entry'!$BW4446)</f>
        <v/>
      </c>
      <c r="L1808" s="37" t="str">
        <f t="shared" si="85"/>
        <v/>
      </c>
      <c r="N1808" s="37" t="str">
        <f t="shared" si="86"/>
        <v/>
      </c>
      <c r="O1808" s="37" t="str">
        <f t="shared" si="84"/>
        <v/>
      </c>
    </row>
    <row r="1809" spans="1:15" x14ac:dyDescent="0.25">
      <c r="A1809" s="21"/>
      <c r="B1809" s="16"/>
      <c r="C1809" s="57"/>
      <c r="D1809" s="21"/>
      <c r="E1809" s="21"/>
      <c r="F1809" s="21"/>
      <c r="I1809" s="41" t="str">
        <f>IF('Data Entry'!$CC4447="", "", 'Data Entry'!$CC4447)</f>
        <v/>
      </c>
      <c r="J1809" s="41" t="str">
        <f>IF('Data Entry'!$BW4447="", "", 'Data Entry'!$BW4447)</f>
        <v/>
      </c>
      <c r="L1809" s="37" t="str">
        <f t="shared" si="85"/>
        <v/>
      </c>
      <c r="N1809" s="37" t="str">
        <f t="shared" si="86"/>
        <v/>
      </c>
      <c r="O1809" s="37" t="str">
        <f t="shared" si="84"/>
        <v/>
      </c>
    </row>
    <row r="1810" spans="1:15" x14ac:dyDescent="0.25">
      <c r="A1810" s="21"/>
      <c r="B1810" s="16"/>
      <c r="C1810" s="57"/>
      <c r="D1810" s="21"/>
      <c r="E1810" s="21"/>
      <c r="F1810" s="21"/>
      <c r="I1810" s="41" t="str">
        <f>IF('Data Entry'!$CC4448="", "", 'Data Entry'!$CC4448)</f>
        <v/>
      </c>
      <c r="J1810" s="41" t="str">
        <f>IF('Data Entry'!$BW4448="", "", 'Data Entry'!$BW4448)</f>
        <v/>
      </c>
      <c r="L1810" s="37" t="str">
        <f t="shared" si="85"/>
        <v/>
      </c>
      <c r="N1810" s="37" t="str">
        <f t="shared" si="86"/>
        <v/>
      </c>
      <c r="O1810" s="37" t="str">
        <f t="shared" si="84"/>
        <v/>
      </c>
    </row>
    <row r="1811" spans="1:15" x14ac:dyDescent="0.25">
      <c r="A1811" s="21"/>
      <c r="B1811" s="16"/>
      <c r="C1811" s="57"/>
      <c r="D1811" s="21"/>
      <c r="E1811" s="21"/>
      <c r="F1811" s="21"/>
      <c r="I1811" s="41" t="str">
        <f>IF('Data Entry'!$CC4449="", "", 'Data Entry'!$CC4449)</f>
        <v/>
      </c>
      <c r="J1811" s="41" t="str">
        <f>IF('Data Entry'!$BW4449="", "", 'Data Entry'!$BW4449)</f>
        <v/>
      </c>
      <c r="L1811" s="37" t="str">
        <f t="shared" si="85"/>
        <v/>
      </c>
      <c r="N1811" s="37" t="str">
        <f t="shared" si="86"/>
        <v/>
      </c>
      <c r="O1811" s="37" t="str">
        <f t="shared" si="84"/>
        <v/>
      </c>
    </row>
    <row r="1812" spans="1:15" x14ac:dyDescent="0.25">
      <c r="A1812" s="21"/>
      <c r="B1812" s="16"/>
      <c r="C1812" s="57"/>
      <c r="D1812" s="21"/>
      <c r="E1812" s="21"/>
      <c r="F1812" s="21"/>
      <c r="I1812" s="41" t="str">
        <f>IF('Data Entry'!$CC4450="", "", 'Data Entry'!$CC4450)</f>
        <v/>
      </c>
      <c r="J1812" s="41" t="str">
        <f>IF('Data Entry'!$BW4450="", "", 'Data Entry'!$BW4450)</f>
        <v/>
      </c>
      <c r="L1812" s="37" t="str">
        <f t="shared" si="85"/>
        <v/>
      </c>
      <c r="N1812" s="37" t="str">
        <f t="shared" si="86"/>
        <v/>
      </c>
      <c r="O1812" s="37" t="str">
        <f t="shared" si="84"/>
        <v/>
      </c>
    </row>
    <row r="1813" spans="1:15" x14ac:dyDescent="0.25">
      <c r="A1813" s="21"/>
      <c r="B1813" s="16"/>
      <c r="C1813" s="57"/>
      <c r="D1813" s="21"/>
      <c r="E1813" s="21"/>
      <c r="F1813" s="21"/>
      <c r="I1813" s="41" t="str">
        <f>IF('Data Entry'!$CC4451="", "", 'Data Entry'!$CC4451)</f>
        <v/>
      </c>
      <c r="J1813" s="41" t="str">
        <f>IF('Data Entry'!$BW4451="", "", 'Data Entry'!$BW4451)</f>
        <v/>
      </c>
      <c r="L1813" s="37" t="str">
        <f t="shared" si="85"/>
        <v/>
      </c>
      <c r="N1813" s="37" t="str">
        <f t="shared" si="86"/>
        <v/>
      </c>
      <c r="O1813" s="37" t="str">
        <f t="shared" si="84"/>
        <v/>
      </c>
    </row>
    <row r="1814" spans="1:15" x14ac:dyDescent="0.25">
      <c r="A1814" s="21"/>
      <c r="B1814" s="16"/>
      <c r="C1814" s="57"/>
      <c r="D1814" s="21"/>
      <c r="E1814" s="21"/>
      <c r="F1814" s="21"/>
      <c r="I1814" s="41" t="str">
        <f>IF('Data Entry'!$CC4452="", "", 'Data Entry'!$CC4452)</f>
        <v/>
      </c>
      <c r="J1814" s="41" t="str">
        <f>IF('Data Entry'!$BW4452="", "", 'Data Entry'!$BW4452)</f>
        <v/>
      </c>
      <c r="L1814" s="37" t="str">
        <f t="shared" si="85"/>
        <v/>
      </c>
      <c r="N1814" s="37" t="str">
        <f t="shared" si="86"/>
        <v/>
      </c>
      <c r="O1814" s="37" t="str">
        <f t="shared" si="84"/>
        <v/>
      </c>
    </row>
    <row r="1815" spans="1:15" x14ac:dyDescent="0.25">
      <c r="A1815" s="21"/>
      <c r="B1815" s="16"/>
      <c r="C1815" s="57"/>
      <c r="D1815" s="21"/>
      <c r="E1815" s="21"/>
      <c r="F1815" s="21"/>
      <c r="I1815" s="41" t="str">
        <f>IF('Data Entry'!$CC4453="", "", 'Data Entry'!$CC4453)</f>
        <v/>
      </c>
      <c r="J1815" s="41" t="str">
        <f>IF('Data Entry'!$BW4453="", "", 'Data Entry'!$BW4453)</f>
        <v/>
      </c>
      <c r="L1815" s="37" t="str">
        <f t="shared" si="85"/>
        <v/>
      </c>
      <c r="N1815" s="37" t="str">
        <f t="shared" si="86"/>
        <v/>
      </c>
      <c r="O1815" s="37" t="str">
        <f t="shared" si="84"/>
        <v/>
      </c>
    </row>
    <row r="1816" spans="1:15" x14ac:dyDescent="0.25">
      <c r="A1816" s="21"/>
      <c r="B1816" s="16"/>
      <c r="C1816" s="57"/>
      <c r="D1816" s="21"/>
      <c r="E1816" s="21"/>
      <c r="F1816" s="21"/>
      <c r="I1816" s="41" t="str">
        <f>IF('Data Entry'!$CC4454="", "", 'Data Entry'!$CC4454)</f>
        <v/>
      </c>
      <c r="J1816" s="41" t="str">
        <f>IF('Data Entry'!$BW4454="", "", 'Data Entry'!$BW4454)</f>
        <v/>
      </c>
      <c r="L1816" s="37" t="str">
        <f t="shared" si="85"/>
        <v/>
      </c>
      <c r="N1816" s="37" t="str">
        <f t="shared" si="86"/>
        <v/>
      </c>
      <c r="O1816" s="37" t="str">
        <f t="shared" si="84"/>
        <v/>
      </c>
    </row>
    <row r="1817" spans="1:15" x14ac:dyDescent="0.25">
      <c r="A1817" s="21"/>
      <c r="B1817" s="16"/>
      <c r="C1817" s="57"/>
      <c r="D1817" s="21"/>
      <c r="E1817" s="21"/>
      <c r="F1817" s="21"/>
      <c r="I1817" s="41" t="str">
        <f>IF('Data Entry'!$CC4455="", "", 'Data Entry'!$CC4455)</f>
        <v/>
      </c>
      <c r="J1817" s="41" t="str">
        <f>IF('Data Entry'!$BW4455="", "", 'Data Entry'!$BW4455)</f>
        <v/>
      </c>
      <c r="L1817" s="37" t="str">
        <f t="shared" si="85"/>
        <v/>
      </c>
      <c r="N1817" s="37" t="str">
        <f t="shared" si="86"/>
        <v/>
      </c>
      <c r="O1817" s="37" t="str">
        <f t="shared" si="84"/>
        <v/>
      </c>
    </row>
    <row r="1818" spans="1:15" x14ac:dyDescent="0.25">
      <c r="A1818" s="21"/>
      <c r="B1818" s="16"/>
      <c r="C1818" s="57"/>
      <c r="D1818" s="21"/>
      <c r="E1818" s="21"/>
      <c r="F1818" s="21"/>
      <c r="I1818" s="41" t="str">
        <f>IF('Data Entry'!$CC4456="", "", 'Data Entry'!$CC4456)</f>
        <v/>
      </c>
      <c r="J1818" s="41" t="str">
        <f>IF('Data Entry'!$BW4456="", "", 'Data Entry'!$BW4456)</f>
        <v/>
      </c>
      <c r="L1818" s="37" t="str">
        <f t="shared" si="85"/>
        <v/>
      </c>
      <c r="N1818" s="37" t="str">
        <f t="shared" si="86"/>
        <v/>
      </c>
      <c r="O1818" s="37" t="str">
        <f t="shared" si="84"/>
        <v/>
      </c>
    </row>
    <row r="1819" spans="1:15" x14ac:dyDescent="0.25">
      <c r="A1819" s="21"/>
      <c r="B1819" s="16"/>
      <c r="C1819" s="57"/>
      <c r="D1819" s="21"/>
      <c r="E1819" s="21"/>
      <c r="F1819" s="21"/>
      <c r="I1819" s="41" t="str">
        <f>IF('Data Entry'!$CC4457="", "", 'Data Entry'!$CC4457)</f>
        <v/>
      </c>
      <c r="J1819" s="41" t="str">
        <f>IF('Data Entry'!$BW4457="", "", 'Data Entry'!$BW4457)</f>
        <v/>
      </c>
      <c r="L1819" s="37" t="str">
        <f t="shared" si="85"/>
        <v/>
      </c>
      <c r="N1819" s="37" t="str">
        <f t="shared" si="86"/>
        <v/>
      </c>
      <c r="O1819" s="37" t="str">
        <f t="shared" si="84"/>
        <v/>
      </c>
    </row>
    <row r="1820" spans="1:15" x14ac:dyDescent="0.25">
      <c r="A1820" s="21"/>
      <c r="B1820" s="16"/>
      <c r="C1820" s="57"/>
      <c r="D1820" s="21"/>
      <c r="E1820" s="21"/>
      <c r="F1820" s="21"/>
      <c r="I1820" s="41" t="str">
        <f>IF('Data Entry'!$CC4458="", "", 'Data Entry'!$CC4458)</f>
        <v/>
      </c>
      <c r="J1820" s="41" t="str">
        <f>IF('Data Entry'!$BW4458="", "", 'Data Entry'!$BW4458)</f>
        <v/>
      </c>
      <c r="L1820" s="37" t="str">
        <f t="shared" si="85"/>
        <v/>
      </c>
      <c r="N1820" s="37" t="str">
        <f t="shared" si="86"/>
        <v/>
      </c>
      <c r="O1820" s="37" t="str">
        <f t="shared" si="84"/>
        <v/>
      </c>
    </row>
    <row r="1821" spans="1:15" x14ac:dyDescent="0.25">
      <c r="A1821" s="21"/>
      <c r="B1821" s="16"/>
      <c r="C1821" s="57"/>
      <c r="D1821" s="21"/>
      <c r="E1821" s="21"/>
      <c r="F1821" s="21"/>
      <c r="I1821" s="41" t="str">
        <f>IF('Data Entry'!$CC4459="", "", 'Data Entry'!$CC4459)</f>
        <v/>
      </c>
      <c r="J1821" s="41" t="str">
        <f>IF('Data Entry'!$BW4459="", "", 'Data Entry'!$BW4459)</f>
        <v/>
      </c>
      <c r="L1821" s="37" t="str">
        <f t="shared" si="85"/>
        <v/>
      </c>
      <c r="N1821" s="37" t="str">
        <f t="shared" si="86"/>
        <v/>
      </c>
      <c r="O1821" s="37" t="str">
        <f t="shared" si="84"/>
        <v/>
      </c>
    </row>
    <row r="1822" spans="1:15" x14ac:dyDescent="0.25">
      <c r="A1822" s="21"/>
      <c r="B1822" s="16"/>
      <c r="C1822" s="57"/>
      <c r="D1822" s="21"/>
      <c r="E1822" s="21"/>
      <c r="F1822" s="21"/>
      <c r="I1822" s="41" t="str">
        <f>IF('Data Entry'!$CC4460="", "", 'Data Entry'!$CC4460)</f>
        <v/>
      </c>
      <c r="J1822" s="41" t="str">
        <f>IF('Data Entry'!$BW4460="", "", 'Data Entry'!$BW4460)</f>
        <v/>
      </c>
      <c r="L1822" s="37" t="str">
        <f t="shared" si="85"/>
        <v/>
      </c>
      <c r="N1822" s="37" t="str">
        <f t="shared" si="86"/>
        <v/>
      </c>
      <c r="O1822" s="37" t="str">
        <f t="shared" si="84"/>
        <v/>
      </c>
    </row>
    <row r="1823" spans="1:15" x14ac:dyDescent="0.25">
      <c r="A1823" s="21"/>
      <c r="B1823" s="16"/>
      <c r="C1823" s="57"/>
      <c r="D1823" s="21"/>
      <c r="E1823" s="21"/>
      <c r="F1823" s="21"/>
      <c r="I1823" s="41" t="str">
        <f>IF('Data Entry'!$CC4461="", "", 'Data Entry'!$CC4461)</f>
        <v/>
      </c>
      <c r="J1823" s="41" t="str">
        <f>IF('Data Entry'!$BW4461="", "", 'Data Entry'!$BW4461)</f>
        <v/>
      </c>
      <c r="L1823" s="37" t="str">
        <f t="shared" si="85"/>
        <v/>
      </c>
      <c r="N1823" s="37" t="str">
        <f t="shared" si="86"/>
        <v/>
      </c>
      <c r="O1823" s="37" t="str">
        <f t="shared" si="84"/>
        <v/>
      </c>
    </row>
    <row r="1824" spans="1:15" x14ac:dyDescent="0.25">
      <c r="A1824" s="21"/>
      <c r="B1824" s="16"/>
      <c r="C1824" s="57"/>
      <c r="D1824" s="21"/>
      <c r="E1824" s="21"/>
      <c r="F1824" s="21"/>
      <c r="I1824" s="41" t="str">
        <f>IF('Data Entry'!$CC4462="", "", 'Data Entry'!$CC4462)</f>
        <v/>
      </c>
      <c r="J1824" s="41" t="str">
        <f>IF('Data Entry'!$BW4462="", "", 'Data Entry'!$BW4462)</f>
        <v/>
      </c>
      <c r="L1824" s="37" t="str">
        <f t="shared" si="85"/>
        <v/>
      </c>
      <c r="N1824" s="37" t="str">
        <f t="shared" si="86"/>
        <v/>
      </c>
      <c r="O1824" s="37" t="str">
        <f t="shared" si="84"/>
        <v/>
      </c>
    </row>
    <row r="1825" spans="1:15" x14ac:dyDescent="0.25">
      <c r="A1825" s="21"/>
      <c r="B1825" s="16"/>
      <c r="C1825" s="57"/>
      <c r="D1825" s="21"/>
      <c r="E1825" s="21"/>
      <c r="F1825" s="21"/>
      <c r="I1825" s="41" t="str">
        <f>IF('Data Entry'!$CC4463="", "", 'Data Entry'!$CC4463)</f>
        <v/>
      </c>
      <c r="J1825" s="41" t="str">
        <f>IF('Data Entry'!$BW4463="", "", 'Data Entry'!$BW4463)</f>
        <v/>
      </c>
      <c r="L1825" s="37" t="str">
        <f t="shared" si="85"/>
        <v/>
      </c>
      <c r="N1825" s="37" t="str">
        <f t="shared" si="86"/>
        <v/>
      </c>
      <c r="O1825" s="37" t="str">
        <f t="shared" si="84"/>
        <v/>
      </c>
    </row>
    <row r="1826" spans="1:15" x14ac:dyDescent="0.25">
      <c r="A1826" s="21"/>
      <c r="B1826" s="16"/>
      <c r="C1826" s="57"/>
      <c r="D1826" s="21"/>
      <c r="E1826" s="21"/>
      <c r="F1826" s="21"/>
      <c r="I1826" s="41" t="str">
        <f>IF('Data Entry'!$CC4464="", "", 'Data Entry'!$CC4464)</f>
        <v/>
      </c>
      <c r="J1826" s="41" t="str">
        <f>IF('Data Entry'!$BW4464="", "", 'Data Entry'!$BW4464)</f>
        <v/>
      </c>
      <c r="L1826" s="37" t="str">
        <f t="shared" si="85"/>
        <v/>
      </c>
      <c r="N1826" s="37" t="str">
        <f t="shared" si="86"/>
        <v/>
      </c>
      <c r="O1826" s="37" t="str">
        <f t="shared" si="84"/>
        <v/>
      </c>
    </row>
    <row r="1827" spans="1:15" x14ac:dyDescent="0.25">
      <c r="A1827" s="21"/>
      <c r="B1827" s="16"/>
      <c r="C1827" s="57"/>
      <c r="D1827" s="21"/>
      <c r="E1827" s="21"/>
      <c r="F1827" s="21"/>
      <c r="I1827" s="41" t="str">
        <f>IF('Data Entry'!$CC4465="", "", 'Data Entry'!$CC4465)</f>
        <v/>
      </c>
      <c r="J1827" s="41" t="str">
        <f>IF('Data Entry'!$BW4465="", "", 'Data Entry'!$BW4465)</f>
        <v/>
      </c>
      <c r="L1827" s="37" t="str">
        <f t="shared" si="85"/>
        <v/>
      </c>
      <c r="N1827" s="37" t="str">
        <f t="shared" si="86"/>
        <v/>
      </c>
      <c r="O1827" s="37" t="str">
        <f t="shared" si="84"/>
        <v/>
      </c>
    </row>
    <row r="1828" spans="1:15" x14ac:dyDescent="0.25">
      <c r="A1828" s="21"/>
      <c r="B1828" s="16"/>
      <c r="C1828" s="57"/>
      <c r="D1828" s="21"/>
      <c r="E1828" s="21"/>
      <c r="F1828" s="21"/>
      <c r="I1828" s="41" t="str">
        <f>IF('Data Entry'!$CC4466="", "", 'Data Entry'!$CC4466)</f>
        <v/>
      </c>
      <c r="J1828" s="41" t="str">
        <f>IF('Data Entry'!$BW4466="", "", 'Data Entry'!$BW4466)</f>
        <v/>
      </c>
      <c r="L1828" s="37" t="str">
        <f t="shared" si="85"/>
        <v/>
      </c>
      <c r="N1828" s="37" t="str">
        <f t="shared" si="86"/>
        <v/>
      </c>
      <c r="O1828" s="37" t="str">
        <f t="shared" si="84"/>
        <v/>
      </c>
    </row>
    <row r="1829" spans="1:15" x14ac:dyDescent="0.25">
      <c r="A1829" s="21"/>
      <c r="B1829" s="16"/>
      <c r="C1829" s="57"/>
      <c r="D1829" s="21"/>
      <c r="E1829" s="21"/>
      <c r="F1829" s="21"/>
      <c r="I1829" s="41" t="str">
        <f>IF('Data Entry'!$CC4467="", "", 'Data Entry'!$CC4467)</f>
        <v/>
      </c>
      <c r="J1829" s="41" t="str">
        <f>IF('Data Entry'!$BW4467="", "", 'Data Entry'!$BW4467)</f>
        <v/>
      </c>
      <c r="L1829" s="37" t="str">
        <f t="shared" si="85"/>
        <v/>
      </c>
      <c r="N1829" s="37" t="str">
        <f t="shared" si="86"/>
        <v/>
      </c>
      <c r="O1829" s="37" t="str">
        <f t="shared" si="84"/>
        <v/>
      </c>
    </row>
    <row r="1830" spans="1:15" x14ac:dyDescent="0.25">
      <c r="A1830" s="21"/>
      <c r="B1830" s="16"/>
      <c r="C1830" s="57"/>
      <c r="D1830" s="21"/>
      <c r="E1830" s="21"/>
      <c r="F1830" s="21"/>
      <c r="I1830" s="41" t="str">
        <f>IF('Data Entry'!$CC4468="", "", 'Data Entry'!$CC4468)</f>
        <v/>
      </c>
      <c r="J1830" s="41" t="str">
        <f>IF('Data Entry'!$BW4468="", "", 'Data Entry'!$BW4468)</f>
        <v/>
      </c>
      <c r="L1830" s="37" t="str">
        <f t="shared" si="85"/>
        <v/>
      </c>
      <c r="N1830" s="37" t="str">
        <f t="shared" si="86"/>
        <v/>
      </c>
      <c r="O1830" s="37" t="str">
        <f t="shared" si="84"/>
        <v/>
      </c>
    </row>
    <row r="1831" spans="1:15" x14ac:dyDescent="0.25">
      <c r="A1831" s="21"/>
      <c r="B1831" s="16"/>
      <c r="C1831" s="57"/>
      <c r="D1831" s="21"/>
      <c r="E1831" s="21"/>
      <c r="F1831" s="21"/>
      <c r="I1831" s="41" t="str">
        <f>IF('Data Entry'!$CC4469="", "", 'Data Entry'!$CC4469)</f>
        <v/>
      </c>
      <c r="J1831" s="41" t="str">
        <f>IF('Data Entry'!$BW4469="", "", 'Data Entry'!$BW4469)</f>
        <v/>
      </c>
      <c r="L1831" s="37" t="str">
        <f t="shared" si="85"/>
        <v/>
      </c>
      <c r="N1831" s="37" t="str">
        <f t="shared" si="86"/>
        <v/>
      </c>
      <c r="O1831" s="37" t="str">
        <f t="shared" si="84"/>
        <v/>
      </c>
    </row>
    <row r="1832" spans="1:15" x14ac:dyDescent="0.25">
      <c r="A1832" s="21"/>
      <c r="B1832" s="16"/>
      <c r="C1832" s="57"/>
      <c r="D1832" s="21"/>
      <c r="E1832" s="21"/>
      <c r="F1832" s="21"/>
      <c r="I1832" s="41" t="str">
        <f>IF('Data Entry'!$CC4470="", "", 'Data Entry'!$CC4470)</f>
        <v/>
      </c>
      <c r="J1832" s="41" t="str">
        <f>IF('Data Entry'!$BW4470="", "", 'Data Entry'!$BW4470)</f>
        <v/>
      </c>
      <c r="L1832" s="37" t="str">
        <f t="shared" si="85"/>
        <v/>
      </c>
      <c r="N1832" s="37" t="str">
        <f t="shared" si="86"/>
        <v/>
      </c>
      <c r="O1832" s="37" t="str">
        <f t="shared" si="84"/>
        <v/>
      </c>
    </row>
    <row r="1833" spans="1:15" x14ac:dyDescent="0.25">
      <c r="A1833" s="21"/>
      <c r="B1833" s="16"/>
      <c r="C1833" s="57"/>
      <c r="D1833" s="21"/>
      <c r="E1833" s="21"/>
      <c r="F1833" s="21"/>
      <c r="I1833" s="41" t="str">
        <f>IF('Data Entry'!$CC4471="", "", 'Data Entry'!$CC4471)</f>
        <v/>
      </c>
      <c r="J1833" s="41" t="str">
        <f>IF('Data Entry'!$BW4471="", "", 'Data Entry'!$BW4471)</f>
        <v/>
      </c>
      <c r="L1833" s="37" t="str">
        <f t="shared" si="85"/>
        <v/>
      </c>
      <c r="N1833" s="37" t="str">
        <f t="shared" si="86"/>
        <v/>
      </c>
      <c r="O1833" s="37" t="str">
        <f t="shared" si="84"/>
        <v/>
      </c>
    </row>
    <row r="1834" spans="1:15" x14ac:dyDescent="0.25">
      <c r="A1834" s="21"/>
      <c r="B1834" s="16"/>
      <c r="C1834" s="57"/>
      <c r="D1834" s="21"/>
      <c r="E1834" s="21"/>
      <c r="F1834" s="21"/>
      <c r="I1834" s="41" t="str">
        <f>IF('Data Entry'!$CC4472="", "", 'Data Entry'!$CC4472)</f>
        <v/>
      </c>
      <c r="J1834" s="41" t="str">
        <f>IF('Data Entry'!$BW4472="", "", 'Data Entry'!$BW4472)</f>
        <v/>
      </c>
      <c r="L1834" s="37" t="str">
        <f t="shared" si="85"/>
        <v/>
      </c>
      <c r="N1834" s="37" t="str">
        <f t="shared" si="86"/>
        <v/>
      </c>
      <c r="O1834" s="37" t="str">
        <f t="shared" si="84"/>
        <v/>
      </c>
    </row>
    <row r="1835" spans="1:15" x14ac:dyDescent="0.25">
      <c r="A1835" s="21"/>
      <c r="B1835" s="16"/>
      <c r="C1835" s="57"/>
      <c r="D1835" s="21"/>
      <c r="E1835" s="21"/>
      <c r="F1835" s="21"/>
      <c r="I1835" s="41" t="str">
        <f>IF('Data Entry'!$CC4473="", "", 'Data Entry'!$CC4473)</f>
        <v/>
      </c>
      <c r="J1835" s="41" t="str">
        <f>IF('Data Entry'!$BW4473="", "", 'Data Entry'!$BW4473)</f>
        <v/>
      </c>
      <c r="L1835" s="37" t="str">
        <f t="shared" si="85"/>
        <v/>
      </c>
      <c r="N1835" s="37" t="str">
        <f t="shared" si="86"/>
        <v/>
      </c>
      <c r="O1835" s="37" t="str">
        <f t="shared" si="84"/>
        <v/>
      </c>
    </row>
    <row r="1836" spans="1:15" x14ac:dyDescent="0.25">
      <c r="A1836" s="21"/>
      <c r="B1836" s="16"/>
      <c r="C1836" s="57"/>
      <c r="D1836" s="21"/>
      <c r="E1836" s="21"/>
      <c r="F1836" s="21"/>
      <c r="I1836" s="41" t="str">
        <f>IF('Data Entry'!$CC4474="", "", 'Data Entry'!$CC4474)</f>
        <v/>
      </c>
      <c r="J1836" s="41" t="str">
        <f>IF('Data Entry'!$BW4474="", "", 'Data Entry'!$BW4474)</f>
        <v/>
      </c>
      <c r="L1836" s="37" t="str">
        <f t="shared" si="85"/>
        <v/>
      </c>
      <c r="N1836" s="37" t="str">
        <f t="shared" si="86"/>
        <v/>
      </c>
      <c r="O1836" s="37" t="str">
        <f t="shared" si="84"/>
        <v/>
      </c>
    </row>
    <row r="1837" spans="1:15" x14ac:dyDescent="0.25">
      <c r="A1837" s="21"/>
      <c r="B1837" s="16"/>
      <c r="C1837" s="57"/>
      <c r="D1837" s="21"/>
      <c r="E1837" s="21"/>
      <c r="F1837" s="21"/>
      <c r="I1837" s="41" t="str">
        <f>IF('Data Entry'!$CC4475="", "", 'Data Entry'!$CC4475)</f>
        <v/>
      </c>
      <c r="J1837" s="41" t="str">
        <f>IF('Data Entry'!$BW4475="", "", 'Data Entry'!$BW4475)</f>
        <v/>
      </c>
      <c r="L1837" s="37" t="str">
        <f t="shared" si="85"/>
        <v/>
      </c>
      <c r="N1837" s="37" t="str">
        <f t="shared" si="86"/>
        <v/>
      </c>
      <c r="O1837" s="37" t="str">
        <f t="shared" si="84"/>
        <v/>
      </c>
    </row>
    <row r="1838" spans="1:15" x14ac:dyDescent="0.25">
      <c r="A1838" s="21"/>
      <c r="B1838" s="16"/>
      <c r="C1838" s="57"/>
      <c r="D1838" s="21"/>
      <c r="E1838" s="21"/>
      <c r="F1838" s="21"/>
      <c r="I1838" s="41" t="str">
        <f>IF('Data Entry'!$CC4476="", "", 'Data Entry'!$CC4476)</f>
        <v/>
      </c>
      <c r="J1838" s="41" t="str">
        <f>IF('Data Entry'!$BW4476="", "", 'Data Entry'!$BW4476)</f>
        <v/>
      </c>
      <c r="L1838" s="37" t="str">
        <f t="shared" si="85"/>
        <v/>
      </c>
      <c r="N1838" s="37" t="str">
        <f t="shared" si="86"/>
        <v/>
      </c>
      <c r="O1838" s="37" t="str">
        <f t="shared" si="84"/>
        <v/>
      </c>
    </row>
    <row r="1839" spans="1:15" x14ac:dyDescent="0.25">
      <c r="A1839" s="21"/>
      <c r="B1839" s="16"/>
      <c r="C1839" s="57"/>
      <c r="D1839" s="21"/>
      <c r="E1839" s="21"/>
      <c r="F1839" s="21"/>
      <c r="I1839" s="41" t="str">
        <f>IF('Data Entry'!$CC4477="", "", 'Data Entry'!$CC4477)</f>
        <v/>
      </c>
      <c r="J1839" s="41" t="str">
        <f>IF('Data Entry'!$BW4477="", "", 'Data Entry'!$BW4477)</f>
        <v/>
      </c>
      <c r="L1839" s="37" t="str">
        <f t="shared" si="85"/>
        <v/>
      </c>
      <c r="N1839" s="37" t="str">
        <f t="shared" si="86"/>
        <v/>
      </c>
      <c r="O1839" s="37" t="str">
        <f t="shared" si="84"/>
        <v/>
      </c>
    </row>
    <row r="1840" spans="1:15" x14ac:dyDescent="0.25">
      <c r="A1840" s="21"/>
      <c r="B1840" s="16"/>
      <c r="C1840" s="57"/>
      <c r="D1840" s="21"/>
      <c r="E1840" s="21"/>
      <c r="F1840" s="21"/>
      <c r="I1840" s="41" t="str">
        <f>IF('Data Entry'!$CC4478="", "", 'Data Entry'!$CC4478)</f>
        <v/>
      </c>
      <c r="J1840" s="41" t="str">
        <f>IF('Data Entry'!$BW4478="", "", 'Data Entry'!$BW4478)</f>
        <v/>
      </c>
      <c r="L1840" s="37" t="str">
        <f t="shared" si="85"/>
        <v/>
      </c>
      <c r="N1840" s="37" t="str">
        <f t="shared" si="86"/>
        <v/>
      </c>
      <c r="O1840" s="37" t="str">
        <f t="shared" si="84"/>
        <v/>
      </c>
    </row>
    <row r="1841" spans="1:15" x14ac:dyDescent="0.25">
      <c r="A1841" s="21"/>
      <c r="B1841" s="16"/>
      <c r="C1841" s="57"/>
      <c r="D1841" s="21"/>
      <c r="E1841" s="21"/>
      <c r="F1841" s="21"/>
      <c r="I1841" s="41" t="str">
        <f>IF('Data Entry'!$CC4479="", "", 'Data Entry'!$CC4479)</f>
        <v/>
      </c>
      <c r="J1841" s="41" t="str">
        <f>IF('Data Entry'!$BW4479="", "", 'Data Entry'!$BW4479)</f>
        <v/>
      </c>
      <c r="L1841" s="37" t="str">
        <f t="shared" si="85"/>
        <v/>
      </c>
      <c r="N1841" s="37" t="str">
        <f t="shared" si="86"/>
        <v/>
      </c>
      <c r="O1841" s="37" t="str">
        <f t="shared" si="84"/>
        <v/>
      </c>
    </row>
    <row r="1842" spans="1:15" x14ac:dyDescent="0.25">
      <c r="A1842" s="21"/>
      <c r="B1842" s="16"/>
      <c r="C1842" s="57"/>
      <c r="D1842" s="21"/>
      <c r="E1842" s="21"/>
      <c r="F1842" s="21"/>
      <c r="I1842" s="41" t="str">
        <f>IF('Data Entry'!$CC4480="", "", 'Data Entry'!$CC4480)</f>
        <v/>
      </c>
      <c r="J1842" s="41" t="str">
        <f>IF('Data Entry'!$BW4480="", "", 'Data Entry'!$BW4480)</f>
        <v/>
      </c>
      <c r="L1842" s="37" t="str">
        <f t="shared" si="85"/>
        <v/>
      </c>
      <c r="N1842" s="37" t="str">
        <f t="shared" si="86"/>
        <v/>
      </c>
      <c r="O1842" s="37" t="str">
        <f t="shared" si="84"/>
        <v/>
      </c>
    </row>
    <row r="1843" spans="1:15" x14ac:dyDescent="0.25">
      <c r="A1843" s="21"/>
      <c r="B1843" s="16"/>
      <c r="C1843" s="57"/>
      <c r="D1843" s="21"/>
      <c r="E1843" s="21"/>
      <c r="F1843" s="21"/>
      <c r="I1843" s="41" t="str">
        <f>IF('Data Entry'!$CC4481="", "", 'Data Entry'!$CC4481)</f>
        <v/>
      </c>
      <c r="J1843" s="41" t="str">
        <f>IF('Data Entry'!$BW4481="", "", 'Data Entry'!$BW4481)</f>
        <v/>
      </c>
      <c r="L1843" s="37" t="str">
        <f t="shared" si="85"/>
        <v/>
      </c>
      <c r="N1843" s="37" t="str">
        <f t="shared" si="86"/>
        <v/>
      </c>
      <c r="O1843" s="37" t="str">
        <f t="shared" si="84"/>
        <v/>
      </c>
    </row>
    <row r="1844" spans="1:15" x14ac:dyDescent="0.25">
      <c r="A1844" s="21"/>
      <c r="B1844" s="16"/>
      <c r="C1844" s="57"/>
      <c r="D1844" s="21"/>
      <c r="E1844" s="21"/>
      <c r="F1844" s="21"/>
      <c r="I1844" s="41" t="str">
        <f>IF('Data Entry'!$CC4482="", "", 'Data Entry'!$CC4482)</f>
        <v/>
      </c>
      <c r="J1844" s="41" t="str">
        <f>IF('Data Entry'!$BW4482="", "", 'Data Entry'!$BW4482)</f>
        <v/>
      </c>
      <c r="L1844" s="37" t="str">
        <f t="shared" si="85"/>
        <v/>
      </c>
      <c r="N1844" s="37" t="str">
        <f t="shared" si="86"/>
        <v/>
      </c>
      <c r="O1844" s="37" t="str">
        <f t="shared" si="84"/>
        <v/>
      </c>
    </row>
    <row r="1845" spans="1:15" x14ac:dyDescent="0.25">
      <c r="A1845" s="21"/>
      <c r="B1845" s="16"/>
      <c r="C1845" s="57"/>
      <c r="D1845" s="21"/>
      <c r="E1845" s="21"/>
      <c r="F1845" s="21"/>
      <c r="I1845" s="41" t="str">
        <f>IF('Data Entry'!$CC4483="", "", 'Data Entry'!$CC4483)</f>
        <v/>
      </c>
      <c r="J1845" s="41" t="str">
        <f>IF('Data Entry'!$BW4483="", "", 'Data Entry'!$BW4483)</f>
        <v/>
      </c>
      <c r="L1845" s="37" t="str">
        <f t="shared" si="85"/>
        <v/>
      </c>
      <c r="N1845" s="37" t="str">
        <f t="shared" si="86"/>
        <v/>
      </c>
      <c r="O1845" s="37" t="str">
        <f t="shared" si="84"/>
        <v/>
      </c>
    </row>
    <row r="1846" spans="1:15" x14ac:dyDescent="0.25">
      <c r="A1846" s="21"/>
      <c r="B1846" s="16"/>
      <c r="C1846" s="57"/>
      <c r="D1846" s="21"/>
      <c r="E1846" s="21"/>
      <c r="F1846" s="21"/>
      <c r="I1846" s="41" t="str">
        <f>IF('Data Entry'!$CC4484="", "", 'Data Entry'!$CC4484)</f>
        <v/>
      </c>
      <c r="J1846" s="41" t="str">
        <f>IF('Data Entry'!$BW4484="", "", 'Data Entry'!$BW4484)</f>
        <v/>
      </c>
      <c r="L1846" s="37" t="str">
        <f t="shared" si="85"/>
        <v/>
      </c>
      <c r="N1846" s="37" t="str">
        <f t="shared" si="86"/>
        <v/>
      </c>
      <c r="O1846" s="37" t="str">
        <f t="shared" si="84"/>
        <v/>
      </c>
    </row>
    <row r="1847" spans="1:15" x14ac:dyDescent="0.25">
      <c r="A1847" s="21"/>
      <c r="B1847" s="16"/>
      <c r="C1847" s="57"/>
      <c r="D1847" s="21"/>
      <c r="E1847" s="21"/>
      <c r="F1847" s="21"/>
      <c r="I1847" s="41" t="str">
        <f>IF('Data Entry'!$CC4485="", "", 'Data Entry'!$CC4485)</f>
        <v/>
      </c>
      <c r="J1847" s="41" t="str">
        <f>IF('Data Entry'!$BW4485="", "", 'Data Entry'!$BW4485)</f>
        <v/>
      </c>
      <c r="L1847" s="37" t="str">
        <f t="shared" si="85"/>
        <v/>
      </c>
      <c r="N1847" s="37" t="str">
        <f t="shared" si="86"/>
        <v/>
      </c>
      <c r="O1847" s="37" t="str">
        <f t="shared" si="84"/>
        <v/>
      </c>
    </row>
    <row r="1848" spans="1:15" x14ac:dyDescent="0.25">
      <c r="A1848" s="21"/>
      <c r="B1848" s="16"/>
      <c r="C1848" s="57"/>
      <c r="D1848" s="21"/>
      <c r="E1848" s="21"/>
      <c r="F1848" s="21"/>
      <c r="I1848" s="41" t="str">
        <f>IF('Data Entry'!$CC4486="", "", 'Data Entry'!$CC4486)</f>
        <v/>
      </c>
      <c r="J1848" s="41" t="str">
        <f>IF('Data Entry'!$BW4486="", "", 'Data Entry'!$BW4486)</f>
        <v/>
      </c>
      <c r="L1848" s="37" t="str">
        <f t="shared" si="85"/>
        <v/>
      </c>
      <c r="N1848" s="37" t="str">
        <f t="shared" si="86"/>
        <v/>
      </c>
      <c r="O1848" s="37" t="str">
        <f t="shared" si="84"/>
        <v/>
      </c>
    </row>
    <row r="1849" spans="1:15" x14ac:dyDescent="0.25">
      <c r="A1849" s="21"/>
      <c r="B1849" s="16"/>
      <c r="C1849" s="57"/>
      <c r="D1849" s="21"/>
      <c r="E1849" s="21"/>
      <c r="F1849" s="21"/>
      <c r="I1849" s="41" t="str">
        <f>IF('Data Entry'!$CC4487="", "", 'Data Entry'!$CC4487)</f>
        <v/>
      </c>
      <c r="J1849" s="41" t="str">
        <f>IF('Data Entry'!$BW4487="", "", 'Data Entry'!$BW4487)</f>
        <v/>
      </c>
      <c r="L1849" s="37" t="str">
        <f t="shared" si="85"/>
        <v/>
      </c>
      <c r="N1849" s="37" t="str">
        <f t="shared" si="86"/>
        <v/>
      </c>
      <c r="O1849" s="37" t="str">
        <f t="shared" si="84"/>
        <v/>
      </c>
    </row>
    <row r="1850" spans="1:15" x14ac:dyDescent="0.25">
      <c r="A1850" s="21"/>
      <c r="B1850" s="16"/>
      <c r="C1850" s="57"/>
      <c r="D1850" s="21"/>
      <c r="E1850" s="21"/>
      <c r="F1850" s="21"/>
      <c r="I1850" s="41" t="str">
        <f>IF('Data Entry'!$CC4488="", "", 'Data Entry'!$CC4488)</f>
        <v/>
      </c>
      <c r="J1850" s="41" t="str">
        <f>IF('Data Entry'!$BW4488="", "", 'Data Entry'!$BW4488)</f>
        <v/>
      </c>
      <c r="L1850" s="37" t="str">
        <f t="shared" si="85"/>
        <v/>
      </c>
      <c r="N1850" s="37" t="str">
        <f t="shared" si="86"/>
        <v/>
      </c>
      <c r="O1850" s="37" t="str">
        <f t="shared" si="84"/>
        <v/>
      </c>
    </row>
    <row r="1851" spans="1:15" x14ac:dyDescent="0.25">
      <c r="A1851" s="21"/>
      <c r="B1851" s="16"/>
      <c r="C1851" s="57"/>
      <c r="D1851" s="21"/>
      <c r="E1851" s="21"/>
      <c r="F1851" s="21"/>
      <c r="I1851" s="41" t="str">
        <f>IF('Data Entry'!$CC4489="", "", 'Data Entry'!$CC4489)</f>
        <v/>
      </c>
      <c r="J1851" s="41" t="str">
        <f>IF('Data Entry'!$BW4489="", "", 'Data Entry'!$BW4489)</f>
        <v/>
      </c>
      <c r="L1851" s="37" t="str">
        <f t="shared" si="85"/>
        <v/>
      </c>
      <c r="N1851" s="37" t="str">
        <f t="shared" si="86"/>
        <v/>
      </c>
      <c r="O1851" s="37" t="str">
        <f t="shared" si="84"/>
        <v/>
      </c>
    </row>
    <row r="1852" spans="1:15" x14ac:dyDescent="0.25">
      <c r="A1852" s="21"/>
      <c r="B1852" s="16"/>
      <c r="C1852" s="57"/>
      <c r="D1852" s="21"/>
      <c r="E1852" s="21"/>
      <c r="F1852" s="21"/>
      <c r="I1852" s="41" t="str">
        <f>IF('Data Entry'!$CC4490="", "", 'Data Entry'!$CC4490)</f>
        <v/>
      </c>
      <c r="J1852" s="41" t="str">
        <f>IF('Data Entry'!$BW4490="", "", 'Data Entry'!$BW4490)</f>
        <v/>
      </c>
      <c r="L1852" s="37" t="str">
        <f t="shared" si="85"/>
        <v/>
      </c>
      <c r="N1852" s="37" t="str">
        <f t="shared" si="86"/>
        <v/>
      </c>
      <c r="O1852" s="37" t="str">
        <f t="shared" si="84"/>
        <v/>
      </c>
    </row>
    <row r="1853" spans="1:15" x14ac:dyDescent="0.25">
      <c r="A1853" s="21"/>
      <c r="B1853" s="16"/>
      <c r="C1853" s="57"/>
      <c r="D1853" s="21"/>
      <c r="E1853" s="21"/>
      <c r="F1853" s="21"/>
      <c r="I1853" s="41" t="str">
        <f>IF('Data Entry'!$CC4491="", "", 'Data Entry'!$CC4491)</f>
        <v/>
      </c>
      <c r="J1853" s="41" t="str">
        <f>IF('Data Entry'!$BW4491="", "", 'Data Entry'!$BW4491)</f>
        <v/>
      </c>
      <c r="L1853" s="37" t="str">
        <f t="shared" si="85"/>
        <v/>
      </c>
      <c r="N1853" s="37" t="str">
        <f t="shared" si="86"/>
        <v/>
      </c>
      <c r="O1853" s="37" t="str">
        <f t="shared" si="84"/>
        <v/>
      </c>
    </row>
    <row r="1854" spans="1:15" x14ac:dyDescent="0.25">
      <c r="A1854" s="21"/>
      <c r="B1854" s="16"/>
      <c r="C1854" s="57"/>
      <c r="D1854" s="21"/>
      <c r="E1854" s="21"/>
      <c r="F1854" s="21"/>
      <c r="I1854" s="41" t="str">
        <f>IF('Data Entry'!$CC4492="", "", 'Data Entry'!$CC4492)</f>
        <v/>
      </c>
      <c r="J1854" s="41" t="str">
        <f>IF('Data Entry'!$BW4492="", "", 'Data Entry'!$BW4492)</f>
        <v/>
      </c>
      <c r="L1854" s="37" t="str">
        <f t="shared" si="85"/>
        <v/>
      </c>
      <c r="N1854" s="37" t="str">
        <f t="shared" si="86"/>
        <v/>
      </c>
      <c r="O1854" s="37" t="str">
        <f t="shared" si="84"/>
        <v/>
      </c>
    </row>
    <row r="1855" spans="1:15" x14ac:dyDescent="0.25">
      <c r="A1855" s="21"/>
      <c r="B1855" s="16"/>
      <c r="C1855" s="57"/>
      <c r="D1855" s="21"/>
      <c r="E1855" s="21"/>
      <c r="F1855" s="21"/>
      <c r="I1855" s="41" t="str">
        <f>IF('Data Entry'!$CC4493="", "", 'Data Entry'!$CC4493)</f>
        <v/>
      </c>
      <c r="J1855" s="41" t="str">
        <f>IF('Data Entry'!$BW4493="", "", 'Data Entry'!$BW4493)</f>
        <v/>
      </c>
      <c r="L1855" s="37" t="str">
        <f t="shared" si="85"/>
        <v/>
      </c>
      <c r="N1855" s="37" t="str">
        <f t="shared" si="86"/>
        <v/>
      </c>
      <c r="O1855" s="37" t="str">
        <f t="shared" si="84"/>
        <v/>
      </c>
    </row>
    <row r="1856" spans="1:15" x14ac:dyDescent="0.25">
      <c r="A1856" s="21"/>
      <c r="B1856" s="16"/>
      <c r="C1856" s="57"/>
      <c r="D1856" s="21"/>
      <c r="E1856" s="21"/>
      <c r="F1856" s="21"/>
      <c r="I1856" s="41" t="str">
        <f>IF('Data Entry'!$CC4494="", "", 'Data Entry'!$CC4494)</f>
        <v/>
      </c>
      <c r="J1856" s="41" t="str">
        <f>IF('Data Entry'!$BW4494="", "", 'Data Entry'!$BW4494)</f>
        <v/>
      </c>
      <c r="L1856" s="37" t="str">
        <f t="shared" si="85"/>
        <v/>
      </c>
      <c r="N1856" s="37" t="str">
        <f t="shared" si="86"/>
        <v/>
      </c>
      <c r="O1856" s="37" t="str">
        <f t="shared" si="84"/>
        <v/>
      </c>
    </row>
    <row r="1857" spans="1:15" x14ac:dyDescent="0.25">
      <c r="A1857" s="21"/>
      <c r="B1857" s="16"/>
      <c r="C1857" s="57"/>
      <c r="D1857" s="21"/>
      <c r="E1857" s="21"/>
      <c r="F1857" s="21"/>
      <c r="I1857" s="41" t="str">
        <f>IF('Data Entry'!$CC4495="", "", 'Data Entry'!$CC4495)</f>
        <v/>
      </c>
      <c r="J1857" s="41" t="str">
        <f>IF('Data Entry'!$BW4495="", "", 'Data Entry'!$BW4495)</f>
        <v/>
      </c>
      <c r="L1857" s="37" t="str">
        <f t="shared" si="85"/>
        <v/>
      </c>
      <c r="N1857" s="37" t="str">
        <f t="shared" si="86"/>
        <v/>
      </c>
      <c r="O1857" s="37" t="str">
        <f t="shared" si="84"/>
        <v/>
      </c>
    </row>
    <row r="1858" spans="1:15" x14ac:dyDescent="0.25">
      <c r="A1858" s="21"/>
      <c r="B1858" s="16"/>
      <c r="C1858" s="57"/>
      <c r="D1858" s="21"/>
      <c r="E1858" s="21"/>
      <c r="F1858" s="21"/>
      <c r="I1858" s="41" t="str">
        <f>IF('Data Entry'!$CC4496="", "", 'Data Entry'!$CC4496)</f>
        <v/>
      </c>
      <c r="J1858" s="41" t="str">
        <f>IF('Data Entry'!$BW4496="", "", 'Data Entry'!$BW4496)</f>
        <v/>
      </c>
      <c r="L1858" s="37" t="str">
        <f t="shared" si="85"/>
        <v/>
      </c>
      <c r="N1858" s="37" t="str">
        <f t="shared" si="86"/>
        <v/>
      </c>
      <c r="O1858" s="37" t="str">
        <f t="shared" si="84"/>
        <v/>
      </c>
    </row>
    <row r="1859" spans="1:15" x14ac:dyDescent="0.25">
      <c r="A1859" s="21"/>
      <c r="B1859" s="16"/>
      <c r="C1859" s="57"/>
      <c r="D1859" s="21"/>
      <c r="E1859" s="21"/>
      <c r="F1859" s="21"/>
      <c r="I1859" s="41" t="str">
        <f>IF('Data Entry'!$CC4497="", "", 'Data Entry'!$CC4497)</f>
        <v/>
      </c>
      <c r="J1859" s="41" t="str">
        <f>IF('Data Entry'!$BW4497="", "", 'Data Entry'!$BW4497)</f>
        <v/>
      </c>
      <c r="L1859" s="37" t="str">
        <f t="shared" si="85"/>
        <v/>
      </c>
      <c r="N1859" s="37" t="str">
        <f t="shared" si="86"/>
        <v/>
      </c>
      <c r="O1859" s="37" t="str">
        <f t="shared" si="84"/>
        <v/>
      </c>
    </row>
    <row r="1860" spans="1:15" x14ac:dyDescent="0.25">
      <c r="A1860" s="21"/>
      <c r="B1860" s="16"/>
      <c r="C1860" s="57"/>
      <c r="D1860" s="21"/>
      <c r="E1860" s="21"/>
      <c r="F1860" s="21"/>
      <c r="I1860" s="41" t="str">
        <f>IF('Data Entry'!$CC4498="", "", 'Data Entry'!$CC4498)</f>
        <v/>
      </c>
      <c r="J1860" s="41" t="str">
        <f>IF('Data Entry'!$BW4498="", "", 'Data Entry'!$BW4498)</f>
        <v/>
      </c>
      <c r="L1860" s="37" t="str">
        <f t="shared" si="85"/>
        <v/>
      </c>
      <c r="N1860" s="37" t="str">
        <f t="shared" si="86"/>
        <v/>
      </c>
      <c r="O1860" s="37" t="str">
        <f t="shared" si="84"/>
        <v/>
      </c>
    </row>
    <row r="1861" spans="1:15" x14ac:dyDescent="0.25">
      <c r="A1861" s="21"/>
      <c r="B1861" s="16"/>
      <c r="C1861" s="57"/>
      <c r="D1861" s="21"/>
      <c r="E1861" s="21"/>
      <c r="F1861" s="21"/>
      <c r="I1861" s="41" t="str">
        <f>IF('Data Entry'!$CC4499="", "", 'Data Entry'!$CC4499)</f>
        <v/>
      </c>
      <c r="J1861" s="41" t="str">
        <f>IF('Data Entry'!$BW4499="", "", 'Data Entry'!$BW4499)</f>
        <v/>
      </c>
      <c r="L1861" s="37" t="str">
        <f t="shared" si="85"/>
        <v/>
      </c>
      <c r="N1861" s="37" t="str">
        <f t="shared" si="86"/>
        <v/>
      </c>
      <c r="O1861" s="37" t="str">
        <f t="shared" si="84"/>
        <v/>
      </c>
    </row>
    <row r="1862" spans="1:15" x14ac:dyDescent="0.25">
      <c r="A1862" s="21"/>
      <c r="B1862" s="16"/>
      <c r="C1862" s="57"/>
      <c r="D1862" s="21"/>
      <c r="E1862" s="21"/>
      <c r="F1862" s="21"/>
      <c r="I1862" s="41" t="str">
        <f>IF('Data Entry'!$CC4500="", "", 'Data Entry'!$CC4500)</f>
        <v/>
      </c>
      <c r="J1862" s="41" t="str">
        <f>IF('Data Entry'!$BW4500="", "", 'Data Entry'!$BW4500)</f>
        <v/>
      </c>
      <c r="L1862" s="37" t="str">
        <f t="shared" si="85"/>
        <v/>
      </c>
      <c r="N1862" s="37" t="str">
        <f t="shared" si="86"/>
        <v/>
      </c>
      <c r="O1862" s="37" t="str">
        <f t="shared" si="84"/>
        <v/>
      </c>
    </row>
    <row r="1863" spans="1:15" x14ac:dyDescent="0.25">
      <c r="A1863" s="21"/>
      <c r="B1863" s="16"/>
      <c r="C1863" s="57"/>
      <c r="D1863" s="21"/>
      <c r="E1863" s="21"/>
      <c r="F1863" s="21"/>
      <c r="I1863" s="41" t="str">
        <f>IF('Data Entry'!$CC4501="", "", 'Data Entry'!$CC4501)</f>
        <v/>
      </c>
      <c r="J1863" s="41" t="str">
        <f>IF('Data Entry'!$BW4501="", "", 'Data Entry'!$BW4501)</f>
        <v/>
      </c>
      <c r="L1863" s="37" t="str">
        <f t="shared" si="85"/>
        <v/>
      </c>
      <c r="N1863" s="37" t="str">
        <f t="shared" si="86"/>
        <v/>
      </c>
      <c r="O1863" s="37" t="str">
        <f t="shared" si="84"/>
        <v/>
      </c>
    </row>
    <row r="1864" spans="1:15" x14ac:dyDescent="0.25">
      <c r="A1864" s="21"/>
      <c r="B1864" s="16"/>
      <c r="C1864" s="57"/>
      <c r="D1864" s="21"/>
      <c r="E1864" s="21"/>
      <c r="F1864" s="21"/>
      <c r="I1864" s="41" t="str">
        <f>IF('Data Entry'!$CC4502="", "", 'Data Entry'!$CC4502)</f>
        <v/>
      </c>
      <c r="J1864" s="41" t="str">
        <f>IF('Data Entry'!$BW4502="", "", 'Data Entry'!$BW4502)</f>
        <v/>
      </c>
      <c r="L1864" s="37" t="str">
        <f t="shared" si="85"/>
        <v/>
      </c>
      <c r="N1864" s="37" t="str">
        <f t="shared" si="86"/>
        <v/>
      </c>
      <c r="O1864" s="37" t="str">
        <f t="shared" si="84"/>
        <v/>
      </c>
    </row>
    <row r="1865" spans="1:15" x14ac:dyDescent="0.25">
      <c r="A1865" s="21"/>
      <c r="B1865" s="16"/>
      <c r="C1865" s="57"/>
      <c r="D1865" s="21"/>
      <c r="E1865" s="21"/>
      <c r="F1865" s="21"/>
      <c r="I1865" s="41" t="str">
        <f>IF('Data Entry'!$CC4503="", "", 'Data Entry'!$CC4503)</f>
        <v/>
      </c>
      <c r="J1865" s="41" t="str">
        <f>IF('Data Entry'!$BW4503="", "", 'Data Entry'!$BW4503)</f>
        <v/>
      </c>
      <c r="L1865" s="37" t="str">
        <f t="shared" si="85"/>
        <v/>
      </c>
      <c r="N1865" s="37" t="str">
        <f t="shared" si="86"/>
        <v/>
      </c>
      <c r="O1865" s="37" t="str">
        <f t="shared" si="84"/>
        <v/>
      </c>
    </row>
    <row r="1866" spans="1:15" x14ac:dyDescent="0.25">
      <c r="A1866" s="21"/>
      <c r="B1866" s="16"/>
      <c r="C1866" s="57"/>
      <c r="D1866" s="21"/>
      <c r="E1866" s="21"/>
      <c r="F1866" s="21"/>
      <c r="I1866" s="41" t="str">
        <f>IF('Data Entry'!$CC4504="", "", 'Data Entry'!$CC4504)</f>
        <v/>
      </c>
      <c r="J1866" s="41" t="str">
        <f>IF('Data Entry'!$BW4504="", "", 'Data Entry'!$BW4504)</f>
        <v/>
      </c>
      <c r="L1866" s="37" t="str">
        <f t="shared" si="85"/>
        <v/>
      </c>
      <c r="N1866" s="37" t="str">
        <f t="shared" si="86"/>
        <v/>
      </c>
      <c r="O1866" s="37" t="str">
        <f t="shared" si="84"/>
        <v/>
      </c>
    </row>
    <row r="1867" spans="1:15" x14ac:dyDescent="0.25">
      <c r="A1867" s="21"/>
      <c r="B1867" s="16"/>
      <c r="C1867" s="57"/>
      <c r="D1867" s="21"/>
      <c r="E1867" s="21"/>
      <c r="F1867" s="21"/>
      <c r="I1867" s="41" t="str">
        <f>IF('Data Entry'!$CC4505="", "", 'Data Entry'!$CC4505)</f>
        <v/>
      </c>
      <c r="J1867" s="41" t="str">
        <f>IF('Data Entry'!$BW4505="", "", 'Data Entry'!$BW4505)</f>
        <v/>
      </c>
      <c r="L1867" s="37" t="str">
        <f t="shared" si="85"/>
        <v/>
      </c>
      <c r="N1867" s="37" t="str">
        <f t="shared" si="86"/>
        <v/>
      </c>
      <c r="O1867" s="37" t="str">
        <f t="shared" ref="O1867:O1930" si="87">IF($L1867="", "", IF(AND(O$5="X", C1867=""), $L$6, IF(AND(NOT(C1867=""), OR(COUNTIF(J$11:J$2650, C1867)=0, COUNTIF(C$11:C$2650, C1867)&gt;1)), $L$7, "")))</f>
        <v/>
      </c>
    </row>
    <row r="1868" spans="1:15" x14ac:dyDescent="0.25">
      <c r="A1868" s="21"/>
      <c r="B1868" s="16"/>
      <c r="C1868" s="57"/>
      <c r="D1868" s="21"/>
      <c r="E1868" s="21"/>
      <c r="F1868" s="21"/>
      <c r="I1868" s="41" t="str">
        <f>IF('Data Entry'!$CC4506="", "", 'Data Entry'!$CC4506)</f>
        <v/>
      </c>
      <c r="J1868" s="41" t="str">
        <f>IF('Data Entry'!$BW4506="", "", 'Data Entry'!$BW4506)</f>
        <v/>
      </c>
      <c r="L1868" s="37" t="str">
        <f t="shared" ref="L1868:L1931" si="88">IF(COUNTIF($B1868:$C1868, "")=2, "", "X")</f>
        <v/>
      </c>
      <c r="N1868" s="37" t="str">
        <f t="shared" ref="N1868:N1931" si="89">IF($L1868="", "", IF(AND(N$5="X", B1868=""), $L$6, IF(AND(NOT(B1868=""), OR(COUNTIF(I$11:I$2650, B1868)=0, COUNTIF(B$11:B$2650, B1868)&gt;1)), $L$7, "")))</f>
        <v/>
      </c>
      <c r="O1868" s="37" t="str">
        <f t="shared" si="87"/>
        <v/>
      </c>
    </row>
    <row r="1869" spans="1:15" x14ac:dyDescent="0.25">
      <c r="A1869" s="21"/>
      <c r="B1869" s="16"/>
      <c r="C1869" s="57"/>
      <c r="D1869" s="21"/>
      <c r="E1869" s="21"/>
      <c r="F1869" s="21"/>
      <c r="I1869" s="41" t="str">
        <f>IF('Data Entry'!$CC4507="", "", 'Data Entry'!$CC4507)</f>
        <v/>
      </c>
      <c r="J1869" s="41" t="str">
        <f>IF('Data Entry'!$BW4507="", "", 'Data Entry'!$BW4507)</f>
        <v/>
      </c>
      <c r="L1869" s="37" t="str">
        <f t="shared" si="88"/>
        <v/>
      </c>
      <c r="N1869" s="37" t="str">
        <f t="shared" si="89"/>
        <v/>
      </c>
      <c r="O1869" s="37" t="str">
        <f t="shared" si="87"/>
        <v/>
      </c>
    </row>
    <row r="1870" spans="1:15" x14ac:dyDescent="0.25">
      <c r="A1870" s="21"/>
      <c r="B1870" s="16"/>
      <c r="C1870" s="57"/>
      <c r="D1870" s="21"/>
      <c r="E1870" s="21"/>
      <c r="F1870" s="21"/>
      <c r="I1870" s="41" t="str">
        <f>IF('Data Entry'!$CC4508="", "", 'Data Entry'!$CC4508)</f>
        <v/>
      </c>
      <c r="J1870" s="41" t="str">
        <f>IF('Data Entry'!$BW4508="", "", 'Data Entry'!$BW4508)</f>
        <v/>
      </c>
      <c r="L1870" s="37" t="str">
        <f t="shared" si="88"/>
        <v/>
      </c>
      <c r="N1870" s="37" t="str">
        <f t="shared" si="89"/>
        <v/>
      </c>
      <c r="O1870" s="37" t="str">
        <f t="shared" si="87"/>
        <v/>
      </c>
    </row>
    <row r="1871" spans="1:15" x14ac:dyDescent="0.25">
      <c r="A1871" s="21"/>
      <c r="B1871" s="16"/>
      <c r="C1871" s="57"/>
      <c r="D1871" s="21"/>
      <c r="E1871" s="21"/>
      <c r="F1871" s="21"/>
      <c r="I1871" s="41" t="str">
        <f>IF('Data Entry'!$CC4509="", "", 'Data Entry'!$CC4509)</f>
        <v/>
      </c>
      <c r="J1871" s="41" t="str">
        <f>IF('Data Entry'!$BW4509="", "", 'Data Entry'!$BW4509)</f>
        <v/>
      </c>
      <c r="L1871" s="37" t="str">
        <f t="shared" si="88"/>
        <v/>
      </c>
      <c r="N1871" s="37" t="str">
        <f t="shared" si="89"/>
        <v/>
      </c>
      <c r="O1871" s="37" t="str">
        <f t="shared" si="87"/>
        <v/>
      </c>
    </row>
    <row r="1872" spans="1:15" x14ac:dyDescent="0.25">
      <c r="A1872" s="21"/>
      <c r="B1872" s="16"/>
      <c r="C1872" s="57"/>
      <c r="D1872" s="21"/>
      <c r="E1872" s="21"/>
      <c r="F1872" s="21"/>
      <c r="I1872" s="41" t="str">
        <f>IF('Data Entry'!$CC4510="", "", 'Data Entry'!$CC4510)</f>
        <v/>
      </c>
      <c r="J1872" s="41" t="str">
        <f>IF('Data Entry'!$BW4510="", "", 'Data Entry'!$BW4510)</f>
        <v/>
      </c>
      <c r="L1872" s="37" t="str">
        <f t="shared" si="88"/>
        <v/>
      </c>
      <c r="N1872" s="37" t="str">
        <f t="shared" si="89"/>
        <v/>
      </c>
      <c r="O1872" s="37" t="str">
        <f t="shared" si="87"/>
        <v/>
      </c>
    </row>
    <row r="1873" spans="1:15" x14ac:dyDescent="0.25">
      <c r="A1873" s="21"/>
      <c r="B1873" s="16"/>
      <c r="C1873" s="57"/>
      <c r="D1873" s="21"/>
      <c r="E1873" s="21"/>
      <c r="F1873" s="21"/>
      <c r="I1873" s="41" t="str">
        <f>IF('Data Entry'!$CC4511="", "", 'Data Entry'!$CC4511)</f>
        <v/>
      </c>
      <c r="J1873" s="41" t="str">
        <f>IF('Data Entry'!$BW4511="", "", 'Data Entry'!$BW4511)</f>
        <v/>
      </c>
      <c r="L1873" s="37" t="str">
        <f t="shared" si="88"/>
        <v/>
      </c>
      <c r="N1873" s="37" t="str">
        <f t="shared" si="89"/>
        <v/>
      </c>
      <c r="O1873" s="37" t="str">
        <f t="shared" si="87"/>
        <v/>
      </c>
    </row>
    <row r="1874" spans="1:15" x14ac:dyDescent="0.25">
      <c r="A1874" s="21"/>
      <c r="B1874" s="16"/>
      <c r="C1874" s="57"/>
      <c r="D1874" s="21"/>
      <c r="E1874" s="21"/>
      <c r="F1874" s="21"/>
      <c r="I1874" s="41" t="str">
        <f>IF('Data Entry'!$CC4512="", "", 'Data Entry'!$CC4512)</f>
        <v/>
      </c>
      <c r="J1874" s="41" t="str">
        <f>IF('Data Entry'!$BW4512="", "", 'Data Entry'!$BW4512)</f>
        <v/>
      </c>
      <c r="L1874" s="37" t="str">
        <f t="shared" si="88"/>
        <v/>
      </c>
      <c r="N1874" s="37" t="str">
        <f t="shared" si="89"/>
        <v/>
      </c>
      <c r="O1874" s="37" t="str">
        <f t="shared" si="87"/>
        <v/>
      </c>
    </row>
    <row r="1875" spans="1:15" x14ac:dyDescent="0.25">
      <c r="A1875" s="21"/>
      <c r="B1875" s="16"/>
      <c r="C1875" s="57"/>
      <c r="D1875" s="21"/>
      <c r="E1875" s="21"/>
      <c r="F1875" s="21"/>
      <c r="I1875" s="41" t="str">
        <f>IF('Data Entry'!$CC4513="", "", 'Data Entry'!$CC4513)</f>
        <v/>
      </c>
      <c r="J1875" s="41" t="str">
        <f>IF('Data Entry'!$BW4513="", "", 'Data Entry'!$BW4513)</f>
        <v/>
      </c>
      <c r="L1875" s="37" t="str">
        <f t="shared" si="88"/>
        <v/>
      </c>
      <c r="N1875" s="37" t="str">
        <f t="shared" si="89"/>
        <v/>
      </c>
      <c r="O1875" s="37" t="str">
        <f t="shared" si="87"/>
        <v/>
      </c>
    </row>
    <row r="1876" spans="1:15" x14ac:dyDescent="0.25">
      <c r="A1876" s="21"/>
      <c r="B1876" s="16"/>
      <c r="C1876" s="57"/>
      <c r="D1876" s="21"/>
      <c r="E1876" s="21"/>
      <c r="F1876" s="21"/>
      <c r="I1876" s="41" t="str">
        <f>IF('Data Entry'!$CC4514="", "", 'Data Entry'!$CC4514)</f>
        <v/>
      </c>
      <c r="J1876" s="41" t="str">
        <f>IF('Data Entry'!$BW4514="", "", 'Data Entry'!$BW4514)</f>
        <v/>
      </c>
      <c r="L1876" s="37" t="str">
        <f t="shared" si="88"/>
        <v/>
      </c>
      <c r="N1876" s="37" t="str">
        <f t="shared" si="89"/>
        <v/>
      </c>
      <c r="O1876" s="37" t="str">
        <f t="shared" si="87"/>
        <v/>
      </c>
    </row>
    <row r="1877" spans="1:15" x14ac:dyDescent="0.25">
      <c r="A1877" s="21"/>
      <c r="B1877" s="16"/>
      <c r="C1877" s="57"/>
      <c r="D1877" s="21"/>
      <c r="E1877" s="21"/>
      <c r="F1877" s="21"/>
      <c r="I1877" s="41" t="str">
        <f>IF('Data Entry'!$CC4515="", "", 'Data Entry'!$CC4515)</f>
        <v/>
      </c>
      <c r="J1877" s="41" t="str">
        <f>IF('Data Entry'!$BW4515="", "", 'Data Entry'!$BW4515)</f>
        <v/>
      </c>
      <c r="L1877" s="37" t="str">
        <f t="shared" si="88"/>
        <v/>
      </c>
      <c r="N1877" s="37" t="str">
        <f t="shared" si="89"/>
        <v/>
      </c>
      <c r="O1877" s="37" t="str">
        <f t="shared" si="87"/>
        <v/>
      </c>
    </row>
    <row r="1878" spans="1:15" x14ac:dyDescent="0.25">
      <c r="A1878" s="21"/>
      <c r="B1878" s="16"/>
      <c r="C1878" s="57"/>
      <c r="D1878" s="21"/>
      <c r="E1878" s="21"/>
      <c r="F1878" s="21"/>
      <c r="I1878" s="41" t="str">
        <f>IF('Data Entry'!$CC4516="", "", 'Data Entry'!$CC4516)</f>
        <v/>
      </c>
      <c r="J1878" s="41" t="str">
        <f>IF('Data Entry'!$BW4516="", "", 'Data Entry'!$BW4516)</f>
        <v/>
      </c>
      <c r="L1878" s="37" t="str">
        <f t="shared" si="88"/>
        <v/>
      </c>
      <c r="N1878" s="37" t="str">
        <f t="shared" si="89"/>
        <v/>
      </c>
      <c r="O1878" s="37" t="str">
        <f t="shared" si="87"/>
        <v/>
      </c>
    </row>
    <row r="1879" spans="1:15" x14ac:dyDescent="0.25">
      <c r="A1879" s="21"/>
      <c r="B1879" s="16"/>
      <c r="C1879" s="57"/>
      <c r="D1879" s="21"/>
      <c r="E1879" s="21"/>
      <c r="F1879" s="21"/>
      <c r="I1879" s="41" t="str">
        <f>IF('Data Entry'!$CC4517="", "", 'Data Entry'!$CC4517)</f>
        <v/>
      </c>
      <c r="J1879" s="41" t="str">
        <f>IF('Data Entry'!$BW4517="", "", 'Data Entry'!$BW4517)</f>
        <v/>
      </c>
      <c r="L1879" s="37" t="str">
        <f t="shared" si="88"/>
        <v/>
      </c>
      <c r="N1879" s="37" t="str">
        <f t="shared" si="89"/>
        <v/>
      </c>
      <c r="O1879" s="37" t="str">
        <f t="shared" si="87"/>
        <v/>
      </c>
    </row>
    <row r="1880" spans="1:15" x14ac:dyDescent="0.25">
      <c r="A1880" s="21"/>
      <c r="B1880" s="16"/>
      <c r="C1880" s="57"/>
      <c r="D1880" s="21"/>
      <c r="E1880" s="21"/>
      <c r="F1880" s="21"/>
      <c r="I1880" s="41" t="str">
        <f>IF('Data Entry'!$CC4518="", "", 'Data Entry'!$CC4518)</f>
        <v/>
      </c>
      <c r="J1880" s="41" t="str">
        <f>IF('Data Entry'!$BW4518="", "", 'Data Entry'!$BW4518)</f>
        <v/>
      </c>
      <c r="L1880" s="37" t="str">
        <f t="shared" si="88"/>
        <v/>
      </c>
      <c r="N1880" s="37" t="str">
        <f t="shared" si="89"/>
        <v/>
      </c>
      <c r="O1880" s="37" t="str">
        <f t="shared" si="87"/>
        <v/>
      </c>
    </row>
    <row r="1881" spans="1:15" x14ac:dyDescent="0.25">
      <c r="A1881" s="21"/>
      <c r="B1881" s="16"/>
      <c r="C1881" s="57"/>
      <c r="D1881" s="21"/>
      <c r="E1881" s="21"/>
      <c r="F1881" s="21"/>
      <c r="I1881" s="41" t="str">
        <f>IF('Data Entry'!$CC4519="", "", 'Data Entry'!$CC4519)</f>
        <v/>
      </c>
      <c r="J1881" s="41" t="str">
        <f>IF('Data Entry'!$BW4519="", "", 'Data Entry'!$BW4519)</f>
        <v/>
      </c>
      <c r="L1881" s="37" t="str">
        <f t="shared" si="88"/>
        <v/>
      </c>
      <c r="N1881" s="37" t="str">
        <f t="shared" si="89"/>
        <v/>
      </c>
      <c r="O1881" s="37" t="str">
        <f t="shared" si="87"/>
        <v/>
      </c>
    </row>
    <row r="1882" spans="1:15" x14ac:dyDescent="0.25">
      <c r="A1882" s="21"/>
      <c r="B1882" s="16"/>
      <c r="C1882" s="57"/>
      <c r="D1882" s="21"/>
      <c r="E1882" s="21"/>
      <c r="F1882" s="21"/>
      <c r="I1882" s="41" t="str">
        <f>IF('Data Entry'!$CC4520="", "", 'Data Entry'!$CC4520)</f>
        <v/>
      </c>
      <c r="J1882" s="41" t="str">
        <f>IF('Data Entry'!$BW4520="", "", 'Data Entry'!$BW4520)</f>
        <v/>
      </c>
      <c r="L1882" s="37" t="str">
        <f t="shared" si="88"/>
        <v/>
      </c>
      <c r="N1882" s="37" t="str">
        <f t="shared" si="89"/>
        <v/>
      </c>
      <c r="O1882" s="37" t="str">
        <f t="shared" si="87"/>
        <v/>
      </c>
    </row>
    <row r="1883" spans="1:15" x14ac:dyDescent="0.25">
      <c r="A1883" s="21"/>
      <c r="B1883" s="16"/>
      <c r="C1883" s="57"/>
      <c r="D1883" s="21"/>
      <c r="E1883" s="21"/>
      <c r="F1883" s="21"/>
      <c r="I1883" s="41" t="str">
        <f>IF('Data Entry'!$CC4521="", "", 'Data Entry'!$CC4521)</f>
        <v/>
      </c>
      <c r="J1883" s="41" t="str">
        <f>IF('Data Entry'!$BW4521="", "", 'Data Entry'!$BW4521)</f>
        <v/>
      </c>
      <c r="L1883" s="37" t="str">
        <f t="shared" si="88"/>
        <v/>
      </c>
      <c r="N1883" s="37" t="str">
        <f t="shared" si="89"/>
        <v/>
      </c>
      <c r="O1883" s="37" t="str">
        <f t="shared" si="87"/>
        <v/>
      </c>
    </row>
    <row r="1884" spans="1:15" x14ac:dyDescent="0.25">
      <c r="A1884" s="21"/>
      <c r="B1884" s="16"/>
      <c r="C1884" s="57"/>
      <c r="D1884" s="21"/>
      <c r="E1884" s="21"/>
      <c r="F1884" s="21"/>
      <c r="I1884" s="41" t="str">
        <f>IF('Data Entry'!$CC4522="", "", 'Data Entry'!$CC4522)</f>
        <v/>
      </c>
      <c r="J1884" s="41" t="str">
        <f>IF('Data Entry'!$BW4522="", "", 'Data Entry'!$BW4522)</f>
        <v/>
      </c>
      <c r="L1884" s="37" t="str">
        <f t="shared" si="88"/>
        <v/>
      </c>
      <c r="N1884" s="37" t="str">
        <f t="shared" si="89"/>
        <v/>
      </c>
      <c r="O1884" s="37" t="str">
        <f t="shared" si="87"/>
        <v/>
      </c>
    </row>
    <row r="1885" spans="1:15" x14ac:dyDescent="0.25">
      <c r="A1885" s="21"/>
      <c r="B1885" s="16"/>
      <c r="C1885" s="57"/>
      <c r="D1885" s="21"/>
      <c r="E1885" s="21"/>
      <c r="F1885" s="21"/>
      <c r="I1885" s="41" t="str">
        <f>IF('Data Entry'!$CC4523="", "", 'Data Entry'!$CC4523)</f>
        <v/>
      </c>
      <c r="J1885" s="41" t="str">
        <f>IF('Data Entry'!$BW4523="", "", 'Data Entry'!$BW4523)</f>
        <v/>
      </c>
      <c r="L1885" s="37" t="str">
        <f t="shared" si="88"/>
        <v/>
      </c>
      <c r="N1885" s="37" t="str">
        <f t="shared" si="89"/>
        <v/>
      </c>
      <c r="O1885" s="37" t="str">
        <f t="shared" si="87"/>
        <v/>
      </c>
    </row>
    <row r="1886" spans="1:15" x14ac:dyDescent="0.25">
      <c r="A1886" s="21"/>
      <c r="B1886" s="16"/>
      <c r="C1886" s="57"/>
      <c r="D1886" s="21"/>
      <c r="E1886" s="21"/>
      <c r="F1886" s="21"/>
      <c r="I1886" s="41" t="str">
        <f>IF('Data Entry'!$CC4524="", "", 'Data Entry'!$CC4524)</f>
        <v/>
      </c>
      <c r="J1886" s="41" t="str">
        <f>IF('Data Entry'!$BW4524="", "", 'Data Entry'!$BW4524)</f>
        <v/>
      </c>
      <c r="L1886" s="37" t="str">
        <f t="shared" si="88"/>
        <v/>
      </c>
      <c r="N1886" s="37" t="str">
        <f t="shared" si="89"/>
        <v/>
      </c>
      <c r="O1886" s="37" t="str">
        <f t="shared" si="87"/>
        <v/>
      </c>
    </row>
    <row r="1887" spans="1:15" x14ac:dyDescent="0.25">
      <c r="A1887" s="21"/>
      <c r="B1887" s="16"/>
      <c r="C1887" s="57"/>
      <c r="D1887" s="21"/>
      <c r="E1887" s="21"/>
      <c r="F1887" s="21"/>
      <c r="I1887" s="41" t="str">
        <f>IF('Data Entry'!$CC4525="", "", 'Data Entry'!$CC4525)</f>
        <v/>
      </c>
      <c r="J1887" s="41" t="str">
        <f>IF('Data Entry'!$BW4525="", "", 'Data Entry'!$BW4525)</f>
        <v/>
      </c>
      <c r="L1887" s="37" t="str">
        <f t="shared" si="88"/>
        <v/>
      </c>
      <c r="N1887" s="37" t="str">
        <f t="shared" si="89"/>
        <v/>
      </c>
      <c r="O1887" s="37" t="str">
        <f t="shared" si="87"/>
        <v/>
      </c>
    </row>
    <row r="1888" spans="1:15" x14ac:dyDescent="0.25">
      <c r="A1888" s="21"/>
      <c r="B1888" s="16"/>
      <c r="C1888" s="57"/>
      <c r="D1888" s="21"/>
      <c r="E1888" s="21"/>
      <c r="F1888" s="21"/>
      <c r="I1888" s="41" t="str">
        <f>IF('Data Entry'!$CC4526="", "", 'Data Entry'!$CC4526)</f>
        <v/>
      </c>
      <c r="J1888" s="41" t="str">
        <f>IF('Data Entry'!$BW4526="", "", 'Data Entry'!$BW4526)</f>
        <v/>
      </c>
      <c r="L1888" s="37" t="str">
        <f t="shared" si="88"/>
        <v/>
      </c>
      <c r="N1888" s="37" t="str">
        <f t="shared" si="89"/>
        <v/>
      </c>
      <c r="O1888" s="37" t="str">
        <f t="shared" si="87"/>
        <v/>
      </c>
    </row>
    <row r="1889" spans="1:15" x14ac:dyDescent="0.25">
      <c r="A1889" s="21"/>
      <c r="B1889" s="16"/>
      <c r="C1889" s="57"/>
      <c r="D1889" s="21"/>
      <c r="E1889" s="21"/>
      <c r="F1889" s="21"/>
      <c r="I1889" s="41" t="str">
        <f>IF('Data Entry'!$CC4527="", "", 'Data Entry'!$CC4527)</f>
        <v/>
      </c>
      <c r="J1889" s="41" t="str">
        <f>IF('Data Entry'!$BW4527="", "", 'Data Entry'!$BW4527)</f>
        <v/>
      </c>
      <c r="L1889" s="37" t="str">
        <f t="shared" si="88"/>
        <v/>
      </c>
      <c r="N1889" s="37" t="str">
        <f t="shared" si="89"/>
        <v/>
      </c>
      <c r="O1889" s="37" t="str">
        <f t="shared" si="87"/>
        <v/>
      </c>
    </row>
    <row r="1890" spans="1:15" x14ac:dyDescent="0.25">
      <c r="A1890" s="21"/>
      <c r="B1890" s="16"/>
      <c r="C1890" s="57"/>
      <c r="D1890" s="21"/>
      <c r="E1890" s="21"/>
      <c r="F1890" s="21"/>
      <c r="I1890" s="41" t="str">
        <f>IF('Data Entry'!$CC4528="", "", 'Data Entry'!$CC4528)</f>
        <v/>
      </c>
      <c r="J1890" s="41" t="str">
        <f>IF('Data Entry'!$BW4528="", "", 'Data Entry'!$BW4528)</f>
        <v/>
      </c>
      <c r="L1890" s="37" t="str">
        <f t="shared" si="88"/>
        <v/>
      </c>
      <c r="N1890" s="37" t="str">
        <f t="shared" si="89"/>
        <v/>
      </c>
      <c r="O1890" s="37" t="str">
        <f t="shared" si="87"/>
        <v/>
      </c>
    </row>
    <row r="1891" spans="1:15" x14ac:dyDescent="0.25">
      <c r="A1891" s="21"/>
      <c r="B1891" s="16"/>
      <c r="C1891" s="57"/>
      <c r="D1891" s="21"/>
      <c r="E1891" s="21"/>
      <c r="F1891" s="21"/>
      <c r="I1891" s="41" t="str">
        <f>IF('Data Entry'!$CC4529="", "", 'Data Entry'!$CC4529)</f>
        <v/>
      </c>
      <c r="J1891" s="41" t="str">
        <f>IF('Data Entry'!$BW4529="", "", 'Data Entry'!$BW4529)</f>
        <v/>
      </c>
      <c r="L1891" s="37" t="str">
        <f t="shared" si="88"/>
        <v/>
      </c>
      <c r="N1891" s="37" t="str">
        <f t="shared" si="89"/>
        <v/>
      </c>
      <c r="O1891" s="37" t="str">
        <f t="shared" si="87"/>
        <v/>
      </c>
    </row>
    <row r="1892" spans="1:15" x14ac:dyDescent="0.25">
      <c r="A1892" s="21"/>
      <c r="B1892" s="16"/>
      <c r="C1892" s="57"/>
      <c r="D1892" s="21"/>
      <c r="E1892" s="21"/>
      <c r="F1892" s="21"/>
      <c r="I1892" s="41" t="str">
        <f>IF('Data Entry'!$CC4530="", "", 'Data Entry'!$CC4530)</f>
        <v/>
      </c>
      <c r="J1892" s="41" t="str">
        <f>IF('Data Entry'!$BW4530="", "", 'Data Entry'!$BW4530)</f>
        <v/>
      </c>
      <c r="L1892" s="37" t="str">
        <f t="shared" si="88"/>
        <v/>
      </c>
      <c r="N1892" s="37" t="str">
        <f t="shared" si="89"/>
        <v/>
      </c>
      <c r="O1892" s="37" t="str">
        <f t="shared" si="87"/>
        <v/>
      </c>
    </row>
    <row r="1893" spans="1:15" x14ac:dyDescent="0.25">
      <c r="A1893" s="21"/>
      <c r="B1893" s="16"/>
      <c r="C1893" s="57"/>
      <c r="D1893" s="21"/>
      <c r="E1893" s="21"/>
      <c r="F1893" s="21"/>
      <c r="I1893" s="41" t="str">
        <f>IF('Data Entry'!$CC4531="", "", 'Data Entry'!$CC4531)</f>
        <v/>
      </c>
      <c r="J1893" s="41" t="str">
        <f>IF('Data Entry'!$BW4531="", "", 'Data Entry'!$BW4531)</f>
        <v/>
      </c>
      <c r="L1893" s="37" t="str">
        <f t="shared" si="88"/>
        <v/>
      </c>
      <c r="N1893" s="37" t="str">
        <f t="shared" si="89"/>
        <v/>
      </c>
      <c r="O1893" s="37" t="str">
        <f t="shared" si="87"/>
        <v/>
      </c>
    </row>
    <row r="1894" spans="1:15" x14ac:dyDescent="0.25">
      <c r="A1894" s="21"/>
      <c r="B1894" s="16"/>
      <c r="C1894" s="57"/>
      <c r="D1894" s="21"/>
      <c r="E1894" s="21"/>
      <c r="F1894" s="21"/>
      <c r="I1894" s="41" t="str">
        <f>IF('Data Entry'!$CC4532="", "", 'Data Entry'!$CC4532)</f>
        <v/>
      </c>
      <c r="J1894" s="41" t="str">
        <f>IF('Data Entry'!$BW4532="", "", 'Data Entry'!$BW4532)</f>
        <v/>
      </c>
      <c r="L1894" s="37" t="str">
        <f t="shared" si="88"/>
        <v/>
      </c>
      <c r="N1894" s="37" t="str">
        <f t="shared" si="89"/>
        <v/>
      </c>
      <c r="O1894" s="37" t="str">
        <f t="shared" si="87"/>
        <v/>
      </c>
    </row>
    <row r="1895" spans="1:15" x14ac:dyDescent="0.25">
      <c r="A1895" s="21"/>
      <c r="B1895" s="16"/>
      <c r="C1895" s="57"/>
      <c r="D1895" s="21"/>
      <c r="E1895" s="21"/>
      <c r="F1895" s="21"/>
      <c r="I1895" s="41" t="str">
        <f>IF('Data Entry'!$CC4533="", "", 'Data Entry'!$CC4533)</f>
        <v/>
      </c>
      <c r="J1895" s="41" t="str">
        <f>IF('Data Entry'!$BW4533="", "", 'Data Entry'!$BW4533)</f>
        <v/>
      </c>
      <c r="L1895" s="37" t="str">
        <f t="shared" si="88"/>
        <v/>
      </c>
      <c r="N1895" s="37" t="str">
        <f t="shared" si="89"/>
        <v/>
      </c>
      <c r="O1895" s="37" t="str">
        <f t="shared" si="87"/>
        <v/>
      </c>
    </row>
    <row r="1896" spans="1:15" x14ac:dyDescent="0.25">
      <c r="A1896" s="21"/>
      <c r="B1896" s="16"/>
      <c r="C1896" s="57"/>
      <c r="D1896" s="21"/>
      <c r="E1896" s="21"/>
      <c r="F1896" s="21"/>
      <c r="I1896" s="41" t="str">
        <f>IF('Data Entry'!$CC4534="", "", 'Data Entry'!$CC4534)</f>
        <v/>
      </c>
      <c r="J1896" s="41" t="str">
        <f>IF('Data Entry'!$BW4534="", "", 'Data Entry'!$BW4534)</f>
        <v/>
      </c>
      <c r="L1896" s="37" t="str">
        <f t="shared" si="88"/>
        <v/>
      </c>
      <c r="N1896" s="37" t="str">
        <f t="shared" si="89"/>
        <v/>
      </c>
      <c r="O1896" s="37" t="str">
        <f t="shared" si="87"/>
        <v/>
      </c>
    </row>
    <row r="1897" spans="1:15" x14ac:dyDescent="0.25">
      <c r="A1897" s="21"/>
      <c r="B1897" s="16"/>
      <c r="C1897" s="57"/>
      <c r="D1897" s="21"/>
      <c r="E1897" s="21"/>
      <c r="F1897" s="21"/>
      <c r="I1897" s="41" t="str">
        <f>IF('Data Entry'!$CC4535="", "", 'Data Entry'!$CC4535)</f>
        <v/>
      </c>
      <c r="J1897" s="41" t="str">
        <f>IF('Data Entry'!$BW4535="", "", 'Data Entry'!$BW4535)</f>
        <v/>
      </c>
      <c r="L1897" s="37" t="str">
        <f t="shared" si="88"/>
        <v/>
      </c>
      <c r="N1897" s="37" t="str">
        <f t="shared" si="89"/>
        <v/>
      </c>
      <c r="O1897" s="37" t="str">
        <f t="shared" si="87"/>
        <v/>
      </c>
    </row>
    <row r="1898" spans="1:15" x14ac:dyDescent="0.25">
      <c r="A1898" s="21"/>
      <c r="B1898" s="16"/>
      <c r="C1898" s="57"/>
      <c r="D1898" s="21"/>
      <c r="E1898" s="21"/>
      <c r="F1898" s="21"/>
      <c r="I1898" s="41" t="str">
        <f>IF('Data Entry'!$CC4536="", "", 'Data Entry'!$CC4536)</f>
        <v/>
      </c>
      <c r="J1898" s="41" t="str">
        <f>IF('Data Entry'!$BW4536="", "", 'Data Entry'!$BW4536)</f>
        <v/>
      </c>
      <c r="L1898" s="37" t="str">
        <f t="shared" si="88"/>
        <v/>
      </c>
      <c r="N1898" s="37" t="str">
        <f t="shared" si="89"/>
        <v/>
      </c>
      <c r="O1898" s="37" t="str">
        <f t="shared" si="87"/>
        <v/>
      </c>
    </row>
    <row r="1899" spans="1:15" x14ac:dyDescent="0.25">
      <c r="A1899" s="21"/>
      <c r="B1899" s="16"/>
      <c r="C1899" s="57"/>
      <c r="D1899" s="21"/>
      <c r="E1899" s="21"/>
      <c r="F1899" s="21"/>
      <c r="I1899" s="41" t="str">
        <f>IF('Data Entry'!$CC4537="", "", 'Data Entry'!$CC4537)</f>
        <v/>
      </c>
      <c r="J1899" s="41" t="str">
        <f>IF('Data Entry'!$BW4537="", "", 'Data Entry'!$BW4537)</f>
        <v/>
      </c>
      <c r="L1899" s="37" t="str">
        <f t="shared" si="88"/>
        <v/>
      </c>
      <c r="N1899" s="37" t="str">
        <f t="shared" si="89"/>
        <v/>
      </c>
      <c r="O1899" s="37" t="str">
        <f t="shared" si="87"/>
        <v/>
      </c>
    </row>
    <row r="1900" spans="1:15" x14ac:dyDescent="0.25">
      <c r="A1900" s="21"/>
      <c r="B1900" s="16"/>
      <c r="C1900" s="57"/>
      <c r="D1900" s="21"/>
      <c r="E1900" s="21"/>
      <c r="F1900" s="21"/>
      <c r="I1900" s="41" t="str">
        <f>IF('Data Entry'!$CC4538="", "", 'Data Entry'!$CC4538)</f>
        <v/>
      </c>
      <c r="J1900" s="41" t="str">
        <f>IF('Data Entry'!$BW4538="", "", 'Data Entry'!$BW4538)</f>
        <v/>
      </c>
      <c r="L1900" s="37" t="str">
        <f t="shared" si="88"/>
        <v/>
      </c>
      <c r="N1900" s="37" t="str">
        <f t="shared" si="89"/>
        <v/>
      </c>
      <c r="O1900" s="37" t="str">
        <f t="shared" si="87"/>
        <v/>
      </c>
    </row>
    <row r="1901" spans="1:15" x14ac:dyDescent="0.25">
      <c r="A1901" s="21"/>
      <c r="B1901" s="16"/>
      <c r="C1901" s="57"/>
      <c r="D1901" s="21"/>
      <c r="E1901" s="21"/>
      <c r="F1901" s="21"/>
      <c r="I1901" s="41" t="str">
        <f>IF('Data Entry'!$CC4539="", "", 'Data Entry'!$CC4539)</f>
        <v/>
      </c>
      <c r="J1901" s="41" t="str">
        <f>IF('Data Entry'!$BW4539="", "", 'Data Entry'!$BW4539)</f>
        <v/>
      </c>
      <c r="L1901" s="37" t="str">
        <f t="shared" si="88"/>
        <v/>
      </c>
      <c r="N1901" s="37" t="str">
        <f t="shared" si="89"/>
        <v/>
      </c>
      <c r="O1901" s="37" t="str">
        <f t="shared" si="87"/>
        <v/>
      </c>
    </row>
    <row r="1902" spans="1:15" x14ac:dyDescent="0.25">
      <c r="A1902" s="21"/>
      <c r="B1902" s="16"/>
      <c r="C1902" s="57"/>
      <c r="D1902" s="21"/>
      <c r="E1902" s="21"/>
      <c r="F1902" s="21"/>
      <c r="I1902" s="41" t="str">
        <f>IF('Data Entry'!$CC4540="", "", 'Data Entry'!$CC4540)</f>
        <v/>
      </c>
      <c r="J1902" s="41" t="str">
        <f>IF('Data Entry'!$BW4540="", "", 'Data Entry'!$BW4540)</f>
        <v/>
      </c>
      <c r="L1902" s="37" t="str">
        <f t="shared" si="88"/>
        <v/>
      </c>
      <c r="N1902" s="37" t="str">
        <f t="shared" si="89"/>
        <v/>
      </c>
      <c r="O1902" s="37" t="str">
        <f t="shared" si="87"/>
        <v/>
      </c>
    </row>
    <row r="1903" spans="1:15" x14ac:dyDescent="0.25">
      <c r="A1903" s="21"/>
      <c r="B1903" s="16"/>
      <c r="C1903" s="57"/>
      <c r="D1903" s="21"/>
      <c r="E1903" s="21"/>
      <c r="F1903" s="21"/>
      <c r="I1903" s="41" t="str">
        <f>IF('Data Entry'!$CC4541="", "", 'Data Entry'!$CC4541)</f>
        <v/>
      </c>
      <c r="J1903" s="41" t="str">
        <f>IF('Data Entry'!$BW4541="", "", 'Data Entry'!$BW4541)</f>
        <v/>
      </c>
      <c r="L1903" s="37" t="str">
        <f t="shared" si="88"/>
        <v/>
      </c>
      <c r="N1903" s="37" t="str">
        <f t="shared" si="89"/>
        <v/>
      </c>
      <c r="O1903" s="37" t="str">
        <f t="shared" si="87"/>
        <v/>
      </c>
    </row>
    <row r="1904" spans="1:15" x14ac:dyDescent="0.25">
      <c r="A1904" s="21"/>
      <c r="B1904" s="16"/>
      <c r="C1904" s="57"/>
      <c r="D1904" s="21"/>
      <c r="E1904" s="21"/>
      <c r="F1904" s="21"/>
      <c r="I1904" s="41" t="str">
        <f>IF('Data Entry'!$CC4542="", "", 'Data Entry'!$CC4542)</f>
        <v/>
      </c>
      <c r="J1904" s="41" t="str">
        <f>IF('Data Entry'!$BW4542="", "", 'Data Entry'!$BW4542)</f>
        <v/>
      </c>
      <c r="L1904" s="37" t="str">
        <f t="shared" si="88"/>
        <v/>
      </c>
      <c r="N1904" s="37" t="str">
        <f t="shared" si="89"/>
        <v/>
      </c>
      <c r="O1904" s="37" t="str">
        <f t="shared" si="87"/>
        <v/>
      </c>
    </row>
    <row r="1905" spans="1:15" x14ac:dyDescent="0.25">
      <c r="A1905" s="21"/>
      <c r="B1905" s="16"/>
      <c r="C1905" s="57"/>
      <c r="D1905" s="21"/>
      <c r="E1905" s="21"/>
      <c r="F1905" s="21"/>
      <c r="I1905" s="41" t="str">
        <f>IF('Data Entry'!$CC4543="", "", 'Data Entry'!$CC4543)</f>
        <v/>
      </c>
      <c r="J1905" s="41" t="str">
        <f>IF('Data Entry'!$BW4543="", "", 'Data Entry'!$BW4543)</f>
        <v/>
      </c>
      <c r="L1905" s="37" t="str">
        <f t="shared" si="88"/>
        <v/>
      </c>
      <c r="N1905" s="37" t="str">
        <f t="shared" si="89"/>
        <v/>
      </c>
      <c r="O1905" s="37" t="str">
        <f t="shared" si="87"/>
        <v/>
      </c>
    </row>
    <row r="1906" spans="1:15" x14ac:dyDescent="0.25">
      <c r="A1906" s="21"/>
      <c r="B1906" s="16"/>
      <c r="C1906" s="57"/>
      <c r="D1906" s="21"/>
      <c r="E1906" s="21"/>
      <c r="F1906" s="21"/>
      <c r="I1906" s="41" t="str">
        <f>IF('Data Entry'!$CC4544="", "", 'Data Entry'!$CC4544)</f>
        <v/>
      </c>
      <c r="J1906" s="41" t="str">
        <f>IF('Data Entry'!$BW4544="", "", 'Data Entry'!$BW4544)</f>
        <v/>
      </c>
      <c r="L1906" s="37" t="str">
        <f t="shared" si="88"/>
        <v/>
      </c>
      <c r="N1906" s="37" t="str">
        <f t="shared" si="89"/>
        <v/>
      </c>
      <c r="O1906" s="37" t="str">
        <f t="shared" si="87"/>
        <v/>
      </c>
    </row>
    <row r="1907" spans="1:15" x14ac:dyDescent="0.25">
      <c r="A1907" s="21"/>
      <c r="B1907" s="16"/>
      <c r="C1907" s="57"/>
      <c r="D1907" s="21"/>
      <c r="E1907" s="21"/>
      <c r="F1907" s="21"/>
      <c r="I1907" s="41" t="str">
        <f>IF('Data Entry'!$CC4545="", "", 'Data Entry'!$CC4545)</f>
        <v/>
      </c>
      <c r="J1907" s="41" t="str">
        <f>IF('Data Entry'!$BW4545="", "", 'Data Entry'!$BW4545)</f>
        <v/>
      </c>
      <c r="L1907" s="37" t="str">
        <f t="shared" si="88"/>
        <v/>
      </c>
      <c r="N1907" s="37" t="str">
        <f t="shared" si="89"/>
        <v/>
      </c>
      <c r="O1907" s="37" t="str">
        <f t="shared" si="87"/>
        <v/>
      </c>
    </row>
    <row r="1908" spans="1:15" x14ac:dyDescent="0.25">
      <c r="A1908" s="21"/>
      <c r="B1908" s="16"/>
      <c r="C1908" s="57"/>
      <c r="D1908" s="21"/>
      <c r="E1908" s="21"/>
      <c r="F1908" s="21"/>
      <c r="I1908" s="41" t="str">
        <f>IF('Data Entry'!$CC4546="", "", 'Data Entry'!$CC4546)</f>
        <v/>
      </c>
      <c r="J1908" s="41" t="str">
        <f>IF('Data Entry'!$BW4546="", "", 'Data Entry'!$BW4546)</f>
        <v/>
      </c>
      <c r="L1908" s="37" t="str">
        <f t="shared" si="88"/>
        <v/>
      </c>
      <c r="N1908" s="37" t="str">
        <f t="shared" si="89"/>
        <v/>
      </c>
      <c r="O1908" s="37" t="str">
        <f t="shared" si="87"/>
        <v/>
      </c>
    </row>
    <row r="1909" spans="1:15" x14ac:dyDescent="0.25">
      <c r="A1909" s="21"/>
      <c r="B1909" s="16"/>
      <c r="C1909" s="57"/>
      <c r="D1909" s="21"/>
      <c r="E1909" s="21"/>
      <c r="F1909" s="21"/>
      <c r="I1909" s="41" t="str">
        <f>IF('Data Entry'!$CC4547="", "", 'Data Entry'!$CC4547)</f>
        <v/>
      </c>
      <c r="J1909" s="41" t="str">
        <f>IF('Data Entry'!$BW4547="", "", 'Data Entry'!$BW4547)</f>
        <v/>
      </c>
      <c r="L1909" s="37" t="str">
        <f t="shared" si="88"/>
        <v/>
      </c>
      <c r="N1909" s="37" t="str">
        <f t="shared" si="89"/>
        <v/>
      </c>
      <c r="O1909" s="37" t="str">
        <f t="shared" si="87"/>
        <v/>
      </c>
    </row>
    <row r="1910" spans="1:15" x14ac:dyDescent="0.25">
      <c r="A1910" s="21"/>
      <c r="B1910" s="16"/>
      <c r="C1910" s="57"/>
      <c r="D1910" s="21"/>
      <c r="E1910" s="21"/>
      <c r="F1910" s="21"/>
      <c r="I1910" s="41" t="str">
        <f>IF('Data Entry'!$CC4548="", "", 'Data Entry'!$CC4548)</f>
        <v/>
      </c>
      <c r="J1910" s="41" t="str">
        <f>IF('Data Entry'!$BW4548="", "", 'Data Entry'!$BW4548)</f>
        <v/>
      </c>
      <c r="L1910" s="37" t="str">
        <f t="shared" si="88"/>
        <v/>
      </c>
      <c r="N1910" s="37" t="str">
        <f t="shared" si="89"/>
        <v/>
      </c>
      <c r="O1910" s="37" t="str">
        <f t="shared" si="87"/>
        <v/>
      </c>
    </row>
    <row r="1911" spans="1:15" x14ac:dyDescent="0.25">
      <c r="A1911" s="21"/>
      <c r="B1911" s="16"/>
      <c r="C1911" s="57"/>
      <c r="D1911" s="21"/>
      <c r="E1911" s="21"/>
      <c r="F1911" s="21"/>
      <c r="I1911" s="41" t="str">
        <f>IF('Data Entry'!$CC4549="", "", 'Data Entry'!$CC4549)</f>
        <v/>
      </c>
      <c r="J1911" s="41" t="str">
        <f>IF('Data Entry'!$BW4549="", "", 'Data Entry'!$BW4549)</f>
        <v/>
      </c>
      <c r="L1911" s="37" t="str">
        <f t="shared" si="88"/>
        <v/>
      </c>
      <c r="N1911" s="37" t="str">
        <f t="shared" si="89"/>
        <v/>
      </c>
      <c r="O1911" s="37" t="str">
        <f t="shared" si="87"/>
        <v/>
      </c>
    </row>
    <row r="1912" spans="1:15" x14ac:dyDescent="0.25">
      <c r="A1912" s="21"/>
      <c r="B1912" s="16"/>
      <c r="C1912" s="57"/>
      <c r="D1912" s="21"/>
      <c r="E1912" s="21"/>
      <c r="F1912" s="21"/>
      <c r="I1912" s="41" t="str">
        <f>IF('Data Entry'!$CC4550="", "", 'Data Entry'!$CC4550)</f>
        <v/>
      </c>
      <c r="J1912" s="41" t="str">
        <f>IF('Data Entry'!$BW4550="", "", 'Data Entry'!$BW4550)</f>
        <v/>
      </c>
      <c r="L1912" s="37" t="str">
        <f t="shared" si="88"/>
        <v/>
      </c>
      <c r="N1912" s="37" t="str">
        <f t="shared" si="89"/>
        <v/>
      </c>
      <c r="O1912" s="37" t="str">
        <f t="shared" si="87"/>
        <v/>
      </c>
    </row>
    <row r="1913" spans="1:15" x14ac:dyDescent="0.25">
      <c r="A1913" s="21"/>
      <c r="B1913" s="16"/>
      <c r="C1913" s="57"/>
      <c r="D1913" s="21"/>
      <c r="E1913" s="21"/>
      <c r="F1913" s="21"/>
      <c r="I1913" s="41" t="str">
        <f>IF('Data Entry'!$CC4551="", "", 'Data Entry'!$CC4551)</f>
        <v/>
      </c>
      <c r="J1913" s="41" t="str">
        <f>IF('Data Entry'!$BW4551="", "", 'Data Entry'!$BW4551)</f>
        <v/>
      </c>
      <c r="L1913" s="37" t="str">
        <f t="shared" si="88"/>
        <v/>
      </c>
      <c r="N1913" s="37" t="str">
        <f t="shared" si="89"/>
        <v/>
      </c>
      <c r="O1913" s="37" t="str">
        <f t="shared" si="87"/>
        <v/>
      </c>
    </row>
    <row r="1914" spans="1:15" x14ac:dyDescent="0.25">
      <c r="A1914" s="21"/>
      <c r="B1914" s="16"/>
      <c r="C1914" s="57"/>
      <c r="D1914" s="21"/>
      <c r="E1914" s="21"/>
      <c r="F1914" s="21"/>
      <c r="I1914" s="41" t="str">
        <f>IF('Data Entry'!$CC4552="", "", 'Data Entry'!$CC4552)</f>
        <v/>
      </c>
      <c r="J1914" s="41" t="str">
        <f>IF('Data Entry'!$BW4552="", "", 'Data Entry'!$BW4552)</f>
        <v/>
      </c>
      <c r="L1914" s="37" t="str">
        <f t="shared" si="88"/>
        <v/>
      </c>
      <c r="N1914" s="37" t="str">
        <f t="shared" si="89"/>
        <v/>
      </c>
      <c r="O1914" s="37" t="str">
        <f t="shared" si="87"/>
        <v/>
      </c>
    </row>
    <row r="1915" spans="1:15" x14ac:dyDescent="0.25">
      <c r="A1915" s="21"/>
      <c r="B1915" s="16"/>
      <c r="C1915" s="57"/>
      <c r="D1915" s="21"/>
      <c r="E1915" s="21"/>
      <c r="F1915" s="21"/>
      <c r="I1915" s="41" t="str">
        <f>IF('Data Entry'!$CC4553="", "", 'Data Entry'!$CC4553)</f>
        <v/>
      </c>
      <c r="J1915" s="41" t="str">
        <f>IF('Data Entry'!$BW4553="", "", 'Data Entry'!$BW4553)</f>
        <v/>
      </c>
      <c r="L1915" s="37" t="str">
        <f t="shared" si="88"/>
        <v/>
      </c>
      <c r="N1915" s="37" t="str">
        <f t="shared" si="89"/>
        <v/>
      </c>
      <c r="O1915" s="37" t="str">
        <f t="shared" si="87"/>
        <v/>
      </c>
    </row>
    <row r="1916" spans="1:15" x14ac:dyDescent="0.25">
      <c r="A1916" s="21"/>
      <c r="B1916" s="16"/>
      <c r="C1916" s="57"/>
      <c r="D1916" s="21"/>
      <c r="E1916" s="21"/>
      <c r="F1916" s="21"/>
      <c r="I1916" s="41" t="str">
        <f>IF('Data Entry'!$CC4554="", "", 'Data Entry'!$CC4554)</f>
        <v/>
      </c>
      <c r="J1916" s="41" t="str">
        <f>IF('Data Entry'!$BW4554="", "", 'Data Entry'!$BW4554)</f>
        <v/>
      </c>
      <c r="L1916" s="37" t="str">
        <f t="shared" si="88"/>
        <v/>
      </c>
      <c r="N1916" s="37" t="str">
        <f t="shared" si="89"/>
        <v/>
      </c>
      <c r="O1916" s="37" t="str">
        <f t="shared" si="87"/>
        <v/>
      </c>
    </row>
    <row r="1917" spans="1:15" x14ac:dyDescent="0.25">
      <c r="A1917" s="21"/>
      <c r="B1917" s="16"/>
      <c r="C1917" s="57"/>
      <c r="D1917" s="21"/>
      <c r="E1917" s="21"/>
      <c r="F1917" s="21"/>
      <c r="I1917" s="41" t="str">
        <f>IF('Data Entry'!$CC4555="", "", 'Data Entry'!$CC4555)</f>
        <v/>
      </c>
      <c r="J1917" s="41" t="str">
        <f>IF('Data Entry'!$BW4555="", "", 'Data Entry'!$BW4555)</f>
        <v/>
      </c>
      <c r="L1917" s="37" t="str">
        <f t="shared" si="88"/>
        <v/>
      </c>
      <c r="N1917" s="37" t="str">
        <f t="shared" si="89"/>
        <v/>
      </c>
      <c r="O1917" s="37" t="str">
        <f t="shared" si="87"/>
        <v/>
      </c>
    </row>
    <row r="1918" spans="1:15" x14ac:dyDescent="0.25">
      <c r="A1918" s="21"/>
      <c r="B1918" s="16"/>
      <c r="C1918" s="57"/>
      <c r="D1918" s="21"/>
      <c r="E1918" s="21"/>
      <c r="F1918" s="21"/>
      <c r="I1918" s="41" t="str">
        <f>IF('Data Entry'!$CC4556="", "", 'Data Entry'!$CC4556)</f>
        <v/>
      </c>
      <c r="J1918" s="41" t="str">
        <f>IF('Data Entry'!$BW4556="", "", 'Data Entry'!$BW4556)</f>
        <v/>
      </c>
      <c r="L1918" s="37" t="str">
        <f t="shared" si="88"/>
        <v/>
      </c>
      <c r="N1918" s="37" t="str">
        <f t="shared" si="89"/>
        <v/>
      </c>
      <c r="O1918" s="37" t="str">
        <f t="shared" si="87"/>
        <v/>
      </c>
    </row>
    <row r="1919" spans="1:15" x14ac:dyDescent="0.25">
      <c r="A1919" s="21"/>
      <c r="B1919" s="16"/>
      <c r="C1919" s="57"/>
      <c r="D1919" s="21"/>
      <c r="E1919" s="21"/>
      <c r="F1919" s="21"/>
      <c r="I1919" s="41" t="str">
        <f>IF('Data Entry'!$CC4557="", "", 'Data Entry'!$CC4557)</f>
        <v/>
      </c>
      <c r="J1919" s="41" t="str">
        <f>IF('Data Entry'!$BW4557="", "", 'Data Entry'!$BW4557)</f>
        <v/>
      </c>
      <c r="L1919" s="37" t="str">
        <f t="shared" si="88"/>
        <v/>
      </c>
      <c r="N1919" s="37" t="str">
        <f t="shared" si="89"/>
        <v/>
      </c>
      <c r="O1919" s="37" t="str">
        <f t="shared" si="87"/>
        <v/>
      </c>
    </row>
    <row r="1920" spans="1:15" x14ac:dyDescent="0.25">
      <c r="A1920" s="21"/>
      <c r="B1920" s="16"/>
      <c r="C1920" s="57"/>
      <c r="D1920" s="21"/>
      <c r="E1920" s="21"/>
      <c r="F1920" s="21"/>
      <c r="I1920" s="41" t="str">
        <f>IF('Data Entry'!$CC4558="", "", 'Data Entry'!$CC4558)</f>
        <v/>
      </c>
      <c r="J1920" s="41" t="str">
        <f>IF('Data Entry'!$BW4558="", "", 'Data Entry'!$BW4558)</f>
        <v/>
      </c>
      <c r="L1920" s="37" t="str">
        <f t="shared" si="88"/>
        <v/>
      </c>
      <c r="N1920" s="37" t="str">
        <f t="shared" si="89"/>
        <v/>
      </c>
      <c r="O1920" s="37" t="str">
        <f t="shared" si="87"/>
        <v/>
      </c>
    </row>
    <row r="1921" spans="1:15" x14ac:dyDescent="0.25">
      <c r="A1921" s="21"/>
      <c r="B1921" s="16"/>
      <c r="C1921" s="57"/>
      <c r="D1921" s="21"/>
      <c r="E1921" s="21"/>
      <c r="F1921" s="21"/>
      <c r="I1921" s="41" t="str">
        <f>IF('Data Entry'!$CC4559="", "", 'Data Entry'!$CC4559)</f>
        <v/>
      </c>
      <c r="J1921" s="41" t="str">
        <f>IF('Data Entry'!$BW4559="", "", 'Data Entry'!$BW4559)</f>
        <v/>
      </c>
      <c r="L1921" s="37" t="str">
        <f t="shared" si="88"/>
        <v/>
      </c>
      <c r="N1921" s="37" t="str">
        <f t="shared" si="89"/>
        <v/>
      </c>
      <c r="O1921" s="37" t="str">
        <f t="shared" si="87"/>
        <v/>
      </c>
    </row>
    <row r="1922" spans="1:15" x14ac:dyDescent="0.25">
      <c r="A1922" s="21"/>
      <c r="B1922" s="16"/>
      <c r="C1922" s="57"/>
      <c r="D1922" s="21"/>
      <c r="E1922" s="21"/>
      <c r="F1922" s="21"/>
      <c r="I1922" s="41" t="str">
        <f>IF('Data Entry'!$CC4560="", "", 'Data Entry'!$CC4560)</f>
        <v/>
      </c>
      <c r="J1922" s="41" t="str">
        <f>IF('Data Entry'!$BW4560="", "", 'Data Entry'!$BW4560)</f>
        <v/>
      </c>
      <c r="L1922" s="37" t="str">
        <f t="shared" si="88"/>
        <v/>
      </c>
      <c r="N1922" s="37" t="str">
        <f t="shared" si="89"/>
        <v/>
      </c>
      <c r="O1922" s="37" t="str">
        <f t="shared" si="87"/>
        <v/>
      </c>
    </row>
    <row r="1923" spans="1:15" x14ac:dyDescent="0.25">
      <c r="A1923" s="21"/>
      <c r="B1923" s="16"/>
      <c r="C1923" s="57"/>
      <c r="D1923" s="21"/>
      <c r="E1923" s="21"/>
      <c r="F1923" s="21"/>
      <c r="I1923" s="41" t="str">
        <f>IF('Data Entry'!$CC4561="", "", 'Data Entry'!$CC4561)</f>
        <v/>
      </c>
      <c r="J1923" s="41" t="str">
        <f>IF('Data Entry'!$BW4561="", "", 'Data Entry'!$BW4561)</f>
        <v/>
      </c>
      <c r="L1923" s="37" t="str">
        <f t="shared" si="88"/>
        <v/>
      </c>
      <c r="N1923" s="37" t="str">
        <f t="shared" si="89"/>
        <v/>
      </c>
      <c r="O1923" s="37" t="str">
        <f t="shared" si="87"/>
        <v/>
      </c>
    </row>
    <row r="1924" spans="1:15" x14ac:dyDescent="0.25">
      <c r="A1924" s="21"/>
      <c r="B1924" s="16"/>
      <c r="C1924" s="57"/>
      <c r="D1924" s="21"/>
      <c r="E1924" s="21"/>
      <c r="F1924" s="21"/>
      <c r="I1924" s="41" t="str">
        <f>IF('Data Entry'!$CC4562="", "", 'Data Entry'!$CC4562)</f>
        <v/>
      </c>
      <c r="J1924" s="41" t="str">
        <f>IF('Data Entry'!$BW4562="", "", 'Data Entry'!$BW4562)</f>
        <v/>
      </c>
      <c r="L1924" s="37" t="str">
        <f t="shared" si="88"/>
        <v/>
      </c>
      <c r="N1924" s="37" t="str">
        <f t="shared" si="89"/>
        <v/>
      </c>
      <c r="O1924" s="37" t="str">
        <f t="shared" si="87"/>
        <v/>
      </c>
    </row>
    <row r="1925" spans="1:15" x14ac:dyDescent="0.25">
      <c r="A1925" s="21"/>
      <c r="B1925" s="16"/>
      <c r="C1925" s="57"/>
      <c r="D1925" s="21"/>
      <c r="E1925" s="21"/>
      <c r="F1925" s="21"/>
      <c r="I1925" s="41" t="str">
        <f>IF('Data Entry'!$CC4563="", "", 'Data Entry'!$CC4563)</f>
        <v/>
      </c>
      <c r="J1925" s="41" t="str">
        <f>IF('Data Entry'!$BW4563="", "", 'Data Entry'!$BW4563)</f>
        <v/>
      </c>
      <c r="L1925" s="37" t="str">
        <f t="shared" si="88"/>
        <v/>
      </c>
      <c r="N1925" s="37" t="str">
        <f t="shared" si="89"/>
        <v/>
      </c>
      <c r="O1925" s="37" t="str">
        <f t="shared" si="87"/>
        <v/>
      </c>
    </row>
    <row r="1926" spans="1:15" x14ac:dyDescent="0.25">
      <c r="A1926" s="21"/>
      <c r="B1926" s="16"/>
      <c r="C1926" s="57"/>
      <c r="D1926" s="21"/>
      <c r="E1926" s="21"/>
      <c r="F1926" s="21"/>
      <c r="I1926" s="41" t="str">
        <f>IF('Data Entry'!$CC4564="", "", 'Data Entry'!$CC4564)</f>
        <v/>
      </c>
      <c r="J1926" s="41" t="str">
        <f>IF('Data Entry'!$BW4564="", "", 'Data Entry'!$BW4564)</f>
        <v/>
      </c>
      <c r="L1926" s="37" t="str">
        <f t="shared" si="88"/>
        <v/>
      </c>
      <c r="N1926" s="37" t="str">
        <f t="shared" si="89"/>
        <v/>
      </c>
      <c r="O1926" s="37" t="str">
        <f t="shared" si="87"/>
        <v/>
      </c>
    </row>
    <row r="1927" spans="1:15" x14ac:dyDescent="0.25">
      <c r="A1927" s="21"/>
      <c r="B1927" s="16"/>
      <c r="C1927" s="57"/>
      <c r="D1927" s="21"/>
      <c r="E1927" s="21"/>
      <c r="F1927" s="21"/>
      <c r="I1927" s="41" t="str">
        <f>IF('Data Entry'!$CC4565="", "", 'Data Entry'!$CC4565)</f>
        <v/>
      </c>
      <c r="J1927" s="41" t="str">
        <f>IF('Data Entry'!$BW4565="", "", 'Data Entry'!$BW4565)</f>
        <v/>
      </c>
      <c r="L1927" s="37" t="str">
        <f t="shared" si="88"/>
        <v/>
      </c>
      <c r="N1927" s="37" t="str">
        <f t="shared" si="89"/>
        <v/>
      </c>
      <c r="O1927" s="37" t="str">
        <f t="shared" si="87"/>
        <v/>
      </c>
    </row>
    <row r="1928" spans="1:15" x14ac:dyDescent="0.25">
      <c r="A1928" s="21"/>
      <c r="B1928" s="16"/>
      <c r="C1928" s="57"/>
      <c r="D1928" s="21"/>
      <c r="E1928" s="21"/>
      <c r="F1928" s="21"/>
      <c r="I1928" s="41" t="str">
        <f>IF('Data Entry'!$CC4566="", "", 'Data Entry'!$CC4566)</f>
        <v/>
      </c>
      <c r="J1928" s="41" t="str">
        <f>IF('Data Entry'!$BW4566="", "", 'Data Entry'!$BW4566)</f>
        <v/>
      </c>
      <c r="L1928" s="37" t="str">
        <f t="shared" si="88"/>
        <v/>
      </c>
      <c r="N1928" s="37" t="str">
        <f t="shared" si="89"/>
        <v/>
      </c>
      <c r="O1928" s="37" t="str">
        <f t="shared" si="87"/>
        <v/>
      </c>
    </row>
    <row r="1929" spans="1:15" x14ac:dyDescent="0.25">
      <c r="A1929" s="21"/>
      <c r="B1929" s="16"/>
      <c r="C1929" s="57"/>
      <c r="D1929" s="21"/>
      <c r="E1929" s="21"/>
      <c r="F1929" s="21"/>
      <c r="I1929" s="41" t="str">
        <f>IF('Data Entry'!$CC4567="", "", 'Data Entry'!$CC4567)</f>
        <v/>
      </c>
      <c r="J1929" s="41" t="str">
        <f>IF('Data Entry'!$BW4567="", "", 'Data Entry'!$BW4567)</f>
        <v/>
      </c>
      <c r="L1929" s="37" t="str">
        <f t="shared" si="88"/>
        <v/>
      </c>
      <c r="N1929" s="37" t="str">
        <f t="shared" si="89"/>
        <v/>
      </c>
      <c r="O1929" s="37" t="str">
        <f t="shared" si="87"/>
        <v/>
      </c>
    </row>
    <row r="1930" spans="1:15" x14ac:dyDescent="0.25">
      <c r="A1930" s="21"/>
      <c r="B1930" s="16"/>
      <c r="C1930" s="57"/>
      <c r="D1930" s="21"/>
      <c r="E1930" s="21"/>
      <c r="F1930" s="21"/>
      <c r="I1930" s="41" t="str">
        <f>IF('Data Entry'!$CC4568="", "", 'Data Entry'!$CC4568)</f>
        <v/>
      </c>
      <c r="J1930" s="41" t="str">
        <f>IF('Data Entry'!$BW4568="", "", 'Data Entry'!$BW4568)</f>
        <v/>
      </c>
      <c r="L1930" s="37" t="str">
        <f t="shared" si="88"/>
        <v/>
      </c>
      <c r="N1930" s="37" t="str">
        <f t="shared" si="89"/>
        <v/>
      </c>
      <c r="O1930" s="37" t="str">
        <f t="shared" si="87"/>
        <v/>
      </c>
    </row>
    <row r="1931" spans="1:15" x14ac:dyDescent="0.25">
      <c r="A1931" s="21"/>
      <c r="B1931" s="16"/>
      <c r="C1931" s="57"/>
      <c r="D1931" s="21"/>
      <c r="E1931" s="21"/>
      <c r="F1931" s="21"/>
      <c r="I1931" s="41" t="str">
        <f>IF('Data Entry'!$CC4569="", "", 'Data Entry'!$CC4569)</f>
        <v/>
      </c>
      <c r="J1931" s="41" t="str">
        <f>IF('Data Entry'!$BW4569="", "", 'Data Entry'!$BW4569)</f>
        <v/>
      </c>
      <c r="L1931" s="37" t="str">
        <f t="shared" si="88"/>
        <v/>
      </c>
      <c r="N1931" s="37" t="str">
        <f t="shared" si="89"/>
        <v/>
      </c>
      <c r="O1931" s="37" t="str">
        <f t="shared" ref="O1931:O1994" si="90">IF($L1931="", "", IF(AND(O$5="X", C1931=""), $L$6, IF(AND(NOT(C1931=""), OR(COUNTIF(J$11:J$2650, C1931)=0, COUNTIF(C$11:C$2650, C1931)&gt;1)), $L$7, "")))</f>
        <v/>
      </c>
    </row>
    <row r="1932" spans="1:15" x14ac:dyDescent="0.25">
      <c r="A1932" s="21"/>
      <c r="B1932" s="16"/>
      <c r="C1932" s="57"/>
      <c r="D1932" s="21"/>
      <c r="E1932" s="21"/>
      <c r="F1932" s="21"/>
      <c r="I1932" s="41" t="str">
        <f>IF('Data Entry'!$CC4570="", "", 'Data Entry'!$CC4570)</f>
        <v/>
      </c>
      <c r="J1932" s="41" t="str">
        <f>IF('Data Entry'!$BW4570="", "", 'Data Entry'!$BW4570)</f>
        <v/>
      </c>
      <c r="L1932" s="37" t="str">
        <f t="shared" ref="L1932:L1995" si="91">IF(COUNTIF($B1932:$C1932, "")=2, "", "X")</f>
        <v/>
      </c>
      <c r="N1932" s="37" t="str">
        <f t="shared" ref="N1932:N1995" si="92">IF($L1932="", "", IF(AND(N$5="X", B1932=""), $L$6, IF(AND(NOT(B1932=""), OR(COUNTIF(I$11:I$2650, B1932)=0, COUNTIF(B$11:B$2650, B1932)&gt;1)), $L$7, "")))</f>
        <v/>
      </c>
      <c r="O1932" s="37" t="str">
        <f t="shared" si="90"/>
        <v/>
      </c>
    </row>
    <row r="1933" spans="1:15" x14ac:dyDescent="0.25">
      <c r="A1933" s="21"/>
      <c r="B1933" s="16"/>
      <c r="C1933" s="57"/>
      <c r="D1933" s="21"/>
      <c r="E1933" s="21"/>
      <c r="F1933" s="21"/>
      <c r="I1933" s="41" t="str">
        <f>IF('Data Entry'!$CC4571="", "", 'Data Entry'!$CC4571)</f>
        <v/>
      </c>
      <c r="J1933" s="41" t="str">
        <f>IF('Data Entry'!$BW4571="", "", 'Data Entry'!$BW4571)</f>
        <v/>
      </c>
      <c r="L1933" s="37" t="str">
        <f t="shared" si="91"/>
        <v/>
      </c>
      <c r="N1933" s="37" t="str">
        <f t="shared" si="92"/>
        <v/>
      </c>
      <c r="O1933" s="37" t="str">
        <f t="shared" si="90"/>
        <v/>
      </c>
    </row>
    <row r="1934" spans="1:15" x14ac:dyDescent="0.25">
      <c r="A1934" s="21"/>
      <c r="B1934" s="16"/>
      <c r="C1934" s="57"/>
      <c r="D1934" s="21"/>
      <c r="E1934" s="21"/>
      <c r="F1934" s="21"/>
      <c r="I1934" s="41" t="str">
        <f>IF('Data Entry'!$CC4572="", "", 'Data Entry'!$CC4572)</f>
        <v/>
      </c>
      <c r="J1934" s="41" t="str">
        <f>IF('Data Entry'!$BW4572="", "", 'Data Entry'!$BW4572)</f>
        <v/>
      </c>
      <c r="L1934" s="37" t="str">
        <f t="shared" si="91"/>
        <v/>
      </c>
      <c r="N1934" s="37" t="str">
        <f t="shared" si="92"/>
        <v/>
      </c>
      <c r="O1934" s="37" t="str">
        <f t="shared" si="90"/>
        <v/>
      </c>
    </row>
    <row r="1935" spans="1:15" x14ac:dyDescent="0.25">
      <c r="A1935" s="21"/>
      <c r="B1935" s="16"/>
      <c r="C1935" s="57"/>
      <c r="D1935" s="21"/>
      <c r="E1935" s="21"/>
      <c r="F1935" s="21"/>
      <c r="I1935" s="41" t="str">
        <f>IF('Data Entry'!$CC4573="", "", 'Data Entry'!$CC4573)</f>
        <v/>
      </c>
      <c r="J1935" s="41" t="str">
        <f>IF('Data Entry'!$BW4573="", "", 'Data Entry'!$BW4573)</f>
        <v/>
      </c>
      <c r="L1935" s="37" t="str">
        <f t="shared" si="91"/>
        <v/>
      </c>
      <c r="N1935" s="37" t="str">
        <f t="shared" si="92"/>
        <v/>
      </c>
      <c r="O1935" s="37" t="str">
        <f t="shared" si="90"/>
        <v/>
      </c>
    </row>
    <row r="1936" spans="1:15" x14ac:dyDescent="0.25">
      <c r="A1936" s="21"/>
      <c r="B1936" s="16"/>
      <c r="C1936" s="57"/>
      <c r="D1936" s="21"/>
      <c r="E1936" s="21"/>
      <c r="F1936" s="21"/>
      <c r="I1936" s="41" t="str">
        <f>IF('Data Entry'!$CC4574="", "", 'Data Entry'!$CC4574)</f>
        <v/>
      </c>
      <c r="J1936" s="41" t="str">
        <f>IF('Data Entry'!$BW4574="", "", 'Data Entry'!$BW4574)</f>
        <v/>
      </c>
      <c r="L1936" s="37" t="str">
        <f t="shared" si="91"/>
        <v/>
      </c>
      <c r="N1936" s="37" t="str">
        <f t="shared" si="92"/>
        <v/>
      </c>
      <c r="O1936" s="37" t="str">
        <f t="shared" si="90"/>
        <v/>
      </c>
    </row>
    <row r="1937" spans="1:15" x14ac:dyDescent="0.25">
      <c r="A1937" s="21"/>
      <c r="B1937" s="16"/>
      <c r="C1937" s="57"/>
      <c r="D1937" s="21"/>
      <c r="E1937" s="21"/>
      <c r="F1937" s="21"/>
      <c r="I1937" s="41" t="str">
        <f>IF('Data Entry'!$CC4575="", "", 'Data Entry'!$CC4575)</f>
        <v/>
      </c>
      <c r="J1937" s="41" t="str">
        <f>IF('Data Entry'!$BW4575="", "", 'Data Entry'!$BW4575)</f>
        <v/>
      </c>
      <c r="L1937" s="37" t="str">
        <f t="shared" si="91"/>
        <v/>
      </c>
      <c r="N1937" s="37" t="str">
        <f t="shared" si="92"/>
        <v/>
      </c>
      <c r="O1937" s="37" t="str">
        <f t="shared" si="90"/>
        <v/>
      </c>
    </row>
    <row r="1938" spans="1:15" x14ac:dyDescent="0.25">
      <c r="A1938" s="21"/>
      <c r="B1938" s="16"/>
      <c r="C1938" s="57"/>
      <c r="D1938" s="21"/>
      <c r="E1938" s="21"/>
      <c r="F1938" s="21"/>
      <c r="I1938" s="41" t="str">
        <f>IF('Data Entry'!$CC4576="", "", 'Data Entry'!$CC4576)</f>
        <v/>
      </c>
      <c r="J1938" s="41" t="str">
        <f>IF('Data Entry'!$BW4576="", "", 'Data Entry'!$BW4576)</f>
        <v/>
      </c>
      <c r="L1938" s="37" t="str">
        <f t="shared" si="91"/>
        <v/>
      </c>
      <c r="N1938" s="37" t="str">
        <f t="shared" si="92"/>
        <v/>
      </c>
      <c r="O1938" s="37" t="str">
        <f t="shared" si="90"/>
        <v/>
      </c>
    </row>
    <row r="1939" spans="1:15" x14ac:dyDescent="0.25">
      <c r="A1939" s="21"/>
      <c r="B1939" s="16"/>
      <c r="C1939" s="57"/>
      <c r="D1939" s="21"/>
      <c r="E1939" s="21"/>
      <c r="F1939" s="21"/>
      <c r="I1939" s="41" t="str">
        <f>IF('Data Entry'!$CC4577="", "", 'Data Entry'!$CC4577)</f>
        <v/>
      </c>
      <c r="J1939" s="41" t="str">
        <f>IF('Data Entry'!$BW4577="", "", 'Data Entry'!$BW4577)</f>
        <v/>
      </c>
      <c r="L1939" s="37" t="str">
        <f t="shared" si="91"/>
        <v/>
      </c>
      <c r="N1939" s="37" t="str">
        <f t="shared" si="92"/>
        <v/>
      </c>
      <c r="O1939" s="37" t="str">
        <f t="shared" si="90"/>
        <v/>
      </c>
    </row>
    <row r="1940" spans="1:15" x14ac:dyDescent="0.25">
      <c r="A1940" s="21"/>
      <c r="B1940" s="16"/>
      <c r="C1940" s="57"/>
      <c r="D1940" s="21"/>
      <c r="E1940" s="21"/>
      <c r="F1940" s="21"/>
      <c r="I1940" s="41" t="str">
        <f>IF('Data Entry'!$CC4578="", "", 'Data Entry'!$CC4578)</f>
        <v/>
      </c>
      <c r="J1940" s="41" t="str">
        <f>IF('Data Entry'!$BW4578="", "", 'Data Entry'!$BW4578)</f>
        <v/>
      </c>
      <c r="L1940" s="37" t="str">
        <f t="shared" si="91"/>
        <v/>
      </c>
      <c r="N1940" s="37" t="str">
        <f t="shared" si="92"/>
        <v/>
      </c>
      <c r="O1940" s="37" t="str">
        <f t="shared" si="90"/>
        <v/>
      </c>
    </row>
    <row r="1941" spans="1:15" x14ac:dyDescent="0.25">
      <c r="A1941" s="21"/>
      <c r="B1941" s="16"/>
      <c r="C1941" s="57"/>
      <c r="D1941" s="21"/>
      <c r="E1941" s="21"/>
      <c r="F1941" s="21"/>
      <c r="I1941" s="41" t="str">
        <f>IF('Data Entry'!$CC4579="", "", 'Data Entry'!$CC4579)</f>
        <v/>
      </c>
      <c r="J1941" s="41" t="str">
        <f>IF('Data Entry'!$BW4579="", "", 'Data Entry'!$BW4579)</f>
        <v/>
      </c>
      <c r="L1941" s="37" t="str">
        <f t="shared" si="91"/>
        <v/>
      </c>
      <c r="N1941" s="37" t="str">
        <f t="shared" si="92"/>
        <v/>
      </c>
      <c r="O1941" s="37" t="str">
        <f t="shared" si="90"/>
        <v/>
      </c>
    </row>
    <row r="1942" spans="1:15" x14ac:dyDescent="0.25">
      <c r="A1942" s="21"/>
      <c r="B1942" s="16"/>
      <c r="C1942" s="57"/>
      <c r="D1942" s="21"/>
      <c r="E1942" s="21"/>
      <c r="F1942" s="21"/>
      <c r="I1942" s="41" t="str">
        <f>IF('Data Entry'!$CC4580="", "", 'Data Entry'!$CC4580)</f>
        <v/>
      </c>
      <c r="J1942" s="41" t="str">
        <f>IF('Data Entry'!$BW4580="", "", 'Data Entry'!$BW4580)</f>
        <v/>
      </c>
      <c r="L1942" s="37" t="str">
        <f t="shared" si="91"/>
        <v/>
      </c>
      <c r="N1942" s="37" t="str">
        <f t="shared" si="92"/>
        <v/>
      </c>
      <c r="O1942" s="37" t="str">
        <f t="shared" si="90"/>
        <v/>
      </c>
    </row>
    <row r="1943" spans="1:15" x14ac:dyDescent="0.25">
      <c r="A1943" s="21"/>
      <c r="B1943" s="16"/>
      <c r="C1943" s="57"/>
      <c r="D1943" s="21"/>
      <c r="E1943" s="21"/>
      <c r="F1943" s="21"/>
      <c r="I1943" s="41" t="str">
        <f>IF('Data Entry'!$CC4581="", "", 'Data Entry'!$CC4581)</f>
        <v/>
      </c>
      <c r="J1943" s="41" t="str">
        <f>IF('Data Entry'!$BW4581="", "", 'Data Entry'!$BW4581)</f>
        <v/>
      </c>
      <c r="L1943" s="37" t="str">
        <f t="shared" si="91"/>
        <v/>
      </c>
      <c r="N1943" s="37" t="str">
        <f t="shared" si="92"/>
        <v/>
      </c>
      <c r="O1943" s="37" t="str">
        <f t="shared" si="90"/>
        <v/>
      </c>
    </row>
    <row r="1944" spans="1:15" x14ac:dyDescent="0.25">
      <c r="A1944" s="21"/>
      <c r="B1944" s="16"/>
      <c r="C1944" s="57"/>
      <c r="D1944" s="21"/>
      <c r="E1944" s="21"/>
      <c r="F1944" s="21"/>
      <c r="I1944" s="41" t="str">
        <f>IF('Data Entry'!$CC4582="", "", 'Data Entry'!$CC4582)</f>
        <v/>
      </c>
      <c r="J1944" s="41" t="str">
        <f>IF('Data Entry'!$BW4582="", "", 'Data Entry'!$BW4582)</f>
        <v/>
      </c>
      <c r="L1944" s="37" t="str">
        <f t="shared" si="91"/>
        <v/>
      </c>
      <c r="N1944" s="37" t="str">
        <f t="shared" si="92"/>
        <v/>
      </c>
      <c r="O1944" s="37" t="str">
        <f t="shared" si="90"/>
        <v/>
      </c>
    </row>
    <row r="1945" spans="1:15" x14ac:dyDescent="0.25">
      <c r="A1945" s="21"/>
      <c r="B1945" s="16"/>
      <c r="C1945" s="57"/>
      <c r="D1945" s="21"/>
      <c r="E1945" s="21"/>
      <c r="F1945" s="21"/>
      <c r="I1945" s="41" t="str">
        <f>IF('Data Entry'!$CC4583="", "", 'Data Entry'!$CC4583)</f>
        <v/>
      </c>
      <c r="J1945" s="41" t="str">
        <f>IF('Data Entry'!$BW4583="", "", 'Data Entry'!$BW4583)</f>
        <v/>
      </c>
      <c r="L1945" s="37" t="str">
        <f t="shared" si="91"/>
        <v/>
      </c>
      <c r="N1945" s="37" t="str">
        <f t="shared" si="92"/>
        <v/>
      </c>
      <c r="O1945" s="37" t="str">
        <f t="shared" si="90"/>
        <v/>
      </c>
    </row>
    <row r="1946" spans="1:15" x14ac:dyDescent="0.25">
      <c r="A1946" s="21"/>
      <c r="B1946" s="16"/>
      <c r="C1946" s="57"/>
      <c r="D1946" s="21"/>
      <c r="E1946" s="21"/>
      <c r="F1946" s="21"/>
      <c r="I1946" s="41" t="str">
        <f>IF('Data Entry'!$CC4584="", "", 'Data Entry'!$CC4584)</f>
        <v/>
      </c>
      <c r="J1946" s="41" t="str">
        <f>IF('Data Entry'!$BW4584="", "", 'Data Entry'!$BW4584)</f>
        <v/>
      </c>
      <c r="L1946" s="37" t="str">
        <f t="shared" si="91"/>
        <v/>
      </c>
      <c r="N1946" s="37" t="str">
        <f t="shared" si="92"/>
        <v/>
      </c>
      <c r="O1946" s="37" t="str">
        <f t="shared" si="90"/>
        <v/>
      </c>
    </row>
    <row r="1947" spans="1:15" x14ac:dyDescent="0.25">
      <c r="A1947" s="21"/>
      <c r="B1947" s="16"/>
      <c r="C1947" s="57"/>
      <c r="D1947" s="21"/>
      <c r="E1947" s="21"/>
      <c r="F1947" s="21"/>
      <c r="I1947" s="41" t="str">
        <f>IF('Data Entry'!$CC4585="", "", 'Data Entry'!$CC4585)</f>
        <v/>
      </c>
      <c r="J1947" s="41" t="str">
        <f>IF('Data Entry'!$BW4585="", "", 'Data Entry'!$BW4585)</f>
        <v/>
      </c>
      <c r="L1947" s="37" t="str">
        <f t="shared" si="91"/>
        <v/>
      </c>
      <c r="N1947" s="37" t="str">
        <f t="shared" si="92"/>
        <v/>
      </c>
      <c r="O1947" s="37" t="str">
        <f t="shared" si="90"/>
        <v/>
      </c>
    </row>
    <row r="1948" spans="1:15" x14ac:dyDescent="0.25">
      <c r="A1948" s="21"/>
      <c r="B1948" s="16"/>
      <c r="C1948" s="57"/>
      <c r="D1948" s="21"/>
      <c r="E1948" s="21"/>
      <c r="F1948" s="21"/>
      <c r="I1948" s="41" t="str">
        <f>IF('Data Entry'!$CC4586="", "", 'Data Entry'!$CC4586)</f>
        <v/>
      </c>
      <c r="J1948" s="41" t="str">
        <f>IF('Data Entry'!$BW4586="", "", 'Data Entry'!$BW4586)</f>
        <v/>
      </c>
      <c r="L1948" s="37" t="str">
        <f t="shared" si="91"/>
        <v/>
      </c>
      <c r="N1948" s="37" t="str">
        <f t="shared" si="92"/>
        <v/>
      </c>
      <c r="O1948" s="37" t="str">
        <f t="shared" si="90"/>
        <v/>
      </c>
    </row>
    <row r="1949" spans="1:15" x14ac:dyDescent="0.25">
      <c r="A1949" s="21"/>
      <c r="B1949" s="16"/>
      <c r="C1949" s="57"/>
      <c r="D1949" s="21"/>
      <c r="E1949" s="21"/>
      <c r="F1949" s="21"/>
      <c r="I1949" s="41" t="str">
        <f>IF('Data Entry'!$CC4587="", "", 'Data Entry'!$CC4587)</f>
        <v/>
      </c>
      <c r="J1949" s="41" t="str">
        <f>IF('Data Entry'!$BW4587="", "", 'Data Entry'!$BW4587)</f>
        <v/>
      </c>
      <c r="L1949" s="37" t="str">
        <f t="shared" si="91"/>
        <v/>
      </c>
      <c r="N1949" s="37" t="str">
        <f t="shared" si="92"/>
        <v/>
      </c>
      <c r="O1949" s="37" t="str">
        <f t="shared" si="90"/>
        <v/>
      </c>
    </row>
    <row r="1950" spans="1:15" x14ac:dyDescent="0.25">
      <c r="A1950" s="21"/>
      <c r="B1950" s="16"/>
      <c r="C1950" s="57"/>
      <c r="D1950" s="21"/>
      <c r="E1950" s="21"/>
      <c r="F1950" s="21"/>
      <c r="I1950" s="41" t="str">
        <f>IF('Data Entry'!$CC4588="", "", 'Data Entry'!$CC4588)</f>
        <v/>
      </c>
      <c r="J1950" s="41" t="str">
        <f>IF('Data Entry'!$BW4588="", "", 'Data Entry'!$BW4588)</f>
        <v/>
      </c>
      <c r="L1950" s="37" t="str">
        <f t="shared" si="91"/>
        <v/>
      </c>
      <c r="N1950" s="37" t="str">
        <f t="shared" si="92"/>
        <v/>
      </c>
      <c r="O1950" s="37" t="str">
        <f t="shared" si="90"/>
        <v/>
      </c>
    </row>
    <row r="1951" spans="1:15" x14ac:dyDescent="0.25">
      <c r="A1951" s="21"/>
      <c r="B1951" s="16"/>
      <c r="C1951" s="57"/>
      <c r="D1951" s="21"/>
      <c r="E1951" s="21"/>
      <c r="F1951" s="21"/>
      <c r="I1951" s="41" t="str">
        <f>IF('Data Entry'!$CC4589="", "", 'Data Entry'!$CC4589)</f>
        <v/>
      </c>
      <c r="J1951" s="41" t="str">
        <f>IF('Data Entry'!$BW4589="", "", 'Data Entry'!$BW4589)</f>
        <v/>
      </c>
      <c r="L1951" s="37" t="str">
        <f t="shared" si="91"/>
        <v/>
      </c>
      <c r="N1951" s="37" t="str">
        <f t="shared" si="92"/>
        <v/>
      </c>
      <c r="O1951" s="37" t="str">
        <f t="shared" si="90"/>
        <v/>
      </c>
    </row>
    <row r="1952" spans="1:15" x14ac:dyDescent="0.25">
      <c r="A1952" s="21"/>
      <c r="B1952" s="16"/>
      <c r="C1952" s="57"/>
      <c r="D1952" s="21"/>
      <c r="E1952" s="21"/>
      <c r="F1952" s="21"/>
      <c r="I1952" s="41" t="str">
        <f>IF('Data Entry'!$CC4590="", "", 'Data Entry'!$CC4590)</f>
        <v/>
      </c>
      <c r="J1952" s="41" t="str">
        <f>IF('Data Entry'!$BW4590="", "", 'Data Entry'!$BW4590)</f>
        <v/>
      </c>
      <c r="L1952" s="37" t="str">
        <f t="shared" si="91"/>
        <v/>
      </c>
      <c r="N1952" s="37" t="str">
        <f t="shared" si="92"/>
        <v/>
      </c>
      <c r="O1952" s="37" t="str">
        <f t="shared" si="90"/>
        <v/>
      </c>
    </row>
    <row r="1953" spans="1:15" x14ac:dyDescent="0.25">
      <c r="A1953" s="21"/>
      <c r="B1953" s="16"/>
      <c r="C1953" s="57"/>
      <c r="D1953" s="21"/>
      <c r="E1953" s="21"/>
      <c r="F1953" s="21"/>
      <c r="I1953" s="41" t="str">
        <f>IF('Data Entry'!$CC4591="", "", 'Data Entry'!$CC4591)</f>
        <v/>
      </c>
      <c r="J1953" s="41" t="str">
        <f>IF('Data Entry'!$BW4591="", "", 'Data Entry'!$BW4591)</f>
        <v/>
      </c>
      <c r="L1953" s="37" t="str">
        <f t="shared" si="91"/>
        <v/>
      </c>
      <c r="N1953" s="37" t="str">
        <f t="shared" si="92"/>
        <v/>
      </c>
      <c r="O1953" s="37" t="str">
        <f t="shared" si="90"/>
        <v/>
      </c>
    </row>
    <row r="1954" spans="1:15" x14ac:dyDescent="0.25">
      <c r="A1954" s="21"/>
      <c r="B1954" s="16"/>
      <c r="C1954" s="57"/>
      <c r="D1954" s="21"/>
      <c r="E1954" s="21"/>
      <c r="F1954" s="21"/>
      <c r="I1954" s="41" t="str">
        <f>IF('Data Entry'!$CC4592="", "", 'Data Entry'!$CC4592)</f>
        <v/>
      </c>
      <c r="J1954" s="41" t="str">
        <f>IF('Data Entry'!$BW4592="", "", 'Data Entry'!$BW4592)</f>
        <v/>
      </c>
      <c r="L1954" s="37" t="str">
        <f t="shared" si="91"/>
        <v/>
      </c>
      <c r="N1954" s="37" t="str">
        <f t="shared" si="92"/>
        <v/>
      </c>
      <c r="O1954" s="37" t="str">
        <f t="shared" si="90"/>
        <v/>
      </c>
    </row>
    <row r="1955" spans="1:15" x14ac:dyDescent="0.25">
      <c r="A1955" s="21"/>
      <c r="B1955" s="16"/>
      <c r="C1955" s="57"/>
      <c r="D1955" s="21"/>
      <c r="E1955" s="21"/>
      <c r="F1955" s="21"/>
      <c r="I1955" s="41" t="str">
        <f>IF('Data Entry'!$CC4593="", "", 'Data Entry'!$CC4593)</f>
        <v/>
      </c>
      <c r="J1955" s="41" t="str">
        <f>IF('Data Entry'!$BW4593="", "", 'Data Entry'!$BW4593)</f>
        <v/>
      </c>
      <c r="L1955" s="37" t="str">
        <f t="shared" si="91"/>
        <v/>
      </c>
      <c r="N1955" s="37" t="str">
        <f t="shared" si="92"/>
        <v/>
      </c>
      <c r="O1955" s="37" t="str">
        <f t="shared" si="90"/>
        <v/>
      </c>
    </row>
    <row r="1956" spans="1:15" x14ac:dyDescent="0.25">
      <c r="A1956" s="21"/>
      <c r="B1956" s="16"/>
      <c r="C1956" s="57"/>
      <c r="D1956" s="21"/>
      <c r="E1956" s="21"/>
      <c r="F1956" s="21"/>
      <c r="I1956" s="41" t="str">
        <f>IF('Data Entry'!$CC4594="", "", 'Data Entry'!$CC4594)</f>
        <v/>
      </c>
      <c r="J1956" s="41" t="str">
        <f>IF('Data Entry'!$BW4594="", "", 'Data Entry'!$BW4594)</f>
        <v/>
      </c>
      <c r="L1956" s="37" t="str">
        <f t="shared" si="91"/>
        <v/>
      </c>
      <c r="N1956" s="37" t="str">
        <f t="shared" si="92"/>
        <v/>
      </c>
      <c r="O1956" s="37" t="str">
        <f t="shared" si="90"/>
        <v/>
      </c>
    </row>
    <row r="1957" spans="1:15" x14ac:dyDescent="0.25">
      <c r="A1957" s="21"/>
      <c r="B1957" s="16"/>
      <c r="C1957" s="57"/>
      <c r="D1957" s="21"/>
      <c r="E1957" s="21"/>
      <c r="F1957" s="21"/>
      <c r="I1957" s="41" t="str">
        <f>IF('Data Entry'!$CC4595="", "", 'Data Entry'!$CC4595)</f>
        <v/>
      </c>
      <c r="J1957" s="41" t="str">
        <f>IF('Data Entry'!$BW4595="", "", 'Data Entry'!$BW4595)</f>
        <v/>
      </c>
      <c r="L1957" s="37" t="str">
        <f t="shared" si="91"/>
        <v/>
      </c>
      <c r="N1957" s="37" t="str">
        <f t="shared" si="92"/>
        <v/>
      </c>
      <c r="O1957" s="37" t="str">
        <f t="shared" si="90"/>
        <v/>
      </c>
    </row>
    <row r="1958" spans="1:15" x14ac:dyDescent="0.25">
      <c r="A1958" s="21"/>
      <c r="B1958" s="16"/>
      <c r="C1958" s="57"/>
      <c r="D1958" s="21"/>
      <c r="E1958" s="21"/>
      <c r="F1958" s="21"/>
      <c r="I1958" s="41" t="str">
        <f>IF('Data Entry'!$CC4596="", "", 'Data Entry'!$CC4596)</f>
        <v/>
      </c>
      <c r="J1958" s="41" t="str">
        <f>IF('Data Entry'!$BW4596="", "", 'Data Entry'!$BW4596)</f>
        <v/>
      </c>
      <c r="L1958" s="37" t="str">
        <f t="shared" si="91"/>
        <v/>
      </c>
      <c r="N1958" s="37" t="str">
        <f t="shared" si="92"/>
        <v/>
      </c>
      <c r="O1958" s="37" t="str">
        <f t="shared" si="90"/>
        <v/>
      </c>
    </row>
    <row r="1959" spans="1:15" x14ac:dyDescent="0.25">
      <c r="A1959" s="21"/>
      <c r="B1959" s="16"/>
      <c r="C1959" s="57"/>
      <c r="D1959" s="21"/>
      <c r="E1959" s="21"/>
      <c r="F1959" s="21"/>
      <c r="I1959" s="41" t="str">
        <f>IF('Data Entry'!$CC4597="", "", 'Data Entry'!$CC4597)</f>
        <v/>
      </c>
      <c r="J1959" s="41" t="str">
        <f>IF('Data Entry'!$BW4597="", "", 'Data Entry'!$BW4597)</f>
        <v/>
      </c>
      <c r="L1959" s="37" t="str">
        <f t="shared" si="91"/>
        <v/>
      </c>
      <c r="N1959" s="37" t="str">
        <f t="shared" si="92"/>
        <v/>
      </c>
      <c r="O1959" s="37" t="str">
        <f t="shared" si="90"/>
        <v/>
      </c>
    </row>
    <row r="1960" spans="1:15" x14ac:dyDescent="0.25">
      <c r="A1960" s="21"/>
      <c r="B1960" s="16"/>
      <c r="C1960" s="57"/>
      <c r="D1960" s="21"/>
      <c r="E1960" s="21"/>
      <c r="F1960" s="21"/>
      <c r="I1960" s="41" t="str">
        <f>IF('Data Entry'!$CC4598="", "", 'Data Entry'!$CC4598)</f>
        <v/>
      </c>
      <c r="J1960" s="41" t="str">
        <f>IF('Data Entry'!$BW4598="", "", 'Data Entry'!$BW4598)</f>
        <v/>
      </c>
      <c r="L1960" s="37" t="str">
        <f t="shared" si="91"/>
        <v/>
      </c>
      <c r="N1960" s="37" t="str">
        <f t="shared" si="92"/>
        <v/>
      </c>
      <c r="O1960" s="37" t="str">
        <f t="shared" si="90"/>
        <v/>
      </c>
    </row>
    <row r="1961" spans="1:15" x14ac:dyDescent="0.25">
      <c r="A1961" s="21"/>
      <c r="B1961" s="16"/>
      <c r="C1961" s="57"/>
      <c r="D1961" s="21"/>
      <c r="E1961" s="21"/>
      <c r="F1961" s="21"/>
      <c r="I1961" s="41" t="str">
        <f>IF('Data Entry'!$CC4599="", "", 'Data Entry'!$CC4599)</f>
        <v/>
      </c>
      <c r="J1961" s="41" t="str">
        <f>IF('Data Entry'!$BW4599="", "", 'Data Entry'!$BW4599)</f>
        <v/>
      </c>
      <c r="L1961" s="37" t="str">
        <f t="shared" si="91"/>
        <v/>
      </c>
      <c r="N1961" s="37" t="str">
        <f t="shared" si="92"/>
        <v/>
      </c>
      <c r="O1961" s="37" t="str">
        <f t="shared" si="90"/>
        <v/>
      </c>
    </row>
    <row r="1962" spans="1:15" x14ac:dyDescent="0.25">
      <c r="A1962" s="21"/>
      <c r="B1962" s="16"/>
      <c r="C1962" s="57"/>
      <c r="D1962" s="21"/>
      <c r="E1962" s="21"/>
      <c r="F1962" s="21"/>
      <c r="I1962" s="41" t="str">
        <f>IF('Data Entry'!$CC4600="", "", 'Data Entry'!$CC4600)</f>
        <v/>
      </c>
      <c r="J1962" s="41" t="str">
        <f>IF('Data Entry'!$BW4600="", "", 'Data Entry'!$BW4600)</f>
        <v/>
      </c>
      <c r="L1962" s="37" t="str">
        <f t="shared" si="91"/>
        <v/>
      </c>
      <c r="N1962" s="37" t="str">
        <f t="shared" si="92"/>
        <v/>
      </c>
      <c r="O1962" s="37" t="str">
        <f t="shared" si="90"/>
        <v/>
      </c>
    </row>
    <row r="1963" spans="1:15" x14ac:dyDescent="0.25">
      <c r="A1963" s="21"/>
      <c r="B1963" s="16"/>
      <c r="C1963" s="57"/>
      <c r="D1963" s="21"/>
      <c r="E1963" s="21"/>
      <c r="F1963" s="21"/>
      <c r="I1963" s="41" t="str">
        <f>IF('Data Entry'!$CC4601="", "", 'Data Entry'!$CC4601)</f>
        <v/>
      </c>
      <c r="J1963" s="41" t="str">
        <f>IF('Data Entry'!$BW4601="", "", 'Data Entry'!$BW4601)</f>
        <v/>
      </c>
      <c r="L1963" s="37" t="str">
        <f t="shared" si="91"/>
        <v/>
      </c>
      <c r="N1963" s="37" t="str">
        <f t="shared" si="92"/>
        <v/>
      </c>
      <c r="O1963" s="37" t="str">
        <f t="shared" si="90"/>
        <v/>
      </c>
    </row>
    <row r="1964" spans="1:15" x14ac:dyDescent="0.25">
      <c r="A1964" s="21"/>
      <c r="B1964" s="16"/>
      <c r="C1964" s="57"/>
      <c r="D1964" s="21"/>
      <c r="E1964" s="21"/>
      <c r="F1964" s="21"/>
      <c r="I1964" s="41" t="str">
        <f>IF('Data Entry'!$CC4602="", "", 'Data Entry'!$CC4602)</f>
        <v/>
      </c>
      <c r="J1964" s="41" t="str">
        <f>IF('Data Entry'!$BW4602="", "", 'Data Entry'!$BW4602)</f>
        <v/>
      </c>
      <c r="L1964" s="37" t="str">
        <f t="shared" si="91"/>
        <v/>
      </c>
      <c r="N1964" s="37" t="str">
        <f t="shared" si="92"/>
        <v/>
      </c>
      <c r="O1964" s="37" t="str">
        <f t="shared" si="90"/>
        <v/>
      </c>
    </row>
    <row r="1965" spans="1:15" x14ac:dyDescent="0.25">
      <c r="A1965" s="21"/>
      <c r="B1965" s="16"/>
      <c r="C1965" s="57"/>
      <c r="D1965" s="21"/>
      <c r="E1965" s="21"/>
      <c r="F1965" s="21"/>
      <c r="I1965" s="41" t="str">
        <f>IF('Data Entry'!$CC4603="", "", 'Data Entry'!$CC4603)</f>
        <v/>
      </c>
      <c r="J1965" s="41" t="str">
        <f>IF('Data Entry'!$BW4603="", "", 'Data Entry'!$BW4603)</f>
        <v/>
      </c>
      <c r="L1965" s="37" t="str">
        <f t="shared" si="91"/>
        <v/>
      </c>
      <c r="N1965" s="37" t="str">
        <f t="shared" si="92"/>
        <v/>
      </c>
      <c r="O1965" s="37" t="str">
        <f t="shared" si="90"/>
        <v/>
      </c>
    </row>
    <row r="1966" spans="1:15" x14ac:dyDescent="0.25">
      <c r="A1966" s="21"/>
      <c r="B1966" s="16"/>
      <c r="C1966" s="57"/>
      <c r="D1966" s="21"/>
      <c r="E1966" s="21"/>
      <c r="F1966" s="21"/>
      <c r="I1966" s="41" t="str">
        <f>IF('Data Entry'!$CC4604="", "", 'Data Entry'!$CC4604)</f>
        <v/>
      </c>
      <c r="J1966" s="41" t="str">
        <f>IF('Data Entry'!$BW4604="", "", 'Data Entry'!$BW4604)</f>
        <v/>
      </c>
      <c r="L1966" s="37" t="str">
        <f t="shared" si="91"/>
        <v/>
      </c>
      <c r="N1966" s="37" t="str">
        <f t="shared" si="92"/>
        <v/>
      </c>
      <c r="O1966" s="37" t="str">
        <f t="shared" si="90"/>
        <v/>
      </c>
    </row>
    <row r="1967" spans="1:15" x14ac:dyDescent="0.25">
      <c r="A1967" s="21"/>
      <c r="B1967" s="16"/>
      <c r="C1967" s="57"/>
      <c r="D1967" s="21"/>
      <c r="E1967" s="21"/>
      <c r="F1967" s="21"/>
      <c r="I1967" s="41" t="str">
        <f>IF('Data Entry'!$CC4605="", "", 'Data Entry'!$CC4605)</f>
        <v/>
      </c>
      <c r="J1967" s="41" t="str">
        <f>IF('Data Entry'!$BW4605="", "", 'Data Entry'!$BW4605)</f>
        <v/>
      </c>
      <c r="L1967" s="37" t="str">
        <f t="shared" si="91"/>
        <v/>
      </c>
      <c r="N1967" s="37" t="str">
        <f t="shared" si="92"/>
        <v/>
      </c>
      <c r="O1967" s="37" t="str">
        <f t="shared" si="90"/>
        <v/>
      </c>
    </row>
    <row r="1968" spans="1:15" x14ac:dyDescent="0.25">
      <c r="A1968" s="21"/>
      <c r="B1968" s="16"/>
      <c r="C1968" s="57"/>
      <c r="D1968" s="21"/>
      <c r="E1968" s="21"/>
      <c r="F1968" s="21"/>
      <c r="I1968" s="41" t="str">
        <f>IF('Data Entry'!$CC4606="", "", 'Data Entry'!$CC4606)</f>
        <v/>
      </c>
      <c r="J1968" s="41" t="str">
        <f>IF('Data Entry'!$BW4606="", "", 'Data Entry'!$BW4606)</f>
        <v/>
      </c>
      <c r="L1968" s="37" t="str">
        <f t="shared" si="91"/>
        <v/>
      </c>
      <c r="N1968" s="37" t="str">
        <f t="shared" si="92"/>
        <v/>
      </c>
      <c r="O1968" s="37" t="str">
        <f t="shared" si="90"/>
        <v/>
      </c>
    </row>
    <row r="1969" spans="1:15" x14ac:dyDescent="0.25">
      <c r="A1969" s="21"/>
      <c r="B1969" s="16"/>
      <c r="C1969" s="57"/>
      <c r="D1969" s="21"/>
      <c r="E1969" s="21"/>
      <c r="F1969" s="21"/>
      <c r="I1969" s="41" t="str">
        <f>IF('Data Entry'!$CC4607="", "", 'Data Entry'!$CC4607)</f>
        <v/>
      </c>
      <c r="J1969" s="41" t="str">
        <f>IF('Data Entry'!$BW4607="", "", 'Data Entry'!$BW4607)</f>
        <v/>
      </c>
      <c r="L1969" s="37" t="str">
        <f t="shared" si="91"/>
        <v/>
      </c>
      <c r="N1969" s="37" t="str">
        <f t="shared" si="92"/>
        <v/>
      </c>
      <c r="O1969" s="37" t="str">
        <f t="shared" si="90"/>
        <v/>
      </c>
    </row>
    <row r="1970" spans="1:15" x14ac:dyDescent="0.25">
      <c r="A1970" s="21"/>
      <c r="B1970" s="16"/>
      <c r="C1970" s="57"/>
      <c r="D1970" s="21"/>
      <c r="E1970" s="21"/>
      <c r="F1970" s="21"/>
      <c r="I1970" s="41" t="str">
        <f>IF('Data Entry'!$CC4608="", "", 'Data Entry'!$CC4608)</f>
        <v/>
      </c>
      <c r="J1970" s="41" t="str">
        <f>IF('Data Entry'!$BW4608="", "", 'Data Entry'!$BW4608)</f>
        <v/>
      </c>
      <c r="L1970" s="37" t="str">
        <f t="shared" si="91"/>
        <v/>
      </c>
      <c r="N1970" s="37" t="str">
        <f t="shared" si="92"/>
        <v/>
      </c>
      <c r="O1970" s="37" t="str">
        <f t="shared" si="90"/>
        <v/>
      </c>
    </row>
    <row r="1971" spans="1:15" x14ac:dyDescent="0.25">
      <c r="A1971" s="21"/>
      <c r="B1971" s="16"/>
      <c r="C1971" s="57"/>
      <c r="D1971" s="21"/>
      <c r="E1971" s="21"/>
      <c r="F1971" s="21"/>
      <c r="I1971" s="41" t="str">
        <f>IF('Data Entry'!$CC4609="", "", 'Data Entry'!$CC4609)</f>
        <v/>
      </c>
      <c r="J1971" s="41" t="str">
        <f>IF('Data Entry'!$BW4609="", "", 'Data Entry'!$BW4609)</f>
        <v/>
      </c>
      <c r="L1971" s="37" t="str">
        <f t="shared" si="91"/>
        <v/>
      </c>
      <c r="N1971" s="37" t="str">
        <f t="shared" si="92"/>
        <v/>
      </c>
      <c r="O1971" s="37" t="str">
        <f t="shared" si="90"/>
        <v/>
      </c>
    </row>
    <row r="1972" spans="1:15" x14ac:dyDescent="0.25">
      <c r="A1972" s="21"/>
      <c r="B1972" s="16"/>
      <c r="C1972" s="57"/>
      <c r="D1972" s="21"/>
      <c r="E1972" s="21"/>
      <c r="F1972" s="21"/>
      <c r="I1972" s="41" t="str">
        <f>IF('Data Entry'!$CC4610="", "", 'Data Entry'!$CC4610)</f>
        <v/>
      </c>
      <c r="J1972" s="41" t="str">
        <f>IF('Data Entry'!$BW4610="", "", 'Data Entry'!$BW4610)</f>
        <v/>
      </c>
      <c r="L1972" s="37" t="str">
        <f t="shared" si="91"/>
        <v/>
      </c>
      <c r="N1972" s="37" t="str">
        <f t="shared" si="92"/>
        <v/>
      </c>
      <c r="O1972" s="37" t="str">
        <f t="shared" si="90"/>
        <v/>
      </c>
    </row>
    <row r="1973" spans="1:15" x14ac:dyDescent="0.25">
      <c r="A1973" s="21"/>
      <c r="B1973" s="16"/>
      <c r="C1973" s="57"/>
      <c r="D1973" s="21"/>
      <c r="E1973" s="21"/>
      <c r="F1973" s="21"/>
      <c r="I1973" s="41" t="str">
        <f>IF('Data Entry'!$CC4611="", "", 'Data Entry'!$CC4611)</f>
        <v/>
      </c>
      <c r="J1973" s="41" t="str">
        <f>IF('Data Entry'!$BW4611="", "", 'Data Entry'!$BW4611)</f>
        <v/>
      </c>
      <c r="L1973" s="37" t="str">
        <f t="shared" si="91"/>
        <v/>
      </c>
      <c r="N1973" s="37" t="str">
        <f t="shared" si="92"/>
        <v/>
      </c>
      <c r="O1973" s="37" t="str">
        <f t="shared" si="90"/>
        <v/>
      </c>
    </row>
    <row r="1974" spans="1:15" x14ac:dyDescent="0.25">
      <c r="A1974" s="21"/>
      <c r="B1974" s="16"/>
      <c r="C1974" s="57"/>
      <c r="D1974" s="21"/>
      <c r="E1974" s="21"/>
      <c r="F1974" s="21"/>
      <c r="I1974" s="41" t="str">
        <f>IF('Data Entry'!$CC4612="", "", 'Data Entry'!$CC4612)</f>
        <v/>
      </c>
      <c r="J1974" s="41" t="str">
        <f>IF('Data Entry'!$BW4612="", "", 'Data Entry'!$BW4612)</f>
        <v/>
      </c>
      <c r="L1974" s="37" t="str">
        <f t="shared" si="91"/>
        <v/>
      </c>
      <c r="N1974" s="37" t="str">
        <f t="shared" si="92"/>
        <v/>
      </c>
      <c r="O1974" s="37" t="str">
        <f t="shared" si="90"/>
        <v/>
      </c>
    </row>
    <row r="1975" spans="1:15" x14ac:dyDescent="0.25">
      <c r="A1975" s="21"/>
      <c r="B1975" s="16"/>
      <c r="C1975" s="57"/>
      <c r="D1975" s="21"/>
      <c r="E1975" s="21"/>
      <c r="F1975" s="21"/>
      <c r="I1975" s="41" t="str">
        <f>IF('Data Entry'!$CC4613="", "", 'Data Entry'!$CC4613)</f>
        <v/>
      </c>
      <c r="J1975" s="41" t="str">
        <f>IF('Data Entry'!$BW4613="", "", 'Data Entry'!$BW4613)</f>
        <v/>
      </c>
      <c r="L1975" s="37" t="str">
        <f t="shared" si="91"/>
        <v/>
      </c>
      <c r="N1975" s="37" t="str">
        <f t="shared" si="92"/>
        <v/>
      </c>
      <c r="O1975" s="37" t="str">
        <f t="shared" si="90"/>
        <v/>
      </c>
    </row>
    <row r="1976" spans="1:15" x14ac:dyDescent="0.25">
      <c r="A1976" s="21"/>
      <c r="B1976" s="16"/>
      <c r="C1976" s="57"/>
      <c r="D1976" s="21"/>
      <c r="E1976" s="21"/>
      <c r="F1976" s="21"/>
      <c r="I1976" s="41" t="str">
        <f>IF('Data Entry'!$CC4614="", "", 'Data Entry'!$CC4614)</f>
        <v/>
      </c>
      <c r="J1976" s="41" t="str">
        <f>IF('Data Entry'!$BW4614="", "", 'Data Entry'!$BW4614)</f>
        <v/>
      </c>
      <c r="L1976" s="37" t="str">
        <f t="shared" si="91"/>
        <v/>
      </c>
      <c r="N1976" s="37" t="str">
        <f t="shared" si="92"/>
        <v/>
      </c>
      <c r="O1976" s="37" t="str">
        <f t="shared" si="90"/>
        <v/>
      </c>
    </row>
    <row r="1977" spans="1:15" x14ac:dyDescent="0.25">
      <c r="A1977" s="21"/>
      <c r="B1977" s="16"/>
      <c r="C1977" s="57"/>
      <c r="D1977" s="21"/>
      <c r="E1977" s="21"/>
      <c r="F1977" s="21"/>
      <c r="I1977" s="41" t="str">
        <f>IF('Data Entry'!$CC4615="", "", 'Data Entry'!$CC4615)</f>
        <v/>
      </c>
      <c r="J1977" s="41" t="str">
        <f>IF('Data Entry'!$BW4615="", "", 'Data Entry'!$BW4615)</f>
        <v/>
      </c>
      <c r="L1977" s="37" t="str">
        <f t="shared" si="91"/>
        <v/>
      </c>
      <c r="N1977" s="37" t="str">
        <f t="shared" si="92"/>
        <v/>
      </c>
      <c r="O1977" s="37" t="str">
        <f t="shared" si="90"/>
        <v/>
      </c>
    </row>
    <row r="1978" spans="1:15" x14ac:dyDescent="0.25">
      <c r="A1978" s="21"/>
      <c r="B1978" s="16"/>
      <c r="C1978" s="57"/>
      <c r="D1978" s="21"/>
      <c r="E1978" s="21"/>
      <c r="F1978" s="21"/>
      <c r="I1978" s="41" t="str">
        <f>IF('Data Entry'!$CC4616="", "", 'Data Entry'!$CC4616)</f>
        <v/>
      </c>
      <c r="J1978" s="41" t="str">
        <f>IF('Data Entry'!$BW4616="", "", 'Data Entry'!$BW4616)</f>
        <v/>
      </c>
      <c r="L1978" s="37" t="str">
        <f t="shared" si="91"/>
        <v/>
      </c>
      <c r="N1978" s="37" t="str">
        <f t="shared" si="92"/>
        <v/>
      </c>
      <c r="O1978" s="37" t="str">
        <f t="shared" si="90"/>
        <v/>
      </c>
    </row>
    <row r="1979" spans="1:15" x14ac:dyDescent="0.25">
      <c r="A1979" s="21"/>
      <c r="B1979" s="16"/>
      <c r="C1979" s="57"/>
      <c r="D1979" s="21"/>
      <c r="E1979" s="21"/>
      <c r="F1979" s="21"/>
      <c r="I1979" s="41" t="str">
        <f>IF('Data Entry'!$CC4617="", "", 'Data Entry'!$CC4617)</f>
        <v/>
      </c>
      <c r="J1979" s="41" t="str">
        <f>IF('Data Entry'!$BW4617="", "", 'Data Entry'!$BW4617)</f>
        <v/>
      </c>
      <c r="L1979" s="37" t="str">
        <f t="shared" si="91"/>
        <v/>
      </c>
      <c r="N1979" s="37" t="str">
        <f t="shared" si="92"/>
        <v/>
      </c>
      <c r="O1979" s="37" t="str">
        <f t="shared" si="90"/>
        <v/>
      </c>
    </row>
    <row r="1980" spans="1:15" x14ac:dyDescent="0.25">
      <c r="A1980" s="21"/>
      <c r="B1980" s="16"/>
      <c r="C1980" s="57"/>
      <c r="D1980" s="21"/>
      <c r="E1980" s="21"/>
      <c r="F1980" s="21"/>
      <c r="I1980" s="41" t="str">
        <f>IF('Data Entry'!$CC4618="", "", 'Data Entry'!$CC4618)</f>
        <v/>
      </c>
      <c r="J1980" s="41" t="str">
        <f>IF('Data Entry'!$BW4618="", "", 'Data Entry'!$BW4618)</f>
        <v/>
      </c>
      <c r="L1980" s="37" t="str">
        <f t="shared" si="91"/>
        <v/>
      </c>
      <c r="N1980" s="37" t="str">
        <f t="shared" si="92"/>
        <v/>
      </c>
      <c r="O1980" s="37" t="str">
        <f t="shared" si="90"/>
        <v/>
      </c>
    </row>
    <row r="1981" spans="1:15" x14ac:dyDescent="0.25">
      <c r="A1981" s="21"/>
      <c r="B1981" s="16"/>
      <c r="C1981" s="57"/>
      <c r="D1981" s="21"/>
      <c r="E1981" s="21"/>
      <c r="F1981" s="21"/>
      <c r="I1981" s="41" t="str">
        <f>IF('Data Entry'!$CC4619="", "", 'Data Entry'!$CC4619)</f>
        <v/>
      </c>
      <c r="J1981" s="41" t="str">
        <f>IF('Data Entry'!$BW4619="", "", 'Data Entry'!$BW4619)</f>
        <v/>
      </c>
      <c r="L1981" s="37" t="str">
        <f t="shared" si="91"/>
        <v/>
      </c>
      <c r="N1981" s="37" t="str">
        <f t="shared" si="92"/>
        <v/>
      </c>
      <c r="O1981" s="37" t="str">
        <f t="shared" si="90"/>
        <v/>
      </c>
    </row>
    <row r="1982" spans="1:15" x14ac:dyDescent="0.25">
      <c r="A1982" s="21"/>
      <c r="B1982" s="16"/>
      <c r="C1982" s="57"/>
      <c r="D1982" s="21"/>
      <c r="E1982" s="21"/>
      <c r="F1982" s="21"/>
      <c r="I1982" s="41" t="str">
        <f>IF('Data Entry'!$CC4620="", "", 'Data Entry'!$CC4620)</f>
        <v/>
      </c>
      <c r="J1982" s="41" t="str">
        <f>IF('Data Entry'!$BW4620="", "", 'Data Entry'!$BW4620)</f>
        <v/>
      </c>
      <c r="L1982" s="37" t="str">
        <f t="shared" si="91"/>
        <v/>
      </c>
      <c r="N1982" s="37" t="str">
        <f t="shared" si="92"/>
        <v/>
      </c>
      <c r="O1982" s="37" t="str">
        <f t="shared" si="90"/>
        <v/>
      </c>
    </row>
    <row r="1983" spans="1:15" x14ac:dyDescent="0.25">
      <c r="A1983" s="21"/>
      <c r="B1983" s="16"/>
      <c r="C1983" s="57"/>
      <c r="D1983" s="21"/>
      <c r="E1983" s="21"/>
      <c r="F1983" s="21"/>
      <c r="I1983" s="41" t="str">
        <f>IF('Data Entry'!$CC4621="", "", 'Data Entry'!$CC4621)</f>
        <v/>
      </c>
      <c r="J1983" s="41" t="str">
        <f>IF('Data Entry'!$BW4621="", "", 'Data Entry'!$BW4621)</f>
        <v/>
      </c>
      <c r="L1983" s="37" t="str">
        <f t="shared" si="91"/>
        <v/>
      </c>
      <c r="N1983" s="37" t="str">
        <f t="shared" si="92"/>
        <v/>
      </c>
      <c r="O1983" s="37" t="str">
        <f t="shared" si="90"/>
        <v/>
      </c>
    </row>
    <row r="1984" spans="1:15" x14ac:dyDescent="0.25">
      <c r="A1984" s="21"/>
      <c r="B1984" s="16"/>
      <c r="C1984" s="57"/>
      <c r="D1984" s="21"/>
      <c r="E1984" s="21"/>
      <c r="F1984" s="21"/>
      <c r="I1984" s="41" t="str">
        <f>IF('Data Entry'!$CC4622="", "", 'Data Entry'!$CC4622)</f>
        <v/>
      </c>
      <c r="J1984" s="41" t="str">
        <f>IF('Data Entry'!$BW4622="", "", 'Data Entry'!$BW4622)</f>
        <v/>
      </c>
      <c r="L1984" s="37" t="str">
        <f t="shared" si="91"/>
        <v/>
      </c>
      <c r="N1984" s="37" t="str">
        <f t="shared" si="92"/>
        <v/>
      </c>
      <c r="O1984" s="37" t="str">
        <f t="shared" si="90"/>
        <v/>
      </c>
    </row>
    <row r="1985" spans="1:15" x14ac:dyDescent="0.25">
      <c r="A1985" s="21"/>
      <c r="B1985" s="16"/>
      <c r="C1985" s="57"/>
      <c r="D1985" s="21"/>
      <c r="E1985" s="21"/>
      <c r="F1985" s="21"/>
      <c r="I1985" s="41" t="str">
        <f>IF('Data Entry'!$CC4623="", "", 'Data Entry'!$CC4623)</f>
        <v/>
      </c>
      <c r="J1985" s="41" t="str">
        <f>IF('Data Entry'!$BW4623="", "", 'Data Entry'!$BW4623)</f>
        <v/>
      </c>
      <c r="L1985" s="37" t="str">
        <f t="shared" si="91"/>
        <v/>
      </c>
      <c r="N1985" s="37" t="str">
        <f t="shared" si="92"/>
        <v/>
      </c>
      <c r="O1985" s="37" t="str">
        <f t="shared" si="90"/>
        <v/>
      </c>
    </row>
    <row r="1986" spans="1:15" x14ac:dyDescent="0.25">
      <c r="A1986" s="21"/>
      <c r="B1986" s="16"/>
      <c r="C1986" s="57"/>
      <c r="D1986" s="21"/>
      <c r="E1986" s="21"/>
      <c r="F1986" s="21"/>
      <c r="I1986" s="41" t="str">
        <f>IF('Data Entry'!$CC4624="", "", 'Data Entry'!$CC4624)</f>
        <v/>
      </c>
      <c r="J1986" s="41" t="str">
        <f>IF('Data Entry'!$BW4624="", "", 'Data Entry'!$BW4624)</f>
        <v/>
      </c>
      <c r="L1986" s="37" t="str">
        <f t="shared" si="91"/>
        <v/>
      </c>
      <c r="N1986" s="37" t="str">
        <f t="shared" si="92"/>
        <v/>
      </c>
      <c r="O1986" s="37" t="str">
        <f t="shared" si="90"/>
        <v/>
      </c>
    </row>
    <row r="1987" spans="1:15" x14ac:dyDescent="0.25">
      <c r="A1987" s="21"/>
      <c r="B1987" s="16"/>
      <c r="C1987" s="57"/>
      <c r="D1987" s="21"/>
      <c r="E1987" s="21"/>
      <c r="F1987" s="21"/>
      <c r="I1987" s="41" t="str">
        <f>IF('Data Entry'!$CC4625="", "", 'Data Entry'!$CC4625)</f>
        <v/>
      </c>
      <c r="J1987" s="41" t="str">
        <f>IF('Data Entry'!$BW4625="", "", 'Data Entry'!$BW4625)</f>
        <v/>
      </c>
      <c r="L1987" s="37" t="str">
        <f t="shared" si="91"/>
        <v/>
      </c>
      <c r="N1987" s="37" t="str">
        <f t="shared" si="92"/>
        <v/>
      </c>
      <c r="O1987" s="37" t="str">
        <f t="shared" si="90"/>
        <v/>
      </c>
    </row>
    <row r="1988" spans="1:15" x14ac:dyDescent="0.25">
      <c r="A1988" s="21"/>
      <c r="B1988" s="16"/>
      <c r="C1988" s="57"/>
      <c r="D1988" s="21"/>
      <c r="E1988" s="21"/>
      <c r="F1988" s="21"/>
      <c r="I1988" s="41" t="str">
        <f>IF('Data Entry'!$CC4626="", "", 'Data Entry'!$CC4626)</f>
        <v/>
      </c>
      <c r="J1988" s="41" t="str">
        <f>IF('Data Entry'!$BW4626="", "", 'Data Entry'!$BW4626)</f>
        <v/>
      </c>
      <c r="L1988" s="37" t="str">
        <f t="shared" si="91"/>
        <v/>
      </c>
      <c r="N1988" s="37" t="str">
        <f t="shared" si="92"/>
        <v/>
      </c>
      <c r="O1988" s="37" t="str">
        <f t="shared" si="90"/>
        <v/>
      </c>
    </row>
    <row r="1989" spans="1:15" x14ac:dyDescent="0.25">
      <c r="A1989" s="21"/>
      <c r="B1989" s="16"/>
      <c r="C1989" s="57"/>
      <c r="D1989" s="21"/>
      <c r="E1989" s="21"/>
      <c r="F1989" s="21"/>
      <c r="I1989" s="41" t="str">
        <f>IF('Data Entry'!$CC4627="", "", 'Data Entry'!$CC4627)</f>
        <v/>
      </c>
      <c r="J1989" s="41" t="str">
        <f>IF('Data Entry'!$BW4627="", "", 'Data Entry'!$BW4627)</f>
        <v/>
      </c>
      <c r="L1989" s="37" t="str">
        <f t="shared" si="91"/>
        <v/>
      </c>
      <c r="N1989" s="37" t="str">
        <f t="shared" si="92"/>
        <v/>
      </c>
      <c r="O1989" s="37" t="str">
        <f t="shared" si="90"/>
        <v/>
      </c>
    </row>
    <row r="1990" spans="1:15" x14ac:dyDescent="0.25">
      <c r="A1990" s="21"/>
      <c r="B1990" s="16"/>
      <c r="C1990" s="57"/>
      <c r="D1990" s="21"/>
      <c r="E1990" s="21"/>
      <c r="F1990" s="21"/>
      <c r="I1990" s="41" t="str">
        <f>IF('Data Entry'!$CC4628="", "", 'Data Entry'!$CC4628)</f>
        <v/>
      </c>
      <c r="J1990" s="41" t="str">
        <f>IF('Data Entry'!$BW4628="", "", 'Data Entry'!$BW4628)</f>
        <v/>
      </c>
      <c r="L1990" s="37" t="str">
        <f t="shared" si="91"/>
        <v/>
      </c>
      <c r="N1990" s="37" t="str">
        <f t="shared" si="92"/>
        <v/>
      </c>
      <c r="O1990" s="37" t="str">
        <f t="shared" si="90"/>
        <v/>
      </c>
    </row>
    <row r="1991" spans="1:15" x14ac:dyDescent="0.25">
      <c r="A1991" s="21"/>
      <c r="B1991" s="16"/>
      <c r="C1991" s="57"/>
      <c r="D1991" s="21"/>
      <c r="E1991" s="21"/>
      <c r="F1991" s="21"/>
      <c r="I1991" s="41" t="str">
        <f>IF('Data Entry'!$CC4629="", "", 'Data Entry'!$CC4629)</f>
        <v/>
      </c>
      <c r="J1991" s="41" t="str">
        <f>IF('Data Entry'!$BW4629="", "", 'Data Entry'!$BW4629)</f>
        <v/>
      </c>
      <c r="L1991" s="37" t="str">
        <f t="shared" si="91"/>
        <v/>
      </c>
      <c r="N1991" s="37" t="str">
        <f t="shared" si="92"/>
        <v/>
      </c>
      <c r="O1991" s="37" t="str">
        <f t="shared" si="90"/>
        <v/>
      </c>
    </row>
    <row r="1992" spans="1:15" x14ac:dyDescent="0.25">
      <c r="A1992" s="21"/>
      <c r="B1992" s="16"/>
      <c r="C1992" s="57"/>
      <c r="D1992" s="21"/>
      <c r="E1992" s="21"/>
      <c r="F1992" s="21"/>
      <c r="I1992" s="41" t="str">
        <f>IF('Data Entry'!$CC4630="", "", 'Data Entry'!$CC4630)</f>
        <v/>
      </c>
      <c r="J1992" s="41" t="str">
        <f>IF('Data Entry'!$BW4630="", "", 'Data Entry'!$BW4630)</f>
        <v/>
      </c>
      <c r="L1992" s="37" t="str">
        <f t="shared" si="91"/>
        <v/>
      </c>
      <c r="N1992" s="37" t="str">
        <f t="shared" si="92"/>
        <v/>
      </c>
      <c r="O1992" s="37" t="str">
        <f t="shared" si="90"/>
        <v/>
      </c>
    </row>
    <row r="1993" spans="1:15" x14ac:dyDescent="0.25">
      <c r="A1993" s="21"/>
      <c r="B1993" s="16"/>
      <c r="C1993" s="57"/>
      <c r="D1993" s="21"/>
      <c r="E1993" s="21"/>
      <c r="F1993" s="21"/>
      <c r="I1993" s="41" t="str">
        <f>IF('Data Entry'!$CC4631="", "", 'Data Entry'!$CC4631)</f>
        <v/>
      </c>
      <c r="J1993" s="41" t="str">
        <f>IF('Data Entry'!$BW4631="", "", 'Data Entry'!$BW4631)</f>
        <v/>
      </c>
      <c r="L1993" s="37" t="str">
        <f t="shared" si="91"/>
        <v/>
      </c>
      <c r="N1993" s="37" t="str">
        <f t="shared" si="92"/>
        <v/>
      </c>
      <c r="O1993" s="37" t="str">
        <f t="shared" si="90"/>
        <v/>
      </c>
    </row>
    <row r="1994" spans="1:15" x14ac:dyDescent="0.25">
      <c r="A1994" s="21"/>
      <c r="B1994" s="16"/>
      <c r="C1994" s="57"/>
      <c r="D1994" s="21"/>
      <c r="E1994" s="21"/>
      <c r="F1994" s="21"/>
      <c r="I1994" s="41" t="str">
        <f>IF('Data Entry'!$CC4632="", "", 'Data Entry'!$CC4632)</f>
        <v/>
      </c>
      <c r="J1994" s="41" t="str">
        <f>IF('Data Entry'!$BW4632="", "", 'Data Entry'!$BW4632)</f>
        <v/>
      </c>
      <c r="L1994" s="37" t="str">
        <f t="shared" si="91"/>
        <v/>
      </c>
      <c r="N1994" s="37" t="str">
        <f t="shared" si="92"/>
        <v/>
      </c>
      <c r="O1994" s="37" t="str">
        <f t="shared" si="90"/>
        <v/>
      </c>
    </row>
    <row r="1995" spans="1:15" x14ac:dyDescent="0.25">
      <c r="A1995" s="21"/>
      <c r="B1995" s="16"/>
      <c r="C1995" s="57"/>
      <c r="D1995" s="21"/>
      <c r="E1995" s="21"/>
      <c r="F1995" s="21"/>
      <c r="I1995" s="41" t="str">
        <f>IF('Data Entry'!$CC4633="", "", 'Data Entry'!$CC4633)</f>
        <v/>
      </c>
      <c r="J1995" s="41" t="str">
        <f>IF('Data Entry'!$BW4633="", "", 'Data Entry'!$BW4633)</f>
        <v/>
      </c>
      <c r="L1995" s="37" t="str">
        <f t="shared" si="91"/>
        <v/>
      </c>
      <c r="N1995" s="37" t="str">
        <f t="shared" si="92"/>
        <v/>
      </c>
      <c r="O1995" s="37" t="str">
        <f t="shared" ref="O1995:O2058" si="93">IF($L1995="", "", IF(AND(O$5="X", C1995=""), $L$6, IF(AND(NOT(C1995=""), OR(COUNTIF(J$11:J$2650, C1995)=0, COUNTIF(C$11:C$2650, C1995)&gt;1)), $L$7, "")))</f>
        <v/>
      </c>
    </row>
    <row r="1996" spans="1:15" x14ac:dyDescent="0.25">
      <c r="A1996" s="21"/>
      <c r="B1996" s="16"/>
      <c r="C1996" s="57"/>
      <c r="D1996" s="21"/>
      <c r="E1996" s="21"/>
      <c r="F1996" s="21"/>
      <c r="I1996" s="41" t="str">
        <f>IF('Data Entry'!$CC4634="", "", 'Data Entry'!$CC4634)</f>
        <v/>
      </c>
      <c r="J1996" s="41" t="str">
        <f>IF('Data Entry'!$BW4634="", "", 'Data Entry'!$BW4634)</f>
        <v/>
      </c>
      <c r="L1996" s="37" t="str">
        <f t="shared" ref="L1996:L2059" si="94">IF(COUNTIF($B1996:$C1996, "")=2, "", "X")</f>
        <v/>
      </c>
      <c r="N1996" s="37" t="str">
        <f t="shared" ref="N1996:N2059" si="95">IF($L1996="", "", IF(AND(N$5="X", B1996=""), $L$6, IF(AND(NOT(B1996=""), OR(COUNTIF(I$11:I$2650, B1996)=0, COUNTIF(B$11:B$2650, B1996)&gt;1)), $L$7, "")))</f>
        <v/>
      </c>
      <c r="O1996" s="37" t="str">
        <f t="shared" si="93"/>
        <v/>
      </c>
    </row>
    <row r="1997" spans="1:15" x14ac:dyDescent="0.25">
      <c r="A1997" s="21"/>
      <c r="B1997" s="16"/>
      <c r="C1997" s="57"/>
      <c r="D1997" s="21"/>
      <c r="E1997" s="21"/>
      <c r="F1997" s="21"/>
      <c r="I1997" s="41" t="str">
        <f>IF('Data Entry'!$CC4635="", "", 'Data Entry'!$CC4635)</f>
        <v/>
      </c>
      <c r="J1997" s="41" t="str">
        <f>IF('Data Entry'!$BW4635="", "", 'Data Entry'!$BW4635)</f>
        <v/>
      </c>
      <c r="L1997" s="37" t="str">
        <f t="shared" si="94"/>
        <v/>
      </c>
      <c r="N1997" s="37" t="str">
        <f t="shared" si="95"/>
        <v/>
      </c>
      <c r="O1997" s="37" t="str">
        <f t="shared" si="93"/>
        <v/>
      </c>
    </row>
    <row r="1998" spans="1:15" x14ac:dyDescent="0.25">
      <c r="A1998" s="21"/>
      <c r="B1998" s="16"/>
      <c r="C1998" s="57"/>
      <c r="D1998" s="21"/>
      <c r="E1998" s="21"/>
      <c r="F1998" s="21"/>
      <c r="I1998" s="41" t="str">
        <f>IF('Data Entry'!$CC4636="", "", 'Data Entry'!$CC4636)</f>
        <v/>
      </c>
      <c r="J1998" s="41" t="str">
        <f>IF('Data Entry'!$BW4636="", "", 'Data Entry'!$BW4636)</f>
        <v/>
      </c>
      <c r="L1998" s="37" t="str">
        <f t="shared" si="94"/>
        <v/>
      </c>
      <c r="N1998" s="37" t="str">
        <f t="shared" si="95"/>
        <v/>
      </c>
      <c r="O1998" s="37" t="str">
        <f t="shared" si="93"/>
        <v/>
      </c>
    </row>
    <row r="1999" spans="1:15" x14ac:dyDescent="0.25">
      <c r="A1999" s="21"/>
      <c r="B1999" s="16"/>
      <c r="C1999" s="57"/>
      <c r="D1999" s="21"/>
      <c r="E1999" s="21"/>
      <c r="F1999" s="21"/>
      <c r="I1999" s="41" t="str">
        <f>IF('Data Entry'!$CC4637="", "", 'Data Entry'!$CC4637)</f>
        <v/>
      </c>
      <c r="J1999" s="41" t="str">
        <f>IF('Data Entry'!$BW4637="", "", 'Data Entry'!$BW4637)</f>
        <v/>
      </c>
      <c r="L1999" s="37" t="str">
        <f t="shared" si="94"/>
        <v/>
      </c>
      <c r="N1999" s="37" t="str">
        <f t="shared" si="95"/>
        <v/>
      </c>
      <c r="O1999" s="37" t="str">
        <f t="shared" si="93"/>
        <v/>
      </c>
    </row>
    <row r="2000" spans="1:15" x14ac:dyDescent="0.25">
      <c r="A2000" s="21"/>
      <c r="B2000" s="16"/>
      <c r="C2000" s="57"/>
      <c r="D2000" s="21"/>
      <c r="E2000" s="21"/>
      <c r="F2000" s="21"/>
      <c r="I2000" s="41" t="str">
        <f>IF('Data Entry'!$CC4638="", "", 'Data Entry'!$CC4638)</f>
        <v/>
      </c>
      <c r="J2000" s="41" t="str">
        <f>IF('Data Entry'!$BW4638="", "", 'Data Entry'!$BW4638)</f>
        <v/>
      </c>
      <c r="L2000" s="37" t="str">
        <f t="shared" si="94"/>
        <v/>
      </c>
      <c r="N2000" s="37" t="str">
        <f t="shared" si="95"/>
        <v/>
      </c>
      <c r="O2000" s="37" t="str">
        <f t="shared" si="93"/>
        <v/>
      </c>
    </row>
    <row r="2001" spans="1:15" x14ac:dyDescent="0.25">
      <c r="A2001" s="21"/>
      <c r="B2001" s="16"/>
      <c r="C2001" s="57"/>
      <c r="D2001" s="21"/>
      <c r="E2001" s="21"/>
      <c r="F2001" s="21"/>
      <c r="I2001" s="41" t="str">
        <f>IF('Data Entry'!$CC4639="", "", 'Data Entry'!$CC4639)</f>
        <v/>
      </c>
      <c r="J2001" s="41" t="str">
        <f>IF('Data Entry'!$BW4639="", "", 'Data Entry'!$BW4639)</f>
        <v/>
      </c>
      <c r="L2001" s="37" t="str">
        <f t="shared" si="94"/>
        <v/>
      </c>
      <c r="N2001" s="37" t="str">
        <f t="shared" si="95"/>
        <v/>
      </c>
      <c r="O2001" s="37" t="str">
        <f t="shared" si="93"/>
        <v/>
      </c>
    </row>
    <row r="2002" spans="1:15" x14ac:dyDescent="0.25">
      <c r="A2002" s="21"/>
      <c r="B2002" s="16"/>
      <c r="C2002" s="57"/>
      <c r="D2002" s="21"/>
      <c r="E2002" s="21"/>
      <c r="F2002" s="21"/>
      <c r="I2002" s="41" t="str">
        <f>IF('Data Entry'!$CC4640="", "", 'Data Entry'!$CC4640)</f>
        <v/>
      </c>
      <c r="J2002" s="41" t="str">
        <f>IF('Data Entry'!$BW4640="", "", 'Data Entry'!$BW4640)</f>
        <v/>
      </c>
      <c r="L2002" s="37" t="str">
        <f t="shared" si="94"/>
        <v/>
      </c>
      <c r="N2002" s="37" t="str">
        <f t="shared" si="95"/>
        <v/>
      </c>
      <c r="O2002" s="37" t="str">
        <f t="shared" si="93"/>
        <v/>
      </c>
    </row>
    <row r="2003" spans="1:15" x14ac:dyDescent="0.25">
      <c r="A2003" s="21"/>
      <c r="B2003" s="16"/>
      <c r="C2003" s="57"/>
      <c r="D2003" s="21"/>
      <c r="E2003" s="21"/>
      <c r="F2003" s="21"/>
      <c r="I2003" s="41" t="str">
        <f>IF('Data Entry'!$CC4641="", "", 'Data Entry'!$CC4641)</f>
        <v/>
      </c>
      <c r="J2003" s="41" t="str">
        <f>IF('Data Entry'!$BW4641="", "", 'Data Entry'!$BW4641)</f>
        <v/>
      </c>
      <c r="L2003" s="37" t="str">
        <f t="shared" si="94"/>
        <v/>
      </c>
      <c r="N2003" s="37" t="str">
        <f t="shared" si="95"/>
        <v/>
      </c>
      <c r="O2003" s="37" t="str">
        <f t="shared" si="93"/>
        <v/>
      </c>
    </row>
    <row r="2004" spans="1:15" x14ac:dyDescent="0.25">
      <c r="A2004" s="21"/>
      <c r="B2004" s="16"/>
      <c r="C2004" s="57"/>
      <c r="D2004" s="21"/>
      <c r="E2004" s="21"/>
      <c r="F2004" s="21"/>
      <c r="I2004" s="41" t="str">
        <f>IF('Data Entry'!$CC4642="", "", 'Data Entry'!$CC4642)</f>
        <v/>
      </c>
      <c r="J2004" s="41" t="str">
        <f>IF('Data Entry'!$BW4642="", "", 'Data Entry'!$BW4642)</f>
        <v/>
      </c>
      <c r="L2004" s="37" t="str">
        <f t="shared" si="94"/>
        <v/>
      </c>
      <c r="N2004" s="37" t="str">
        <f t="shared" si="95"/>
        <v/>
      </c>
      <c r="O2004" s="37" t="str">
        <f t="shared" si="93"/>
        <v/>
      </c>
    </row>
    <row r="2005" spans="1:15" x14ac:dyDescent="0.25">
      <c r="A2005" s="21"/>
      <c r="B2005" s="16"/>
      <c r="C2005" s="57"/>
      <c r="D2005" s="21"/>
      <c r="E2005" s="21"/>
      <c r="F2005" s="21"/>
      <c r="I2005" s="41" t="str">
        <f>IF('Data Entry'!$CC4643="", "", 'Data Entry'!$CC4643)</f>
        <v/>
      </c>
      <c r="J2005" s="41" t="str">
        <f>IF('Data Entry'!$BW4643="", "", 'Data Entry'!$BW4643)</f>
        <v/>
      </c>
      <c r="L2005" s="37" t="str">
        <f t="shared" si="94"/>
        <v/>
      </c>
      <c r="N2005" s="37" t="str">
        <f t="shared" si="95"/>
        <v/>
      </c>
      <c r="O2005" s="37" t="str">
        <f t="shared" si="93"/>
        <v/>
      </c>
    </row>
    <row r="2006" spans="1:15" x14ac:dyDescent="0.25">
      <c r="A2006" s="21"/>
      <c r="B2006" s="16"/>
      <c r="C2006" s="57"/>
      <c r="D2006" s="21"/>
      <c r="E2006" s="21"/>
      <c r="F2006" s="21"/>
      <c r="I2006" s="41" t="str">
        <f>IF('Data Entry'!$CC4644="", "", 'Data Entry'!$CC4644)</f>
        <v/>
      </c>
      <c r="J2006" s="41" t="str">
        <f>IF('Data Entry'!$BW4644="", "", 'Data Entry'!$BW4644)</f>
        <v/>
      </c>
      <c r="L2006" s="37" t="str">
        <f t="shared" si="94"/>
        <v/>
      </c>
      <c r="N2006" s="37" t="str">
        <f t="shared" si="95"/>
        <v/>
      </c>
      <c r="O2006" s="37" t="str">
        <f t="shared" si="93"/>
        <v/>
      </c>
    </row>
    <row r="2007" spans="1:15" x14ac:dyDescent="0.25">
      <c r="A2007" s="21"/>
      <c r="B2007" s="16"/>
      <c r="C2007" s="57"/>
      <c r="D2007" s="21"/>
      <c r="E2007" s="21"/>
      <c r="F2007" s="21"/>
      <c r="I2007" s="41" t="str">
        <f>IF('Data Entry'!$CC4645="", "", 'Data Entry'!$CC4645)</f>
        <v/>
      </c>
      <c r="J2007" s="41" t="str">
        <f>IF('Data Entry'!$BW4645="", "", 'Data Entry'!$BW4645)</f>
        <v/>
      </c>
      <c r="L2007" s="37" t="str">
        <f t="shared" si="94"/>
        <v/>
      </c>
      <c r="N2007" s="37" t="str">
        <f t="shared" si="95"/>
        <v/>
      </c>
      <c r="O2007" s="37" t="str">
        <f t="shared" si="93"/>
        <v/>
      </c>
    </row>
    <row r="2008" spans="1:15" x14ac:dyDescent="0.25">
      <c r="A2008" s="21"/>
      <c r="B2008" s="16"/>
      <c r="C2008" s="57"/>
      <c r="D2008" s="21"/>
      <c r="E2008" s="21"/>
      <c r="F2008" s="21"/>
      <c r="I2008" s="41" t="str">
        <f>IF('Data Entry'!$CC4646="", "", 'Data Entry'!$CC4646)</f>
        <v/>
      </c>
      <c r="J2008" s="41" t="str">
        <f>IF('Data Entry'!$BW4646="", "", 'Data Entry'!$BW4646)</f>
        <v/>
      </c>
      <c r="L2008" s="37" t="str">
        <f t="shared" si="94"/>
        <v/>
      </c>
      <c r="N2008" s="37" t="str">
        <f t="shared" si="95"/>
        <v/>
      </c>
      <c r="O2008" s="37" t="str">
        <f t="shared" si="93"/>
        <v/>
      </c>
    </row>
    <row r="2009" spans="1:15" x14ac:dyDescent="0.25">
      <c r="A2009" s="21"/>
      <c r="B2009" s="16"/>
      <c r="C2009" s="57"/>
      <c r="D2009" s="21"/>
      <c r="E2009" s="21"/>
      <c r="F2009" s="21"/>
      <c r="I2009" s="41" t="str">
        <f>IF('Data Entry'!$CC4647="", "", 'Data Entry'!$CC4647)</f>
        <v/>
      </c>
      <c r="J2009" s="41" t="str">
        <f>IF('Data Entry'!$BW4647="", "", 'Data Entry'!$BW4647)</f>
        <v/>
      </c>
      <c r="L2009" s="37" t="str">
        <f t="shared" si="94"/>
        <v/>
      </c>
      <c r="N2009" s="37" t="str">
        <f t="shared" si="95"/>
        <v/>
      </c>
      <c r="O2009" s="37" t="str">
        <f t="shared" si="93"/>
        <v/>
      </c>
    </row>
    <row r="2010" spans="1:15" x14ac:dyDescent="0.25">
      <c r="A2010" s="21"/>
      <c r="B2010" s="16"/>
      <c r="C2010" s="57"/>
      <c r="D2010" s="21"/>
      <c r="E2010" s="21"/>
      <c r="F2010" s="21"/>
      <c r="I2010" s="41" t="str">
        <f>IF('Data Entry'!$CC4648="", "", 'Data Entry'!$CC4648)</f>
        <v/>
      </c>
      <c r="J2010" s="41" t="str">
        <f>IF('Data Entry'!$BW4648="", "", 'Data Entry'!$BW4648)</f>
        <v/>
      </c>
      <c r="L2010" s="37" t="str">
        <f t="shared" si="94"/>
        <v/>
      </c>
      <c r="N2010" s="37" t="str">
        <f t="shared" si="95"/>
        <v/>
      </c>
      <c r="O2010" s="37" t="str">
        <f t="shared" si="93"/>
        <v/>
      </c>
    </row>
    <row r="2011" spans="1:15" x14ac:dyDescent="0.25">
      <c r="A2011" s="21"/>
      <c r="B2011" s="16"/>
      <c r="C2011" s="57"/>
      <c r="D2011" s="21"/>
      <c r="E2011" s="21"/>
      <c r="F2011" s="21"/>
      <c r="I2011" s="41" t="str">
        <f>IF('Data Entry'!$CC4649="", "", 'Data Entry'!$CC4649)</f>
        <v/>
      </c>
      <c r="J2011" s="41" t="str">
        <f>IF('Data Entry'!$BW4649="", "", 'Data Entry'!$BW4649)</f>
        <v/>
      </c>
      <c r="L2011" s="37" t="str">
        <f t="shared" si="94"/>
        <v/>
      </c>
      <c r="N2011" s="37" t="str">
        <f t="shared" si="95"/>
        <v/>
      </c>
      <c r="O2011" s="37" t="str">
        <f t="shared" si="93"/>
        <v/>
      </c>
    </row>
    <row r="2012" spans="1:15" x14ac:dyDescent="0.25">
      <c r="A2012" s="21"/>
      <c r="B2012" s="16"/>
      <c r="C2012" s="57"/>
      <c r="D2012" s="21"/>
      <c r="E2012" s="21"/>
      <c r="F2012" s="21"/>
      <c r="I2012" s="41" t="str">
        <f>IF('Data Entry'!$CC4650="", "", 'Data Entry'!$CC4650)</f>
        <v/>
      </c>
      <c r="J2012" s="41" t="str">
        <f>IF('Data Entry'!$BW4650="", "", 'Data Entry'!$BW4650)</f>
        <v/>
      </c>
      <c r="L2012" s="37" t="str">
        <f t="shared" si="94"/>
        <v/>
      </c>
      <c r="N2012" s="37" t="str">
        <f t="shared" si="95"/>
        <v/>
      </c>
      <c r="O2012" s="37" t="str">
        <f t="shared" si="93"/>
        <v/>
      </c>
    </row>
    <row r="2013" spans="1:15" x14ac:dyDescent="0.25">
      <c r="A2013" s="21"/>
      <c r="B2013" s="16"/>
      <c r="C2013" s="57"/>
      <c r="D2013" s="21"/>
      <c r="E2013" s="21"/>
      <c r="F2013" s="21"/>
      <c r="I2013" s="41" t="str">
        <f>IF('Data Entry'!$CC4651="", "", 'Data Entry'!$CC4651)</f>
        <v/>
      </c>
      <c r="J2013" s="41" t="str">
        <f>IF('Data Entry'!$BW4651="", "", 'Data Entry'!$BW4651)</f>
        <v/>
      </c>
      <c r="L2013" s="37" t="str">
        <f t="shared" si="94"/>
        <v/>
      </c>
      <c r="N2013" s="37" t="str">
        <f t="shared" si="95"/>
        <v/>
      </c>
      <c r="O2013" s="37" t="str">
        <f t="shared" si="93"/>
        <v/>
      </c>
    </row>
    <row r="2014" spans="1:15" x14ac:dyDescent="0.25">
      <c r="A2014" s="21"/>
      <c r="B2014" s="16"/>
      <c r="C2014" s="57"/>
      <c r="D2014" s="21"/>
      <c r="E2014" s="21"/>
      <c r="F2014" s="21"/>
      <c r="I2014" s="41" t="str">
        <f>IF('Data Entry'!$CC4652="", "", 'Data Entry'!$CC4652)</f>
        <v/>
      </c>
      <c r="J2014" s="41" t="str">
        <f>IF('Data Entry'!$BW4652="", "", 'Data Entry'!$BW4652)</f>
        <v/>
      </c>
      <c r="L2014" s="37" t="str">
        <f t="shared" si="94"/>
        <v/>
      </c>
      <c r="N2014" s="37" t="str">
        <f t="shared" si="95"/>
        <v/>
      </c>
      <c r="O2014" s="37" t="str">
        <f t="shared" si="93"/>
        <v/>
      </c>
    </row>
    <row r="2015" spans="1:15" x14ac:dyDescent="0.25">
      <c r="A2015" s="21"/>
      <c r="B2015" s="16"/>
      <c r="C2015" s="57"/>
      <c r="D2015" s="21"/>
      <c r="E2015" s="21"/>
      <c r="F2015" s="21"/>
      <c r="I2015" s="41" t="str">
        <f>IF('Data Entry'!$CC4653="", "", 'Data Entry'!$CC4653)</f>
        <v/>
      </c>
      <c r="J2015" s="41" t="str">
        <f>IF('Data Entry'!$BW4653="", "", 'Data Entry'!$BW4653)</f>
        <v/>
      </c>
      <c r="L2015" s="37" t="str">
        <f t="shared" si="94"/>
        <v/>
      </c>
      <c r="N2015" s="37" t="str">
        <f t="shared" si="95"/>
        <v/>
      </c>
      <c r="O2015" s="37" t="str">
        <f t="shared" si="93"/>
        <v/>
      </c>
    </row>
    <row r="2016" spans="1:15" x14ac:dyDescent="0.25">
      <c r="A2016" s="21"/>
      <c r="B2016" s="16"/>
      <c r="C2016" s="57"/>
      <c r="D2016" s="21"/>
      <c r="E2016" s="21"/>
      <c r="F2016" s="21"/>
      <c r="I2016" s="41" t="str">
        <f>IF('Data Entry'!$CC4654="", "", 'Data Entry'!$CC4654)</f>
        <v/>
      </c>
      <c r="J2016" s="41" t="str">
        <f>IF('Data Entry'!$BW4654="", "", 'Data Entry'!$BW4654)</f>
        <v/>
      </c>
      <c r="L2016" s="37" t="str">
        <f t="shared" si="94"/>
        <v/>
      </c>
      <c r="N2016" s="37" t="str">
        <f t="shared" si="95"/>
        <v/>
      </c>
      <c r="O2016" s="37" t="str">
        <f t="shared" si="93"/>
        <v/>
      </c>
    </row>
    <row r="2017" spans="1:15" x14ac:dyDescent="0.25">
      <c r="A2017" s="21"/>
      <c r="B2017" s="16"/>
      <c r="C2017" s="57"/>
      <c r="D2017" s="21"/>
      <c r="E2017" s="21"/>
      <c r="F2017" s="21"/>
      <c r="I2017" s="41" t="str">
        <f>IF('Data Entry'!$CC4655="", "", 'Data Entry'!$CC4655)</f>
        <v/>
      </c>
      <c r="J2017" s="41" t="str">
        <f>IF('Data Entry'!$BW4655="", "", 'Data Entry'!$BW4655)</f>
        <v/>
      </c>
      <c r="L2017" s="37" t="str">
        <f t="shared" si="94"/>
        <v/>
      </c>
      <c r="N2017" s="37" t="str">
        <f t="shared" si="95"/>
        <v/>
      </c>
      <c r="O2017" s="37" t="str">
        <f t="shared" si="93"/>
        <v/>
      </c>
    </row>
    <row r="2018" spans="1:15" x14ac:dyDescent="0.25">
      <c r="A2018" s="21"/>
      <c r="B2018" s="16"/>
      <c r="C2018" s="57"/>
      <c r="D2018" s="21"/>
      <c r="E2018" s="21"/>
      <c r="F2018" s="21"/>
      <c r="I2018" s="41" t="str">
        <f>IF('Data Entry'!$CC4656="", "", 'Data Entry'!$CC4656)</f>
        <v/>
      </c>
      <c r="J2018" s="41" t="str">
        <f>IF('Data Entry'!$BW4656="", "", 'Data Entry'!$BW4656)</f>
        <v/>
      </c>
      <c r="L2018" s="37" t="str">
        <f t="shared" si="94"/>
        <v/>
      </c>
      <c r="N2018" s="37" t="str">
        <f t="shared" si="95"/>
        <v/>
      </c>
      <c r="O2018" s="37" t="str">
        <f t="shared" si="93"/>
        <v/>
      </c>
    </row>
    <row r="2019" spans="1:15" x14ac:dyDescent="0.25">
      <c r="A2019" s="21"/>
      <c r="B2019" s="16"/>
      <c r="C2019" s="57"/>
      <c r="D2019" s="21"/>
      <c r="E2019" s="21"/>
      <c r="F2019" s="21"/>
      <c r="I2019" s="41" t="str">
        <f>IF('Data Entry'!$CC4657="", "", 'Data Entry'!$CC4657)</f>
        <v/>
      </c>
      <c r="J2019" s="41" t="str">
        <f>IF('Data Entry'!$BW4657="", "", 'Data Entry'!$BW4657)</f>
        <v/>
      </c>
      <c r="L2019" s="37" t="str">
        <f t="shared" si="94"/>
        <v/>
      </c>
      <c r="N2019" s="37" t="str">
        <f t="shared" si="95"/>
        <v/>
      </c>
      <c r="O2019" s="37" t="str">
        <f t="shared" si="93"/>
        <v/>
      </c>
    </row>
    <row r="2020" spans="1:15" x14ac:dyDescent="0.25">
      <c r="A2020" s="21"/>
      <c r="B2020" s="16"/>
      <c r="C2020" s="57"/>
      <c r="D2020" s="21"/>
      <c r="E2020" s="21"/>
      <c r="F2020" s="21"/>
      <c r="I2020" s="41" t="str">
        <f>IF('Data Entry'!$CC4658="", "", 'Data Entry'!$CC4658)</f>
        <v/>
      </c>
      <c r="J2020" s="41" t="str">
        <f>IF('Data Entry'!$BW4658="", "", 'Data Entry'!$BW4658)</f>
        <v/>
      </c>
      <c r="L2020" s="37" t="str">
        <f t="shared" si="94"/>
        <v/>
      </c>
      <c r="N2020" s="37" t="str">
        <f t="shared" si="95"/>
        <v/>
      </c>
      <c r="O2020" s="37" t="str">
        <f t="shared" si="93"/>
        <v/>
      </c>
    </row>
    <row r="2021" spans="1:15" x14ac:dyDescent="0.25">
      <c r="A2021" s="21"/>
      <c r="B2021" s="16"/>
      <c r="C2021" s="57"/>
      <c r="D2021" s="21"/>
      <c r="E2021" s="21"/>
      <c r="F2021" s="21"/>
      <c r="I2021" s="41" t="str">
        <f>IF('Data Entry'!$CC4659="", "", 'Data Entry'!$CC4659)</f>
        <v/>
      </c>
      <c r="J2021" s="41" t="str">
        <f>IF('Data Entry'!$BW4659="", "", 'Data Entry'!$BW4659)</f>
        <v/>
      </c>
      <c r="L2021" s="37" t="str">
        <f t="shared" si="94"/>
        <v/>
      </c>
      <c r="N2021" s="37" t="str">
        <f t="shared" si="95"/>
        <v/>
      </c>
      <c r="O2021" s="37" t="str">
        <f t="shared" si="93"/>
        <v/>
      </c>
    </row>
    <row r="2022" spans="1:15" x14ac:dyDescent="0.25">
      <c r="A2022" s="21"/>
      <c r="B2022" s="16"/>
      <c r="C2022" s="57"/>
      <c r="D2022" s="21"/>
      <c r="E2022" s="21"/>
      <c r="F2022" s="21"/>
      <c r="I2022" s="41" t="str">
        <f>IF('Data Entry'!$CC4660="", "", 'Data Entry'!$CC4660)</f>
        <v/>
      </c>
      <c r="J2022" s="41" t="str">
        <f>IF('Data Entry'!$BW4660="", "", 'Data Entry'!$BW4660)</f>
        <v/>
      </c>
      <c r="L2022" s="37" t="str">
        <f t="shared" si="94"/>
        <v/>
      </c>
      <c r="N2022" s="37" t="str">
        <f t="shared" si="95"/>
        <v/>
      </c>
      <c r="O2022" s="37" t="str">
        <f t="shared" si="93"/>
        <v/>
      </c>
    </row>
    <row r="2023" spans="1:15" x14ac:dyDescent="0.25">
      <c r="A2023" s="21"/>
      <c r="B2023" s="16"/>
      <c r="C2023" s="57"/>
      <c r="D2023" s="21"/>
      <c r="E2023" s="21"/>
      <c r="F2023" s="21"/>
      <c r="I2023" s="41" t="str">
        <f>IF('Data Entry'!$CC4661="", "", 'Data Entry'!$CC4661)</f>
        <v/>
      </c>
      <c r="J2023" s="41" t="str">
        <f>IF('Data Entry'!$BW4661="", "", 'Data Entry'!$BW4661)</f>
        <v/>
      </c>
      <c r="L2023" s="37" t="str">
        <f t="shared" si="94"/>
        <v/>
      </c>
      <c r="N2023" s="37" t="str">
        <f t="shared" si="95"/>
        <v/>
      </c>
      <c r="O2023" s="37" t="str">
        <f t="shared" si="93"/>
        <v/>
      </c>
    </row>
    <row r="2024" spans="1:15" x14ac:dyDescent="0.25">
      <c r="A2024" s="21"/>
      <c r="B2024" s="16"/>
      <c r="C2024" s="57"/>
      <c r="D2024" s="21"/>
      <c r="E2024" s="21"/>
      <c r="F2024" s="21"/>
      <c r="I2024" s="41" t="str">
        <f>IF('Data Entry'!$CC4662="", "", 'Data Entry'!$CC4662)</f>
        <v/>
      </c>
      <c r="J2024" s="41" t="str">
        <f>IF('Data Entry'!$BW4662="", "", 'Data Entry'!$BW4662)</f>
        <v/>
      </c>
      <c r="L2024" s="37" t="str">
        <f t="shared" si="94"/>
        <v/>
      </c>
      <c r="N2024" s="37" t="str">
        <f t="shared" si="95"/>
        <v/>
      </c>
      <c r="O2024" s="37" t="str">
        <f t="shared" si="93"/>
        <v/>
      </c>
    </row>
    <row r="2025" spans="1:15" x14ac:dyDescent="0.25">
      <c r="A2025" s="21"/>
      <c r="B2025" s="16"/>
      <c r="C2025" s="57"/>
      <c r="D2025" s="21"/>
      <c r="E2025" s="21"/>
      <c r="F2025" s="21"/>
      <c r="I2025" s="41" t="str">
        <f>IF('Data Entry'!$CC4663="", "", 'Data Entry'!$CC4663)</f>
        <v/>
      </c>
      <c r="J2025" s="41" t="str">
        <f>IF('Data Entry'!$BW4663="", "", 'Data Entry'!$BW4663)</f>
        <v/>
      </c>
      <c r="L2025" s="37" t="str">
        <f t="shared" si="94"/>
        <v/>
      </c>
      <c r="N2025" s="37" t="str">
        <f t="shared" si="95"/>
        <v/>
      </c>
      <c r="O2025" s="37" t="str">
        <f t="shared" si="93"/>
        <v/>
      </c>
    </row>
    <row r="2026" spans="1:15" x14ac:dyDescent="0.25">
      <c r="A2026" s="21"/>
      <c r="B2026" s="16"/>
      <c r="C2026" s="57"/>
      <c r="D2026" s="21"/>
      <c r="E2026" s="21"/>
      <c r="F2026" s="21"/>
      <c r="I2026" s="41" t="str">
        <f>IF('Data Entry'!$CC4664="", "", 'Data Entry'!$CC4664)</f>
        <v/>
      </c>
      <c r="J2026" s="41" t="str">
        <f>IF('Data Entry'!$BW4664="", "", 'Data Entry'!$BW4664)</f>
        <v/>
      </c>
      <c r="L2026" s="37" t="str">
        <f t="shared" si="94"/>
        <v/>
      </c>
      <c r="N2026" s="37" t="str">
        <f t="shared" si="95"/>
        <v/>
      </c>
      <c r="O2026" s="37" t="str">
        <f t="shared" si="93"/>
        <v/>
      </c>
    </row>
    <row r="2027" spans="1:15" x14ac:dyDescent="0.25">
      <c r="A2027" s="21"/>
      <c r="B2027" s="16"/>
      <c r="C2027" s="57"/>
      <c r="D2027" s="21"/>
      <c r="E2027" s="21"/>
      <c r="F2027" s="21"/>
      <c r="I2027" s="41" t="str">
        <f>IF('Data Entry'!$CC4665="", "", 'Data Entry'!$CC4665)</f>
        <v/>
      </c>
      <c r="J2027" s="41" t="str">
        <f>IF('Data Entry'!$BW4665="", "", 'Data Entry'!$BW4665)</f>
        <v/>
      </c>
      <c r="L2027" s="37" t="str">
        <f t="shared" si="94"/>
        <v/>
      </c>
      <c r="N2027" s="37" t="str">
        <f t="shared" si="95"/>
        <v/>
      </c>
      <c r="O2027" s="37" t="str">
        <f t="shared" si="93"/>
        <v/>
      </c>
    </row>
    <row r="2028" spans="1:15" x14ac:dyDescent="0.25">
      <c r="A2028" s="21"/>
      <c r="B2028" s="16"/>
      <c r="C2028" s="57"/>
      <c r="D2028" s="21"/>
      <c r="E2028" s="21"/>
      <c r="F2028" s="21"/>
      <c r="I2028" s="41" t="str">
        <f>IF('Data Entry'!$CC4666="", "", 'Data Entry'!$CC4666)</f>
        <v/>
      </c>
      <c r="J2028" s="41" t="str">
        <f>IF('Data Entry'!$BW4666="", "", 'Data Entry'!$BW4666)</f>
        <v/>
      </c>
      <c r="L2028" s="37" t="str">
        <f t="shared" si="94"/>
        <v/>
      </c>
      <c r="N2028" s="37" t="str">
        <f t="shared" si="95"/>
        <v/>
      </c>
      <c r="O2028" s="37" t="str">
        <f t="shared" si="93"/>
        <v/>
      </c>
    </row>
    <row r="2029" spans="1:15" x14ac:dyDescent="0.25">
      <c r="A2029" s="21"/>
      <c r="B2029" s="16"/>
      <c r="C2029" s="57"/>
      <c r="D2029" s="21"/>
      <c r="E2029" s="21"/>
      <c r="F2029" s="21"/>
      <c r="I2029" s="41" t="str">
        <f>IF('Data Entry'!$CC4667="", "", 'Data Entry'!$CC4667)</f>
        <v/>
      </c>
      <c r="J2029" s="41" t="str">
        <f>IF('Data Entry'!$BW4667="", "", 'Data Entry'!$BW4667)</f>
        <v/>
      </c>
      <c r="L2029" s="37" t="str">
        <f t="shared" si="94"/>
        <v/>
      </c>
      <c r="N2029" s="37" t="str">
        <f t="shared" si="95"/>
        <v/>
      </c>
      <c r="O2029" s="37" t="str">
        <f t="shared" si="93"/>
        <v/>
      </c>
    </row>
    <row r="2030" spans="1:15" x14ac:dyDescent="0.25">
      <c r="A2030" s="21"/>
      <c r="B2030" s="16"/>
      <c r="C2030" s="57"/>
      <c r="D2030" s="21"/>
      <c r="E2030" s="21"/>
      <c r="F2030" s="21"/>
      <c r="I2030" s="41" t="str">
        <f>IF('Data Entry'!$CC4668="", "", 'Data Entry'!$CC4668)</f>
        <v/>
      </c>
      <c r="J2030" s="41" t="str">
        <f>IF('Data Entry'!$BW4668="", "", 'Data Entry'!$BW4668)</f>
        <v/>
      </c>
      <c r="L2030" s="37" t="str">
        <f t="shared" si="94"/>
        <v/>
      </c>
      <c r="N2030" s="37" t="str">
        <f t="shared" si="95"/>
        <v/>
      </c>
      <c r="O2030" s="37" t="str">
        <f t="shared" si="93"/>
        <v/>
      </c>
    </row>
    <row r="2031" spans="1:15" x14ac:dyDescent="0.25">
      <c r="A2031" s="21"/>
      <c r="B2031" s="16"/>
      <c r="C2031" s="57"/>
      <c r="D2031" s="21"/>
      <c r="E2031" s="21"/>
      <c r="F2031" s="21"/>
      <c r="I2031" s="41" t="str">
        <f>IF('Data Entry'!$CC4669="", "", 'Data Entry'!$CC4669)</f>
        <v/>
      </c>
      <c r="J2031" s="41" t="str">
        <f>IF('Data Entry'!$BW4669="", "", 'Data Entry'!$BW4669)</f>
        <v/>
      </c>
      <c r="L2031" s="37" t="str">
        <f t="shared" si="94"/>
        <v/>
      </c>
      <c r="N2031" s="37" t="str">
        <f t="shared" si="95"/>
        <v/>
      </c>
      <c r="O2031" s="37" t="str">
        <f t="shared" si="93"/>
        <v/>
      </c>
    </row>
    <row r="2032" spans="1:15" x14ac:dyDescent="0.25">
      <c r="A2032" s="21"/>
      <c r="B2032" s="16"/>
      <c r="C2032" s="57"/>
      <c r="D2032" s="21"/>
      <c r="E2032" s="21"/>
      <c r="F2032" s="21"/>
      <c r="I2032" s="41" t="str">
        <f>IF('Data Entry'!$CC4670="", "", 'Data Entry'!$CC4670)</f>
        <v/>
      </c>
      <c r="J2032" s="41" t="str">
        <f>IF('Data Entry'!$BW4670="", "", 'Data Entry'!$BW4670)</f>
        <v/>
      </c>
      <c r="L2032" s="37" t="str">
        <f t="shared" si="94"/>
        <v/>
      </c>
      <c r="N2032" s="37" t="str">
        <f t="shared" si="95"/>
        <v/>
      </c>
      <c r="O2032" s="37" t="str">
        <f t="shared" si="93"/>
        <v/>
      </c>
    </row>
    <row r="2033" spans="1:15" x14ac:dyDescent="0.25">
      <c r="A2033" s="21"/>
      <c r="B2033" s="16"/>
      <c r="C2033" s="57"/>
      <c r="D2033" s="21"/>
      <c r="E2033" s="21"/>
      <c r="F2033" s="21"/>
      <c r="I2033" s="41" t="str">
        <f>IF('Data Entry'!$CC4671="", "", 'Data Entry'!$CC4671)</f>
        <v/>
      </c>
      <c r="J2033" s="41" t="str">
        <f>IF('Data Entry'!$BW4671="", "", 'Data Entry'!$BW4671)</f>
        <v/>
      </c>
      <c r="L2033" s="37" t="str">
        <f t="shared" si="94"/>
        <v/>
      </c>
      <c r="N2033" s="37" t="str">
        <f t="shared" si="95"/>
        <v/>
      </c>
      <c r="O2033" s="37" t="str">
        <f t="shared" si="93"/>
        <v/>
      </c>
    </row>
    <row r="2034" spans="1:15" x14ac:dyDescent="0.25">
      <c r="A2034" s="21"/>
      <c r="B2034" s="16"/>
      <c r="C2034" s="57"/>
      <c r="D2034" s="21"/>
      <c r="E2034" s="21"/>
      <c r="F2034" s="21"/>
      <c r="I2034" s="41" t="str">
        <f>IF('Data Entry'!$CC4672="", "", 'Data Entry'!$CC4672)</f>
        <v/>
      </c>
      <c r="J2034" s="41" t="str">
        <f>IF('Data Entry'!$BW4672="", "", 'Data Entry'!$BW4672)</f>
        <v/>
      </c>
      <c r="L2034" s="37" t="str">
        <f t="shared" si="94"/>
        <v/>
      </c>
      <c r="N2034" s="37" t="str">
        <f t="shared" si="95"/>
        <v/>
      </c>
      <c r="O2034" s="37" t="str">
        <f t="shared" si="93"/>
        <v/>
      </c>
    </row>
    <row r="2035" spans="1:15" x14ac:dyDescent="0.25">
      <c r="A2035" s="21"/>
      <c r="B2035" s="16"/>
      <c r="C2035" s="57"/>
      <c r="D2035" s="21"/>
      <c r="E2035" s="21"/>
      <c r="F2035" s="21"/>
      <c r="I2035" s="41" t="str">
        <f>IF('Data Entry'!$CC4673="", "", 'Data Entry'!$CC4673)</f>
        <v/>
      </c>
      <c r="J2035" s="41" t="str">
        <f>IF('Data Entry'!$BW4673="", "", 'Data Entry'!$BW4673)</f>
        <v/>
      </c>
      <c r="L2035" s="37" t="str">
        <f t="shared" si="94"/>
        <v/>
      </c>
      <c r="N2035" s="37" t="str">
        <f t="shared" si="95"/>
        <v/>
      </c>
      <c r="O2035" s="37" t="str">
        <f t="shared" si="93"/>
        <v/>
      </c>
    </row>
    <row r="2036" spans="1:15" x14ac:dyDescent="0.25">
      <c r="A2036" s="21"/>
      <c r="B2036" s="16"/>
      <c r="C2036" s="57"/>
      <c r="D2036" s="21"/>
      <c r="E2036" s="21"/>
      <c r="F2036" s="21"/>
      <c r="I2036" s="41" t="str">
        <f>IF('Data Entry'!$CC4674="", "", 'Data Entry'!$CC4674)</f>
        <v/>
      </c>
      <c r="J2036" s="41" t="str">
        <f>IF('Data Entry'!$BW4674="", "", 'Data Entry'!$BW4674)</f>
        <v/>
      </c>
      <c r="L2036" s="37" t="str">
        <f t="shared" si="94"/>
        <v/>
      </c>
      <c r="N2036" s="37" t="str">
        <f t="shared" si="95"/>
        <v/>
      </c>
      <c r="O2036" s="37" t="str">
        <f t="shared" si="93"/>
        <v/>
      </c>
    </row>
    <row r="2037" spans="1:15" x14ac:dyDescent="0.25">
      <c r="A2037" s="21"/>
      <c r="B2037" s="16"/>
      <c r="C2037" s="57"/>
      <c r="D2037" s="21"/>
      <c r="E2037" s="21"/>
      <c r="F2037" s="21"/>
      <c r="I2037" s="41" t="str">
        <f>IF('Data Entry'!$CC4675="", "", 'Data Entry'!$CC4675)</f>
        <v/>
      </c>
      <c r="J2037" s="41" t="str">
        <f>IF('Data Entry'!$BW4675="", "", 'Data Entry'!$BW4675)</f>
        <v/>
      </c>
      <c r="L2037" s="37" t="str">
        <f t="shared" si="94"/>
        <v/>
      </c>
      <c r="N2037" s="37" t="str">
        <f t="shared" si="95"/>
        <v/>
      </c>
      <c r="O2037" s="37" t="str">
        <f t="shared" si="93"/>
        <v/>
      </c>
    </row>
    <row r="2038" spans="1:15" x14ac:dyDescent="0.25">
      <c r="A2038" s="21"/>
      <c r="B2038" s="16"/>
      <c r="C2038" s="57"/>
      <c r="D2038" s="21"/>
      <c r="E2038" s="21"/>
      <c r="F2038" s="21"/>
      <c r="I2038" s="41" t="str">
        <f>IF('Data Entry'!$CC4676="", "", 'Data Entry'!$CC4676)</f>
        <v/>
      </c>
      <c r="J2038" s="41" t="str">
        <f>IF('Data Entry'!$BW4676="", "", 'Data Entry'!$BW4676)</f>
        <v/>
      </c>
      <c r="L2038" s="37" t="str">
        <f t="shared" si="94"/>
        <v/>
      </c>
      <c r="N2038" s="37" t="str">
        <f t="shared" si="95"/>
        <v/>
      </c>
      <c r="O2038" s="37" t="str">
        <f t="shared" si="93"/>
        <v/>
      </c>
    </row>
    <row r="2039" spans="1:15" x14ac:dyDescent="0.25">
      <c r="A2039" s="21"/>
      <c r="B2039" s="16"/>
      <c r="C2039" s="57"/>
      <c r="D2039" s="21"/>
      <c r="E2039" s="21"/>
      <c r="F2039" s="21"/>
      <c r="I2039" s="41" t="str">
        <f>IF('Data Entry'!$CC4677="", "", 'Data Entry'!$CC4677)</f>
        <v/>
      </c>
      <c r="J2039" s="41" t="str">
        <f>IF('Data Entry'!$BW4677="", "", 'Data Entry'!$BW4677)</f>
        <v/>
      </c>
      <c r="L2039" s="37" t="str">
        <f t="shared" si="94"/>
        <v/>
      </c>
      <c r="N2039" s="37" t="str">
        <f t="shared" si="95"/>
        <v/>
      </c>
      <c r="O2039" s="37" t="str">
        <f t="shared" si="93"/>
        <v/>
      </c>
    </row>
    <row r="2040" spans="1:15" x14ac:dyDescent="0.25">
      <c r="A2040" s="21"/>
      <c r="B2040" s="16"/>
      <c r="C2040" s="57"/>
      <c r="D2040" s="21"/>
      <c r="E2040" s="21"/>
      <c r="F2040" s="21"/>
      <c r="I2040" s="41" t="str">
        <f>IF('Data Entry'!$CC4678="", "", 'Data Entry'!$CC4678)</f>
        <v/>
      </c>
      <c r="J2040" s="41" t="str">
        <f>IF('Data Entry'!$BW4678="", "", 'Data Entry'!$BW4678)</f>
        <v/>
      </c>
      <c r="L2040" s="37" t="str">
        <f t="shared" si="94"/>
        <v/>
      </c>
      <c r="N2040" s="37" t="str">
        <f t="shared" si="95"/>
        <v/>
      </c>
      <c r="O2040" s="37" t="str">
        <f t="shared" si="93"/>
        <v/>
      </c>
    </row>
    <row r="2041" spans="1:15" x14ac:dyDescent="0.25">
      <c r="A2041" s="21"/>
      <c r="B2041" s="16"/>
      <c r="C2041" s="57"/>
      <c r="D2041" s="21"/>
      <c r="E2041" s="21"/>
      <c r="F2041" s="21"/>
      <c r="I2041" s="41" t="str">
        <f>IF('Data Entry'!$CC4679="", "", 'Data Entry'!$CC4679)</f>
        <v/>
      </c>
      <c r="J2041" s="41" t="str">
        <f>IF('Data Entry'!$BW4679="", "", 'Data Entry'!$BW4679)</f>
        <v/>
      </c>
      <c r="L2041" s="37" t="str">
        <f t="shared" si="94"/>
        <v/>
      </c>
      <c r="N2041" s="37" t="str">
        <f t="shared" si="95"/>
        <v/>
      </c>
      <c r="O2041" s="37" t="str">
        <f t="shared" si="93"/>
        <v/>
      </c>
    </row>
    <row r="2042" spans="1:15" x14ac:dyDescent="0.25">
      <c r="A2042" s="21"/>
      <c r="B2042" s="16"/>
      <c r="C2042" s="57"/>
      <c r="D2042" s="21"/>
      <c r="E2042" s="21"/>
      <c r="F2042" s="21"/>
      <c r="I2042" s="41" t="str">
        <f>IF('Data Entry'!$CC4680="", "", 'Data Entry'!$CC4680)</f>
        <v/>
      </c>
      <c r="J2042" s="41" t="str">
        <f>IF('Data Entry'!$BW4680="", "", 'Data Entry'!$BW4680)</f>
        <v/>
      </c>
      <c r="L2042" s="37" t="str">
        <f t="shared" si="94"/>
        <v/>
      </c>
      <c r="N2042" s="37" t="str">
        <f t="shared" si="95"/>
        <v/>
      </c>
      <c r="O2042" s="37" t="str">
        <f t="shared" si="93"/>
        <v/>
      </c>
    </row>
    <row r="2043" spans="1:15" x14ac:dyDescent="0.25">
      <c r="A2043" s="21"/>
      <c r="B2043" s="16"/>
      <c r="C2043" s="57"/>
      <c r="D2043" s="21"/>
      <c r="E2043" s="21"/>
      <c r="F2043" s="21"/>
      <c r="I2043" s="41" t="str">
        <f>IF('Data Entry'!$CC4681="", "", 'Data Entry'!$CC4681)</f>
        <v/>
      </c>
      <c r="J2043" s="41" t="str">
        <f>IF('Data Entry'!$BW4681="", "", 'Data Entry'!$BW4681)</f>
        <v/>
      </c>
      <c r="L2043" s="37" t="str">
        <f t="shared" si="94"/>
        <v/>
      </c>
      <c r="N2043" s="37" t="str">
        <f t="shared" si="95"/>
        <v/>
      </c>
      <c r="O2043" s="37" t="str">
        <f t="shared" si="93"/>
        <v/>
      </c>
    </row>
    <row r="2044" spans="1:15" x14ac:dyDescent="0.25">
      <c r="A2044" s="21"/>
      <c r="B2044" s="16"/>
      <c r="C2044" s="57"/>
      <c r="D2044" s="21"/>
      <c r="E2044" s="21"/>
      <c r="F2044" s="21"/>
      <c r="I2044" s="41" t="str">
        <f>IF('Data Entry'!$CC4682="", "", 'Data Entry'!$CC4682)</f>
        <v/>
      </c>
      <c r="J2044" s="41" t="str">
        <f>IF('Data Entry'!$BW4682="", "", 'Data Entry'!$BW4682)</f>
        <v/>
      </c>
      <c r="L2044" s="37" t="str">
        <f t="shared" si="94"/>
        <v/>
      </c>
      <c r="N2044" s="37" t="str">
        <f t="shared" si="95"/>
        <v/>
      </c>
      <c r="O2044" s="37" t="str">
        <f t="shared" si="93"/>
        <v/>
      </c>
    </row>
    <row r="2045" spans="1:15" x14ac:dyDescent="0.25">
      <c r="A2045" s="21"/>
      <c r="B2045" s="16"/>
      <c r="C2045" s="57"/>
      <c r="D2045" s="21"/>
      <c r="E2045" s="21"/>
      <c r="F2045" s="21"/>
      <c r="I2045" s="41" t="str">
        <f>IF('Data Entry'!$CC4683="", "", 'Data Entry'!$CC4683)</f>
        <v/>
      </c>
      <c r="J2045" s="41" t="str">
        <f>IF('Data Entry'!$BW4683="", "", 'Data Entry'!$BW4683)</f>
        <v/>
      </c>
      <c r="L2045" s="37" t="str">
        <f t="shared" si="94"/>
        <v/>
      </c>
      <c r="N2045" s="37" t="str">
        <f t="shared" si="95"/>
        <v/>
      </c>
      <c r="O2045" s="37" t="str">
        <f t="shared" si="93"/>
        <v/>
      </c>
    </row>
    <row r="2046" spans="1:15" x14ac:dyDescent="0.25">
      <c r="A2046" s="21"/>
      <c r="B2046" s="16"/>
      <c r="C2046" s="57"/>
      <c r="D2046" s="21"/>
      <c r="E2046" s="21"/>
      <c r="F2046" s="21"/>
      <c r="I2046" s="41" t="str">
        <f>IF('Data Entry'!$CC4684="", "", 'Data Entry'!$CC4684)</f>
        <v/>
      </c>
      <c r="J2046" s="41" t="str">
        <f>IF('Data Entry'!$BW4684="", "", 'Data Entry'!$BW4684)</f>
        <v/>
      </c>
      <c r="L2046" s="37" t="str">
        <f t="shared" si="94"/>
        <v/>
      </c>
      <c r="N2046" s="37" t="str">
        <f t="shared" si="95"/>
        <v/>
      </c>
      <c r="O2046" s="37" t="str">
        <f t="shared" si="93"/>
        <v/>
      </c>
    </row>
    <row r="2047" spans="1:15" x14ac:dyDescent="0.25">
      <c r="A2047" s="21"/>
      <c r="B2047" s="16"/>
      <c r="C2047" s="57"/>
      <c r="D2047" s="21"/>
      <c r="E2047" s="21"/>
      <c r="F2047" s="21"/>
      <c r="I2047" s="41" t="str">
        <f>IF('Data Entry'!$CC4685="", "", 'Data Entry'!$CC4685)</f>
        <v/>
      </c>
      <c r="J2047" s="41" t="str">
        <f>IF('Data Entry'!$BW4685="", "", 'Data Entry'!$BW4685)</f>
        <v/>
      </c>
      <c r="L2047" s="37" t="str">
        <f t="shared" si="94"/>
        <v/>
      </c>
      <c r="N2047" s="37" t="str">
        <f t="shared" si="95"/>
        <v/>
      </c>
      <c r="O2047" s="37" t="str">
        <f t="shared" si="93"/>
        <v/>
      </c>
    </row>
    <row r="2048" spans="1:15" x14ac:dyDescent="0.25">
      <c r="A2048" s="21"/>
      <c r="B2048" s="16"/>
      <c r="C2048" s="57"/>
      <c r="D2048" s="21"/>
      <c r="E2048" s="21"/>
      <c r="F2048" s="21"/>
      <c r="I2048" s="41" t="str">
        <f>IF('Data Entry'!$CC4686="", "", 'Data Entry'!$CC4686)</f>
        <v/>
      </c>
      <c r="J2048" s="41" t="str">
        <f>IF('Data Entry'!$BW4686="", "", 'Data Entry'!$BW4686)</f>
        <v/>
      </c>
      <c r="L2048" s="37" t="str">
        <f t="shared" si="94"/>
        <v/>
      </c>
      <c r="N2048" s="37" t="str">
        <f t="shared" si="95"/>
        <v/>
      </c>
      <c r="O2048" s="37" t="str">
        <f t="shared" si="93"/>
        <v/>
      </c>
    </row>
    <row r="2049" spans="1:15" x14ac:dyDescent="0.25">
      <c r="A2049" s="21"/>
      <c r="B2049" s="16"/>
      <c r="C2049" s="57"/>
      <c r="D2049" s="21"/>
      <c r="E2049" s="21"/>
      <c r="F2049" s="21"/>
      <c r="I2049" s="41" t="str">
        <f>IF('Data Entry'!$CC4687="", "", 'Data Entry'!$CC4687)</f>
        <v/>
      </c>
      <c r="J2049" s="41" t="str">
        <f>IF('Data Entry'!$BW4687="", "", 'Data Entry'!$BW4687)</f>
        <v/>
      </c>
      <c r="L2049" s="37" t="str">
        <f t="shared" si="94"/>
        <v/>
      </c>
      <c r="N2049" s="37" t="str">
        <f t="shared" si="95"/>
        <v/>
      </c>
      <c r="O2049" s="37" t="str">
        <f t="shared" si="93"/>
        <v/>
      </c>
    </row>
    <row r="2050" spans="1:15" x14ac:dyDescent="0.25">
      <c r="A2050" s="21"/>
      <c r="B2050" s="16"/>
      <c r="C2050" s="57"/>
      <c r="D2050" s="21"/>
      <c r="E2050" s="21"/>
      <c r="F2050" s="21"/>
      <c r="I2050" s="41" t="str">
        <f>IF('Data Entry'!$CC4688="", "", 'Data Entry'!$CC4688)</f>
        <v/>
      </c>
      <c r="J2050" s="41" t="str">
        <f>IF('Data Entry'!$BW4688="", "", 'Data Entry'!$BW4688)</f>
        <v/>
      </c>
      <c r="L2050" s="37" t="str">
        <f t="shared" si="94"/>
        <v/>
      </c>
      <c r="N2050" s="37" t="str">
        <f t="shared" si="95"/>
        <v/>
      </c>
      <c r="O2050" s="37" t="str">
        <f t="shared" si="93"/>
        <v/>
      </c>
    </row>
    <row r="2051" spans="1:15" x14ac:dyDescent="0.25">
      <c r="A2051" s="21"/>
      <c r="B2051" s="16"/>
      <c r="C2051" s="57"/>
      <c r="D2051" s="21"/>
      <c r="E2051" s="21"/>
      <c r="F2051" s="21"/>
      <c r="I2051" s="41" t="str">
        <f>IF('Data Entry'!$CC4689="", "", 'Data Entry'!$CC4689)</f>
        <v/>
      </c>
      <c r="J2051" s="41" t="str">
        <f>IF('Data Entry'!$BW4689="", "", 'Data Entry'!$BW4689)</f>
        <v/>
      </c>
      <c r="L2051" s="37" t="str">
        <f t="shared" si="94"/>
        <v/>
      </c>
      <c r="N2051" s="37" t="str">
        <f t="shared" si="95"/>
        <v/>
      </c>
      <c r="O2051" s="37" t="str">
        <f t="shared" si="93"/>
        <v/>
      </c>
    </row>
    <row r="2052" spans="1:15" x14ac:dyDescent="0.25">
      <c r="A2052" s="21"/>
      <c r="B2052" s="16"/>
      <c r="C2052" s="57"/>
      <c r="D2052" s="21"/>
      <c r="E2052" s="21"/>
      <c r="F2052" s="21"/>
      <c r="I2052" s="41" t="str">
        <f>IF('Data Entry'!$CC4690="", "", 'Data Entry'!$CC4690)</f>
        <v/>
      </c>
      <c r="J2052" s="41" t="str">
        <f>IF('Data Entry'!$BW4690="", "", 'Data Entry'!$BW4690)</f>
        <v/>
      </c>
      <c r="L2052" s="37" t="str">
        <f t="shared" si="94"/>
        <v/>
      </c>
      <c r="N2052" s="37" t="str">
        <f t="shared" si="95"/>
        <v/>
      </c>
      <c r="O2052" s="37" t="str">
        <f t="shared" si="93"/>
        <v/>
      </c>
    </row>
    <row r="2053" spans="1:15" x14ac:dyDescent="0.25">
      <c r="A2053" s="21"/>
      <c r="B2053" s="16"/>
      <c r="C2053" s="57"/>
      <c r="D2053" s="21"/>
      <c r="E2053" s="21"/>
      <c r="F2053" s="21"/>
      <c r="I2053" s="41" t="str">
        <f>IF('Data Entry'!$CC4691="", "", 'Data Entry'!$CC4691)</f>
        <v/>
      </c>
      <c r="J2053" s="41" t="str">
        <f>IF('Data Entry'!$BW4691="", "", 'Data Entry'!$BW4691)</f>
        <v/>
      </c>
      <c r="L2053" s="37" t="str">
        <f t="shared" si="94"/>
        <v/>
      </c>
      <c r="N2053" s="37" t="str">
        <f t="shared" si="95"/>
        <v/>
      </c>
      <c r="O2053" s="37" t="str">
        <f t="shared" si="93"/>
        <v/>
      </c>
    </row>
    <row r="2054" spans="1:15" x14ac:dyDescent="0.25">
      <c r="A2054" s="21"/>
      <c r="B2054" s="16"/>
      <c r="C2054" s="57"/>
      <c r="D2054" s="21"/>
      <c r="E2054" s="21"/>
      <c r="F2054" s="21"/>
      <c r="I2054" s="41" t="str">
        <f>IF('Data Entry'!$CC4692="", "", 'Data Entry'!$CC4692)</f>
        <v/>
      </c>
      <c r="J2054" s="41" t="str">
        <f>IF('Data Entry'!$BW4692="", "", 'Data Entry'!$BW4692)</f>
        <v/>
      </c>
      <c r="L2054" s="37" t="str">
        <f t="shared" si="94"/>
        <v/>
      </c>
      <c r="N2054" s="37" t="str">
        <f t="shared" si="95"/>
        <v/>
      </c>
      <c r="O2054" s="37" t="str">
        <f t="shared" si="93"/>
        <v/>
      </c>
    </row>
    <row r="2055" spans="1:15" x14ac:dyDescent="0.25">
      <c r="A2055" s="21"/>
      <c r="B2055" s="16"/>
      <c r="C2055" s="57"/>
      <c r="D2055" s="21"/>
      <c r="E2055" s="21"/>
      <c r="F2055" s="21"/>
      <c r="I2055" s="41" t="str">
        <f>IF('Data Entry'!$CC4693="", "", 'Data Entry'!$CC4693)</f>
        <v/>
      </c>
      <c r="J2055" s="41" t="str">
        <f>IF('Data Entry'!$BW4693="", "", 'Data Entry'!$BW4693)</f>
        <v/>
      </c>
      <c r="L2055" s="37" t="str">
        <f t="shared" si="94"/>
        <v/>
      </c>
      <c r="N2055" s="37" t="str">
        <f t="shared" si="95"/>
        <v/>
      </c>
      <c r="O2055" s="37" t="str">
        <f t="shared" si="93"/>
        <v/>
      </c>
    </row>
    <row r="2056" spans="1:15" x14ac:dyDescent="0.25">
      <c r="A2056" s="21"/>
      <c r="B2056" s="16"/>
      <c r="C2056" s="57"/>
      <c r="D2056" s="21"/>
      <c r="E2056" s="21"/>
      <c r="F2056" s="21"/>
      <c r="I2056" s="41" t="str">
        <f>IF('Data Entry'!$CC4694="", "", 'Data Entry'!$CC4694)</f>
        <v/>
      </c>
      <c r="J2056" s="41" t="str">
        <f>IF('Data Entry'!$BW4694="", "", 'Data Entry'!$BW4694)</f>
        <v/>
      </c>
      <c r="L2056" s="37" t="str">
        <f t="shared" si="94"/>
        <v/>
      </c>
      <c r="N2056" s="37" t="str">
        <f t="shared" si="95"/>
        <v/>
      </c>
      <c r="O2056" s="37" t="str">
        <f t="shared" si="93"/>
        <v/>
      </c>
    </row>
    <row r="2057" spans="1:15" x14ac:dyDescent="0.25">
      <c r="A2057" s="21"/>
      <c r="B2057" s="16"/>
      <c r="C2057" s="57"/>
      <c r="D2057" s="21"/>
      <c r="E2057" s="21"/>
      <c r="F2057" s="21"/>
      <c r="I2057" s="41" t="str">
        <f>IF('Data Entry'!$CC4695="", "", 'Data Entry'!$CC4695)</f>
        <v/>
      </c>
      <c r="J2057" s="41" t="str">
        <f>IF('Data Entry'!$BW4695="", "", 'Data Entry'!$BW4695)</f>
        <v/>
      </c>
      <c r="L2057" s="37" t="str">
        <f t="shared" si="94"/>
        <v/>
      </c>
      <c r="N2057" s="37" t="str">
        <f t="shared" si="95"/>
        <v/>
      </c>
      <c r="O2057" s="37" t="str">
        <f t="shared" si="93"/>
        <v/>
      </c>
    </row>
    <row r="2058" spans="1:15" x14ac:dyDescent="0.25">
      <c r="A2058" s="21"/>
      <c r="B2058" s="16"/>
      <c r="C2058" s="57"/>
      <c r="D2058" s="21"/>
      <c r="E2058" s="21"/>
      <c r="F2058" s="21"/>
      <c r="I2058" s="41" t="str">
        <f>IF('Data Entry'!$CC4696="", "", 'Data Entry'!$CC4696)</f>
        <v/>
      </c>
      <c r="J2058" s="41" t="str">
        <f>IF('Data Entry'!$BW4696="", "", 'Data Entry'!$BW4696)</f>
        <v/>
      </c>
      <c r="L2058" s="37" t="str">
        <f t="shared" si="94"/>
        <v/>
      </c>
      <c r="N2058" s="37" t="str">
        <f t="shared" si="95"/>
        <v/>
      </c>
      <c r="O2058" s="37" t="str">
        <f t="shared" si="93"/>
        <v/>
      </c>
    </row>
    <row r="2059" spans="1:15" x14ac:dyDescent="0.25">
      <c r="A2059" s="21"/>
      <c r="B2059" s="16"/>
      <c r="C2059" s="57"/>
      <c r="D2059" s="21"/>
      <c r="E2059" s="21"/>
      <c r="F2059" s="21"/>
      <c r="I2059" s="41" t="str">
        <f>IF('Data Entry'!$CC4697="", "", 'Data Entry'!$CC4697)</f>
        <v/>
      </c>
      <c r="J2059" s="41" t="str">
        <f>IF('Data Entry'!$BW4697="", "", 'Data Entry'!$BW4697)</f>
        <v/>
      </c>
      <c r="L2059" s="37" t="str">
        <f t="shared" si="94"/>
        <v/>
      </c>
      <c r="N2059" s="37" t="str">
        <f t="shared" si="95"/>
        <v/>
      </c>
      <c r="O2059" s="37" t="str">
        <f t="shared" ref="O2059:O2122" si="96">IF($L2059="", "", IF(AND(O$5="X", C2059=""), $L$6, IF(AND(NOT(C2059=""), OR(COUNTIF(J$11:J$2650, C2059)=0, COUNTIF(C$11:C$2650, C2059)&gt;1)), $L$7, "")))</f>
        <v/>
      </c>
    </row>
    <row r="2060" spans="1:15" x14ac:dyDescent="0.25">
      <c r="A2060" s="21"/>
      <c r="B2060" s="16"/>
      <c r="C2060" s="57"/>
      <c r="D2060" s="21"/>
      <c r="E2060" s="21"/>
      <c r="F2060" s="21"/>
      <c r="I2060" s="41" t="str">
        <f>IF('Data Entry'!$CC4698="", "", 'Data Entry'!$CC4698)</f>
        <v/>
      </c>
      <c r="J2060" s="41" t="str">
        <f>IF('Data Entry'!$BW4698="", "", 'Data Entry'!$BW4698)</f>
        <v/>
      </c>
      <c r="L2060" s="37" t="str">
        <f t="shared" ref="L2060:L2123" si="97">IF(COUNTIF($B2060:$C2060, "")=2, "", "X")</f>
        <v/>
      </c>
      <c r="N2060" s="37" t="str">
        <f t="shared" ref="N2060:N2123" si="98">IF($L2060="", "", IF(AND(N$5="X", B2060=""), $L$6, IF(AND(NOT(B2060=""), OR(COUNTIF(I$11:I$2650, B2060)=0, COUNTIF(B$11:B$2650, B2060)&gt;1)), $L$7, "")))</f>
        <v/>
      </c>
      <c r="O2060" s="37" t="str">
        <f t="shared" si="96"/>
        <v/>
      </c>
    </row>
    <row r="2061" spans="1:15" x14ac:dyDescent="0.25">
      <c r="A2061" s="21"/>
      <c r="B2061" s="16"/>
      <c r="C2061" s="57"/>
      <c r="D2061" s="21"/>
      <c r="E2061" s="21"/>
      <c r="F2061" s="21"/>
      <c r="I2061" s="41" t="str">
        <f>IF('Data Entry'!$CC4699="", "", 'Data Entry'!$CC4699)</f>
        <v/>
      </c>
      <c r="J2061" s="41" t="str">
        <f>IF('Data Entry'!$BW4699="", "", 'Data Entry'!$BW4699)</f>
        <v/>
      </c>
      <c r="L2061" s="37" t="str">
        <f t="shared" si="97"/>
        <v/>
      </c>
      <c r="N2061" s="37" t="str">
        <f t="shared" si="98"/>
        <v/>
      </c>
      <c r="O2061" s="37" t="str">
        <f t="shared" si="96"/>
        <v/>
      </c>
    </row>
    <row r="2062" spans="1:15" x14ac:dyDescent="0.25">
      <c r="A2062" s="21"/>
      <c r="B2062" s="16"/>
      <c r="C2062" s="57"/>
      <c r="D2062" s="21"/>
      <c r="E2062" s="21"/>
      <c r="F2062" s="21"/>
      <c r="I2062" s="41" t="str">
        <f>IF('Data Entry'!$CC4700="", "", 'Data Entry'!$CC4700)</f>
        <v/>
      </c>
      <c r="J2062" s="41" t="str">
        <f>IF('Data Entry'!$BW4700="", "", 'Data Entry'!$BW4700)</f>
        <v/>
      </c>
      <c r="L2062" s="37" t="str">
        <f t="shared" si="97"/>
        <v/>
      </c>
      <c r="N2062" s="37" t="str">
        <f t="shared" si="98"/>
        <v/>
      </c>
      <c r="O2062" s="37" t="str">
        <f t="shared" si="96"/>
        <v/>
      </c>
    </row>
    <row r="2063" spans="1:15" x14ac:dyDescent="0.25">
      <c r="A2063" s="21"/>
      <c r="B2063" s="16"/>
      <c r="C2063" s="57"/>
      <c r="D2063" s="21"/>
      <c r="E2063" s="21"/>
      <c r="F2063" s="21"/>
      <c r="I2063" s="41" t="str">
        <f>IF('Data Entry'!$CC4701="", "", 'Data Entry'!$CC4701)</f>
        <v/>
      </c>
      <c r="J2063" s="41" t="str">
        <f>IF('Data Entry'!$BW4701="", "", 'Data Entry'!$BW4701)</f>
        <v/>
      </c>
      <c r="L2063" s="37" t="str">
        <f t="shared" si="97"/>
        <v/>
      </c>
      <c r="N2063" s="37" t="str">
        <f t="shared" si="98"/>
        <v/>
      </c>
      <c r="O2063" s="37" t="str">
        <f t="shared" si="96"/>
        <v/>
      </c>
    </row>
    <row r="2064" spans="1:15" x14ac:dyDescent="0.25">
      <c r="A2064" s="21"/>
      <c r="B2064" s="16"/>
      <c r="C2064" s="57"/>
      <c r="D2064" s="21"/>
      <c r="E2064" s="21"/>
      <c r="F2064" s="21"/>
      <c r="I2064" s="41" t="str">
        <f>IF('Data Entry'!$CC4702="", "", 'Data Entry'!$CC4702)</f>
        <v/>
      </c>
      <c r="J2064" s="41" t="str">
        <f>IF('Data Entry'!$BW4702="", "", 'Data Entry'!$BW4702)</f>
        <v/>
      </c>
      <c r="L2064" s="37" t="str">
        <f t="shared" si="97"/>
        <v/>
      </c>
      <c r="N2064" s="37" t="str">
        <f t="shared" si="98"/>
        <v/>
      </c>
      <c r="O2064" s="37" t="str">
        <f t="shared" si="96"/>
        <v/>
      </c>
    </row>
    <row r="2065" spans="1:15" x14ac:dyDescent="0.25">
      <c r="A2065" s="21"/>
      <c r="B2065" s="16"/>
      <c r="C2065" s="57"/>
      <c r="D2065" s="21"/>
      <c r="E2065" s="21"/>
      <c r="F2065" s="21"/>
      <c r="I2065" s="41" t="str">
        <f>IF('Data Entry'!$CC4703="", "", 'Data Entry'!$CC4703)</f>
        <v/>
      </c>
      <c r="J2065" s="41" t="str">
        <f>IF('Data Entry'!$BW4703="", "", 'Data Entry'!$BW4703)</f>
        <v/>
      </c>
      <c r="L2065" s="37" t="str">
        <f t="shared" si="97"/>
        <v/>
      </c>
      <c r="N2065" s="37" t="str">
        <f t="shared" si="98"/>
        <v/>
      </c>
      <c r="O2065" s="37" t="str">
        <f t="shared" si="96"/>
        <v/>
      </c>
    </row>
    <row r="2066" spans="1:15" x14ac:dyDescent="0.25">
      <c r="A2066" s="21"/>
      <c r="B2066" s="16"/>
      <c r="C2066" s="57"/>
      <c r="D2066" s="21"/>
      <c r="E2066" s="21"/>
      <c r="F2066" s="21"/>
      <c r="I2066" s="41" t="str">
        <f>IF('Data Entry'!$CC4704="", "", 'Data Entry'!$CC4704)</f>
        <v/>
      </c>
      <c r="J2066" s="41" t="str">
        <f>IF('Data Entry'!$BW4704="", "", 'Data Entry'!$BW4704)</f>
        <v/>
      </c>
      <c r="L2066" s="37" t="str">
        <f t="shared" si="97"/>
        <v/>
      </c>
      <c r="N2066" s="37" t="str">
        <f t="shared" si="98"/>
        <v/>
      </c>
      <c r="O2066" s="37" t="str">
        <f t="shared" si="96"/>
        <v/>
      </c>
    </row>
    <row r="2067" spans="1:15" x14ac:dyDescent="0.25">
      <c r="A2067" s="21"/>
      <c r="B2067" s="16"/>
      <c r="C2067" s="57"/>
      <c r="D2067" s="21"/>
      <c r="E2067" s="21"/>
      <c r="F2067" s="21"/>
      <c r="I2067" s="41" t="str">
        <f>IF('Data Entry'!$CC4705="", "", 'Data Entry'!$CC4705)</f>
        <v/>
      </c>
      <c r="J2067" s="41" t="str">
        <f>IF('Data Entry'!$BW4705="", "", 'Data Entry'!$BW4705)</f>
        <v/>
      </c>
      <c r="L2067" s="37" t="str">
        <f t="shared" si="97"/>
        <v/>
      </c>
      <c r="N2067" s="37" t="str">
        <f t="shared" si="98"/>
        <v/>
      </c>
      <c r="O2067" s="37" t="str">
        <f t="shared" si="96"/>
        <v/>
      </c>
    </row>
    <row r="2068" spans="1:15" x14ac:dyDescent="0.25">
      <c r="A2068" s="21"/>
      <c r="B2068" s="16"/>
      <c r="C2068" s="57"/>
      <c r="D2068" s="21"/>
      <c r="E2068" s="21"/>
      <c r="F2068" s="21"/>
      <c r="I2068" s="41" t="str">
        <f>IF('Data Entry'!$CC4706="", "", 'Data Entry'!$CC4706)</f>
        <v/>
      </c>
      <c r="J2068" s="41" t="str">
        <f>IF('Data Entry'!$BW4706="", "", 'Data Entry'!$BW4706)</f>
        <v/>
      </c>
      <c r="L2068" s="37" t="str">
        <f t="shared" si="97"/>
        <v/>
      </c>
      <c r="N2068" s="37" t="str">
        <f t="shared" si="98"/>
        <v/>
      </c>
      <c r="O2068" s="37" t="str">
        <f t="shared" si="96"/>
        <v/>
      </c>
    </row>
    <row r="2069" spans="1:15" x14ac:dyDescent="0.25">
      <c r="A2069" s="21"/>
      <c r="B2069" s="16"/>
      <c r="C2069" s="57"/>
      <c r="D2069" s="21"/>
      <c r="E2069" s="21"/>
      <c r="F2069" s="21"/>
      <c r="I2069" s="41" t="str">
        <f>IF('Data Entry'!$CC4707="", "", 'Data Entry'!$CC4707)</f>
        <v/>
      </c>
      <c r="J2069" s="41" t="str">
        <f>IF('Data Entry'!$BW4707="", "", 'Data Entry'!$BW4707)</f>
        <v/>
      </c>
      <c r="L2069" s="37" t="str">
        <f t="shared" si="97"/>
        <v/>
      </c>
      <c r="N2069" s="37" t="str">
        <f t="shared" si="98"/>
        <v/>
      </c>
      <c r="O2069" s="37" t="str">
        <f t="shared" si="96"/>
        <v/>
      </c>
    </row>
    <row r="2070" spans="1:15" x14ac:dyDescent="0.25">
      <c r="A2070" s="21"/>
      <c r="B2070" s="16"/>
      <c r="C2070" s="57"/>
      <c r="D2070" s="21"/>
      <c r="E2070" s="21"/>
      <c r="F2070" s="21"/>
      <c r="I2070" s="41" t="str">
        <f>IF('Data Entry'!$CC4708="", "", 'Data Entry'!$CC4708)</f>
        <v/>
      </c>
      <c r="J2070" s="41" t="str">
        <f>IF('Data Entry'!$BW4708="", "", 'Data Entry'!$BW4708)</f>
        <v/>
      </c>
      <c r="L2070" s="37" t="str">
        <f t="shared" si="97"/>
        <v/>
      </c>
      <c r="N2070" s="37" t="str">
        <f t="shared" si="98"/>
        <v/>
      </c>
      <c r="O2070" s="37" t="str">
        <f t="shared" si="96"/>
        <v/>
      </c>
    </row>
    <row r="2071" spans="1:15" x14ac:dyDescent="0.25">
      <c r="A2071" s="21"/>
      <c r="B2071" s="16"/>
      <c r="C2071" s="57"/>
      <c r="D2071" s="21"/>
      <c r="E2071" s="21"/>
      <c r="F2071" s="21"/>
      <c r="I2071" s="41" t="str">
        <f>IF('Data Entry'!$CC4709="", "", 'Data Entry'!$CC4709)</f>
        <v/>
      </c>
      <c r="J2071" s="41" t="str">
        <f>IF('Data Entry'!$BW4709="", "", 'Data Entry'!$BW4709)</f>
        <v/>
      </c>
      <c r="L2071" s="37" t="str">
        <f t="shared" si="97"/>
        <v/>
      </c>
      <c r="N2071" s="37" t="str">
        <f t="shared" si="98"/>
        <v/>
      </c>
      <c r="O2071" s="37" t="str">
        <f t="shared" si="96"/>
        <v/>
      </c>
    </row>
    <row r="2072" spans="1:15" x14ac:dyDescent="0.25">
      <c r="A2072" s="21"/>
      <c r="B2072" s="16"/>
      <c r="C2072" s="57"/>
      <c r="D2072" s="21"/>
      <c r="E2072" s="21"/>
      <c r="F2072" s="21"/>
      <c r="I2072" s="41" t="str">
        <f>IF('Data Entry'!$CC4710="", "", 'Data Entry'!$CC4710)</f>
        <v/>
      </c>
      <c r="J2072" s="41" t="str">
        <f>IF('Data Entry'!$BW4710="", "", 'Data Entry'!$BW4710)</f>
        <v/>
      </c>
      <c r="L2072" s="37" t="str">
        <f t="shared" si="97"/>
        <v/>
      </c>
      <c r="N2072" s="37" t="str">
        <f t="shared" si="98"/>
        <v/>
      </c>
      <c r="O2072" s="37" t="str">
        <f t="shared" si="96"/>
        <v/>
      </c>
    </row>
    <row r="2073" spans="1:15" x14ac:dyDescent="0.25">
      <c r="A2073" s="21"/>
      <c r="B2073" s="16"/>
      <c r="C2073" s="57"/>
      <c r="D2073" s="21"/>
      <c r="E2073" s="21"/>
      <c r="F2073" s="21"/>
      <c r="I2073" s="41" t="str">
        <f>IF('Data Entry'!$CC4711="", "", 'Data Entry'!$CC4711)</f>
        <v/>
      </c>
      <c r="J2073" s="41" t="str">
        <f>IF('Data Entry'!$BW4711="", "", 'Data Entry'!$BW4711)</f>
        <v/>
      </c>
      <c r="L2073" s="37" t="str">
        <f t="shared" si="97"/>
        <v/>
      </c>
      <c r="N2073" s="37" t="str">
        <f t="shared" si="98"/>
        <v/>
      </c>
      <c r="O2073" s="37" t="str">
        <f t="shared" si="96"/>
        <v/>
      </c>
    </row>
    <row r="2074" spans="1:15" x14ac:dyDescent="0.25">
      <c r="A2074" s="21"/>
      <c r="B2074" s="16"/>
      <c r="C2074" s="57"/>
      <c r="D2074" s="21"/>
      <c r="E2074" s="21"/>
      <c r="F2074" s="21"/>
      <c r="I2074" s="41" t="str">
        <f>IF('Data Entry'!$CC4712="", "", 'Data Entry'!$CC4712)</f>
        <v/>
      </c>
      <c r="J2074" s="41" t="str">
        <f>IF('Data Entry'!$BW4712="", "", 'Data Entry'!$BW4712)</f>
        <v/>
      </c>
      <c r="L2074" s="37" t="str">
        <f t="shared" si="97"/>
        <v/>
      </c>
      <c r="N2074" s="37" t="str">
        <f t="shared" si="98"/>
        <v/>
      </c>
      <c r="O2074" s="37" t="str">
        <f t="shared" si="96"/>
        <v/>
      </c>
    </row>
    <row r="2075" spans="1:15" x14ac:dyDescent="0.25">
      <c r="A2075" s="21"/>
      <c r="B2075" s="16"/>
      <c r="C2075" s="57"/>
      <c r="D2075" s="21"/>
      <c r="E2075" s="21"/>
      <c r="F2075" s="21"/>
      <c r="I2075" s="41" t="str">
        <f>IF('Data Entry'!$CC4713="", "", 'Data Entry'!$CC4713)</f>
        <v/>
      </c>
      <c r="J2075" s="41" t="str">
        <f>IF('Data Entry'!$BW4713="", "", 'Data Entry'!$BW4713)</f>
        <v/>
      </c>
      <c r="L2075" s="37" t="str">
        <f t="shared" si="97"/>
        <v/>
      </c>
      <c r="N2075" s="37" t="str">
        <f t="shared" si="98"/>
        <v/>
      </c>
      <c r="O2075" s="37" t="str">
        <f t="shared" si="96"/>
        <v/>
      </c>
    </row>
    <row r="2076" spans="1:15" x14ac:dyDescent="0.25">
      <c r="A2076" s="21"/>
      <c r="B2076" s="16"/>
      <c r="C2076" s="57"/>
      <c r="D2076" s="21"/>
      <c r="E2076" s="21"/>
      <c r="F2076" s="21"/>
      <c r="I2076" s="41" t="str">
        <f>IF('Data Entry'!$CC4714="", "", 'Data Entry'!$CC4714)</f>
        <v/>
      </c>
      <c r="J2076" s="41" t="str">
        <f>IF('Data Entry'!$BW4714="", "", 'Data Entry'!$BW4714)</f>
        <v/>
      </c>
      <c r="L2076" s="37" t="str">
        <f t="shared" si="97"/>
        <v/>
      </c>
      <c r="N2076" s="37" t="str">
        <f t="shared" si="98"/>
        <v/>
      </c>
      <c r="O2076" s="37" t="str">
        <f t="shared" si="96"/>
        <v/>
      </c>
    </row>
    <row r="2077" spans="1:15" x14ac:dyDescent="0.25">
      <c r="A2077" s="21"/>
      <c r="B2077" s="16"/>
      <c r="C2077" s="57"/>
      <c r="D2077" s="21"/>
      <c r="E2077" s="21"/>
      <c r="F2077" s="21"/>
      <c r="I2077" s="41" t="str">
        <f>IF('Data Entry'!$CC4715="", "", 'Data Entry'!$CC4715)</f>
        <v/>
      </c>
      <c r="J2077" s="41" t="str">
        <f>IF('Data Entry'!$BW4715="", "", 'Data Entry'!$BW4715)</f>
        <v/>
      </c>
      <c r="L2077" s="37" t="str">
        <f t="shared" si="97"/>
        <v/>
      </c>
      <c r="N2077" s="37" t="str">
        <f t="shared" si="98"/>
        <v/>
      </c>
      <c r="O2077" s="37" t="str">
        <f t="shared" si="96"/>
        <v/>
      </c>
    </row>
    <row r="2078" spans="1:15" x14ac:dyDescent="0.25">
      <c r="A2078" s="21"/>
      <c r="B2078" s="16"/>
      <c r="C2078" s="57"/>
      <c r="D2078" s="21"/>
      <c r="E2078" s="21"/>
      <c r="F2078" s="21"/>
      <c r="I2078" s="41" t="str">
        <f>IF('Data Entry'!$CC4716="", "", 'Data Entry'!$CC4716)</f>
        <v/>
      </c>
      <c r="J2078" s="41" t="str">
        <f>IF('Data Entry'!$BW4716="", "", 'Data Entry'!$BW4716)</f>
        <v/>
      </c>
      <c r="L2078" s="37" t="str">
        <f t="shared" si="97"/>
        <v/>
      </c>
      <c r="N2078" s="37" t="str">
        <f t="shared" si="98"/>
        <v/>
      </c>
      <c r="O2078" s="37" t="str">
        <f t="shared" si="96"/>
        <v/>
      </c>
    </row>
    <row r="2079" spans="1:15" x14ac:dyDescent="0.25">
      <c r="A2079" s="21"/>
      <c r="B2079" s="16"/>
      <c r="C2079" s="57"/>
      <c r="D2079" s="21"/>
      <c r="E2079" s="21"/>
      <c r="F2079" s="21"/>
      <c r="I2079" s="41" t="str">
        <f>IF('Data Entry'!$CC4717="", "", 'Data Entry'!$CC4717)</f>
        <v/>
      </c>
      <c r="J2079" s="41" t="str">
        <f>IF('Data Entry'!$BW4717="", "", 'Data Entry'!$BW4717)</f>
        <v/>
      </c>
      <c r="L2079" s="37" t="str">
        <f t="shared" si="97"/>
        <v/>
      </c>
      <c r="N2079" s="37" t="str">
        <f t="shared" si="98"/>
        <v/>
      </c>
      <c r="O2079" s="37" t="str">
        <f t="shared" si="96"/>
        <v/>
      </c>
    </row>
    <row r="2080" spans="1:15" x14ac:dyDescent="0.25">
      <c r="A2080" s="21"/>
      <c r="B2080" s="16"/>
      <c r="C2080" s="57"/>
      <c r="D2080" s="21"/>
      <c r="E2080" s="21"/>
      <c r="F2080" s="21"/>
      <c r="I2080" s="41" t="str">
        <f>IF('Data Entry'!$CC4718="", "", 'Data Entry'!$CC4718)</f>
        <v/>
      </c>
      <c r="J2080" s="41" t="str">
        <f>IF('Data Entry'!$BW4718="", "", 'Data Entry'!$BW4718)</f>
        <v/>
      </c>
      <c r="L2080" s="37" t="str">
        <f t="shared" si="97"/>
        <v/>
      </c>
      <c r="N2080" s="37" t="str">
        <f t="shared" si="98"/>
        <v/>
      </c>
      <c r="O2080" s="37" t="str">
        <f t="shared" si="96"/>
        <v/>
      </c>
    </row>
    <row r="2081" spans="1:15" x14ac:dyDescent="0.25">
      <c r="A2081" s="21"/>
      <c r="B2081" s="16"/>
      <c r="C2081" s="57"/>
      <c r="D2081" s="21"/>
      <c r="E2081" s="21"/>
      <c r="F2081" s="21"/>
      <c r="I2081" s="41" t="str">
        <f>IF('Data Entry'!$CC4719="", "", 'Data Entry'!$CC4719)</f>
        <v/>
      </c>
      <c r="J2081" s="41" t="str">
        <f>IF('Data Entry'!$BW4719="", "", 'Data Entry'!$BW4719)</f>
        <v/>
      </c>
      <c r="L2081" s="37" t="str">
        <f t="shared" si="97"/>
        <v/>
      </c>
      <c r="N2081" s="37" t="str">
        <f t="shared" si="98"/>
        <v/>
      </c>
      <c r="O2081" s="37" t="str">
        <f t="shared" si="96"/>
        <v/>
      </c>
    </row>
    <row r="2082" spans="1:15" x14ac:dyDescent="0.25">
      <c r="A2082" s="21"/>
      <c r="B2082" s="16"/>
      <c r="C2082" s="57"/>
      <c r="D2082" s="21"/>
      <c r="E2082" s="21"/>
      <c r="F2082" s="21"/>
      <c r="I2082" s="41" t="str">
        <f>IF('Data Entry'!$CC4720="", "", 'Data Entry'!$CC4720)</f>
        <v/>
      </c>
      <c r="J2082" s="41" t="str">
        <f>IF('Data Entry'!$BW4720="", "", 'Data Entry'!$BW4720)</f>
        <v/>
      </c>
      <c r="L2082" s="37" t="str">
        <f t="shared" si="97"/>
        <v/>
      </c>
      <c r="N2082" s="37" t="str">
        <f t="shared" si="98"/>
        <v/>
      </c>
      <c r="O2082" s="37" t="str">
        <f t="shared" si="96"/>
        <v/>
      </c>
    </row>
    <row r="2083" spans="1:15" x14ac:dyDescent="0.25">
      <c r="A2083" s="21"/>
      <c r="B2083" s="16"/>
      <c r="C2083" s="57"/>
      <c r="D2083" s="21"/>
      <c r="E2083" s="21"/>
      <c r="F2083" s="21"/>
      <c r="I2083" s="41" t="str">
        <f>IF('Data Entry'!$CC4721="", "", 'Data Entry'!$CC4721)</f>
        <v/>
      </c>
      <c r="J2083" s="41" t="str">
        <f>IF('Data Entry'!$BW4721="", "", 'Data Entry'!$BW4721)</f>
        <v/>
      </c>
      <c r="L2083" s="37" t="str">
        <f t="shared" si="97"/>
        <v/>
      </c>
      <c r="N2083" s="37" t="str">
        <f t="shared" si="98"/>
        <v/>
      </c>
      <c r="O2083" s="37" t="str">
        <f t="shared" si="96"/>
        <v/>
      </c>
    </row>
    <row r="2084" spans="1:15" x14ac:dyDescent="0.25">
      <c r="A2084" s="21"/>
      <c r="B2084" s="16"/>
      <c r="C2084" s="57"/>
      <c r="D2084" s="21"/>
      <c r="E2084" s="21"/>
      <c r="F2084" s="21"/>
      <c r="I2084" s="41" t="str">
        <f>IF('Data Entry'!$CC4722="", "", 'Data Entry'!$CC4722)</f>
        <v/>
      </c>
      <c r="J2084" s="41" t="str">
        <f>IF('Data Entry'!$BW4722="", "", 'Data Entry'!$BW4722)</f>
        <v/>
      </c>
      <c r="L2084" s="37" t="str">
        <f t="shared" si="97"/>
        <v/>
      </c>
      <c r="N2084" s="37" t="str">
        <f t="shared" si="98"/>
        <v/>
      </c>
      <c r="O2084" s="37" t="str">
        <f t="shared" si="96"/>
        <v/>
      </c>
    </row>
    <row r="2085" spans="1:15" x14ac:dyDescent="0.25">
      <c r="A2085" s="21"/>
      <c r="B2085" s="16"/>
      <c r="C2085" s="57"/>
      <c r="D2085" s="21"/>
      <c r="E2085" s="21"/>
      <c r="F2085" s="21"/>
      <c r="I2085" s="41" t="str">
        <f>IF('Data Entry'!$CC4723="", "", 'Data Entry'!$CC4723)</f>
        <v/>
      </c>
      <c r="J2085" s="41" t="str">
        <f>IF('Data Entry'!$BW4723="", "", 'Data Entry'!$BW4723)</f>
        <v/>
      </c>
      <c r="L2085" s="37" t="str">
        <f t="shared" si="97"/>
        <v/>
      </c>
      <c r="N2085" s="37" t="str">
        <f t="shared" si="98"/>
        <v/>
      </c>
      <c r="O2085" s="37" t="str">
        <f t="shared" si="96"/>
        <v/>
      </c>
    </row>
    <row r="2086" spans="1:15" x14ac:dyDescent="0.25">
      <c r="A2086" s="21"/>
      <c r="B2086" s="16"/>
      <c r="C2086" s="57"/>
      <c r="D2086" s="21"/>
      <c r="E2086" s="21"/>
      <c r="F2086" s="21"/>
      <c r="I2086" s="41" t="str">
        <f>IF('Data Entry'!$CC4724="", "", 'Data Entry'!$CC4724)</f>
        <v/>
      </c>
      <c r="J2086" s="41" t="str">
        <f>IF('Data Entry'!$BW4724="", "", 'Data Entry'!$BW4724)</f>
        <v/>
      </c>
      <c r="L2086" s="37" t="str">
        <f t="shared" si="97"/>
        <v/>
      </c>
      <c r="N2086" s="37" t="str">
        <f t="shared" si="98"/>
        <v/>
      </c>
      <c r="O2086" s="37" t="str">
        <f t="shared" si="96"/>
        <v/>
      </c>
    </row>
    <row r="2087" spans="1:15" x14ac:dyDescent="0.25">
      <c r="A2087" s="21"/>
      <c r="B2087" s="16"/>
      <c r="C2087" s="57"/>
      <c r="D2087" s="21"/>
      <c r="E2087" s="21"/>
      <c r="F2087" s="21"/>
      <c r="I2087" s="41" t="str">
        <f>IF('Data Entry'!$CC4725="", "", 'Data Entry'!$CC4725)</f>
        <v/>
      </c>
      <c r="J2087" s="41" t="str">
        <f>IF('Data Entry'!$BW4725="", "", 'Data Entry'!$BW4725)</f>
        <v/>
      </c>
      <c r="L2087" s="37" t="str">
        <f t="shared" si="97"/>
        <v/>
      </c>
      <c r="N2087" s="37" t="str">
        <f t="shared" si="98"/>
        <v/>
      </c>
      <c r="O2087" s="37" t="str">
        <f t="shared" si="96"/>
        <v/>
      </c>
    </row>
    <row r="2088" spans="1:15" x14ac:dyDescent="0.25">
      <c r="A2088" s="21"/>
      <c r="B2088" s="16"/>
      <c r="C2088" s="57"/>
      <c r="D2088" s="21"/>
      <c r="E2088" s="21"/>
      <c r="F2088" s="21"/>
      <c r="I2088" s="41" t="str">
        <f>IF('Data Entry'!$CC4726="", "", 'Data Entry'!$CC4726)</f>
        <v/>
      </c>
      <c r="J2088" s="41" t="str">
        <f>IF('Data Entry'!$BW4726="", "", 'Data Entry'!$BW4726)</f>
        <v/>
      </c>
      <c r="L2088" s="37" t="str">
        <f t="shared" si="97"/>
        <v/>
      </c>
      <c r="N2088" s="37" t="str">
        <f t="shared" si="98"/>
        <v/>
      </c>
      <c r="O2088" s="37" t="str">
        <f t="shared" si="96"/>
        <v/>
      </c>
    </row>
    <row r="2089" spans="1:15" x14ac:dyDescent="0.25">
      <c r="A2089" s="21"/>
      <c r="B2089" s="16"/>
      <c r="C2089" s="57"/>
      <c r="D2089" s="21"/>
      <c r="E2089" s="21"/>
      <c r="F2089" s="21"/>
      <c r="I2089" s="41" t="str">
        <f>IF('Data Entry'!$CC4727="", "", 'Data Entry'!$CC4727)</f>
        <v/>
      </c>
      <c r="J2089" s="41" t="str">
        <f>IF('Data Entry'!$BW4727="", "", 'Data Entry'!$BW4727)</f>
        <v/>
      </c>
      <c r="L2089" s="37" t="str">
        <f t="shared" si="97"/>
        <v/>
      </c>
      <c r="N2089" s="37" t="str">
        <f t="shared" si="98"/>
        <v/>
      </c>
      <c r="O2089" s="37" t="str">
        <f t="shared" si="96"/>
        <v/>
      </c>
    </row>
    <row r="2090" spans="1:15" x14ac:dyDescent="0.25">
      <c r="A2090" s="21"/>
      <c r="B2090" s="16"/>
      <c r="C2090" s="57"/>
      <c r="D2090" s="21"/>
      <c r="E2090" s="21"/>
      <c r="F2090" s="21"/>
      <c r="I2090" s="41" t="str">
        <f>IF('Data Entry'!$CC4728="", "", 'Data Entry'!$CC4728)</f>
        <v/>
      </c>
      <c r="J2090" s="41" t="str">
        <f>IF('Data Entry'!$BW4728="", "", 'Data Entry'!$BW4728)</f>
        <v/>
      </c>
      <c r="L2090" s="37" t="str">
        <f t="shared" si="97"/>
        <v/>
      </c>
      <c r="N2090" s="37" t="str">
        <f t="shared" si="98"/>
        <v/>
      </c>
      <c r="O2090" s="37" t="str">
        <f t="shared" si="96"/>
        <v/>
      </c>
    </row>
    <row r="2091" spans="1:15" x14ac:dyDescent="0.25">
      <c r="A2091" s="21"/>
      <c r="B2091" s="16"/>
      <c r="C2091" s="57"/>
      <c r="D2091" s="21"/>
      <c r="E2091" s="21"/>
      <c r="F2091" s="21"/>
      <c r="I2091" s="41" t="str">
        <f>IF('Data Entry'!$CC4729="", "", 'Data Entry'!$CC4729)</f>
        <v/>
      </c>
      <c r="J2091" s="41" t="str">
        <f>IF('Data Entry'!$BW4729="", "", 'Data Entry'!$BW4729)</f>
        <v/>
      </c>
      <c r="L2091" s="37" t="str">
        <f t="shared" si="97"/>
        <v/>
      </c>
      <c r="N2091" s="37" t="str">
        <f t="shared" si="98"/>
        <v/>
      </c>
      <c r="O2091" s="37" t="str">
        <f t="shared" si="96"/>
        <v/>
      </c>
    </row>
    <row r="2092" spans="1:15" x14ac:dyDescent="0.25">
      <c r="A2092" s="21"/>
      <c r="B2092" s="16"/>
      <c r="C2092" s="57"/>
      <c r="D2092" s="21"/>
      <c r="E2092" s="21"/>
      <c r="F2092" s="21"/>
      <c r="I2092" s="41" t="str">
        <f>IF('Data Entry'!$CC4730="", "", 'Data Entry'!$CC4730)</f>
        <v/>
      </c>
      <c r="J2092" s="41" t="str">
        <f>IF('Data Entry'!$BW4730="", "", 'Data Entry'!$BW4730)</f>
        <v/>
      </c>
      <c r="L2092" s="37" t="str">
        <f t="shared" si="97"/>
        <v/>
      </c>
      <c r="N2092" s="37" t="str">
        <f t="shared" si="98"/>
        <v/>
      </c>
      <c r="O2092" s="37" t="str">
        <f t="shared" si="96"/>
        <v/>
      </c>
    </row>
    <row r="2093" spans="1:15" x14ac:dyDescent="0.25">
      <c r="A2093" s="21"/>
      <c r="B2093" s="16"/>
      <c r="C2093" s="57"/>
      <c r="D2093" s="21"/>
      <c r="E2093" s="21"/>
      <c r="F2093" s="21"/>
      <c r="I2093" s="41" t="str">
        <f>IF('Data Entry'!$CC4731="", "", 'Data Entry'!$CC4731)</f>
        <v/>
      </c>
      <c r="J2093" s="41" t="str">
        <f>IF('Data Entry'!$BW4731="", "", 'Data Entry'!$BW4731)</f>
        <v/>
      </c>
      <c r="L2093" s="37" t="str">
        <f t="shared" si="97"/>
        <v/>
      </c>
      <c r="N2093" s="37" t="str">
        <f t="shared" si="98"/>
        <v/>
      </c>
      <c r="O2093" s="37" t="str">
        <f t="shared" si="96"/>
        <v/>
      </c>
    </row>
    <row r="2094" spans="1:15" x14ac:dyDescent="0.25">
      <c r="A2094" s="21"/>
      <c r="B2094" s="16"/>
      <c r="C2094" s="57"/>
      <c r="D2094" s="21"/>
      <c r="E2094" s="21"/>
      <c r="F2094" s="21"/>
      <c r="I2094" s="41" t="str">
        <f>IF('Data Entry'!$CC4732="", "", 'Data Entry'!$CC4732)</f>
        <v/>
      </c>
      <c r="J2094" s="41" t="str">
        <f>IF('Data Entry'!$BW4732="", "", 'Data Entry'!$BW4732)</f>
        <v/>
      </c>
      <c r="L2094" s="37" t="str">
        <f t="shared" si="97"/>
        <v/>
      </c>
      <c r="N2094" s="37" t="str">
        <f t="shared" si="98"/>
        <v/>
      </c>
      <c r="O2094" s="37" t="str">
        <f t="shared" si="96"/>
        <v/>
      </c>
    </row>
    <row r="2095" spans="1:15" x14ac:dyDescent="0.25">
      <c r="A2095" s="21"/>
      <c r="B2095" s="16"/>
      <c r="C2095" s="57"/>
      <c r="D2095" s="21"/>
      <c r="E2095" s="21"/>
      <c r="F2095" s="21"/>
      <c r="I2095" s="41" t="str">
        <f>IF('Data Entry'!$CC4733="", "", 'Data Entry'!$CC4733)</f>
        <v/>
      </c>
      <c r="J2095" s="41" t="str">
        <f>IF('Data Entry'!$BW4733="", "", 'Data Entry'!$BW4733)</f>
        <v/>
      </c>
      <c r="L2095" s="37" t="str">
        <f t="shared" si="97"/>
        <v/>
      </c>
      <c r="N2095" s="37" t="str">
        <f t="shared" si="98"/>
        <v/>
      </c>
      <c r="O2095" s="37" t="str">
        <f t="shared" si="96"/>
        <v/>
      </c>
    </row>
    <row r="2096" spans="1:15" x14ac:dyDescent="0.25">
      <c r="A2096" s="21"/>
      <c r="B2096" s="16"/>
      <c r="C2096" s="57"/>
      <c r="D2096" s="21"/>
      <c r="E2096" s="21"/>
      <c r="F2096" s="21"/>
      <c r="I2096" s="41" t="str">
        <f>IF('Data Entry'!$CC4734="", "", 'Data Entry'!$CC4734)</f>
        <v/>
      </c>
      <c r="J2096" s="41" t="str">
        <f>IF('Data Entry'!$BW4734="", "", 'Data Entry'!$BW4734)</f>
        <v/>
      </c>
      <c r="L2096" s="37" t="str">
        <f t="shared" si="97"/>
        <v/>
      </c>
      <c r="N2096" s="37" t="str">
        <f t="shared" si="98"/>
        <v/>
      </c>
      <c r="O2096" s="37" t="str">
        <f t="shared" si="96"/>
        <v/>
      </c>
    </row>
    <row r="2097" spans="1:15" x14ac:dyDescent="0.25">
      <c r="A2097" s="21"/>
      <c r="B2097" s="16"/>
      <c r="C2097" s="57"/>
      <c r="D2097" s="21"/>
      <c r="E2097" s="21"/>
      <c r="F2097" s="21"/>
      <c r="I2097" s="41" t="str">
        <f>IF('Data Entry'!$CC4735="", "", 'Data Entry'!$CC4735)</f>
        <v/>
      </c>
      <c r="J2097" s="41" t="str">
        <f>IF('Data Entry'!$BW4735="", "", 'Data Entry'!$BW4735)</f>
        <v/>
      </c>
      <c r="L2097" s="37" t="str">
        <f t="shared" si="97"/>
        <v/>
      </c>
      <c r="N2097" s="37" t="str">
        <f t="shared" si="98"/>
        <v/>
      </c>
      <c r="O2097" s="37" t="str">
        <f t="shared" si="96"/>
        <v/>
      </c>
    </row>
    <row r="2098" spans="1:15" x14ac:dyDescent="0.25">
      <c r="A2098" s="21"/>
      <c r="B2098" s="16"/>
      <c r="C2098" s="57"/>
      <c r="D2098" s="21"/>
      <c r="E2098" s="21"/>
      <c r="F2098" s="21"/>
      <c r="I2098" s="41" t="str">
        <f>IF('Data Entry'!$CC4736="", "", 'Data Entry'!$CC4736)</f>
        <v/>
      </c>
      <c r="J2098" s="41" t="str">
        <f>IF('Data Entry'!$BW4736="", "", 'Data Entry'!$BW4736)</f>
        <v/>
      </c>
      <c r="L2098" s="37" t="str">
        <f t="shared" si="97"/>
        <v/>
      </c>
      <c r="N2098" s="37" t="str">
        <f t="shared" si="98"/>
        <v/>
      </c>
      <c r="O2098" s="37" t="str">
        <f t="shared" si="96"/>
        <v/>
      </c>
    </row>
    <row r="2099" spans="1:15" x14ac:dyDescent="0.25">
      <c r="A2099" s="21"/>
      <c r="B2099" s="16"/>
      <c r="C2099" s="57"/>
      <c r="D2099" s="21"/>
      <c r="E2099" s="21"/>
      <c r="F2099" s="21"/>
      <c r="I2099" s="41" t="str">
        <f>IF('Data Entry'!$CC4737="", "", 'Data Entry'!$CC4737)</f>
        <v/>
      </c>
      <c r="J2099" s="41" t="str">
        <f>IF('Data Entry'!$BW4737="", "", 'Data Entry'!$BW4737)</f>
        <v/>
      </c>
      <c r="L2099" s="37" t="str">
        <f t="shared" si="97"/>
        <v/>
      </c>
      <c r="N2099" s="37" t="str">
        <f t="shared" si="98"/>
        <v/>
      </c>
      <c r="O2099" s="37" t="str">
        <f t="shared" si="96"/>
        <v/>
      </c>
    </row>
    <row r="2100" spans="1:15" x14ac:dyDescent="0.25">
      <c r="A2100" s="21"/>
      <c r="B2100" s="16"/>
      <c r="C2100" s="57"/>
      <c r="D2100" s="21"/>
      <c r="E2100" s="21"/>
      <c r="F2100" s="21"/>
      <c r="I2100" s="41" t="str">
        <f>IF('Data Entry'!$CC4738="", "", 'Data Entry'!$CC4738)</f>
        <v/>
      </c>
      <c r="J2100" s="41" t="str">
        <f>IF('Data Entry'!$BW4738="", "", 'Data Entry'!$BW4738)</f>
        <v/>
      </c>
      <c r="L2100" s="37" t="str">
        <f t="shared" si="97"/>
        <v/>
      </c>
      <c r="N2100" s="37" t="str">
        <f t="shared" si="98"/>
        <v/>
      </c>
      <c r="O2100" s="37" t="str">
        <f t="shared" si="96"/>
        <v/>
      </c>
    </row>
    <row r="2101" spans="1:15" x14ac:dyDescent="0.25">
      <c r="A2101" s="21"/>
      <c r="B2101" s="16"/>
      <c r="C2101" s="57"/>
      <c r="D2101" s="21"/>
      <c r="E2101" s="21"/>
      <c r="F2101" s="21"/>
      <c r="I2101" s="41" t="str">
        <f>IF('Data Entry'!$CC4739="", "", 'Data Entry'!$CC4739)</f>
        <v/>
      </c>
      <c r="J2101" s="41" t="str">
        <f>IF('Data Entry'!$BW4739="", "", 'Data Entry'!$BW4739)</f>
        <v/>
      </c>
      <c r="L2101" s="37" t="str">
        <f t="shared" si="97"/>
        <v/>
      </c>
      <c r="N2101" s="37" t="str">
        <f t="shared" si="98"/>
        <v/>
      </c>
      <c r="O2101" s="37" t="str">
        <f t="shared" si="96"/>
        <v/>
      </c>
    </row>
    <row r="2102" spans="1:15" x14ac:dyDescent="0.25">
      <c r="A2102" s="21"/>
      <c r="B2102" s="16"/>
      <c r="C2102" s="57"/>
      <c r="D2102" s="21"/>
      <c r="E2102" s="21"/>
      <c r="F2102" s="21"/>
      <c r="I2102" s="41" t="str">
        <f>IF('Data Entry'!$CC4740="", "", 'Data Entry'!$CC4740)</f>
        <v/>
      </c>
      <c r="J2102" s="41" t="str">
        <f>IF('Data Entry'!$BW4740="", "", 'Data Entry'!$BW4740)</f>
        <v/>
      </c>
      <c r="L2102" s="37" t="str">
        <f t="shared" si="97"/>
        <v/>
      </c>
      <c r="N2102" s="37" t="str">
        <f t="shared" si="98"/>
        <v/>
      </c>
      <c r="O2102" s="37" t="str">
        <f t="shared" si="96"/>
        <v/>
      </c>
    </row>
    <row r="2103" spans="1:15" x14ac:dyDescent="0.25">
      <c r="A2103" s="21"/>
      <c r="B2103" s="16"/>
      <c r="C2103" s="57"/>
      <c r="D2103" s="21"/>
      <c r="E2103" s="21"/>
      <c r="F2103" s="21"/>
      <c r="I2103" s="41" t="str">
        <f>IF('Data Entry'!$CC4741="", "", 'Data Entry'!$CC4741)</f>
        <v/>
      </c>
      <c r="J2103" s="41" t="str">
        <f>IF('Data Entry'!$BW4741="", "", 'Data Entry'!$BW4741)</f>
        <v/>
      </c>
      <c r="L2103" s="37" t="str">
        <f t="shared" si="97"/>
        <v/>
      </c>
      <c r="N2103" s="37" t="str">
        <f t="shared" si="98"/>
        <v/>
      </c>
      <c r="O2103" s="37" t="str">
        <f t="shared" si="96"/>
        <v/>
      </c>
    </row>
    <row r="2104" spans="1:15" x14ac:dyDescent="0.25">
      <c r="A2104" s="21"/>
      <c r="B2104" s="16"/>
      <c r="C2104" s="57"/>
      <c r="D2104" s="21"/>
      <c r="E2104" s="21"/>
      <c r="F2104" s="21"/>
      <c r="I2104" s="41" t="str">
        <f>IF('Data Entry'!$CC4742="", "", 'Data Entry'!$CC4742)</f>
        <v/>
      </c>
      <c r="J2104" s="41" t="str">
        <f>IF('Data Entry'!$BW4742="", "", 'Data Entry'!$BW4742)</f>
        <v/>
      </c>
      <c r="L2104" s="37" t="str">
        <f t="shared" si="97"/>
        <v/>
      </c>
      <c r="N2104" s="37" t="str">
        <f t="shared" si="98"/>
        <v/>
      </c>
      <c r="O2104" s="37" t="str">
        <f t="shared" si="96"/>
        <v/>
      </c>
    </row>
    <row r="2105" spans="1:15" x14ac:dyDescent="0.25">
      <c r="A2105" s="21"/>
      <c r="B2105" s="16"/>
      <c r="C2105" s="57"/>
      <c r="D2105" s="21"/>
      <c r="E2105" s="21"/>
      <c r="F2105" s="21"/>
      <c r="I2105" s="41" t="str">
        <f>IF('Data Entry'!$CC4743="", "", 'Data Entry'!$CC4743)</f>
        <v/>
      </c>
      <c r="J2105" s="41" t="str">
        <f>IF('Data Entry'!$BW4743="", "", 'Data Entry'!$BW4743)</f>
        <v/>
      </c>
      <c r="L2105" s="37" t="str">
        <f t="shared" si="97"/>
        <v/>
      </c>
      <c r="N2105" s="37" t="str">
        <f t="shared" si="98"/>
        <v/>
      </c>
      <c r="O2105" s="37" t="str">
        <f t="shared" si="96"/>
        <v/>
      </c>
    </row>
    <row r="2106" spans="1:15" x14ac:dyDescent="0.25">
      <c r="A2106" s="21"/>
      <c r="B2106" s="16"/>
      <c r="C2106" s="57"/>
      <c r="D2106" s="21"/>
      <c r="E2106" s="21"/>
      <c r="F2106" s="21"/>
      <c r="I2106" s="41" t="str">
        <f>IF('Data Entry'!$CC4744="", "", 'Data Entry'!$CC4744)</f>
        <v/>
      </c>
      <c r="J2106" s="41" t="str">
        <f>IF('Data Entry'!$BW4744="", "", 'Data Entry'!$BW4744)</f>
        <v/>
      </c>
      <c r="L2106" s="37" t="str">
        <f t="shared" si="97"/>
        <v/>
      </c>
      <c r="N2106" s="37" t="str">
        <f t="shared" si="98"/>
        <v/>
      </c>
      <c r="O2106" s="37" t="str">
        <f t="shared" si="96"/>
        <v/>
      </c>
    </row>
    <row r="2107" spans="1:15" x14ac:dyDescent="0.25">
      <c r="A2107" s="21"/>
      <c r="B2107" s="16"/>
      <c r="C2107" s="57"/>
      <c r="D2107" s="21"/>
      <c r="E2107" s="21"/>
      <c r="F2107" s="21"/>
      <c r="I2107" s="41" t="str">
        <f>IF('Data Entry'!$CC4745="", "", 'Data Entry'!$CC4745)</f>
        <v/>
      </c>
      <c r="J2107" s="41" t="str">
        <f>IF('Data Entry'!$BW4745="", "", 'Data Entry'!$BW4745)</f>
        <v/>
      </c>
      <c r="L2107" s="37" t="str">
        <f t="shared" si="97"/>
        <v/>
      </c>
      <c r="N2107" s="37" t="str">
        <f t="shared" si="98"/>
        <v/>
      </c>
      <c r="O2107" s="37" t="str">
        <f t="shared" si="96"/>
        <v/>
      </c>
    </row>
    <row r="2108" spans="1:15" x14ac:dyDescent="0.25">
      <c r="A2108" s="21"/>
      <c r="B2108" s="16"/>
      <c r="C2108" s="57"/>
      <c r="D2108" s="21"/>
      <c r="E2108" s="21"/>
      <c r="F2108" s="21"/>
      <c r="I2108" s="41" t="str">
        <f>IF('Data Entry'!$CC4746="", "", 'Data Entry'!$CC4746)</f>
        <v/>
      </c>
      <c r="J2108" s="41" t="str">
        <f>IF('Data Entry'!$BW4746="", "", 'Data Entry'!$BW4746)</f>
        <v/>
      </c>
      <c r="L2108" s="37" t="str">
        <f t="shared" si="97"/>
        <v/>
      </c>
      <c r="N2108" s="37" t="str">
        <f t="shared" si="98"/>
        <v/>
      </c>
      <c r="O2108" s="37" t="str">
        <f t="shared" si="96"/>
        <v/>
      </c>
    </row>
    <row r="2109" spans="1:15" x14ac:dyDescent="0.25">
      <c r="A2109" s="21"/>
      <c r="B2109" s="16"/>
      <c r="C2109" s="57"/>
      <c r="D2109" s="21"/>
      <c r="E2109" s="21"/>
      <c r="F2109" s="21"/>
      <c r="I2109" s="41" t="str">
        <f>IF('Data Entry'!$CC4747="", "", 'Data Entry'!$CC4747)</f>
        <v/>
      </c>
      <c r="J2109" s="41" t="str">
        <f>IF('Data Entry'!$BW4747="", "", 'Data Entry'!$BW4747)</f>
        <v/>
      </c>
      <c r="L2109" s="37" t="str">
        <f t="shared" si="97"/>
        <v/>
      </c>
      <c r="N2109" s="37" t="str">
        <f t="shared" si="98"/>
        <v/>
      </c>
      <c r="O2109" s="37" t="str">
        <f t="shared" si="96"/>
        <v/>
      </c>
    </row>
    <row r="2110" spans="1:15" x14ac:dyDescent="0.25">
      <c r="A2110" s="21"/>
      <c r="B2110" s="16"/>
      <c r="C2110" s="57"/>
      <c r="D2110" s="21"/>
      <c r="E2110" s="21"/>
      <c r="F2110" s="21"/>
      <c r="I2110" s="41" t="str">
        <f>IF('Data Entry'!$CC4748="", "", 'Data Entry'!$CC4748)</f>
        <v/>
      </c>
      <c r="J2110" s="41" t="str">
        <f>IF('Data Entry'!$BW4748="", "", 'Data Entry'!$BW4748)</f>
        <v/>
      </c>
      <c r="L2110" s="37" t="str">
        <f t="shared" si="97"/>
        <v/>
      </c>
      <c r="N2110" s="37" t="str">
        <f t="shared" si="98"/>
        <v/>
      </c>
      <c r="O2110" s="37" t="str">
        <f t="shared" si="96"/>
        <v/>
      </c>
    </row>
    <row r="2111" spans="1:15" x14ac:dyDescent="0.25">
      <c r="A2111" s="21"/>
      <c r="B2111" s="16"/>
      <c r="C2111" s="57"/>
      <c r="D2111" s="21"/>
      <c r="E2111" s="21"/>
      <c r="F2111" s="21"/>
      <c r="I2111" s="41" t="str">
        <f>IF('Data Entry'!$CC4749="", "", 'Data Entry'!$CC4749)</f>
        <v/>
      </c>
      <c r="J2111" s="41" t="str">
        <f>IF('Data Entry'!$BW4749="", "", 'Data Entry'!$BW4749)</f>
        <v/>
      </c>
      <c r="L2111" s="37" t="str">
        <f t="shared" si="97"/>
        <v/>
      </c>
      <c r="N2111" s="37" t="str">
        <f t="shared" si="98"/>
        <v/>
      </c>
      <c r="O2111" s="37" t="str">
        <f t="shared" si="96"/>
        <v/>
      </c>
    </row>
    <row r="2112" spans="1:15" x14ac:dyDescent="0.25">
      <c r="A2112" s="21"/>
      <c r="B2112" s="16"/>
      <c r="C2112" s="57"/>
      <c r="D2112" s="21"/>
      <c r="E2112" s="21"/>
      <c r="F2112" s="21"/>
      <c r="I2112" s="41" t="str">
        <f>IF('Data Entry'!$CC4750="", "", 'Data Entry'!$CC4750)</f>
        <v/>
      </c>
      <c r="J2112" s="41" t="str">
        <f>IF('Data Entry'!$BW4750="", "", 'Data Entry'!$BW4750)</f>
        <v/>
      </c>
      <c r="L2112" s="37" t="str">
        <f t="shared" si="97"/>
        <v/>
      </c>
      <c r="N2112" s="37" t="str">
        <f t="shared" si="98"/>
        <v/>
      </c>
      <c r="O2112" s="37" t="str">
        <f t="shared" si="96"/>
        <v/>
      </c>
    </row>
    <row r="2113" spans="1:15" x14ac:dyDescent="0.25">
      <c r="A2113" s="21"/>
      <c r="B2113" s="16"/>
      <c r="C2113" s="57"/>
      <c r="D2113" s="21"/>
      <c r="E2113" s="21"/>
      <c r="F2113" s="21"/>
      <c r="I2113" s="41" t="str">
        <f>IF('Data Entry'!$CC4751="", "", 'Data Entry'!$CC4751)</f>
        <v/>
      </c>
      <c r="J2113" s="41" t="str">
        <f>IF('Data Entry'!$BW4751="", "", 'Data Entry'!$BW4751)</f>
        <v/>
      </c>
      <c r="L2113" s="37" t="str">
        <f t="shared" si="97"/>
        <v/>
      </c>
      <c r="N2113" s="37" t="str">
        <f t="shared" si="98"/>
        <v/>
      </c>
      <c r="O2113" s="37" t="str">
        <f t="shared" si="96"/>
        <v/>
      </c>
    </row>
    <row r="2114" spans="1:15" x14ac:dyDescent="0.25">
      <c r="A2114" s="21"/>
      <c r="B2114" s="16"/>
      <c r="C2114" s="57"/>
      <c r="D2114" s="21"/>
      <c r="E2114" s="21"/>
      <c r="F2114" s="21"/>
      <c r="I2114" s="41" t="str">
        <f>IF('Data Entry'!$CC4752="", "", 'Data Entry'!$CC4752)</f>
        <v/>
      </c>
      <c r="J2114" s="41" t="str">
        <f>IF('Data Entry'!$BW4752="", "", 'Data Entry'!$BW4752)</f>
        <v/>
      </c>
      <c r="L2114" s="37" t="str">
        <f t="shared" si="97"/>
        <v/>
      </c>
      <c r="N2114" s="37" t="str">
        <f t="shared" si="98"/>
        <v/>
      </c>
      <c r="O2114" s="37" t="str">
        <f t="shared" si="96"/>
        <v/>
      </c>
    </row>
    <row r="2115" spans="1:15" x14ac:dyDescent="0.25">
      <c r="A2115" s="21"/>
      <c r="B2115" s="16"/>
      <c r="C2115" s="57"/>
      <c r="D2115" s="21"/>
      <c r="E2115" s="21"/>
      <c r="F2115" s="21"/>
      <c r="I2115" s="41" t="str">
        <f>IF('Data Entry'!$CC4753="", "", 'Data Entry'!$CC4753)</f>
        <v/>
      </c>
      <c r="J2115" s="41" t="str">
        <f>IF('Data Entry'!$BW4753="", "", 'Data Entry'!$BW4753)</f>
        <v/>
      </c>
      <c r="L2115" s="37" t="str">
        <f t="shared" si="97"/>
        <v/>
      </c>
      <c r="N2115" s="37" t="str">
        <f t="shared" si="98"/>
        <v/>
      </c>
      <c r="O2115" s="37" t="str">
        <f t="shared" si="96"/>
        <v/>
      </c>
    </row>
    <row r="2116" spans="1:15" x14ac:dyDescent="0.25">
      <c r="A2116" s="21"/>
      <c r="B2116" s="16"/>
      <c r="C2116" s="57"/>
      <c r="D2116" s="21"/>
      <c r="E2116" s="21"/>
      <c r="F2116" s="21"/>
      <c r="I2116" s="41" t="str">
        <f>IF('Data Entry'!$CC4754="", "", 'Data Entry'!$CC4754)</f>
        <v/>
      </c>
      <c r="J2116" s="41" t="str">
        <f>IF('Data Entry'!$BW4754="", "", 'Data Entry'!$BW4754)</f>
        <v/>
      </c>
      <c r="L2116" s="37" t="str">
        <f t="shared" si="97"/>
        <v/>
      </c>
      <c r="N2116" s="37" t="str">
        <f t="shared" si="98"/>
        <v/>
      </c>
      <c r="O2116" s="37" t="str">
        <f t="shared" si="96"/>
        <v/>
      </c>
    </row>
    <row r="2117" spans="1:15" x14ac:dyDescent="0.25">
      <c r="A2117" s="21"/>
      <c r="B2117" s="16"/>
      <c r="C2117" s="57"/>
      <c r="D2117" s="21"/>
      <c r="E2117" s="21"/>
      <c r="F2117" s="21"/>
      <c r="I2117" s="41" t="str">
        <f>IF('Data Entry'!$CC4755="", "", 'Data Entry'!$CC4755)</f>
        <v/>
      </c>
      <c r="J2117" s="41" t="str">
        <f>IF('Data Entry'!$BW4755="", "", 'Data Entry'!$BW4755)</f>
        <v/>
      </c>
      <c r="L2117" s="37" t="str">
        <f t="shared" si="97"/>
        <v/>
      </c>
      <c r="N2117" s="37" t="str">
        <f t="shared" si="98"/>
        <v/>
      </c>
      <c r="O2117" s="37" t="str">
        <f t="shared" si="96"/>
        <v/>
      </c>
    </row>
    <row r="2118" spans="1:15" x14ac:dyDescent="0.25">
      <c r="A2118" s="21"/>
      <c r="B2118" s="16"/>
      <c r="C2118" s="57"/>
      <c r="D2118" s="21"/>
      <c r="E2118" s="21"/>
      <c r="F2118" s="21"/>
      <c r="I2118" s="41" t="str">
        <f>IF('Data Entry'!$CC4756="", "", 'Data Entry'!$CC4756)</f>
        <v/>
      </c>
      <c r="J2118" s="41" t="str">
        <f>IF('Data Entry'!$BW4756="", "", 'Data Entry'!$BW4756)</f>
        <v/>
      </c>
      <c r="L2118" s="37" t="str">
        <f t="shared" si="97"/>
        <v/>
      </c>
      <c r="N2118" s="37" t="str">
        <f t="shared" si="98"/>
        <v/>
      </c>
      <c r="O2118" s="37" t="str">
        <f t="shared" si="96"/>
        <v/>
      </c>
    </row>
    <row r="2119" spans="1:15" x14ac:dyDescent="0.25">
      <c r="A2119" s="21"/>
      <c r="B2119" s="16"/>
      <c r="C2119" s="57"/>
      <c r="D2119" s="21"/>
      <c r="E2119" s="21"/>
      <c r="F2119" s="21"/>
      <c r="I2119" s="41" t="str">
        <f>IF('Data Entry'!$CC4757="", "", 'Data Entry'!$CC4757)</f>
        <v/>
      </c>
      <c r="J2119" s="41" t="str">
        <f>IF('Data Entry'!$BW4757="", "", 'Data Entry'!$BW4757)</f>
        <v/>
      </c>
      <c r="L2119" s="37" t="str">
        <f t="shared" si="97"/>
        <v/>
      </c>
      <c r="N2119" s="37" t="str">
        <f t="shared" si="98"/>
        <v/>
      </c>
      <c r="O2119" s="37" t="str">
        <f t="shared" si="96"/>
        <v/>
      </c>
    </row>
    <row r="2120" spans="1:15" x14ac:dyDescent="0.25">
      <c r="A2120" s="21"/>
      <c r="B2120" s="16"/>
      <c r="C2120" s="57"/>
      <c r="D2120" s="21"/>
      <c r="E2120" s="21"/>
      <c r="F2120" s="21"/>
      <c r="I2120" s="41" t="str">
        <f>IF('Data Entry'!$CC4758="", "", 'Data Entry'!$CC4758)</f>
        <v/>
      </c>
      <c r="J2120" s="41" t="str">
        <f>IF('Data Entry'!$BW4758="", "", 'Data Entry'!$BW4758)</f>
        <v/>
      </c>
      <c r="L2120" s="37" t="str">
        <f t="shared" si="97"/>
        <v/>
      </c>
      <c r="N2120" s="37" t="str">
        <f t="shared" si="98"/>
        <v/>
      </c>
      <c r="O2120" s="37" t="str">
        <f t="shared" si="96"/>
        <v/>
      </c>
    </row>
    <row r="2121" spans="1:15" x14ac:dyDescent="0.25">
      <c r="A2121" s="21"/>
      <c r="B2121" s="16"/>
      <c r="C2121" s="57"/>
      <c r="D2121" s="21"/>
      <c r="E2121" s="21"/>
      <c r="F2121" s="21"/>
      <c r="I2121" s="41" t="str">
        <f>IF('Data Entry'!$CC4759="", "", 'Data Entry'!$CC4759)</f>
        <v/>
      </c>
      <c r="J2121" s="41" t="str">
        <f>IF('Data Entry'!$BW4759="", "", 'Data Entry'!$BW4759)</f>
        <v/>
      </c>
      <c r="L2121" s="37" t="str">
        <f t="shared" si="97"/>
        <v/>
      </c>
      <c r="N2121" s="37" t="str">
        <f t="shared" si="98"/>
        <v/>
      </c>
      <c r="O2121" s="37" t="str">
        <f t="shared" si="96"/>
        <v/>
      </c>
    </row>
    <row r="2122" spans="1:15" x14ac:dyDescent="0.25">
      <c r="A2122" s="21"/>
      <c r="B2122" s="16"/>
      <c r="C2122" s="57"/>
      <c r="D2122" s="21"/>
      <c r="E2122" s="21"/>
      <c r="F2122" s="21"/>
      <c r="I2122" s="41" t="str">
        <f>IF('Data Entry'!$CC4760="", "", 'Data Entry'!$CC4760)</f>
        <v/>
      </c>
      <c r="J2122" s="41" t="str">
        <f>IF('Data Entry'!$BW4760="", "", 'Data Entry'!$BW4760)</f>
        <v/>
      </c>
      <c r="L2122" s="37" t="str">
        <f t="shared" si="97"/>
        <v/>
      </c>
      <c r="N2122" s="37" t="str">
        <f t="shared" si="98"/>
        <v/>
      </c>
      <c r="O2122" s="37" t="str">
        <f t="shared" si="96"/>
        <v/>
      </c>
    </row>
    <row r="2123" spans="1:15" x14ac:dyDescent="0.25">
      <c r="A2123" s="21"/>
      <c r="B2123" s="16"/>
      <c r="C2123" s="57"/>
      <c r="D2123" s="21"/>
      <c r="E2123" s="21"/>
      <c r="F2123" s="21"/>
      <c r="I2123" s="41" t="str">
        <f>IF('Data Entry'!$CC4761="", "", 'Data Entry'!$CC4761)</f>
        <v/>
      </c>
      <c r="J2123" s="41" t="str">
        <f>IF('Data Entry'!$BW4761="", "", 'Data Entry'!$BW4761)</f>
        <v/>
      </c>
      <c r="L2123" s="37" t="str">
        <f t="shared" si="97"/>
        <v/>
      </c>
      <c r="N2123" s="37" t="str">
        <f t="shared" si="98"/>
        <v/>
      </c>
      <c r="O2123" s="37" t="str">
        <f t="shared" ref="O2123:O2186" si="99">IF($L2123="", "", IF(AND(O$5="X", C2123=""), $L$6, IF(AND(NOT(C2123=""), OR(COUNTIF(J$11:J$2650, C2123)=0, COUNTIF(C$11:C$2650, C2123)&gt;1)), $L$7, "")))</f>
        <v/>
      </c>
    </row>
    <row r="2124" spans="1:15" x14ac:dyDescent="0.25">
      <c r="A2124" s="21"/>
      <c r="B2124" s="16"/>
      <c r="C2124" s="57"/>
      <c r="D2124" s="21"/>
      <c r="E2124" s="21"/>
      <c r="F2124" s="21"/>
      <c r="I2124" s="41" t="str">
        <f>IF('Data Entry'!$CC4762="", "", 'Data Entry'!$CC4762)</f>
        <v/>
      </c>
      <c r="J2124" s="41" t="str">
        <f>IF('Data Entry'!$BW4762="", "", 'Data Entry'!$BW4762)</f>
        <v/>
      </c>
      <c r="L2124" s="37" t="str">
        <f t="shared" ref="L2124:L2187" si="100">IF(COUNTIF($B2124:$C2124, "")=2, "", "X")</f>
        <v/>
      </c>
      <c r="N2124" s="37" t="str">
        <f t="shared" ref="N2124:N2187" si="101">IF($L2124="", "", IF(AND(N$5="X", B2124=""), $L$6, IF(AND(NOT(B2124=""), OR(COUNTIF(I$11:I$2650, B2124)=0, COUNTIF(B$11:B$2650, B2124)&gt;1)), $L$7, "")))</f>
        <v/>
      </c>
      <c r="O2124" s="37" t="str">
        <f t="shared" si="99"/>
        <v/>
      </c>
    </row>
    <row r="2125" spans="1:15" x14ac:dyDescent="0.25">
      <c r="A2125" s="21"/>
      <c r="B2125" s="16"/>
      <c r="C2125" s="57"/>
      <c r="D2125" s="21"/>
      <c r="E2125" s="21"/>
      <c r="F2125" s="21"/>
      <c r="I2125" s="41" t="str">
        <f>IF('Data Entry'!$CC4763="", "", 'Data Entry'!$CC4763)</f>
        <v/>
      </c>
      <c r="J2125" s="41" t="str">
        <f>IF('Data Entry'!$BW4763="", "", 'Data Entry'!$BW4763)</f>
        <v/>
      </c>
      <c r="L2125" s="37" t="str">
        <f t="shared" si="100"/>
        <v/>
      </c>
      <c r="N2125" s="37" t="str">
        <f t="shared" si="101"/>
        <v/>
      </c>
      <c r="O2125" s="37" t="str">
        <f t="shared" si="99"/>
        <v/>
      </c>
    </row>
    <row r="2126" spans="1:15" x14ac:dyDescent="0.25">
      <c r="A2126" s="21"/>
      <c r="B2126" s="16"/>
      <c r="C2126" s="57"/>
      <c r="D2126" s="21"/>
      <c r="E2126" s="21"/>
      <c r="F2126" s="21"/>
      <c r="I2126" s="41" t="str">
        <f>IF('Data Entry'!$CC4764="", "", 'Data Entry'!$CC4764)</f>
        <v/>
      </c>
      <c r="J2126" s="41" t="str">
        <f>IF('Data Entry'!$BW4764="", "", 'Data Entry'!$BW4764)</f>
        <v/>
      </c>
      <c r="L2126" s="37" t="str">
        <f t="shared" si="100"/>
        <v/>
      </c>
      <c r="N2126" s="37" t="str">
        <f t="shared" si="101"/>
        <v/>
      </c>
      <c r="O2126" s="37" t="str">
        <f t="shared" si="99"/>
        <v/>
      </c>
    </row>
    <row r="2127" spans="1:15" x14ac:dyDescent="0.25">
      <c r="A2127" s="21"/>
      <c r="B2127" s="16"/>
      <c r="C2127" s="57"/>
      <c r="D2127" s="21"/>
      <c r="E2127" s="21"/>
      <c r="F2127" s="21"/>
      <c r="I2127" s="41" t="str">
        <f>IF('Data Entry'!$CC4765="", "", 'Data Entry'!$CC4765)</f>
        <v/>
      </c>
      <c r="J2127" s="41" t="str">
        <f>IF('Data Entry'!$BW4765="", "", 'Data Entry'!$BW4765)</f>
        <v/>
      </c>
      <c r="L2127" s="37" t="str">
        <f t="shared" si="100"/>
        <v/>
      </c>
      <c r="N2127" s="37" t="str">
        <f t="shared" si="101"/>
        <v/>
      </c>
      <c r="O2127" s="37" t="str">
        <f t="shared" si="99"/>
        <v/>
      </c>
    </row>
    <row r="2128" spans="1:15" x14ac:dyDescent="0.25">
      <c r="A2128" s="21"/>
      <c r="B2128" s="16"/>
      <c r="C2128" s="57"/>
      <c r="D2128" s="21"/>
      <c r="E2128" s="21"/>
      <c r="F2128" s="21"/>
      <c r="I2128" s="41" t="str">
        <f>IF('Data Entry'!$CC4766="", "", 'Data Entry'!$CC4766)</f>
        <v/>
      </c>
      <c r="J2128" s="41" t="str">
        <f>IF('Data Entry'!$BW4766="", "", 'Data Entry'!$BW4766)</f>
        <v/>
      </c>
      <c r="L2128" s="37" t="str">
        <f t="shared" si="100"/>
        <v/>
      </c>
      <c r="N2128" s="37" t="str">
        <f t="shared" si="101"/>
        <v/>
      </c>
      <c r="O2128" s="37" t="str">
        <f t="shared" si="99"/>
        <v/>
      </c>
    </row>
    <row r="2129" spans="1:15" x14ac:dyDescent="0.25">
      <c r="A2129" s="21"/>
      <c r="B2129" s="16"/>
      <c r="C2129" s="57"/>
      <c r="D2129" s="21"/>
      <c r="E2129" s="21"/>
      <c r="F2129" s="21"/>
      <c r="I2129" s="41" t="str">
        <f>IF('Data Entry'!$CC4767="", "", 'Data Entry'!$CC4767)</f>
        <v/>
      </c>
      <c r="J2129" s="41" t="str">
        <f>IF('Data Entry'!$BW4767="", "", 'Data Entry'!$BW4767)</f>
        <v/>
      </c>
      <c r="L2129" s="37" t="str">
        <f t="shared" si="100"/>
        <v/>
      </c>
      <c r="N2129" s="37" t="str">
        <f t="shared" si="101"/>
        <v/>
      </c>
      <c r="O2129" s="37" t="str">
        <f t="shared" si="99"/>
        <v/>
      </c>
    </row>
    <row r="2130" spans="1:15" x14ac:dyDescent="0.25">
      <c r="A2130" s="21"/>
      <c r="B2130" s="16"/>
      <c r="C2130" s="57"/>
      <c r="D2130" s="21"/>
      <c r="E2130" s="21"/>
      <c r="F2130" s="21"/>
      <c r="I2130" s="41" t="str">
        <f>IF('Data Entry'!$CC4768="", "", 'Data Entry'!$CC4768)</f>
        <v/>
      </c>
      <c r="J2130" s="41" t="str">
        <f>IF('Data Entry'!$BW4768="", "", 'Data Entry'!$BW4768)</f>
        <v/>
      </c>
      <c r="L2130" s="37" t="str">
        <f t="shared" si="100"/>
        <v/>
      </c>
      <c r="N2130" s="37" t="str">
        <f t="shared" si="101"/>
        <v/>
      </c>
      <c r="O2130" s="37" t="str">
        <f t="shared" si="99"/>
        <v/>
      </c>
    </row>
    <row r="2131" spans="1:15" x14ac:dyDescent="0.25">
      <c r="A2131" s="21"/>
      <c r="B2131" s="16"/>
      <c r="C2131" s="57"/>
      <c r="D2131" s="21"/>
      <c r="E2131" s="21"/>
      <c r="F2131" s="21"/>
      <c r="I2131" s="41" t="str">
        <f>IF('Data Entry'!$CC4769="", "", 'Data Entry'!$CC4769)</f>
        <v/>
      </c>
      <c r="J2131" s="41" t="str">
        <f>IF('Data Entry'!$BW4769="", "", 'Data Entry'!$BW4769)</f>
        <v/>
      </c>
      <c r="L2131" s="37" t="str">
        <f t="shared" si="100"/>
        <v/>
      </c>
      <c r="N2131" s="37" t="str">
        <f t="shared" si="101"/>
        <v/>
      </c>
      <c r="O2131" s="37" t="str">
        <f t="shared" si="99"/>
        <v/>
      </c>
    </row>
    <row r="2132" spans="1:15" x14ac:dyDescent="0.25">
      <c r="A2132" s="21"/>
      <c r="B2132" s="16"/>
      <c r="C2132" s="57"/>
      <c r="D2132" s="21"/>
      <c r="E2132" s="21"/>
      <c r="F2132" s="21"/>
      <c r="I2132" s="41" t="str">
        <f>IF('Data Entry'!$CC4770="", "", 'Data Entry'!$CC4770)</f>
        <v/>
      </c>
      <c r="J2132" s="41" t="str">
        <f>IF('Data Entry'!$BW4770="", "", 'Data Entry'!$BW4770)</f>
        <v/>
      </c>
      <c r="L2132" s="37" t="str">
        <f t="shared" si="100"/>
        <v/>
      </c>
      <c r="N2132" s="37" t="str">
        <f t="shared" si="101"/>
        <v/>
      </c>
      <c r="O2132" s="37" t="str">
        <f t="shared" si="99"/>
        <v/>
      </c>
    </row>
    <row r="2133" spans="1:15" x14ac:dyDescent="0.25">
      <c r="A2133" s="21"/>
      <c r="B2133" s="16"/>
      <c r="C2133" s="57"/>
      <c r="D2133" s="21"/>
      <c r="E2133" s="21"/>
      <c r="F2133" s="21"/>
      <c r="I2133" s="41" t="str">
        <f>IF('Data Entry'!$CC4771="", "", 'Data Entry'!$CC4771)</f>
        <v/>
      </c>
      <c r="J2133" s="41" t="str">
        <f>IF('Data Entry'!$BW4771="", "", 'Data Entry'!$BW4771)</f>
        <v/>
      </c>
      <c r="L2133" s="37" t="str">
        <f t="shared" si="100"/>
        <v/>
      </c>
      <c r="N2133" s="37" t="str">
        <f t="shared" si="101"/>
        <v/>
      </c>
      <c r="O2133" s="37" t="str">
        <f t="shared" si="99"/>
        <v/>
      </c>
    </row>
    <row r="2134" spans="1:15" x14ac:dyDescent="0.25">
      <c r="A2134" s="21"/>
      <c r="B2134" s="16"/>
      <c r="C2134" s="57"/>
      <c r="D2134" s="21"/>
      <c r="E2134" s="21"/>
      <c r="F2134" s="21"/>
      <c r="I2134" s="41" t="str">
        <f>IF('Data Entry'!$CC4772="", "", 'Data Entry'!$CC4772)</f>
        <v/>
      </c>
      <c r="J2134" s="41" t="str">
        <f>IF('Data Entry'!$BW4772="", "", 'Data Entry'!$BW4772)</f>
        <v/>
      </c>
      <c r="L2134" s="37" t="str">
        <f t="shared" si="100"/>
        <v/>
      </c>
      <c r="N2134" s="37" t="str">
        <f t="shared" si="101"/>
        <v/>
      </c>
      <c r="O2134" s="37" t="str">
        <f t="shared" si="99"/>
        <v/>
      </c>
    </row>
    <row r="2135" spans="1:15" x14ac:dyDescent="0.25">
      <c r="A2135" s="21"/>
      <c r="B2135" s="16"/>
      <c r="C2135" s="57"/>
      <c r="D2135" s="21"/>
      <c r="E2135" s="21"/>
      <c r="F2135" s="21"/>
      <c r="I2135" s="41" t="str">
        <f>IF('Data Entry'!$CC4773="", "", 'Data Entry'!$CC4773)</f>
        <v/>
      </c>
      <c r="J2135" s="41" t="str">
        <f>IF('Data Entry'!$BW4773="", "", 'Data Entry'!$BW4773)</f>
        <v/>
      </c>
      <c r="L2135" s="37" t="str">
        <f t="shared" si="100"/>
        <v/>
      </c>
      <c r="N2135" s="37" t="str">
        <f t="shared" si="101"/>
        <v/>
      </c>
      <c r="O2135" s="37" t="str">
        <f t="shared" si="99"/>
        <v/>
      </c>
    </row>
    <row r="2136" spans="1:15" x14ac:dyDescent="0.25">
      <c r="A2136" s="21"/>
      <c r="B2136" s="16"/>
      <c r="C2136" s="57"/>
      <c r="D2136" s="21"/>
      <c r="E2136" s="21"/>
      <c r="F2136" s="21"/>
      <c r="I2136" s="41" t="str">
        <f>IF('Data Entry'!$CC4774="", "", 'Data Entry'!$CC4774)</f>
        <v/>
      </c>
      <c r="J2136" s="41" t="str">
        <f>IF('Data Entry'!$BW4774="", "", 'Data Entry'!$BW4774)</f>
        <v/>
      </c>
      <c r="L2136" s="37" t="str">
        <f t="shared" si="100"/>
        <v/>
      </c>
      <c r="N2136" s="37" t="str">
        <f t="shared" si="101"/>
        <v/>
      </c>
      <c r="O2136" s="37" t="str">
        <f t="shared" si="99"/>
        <v/>
      </c>
    </row>
    <row r="2137" spans="1:15" x14ac:dyDescent="0.25">
      <c r="A2137" s="21"/>
      <c r="B2137" s="16"/>
      <c r="C2137" s="57"/>
      <c r="D2137" s="21"/>
      <c r="E2137" s="21"/>
      <c r="F2137" s="21"/>
      <c r="I2137" s="41" t="str">
        <f>IF('Data Entry'!$CC4775="", "", 'Data Entry'!$CC4775)</f>
        <v/>
      </c>
      <c r="J2137" s="41" t="str">
        <f>IF('Data Entry'!$BW4775="", "", 'Data Entry'!$BW4775)</f>
        <v/>
      </c>
      <c r="L2137" s="37" t="str">
        <f t="shared" si="100"/>
        <v/>
      </c>
      <c r="N2137" s="37" t="str">
        <f t="shared" si="101"/>
        <v/>
      </c>
      <c r="O2137" s="37" t="str">
        <f t="shared" si="99"/>
        <v/>
      </c>
    </row>
    <row r="2138" spans="1:15" x14ac:dyDescent="0.25">
      <c r="A2138" s="21"/>
      <c r="B2138" s="16"/>
      <c r="C2138" s="57"/>
      <c r="D2138" s="21"/>
      <c r="E2138" s="21"/>
      <c r="F2138" s="21"/>
      <c r="I2138" s="41" t="str">
        <f>IF('Data Entry'!$CC4776="", "", 'Data Entry'!$CC4776)</f>
        <v/>
      </c>
      <c r="J2138" s="41" t="str">
        <f>IF('Data Entry'!$BW4776="", "", 'Data Entry'!$BW4776)</f>
        <v/>
      </c>
      <c r="L2138" s="37" t="str">
        <f t="shared" si="100"/>
        <v/>
      </c>
      <c r="N2138" s="37" t="str">
        <f t="shared" si="101"/>
        <v/>
      </c>
      <c r="O2138" s="37" t="str">
        <f t="shared" si="99"/>
        <v/>
      </c>
    </row>
    <row r="2139" spans="1:15" x14ac:dyDescent="0.25">
      <c r="A2139" s="21"/>
      <c r="B2139" s="16"/>
      <c r="C2139" s="57"/>
      <c r="D2139" s="21"/>
      <c r="E2139" s="21"/>
      <c r="F2139" s="21"/>
      <c r="I2139" s="41" t="str">
        <f>IF('Data Entry'!$CC4777="", "", 'Data Entry'!$CC4777)</f>
        <v/>
      </c>
      <c r="J2139" s="41" t="str">
        <f>IF('Data Entry'!$BW4777="", "", 'Data Entry'!$BW4777)</f>
        <v/>
      </c>
      <c r="L2139" s="37" t="str">
        <f t="shared" si="100"/>
        <v/>
      </c>
      <c r="N2139" s="37" t="str">
        <f t="shared" si="101"/>
        <v/>
      </c>
      <c r="O2139" s="37" t="str">
        <f t="shared" si="99"/>
        <v/>
      </c>
    </row>
    <row r="2140" spans="1:15" x14ac:dyDescent="0.25">
      <c r="A2140" s="21"/>
      <c r="B2140" s="16"/>
      <c r="C2140" s="57"/>
      <c r="D2140" s="21"/>
      <c r="E2140" s="21"/>
      <c r="F2140" s="21"/>
      <c r="I2140" s="41" t="str">
        <f>IF('Data Entry'!$CC4778="", "", 'Data Entry'!$CC4778)</f>
        <v/>
      </c>
      <c r="J2140" s="41" t="str">
        <f>IF('Data Entry'!$BW4778="", "", 'Data Entry'!$BW4778)</f>
        <v/>
      </c>
      <c r="L2140" s="37" t="str">
        <f t="shared" si="100"/>
        <v/>
      </c>
      <c r="N2140" s="37" t="str">
        <f t="shared" si="101"/>
        <v/>
      </c>
      <c r="O2140" s="37" t="str">
        <f t="shared" si="99"/>
        <v/>
      </c>
    </row>
    <row r="2141" spans="1:15" x14ac:dyDescent="0.25">
      <c r="A2141" s="21"/>
      <c r="B2141" s="16"/>
      <c r="C2141" s="57"/>
      <c r="D2141" s="21"/>
      <c r="E2141" s="21"/>
      <c r="F2141" s="21"/>
      <c r="I2141" s="41" t="str">
        <f>IF('Data Entry'!$CC4779="", "", 'Data Entry'!$CC4779)</f>
        <v/>
      </c>
      <c r="J2141" s="41" t="str">
        <f>IF('Data Entry'!$BW4779="", "", 'Data Entry'!$BW4779)</f>
        <v/>
      </c>
      <c r="L2141" s="37" t="str">
        <f t="shared" si="100"/>
        <v/>
      </c>
      <c r="N2141" s="37" t="str">
        <f t="shared" si="101"/>
        <v/>
      </c>
      <c r="O2141" s="37" t="str">
        <f t="shared" si="99"/>
        <v/>
      </c>
    </row>
    <row r="2142" spans="1:15" x14ac:dyDescent="0.25">
      <c r="A2142" s="21"/>
      <c r="B2142" s="16"/>
      <c r="C2142" s="57"/>
      <c r="D2142" s="21"/>
      <c r="E2142" s="21"/>
      <c r="F2142" s="21"/>
      <c r="I2142" s="41" t="str">
        <f>IF('Data Entry'!$CC4780="", "", 'Data Entry'!$CC4780)</f>
        <v/>
      </c>
      <c r="J2142" s="41" t="str">
        <f>IF('Data Entry'!$BW4780="", "", 'Data Entry'!$BW4780)</f>
        <v/>
      </c>
      <c r="L2142" s="37" t="str">
        <f t="shared" si="100"/>
        <v/>
      </c>
      <c r="N2142" s="37" t="str">
        <f t="shared" si="101"/>
        <v/>
      </c>
      <c r="O2142" s="37" t="str">
        <f t="shared" si="99"/>
        <v/>
      </c>
    </row>
    <row r="2143" spans="1:15" x14ac:dyDescent="0.25">
      <c r="A2143" s="21"/>
      <c r="B2143" s="16"/>
      <c r="C2143" s="57"/>
      <c r="D2143" s="21"/>
      <c r="E2143" s="21"/>
      <c r="F2143" s="21"/>
      <c r="I2143" s="41" t="str">
        <f>IF('Data Entry'!$CC4781="", "", 'Data Entry'!$CC4781)</f>
        <v/>
      </c>
      <c r="J2143" s="41" t="str">
        <f>IF('Data Entry'!$BW4781="", "", 'Data Entry'!$BW4781)</f>
        <v/>
      </c>
      <c r="L2143" s="37" t="str">
        <f t="shared" si="100"/>
        <v/>
      </c>
      <c r="N2143" s="37" t="str">
        <f t="shared" si="101"/>
        <v/>
      </c>
      <c r="O2143" s="37" t="str">
        <f t="shared" si="99"/>
        <v/>
      </c>
    </row>
    <row r="2144" spans="1:15" x14ac:dyDescent="0.25">
      <c r="A2144" s="21"/>
      <c r="B2144" s="16"/>
      <c r="C2144" s="57"/>
      <c r="D2144" s="21"/>
      <c r="E2144" s="21"/>
      <c r="F2144" s="21"/>
      <c r="I2144" s="41" t="str">
        <f>IF('Data Entry'!$CC4782="", "", 'Data Entry'!$CC4782)</f>
        <v/>
      </c>
      <c r="J2144" s="41" t="str">
        <f>IF('Data Entry'!$BW4782="", "", 'Data Entry'!$BW4782)</f>
        <v/>
      </c>
      <c r="L2144" s="37" t="str">
        <f t="shared" si="100"/>
        <v/>
      </c>
      <c r="N2144" s="37" t="str">
        <f t="shared" si="101"/>
        <v/>
      </c>
      <c r="O2144" s="37" t="str">
        <f t="shared" si="99"/>
        <v/>
      </c>
    </row>
    <row r="2145" spans="1:15" x14ac:dyDescent="0.25">
      <c r="A2145" s="21"/>
      <c r="B2145" s="16"/>
      <c r="C2145" s="57"/>
      <c r="D2145" s="21"/>
      <c r="E2145" s="21"/>
      <c r="F2145" s="21"/>
      <c r="I2145" s="41" t="str">
        <f>IF('Data Entry'!$CC4783="", "", 'Data Entry'!$CC4783)</f>
        <v/>
      </c>
      <c r="J2145" s="41" t="str">
        <f>IF('Data Entry'!$BW4783="", "", 'Data Entry'!$BW4783)</f>
        <v/>
      </c>
      <c r="L2145" s="37" t="str">
        <f t="shared" si="100"/>
        <v/>
      </c>
      <c r="N2145" s="37" t="str">
        <f t="shared" si="101"/>
        <v/>
      </c>
      <c r="O2145" s="37" t="str">
        <f t="shared" si="99"/>
        <v/>
      </c>
    </row>
    <row r="2146" spans="1:15" x14ac:dyDescent="0.25">
      <c r="A2146" s="21"/>
      <c r="B2146" s="16"/>
      <c r="C2146" s="57"/>
      <c r="D2146" s="21"/>
      <c r="E2146" s="21"/>
      <c r="F2146" s="21"/>
      <c r="I2146" s="41" t="str">
        <f>IF('Data Entry'!$CC4784="", "", 'Data Entry'!$CC4784)</f>
        <v/>
      </c>
      <c r="J2146" s="41" t="str">
        <f>IF('Data Entry'!$BW4784="", "", 'Data Entry'!$BW4784)</f>
        <v/>
      </c>
      <c r="L2146" s="37" t="str">
        <f t="shared" si="100"/>
        <v/>
      </c>
      <c r="N2146" s="37" t="str">
        <f t="shared" si="101"/>
        <v/>
      </c>
      <c r="O2146" s="37" t="str">
        <f t="shared" si="99"/>
        <v/>
      </c>
    </row>
    <row r="2147" spans="1:15" x14ac:dyDescent="0.25">
      <c r="A2147" s="21"/>
      <c r="B2147" s="16"/>
      <c r="C2147" s="57"/>
      <c r="D2147" s="21"/>
      <c r="E2147" s="21"/>
      <c r="F2147" s="21"/>
      <c r="I2147" s="41" t="str">
        <f>IF('Data Entry'!$CC4785="", "", 'Data Entry'!$CC4785)</f>
        <v/>
      </c>
      <c r="J2147" s="41" t="str">
        <f>IF('Data Entry'!$BW4785="", "", 'Data Entry'!$BW4785)</f>
        <v/>
      </c>
      <c r="L2147" s="37" t="str">
        <f t="shared" si="100"/>
        <v/>
      </c>
      <c r="N2147" s="37" t="str">
        <f t="shared" si="101"/>
        <v/>
      </c>
      <c r="O2147" s="37" t="str">
        <f t="shared" si="99"/>
        <v/>
      </c>
    </row>
    <row r="2148" spans="1:15" x14ac:dyDescent="0.25">
      <c r="A2148" s="21"/>
      <c r="B2148" s="16"/>
      <c r="C2148" s="57"/>
      <c r="D2148" s="21"/>
      <c r="E2148" s="21"/>
      <c r="F2148" s="21"/>
      <c r="I2148" s="41" t="str">
        <f>IF('Data Entry'!$CC4786="", "", 'Data Entry'!$CC4786)</f>
        <v/>
      </c>
      <c r="J2148" s="41" t="str">
        <f>IF('Data Entry'!$BW4786="", "", 'Data Entry'!$BW4786)</f>
        <v/>
      </c>
      <c r="L2148" s="37" t="str">
        <f t="shared" si="100"/>
        <v/>
      </c>
      <c r="N2148" s="37" t="str">
        <f t="shared" si="101"/>
        <v/>
      </c>
      <c r="O2148" s="37" t="str">
        <f t="shared" si="99"/>
        <v/>
      </c>
    </row>
    <row r="2149" spans="1:15" x14ac:dyDescent="0.25">
      <c r="A2149" s="21"/>
      <c r="B2149" s="16"/>
      <c r="C2149" s="57"/>
      <c r="D2149" s="21"/>
      <c r="E2149" s="21"/>
      <c r="F2149" s="21"/>
      <c r="I2149" s="41" t="str">
        <f>IF('Data Entry'!$CC4787="", "", 'Data Entry'!$CC4787)</f>
        <v/>
      </c>
      <c r="J2149" s="41" t="str">
        <f>IF('Data Entry'!$BW4787="", "", 'Data Entry'!$BW4787)</f>
        <v/>
      </c>
      <c r="L2149" s="37" t="str">
        <f t="shared" si="100"/>
        <v/>
      </c>
      <c r="N2149" s="37" t="str">
        <f t="shared" si="101"/>
        <v/>
      </c>
      <c r="O2149" s="37" t="str">
        <f t="shared" si="99"/>
        <v/>
      </c>
    </row>
    <row r="2150" spans="1:15" x14ac:dyDescent="0.25">
      <c r="A2150" s="21"/>
      <c r="B2150" s="16"/>
      <c r="C2150" s="57"/>
      <c r="D2150" s="21"/>
      <c r="E2150" s="21"/>
      <c r="F2150" s="21"/>
      <c r="I2150" s="41" t="str">
        <f>IF('Data Entry'!$CC4788="", "", 'Data Entry'!$CC4788)</f>
        <v/>
      </c>
      <c r="J2150" s="41" t="str">
        <f>IF('Data Entry'!$BW4788="", "", 'Data Entry'!$BW4788)</f>
        <v/>
      </c>
      <c r="L2150" s="37" t="str">
        <f t="shared" si="100"/>
        <v/>
      </c>
      <c r="N2150" s="37" t="str">
        <f t="shared" si="101"/>
        <v/>
      </c>
      <c r="O2150" s="37" t="str">
        <f t="shared" si="99"/>
        <v/>
      </c>
    </row>
    <row r="2151" spans="1:15" x14ac:dyDescent="0.25">
      <c r="A2151" s="21"/>
      <c r="B2151" s="16"/>
      <c r="C2151" s="57"/>
      <c r="D2151" s="21"/>
      <c r="E2151" s="21"/>
      <c r="F2151" s="21"/>
      <c r="I2151" s="41" t="str">
        <f>IF('Data Entry'!$CC4789="", "", 'Data Entry'!$CC4789)</f>
        <v/>
      </c>
      <c r="J2151" s="41" t="str">
        <f>IF('Data Entry'!$BW4789="", "", 'Data Entry'!$BW4789)</f>
        <v/>
      </c>
      <c r="L2151" s="37" t="str">
        <f t="shared" si="100"/>
        <v/>
      </c>
      <c r="N2151" s="37" t="str">
        <f t="shared" si="101"/>
        <v/>
      </c>
      <c r="O2151" s="37" t="str">
        <f t="shared" si="99"/>
        <v/>
      </c>
    </row>
    <row r="2152" spans="1:15" x14ac:dyDescent="0.25">
      <c r="A2152" s="21"/>
      <c r="B2152" s="16"/>
      <c r="C2152" s="57"/>
      <c r="D2152" s="21"/>
      <c r="E2152" s="21"/>
      <c r="F2152" s="21"/>
      <c r="I2152" s="41" t="str">
        <f>IF('Data Entry'!$CC4790="", "", 'Data Entry'!$CC4790)</f>
        <v/>
      </c>
      <c r="J2152" s="41" t="str">
        <f>IF('Data Entry'!$BW4790="", "", 'Data Entry'!$BW4790)</f>
        <v/>
      </c>
      <c r="L2152" s="37" t="str">
        <f t="shared" si="100"/>
        <v/>
      </c>
      <c r="N2152" s="37" t="str">
        <f t="shared" si="101"/>
        <v/>
      </c>
      <c r="O2152" s="37" t="str">
        <f t="shared" si="99"/>
        <v/>
      </c>
    </row>
    <row r="2153" spans="1:15" x14ac:dyDescent="0.25">
      <c r="A2153" s="21"/>
      <c r="B2153" s="16"/>
      <c r="C2153" s="57"/>
      <c r="D2153" s="21"/>
      <c r="E2153" s="21"/>
      <c r="F2153" s="21"/>
      <c r="I2153" s="41" t="str">
        <f>IF('Data Entry'!$CC4791="", "", 'Data Entry'!$CC4791)</f>
        <v/>
      </c>
      <c r="J2153" s="41" t="str">
        <f>IF('Data Entry'!$BW4791="", "", 'Data Entry'!$BW4791)</f>
        <v/>
      </c>
      <c r="L2153" s="37" t="str">
        <f t="shared" si="100"/>
        <v/>
      </c>
      <c r="N2153" s="37" t="str">
        <f t="shared" si="101"/>
        <v/>
      </c>
      <c r="O2153" s="37" t="str">
        <f t="shared" si="99"/>
        <v/>
      </c>
    </row>
    <row r="2154" spans="1:15" x14ac:dyDescent="0.25">
      <c r="A2154" s="21"/>
      <c r="B2154" s="16"/>
      <c r="C2154" s="57"/>
      <c r="D2154" s="21"/>
      <c r="E2154" s="21"/>
      <c r="F2154" s="21"/>
      <c r="I2154" s="41" t="str">
        <f>IF('Data Entry'!$CC4792="", "", 'Data Entry'!$CC4792)</f>
        <v/>
      </c>
      <c r="J2154" s="41" t="str">
        <f>IF('Data Entry'!$BW4792="", "", 'Data Entry'!$BW4792)</f>
        <v/>
      </c>
      <c r="L2154" s="37" t="str">
        <f t="shared" si="100"/>
        <v/>
      </c>
      <c r="N2154" s="37" t="str">
        <f t="shared" si="101"/>
        <v/>
      </c>
      <c r="O2154" s="37" t="str">
        <f t="shared" si="99"/>
        <v/>
      </c>
    </row>
    <row r="2155" spans="1:15" x14ac:dyDescent="0.25">
      <c r="A2155" s="21"/>
      <c r="B2155" s="16"/>
      <c r="C2155" s="57"/>
      <c r="D2155" s="21"/>
      <c r="E2155" s="21"/>
      <c r="F2155" s="21"/>
      <c r="I2155" s="41" t="str">
        <f>IF('Data Entry'!$CC4793="", "", 'Data Entry'!$CC4793)</f>
        <v/>
      </c>
      <c r="J2155" s="41" t="str">
        <f>IF('Data Entry'!$BW4793="", "", 'Data Entry'!$BW4793)</f>
        <v/>
      </c>
      <c r="L2155" s="37" t="str">
        <f t="shared" si="100"/>
        <v/>
      </c>
      <c r="N2155" s="37" t="str">
        <f t="shared" si="101"/>
        <v/>
      </c>
      <c r="O2155" s="37" t="str">
        <f t="shared" si="99"/>
        <v/>
      </c>
    </row>
    <row r="2156" spans="1:15" x14ac:dyDescent="0.25">
      <c r="A2156" s="21"/>
      <c r="B2156" s="16"/>
      <c r="C2156" s="57"/>
      <c r="D2156" s="21"/>
      <c r="E2156" s="21"/>
      <c r="F2156" s="21"/>
      <c r="I2156" s="41" t="str">
        <f>IF('Data Entry'!$CC4794="", "", 'Data Entry'!$CC4794)</f>
        <v/>
      </c>
      <c r="J2156" s="41" t="str">
        <f>IF('Data Entry'!$BW4794="", "", 'Data Entry'!$BW4794)</f>
        <v/>
      </c>
      <c r="L2156" s="37" t="str">
        <f t="shared" si="100"/>
        <v/>
      </c>
      <c r="N2156" s="37" t="str">
        <f t="shared" si="101"/>
        <v/>
      </c>
      <c r="O2156" s="37" t="str">
        <f t="shared" si="99"/>
        <v/>
      </c>
    </row>
    <row r="2157" spans="1:15" x14ac:dyDescent="0.25">
      <c r="A2157" s="21"/>
      <c r="B2157" s="16"/>
      <c r="C2157" s="57"/>
      <c r="D2157" s="21"/>
      <c r="E2157" s="21"/>
      <c r="F2157" s="21"/>
      <c r="I2157" s="41" t="str">
        <f>IF('Data Entry'!$CC4795="", "", 'Data Entry'!$CC4795)</f>
        <v/>
      </c>
      <c r="J2157" s="41" t="str">
        <f>IF('Data Entry'!$BW4795="", "", 'Data Entry'!$BW4795)</f>
        <v/>
      </c>
      <c r="L2157" s="37" t="str">
        <f t="shared" si="100"/>
        <v/>
      </c>
      <c r="N2157" s="37" t="str">
        <f t="shared" si="101"/>
        <v/>
      </c>
      <c r="O2157" s="37" t="str">
        <f t="shared" si="99"/>
        <v/>
      </c>
    </row>
    <row r="2158" spans="1:15" x14ac:dyDescent="0.25">
      <c r="A2158" s="21"/>
      <c r="B2158" s="16"/>
      <c r="C2158" s="57"/>
      <c r="D2158" s="21"/>
      <c r="E2158" s="21"/>
      <c r="F2158" s="21"/>
      <c r="I2158" s="41" t="str">
        <f>IF('Data Entry'!$CC4796="", "", 'Data Entry'!$CC4796)</f>
        <v/>
      </c>
      <c r="J2158" s="41" t="str">
        <f>IF('Data Entry'!$BW4796="", "", 'Data Entry'!$BW4796)</f>
        <v/>
      </c>
      <c r="L2158" s="37" t="str">
        <f t="shared" si="100"/>
        <v/>
      </c>
      <c r="N2158" s="37" t="str">
        <f t="shared" si="101"/>
        <v/>
      </c>
      <c r="O2158" s="37" t="str">
        <f t="shared" si="99"/>
        <v/>
      </c>
    </row>
    <row r="2159" spans="1:15" x14ac:dyDescent="0.25">
      <c r="A2159" s="21"/>
      <c r="B2159" s="16"/>
      <c r="C2159" s="57"/>
      <c r="D2159" s="21"/>
      <c r="E2159" s="21"/>
      <c r="F2159" s="21"/>
      <c r="I2159" s="41" t="str">
        <f>IF('Data Entry'!$CC4797="", "", 'Data Entry'!$CC4797)</f>
        <v/>
      </c>
      <c r="J2159" s="41" t="str">
        <f>IF('Data Entry'!$BW4797="", "", 'Data Entry'!$BW4797)</f>
        <v/>
      </c>
      <c r="L2159" s="37" t="str">
        <f t="shared" si="100"/>
        <v/>
      </c>
      <c r="N2159" s="37" t="str">
        <f t="shared" si="101"/>
        <v/>
      </c>
      <c r="O2159" s="37" t="str">
        <f t="shared" si="99"/>
        <v/>
      </c>
    </row>
    <row r="2160" spans="1:15" x14ac:dyDescent="0.25">
      <c r="A2160" s="21"/>
      <c r="B2160" s="16"/>
      <c r="C2160" s="57"/>
      <c r="D2160" s="21"/>
      <c r="E2160" s="21"/>
      <c r="F2160" s="21"/>
      <c r="I2160" s="41" t="str">
        <f>IF('Data Entry'!$CC4798="", "", 'Data Entry'!$CC4798)</f>
        <v/>
      </c>
      <c r="J2160" s="41" t="str">
        <f>IF('Data Entry'!$BW4798="", "", 'Data Entry'!$BW4798)</f>
        <v/>
      </c>
      <c r="L2160" s="37" t="str">
        <f t="shared" si="100"/>
        <v/>
      </c>
      <c r="N2160" s="37" t="str">
        <f t="shared" si="101"/>
        <v/>
      </c>
      <c r="O2160" s="37" t="str">
        <f t="shared" si="99"/>
        <v/>
      </c>
    </row>
    <row r="2161" spans="1:15" x14ac:dyDescent="0.25">
      <c r="A2161" s="21"/>
      <c r="B2161" s="16"/>
      <c r="C2161" s="57"/>
      <c r="D2161" s="21"/>
      <c r="E2161" s="21"/>
      <c r="F2161" s="21"/>
      <c r="I2161" s="41" t="str">
        <f>IF('Data Entry'!$CC4799="", "", 'Data Entry'!$CC4799)</f>
        <v/>
      </c>
      <c r="J2161" s="41" t="str">
        <f>IF('Data Entry'!$BW4799="", "", 'Data Entry'!$BW4799)</f>
        <v/>
      </c>
      <c r="L2161" s="37" t="str">
        <f t="shared" si="100"/>
        <v/>
      </c>
      <c r="N2161" s="37" t="str">
        <f t="shared" si="101"/>
        <v/>
      </c>
      <c r="O2161" s="37" t="str">
        <f t="shared" si="99"/>
        <v/>
      </c>
    </row>
    <row r="2162" spans="1:15" x14ac:dyDescent="0.25">
      <c r="A2162" s="21"/>
      <c r="B2162" s="16"/>
      <c r="C2162" s="57"/>
      <c r="D2162" s="21"/>
      <c r="E2162" s="21"/>
      <c r="F2162" s="21"/>
      <c r="I2162" s="41" t="str">
        <f>IF('Data Entry'!$CC4800="", "", 'Data Entry'!$CC4800)</f>
        <v/>
      </c>
      <c r="J2162" s="41" t="str">
        <f>IF('Data Entry'!$BW4800="", "", 'Data Entry'!$BW4800)</f>
        <v/>
      </c>
      <c r="L2162" s="37" t="str">
        <f t="shared" si="100"/>
        <v/>
      </c>
      <c r="N2162" s="37" t="str">
        <f t="shared" si="101"/>
        <v/>
      </c>
      <c r="O2162" s="37" t="str">
        <f t="shared" si="99"/>
        <v/>
      </c>
    </row>
    <row r="2163" spans="1:15" x14ac:dyDescent="0.25">
      <c r="A2163" s="21"/>
      <c r="B2163" s="16"/>
      <c r="C2163" s="57"/>
      <c r="D2163" s="21"/>
      <c r="E2163" s="21"/>
      <c r="F2163" s="21"/>
      <c r="I2163" s="41" t="str">
        <f>IF('Data Entry'!$CC4801="", "", 'Data Entry'!$CC4801)</f>
        <v/>
      </c>
      <c r="J2163" s="41" t="str">
        <f>IF('Data Entry'!$BW4801="", "", 'Data Entry'!$BW4801)</f>
        <v/>
      </c>
      <c r="L2163" s="37" t="str">
        <f t="shared" si="100"/>
        <v/>
      </c>
      <c r="N2163" s="37" t="str">
        <f t="shared" si="101"/>
        <v/>
      </c>
      <c r="O2163" s="37" t="str">
        <f t="shared" si="99"/>
        <v/>
      </c>
    </row>
    <row r="2164" spans="1:15" x14ac:dyDescent="0.25">
      <c r="A2164" s="21"/>
      <c r="B2164" s="16"/>
      <c r="C2164" s="57"/>
      <c r="D2164" s="21"/>
      <c r="E2164" s="21"/>
      <c r="F2164" s="21"/>
      <c r="I2164" s="41" t="str">
        <f>IF('Data Entry'!$CC4802="", "", 'Data Entry'!$CC4802)</f>
        <v/>
      </c>
      <c r="J2164" s="41" t="str">
        <f>IF('Data Entry'!$BW4802="", "", 'Data Entry'!$BW4802)</f>
        <v/>
      </c>
      <c r="L2164" s="37" t="str">
        <f t="shared" si="100"/>
        <v/>
      </c>
      <c r="N2164" s="37" t="str">
        <f t="shared" si="101"/>
        <v/>
      </c>
      <c r="O2164" s="37" t="str">
        <f t="shared" si="99"/>
        <v/>
      </c>
    </row>
    <row r="2165" spans="1:15" x14ac:dyDescent="0.25">
      <c r="A2165" s="21"/>
      <c r="B2165" s="16"/>
      <c r="C2165" s="57"/>
      <c r="D2165" s="21"/>
      <c r="E2165" s="21"/>
      <c r="F2165" s="21"/>
      <c r="I2165" s="41" t="str">
        <f>IF('Data Entry'!$CC4803="", "", 'Data Entry'!$CC4803)</f>
        <v/>
      </c>
      <c r="J2165" s="41" t="str">
        <f>IF('Data Entry'!$BW4803="", "", 'Data Entry'!$BW4803)</f>
        <v/>
      </c>
      <c r="L2165" s="37" t="str">
        <f t="shared" si="100"/>
        <v/>
      </c>
      <c r="N2165" s="37" t="str">
        <f t="shared" si="101"/>
        <v/>
      </c>
      <c r="O2165" s="37" t="str">
        <f t="shared" si="99"/>
        <v/>
      </c>
    </row>
    <row r="2166" spans="1:15" x14ac:dyDescent="0.25">
      <c r="A2166" s="21"/>
      <c r="B2166" s="16"/>
      <c r="C2166" s="57"/>
      <c r="D2166" s="21"/>
      <c r="E2166" s="21"/>
      <c r="F2166" s="21"/>
      <c r="I2166" s="41" t="str">
        <f>IF('Data Entry'!$CC4804="", "", 'Data Entry'!$CC4804)</f>
        <v/>
      </c>
      <c r="J2166" s="41" t="str">
        <f>IF('Data Entry'!$BW4804="", "", 'Data Entry'!$BW4804)</f>
        <v/>
      </c>
      <c r="L2166" s="37" t="str">
        <f t="shared" si="100"/>
        <v/>
      </c>
      <c r="N2166" s="37" t="str">
        <f t="shared" si="101"/>
        <v/>
      </c>
      <c r="O2166" s="37" t="str">
        <f t="shared" si="99"/>
        <v/>
      </c>
    </row>
    <row r="2167" spans="1:15" x14ac:dyDescent="0.25">
      <c r="A2167" s="21"/>
      <c r="B2167" s="16"/>
      <c r="C2167" s="57"/>
      <c r="D2167" s="21"/>
      <c r="E2167" s="21"/>
      <c r="F2167" s="21"/>
      <c r="I2167" s="41" t="str">
        <f>IF('Data Entry'!$CC4805="", "", 'Data Entry'!$CC4805)</f>
        <v/>
      </c>
      <c r="J2167" s="41" t="str">
        <f>IF('Data Entry'!$BW4805="", "", 'Data Entry'!$BW4805)</f>
        <v/>
      </c>
      <c r="L2167" s="37" t="str">
        <f t="shared" si="100"/>
        <v/>
      </c>
      <c r="N2167" s="37" t="str">
        <f t="shared" si="101"/>
        <v/>
      </c>
      <c r="O2167" s="37" t="str">
        <f t="shared" si="99"/>
        <v/>
      </c>
    </row>
    <row r="2168" spans="1:15" x14ac:dyDescent="0.25">
      <c r="A2168" s="21"/>
      <c r="B2168" s="16"/>
      <c r="C2168" s="57"/>
      <c r="D2168" s="21"/>
      <c r="E2168" s="21"/>
      <c r="F2168" s="21"/>
      <c r="I2168" s="41" t="str">
        <f>IF('Data Entry'!$CC4806="", "", 'Data Entry'!$CC4806)</f>
        <v/>
      </c>
      <c r="J2168" s="41" t="str">
        <f>IF('Data Entry'!$BW4806="", "", 'Data Entry'!$BW4806)</f>
        <v/>
      </c>
      <c r="L2168" s="37" t="str">
        <f t="shared" si="100"/>
        <v/>
      </c>
      <c r="N2168" s="37" t="str">
        <f t="shared" si="101"/>
        <v/>
      </c>
      <c r="O2168" s="37" t="str">
        <f t="shared" si="99"/>
        <v/>
      </c>
    </row>
    <row r="2169" spans="1:15" x14ac:dyDescent="0.25">
      <c r="A2169" s="21"/>
      <c r="B2169" s="16"/>
      <c r="C2169" s="57"/>
      <c r="D2169" s="21"/>
      <c r="E2169" s="21"/>
      <c r="F2169" s="21"/>
      <c r="I2169" s="41" t="str">
        <f>IF('Data Entry'!$CC4807="", "", 'Data Entry'!$CC4807)</f>
        <v/>
      </c>
      <c r="J2169" s="41" t="str">
        <f>IF('Data Entry'!$BW4807="", "", 'Data Entry'!$BW4807)</f>
        <v/>
      </c>
      <c r="L2169" s="37" t="str">
        <f t="shared" si="100"/>
        <v/>
      </c>
      <c r="N2169" s="37" t="str">
        <f t="shared" si="101"/>
        <v/>
      </c>
      <c r="O2169" s="37" t="str">
        <f t="shared" si="99"/>
        <v/>
      </c>
    </row>
    <row r="2170" spans="1:15" x14ac:dyDescent="0.25">
      <c r="A2170" s="21"/>
      <c r="B2170" s="16"/>
      <c r="C2170" s="57"/>
      <c r="D2170" s="21"/>
      <c r="E2170" s="21"/>
      <c r="F2170" s="21"/>
      <c r="I2170" s="41" t="str">
        <f>IF('Data Entry'!$CC4808="", "", 'Data Entry'!$CC4808)</f>
        <v/>
      </c>
      <c r="J2170" s="41" t="str">
        <f>IF('Data Entry'!$BW4808="", "", 'Data Entry'!$BW4808)</f>
        <v/>
      </c>
      <c r="L2170" s="37" t="str">
        <f t="shared" si="100"/>
        <v/>
      </c>
      <c r="N2170" s="37" t="str">
        <f t="shared" si="101"/>
        <v/>
      </c>
      <c r="O2170" s="37" t="str">
        <f t="shared" si="99"/>
        <v/>
      </c>
    </row>
    <row r="2171" spans="1:15" x14ac:dyDescent="0.25">
      <c r="A2171" s="21"/>
      <c r="B2171" s="16"/>
      <c r="C2171" s="57"/>
      <c r="D2171" s="21"/>
      <c r="E2171" s="21"/>
      <c r="F2171" s="21"/>
      <c r="I2171" s="41" t="str">
        <f>IF('Data Entry'!$CC4809="", "", 'Data Entry'!$CC4809)</f>
        <v/>
      </c>
      <c r="J2171" s="41" t="str">
        <f>IF('Data Entry'!$BW4809="", "", 'Data Entry'!$BW4809)</f>
        <v/>
      </c>
      <c r="L2171" s="37" t="str">
        <f t="shared" si="100"/>
        <v/>
      </c>
      <c r="N2171" s="37" t="str">
        <f t="shared" si="101"/>
        <v/>
      </c>
      <c r="O2171" s="37" t="str">
        <f t="shared" si="99"/>
        <v/>
      </c>
    </row>
    <row r="2172" spans="1:15" x14ac:dyDescent="0.25">
      <c r="A2172" s="21"/>
      <c r="B2172" s="16"/>
      <c r="C2172" s="57"/>
      <c r="D2172" s="21"/>
      <c r="E2172" s="21"/>
      <c r="F2172" s="21"/>
      <c r="I2172" s="41" t="str">
        <f>IF('Data Entry'!$CC4810="", "", 'Data Entry'!$CC4810)</f>
        <v/>
      </c>
      <c r="J2172" s="41" t="str">
        <f>IF('Data Entry'!$BW4810="", "", 'Data Entry'!$BW4810)</f>
        <v/>
      </c>
      <c r="L2172" s="37" t="str">
        <f t="shared" si="100"/>
        <v/>
      </c>
      <c r="N2172" s="37" t="str">
        <f t="shared" si="101"/>
        <v/>
      </c>
      <c r="O2172" s="37" t="str">
        <f t="shared" si="99"/>
        <v/>
      </c>
    </row>
    <row r="2173" spans="1:15" x14ac:dyDescent="0.25">
      <c r="A2173" s="21"/>
      <c r="B2173" s="16"/>
      <c r="C2173" s="57"/>
      <c r="D2173" s="21"/>
      <c r="E2173" s="21"/>
      <c r="F2173" s="21"/>
      <c r="I2173" s="41" t="str">
        <f>IF('Data Entry'!$CC4811="", "", 'Data Entry'!$CC4811)</f>
        <v/>
      </c>
      <c r="J2173" s="41" t="str">
        <f>IF('Data Entry'!$BW4811="", "", 'Data Entry'!$BW4811)</f>
        <v/>
      </c>
      <c r="L2173" s="37" t="str">
        <f t="shared" si="100"/>
        <v/>
      </c>
      <c r="N2173" s="37" t="str">
        <f t="shared" si="101"/>
        <v/>
      </c>
      <c r="O2173" s="37" t="str">
        <f t="shared" si="99"/>
        <v/>
      </c>
    </row>
    <row r="2174" spans="1:15" x14ac:dyDescent="0.25">
      <c r="A2174" s="21"/>
      <c r="B2174" s="16"/>
      <c r="C2174" s="57"/>
      <c r="D2174" s="21"/>
      <c r="E2174" s="21"/>
      <c r="F2174" s="21"/>
      <c r="I2174" s="41" t="str">
        <f>IF('Data Entry'!$CC4812="", "", 'Data Entry'!$CC4812)</f>
        <v/>
      </c>
      <c r="J2174" s="41" t="str">
        <f>IF('Data Entry'!$BW4812="", "", 'Data Entry'!$BW4812)</f>
        <v/>
      </c>
      <c r="L2174" s="37" t="str">
        <f t="shared" si="100"/>
        <v/>
      </c>
      <c r="N2174" s="37" t="str">
        <f t="shared" si="101"/>
        <v/>
      </c>
      <c r="O2174" s="37" t="str">
        <f t="shared" si="99"/>
        <v/>
      </c>
    </row>
    <row r="2175" spans="1:15" x14ac:dyDescent="0.25">
      <c r="A2175" s="21"/>
      <c r="B2175" s="16"/>
      <c r="C2175" s="57"/>
      <c r="D2175" s="21"/>
      <c r="E2175" s="21"/>
      <c r="F2175" s="21"/>
      <c r="I2175" s="41" t="str">
        <f>IF('Data Entry'!$CC4813="", "", 'Data Entry'!$CC4813)</f>
        <v/>
      </c>
      <c r="J2175" s="41" t="str">
        <f>IF('Data Entry'!$BW4813="", "", 'Data Entry'!$BW4813)</f>
        <v/>
      </c>
      <c r="L2175" s="37" t="str">
        <f t="shared" si="100"/>
        <v/>
      </c>
      <c r="N2175" s="37" t="str">
        <f t="shared" si="101"/>
        <v/>
      </c>
      <c r="O2175" s="37" t="str">
        <f t="shared" si="99"/>
        <v/>
      </c>
    </row>
    <row r="2176" spans="1:15" x14ac:dyDescent="0.25">
      <c r="A2176" s="21"/>
      <c r="B2176" s="16"/>
      <c r="C2176" s="57"/>
      <c r="D2176" s="21"/>
      <c r="E2176" s="21"/>
      <c r="F2176" s="21"/>
      <c r="I2176" s="41" t="str">
        <f>IF('Data Entry'!$CC4814="", "", 'Data Entry'!$CC4814)</f>
        <v/>
      </c>
      <c r="J2176" s="41" t="str">
        <f>IF('Data Entry'!$BW4814="", "", 'Data Entry'!$BW4814)</f>
        <v/>
      </c>
      <c r="L2176" s="37" t="str">
        <f t="shared" si="100"/>
        <v/>
      </c>
      <c r="N2176" s="37" t="str">
        <f t="shared" si="101"/>
        <v/>
      </c>
      <c r="O2176" s="37" t="str">
        <f t="shared" si="99"/>
        <v/>
      </c>
    </row>
    <row r="2177" spans="1:15" x14ac:dyDescent="0.25">
      <c r="A2177" s="21"/>
      <c r="B2177" s="16"/>
      <c r="C2177" s="57"/>
      <c r="D2177" s="21"/>
      <c r="E2177" s="21"/>
      <c r="F2177" s="21"/>
      <c r="I2177" s="41" t="str">
        <f>IF('Data Entry'!$CC4815="", "", 'Data Entry'!$CC4815)</f>
        <v/>
      </c>
      <c r="J2177" s="41" t="str">
        <f>IF('Data Entry'!$BW4815="", "", 'Data Entry'!$BW4815)</f>
        <v/>
      </c>
      <c r="L2177" s="37" t="str">
        <f t="shared" si="100"/>
        <v/>
      </c>
      <c r="N2177" s="37" t="str">
        <f t="shared" si="101"/>
        <v/>
      </c>
      <c r="O2177" s="37" t="str">
        <f t="shared" si="99"/>
        <v/>
      </c>
    </row>
    <row r="2178" spans="1:15" x14ac:dyDescent="0.25">
      <c r="A2178" s="21"/>
      <c r="B2178" s="16"/>
      <c r="C2178" s="57"/>
      <c r="D2178" s="21"/>
      <c r="E2178" s="21"/>
      <c r="F2178" s="21"/>
      <c r="I2178" s="41" t="str">
        <f>IF('Data Entry'!$CC4816="", "", 'Data Entry'!$CC4816)</f>
        <v/>
      </c>
      <c r="J2178" s="41" t="str">
        <f>IF('Data Entry'!$BW4816="", "", 'Data Entry'!$BW4816)</f>
        <v/>
      </c>
      <c r="L2178" s="37" t="str">
        <f t="shared" si="100"/>
        <v/>
      </c>
      <c r="N2178" s="37" t="str">
        <f t="shared" si="101"/>
        <v/>
      </c>
      <c r="O2178" s="37" t="str">
        <f t="shared" si="99"/>
        <v/>
      </c>
    </row>
    <row r="2179" spans="1:15" x14ac:dyDescent="0.25">
      <c r="A2179" s="21"/>
      <c r="B2179" s="16"/>
      <c r="C2179" s="57"/>
      <c r="D2179" s="21"/>
      <c r="E2179" s="21"/>
      <c r="F2179" s="21"/>
      <c r="I2179" s="41" t="str">
        <f>IF('Data Entry'!$CC4817="", "", 'Data Entry'!$CC4817)</f>
        <v/>
      </c>
      <c r="J2179" s="41" t="str">
        <f>IF('Data Entry'!$BW4817="", "", 'Data Entry'!$BW4817)</f>
        <v/>
      </c>
      <c r="L2179" s="37" t="str">
        <f t="shared" si="100"/>
        <v/>
      </c>
      <c r="N2179" s="37" t="str">
        <f t="shared" si="101"/>
        <v/>
      </c>
      <c r="O2179" s="37" t="str">
        <f t="shared" si="99"/>
        <v/>
      </c>
    </row>
    <row r="2180" spans="1:15" x14ac:dyDescent="0.25">
      <c r="A2180" s="21"/>
      <c r="B2180" s="16"/>
      <c r="C2180" s="57"/>
      <c r="D2180" s="21"/>
      <c r="E2180" s="21"/>
      <c r="F2180" s="21"/>
      <c r="I2180" s="41" t="str">
        <f>IF('Data Entry'!$CC4818="", "", 'Data Entry'!$CC4818)</f>
        <v/>
      </c>
      <c r="J2180" s="41" t="str">
        <f>IF('Data Entry'!$BW4818="", "", 'Data Entry'!$BW4818)</f>
        <v/>
      </c>
      <c r="L2180" s="37" t="str">
        <f t="shared" si="100"/>
        <v/>
      </c>
      <c r="N2180" s="37" t="str">
        <f t="shared" si="101"/>
        <v/>
      </c>
      <c r="O2180" s="37" t="str">
        <f t="shared" si="99"/>
        <v/>
      </c>
    </row>
    <row r="2181" spans="1:15" x14ac:dyDescent="0.25">
      <c r="A2181" s="21"/>
      <c r="B2181" s="16"/>
      <c r="C2181" s="57"/>
      <c r="D2181" s="21"/>
      <c r="E2181" s="21"/>
      <c r="F2181" s="21"/>
      <c r="I2181" s="41" t="str">
        <f>IF('Data Entry'!$CC4819="", "", 'Data Entry'!$CC4819)</f>
        <v/>
      </c>
      <c r="J2181" s="41" t="str">
        <f>IF('Data Entry'!$BW4819="", "", 'Data Entry'!$BW4819)</f>
        <v/>
      </c>
      <c r="L2181" s="37" t="str">
        <f t="shared" si="100"/>
        <v/>
      </c>
      <c r="N2181" s="37" t="str">
        <f t="shared" si="101"/>
        <v/>
      </c>
      <c r="O2181" s="37" t="str">
        <f t="shared" si="99"/>
        <v/>
      </c>
    </row>
    <row r="2182" spans="1:15" x14ac:dyDescent="0.25">
      <c r="A2182" s="21"/>
      <c r="B2182" s="16"/>
      <c r="C2182" s="57"/>
      <c r="D2182" s="21"/>
      <c r="E2182" s="21"/>
      <c r="F2182" s="21"/>
      <c r="I2182" s="41" t="str">
        <f>IF('Data Entry'!$CC4820="", "", 'Data Entry'!$CC4820)</f>
        <v/>
      </c>
      <c r="J2182" s="41" t="str">
        <f>IF('Data Entry'!$BW4820="", "", 'Data Entry'!$BW4820)</f>
        <v/>
      </c>
      <c r="L2182" s="37" t="str">
        <f t="shared" si="100"/>
        <v/>
      </c>
      <c r="N2182" s="37" t="str">
        <f t="shared" si="101"/>
        <v/>
      </c>
      <c r="O2182" s="37" t="str">
        <f t="shared" si="99"/>
        <v/>
      </c>
    </row>
    <row r="2183" spans="1:15" x14ac:dyDescent="0.25">
      <c r="A2183" s="21"/>
      <c r="B2183" s="16"/>
      <c r="C2183" s="57"/>
      <c r="D2183" s="21"/>
      <c r="E2183" s="21"/>
      <c r="F2183" s="21"/>
      <c r="I2183" s="41" t="str">
        <f>IF('Data Entry'!$CC4821="", "", 'Data Entry'!$CC4821)</f>
        <v/>
      </c>
      <c r="J2183" s="41" t="str">
        <f>IF('Data Entry'!$BW4821="", "", 'Data Entry'!$BW4821)</f>
        <v/>
      </c>
      <c r="L2183" s="37" t="str">
        <f t="shared" si="100"/>
        <v/>
      </c>
      <c r="N2183" s="37" t="str">
        <f t="shared" si="101"/>
        <v/>
      </c>
      <c r="O2183" s="37" t="str">
        <f t="shared" si="99"/>
        <v/>
      </c>
    </row>
    <row r="2184" spans="1:15" x14ac:dyDescent="0.25">
      <c r="A2184" s="21"/>
      <c r="B2184" s="16"/>
      <c r="C2184" s="57"/>
      <c r="D2184" s="21"/>
      <c r="E2184" s="21"/>
      <c r="F2184" s="21"/>
      <c r="I2184" s="41" t="str">
        <f>IF('Data Entry'!$CC4822="", "", 'Data Entry'!$CC4822)</f>
        <v/>
      </c>
      <c r="J2184" s="41" t="str">
        <f>IF('Data Entry'!$BW4822="", "", 'Data Entry'!$BW4822)</f>
        <v/>
      </c>
      <c r="L2184" s="37" t="str">
        <f t="shared" si="100"/>
        <v/>
      </c>
      <c r="N2184" s="37" t="str">
        <f t="shared" si="101"/>
        <v/>
      </c>
      <c r="O2184" s="37" t="str">
        <f t="shared" si="99"/>
        <v/>
      </c>
    </row>
    <row r="2185" spans="1:15" x14ac:dyDescent="0.25">
      <c r="A2185" s="21"/>
      <c r="B2185" s="16"/>
      <c r="C2185" s="57"/>
      <c r="D2185" s="21"/>
      <c r="E2185" s="21"/>
      <c r="F2185" s="21"/>
      <c r="I2185" s="41" t="str">
        <f>IF('Data Entry'!$CC4823="", "", 'Data Entry'!$CC4823)</f>
        <v/>
      </c>
      <c r="J2185" s="41" t="str">
        <f>IF('Data Entry'!$BW4823="", "", 'Data Entry'!$BW4823)</f>
        <v/>
      </c>
      <c r="L2185" s="37" t="str">
        <f t="shared" si="100"/>
        <v/>
      </c>
      <c r="N2185" s="37" t="str">
        <f t="shared" si="101"/>
        <v/>
      </c>
      <c r="O2185" s="37" t="str">
        <f t="shared" si="99"/>
        <v/>
      </c>
    </row>
    <row r="2186" spans="1:15" x14ac:dyDescent="0.25">
      <c r="A2186" s="21"/>
      <c r="B2186" s="16"/>
      <c r="C2186" s="57"/>
      <c r="D2186" s="21"/>
      <c r="E2186" s="21"/>
      <c r="F2186" s="21"/>
      <c r="I2186" s="41" t="str">
        <f>IF('Data Entry'!$CC4824="", "", 'Data Entry'!$CC4824)</f>
        <v/>
      </c>
      <c r="J2186" s="41" t="str">
        <f>IF('Data Entry'!$BW4824="", "", 'Data Entry'!$BW4824)</f>
        <v/>
      </c>
      <c r="L2186" s="37" t="str">
        <f t="shared" si="100"/>
        <v/>
      </c>
      <c r="N2186" s="37" t="str">
        <f t="shared" si="101"/>
        <v/>
      </c>
      <c r="O2186" s="37" t="str">
        <f t="shared" si="99"/>
        <v/>
      </c>
    </row>
    <row r="2187" spans="1:15" x14ac:dyDescent="0.25">
      <c r="A2187" s="21"/>
      <c r="B2187" s="16"/>
      <c r="C2187" s="57"/>
      <c r="D2187" s="21"/>
      <c r="E2187" s="21"/>
      <c r="F2187" s="21"/>
      <c r="I2187" s="41" t="str">
        <f>IF('Data Entry'!$CC4825="", "", 'Data Entry'!$CC4825)</f>
        <v/>
      </c>
      <c r="J2187" s="41" t="str">
        <f>IF('Data Entry'!$BW4825="", "", 'Data Entry'!$BW4825)</f>
        <v/>
      </c>
      <c r="L2187" s="37" t="str">
        <f t="shared" si="100"/>
        <v/>
      </c>
      <c r="N2187" s="37" t="str">
        <f t="shared" si="101"/>
        <v/>
      </c>
      <c r="O2187" s="37" t="str">
        <f t="shared" ref="O2187:O2250" si="102">IF($L2187="", "", IF(AND(O$5="X", C2187=""), $L$6, IF(AND(NOT(C2187=""), OR(COUNTIF(J$11:J$2650, C2187)=0, COUNTIF(C$11:C$2650, C2187)&gt;1)), $L$7, "")))</f>
        <v/>
      </c>
    </row>
    <row r="2188" spans="1:15" x14ac:dyDescent="0.25">
      <c r="A2188" s="21"/>
      <c r="B2188" s="16"/>
      <c r="C2188" s="57"/>
      <c r="D2188" s="21"/>
      <c r="E2188" s="21"/>
      <c r="F2188" s="21"/>
      <c r="I2188" s="41" t="str">
        <f>IF('Data Entry'!$CC4826="", "", 'Data Entry'!$CC4826)</f>
        <v/>
      </c>
      <c r="J2188" s="41" t="str">
        <f>IF('Data Entry'!$BW4826="", "", 'Data Entry'!$BW4826)</f>
        <v/>
      </c>
      <c r="L2188" s="37" t="str">
        <f t="shared" ref="L2188:L2251" si="103">IF(COUNTIF($B2188:$C2188, "")=2, "", "X")</f>
        <v/>
      </c>
      <c r="N2188" s="37" t="str">
        <f t="shared" ref="N2188:N2251" si="104">IF($L2188="", "", IF(AND(N$5="X", B2188=""), $L$6, IF(AND(NOT(B2188=""), OR(COUNTIF(I$11:I$2650, B2188)=0, COUNTIF(B$11:B$2650, B2188)&gt;1)), $L$7, "")))</f>
        <v/>
      </c>
      <c r="O2188" s="37" t="str">
        <f t="shared" si="102"/>
        <v/>
      </c>
    </row>
    <row r="2189" spans="1:15" x14ac:dyDescent="0.25">
      <c r="A2189" s="21"/>
      <c r="B2189" s="16"/>
      <c r="C2189" s="57"/>
      <c r="D2189" s="21"/>
      <c r="E2189" s="21"/>
      <c r="F2189" s="21"/>
      <c r="I2189" s="41" t="str">
        <f>IF('Data Entry'!$CC4827="", "", 'Data Entry'!$CC4827)</f>
        <v/>
      </c>
      <c r="J2189" s="41" t="str">
        <f>IF('Data Entry'!$BW4827="", "", 'Data Entry'!$BW4827)</f>
        <v/>
      </c>
      <c r="L2189" s="37" t="str">
        <f t="shared" si="103"/>
        <v/>
      </c>
      <c r="N2189" s="37" t="str">
        <f t="shared" si="104"/>
        <v/>
      </c>
      <c r="O2189" s="37" t="str">
        <f t="shared" si="102"/>
        <v/>
      </c>
    </row>
    <row r="2190" spans="1:15" x14ac:dyDescent="0.25">
      <c r="A2190" s="21"/>
      <c r="B2190" s="16"/>
      <c r="C2190" s="57"/>
      <c r="D2190" s="21"/>
      <c r="E2190" s="21"/>
      <c r="F2190" s="21"/>
      <c r="I2190" s="41" t="str">
        <f>IF('Data Entry'!$CC4828="", "", 'Data Entry'!$CC4828)</f>
        <v/>
      </c>
      <c r="J2190" s="41" t="str">
        <f>IF('Data Entry'!$BW4828="", "", 'Data Entry'!$BW4828)</f>
        <v/>
      </c>
      <c r="L2190" s="37" t="str">
        <f t="shared" si="103"/>
        <v/>
      </c>
      <c r="N2190" s="37" t="str">
        <f t="shared" si="104"/>
        <v/>
      </c>
      <c r="O2190" s="37" t="str">
        <f t="shared" si="102"/>
        <v/>
      </c>
    </row>
    <row r="2191" spans="1:15" x14ac:dyDescent="0.25">
      <c r="A2191" s="21"/>
      <c r="B2191" s="16"/>
      <c r="C2191" s="57"/>
      <c r="D2191" s="21"/>
      <c r="E2191" s="21"/>
      <c r="F2191" s="21"/>
      <c r="I2191" s="41" t="str">
        <f>IF('Data Entry'!$CC4829="", "", 'Data Entry'!$CC4829)</f>
        <v/>
      </c>
      <c r="J2191" s="41" t="str">
        <f>IF('Data Entry'!$BW4829="", "", 'Data Entry'!$BW4829)</f>
        <v/>
      </c>
      <c r="L2191" s="37" t="str">
        <f t="shared" si="103"/>
        <v/>
      </c>
      <c r="N2191" s="37" t="str">
        <f t="shared" si="104"/>
        <v/>
      </c>
      <c r="O2191" s="37" t="str">
        <f t="shared" si="102"/>
        <v/>
      </c>
    </row>
    <row r="2192" spans="1:15" x14ac:dyDescent="0.25">
      <c r="A2192" s="21"/>
      <c r="B2192" s="16"/>
      <c r="C2192" s="57"/>
      <c r="D2192" s="21"/>
      <c r="E2192" s="21"/>
      <c r="F2192" s="21"/>
      <c r="I2192" s="41" t="str">
        <f>IF('Data Entry'!$CC4830="", "", 'Data Entry'!$CC4830)</f>
        <v/>
      </c>
      <c r="J2192" s="41" t="str">
        <f>IF('Data Entry'!$BW4830="", "", 'Data Entry'!$BW4830)</f>
        <v/>
      </c>
      <c r="L2192" s="37" t="str">
        <f t="shared" si="103"/>
        <v/>
      </c>
      <c r="N2192" s="37" t="str">
        <f t="shared" si="104"/>
        <v/>
      </c>
      <c r="O2192" s="37" t="str">
        <f t="shared" si="102"/>
        <v/>
      </c>
    </row>
    <row r="2193" spans="1:15" x14ac:dyDescent="0.25">
      <c r="A2193" s="21"/>
      <c r="B2193" s="16"/>
      <c r="C2193" s="57"/>
      <c r="D2193" s="21"/>
      <c r="E2193" s="21"/>
      <c r="F2193" s="21"/>
      <c r="I2193" s="41" t="str">
        <f>IF('Data Entry'!$CC4831="", "", 'Data Entry'!$CC4831)</f>
        <v/>
      </c>
      <c r="J2193" s="41" t="str">
        <f>IF('Data Entry'!$BW4831="", "", 'Data Entry'!$BW4831)</f>
        <v/>
      </c>
      <c r="L2193" s="37" t="str">
        <f t="shared" si="103"/>
        <v/>
      </c>
      <c r="N2193" s="37" t="str">
        <f t="shared" si="104"/>
        <v/>
      </c>
      <c r="O2193" s="37" t="str">
        <f t="shared" si="102"/>
        <v/>
      </c>
    </row>
    <row r="2194" spans="1:15" x14ac:dyDescent="0.25">
      <c r="A2194" s="21"/>
      <c r="B2194" s="16"/>
      <c r="C2194" s="57"/>
      <c r="D2194" s="21"/>
      <c r="E2194" s="21"/>
      <c r="F2194" s="21"/>
      <c r="I2194" s="41" t="str">
        <f>IF('Data Entry'!$CC4832="", "", 'Data Entry'!$CC4832)</f>
        <v/>
      </c>
      <c r="J2194" s="41" t="str">
        <f>IF('Data Entry'!$BW4832="", "", 'Data Entry'!$BW4832)</f>
        <v/>
      </c>
      <c r="L2194" s="37" t="str">
        <f t="shared" si="103"/>
        <v/>
      </c>
      <c r="N2194" s="37" t="str">
        <f t="shared" si="104"/>
        <v/>
      </c>
      <c r="O2194" s="37" t="str">
        <f t="shared" si="102"/>
        <v/>
      </c>
    </row>
    <row r="2195" spans="1:15" x14ac:dyDescent="0.25">
      <c r="A2195" s="21"/>
      <c r="B2195" s="16"/>
      <c r="C2195" s="57"/>
      <c r="D2195" s="21"/>
      <c r="E2195" s="21"/>
      <c r="F2195" s="21"/>
      <c r="I2195" s="41" t="str">
        <f>IF('Data Entry'!$CC4833="", "", 'Data Entry'!$CC4833)</f>
        <v/>
      </c>
      <c r="J2195" s="41" t="str">
        <f>IF('Data Entry'!$BW4833="", "", 'Data Entry'!$BW4833)</f>
        <v/>
      </c>
      <c r="L2195" s="37" t="str">
        <f t="shared" si="103"/>
        <v/>
      </c>
      <c r="N2195" s="37" t="str">
        <f t="shared" si="104"/>
        <v/>
      </c>
      <c r="O2195" s="37" t="str">
        <f t="shared" si="102"/>
        <v/>
      </c>
    </row>
    <row r="2196" spans="1:15" x14ac:dyDescent="0.25">
      <c r="A2196" s="21"/>
      <c r="B2196" s="16"/>
      <c r="C2196" s="57"/>
      <c r="D2196" s="21"/>
      <c r="E2196" s="21"/>
      <c r="F2196" s="21"/>
      <c r="I2196" s="41" t="str">
        <f>IF('Data Entry'!$CC4834="", "", 'Data Entry'!$CC4834)</f>
        <v/>
      </c>
      <c r="J2196" s="41" t="str">
        <f>IF('Data Entry'!$BW4834="", "", 'Data Entry'!$BW4834)</f>
        <v/>
      </c>
      <c r="L2196" s="37" t="str">
        <f t="shared" si="103"/>
        <v/>
      </c>
      <c r="N2196" s="37" t="str">
        <f t="shared" si="104"/>
        <v/>
      </c>
      <c r="O2196" s="37" t="str">
        <f t="shared" si="102"/>
        <v/>
      </c>
    </row>
    <row r="2197" spans="1:15" x14ac:dyDescent="0.25">
      <c r="A2197" s="21"/>
      <c r="B2197" s="16"/>
      <c r="C2197" s="57"/>
      <c r="D2197" s="21"/>
      <c r="E2197" s="21"/>
      <c r="F2197" s="21"/>
      <c r="I2197" s="41" t="str">
        <f>IF('Data Entry'!$CC4835="", "", 'Data Entry'!$CC4835)</f>
        <v/>
      </c>
      <c r="J2197" s="41" t="str">
        <f>IF('Data Entry'!$BW4835="", "", 'Data Entry'!$BW4835)</f>
        <v/>
      </c>
      <c r="L2197" s="37" t="str">
        <f t="shared" si="103"/>
        <v/>
      </c>
      <c r="N2197" s="37" t="str">
        <f t="shared" si="104"/>
        <v/>
      </c>
      <c r="O2197" s="37" t="str">
        <f t="shared" si="102"/>
        <v/>
      </c>
    </row>
    <row r="2198" spans="1:15" x14ac:dyDescent="0.25">
      <c r="A2198" s="21"/>
      <c r="B2198" s="16"/>
      <c r="C2198" s="57"/>
      <c r="D2198" s="21"/>
      <c r="E2198" s="21"/>
      <c r="F2198" s="21"/>
      <c r="I2198" s="41" t="str">
        <f>IF('Data Entry'!$CC4836="", "", 'Data Entry'!$CC4836)</f>
        <v/>
      </c>
      <c r="J2198" s="41" t="str">
        <f>IF('Data Entry'!$BW4836="", "", 'Data Entry'!$BW4836)</f>
        <v/>
      </c>
      <c r="L2198" s="37" t="str">
        <f t="shared" si="103"/>
        <v/>
      </c>
      <c r="N2198" s="37" t="str">
        <f t="shared" si="104"/>
        <v/>
      </c>
      <c r="O2198" s="37" t="str">
        <f t="shared" si="102"/>
        <v/>
      </c>
    </row>
    <row r="2199" spans="1:15" x14ac:dyDescent="0.25">
      <c r="A2199" s="21"/>
      <c r="B2199" s="16"/>
      <c r="C2199" s="57"/>
      <c r="D2199" s="21"/>
      <c r="E2199" s="21"/>
      <c r="F2199" s="21"/>
      <c r="I2199" s="41" t="str">
        <f>IF('Data Entry'!$CC4837="", "", 'Data Entry'!$CC4837)</f>
        <v/>
      </c>
      <c r="J2199" s="41" t="str">
        <f>IF('Data Entry'!$BW4837="", "", 'Data Entry'!$BW4837)</f>
        <v/>
      </c>
      <c r="L2199" s="37" t="str">
        <f t="shared" si="103"/>
        <v/>
      </c>
      <c r="N2199" s="37" t="str">
        <f t="shared" si="104"/>
        <v/>
      </c>
      <c r="O2199" s="37" t="str">
        <f t="shared" si="102"/>
        <v/>
      </c>
    </row>
    <row r="2200" spans="1:15" x14ac:dyDescent="0.25">
      <c r="A2200" s="21"/>
      <c r="B2200" s="16"/>
      <c r="C2200" s="57"/>
      <c r="D2200" s="21"/>
      <c r="E2200" s="21"/>
      <c r="F2200" s="21"/>
      <c r="I2200" s="41" t="str">
        <f>IF('Data Entry'!$CC4838="", "", 'Data Entry'!$CC4838)</f>
        <v/>
      </c>
      <c r="J2200" s="41" t="str">
        <f>IF('Data Entry'!$BW4838="", "", 'Data Entry'!$BW4838)</f>
        <v/>
      </c>
      <c r="L2200" s="37" t="str">
        <f t="shared" si="103"/>
        <v/>
      </c>
      <c r="N2200" s="37" t="str">
        <f t="shared" si="104"/>
        <v/>
      </c>
      <c r="O2200" s="37" t="str">
        <f t="shared" si="102"/>
        <v/>
      </c>
    </row>
    <row r="2201" spans="1:15" x14ac:dyDescent="0.25">
      <c r="A2201" s="21"/>
      <c r="B2201" s="16"/>
      <c r="C2201" s="57"/>
      <c r="D2201" s="21"/>
      <c r="E2201" s="21"/>
      <c r="F2201" s="21"/>
      <c r="I2201" s="41" t="str">
        <f>IF('Data Entry'!$CC4839="", "", 'Data Entry'!$CC4839)</f>
        <v/>
      </c>
      <c r="J2201" s="41" t="str">
        <f>IF('Data Entry'!$BW4839="", "", 'Data Entry'!$BW4839)</f>
        <v/>
      </c>
      <c r="L2201" s="37" t="str">
        <f t="shared" si="103"/>
        <v/>
      </c>
      <c r="N2201" s="37" t="str">
        <f t="shared" si="104"/>
        <v/>
      </c>
      <c r="O2201" s="37" t="str">
        <f t="shared" si="102"/>
        <v/>
      </c>
    </row>
    <row r="2202" spans="1:15" x14ac:dyDescent="0.25">
      <c r="A2202" s="21"/>
      <c r="B2202" s="16"/>
      <c r="C2202" s="57"/>
      <c r="D2202" s="21"/>
      <c r="E2202" s="21"/>
      <c r="F2202" s="21"/>
      <c r="I2202" s="41" t="str">
        <f>IF('Data Entry'!$CC4840="", "", 'Data Entry'!$CC4840)</f>
        <v/>
      </c>
      <c r="J2202" s="41" t="str">
        <f>IF('Data Entry'!$BW4840="", "", 'Data Entry'!$BW4840)</f>
        <v/>
      </c>
      <c r="L2202" s="37" t="str">
        <f t="shared" si="103"/>
        <v/>
      </c>
      <c r="N2202" s="37" t="str">
        <f t="shared" si="104"/>
        <v/>
      </c>
      <c r="O2202" s="37" t="str">
        <f t="shared" si="102"/>
        <v/>
      </c>
    </row>
    <row r="2203" spans="1:15" x14ac:dyDescent="0.25">
      <c r="A2203" s="21"/>
      <c r="B2203" s="16"/>
      <c r="C2203" s="57"/>
      <c r="D2203" s="21"/>
      <c r="E2203" s="21"/>
      <c r="F2203" s="21"/>
      <c r="I2203" s="41" t="str">
        <f>IF('Data Entry'!$CC4841="", "", 'Data Entry'!$CC4841)</f>
        <v/>
      </c>
      <c r="J2203" s="41" t="str">
        <f>IF('Data Entry'!$BW4841="", "", 'Data Entry'!$BW4841)</f>
        <v/>
      </c>
      <c r="L2203" s="37" t="str">
        <f t="shared" si="103"/>
        <v/>
      </c>
      <c r="N2203" s="37" t="str">
        <f t="shared" si="104"/>
        <v/>
      </c>
      <c r="O2203" s="37" t="str">
        <f t="shared" si="102"/>
        <v/>
      </c>
    </row>
    <row r="2204" spans="1:15" x14ac:dyDescent="0.25">
      <c r="A2204" s="21"/>
      <c r="B2204" s="16"/>
      <c r="C2204" s="57"/>
      <c r="D2204" s="21"/>
      <c r="E2204" s="21"/>
      <c r="F2204" s="21"/>
      <c r="I2204" s="41" t="str">
        <f>IF('Data Entry'!$CC4842="", "", 'Data Entry'!$CC4842)</f>
        <v/>
      </c>
      <c r="J2204" s="41" t="str">
        <f>IF('Data Entry'!$BW4842="", "", 'Data Entry'!$BW4842)</f>
        <v/>
      </c>
      <c r="L2204" s="37" t="str">
        <f t="shared" si="103"/>
        <v/>
      </c>
      <c r="N2204" s="37" t="str">
        <f t="shared" si="104"/>
        <v/>
      </c>
      <c r="O2204" s="37" t="str">
        <f t="shared" si="102"/>
        <v/>
      </c>
    </row>
    <row r="2205" spans="1:15" x14ac:dyDescent="0.25">
      <c r="A2205" s="21"/>
      <c r="B2205" s="16"/>
      <c r="C2205" s="57"/>
      <c r="D2205" s="21"/>
      <c r="E2205" s="21"/>
      <c r="F2205" s="21"/>
      <c r="I2205" s="41" t="str">
        <f>IF('Data Entry'!$CC4843="", "", 'Data Entry'!$CC4843)</f>
        <v/>
      </c>
      <c r="J2205" s="41" t="str">
        <f>IF('Data Entry'!$BW4843="", "", 'Data Entry'!$BW4843)</f>
        <v/>
      </c>
      <c r="L2205" s="37" t="str">
        <f t="shared" si="103"/>
        <v/>
      </c>
      <c r="N2205" s="37" t="str">
        <f t="shared" si="104"/>
        <v/>
      </c>
      <c r="O2205" s="37" t="str">
        <f t="shared" si="102"/>
        <v/>
      </c>
    </row>
    <row r="2206" spans="1:15" x14ac:dyDescent="0.25">
      <c r="A2206" s="21"/>
      <c r="B2206" s="16"/>
      <c r="C2206" s="57"/>
      <c r="D2206" s="21"/>
      <c r="E2206" s="21"/>
      <c r="F2206" s="21"/>
      <c r="I2206" s="41" t="str">
        <f>IF('Data Entry'!$CC4844="", "", 'Data Entry'!$CC4844)</f>
        <v/>
      </c>
      <c r="J2206" s="41" t="str">
        <f>IF('Data Entry'!$BW4844="", "", 'Data Entry'!$BW4844)</f>
        <v/>
      </c>
      <c r="L2206" s="37" t="str">
        <f t="shared" si="103"/>
        <v/>
      </c>
      <c r="N2206" s="37" t="str">
        <f t="shared" si="104"/>
        <v/>
      </c>
      <c r="O2206" s="37" t="str">
        <f t="shared" si="102"/>
        <v/>
      </c>
    </row>
    <row r="2207" spans="1:15" x14ac:dyDescent="0.25">
      <c r="A2207" s="21"/>
      <c r="B2207" s="16"/>
      <c r="C2207" s="57"/>
      <c r="D2207" s="21"/>
      <c r="E2207" s="21"/>
      <c r="F2207" s="21"/>
      <c r="I2207" s="41" t="str">
        <f>IF('Data Entry'!$CC4845="", "", 'Data Entry'!$CC4845)</f>
        <v/>
      </c>
      <c r="J2207" s="41" t="str">
        <f>IF('Data Entry'!$BW4845="", "", 'Data Entry'!$BW4845)</f>
        <v/>
      </c>
      <c r="L2207" s="37" t="str">
        <f t="shared" si="103"/>
        <v/>
      </c>
      <c r="N2207" s="37" t="str">
        <f t="shared" si="104"/>
        <v/>
      </c>
      <c r="O2207" s="37" t="str">
        <f t="shared" si="102"/>
        <v/>
      </c>
    </row>
    <row r="2208" spans="1:15" x14ac:dyDescent="0.25">
      <c r="A2208" s="21"/>
      <c r="B2208" s="16"/>
      <c r="C2208" s="57"/>
      <c r="D2208" s="21"/>
      <c r="E2208" s="21"/>
      <c r="F2208" s="21"/>
      <c r="I2208" s="41" t="str">
        <f>IF('Data Entry'!$CC4846="", "", 'Data Entry'!$CC4846)</f>
        <v/>
      </c>
      <c r="J2208" s="41" t="str">
        <f>IF('Data Entry'!$BW4846="", "", 'Data Entry'!$BW4846)</f>
        <v/>
      </c>
      <c r="L2208" s="37" t="str">
        <f t="shared" si="103"/>
        <v/>
      </c>
      <c r="N2208" s="37" t="str">
        <f t="shared" si="104"/>
        <v/>
      </c>
      <c r="O2208" s="37" t="str">
        <f t="shared" si="102"/>
        <v/>
      </c>
    </row>
    <row r="2209" spans="1:15" x14ac:dyDescent="0.25">
      <c r="A2209" s="21"/>
      <c r="B2209" s="16"/>
      <c r="C2209" s="57"/>
      <c r="D2209" s="21"/>
      <c r="E2209" s="21"/>
      <c r="F2209" s="21"/>
      <c r="I2209" s="41" t="str">
        <f>IF('Data Entry'!$CC4847="", "", 'Data Entry'!$CC4847)</f>
        <v/>
      </c>
      <c r="J2209" s="41" t="str">
        <f>IF('Data Entry'!$BW4847="", "", 'Data Entry'!$BW4847)</f>
        <v/>
      </c>
      <c r="L2209" s="37" t="str">
        <f t="shared" si="103"/>
        <v/>
      </c>
      <c r="N2209" s="37" t="str">
        <f t="shared" si="104"/>
        <v/>
      </c>
      <c r="O2209" s="37" t="str">
        <f t="shared" si="102"/>
        <v/>
      </c>
    </row>
    <row r="2210" spans="1:15" x14ac:dyDescent="0.25">
      <c r="A2210" s="21"/>
      <c r="B2210" s="16"/>
      <c r="C2210" s="57"/>
      <c r="D2210" s="21"/>
      <c r="E2210" s="21"/>
      <c r="F2210" s="21"/>
      <c r="I2210" s="41" t="str">
        <f>IF('Data Entry'!$CC4848="", "", 'Data Entry'!$CC4848)</f>
        <v/>
      </c>
      <c r="J2210" s="41" t="str">
        <f>IF('Data Entry'!$BW4848="", "", 'Data Entry'!$BW4848)</f>
        <v/>
      </c>
      <c r="L2210" s="37" t="str">
        <f t="shared" si="103"/>
        <v/>
      </c>
      <c r="N2210" s="37" t="str">
        <f t="shared" si="104"/>
        <v/>
      </c>
      <c r="O2210" s="37" t="str">
        <f t="shared" si="102"/>
        <v/>
      </c>
    </row>
    <row r="2211" spans="1:15" x14ac:dyDescent="0.25">
      <c r="A2211" s="21"/>
      <c r="B2211" s="16"/>
      <c r="C2211" s="57"/>
      <c r="D2211" s="21"/>
      <c r="E2211" s="21"/>
      <c r="F2211" s="21"/>
      <c r="I2211" s="41" t="str">
        <f>IF('Data Entry'!$CC4849="", "", 'Data Entry'!$CC4849)</f>
        <v/>
      </c>
      <c r="J2211" s="41" t="str">
        <f>IF('Data Entry'!$BW4849="", "", 'Data Entry'!$BW4849)</f>
        <v/>
      </c>
      <c r="L2211" s="37" t="str">
        <f t="shared" si="103"/>
        <v/>
      </c>
      <c r="N2211" s="37" t="str">
        <f t="shared" si="104"/>
        <v/>
      </c>
      <c r="O2211" s="37" t="str">
        <f t="shared" si="102"/>
        <v/>
      </c>
    </row>
    <row r="2212" spans="1:15" x14ac:dyDescent="0.25">
      <c r="A2212" s="21"/>
      <c r="B2212" s="16"/>
      <c r="C2212" s="57"/>
      <c r="D2212" s="21"/>
      <c r="E2212" s="21"/>
      <c r="F2212" s="21"/>
      <c r="I2212" s="41" t="str">
        <f>IF('Data Entry'!$CC4850="", "", 'Data Entry'!$CC4850)</f>
        <v/>
      </c>
      <c r="J2212" s="41" t="str">
        <f>IF('Data Entry'!$BW4850="", "", 'Data Entry'!$BW4850)</f>
        <v/>
      </c>
      <c r="L2212" s="37" t="str">
        <f t="shared" si="103"/>
        <v/>
      </c>
      <c r="N2212" s="37" t="str">
        <f t="shared" si="104"/>
        <v/>
      </c>
      <c r="O2212" s="37" t="str">
        <f t="shared" si="102"/>
        <v/>
      </c>
    </row>
    <row r="2213" spans="1:15" x14ac:dyDescent="0.25">
      <c r="A2213" s="21"/>
      <c r="B2213" s="16"/>
      <c r="C2213" s="57"/>
      <c r="D2213" s="21"/>
      <c r="E2213" s="21"/>
      <c r="F2213" s="21"/>
      <c r="I2213" s="41" t="str">
        <f>IF('Data Entry'!$CC4851="", "", 'Data Entry'!$CC4851)</f>
        <v/>
      </c>
      <c r="J2213" s="41" t="str">
        <f>IF('Data Entry'!$BW4851="", "", 'Data Entry'!$BW4851)</f>
        <v/>
      </c>
      <c r="L2213" s="37" t="str">
        <f t="shared" si="103"/>
        <v/>
      </c>
      <c r="N2213" s="37" t="str">
        <f t="shared" si="104"/>
        <v/>
      </c>
      <c r="O2213" s="37" t="str">
        <f t="shared" si="102"/>
        <v/>
      </c>
    </row>
    <row r="2214" spans="1:15" x14ac:dyDescent="0.25">
      <c r="A2214" s="21"/>
      <c r="B2214" s="16"/>
      <c r="C2214" s="57"/>
      <c r="D2214" s="21"/>
      <c r="E2214" s="21"/>
      <c r="F2214" s="21"/>
      <c r="I2214" s="41" t="str">
        <f>IF('Data Entry'!$CC4852="", "", 'Data Entry'!$CC4852)</f>
        <v/>
      </c>
      <c r="J2214" s="41" t="str">
        <f>IF('Data Entry'!$BW4852="", "", 'Data Entry'!$BW4852)</f>
        <v/>
      </c>
      <c r="L2214" s="37" t="str">
        <f t="shared" si="103"/>
        <v/>
      </c>
      <c r="N2214" s="37" t="str">
        <f t="shared" si="104"/>
        <v/>
      </c>
      <c r="O2214" s="37" t="str">
        <f t="shared" si="102"/>
        <v/>
      </c>
    </row>
    <row r="2215" spans="1:15" x14ac:dyDescent="0.25">
      <c r="A2215" s="21"/>
      <c r="B2215" s="16"/>
      <c r="C2215" s="57"/>
      <c r="D2215" s="21"/>
      <c r="E2215" s="21"/>
      <c r="F2215" s="21"/>
      <c r="I2215" s="41" t="str">
        <f>IF('Data Entry'!$CC4853="", "", 'Data Entry'!$CC4853)</f>
        <v/>
      </c>
      <c r="J2215" s="41" t="str">
        <f>IF('Data Entry'!$BW4853="", "", 'Data Entry'!$BW4853)</f>
        <v/>
      </c>
      <c r="L2215" s="37" t="str">
        <f t="shared" si="103"/>
        <v/>
      </c>
      <c r="N2215" s="37" t="str">
        <f t="shared" si="104"/>
        <v/>
      </c>
      <c r="O2215" s="37" t="str">
        <f t="shared" si="102"/>
        <v/>
      </c>
    </row>
    <row r="2216" spans="1:15" x14ac:dyDescent="0.25">
      <c r="A2216" s="21"/>
      <c r="B2216" s="16"/>
      <c r="C2216" s="57"/>
      <c r="D2216" s="21"/>
      <c r="E2216" s="21"/>
      <c r="F2216" s="21"/>
      <c r="I2216" s="41" t="str">
        <f>IF('Data Entry'!$CC4854="", "", 'Data Entry'!$CC4854)</f>
        <v/>
      </c>
      <c r="J2216" s="41" t="str">
        <f>IF('Data Entry'!$BW4854="", "", 'Data Entry'!$BW4854)</f>
        <v/>
      </c>
      <c r="L2216" s="37" t="str">
        <f t="shared" si="103"/>
        <v/>
      </c>
      <c r="N2216" s="37" t="str">
        <f t="shared" si="104"/>
        <v/>
      </c>
      <c r="O2216" s="37" t="str">
        <f t="shared" si="102"/>
        <v/>
      </c>
    </row>
    <row r="2217" spans="1:15" x14ac:dyDescent="0.25">
      <c r="A2217" s="21"/>
      <c r="B2217" s="16"/>
      <c r="C2217" s="57"/>
      <c r="D2217" s="21"/>
      <c r="E2217" s="21"/>
      <c r="F2217" s="21"/>
      <c r="I2217" s="41" t="str">
        <f>IF('Data Entry'!$CC4855="", "", 'Data Entry'!$CC4855)</f>
        <v/>
      </c>
      <c r="J2217" s="41" t="str">
        <f>IF('Data Entry'!$BW4855="", "", 'Data Entry'!$BW4855)</f>
        <v/>
      </c>
      <c r="L2217" s="37" t="str">
        <f t="shared" si="103"/>
        <v/>
      </c>
      <c r="N2217" s="37" t="str">
        <f t="shared" si="104"/>
        <v/>
      </c>
      <c r="O2217" s="37" t="str">
        <f t="shared" si="102"/>
        <v/>
      </c>
    </row>
    <row r="2218" spans="1:15" x14ac:dyDescent="0.25">
      <c r="A2218" s="21"/>
      <c r="B2218" s="16"/>
      <c r="C2218" s="57"/>
      <c r="D2218" s="21"/>
      <c r="E2218" s="21"/>
      <c r="F2218" s="21"/>
      <c r="I2218" s="41" t="str">
        <f>IF('Data Entry'!$CC4856="", "", 'Data Entry'!$CC4856)</f>
        <v/>
      </c>
      <c r="J2218" s="41" t="str">
        <f>IF('Data Entry'!$BW4856="", "", 'Data Entry'!$BW4856)</f>
        <v/>
      </c>
      <c r="L2218" s="37" t="str">
        <f t="shared" si="103"/>
        <v/>
      </c>
      <c r="N2218" s="37" t="str">
        <f t="shared" si="104"/>
        <v/>
      </c>
      <c r="O2218" s="37" t="str">
        <f t="shared" si="102"/>
        <v/>
      </c>
    </row>
    <row r="2219" spans="1:15" x14ac:dyDescent="0.25">
      <c r="A2219" s="21"/>
      <c r="B2219" s="16"/>
      <c r="C2219" s="57"/>
      <c r="D2219" s="21"/>
      <c r="E2219" s="21"/>
      <c r="F2219" s="21"/>
      <c r="I2219" s="41" t="str">
        <f>IF('Data Entry'!$CC4857="", "", 'Data Entry'!$CC4857)</f>
        <v/>
      </c>
      <c r="J2219" s="41" t="str">
        <f>IF('Data Entry'!$BW4857="", "", 'Data Entry'!$BW4857)</f>
        <v/>
      </c>
      <c r="L2219" s="37" t="str">
        <f t="shared" si="103"/>
        <v/>
      </c>
      <c r="N2219" s="37" t="str">
        <f t="shared" si="104"/>
        <v/>
      </c>
      <c r="O2219" s="37" t="str">
        <f t="shared" si="102"/>
        <v/>
      </c>
    </row>
    <row r="2220" spans="1:15" x14ac:dyDescent="0.25">
      <c r="A2220" s="21"/>
      <c r="B2220" s="16"/>
      <c r="C2220" s="57"/>
      <c r="D2220" s="21"/>
      <c r="E2220" s="21"/>
      <c r="F2220" s="21"/>
      <c r="I2220" s="41" t="str">
        <f>IF('Data Entry'!$CC4858="", "", 'Data Entry'!$CC4858)</f>
        <v/>
      </c>
      <c r="J2220" s="41" t="str">
        <f>IF('Data Entry'!$BW4858="", "", 'Data Entry'!$BW4858)</f>
        <v/>
      </c>
      <c r="L2220" s="37" t="str">
        <f t="shared" si="103"/>
        <v/>
      </c>
      <c r="N2220" s="37" t="str">
        <f t="shared" si="104"/>
        <v/>
      </c>
      <c r="O2220" s="37" t="str">
        <f t="shared" si="102"/>
        <v/>
      </c>
    </row>
    <row r="2221" spans="1:15" x14ac:dyDescent="0.25">
      <c r="A2221" s="21"/>
      <c r="B2221" s="16"/>
      <c r="C2221" s="57"/>
      <c r="D2221" s="21"/>
      <c r="E2221" s="21"/>
      <c r="F2221" s="21"/>
      <c r="I2221" s="41" t="str">
        <f>IF('Data Entry'!$CC4859="", "", 'Data Entry'!$CC4859)</f>
        <v/>
      </c>
      <c r="J2221" s="41" t="str">
        <f>IF('Data Entry'!$BW4859="", "", 'Data Entry'!$BW4859)</f>
        <v/>
      </c>
      <c r="L2221" s="37" t="str">
        <f t="shared" si="103"/>
        <v/>
      </c>
      <c r="N2221" s="37" t="str">
        <f t="shared" si="104"/>
        <v/>
      </c>
      <c r="O2221" s="37" t="str">
        <f t="shared" si="102"/>
        <v/>
      </c>
    </row>
    <row r="2222" spans="1:15" x14ac:dyDescent="0.25">
      <c r="A2222" s="21"/>
      <c r="B2222" s="16"/>
      <c r="C2222" s="57"/>
      <c r="D2222" s="21"/>
      <c r="E2222" s="21"/>
      <c r="F2222" s="21"/>
      <c r="I2222" s="41" t="str">
        <f>IF('Data Entry'!$CC4860="", "", 'Data Entry'!$CC4860)</f>
        <v/>
      </c>
      <c r="J2222" s="41" t="str">
        <f>IF('Data Entry'!$BW4860="", "", 'Data Entry'!$BW4860)</f>
        <v/>
      </c>
      <c r="L2222" s="37" t="str">
        <f t="shared" si="103"/>
        <v/>
      </c>
      <c r="N2222" s="37" t="str">
        <f t="shared" si="104"/>
        <v/>
      </c>
      <c r="O2222" s="37" t="str">
        <f t="shared" si="102"/>
        <v/>
      </c>
    </row>
    <row r="2223" spans="1:15" x14ac:dyDescent="0.25">
      <c r="A2223" s="21"/>
      <c r="B2223" s="16"/>
      <c r="C2223" s="57"/>
      <c r="D2223" s="21"/>
      <c r="E2223" s="21"/>
      <c r="F2223" s="21"/>
      <c r="I2223" s="41" t="str">
        <f>IF('Data Entry'!$CC4861="", "", 'Data Entry'!$CC4861)</f>
        <v/>
      </c>
      <c r="J2223" s="41" t="str">
        <f>IF('Data Entry'!$BW4861="", "", 'Data Entry'!$BW4861)</f>
        <v/>
      </c>
      <c r="L2223" s="37" t="str">
        <f t="shared" si="103"/>
        <v/>
      </c>
      <c r="N2223" s="37" t="str">
        <f t="shared" si="104"/>
        <v/>
      </c>
      <c r="O2223" s="37" t="str">
        <f t="shared" si="102"/>
        <v/>
      </c>
    </row>
    <row r="2224" spans="1:15" x14ac:dyDescent="0.25">
      <c r="A2224" s="21"/>
      <c r="B2224" s="16"/>
      <c r="C2224" s="57"/>
      <c r="D2224" s="21"/>
      <c r="E2224" s="21"/>
      <c r="F2224" s="21"/>
      <c r="I2224" s="41" t="str">
        <f>IF('Data Entry'!$CC4862="", "", 'Data Entry'!$CC4862)</f>
        <v/>
      </c>
      <c r="J2224" s="41" t="str">
        <f>IF('Data Entry'!$BW4862="", "", 'Data Entry'!$BW4862)</f>
        <v/>
      </c>
      <c r="L2224" s="37" t="str">
        <f t="shared" si="103"/>
        <v/>
      </c>
      <c r="N2224" s="37" t="str">
        <f t="shared" si="104"/>
        <v/>
      </c>
      <c r="O2224" s="37" t="str">
        <f t="shared" si="102"/>
        <v/>
      </c>
    </row>
    <row r="2225" spans="1:15" x14ac:dyDescent="0.25">
      <c r="A2225" s="21"/>
      <c r="B2225" s="16"/>
      <c r="C2225" s="57"/>
      <c r="D2225" s="21"/>
      <c r="E2225" s="21"/>
      <c r="F2225" s="21"/>
      <c r="I2225" s="41" t="str">
        <f>IF('Data Entry'!$CC4863="", "", 'Data Entry'!$CC4863)</f>
        <v/>
      </c>
      <c r="J2225" s="41" t="str">
        <f>IF('Data Entry'!$BW4863="", "", 'Data Entry'!$BW4863)</f>
        <v/>
      </c>
      <c r="L2225" s="37" t="str">
        <f t="shared" si="103"/>
        <v/>
      </c>
      <c r="N2225" s="37" t="str">
        <f t="shared" si="104"/>
        <v/>
      </c>
      <c r="O2225" s="37" t="str">
        <f t="shared" si="102"/>
        <v/>
      </c>
    </row>
    <row r="2226" spans="1:15" x14ac:dyDescent="0.25">
      <c r="A2226" s="21"/>
      <c r="B2226" s="16"/>
      <c r="C2226" s="57"/>
      <c r="D2226" s="21"/>
      <c r="E2226" s="21"/>
      <c r="F2226" s="21"/>
      <c r="I2226" s="41" t="str">
        <f>IF('Data Entry'!$CC4864="", "", 'Data Entry'!$CC4864)</f>
        <v/>
      </c>
      <c r="J2226" s="41" t="str">
        <f>IF('Data Entry'!$BW4864="", "", 'Data Entry'!$BW4864)</f>
        <v/>
      </c>
      <c r="L2226" s="37" t="str">
        <f t="shared" si="103"/>
        <v/>
      </c>
      <c r="N2226" s="37" t="str">
        <f t="shared" si="104"/>
        <v/>
      </c>
      <c r="O2226" s="37" t="str">
        <f t="shared" si="102"/>
        <v/>
      </c>
    </row>
    <row r="2227" spans="1:15" x14ac:dyDescent="0.25">
      <c r="A2227" s="21"/>
      <c r="B2227" s="16"/>
      <c r="C2227" s="57"/>
      <c r="D2227" s="21"/>
      <c r="E2227" s="21"/>
      <c r="F2227" s="21"/>
      <c r="I2227" s="41" t="str">
        <f>IF('Data Entry'!$CC4865="", "", 'Data Entry'!$CC4865)</f>
        <v/>
      </c>
      <c r="J2227" s="41" t="str">
        <f>IF('Data Entry'!$BW4865="", "", 'Data Entry'!$BW4865)</f>
        <v/>
      </c>
      <c r="L2227" s="37" t="str">
        <f t="shared" si="103"/>
        <v/>
      </c>
      <c r="N2227" s="37" t="str">
        <f t="shared" si="104"/>
        <v/>
      </c>
      <c r="O2227" s="37" t="str">
        <f t="shared" si="102"/>
        <v/>
      </c>
    </row>
    <row r="2228" spans="1:15" x14ac:dyDescent="0.25">
      <c r="A2228" s="21"/>
      <c r="B2228" s="16"/>
      <c r="C2228" s="57"/>
      <c r="D2228" s="21"/>
      <c r="E2228" s="21"/>
      <c r="F2228" s="21"/>
      <c r="I2228" s="41" t="str">
        <f>IF('Data Entry'!$CC4866="", "", 'Data Entry'!$CC4866)</f>
        <v/>
      </c>
      <c r="J2228" s="41" t="str">
        <f>IF('Data Entry'!$BW4866="", "", 'Data Entry'!$BW4866)</f>
        <v/>
      </c>
      <c r="L2228" s="37" t="str">
        <f t="shared" si="103"/>
        <v/>
      </c>
      <c r="N2228" s="37" t="str">
        <f t="shared" si="104"/>
        <v/>
      </c>
      <c r="O2228" s="37" t="str">
        <f t="shared" si="102"/>
        <v/>
      </c>
    </row>
    <row r="2229" spans="1:15" x14ac:dyDescent="0.25">
      <c r="A2229" s="21"/>
      <c r="B2229" s="16"/>
      <c r="C2229" s="57"/>
      <c r="D2229" s="21"/>
      <c r="E2229" s="21"/>
      <c r="F2229" s="21"/>
      <c r="I2229" s="41" t="str">
        <f>IF('Data Entry'!$CC4867="", "", 'Data Entry'!$CC4867)</f>
        <v/>
      </c>
      <c r="J2229" s="41" t="str">
        <f>IF('Data Entry'!$BW4867="", "", 'Data Entry'!$BW4867)</f>
        <v/>
      </c>
      <c r="L2229" s="37" t="str">
        <f t="shared" si="103"/>
        <v/>
      </c>
      <c r="N2229" s="37" t="str">
        <f t="shared" si="104"/>
        <v/>
      </c>
      <c r="O2229" s="37" t="str">
        <f t="shared" si="102"/>
        <v/>
      </c>
    </row>
    <row r="2230" spans="1:15" x14ac:dyDescent="0.25">
      <c r="A2230" s="21"/>
      <c r="B2230" s="16"/>
      <c r="C2230" s="57"/>
      <c r="D2230" s="21"/>
      <c r="E2230" s="21"/>
      <c r="F2230" s="21"/>
      <c r="I2230" s="41" t="str">
        <f>IF('Data Entry'!$CC4868="", "", 'Data Entry'!$CC4868)</f>
        <v/>
      </c>
      <c r="J2230" s="41" t="str">
        <f>IF('Data Entry'!$BW4868="", "", 'Data Entry'!$BW4868)</f>
        <v/>
      </c>
      <c r="L2230" s="37" t="str">
        <f t="shared" si="103"/>
        <v/>
      </c>
      <c r="N2230" s="37" t="str">
        <f t="shared" si="104"/>
        <v/>
      </c>
      <c r="O2230" s="37" t="str">
        <f t="shared" si="102"/>
        <v/>
      </c>
    </row>
    <row r="2231" spans="1:15" x14ac:dyDescent="0.25">
      <c r="A2231" s="21"/>
      <c r="B2231" s="16"/>
      <c r="C2231" s="57"/>
      <c r="D2231" s="21"/>
      <c r="E2231" s="21"/>
      <c r="F2231" s="21"/>
      <c r="I2231" s="41" t="str">
        <f>IF('Data Entry'!$CC4869="", "", 'Data Entry'!$CC4869)</f>
        <v/>
      </c>
      <c r="J2231" s="41" t="str">
        <f>IF('Data Entry'!$BW4869="", "", 'Data Entry'!$BW4869)</f>
        <v/>
      </c>
      <c r="L2231" s="37" t="str">
        <f t="shared" si="103"/>
        <v/>
      </c>
      <c r="N2231" s="37" t="str">
        <f t="shared" si="104"/>
        <v/>
      </c>
      <c r="O2231" s="37" t="str">
        <f t="shared" si="102"/>
        <v/>
      </c>
    </row>
    <row r="2232" spans="1:15" x14ac:dyDescent="0.25">
      <c r="A2232" s="21"/>
      <c r="B2232" s="16"/>
      <c r="C2232" s="57"/>
      <c r="D2232" s="21"/>
      <c r="E2232" s="21"/>
      <c r="F2232" s="21"/>
      <c r="I2232" s="41" t="str">
        <f>IF('Data Entry'!$CC4870="", "", 'Data Entry'!$CC4870)</f>
        <v/>
      </c>
      <c r="J2232" s="41" t="str">
        <f>IF('Data Entry'!$BW4870="", "", 'Data Entry'!$BW4870)</f>
        <v/>
      </c>
      <c r="L2232" s="37" t="str">
        <f t="shared" si="103"/>
        <v/>
      </c>
      <c r="N2232" s="37" t="str">
        <f t="shared" si="104"/>
        <v/>
      </c>
      <c r="O2232" s="37" t="str">
        <f t="shared" si="102"/>
        <v/>
      </c>
    </row>
    <row r="2233" spans="1:15" x14ac:dyDescent="0.25">
      <c r="A2233" s="21"/>
      <c r="B2233" s="16"/>
      <c r="C2233" s="57"/>
      <c r="D2233" s="21"/>
      <c r="E2233" s="21"/>
      <c r="F2233" s="21"/>
      <c r="I2233" s="41" t="str">
        <f>IF('Data Entry'!$CC4871="", "", 'Data Entry'!$CC4871)</f>
        <v/>
      </c>
      <c r="J2233" s="41" t="str">
        <f>IF('Data Entry'!$BW4871="", "", 'Data Entry'!$BW4871)</f>
        <v/>
      </c>
      <c r="L2233" s="37" t="str">
        <f t="shared" si="103"/>
        <v/>
      </c>
      <c r="N2233" s="37" t="str">
        <f t="shared" si="104"/>
        <v/>
      </c>
      <c r="O2233" s="37" t="str">
        <f t="shared" si="102"/>
        <v/>
      </c>
    </row>
    <row r="2234" spans="1:15" x14ac:dyDescent="0.25">
      <c r="A2234" s="21"/>
      <c r="B2234" s="16"/>
      <c r="C2234" s="57"/>
      <c r="D2234" s="21"/>
      <c r="E2234" s="21"/>
      <c r="F2234" s="21"/>
      <c r="I2234" s="41" t="str">
        <f>IF('Data Entry'!$CC4872="", "", 'Data Entry'!$CC4872)</f>
        <v/>
      </c>
      <c r="J2234" s="41" t="str">
        <f>IF('Data Entry'!$BW4872="", "", 'Data Entry'!$BW4872)</f>
        <v/>
      </c>
      <c r="L2234" s="37" t="str">
        <f t="shared" si="103"/>
        <v/>
      </c>
      <c r="N2234" s="37" t="str">
        <f t="shared" si="104"/>
        <v/>
      </c>
      <c r="O2234" s="37" t="str">
        <f t="shared" si="102"/>
        <v/>
      </c>
    </row>
    <row r="2235" spans="1:15" x14ac:dyDescent="0.25">
      <c r="A2235" s="21"/>
      <c r="B2235" s="16"/>
      <c r="C2235" s="57"/>
      <c r="D2235" s="21"/>
      <c r="E2235" s="21"/>
      <c r="F2235" s="21"/>
      <c r="I2235" s="41" t="str">
        <f>IF('Data Entry'!$CC4873="", "", 'Data Entry'!$CC4873)</f>
        <v/>
      </c>
      <c r="J2235" s="41" t="str">
        <f>IF('Data Entry'!$BW4873="", "", 'Data Entry'!$BW4873)</f>
        <v/>
      </c>
      <c r="L2235" s="37" t="str">
        <f t="shared" si="103"/>
        <v/>
      </c>
      <c r="N2235" s="37" t="str">
        <f t="shared" si="104"/>
        <v/>
      </c>
      <c r="O2235" s="37" t="str">
        <f t="shared" si="102"/>
        <v/>
      </c>
    </row>
    <row r="2236" spans="1:15" x14ac:dyDescent="0.25">
      <c r="A2236" s="21"/>
      <c r="B2236" s="16"/>
      <c r="C2236" s="57"/>
      <c r="D2236" s="21"/>
      <c r="E2236" s="21"/>
      <c r="F2236" s="21"/>
      <c r="I2236" s="41" t="str">
        <f>IF('Data Entry'!$CC4874="", "", 'Data Entry'!$CC4874)</f>
        <v/>
      </c>
      <c r="J2236" s="41" t="str">
        <f>IF('Data Entry'!$BW4874="", "", 'Data Entry'!$BW4874)</f>
        <v/>
      </c>
      <c r="L2236" s="37" t="str">
        <f t="shared" si="103"/>
        <v/>
      </c>
      <c r="N2236" s="37" t="str">
        <f t="shared" si="104"/>
        <v/>
      </c>
      <c r="O2236" s="37" t="str">
        <f t="shared" si="102"/>
        <v/>
      </c>
    </row>
    <row r="2237" spans="1:15" x14ac:dyDescent="0.25">
      <c r="A2237" s="21"/>
      <c r="B2237" s="16"/>
      <c r="C2237" s="57"/>
      <c r="D2237" s="21"/>
      <c r="E2237" s="21"/>
      <c r="F2237" s="21"/>
      <c r="I2237" s="41" t="str">
        <f>IF('Data Entry'!$CC4875="", "", 'Data Entry'!$CC4875)</f>
        <v/>
      </c>
      <c r="J2237" s="41" t="str">
        <f>IF('Data Entry'!$BW4875="", "", 'Data Entry'!$BW4875)</f>
        <v/>
      </c>
      <c r="L2237" s="37" t="str">
        <f t="shared" si="103"/>
        <v/>
      </c>
      <c r="N2237" s="37" t="str">
        <f t="shared" si="104"/>
        <v/>
      </c>
      <c r="O2237" s="37" t="str">
        <f t="shared" si="102"/>
        <v/>
      </c>
    </row>
    <row r="2238" spans="1:15" x14ac:dyDescent="0.25">
      <c r="A2238" s="21"/>
      <c r="B2238" s="16"/>
      <c r="C2238" s="57"/>
      <c r="D2238" s="21"/>
      <c r="E2238" s="21"/>
      <c r="F2238" s="21"/>
      <c r="I2238" s="41" t="str">
        <f>IF('Data Entry'!$CC4876="", "", 'Data Entry'!$CC4876)</f>
        <v/>
      </c>
      <c r="J2238" s="41" t="str">
        <f>IF('Data Entry'!$BW4876="", "", 'Data Entry'!$BW4876)</f>
        <v/>
      </c>
      <c r="L2238" s="37" t="str">
        <f t="shared" si="103"/>
        <v/>
      </c>
      <c r="N2238" s="37" t="str">
        <f t="shared" si="104"/>
        <v/>
      </c>
      <c r="O2238" s="37" t="str">
        <f t="shared" si="102"/>
        <v/>
      </c>
    </row>
    <row r="2239" spans="1:15" x14ac:dyDescent="0.25">
      <c r="A2239" s="21"/>
      <c r="B2239" s="16"/>
      <c r="C2239" s="57"/>
      <c r="D2239" s="21"/>
      <c r="E2239" s="21"/>
      <c r="F2239" s="21"/>
      <c r="I2239" s="41" t="str">
        <f>IF('Data Entry'!$CC4877="", "", 'Data Entry'!$CC4877)</f>
        <v/>
      </c>
      <c r="J2239" s="41" t="str">
        <f>IF('Data Entry'!$BW4877="", "", 'Data Entry'!$BW4877)</f>
        <v/>
      </c>
      <c r="L2239" s="37" t="str">
        <f t="shared" si="103"/>
        <v/>
      </c>
      <c r="N2239" s="37" t="str">
        <f t="shared" si="104"/>
        <v/>
      </c>
      <c r="O2239" s="37" t="str">
        <f t="shared" si="102"/>
        <v/>
      </c>
    </row>
    <row r="2240" spans="1:15" x14ac:dyDescent="0.25">
      <c r="A2240" s="21"/>
      <c r="B2240" s="16"/>
      <c r="C2240" s="57"/>
      <c r="D2240" s="21"/>
      <c r="E2240" s="21"/>
      <c r="F2240" s="21"/>
      <c r="I2240" s="41" t="str">
        <f>IF('Data Entry'!$CC4878="", "", 'Data Entry'!$CC4878)</f>
        <v/>
      </c>
      <c r="J2240" s="41" t="str">
        <f>IF('Data Entry'!$BW4878="", "", 'Data Entry'!$BW4878)</f>
        <v/>
      </c>
      <c r="L2240" s="37" t="str">
        <f t="shared" si="103"/>
        <v/>
      </c>
      <c r="N2240" s="37" t="str">
        <f t="shared" si="104"/>
        <v/>
      </c>
      <c r="O2240" s="37" t="str">
        <f t="shared" si="102"/>
        <v/>
      </c>
    </row>
    <row r="2241" spans="1:15" x14ac:dyDescent="0.25">
      <c r="A2241" s="21"/>
      <c r="B2241" s="16"/>
      <c r="C2241" s="57"/>
      <c r="D2241" s="21"/>
      <c r="E2241" s="21"/>
      <c r="F2241" s="21"/>
      <c r="I2241" s="41" t="str">
        <f>IF('Data Entry'!$CC4879="", "", 'Data Entry'!$CC4879)</f>
        <v/>
      </c>
      <c r="J2241" s="41" t="str">
        <f>IF('Data Entry'!$BW4879="", "", 'Data Entry'!$BW4879)</f>
        <v/>
      </c>
      <c r="L2241" s="37" t="str">
        <f t="shared" si="103"/>
        <v/>
      </c>
      <c r="N2241" s="37" t="str">
        <f t="shared" si="104"/>
        <v/>
      </c>
      <c r="O2241" s="37" t="str">
        <f t="shared" si="102"/>
        <v/>
      </c>
    </row>
    <row r="2242" spans="1:15" x14ac:dyDescent="0.25">
      <c r="A2242" s="21"/>
      <c r="B2242" s="16"/>
      <c r="C2242" s="57"/>
      <c r="D2242" s="21"/>
      <c r="E2242" s="21"/>
      <c r="F2242" s="21"/>
      <c r="I2242" s="41" t="str">
        <f>IF('Data Entry'!$CC4880="", "", 'Data Entry'!$CC4880)</f>
        <v/>
      </c>
      <c r="J2242" s="41" t="str">
        <f>IF('Data Entry'!$BW4880="", "", 'Data Entry'!$BW4880)</f>
        <v/>
      </c>
      <c r="L2242" s="37" t="str">
        <f t="shared" si="103"/>
        <v/>
      </c>
      <c r="N2242" s="37" t="str">
        <f t="shared" si="104"/>
        <v/>
      </c>
      <c r="O2242" s="37" t="str">
        <f t="shared" si="102"/>
        <v/>
      </c>
    </row>
    <row r="2243" spans="1:15" x14ac:dyDescent="0.25">
      <c r="A2243" s="21"/>
      <c r="B2243" s="16"/>
      <c r="C2243" s="57"/>
      <c r="D2243" s="21"/>
      <c r="E2243" s="21"/>
      <c r="F2243" s="21"/>
      <c r="I2243" s="41" t="str">
        <f>IF('Data Entry'!$CC4881="", "", 'Data Entry'!$CC4881)</f>
        <v/>
      </c>
      <c r="J2243" s="41" t="str">
        <f>IF('Data Entry'!$BW4881="", "", 'Data Entry'!$BW4881)</f>
        <v/>
      </c>
      <c r="L2243" s="37" t="str">
        <f t="shared" si="103"/>
        <v/>
      </c>
      <c r="N2243" s="37" t="str">
        <f t="shared" si="104"/>
        <v/>
      </c>
      <c r="O2243" s="37" t="str">
        <f t="shared" si="102"/>
        <v/>
      </c>
    </row>
    <row r="2244" spans="1:15" x14ac:dyDescent="0.25">
      <c r="A2244" s="21"/>
      <c r="B2244" s="16"/>
      <c r="C2244" s="57"/>
      <c r="D2244" s="21"/>
      <c r="E2244" s="21"/>
      <c r="F2244" s="21"/>
      <c r="I2244" s="41" t="str">
        <f>IF('Data Entry'!$CC4882="", "", 'Data Entry'!$CC4882)</f>
        <v/>
      </c>
      <c r="J2244" s="41" t="str">
        <f>IF('Data Entry'!$BW4882="", "", 'Data Entry'!$BW4882)</f>
        <v/>
      </c>
      <c r="L2244" s="37" t="str">
        <f t="shared" si="103"/>
        <v/>
      </c>
      <c r="N2244" s="37" t="str">
        <f t="shared" si="104"/>
        <v/>
      </c>
      <c r="O2244" s="37" t="str">
        <f t="shared" si="102"/>
        <v/>
      </c>
    </row>
    <row r="2245" spans="1:15" x14ac:dyDescent="0.25">
      <c r="A2245" s="21"/>
      <c r="B2245" s="16"/>
      <c r="C2245" s="57"/>
      <c r="D2245" s="21"/>
      <c r="E2245" s="21"/>
      <c r="F2245" s="21"/>
      <c r="I2245" s="41" t="str">
        <f>IF('Data Entry'!$CC4883="", "", 'Data Entry'!$CC4883)</f>
        <v/>
      </c>
      <c r="J2245" s="41" t="str">
        <f>IF('Data Entry'!$BW4883="", "", 'Data Entry'!$BW4883)</f>
        <v/>
      </c>
      <c r="L2245" s="37" t="str">
        <f t="shared" si="103"/>
        <v/>
      </c>
      <c r="N2245" s="37" t="str">
        <f t="shared" si="104"/>
        <v/>
      </c>
      <c r="O2245" s="37" t="str">
        <f t="shared" si="102"/>
        <v/>
      </c>
    </row>
    <row r="2246" spans="1:15" x14ac:dyDescent="0.25">
      <c r="A2246" s="21"/>
      <c r="B2246" s="16"/>
      <c r="C2246" s="57"/>
      <c r="D2246" s="21"/>
      <c r="E2246" s="21"/>
      <c r="F2246" s="21"/>
      <c r="I2246" s="41" t="str">
        <f>IF('Data Entry'!$CC4884="", "", 'Data Entry'!$CC4884)</f>
        <v/>
      </c>
      <c r="J2246" s="41" t="str">
        <f>IF('Data Entry'!$BW4884="", "", 'Data Entry'!$BW4884)</f>
        <v/>
      </c>
      <c r="L2246" s="37" t="str">
        <f t="shared" si="103"/>
        <v/>
      </c>
      <c r="N2246" s="37" t="str">
        <f t="shared" si="104"/>
        <v/>
      </c>
      <c r="O2246" s="37" t="str">
        <f t="shared" si="102"/>
        <v/>
      </c>
    </row>
    <row r="2247" spans="1:15" x14ac:dyDescent="0.25">
      <c r="A2247" s="21"/>
      <c r="B2247" s="16"/>
      <c r="C2247" s="57"/>
      <c r="D2247" s="21"/>
      <c r="E2247" s="21"/>
      <c r="F2247" s="21"/>
      <c r="I2247" s="41" t="str">
        <f>IF('Data Entry'!$CC4885="", "", 'Data Entry'!$CC4885)</f>
        <v/>
      </c>
      <c r="J2247" s="41" t="str">
        <f>IF('Data Entry'!$BW4885="", "", 'Data Entry'!$BW4885)</f>
        <v/>
      </c>
      <c r="L2247" s="37" t="str">
        <f t="shared" si="103"/>
        <v/>
      </c>
      <c r="N2247" s="37" t="str">
        <f t="shared" si="104"/>
        <v/>
      </c>
      <c r="O2247" s="37" t="str">
        <f t="shared" si="102"/>
        <v/>
      </c>
    </row>
    <row r="2248" spans="1:15" x14ac:dyDescent="0.25">
      <c r="A2248" s="21"/>
      <c r="B2248" s="16"/>
      <c r="C2248" s="57"/>
      <c r="D2248" s="21"/>
      <c r="E2248" s="21"/>
      <c r="F2248" s="21"/>
      <c r="I2248" s="41" t="str">
        <f>IF('Data Entry'!$CC4886="", "", 'Data Entry'!$CC4886)</f>
        <v/>
      </c>
      <c r="J2248" s="41" t="str">
        <f>IF('Data Entry'!$BW4886="", "", 'Data Entry'!$BW4886)</f>
        <v/>
      </c>
      <c r="L2248" s="37" t="str">
        <f t="shared" si="103"/>
        <v/>
      </c>
      <c r="N2248" s="37" t="str">
        <f t="shared" si="104"/>
        <v/>
      </c>
      <c r="O2248" s="37" t="str">
        <f t="shared" si="102"/>
        <v/>
      </c>
    </row>
    <row r="2249" spans="1:15" x14ac:dyDescent="0.25">
      <c r="A2249" s="21"/>
      <c r="B2249" s="16"/>
      <c r="C2249" s="57"/>
      <c r="D2249" s="21"/>
      <c r="E2249" s="21"/>
      <c r="F2249" s="21"/>
      <c r="I2249" s="41" t="str">
        <f>IF('Data Entry'!$CC4887="", "", 'Data Entry'!$CC4887)</f>
        <v/>
      </c>
      <c r="J2249" s="41" t="str">
        <f>IF('Data Entry'!$BW4887="", "", 'Data Entry'!$BW4887)</f>
        <v/>
      </c>
      <c r="L2249" s="37" t="str">
        <f t="shared" si="103"/>
        <v/>
      </c>
      <c r="N2249" s="37" t="str">
        <f t="shared" si="104"/>
        <v/>
      </c>
      <c r="O2249" s="37" t="str">
        <f t="shared" si="102"/>
        <v/>
      </c>
    </row>
    <row r="2250" spans="1:15" x14ac:dyDescent="0.25">
      <c r="A2250" s="21"/>
      <c r="B2250" s="16"/>
      <c r="C2250" s="57"/>
      <c r="D2250" s="21"/>
      <c r="E2250" s="21"/>
      <c r="F2250" s="21"/>
      <c r="I2250" s="41" t="str">
        <f>IF('Data Entry'!$CC4888="", "", 'Data Entry'!$CC4888)</f>
        <v/>
      </c>
      <c r="J2250" s="41" t="str">
        <f>IF('Data Entry'!$BW4888="", "", 'Data Entry'!$BW4888)</f>
        <v/>
      </c>
      <c r="L2250" s="37" t="str">
        <f t="shared" si="103"/>
        <v/>
      </c>
      <c r="N2250" s="37" t="str">
        <f t="shared" si="104"/>
        <v/>
      </c>
      <c r="O2250" s="37" t="str">
        <f t="shared" si="102"/>
        <v/>
      </c>
    </row>
    <row r="2251" spans="1:15" x14ac:dyDescent="0.25">
      <c r="A2251" s="21"/>
      <c r="B2251" s="16"/>
      <c r="C2251" s="57"/>
      <c r="D2251" s="21"/>
      <c r="E2251" s="21"/>
      <c r="F2251" s="21"/>
      <c r="I2251" s="41" t="str">
        <f>IF('Data Entry'!$CC4889="", "", 'Data Entry'!$CC4889)</f>
        <v/>
      </c>
      <c r="J2251" s="41" t="str">
        <f>IF('Data Entry'!$BW4889="", "", 'Data Entry'!$BW4889)</f>
        <v/>
      </c>
      <c r="L2251" s="37" t="str">
        <f t="shared" si="103"/>
        <v/>
      </c>
      <c r="N2251" s="37" t="str">
        <f t="shared" si="104"/>
        <v/>
      </c>
      <c r="O2251" s="37" t="str">
        <f t="shared" ref="O2251:O2314" si="105">IF($L2251="", "", IF(AND(O$5="X", C2251=""), $L$6, IF(AND(NOT(C2251=""), OR(COUNTIF(J$11:J$2650, C2251)=0, COUNTIF(C$11:C$2650, C2251)&gt;1)), $L$7, "")))</f>
        <v/>
      </c>
    </row>
    <row r="2252" spans="1:15" x14ac:dyDescent="0.25">
      <c r="A2252" s="21"/>
      <c r="B2252" s="16"/>
      <c r="C2252" s="57"/>
      <c r="D2252" s="21"/>
      <c r="E2252" s="21"/>
      <c r="F2252" s="21"/>
      <c r="I2252" s="41" t="str">
        <f>IF('Data Entry'!$CC4890="", "", 'Data Entry'!$CC4890)</f>
        <v/>
      </c>
      <c r="J2252" s="41" t="str">
        <f>IF('Data Entry'!$BW4890="", "", 'Data Entry'!$BW4890)</f>
        <v/>
      </c>
      <c r="L2252" s="37" t="str">
        <f t="shared" ref="L2252:L2315" si="106">IF(COUNTIF($B2252:$C2252, "")=2, "", "X")</f>
        <v/>
      </c>
      <c r="N2252" s="37" t="str">
        <f t="shared" ref="N2252:N2315" si="107">IF($L2252="", "", IF(AND(N$5="X", B2252=""), $L$6, IF(AND(NOT(B2252=""), OR(COUNTIF(I$11:I$2650, B2252)=0, COUNTIF(B$11:B$2650, B2252)&gt;1)), $L$7, "")))</f>
        <v/>
      </c>
      <c r="O2252" s="37" t="str">
        <f t="shared" si="105"/>
        <v/>
      </c>
    </row>
    <row r="2253" spans="1:15" x14ac:dyDescent="0.25">
      <c r="A2253" s="21"/>
      <c r="B2253" s="16"/>
      <c r="C2253" s="57"/>
      <c r="D2253" s="21"/>
      <c r="E2253" s="21"/>
      <c r="F2253" s="21"/>
      <c r="I2253" s="41" t="str">
        <f>IF('Data Entry'!$CC4891="", "", 'Data Entry'!$CC4891)</f>
        <v/>
      </c>
      <c r="J2253" s="41" t="str">
        <f>IF('Data Entry'!$BW4891="", "", 'Data Entry'!$BW4891)</f>
        <v/>
      </c>
      <c r="L2253" s="37" t="str">
        <f t="shared" si="106"/>
        <v/>
      </c>
      <c r="N2253" s="37" t="str">
        <f t="shared" si="107"/>
        <v/>
      </c>
      <c r="O2253" s="37" t="str">
        <f t="shared" si="105"/>
        <v/>
      </c>
    </row>
    <row r="2254" spans="1:15" x14ac:dyDescent="0.25">
      <c r="A2254" s="21"/>
      <c r="B2254" s="16"/>
      <c r="C2254" s="57"/>
      <c r="D2254" s="21"/>
      <c r="E2254" s="21"/>
      <c r="F2254" s="21"/>
      <c r="I2254" s="41" t="str">
        <f>IF('Data Entry'!$CC4892="", "", 'Data Entry'!$CC4892)</f>
        <v/>
      </c>
      <c r="J2254" s="41" t="str">
        <f>IF('Data Entry'!$BW4892="", "", 'Data Entry'!$BW4892)</f>
        <v/>
      </c>
      <c r="L2254" s="37" t="str">
        <f t="shared" si="106"/>
        <v/>
      </c>
      <c r="N2254" s="37" t="str">
        <f t="shared" si="107"/>
        <v/>
      </c>
      <c r="O2254" s="37" t="str">
        <f t="shared" si="105"/>
        <v/>
      </c>
    </row>
    <row r="2255" spans="1:15" x14ac:dyDescent="0.25">
      <c r="A2255" s="21"/>
      <c r="B2255" s="16"/>
      <c r="C2255" s="57"/>
      <c r="D2255" s="21"/>
      <c r="E2255" s="21"/>
      <c r="F2255" s="21"/>
      <c r="I2255" s="41" t="str">
        <f>IF('Data Entry'!$CC4893="", "", 'Data Entry'!$CC4893)</f>
        <v/>
      </c>
      <c r="J2255" s="41" t="str">
        <f>IF('Data Entry'!$BW4893="", "", 'Data Entry'!$BW4893)</f>
        <v/>
      </c>
      <c r="L2255" s="37" t="str">
        <f t="shared" si="106"/>
        <v/>
      </c>
      <c r="N2255" s="37" t="str">
        <f t="shared" si="107"/>
        <v/>
      </c>
      <c r="O2255" s="37" t="str">
        <f t="shared" si="105"/>
        <v/>
      </c>
    </row>
    <row r="2256" spans="1:15" x14ac:dyDescent="0.25">
      <c r="A2256" s="21"/>
      <c r="B2256" s="16"/>
      <c r="C2256" s="57"/>
      <c r="D2256" s="21"/>
      <c r="E2256" s="21"/>
      <c r="F2256" s="21"/>
      <c r="I2256" s="41" t="str">
        <f>IF('Data Entry'!$CC4894="", "", 'Data Entry'!$CC4894)</f>
        <v/>
      </c>
      <c r="J2256" s="41" t="str">
        <f>IF('Data Entry'!$BW4894="", "", 'Data Entry'!$BW4894)</f>
        <v/>
      </c>
      <c r="L2256" s="37" t="str">
        <f t="shared" si="106"/>
        <v/>
      </c>
      <c r="N2256" s="37" t="str">
        <f t="shared" si="107"/>
        <v/>
      </c>
      <c r="O2256" s="37" t="str">
        <f t="shared" si="105"/>
        <v/>
      </c>
    </row>
    <row r="2257" spans="1:15" x14ac:dyDescent="0.25">
      <c r="A2257" s="21"/>
      <c r="B2257" s="16"/>
      <c r="C2257" s="57"/>
      <c r="D2257" s="21"/>
      <c r="E2257" s="21"/>
      <c r="F2257" s="21"/>
      <c r="I2257" s="41" t="str">
        <f>IF('Data Entry'!$CC4895="", "", 'Data Entry'!$CC4895)</f>
        <v/>
      </c>
      <c r="J2257" s="41" t="str">
        <f>IF('Data Entry'!$BW4895="", "", 'Data Entry'!$BW4895)</f>
        <v/>
      </c>
      <c r="L2257" s="37" t="str">
        <f t="shared" si="106"/>
        <v/>
      </c>
      <c r="N2257" s="37" t="str">
        <f t="shared" si="107"/>
        <v/>
      </c>
      <c r="O2257" s="37" t="str">
        <f t="shared" si="105"/>
        <v/>
      </c>
    </row>
    <row r="2258" spans="1:15" x14ac:dyDescent="0.25">
      <c r="A2258" s="21"/>
      <c r="B2258" s="16"/>
      <c r="C2258" s="57"/>
      <c r="D2258" s="21"/>
      <c r="E2258" s="21"/>
      <c r="F2258" s="21"/>
      <c r="I2258" s="41" t="str">
        <f>IF('Data Entry'!$CC4896="", "", 'Data Entry'!$CC4896)</f>
        <v/>
      </c>
      <c r="J2258" s="41" t="str">
        <f>IF('Data Entry'!$BW4896="", "", 'Data Entry'!$BW4896)</f>
        <v/>
      </c>
      <c r="L2258" s="37" t="str">
        <f t="shared" si="106"/>
        <v/>
      </c>
      <c r="N2258" s="37" t="str">
        <f t="shared" si="107"/>
        <v/>
      </c>
      <c r="O2258" s="37" t="str">
        <f t="shared" si="105"/>
        <v/>
      </c>
    </row>
    <row r="2259" spans="1:15" x14ac:dyDescent="0.25">
      <c r="A2259" s="21"/>
      <c r="B2259" s="16"/>
      <c r="C2259" s="57"/>
      <c r="D2259" s="21"/>
      <c r="E2259" s="21"/>
      <c r="F2259" s="21"/>
      <c r="I2259" s="41" t="str">
        <f>IF('Data Entry'!$CC4897="", "", 'Data Entry'!$CC4897)</f>
        <v/>
      </c>
      <c r="J2259" s="41" t="str">
        <f>IF('Data Entry'!$BW4897="", "", 'Data Entry'!$BW4897)</f>
        <v/>
      </c>
      <c r="L2259" s="37" t="str">
        <f t="shared" si="106"/>
        <v/>
      </c>
      <c r="N2259" s="37" t="str">
        <f t="shared" si="107"/>
        <v/>
      </c>
      <c r="O2259" s="37" t="str">
        <f t="shared" si="105"/>
        <v/>
      </c>
    </row>
    <row r="2260" spans="1:15" x14ac:dyDescent="0.25">
      <c r="A2260" s="21"/>
      <c r="B2260" s="16"/>
      <c r="C2260" s="57"/>
      <c r="D2260" s="21"/>
      <c r="E2260" s="21"/>
      <c r="F2260" s="21"/>
      <c r="I2260" s="41" t="str">
        <f>IF('Data Entry'!$CC4898="", "", 'Data Entry'!$CC4898)</f>
        <v/>
      </c>
      <c r="J2260" s="41" t="str">
        <f>IF('Data Entry'!$BW4898="", "", 'Data Entry'!$BW4898)</f>
        <v/>
      </c>
      <c r="L2260" s="37" t="str">
        <f t="shared" si="106"/>
        <v/>
      </c>
      <c r="N2260" s="37" t="str">
        <f t="shared" si="107"/>
        <v/>
      </c>
      <c r="O2260" s="37" t="str">
        <f t="shared" si="105"/>
        <v/>
      </c>
    </row>
    <row r="2261" spans="1:15" x14ac:dyDescent="0.25">
      <c r="A2261" s="21"/>
      <c r="B2261" s="16"/>
      <c r="C2261" s="57"/>
      <c r="D2261" s="21"/>
      <c r="E2261" s="21"/>
      <c r="F2261" s="21"/>
      <c r="I2261" s="41" t="str">
        <f>IF('Data Entry'!$CC4899="", "", 'Data Entry'!$CC4899)</f>
        <v/>
      </c>
      <c r="J2261" s="41" t="str">
        <f>IF('Data Entry'!$BW4899="", "", 'Data Entry'!$BW4899)</f>
        <v/>
      </c>
      <c r="L2261" s="37" t="str">
        <f t="shared" si="106"/>
        <v/>
      </c>
      <c r="N2261" s="37" t="str">
        <f t="shared" si="107"/>
        <v/>
      </c>
      <c r="O2261" s="37" t="str">
        <f t="shared" si="105"/>
        <v/>
      </c>
    </row>
    <row r="2262" spans="1:15" x14ac:dyDescent="0.25">
      <c r="A2262" s="21"/>
      <c r="B2262" s="16"/>
      <c r="C2262" s="57"/>
      <c r="D2262" s="21"/>
      <c r="E2262" s="21"/>
      <c r="F2262" s="21"/>
      <c r="I2262" s="41" t="str">
        <f>IF('Data Entry'!$CC4900="", "", 'Data Entry'!$CC4900)</f>
        <v/>
      </c>
      <c r="J2262" s="41" t="str">
        <f>IF('Data Entry'!$BW4900="", "", 'Data Entry'!$BW4900)</f>
        <v/>
      </c>
      <c r="L2262" s="37" t="str">
        <f t="shared" si="106"/>
        <v/>
      </c>
      <c r="N2262" s="37" t="str">
        <f t="shared" si="107"/>
        <v/>
      </c>
      <c r="O2262" s="37" t="str">
        <f t="shared" si="105"/>
        <v/>
      </c>
    </row>
    <row r="2263" spans="1:15" x14ac:dyDescent="0.25">
      <c r="A2263" s="21"/>
      <c r="B2263" s="16"/>
      <c r="C2263" s="57"/>
      <c r="D2263" s="21"/>
      <c r="E2263" s="21"/>
      <c r="F2263" s="21"/>
      <c r="I2263" s="41" t="str">
        <f>IF('Data Entry'!$CC4901="", "", 'Data Entry'!$CC4901)</f>
        <v/>
      </c>
      <c r="J2263" s="41" t="str">
        <f>IF('Data Entry'!$BW4901="", "", 'Data Entry'!$BW4901)</f>
        <v/>
      </c>
      <c r="L2263" s="37" t="str">
        <f t="shared" si="106"/>
        <v/>
      </c>
      <c r="N2263" s="37" t="str">
        <f t="shared" si="107"/>
        <v/>
      </c>
      <c r="O2263" s="37" t="str">
        <f t="shared" si="105"/>
        <v/>
      </c>
    </row>
    <row r="2264" spans="1:15" x14ac:dyDescent="0.25">
      <c r="A2264" s="21"/>
      <c r="B2264" s="16"/>
      <c r="C2264" s="57"/>
      <c r="D2264" s="21"/>
      <c r="E2264" s="21"/>
      <c r="F2264" s="21"/>
      <c r="I2264" s="41" t="str">
        <f>IF('Data Entry'!$CC4902="", "", 'Data Entry'!$CC4902)</f>
        <v/>
      </c>
      <c r="J2264" s="41" t="str">
        <f>IF('Data Entry'!$BW4902="", "", 'Data Entry'!$BW4902)</f>
        <v/>
      </c>
      <c r="L2264" s="37" t="str">
        <f t="shared" si="106"/>
        <v/>
      </c>
      <c r="N2264" s="37" t="str">
        <f t="shared" si="107"/>
        <v/>
      </c>
      <c r="O2264" s="37" t="str">
        <f t="shared" si="105"/>
        <v/>
      </c>
    </row>
    <row r="2265" spans="1:15" x14ac:dyDescent="0.25">
      <c r="A2265" s="21"/>
      <c r="B2265" s="16"/>
      <c r="C2265" s="57"/>
      <c r="D2265" s="21"/>
      <c r="E2265" s="21"/>
      <c r="F2265" s="21"/>
      <c r="I2265" s="41" t="str">
        <f>IF('Data Entry'!$CC4903="", "", 'Data Entry'!$CC4903)</f>
        <v/>
      </c>
      <c r="J2265" s="41" t="str">
        <f>IF('Data Entry'!$BW4903="", "", 'Data Entry'!$BW4903)</f>
        <v/>
      </c>
      <c r="L2265" s="37" t="str">
        <f t="shared" si="106"/>
        <v/>
      </c>
      <c r="N2265" s="37" t="str">
        <f t="shared" si="107"/>
        <v/>
      </c>
      <c r="O2265" s="37" t="str">
        <f t="shared" si="105"/>
        <v/>
      </c>
    </row>
    <row r="2266" spans="1:15" x14ac:dyDescent="0.25">
      <c r="A2266" s="21"/>
      <c r="B2266" s="16"/>
      <c r="C2266" s="57"/>
      <c r="D2266" s="21"/>
      <c r="E2266" s="21"/>
      <c r="F2266" s="21"/>
      <c r="I2266" s="41" t="str">
        <f>IF('Data Entry'!$CC4904="", "", 'Data Entry'!$CC4904)</f>
        <v/>
      </c>
      <c r="J2266" s="41" t="str">
        <f>IF('Data Entry'!$BW4904="", "", 'Data Entry'!$BW4904)</f>
        <v/>
      </c>
      <c r="L2266" s="37" t="str">
        <f t="shared" si="106"/>
        <v/>
      </c>
      <c r="N2266" s="37" t="str">
        <f t="shared" si="107"/>
        <v/>
      </c>
      <c r="O2266" s="37" t="str">
        <f t="shared" si="105"/>
        <v/>
      </c>
    </row>
    <row r="2267" spans="1:15" x14ac:dyDescent="0.25">
      <c r="A2267" s="21"/>
      <c r="B2267" s="16"/>
      <c r="C2267" s="57"/>
      <c r="D2267" s="21"/>
      <c r="E2267" s="21"/>
      <c r="F2267" s="21"/>
      <c r="I2267" s="41" t="str">
        <f>IF('Data Entry'!$CC4905="", "", 'Data Entry'!$CC4905)</f>
        <v/>
      </c>
      <c r="J2267" s="41" t="str">
        <f>IF('Data Entry'!$BW4905="", "", 'Data Entry'!$BW4905)</f>
        <v/>
      </c>
      <c r="L2267" s="37" t="str">
        <f t="shared" si="106"/>
        <v/>
      </c>
      <c r="N2267" s="37" t="str">
        <f t="shared" si="107"/>
        <v/>
      </c>
      <c r="O2267" s="37" t="str">
        <f t="shared" si="105"/>
        <v/>
      </c>
    </row>
    <row r="2268" spans="1:15" x14ac:dyDescent="0.25">
      <c r="A2268" s="21"/>
      <c r="B2268" s="16"/>
      <c r="C2268" s="57"/>
      <c r="D2268" s="21"/>
      <c r="E2268" s="21"/>
      <c r="F2268" s="21"/>
      <c r="I2268" s="41" t="str">
        <f>IF('Data Entry'!$CC4906="", "", 'Data Entry'!$CC4906)</f>
        <v/>
      </c>
      <c r="J2268" s="41" t="str">
        <f>IF('Data Entry'!$BW4906="", "", 'Data Entry'!$BW4906)</f>
        <v/>
      </c>
      <c r="L2268" s="37" t="str">
        <f t="shared" si="106"/>
        <v/>
      </c>
      <c r="N2268" s="37" t="str">
        <f t="shared" si="107"/>
        <v/>
      </c>
      <c r="O2268" s="37" t="str">
        <f t="shared" si="105"/>
        <v/>
      </c>
    </row>
    <row r="2269" spans="1:15" x14ac:dyDescent="0.25">
      <c r="A2269" s="21"/>
      <c r="B2269" s="16"/>
      <c r="C2269" s="57"/>
      <c r="D2269" s="21"/>
      <c r="E2269" s="21"/>
      <c r="F2269" s="21"/>
      <c r="I2269" s="41" t="str">
        <f>IF('Data Entry'!$CC4907="", "", 'Data Entry'!$CC4907)</f>
        <v/>
      </c>
      <c r="J2269" s="41" t="str">
        <f>IF('Data Entry'!$BW4907="", "", 'Data Entry'!$BW4907)</f>
        <v/>
      </c>
      <c r="L2269" s="37" t="str">
        <f t="shared" si="106"/>
        <v/>
      </c>
      <c r="N2269" s="37" t="str">
        <f t="shared" si="107"/>
        <v/>
      </c>
      <c r="O2269" s="37" t="str">
        <f t="shared" si="105"/>
        <v/>
      </c>
    </row>
    <row r="2270" spans="1:15" x14ac:dyDescent="0.25">
      <c r="A2270" s="21"/>
      <c r="B2270" s="16"/>
      <c r="C2270" s="57"/>
      <c r="D2270" s="21"/>
      <c r="E2270" s="21"/>
      <c r="F2270" s="21"/>
      <c r="I2270" s="41" t="str">
        <f>IF('Data Entry'!$CC4908="", "", 'Data Entry'!$CC4908)</f>
        <v/>
      </c>
      <c r="J2270" s="41" t="str">
        <f>IF('Data Entry'!$BW4908="", "", 'Data Entry'!$BW4908)</f>
        <v/>
      </c>
      <c r="L2270" s="37" t="str">
        <f t="shared" si="106"/>
        <v/>
      </c>
      <c r="N2270" s="37" t="str">
        <f t="shared" si="107"/>
        <v/>
      </c>
      <c r="O2270" s="37" t="str">
        <f t="shared" si="105"/>
        <v/>
      </c>
    </row>
    <row r="2271" spans="1:15" x14ac:dyDescent="0.25">
      <c r="A2271" s="21"/>
      <c r="B2271" s="16"/>
      <c r="C2271" s="57"/>
      <c r="D2271" s="21"/>
      <c r="E2271" s="21"/>
      <c r="F2271" s="21"/>
      <c r="I2271" s="41" t="str">
        <f>IF('Data Entry'!$CC4909="", "", 'Data Entry'!$CC4909)</f>
        <v/>
      </c>
      <c r="J2271" s="41" t="str">
        <f>IF('Data Entry'!$BW4909="", "", 'Data Entry'!$BW4909)</f>
        <v/>
      </c>
      <c r="L2271" s="37" t="str">
        <f t="shared" si="106"/>
        <v/>
      </c>
      <c r="N2271" s="37" t="str">
        <f t="shared" si="107"/>
        <v/>
      </c>
      <c r="O2271" s="37" t="str">
        <f t="shared" si="105"/>
        <v/>
      </c>
    </row>
    <row r="2272" spans="1:15" x14ac:dyDescent="0.25">
      <c r="A2272" s="21"/>
      <c r="B2272" s="16"/>
      <c r="C2272" s="57"/>
      <c r="D2272" s="21"/>
      <c r="E2272" s="21"/>
      <c r="F2272" s="21"/>
      <c r="I2272" s="41" t="str">
        <f>IF('Data Entry'!$CC4910="", "", 'Data Entry'!$CC4910)</f>
        <v/>
      </c>
      <c r="J2272" s="41" t="str">
        <f>IF('Data Entry'!$BW4910="", "", 'Data Entry'!$BW4910)</f>
        <v/>
      </c>
      <c r="L2272" s="37" t="str">
        <f t="shared" si="106"/>
        <v/>
      </c>
      <c r="N2272" s="37" t="str">
        <f t="shared" si="107"/>
        <v/>
      </c>
      <c r="O2272" s="37" t="str">
        <f t="shared" si="105"/>
        <v/>
      </c>
    </row>
    <row r="2273" spans="1:15" x14ac:dyDescent="0.25">
      <c r="A2273" s="21"/>
      <c r="B2273" s="16"/>
      <c r="C2273" s="57"/>
      <c r="D2273" s="21"/>
      <c r="E2273" s="21"/>
      <c r="F2273" s="21"/>
      <c r="I2273" s="41" t="str">
        <f>IF('Data Entry'!$CC4911="", "", 'Data Entry'!$CC4911)</f>
        <v/>
      </c>
      <c r="J2273" s="41" t="str">
        <f>IF('Data Entry'!$BW4911="", "", 'Data Entry'!$BW4911)</f>
        <v/>
      </c>
      <c r="L2273" s="37" t="str">
        <f t="shared" si="106"/>
        <v/>
      </c>
      <c r="N2273" s="37" t="str">
        <f t="shared" si="107"/>
        <v/>
      </c>
      <c r="O2273" s="37" t="str">
        <f t="shared" si="105"/>
        <v/>
      </c>
    </row>
    <row r="2274" spans="1:15" x14ac:dyDescent="0.25">
      <c r="A2274" s="21"/>
      <c r="B2274" s="16"/>
      <c r="C2274" s="57"/>
      <c r="D2274" s="21"/>
      <c r="E2274" s="21"/>
      <c r="F2274" s="21"/>
      <c r="I2274" s="41" t="str">
        <f>IF('Data Entry'!$CC4912="", "", 'Data Entry'!$CC4912)</f>
        <v/>
      </c>
      <c r="J2274" s="41" t="str">
        <f>IF('Data Entry'!$BW4912="", "", 'Data Entry'!$BW4912)</f>
        <v/>
      </c>
      <c r="L2274" s="37" t="str">
        <f t="shared" si="106"/>
        <v/>
      </c>
      <c r="N2274" s="37" t="str">
        <f t="shared" si="107"/>
        <v/>
      </c>
      <c r="O2274" s="37" t="str">
        <f t="shared" si="105"/>
        <v/>
      </c>
    </row>
    <row r="2275" spans="1:15" x14ac:dyDescent="0.25">
      <c r="A2275" s="21"/>
      <c r="B2275" s="16"/>
      <c r="C2275" s="57"/>
      <c r="D2275" s="21"/>
      <c r="E2275" s="21"/>
      <c r="F2275" s="21"/>
      <c r="I2275" s="41" t="str">
        <f>IF('Data Entry'!$CC4913="", "", 'Data Entry'!$CC4913)</f>
        <v/>
      </c>
      <c r="J2275" s="41" t="str">
        <f>IF('Data Entry'!$BW4913="", "", 'Data Entry'!$BW4913)</f>
        <v/>
      </c>
      <c r="L2275" s="37" t="str">
        <f t="shared" si="106"/>
        <v/>
      </c>
      <c r="N2275" s="37" t="str">
        <f t="shared" si="107"/>
        <v/>
      </c>
      <c r="O2275" s="37" t="str">
        <f t="shared" si="105"/>
        <v/>
      </c>
    </row>
    <row r="2276" spans="1:15" x14ac:dyDescent="0.25">
      <c r="A2276" s="21"/>
      <c r="B2276" s="16"/>
      <c r="C2276" s="57"/>
      <c r="D2276" s="21"/>
      <c r="E2276" s="21"/>
      <c r="F2276" s="21"/>
      <c r="I2276" s="41" t="str">
        <f>IF('Data Entry'!$CC4914="", "", 'Data Entry'!$CC4914)</f>
        <v/>
      </c>
      <c r="J2276" s="41" t="str">
        <f>IF('Data Entry'!$BW4914="", "", 'Data Entry'!$BW4914)</f>
        <v/>
      </c>
      <c r="L2276" s="37" t="str">
        <f t="shared" si="106"/>
        <v/>
      </c>
      <c r="N2276" s="37" t="str">
        <f t="shared" si="107"/>
        <v/>
      </c>
      <c r="O2276" s="37" t="str">
        <f t="shared" si="105"/>
        <v/>
      </c>
    </row>
    <row r="2277" spans="1:15" x14ac:dyDescent="0.25">
      <c r="A2277" s="21"/>
      <c r="B2277" s="16"/>
      <c r="C2277" s="57"/>
      <c r="D2277" s="21"/>
      <c r="E2277" s="21"/>
      <c r="F2277" s="21"/>
      <c r="I2277" s="41" t="str">
        <f>IF('Data Entry'!$CC4915="", "", 'Data Entry'!$CC4915)</f>
        <v/>
      </c>
      <c r="J2277" s="41" t="str">
        <f>IF('Data Entry'!$BW4915="", "", 'Data Entry'!$BW4915)</f>
        <v/>
      </c>
      <c r="L2277" s="37" t="str">
        <f t="shared" si="106"/>
        <v/>
      </c>
      <c r="N2277" s="37" t="str">
        <f t="shared" si="107"/>
        <v/>
      </c>
      <c r="O2277" s="37" t="str">
        <f t="shared" si="105"/>
        <v/>
      </c>
    </row>
    <row r="2278" spans="1:15" x14ac:dyDescent="0.25">
      <c r="A2278" s="21"/>
      <c r="B2278" s="16"/>
      <c r="C2278" s="57"/>
      <c r="D2278" s="21"/>
      <c r="E2278" s="21"/>
      <c r="F2278" s="21"/>
      <c r="I2278" s="41" t="str">
        <f>IF('Data Entry'!$CC4916="", "", 'Data Entry'!$CC4916)</f>
        <v/>
      </c>
      <c r="J2278" s="41" t="str">
        <f>IF('Data Entry'!$BW4916="", "", 'Data Entry'!$BW4916)</f>
        <v/>
      </c>
      <c r="L2278" s="37" t="str">
        <f t="shared" si="106"/>
        <v/>
      </c>
      <c r="N2278" s="37" t="str">
        <f t="shared" si="107"/>
        <v/>
      </c>
      <c r="O2278" s="37" t="str">
        <f t="shared" si="105"/>
        <v/>
      </c>
    </row>
    <row r="2279" spans="1:15" x14ac:dyDescent="0.25">
      <c r="A2279" s="21"/>
      <c r="B2279" s="16"/>
      <c r="C2279" s="57"/>
      <c r="D2279" s="21"/>
      <c r="E2279" s="21"/>
      <c r="F2279" s="21"/>
      <c r="I2279" s="41" t="str">
        <f>IF('Data Entry'!$CC4917="", "", 'Data Entry'!$CC4917)</f>
        <v/>
      </c>
      <c r="J2279" s="41" t="str">
        <f>IF('Data Entry'!$BW4917="", "", 'Data Entry'!$BW4917)</f>
        <v/>
      </c>
      <c r="L2279" s="37" t="str">
        <f t="shared" si="106"/>
        <v/>
      </c>
      <c r="N2279" s="37" t="str">
        <f t="shared" si="107"/>
        <v/>
      </c>
      <c r="O2279" s="37" t="str">
        <f t="shared" si="105"/>
        <v/>
      </c>
    </row>
    <row r="2280" spans="1:15" x14ac:dyDescent="0.25">
      <c r="A2280" s="21"/>
      <c r="B2280" s="16"/>
      <c r="C2280" s="57"/>
      <c r="D2280" s="21"/>
      <c r="E2280" s="21"/>
      <c r="F2280" s="21"/>
      <c r="I2280" s="41" t="str">
        <f>IF('Data Entry'!$CC4918="", "", 'Data Entry'!$CC4918)</f>
        <v/>
      </c>
      <c r="J2280" s="41" t="str">
        <f>IF('Data Entry'!$BW4918="", "", 'Data Entry'!$BW4918)</f>
        <v/>
      </c>
      <c r="L2280" s="37" t="str">
        <f t="shared" si="106"/>
        <v/>
      </c>
      <c r="N2280" s="37" t="str">
        <f t="shared" si="107"/>
        <v/>
      </c>
      <c r="O2280" s="37" t="str">
        <f t="shared" si="105"/>
        <v/>
      </c>
    </row>
    <row r="2281" spans="1:15" x14ac:dyDescent="0.25">
      <c r="A2281" s="21"/>
      <c r="B2281" s="16"/>
      <c r="C2281" s="57"/>
      <c r="D2281" s="21"/>
      <c r="E2281" s="21"/>
      <c r="F2281" s="21"/>
      <c r="I2281" s="41" t="str">
        <f>IF('Data Entry'!$CC4919="", "", 'Data Entry'!$CC4919)</f>
        <v/>
      </c>
      <c r="J2281" s="41" t="str">
        <f>IF('Data Entry'!$BW4919="", "", 'Data Entry'!$BW4919)</f>
        <v/>
      </c>
      <c r="L2281" s="37" t="str">
        <f t="shared" si="106"/>
        <v/>
      </c>
      <c r="N2281" s="37" t="str">
        <f t="shared" si="107"/>
        <v/>
      </c>
      <c r="O2281" s="37" t="str">
        <f t="shared" si="105"/>
        <v/>
      </c>
    </row>
    <row r="2282" spans="1:15" x14ac:dyDescent="0.25">
      <c r="A2282" s="21"/>
      <c r="B2282" s="16"/>
      <c r="C2282" s="57"/>
      <c r="D2282" s="21"/>
      <c r="E2282" s="21"/>
      <c r="F2282" s="21"/>
      <c r="I2282" s="41" t="str">
        <f>IF('Data Entry'!$CC4920="", "", 'Data Entry'!$CC4920)</f>
        <v/>
      </c>
      <c r="J2282" s="41" t="str">
        <f>IF('Data Entry'!$BW4920="", "", 'Data Entry'!$BW4920)</f>
        <v/>
      </c>
      <c r="L2282" s="37" t="str">
        <f t="shared" si="106"/>
        <v/>
      </c>
      <c r="N2282" s="37" t="str">
        <f t="shared" si="107"/>
        <v/>
      </c>
      <c r="O2282" s="37" t="str">
        <f t="shared" si="105"/>
        <v/>
      </c>
    </row>
    <row r="2283" spans="1:15" x14ac:dyDescent="0.25">
      <c r="A2283" s="21"/>
      <c r="B2283" s="16"/>
      <c r="C2283" s="57"/>
      <c r="D2283" s="21"/>
      <c r="E2283" s="21"/>
      <c r="F2283" s="21"/>
      <c r="I2283" s="41" t="str">
        <f>IF('Data Entry'!$CC4921="", "", 'Data Entry'!$CC4921)</f>
        <v/>
      </c>
      <c r="J2283" s="41" t="str">
        <f>IF('Data Entry'!$BW4921="", "", 'Data Entry'!$BW4921)</f>
        <v/>
      </c>
      <c r="L2283" s="37" t="str">
        <f t="shared" si="106"/>
        <v/>
      </c>
      <c r="N2283" s="37" t="str">
        <f t="shared" si="107"/>
        <v/>
      </c>
      <c r="O2283" s="37" t="str">
        <f t="shared" si="105"/>
        <v/>
      </c>
    </row>
    <row r="2284" spans="1:15" x14ac:dyDescent="0.25">
      <c r="A2284" s="21"/>
      <c r="B2284" s="16"/>
      <c r="C2284" s="57"/>
      <c r="D2284" s="21"/>
      <c r="E2284" s="21"/>
      <c r="F2284" s="21"/>
      <c r="I2284" s="41" t="str">
        <f>IF('Data Entry'!$CC4922="", "", 'Data Entry'!$CC4922)</f>
        <v/>
      </c>
      <c r="J2284" s="41" t="str">
        <f>IF('Data Entry'!$BW4922="", "", 'Data Entry'!$BW4922)</f>
        <v/>
      </c>
      <c r="L2284" s="37" t="str">
        <f t="shared" si="106"/>
        <v/>
      </c>
      <c r="N2284" s="37" t="str">
        <f t="shared" si="107"/>
        <v/>
      </c>
      <c r="O2284" s="37" t="str">
        <f t="shared" si="105"/>
        <v/>
      </c>
    </row>
    <row r="2285" spans="1:15" x14ac:dyDescent="0.25">
      <c r="A2285" s="21"/>
      <c r="B2285" s="16"/>
      <c r="C2285" s="57"/>
      <c r="D2285" s="21"/>
      <c r="E2285" s="21"/>
      <c r="F2285" s="21"/>
      <c r="I2285" s="41" t="str">
        <f>IF('Data Entry'!$CC4923="", "", 'Data Entry'!$CC4923)</f>
        <v/>
      </c>
      <c r="J2285" s="41" t="str">
        <f>IF('Data Entry'!$BW4923="", "", 'Data Entry'!$BW4923)</f>
        <v/>
      </c>
      <c r="L2285" s="37" t="str">
        <f t="shared" si="106"/>
        <v/>
      </c>
      <c r="N2285" s="37" t="str">
        <f t="shared" si="107"/>
        <v/>
      </c>
      <c r="O2285" s="37" t="str">
        <f t="shared" si="105"/>
        <v/>
      </c>
    </row>
    <row r="2286" spans="1:15" x14ac:dyDescent="0.25">
      <c r="A2286" s="21"/>
      <c r="B2286" s="16"/>
      <c r="C2286" s="57"/>
      <c r="D2286" s="21"/>
      <c r="E2286" s="21"/>
      <c r="F2286" s="21"/>
      <c r="I2286" s="41" t="str">
        <f>IF('Data Entry'!$CC4924="", "", 'Data Entry'!$CC4924)</f>
        <v/>
      </c>
      <c r="J2286" s="41" t="str">
        <f>IF('Data Entry'!$BW4924="", "", 'Data Entry'!$BW4924)</f>
        <v/>
      </c>
      <c r="L2286" s="37" t="str">
        <f t="shared" si="106"/>
        <v/>
      </c>
      <c r="N2286" s="37" t="str">
        <f t="shared" si="107"/>
        <v/>
      </c>
      <c r="O2286" s="37" t="str">
        <f t="shared" si="105"/>
        <v/>
      </c>
    </row>
    <row r="2287" spans="1:15" x14ac:dyDescent="0.25">
      <c r="A2287" s="21"/>
      <c r="B2287" s="16"/>
      <c r="C2287" s="57"/>
      <c r="D2287" s="21"/>
      <c r="E2287" s="21"/>
      <c r="F2287" s="21"/>
      <c r="I2287" s="41" t="str">
        <f>IF('Data Entry'!$CC4925="", "", 'Data Entry'!$CC4925)</f>
        <v/>
      </c>
      <c r="J2287" s="41" t="str">
        <f>IF('Data Entry'!$BW4925="", "", 'Data Entry'!$BW4925)</f>
        <v/>
      </c>
      <c r="L2287" s="37" t="str">
        <f t="shared" si="106"/>
        <v/>
      </c>
      <c r="N2287" s="37" t="str">
        <f t="shared" si="107"/>
        <v/>
      </c>
      <c r="O2287" s="37" t="str">
        <f t="shared" si="105"/>
        <v/>
      </c>
    </row>
    <row r="2288" spans="1:15" x14ac:dyDescent="0.25">
      <c r="A2288" s="21"/>
      <c r="B2288" s="16"/>
      <c r="C2288" s="57"/>
      <c r="D2288" s="21"/>
      <c r="E2288" s="21"/>
      <c r="F2288" s="21"/>
      <c r="I2288" s="41" t="str">
        <f>IF('Data Entry'!$CC4926="", "", 'Data Entry'!$CC4926)</f>
        <v/>
      </c>
      <c r="J2288" s="41" t="str">
        <f>IF('Data Entry'!$BW4926="", "", 'Data Entry'!$BW4926)</f>
        <v/>
      </c>
      <c r="L2288" s="37" t="str">
        <f t="shared" si="106"/>
        <v/>
      </c>
      <c r="N2288" s="37" t="str">
        <f t="shared" si="107"/>
        <v/>
      </c>
      <c r="O2288" s="37" t="str">
        <f t="shared" si="105"/>
        <v/>
      </c>
    </row>
    <row r="2289" spans="1:15" x14ac:dyDescent="0.25">
      <c r="A2289" s="21"/>
      <c r="B2289" s="16"/>
      <c r="C2289" s="57"/>
      <c r="D2289" s="21"/>
      <c r="E2289" s="21"/>
      <c r="F2289" s="21"/>
      <c r="I2289" s="41" t="str">
        <f>IF('Data Entry'!$CC4927="", "", 'Data Entry'!$CC4927)</f>
        <v/>
      </c>
      <c r="J2289" s="41" t="str">
        <f>IF('Data Entry'!$BW4927="", "", 'Data Entry'!$BW4927)</f>
        <v/>
      </c>
      <c r="L2289" s="37" t="str">
        <f t="shared" si="106"/>
        <v/>
      </c>
      <c r="N2289" s="37" t="str">
        <f t="shared" si="107"/>
        <v/>
      </c>
      <c r="O2289" s="37" t="str">
        <f t="shared" si="105"/>
        <v/>
      </c>
    </row>
    <row r="2290" spans="1:15" x14ac:dyDescent="0.25">
      <c r="A2290" s="21"/>
      <c r="B2290" s="16"/>
      <c r="C2290" s="57"/>
      <c r="D2290" s="21"/>
      <c r="E2290" s="21"/>
      <c r="F2290" s="21"/>
      <c r="I2290" s="41" t="str">
        <f>IF('Data Entry'!$CC4928="", "", 'Data Entry'!$CC4928)</f>
        <v/>
      </c>
      <c r="J2290" s="41" t="str">
        <f>IF('Data Entry'!$BW4928="", "", 'Data Entry'!$BW4928)</f>
        <v/>
      </c>
      <c r="L2290" s="37" t="str">
        <f t="shared" si="106"/>
        <v/>
      </c>
      <c r="N2290" s="37" t="str">
        <f t="shared" si="107"/>
        <v/>
      </c>
      <c r="O2290" s="37" t="str">
        <f t="shared" si="105"/>
        <v/>
      </c>
    </row>
    <row r="2291" spans="1:15" x14ac:dyDescent="0.25">
      <c r="A2291" s="21"/>
      <c r="B2291" s="16"/>
      <c r="C2291" s="57"/>
      <c r="D2291" s="21"/>
      <c r="E2291" s="21"/>
      <c r="F2291" s="21"/>
      <c r="I2291" s="41" t="str">
        <f>IF('Data Entry'!$CC4929="", "", 'Data Entry'!$CC4929)</f>
        <v/>
      </c>
      <c r="J2291" s="41" t="str">
        <f>IF('Data Entry'!$BW4929="", "", 'Data Entry'!$BW4929)</f>
        <v/>
      </c>
      <c r="L2291" s="37" t="str">
        <f t="shared" si="106"/>
        <v/>
      </c>
      <c r="N2291" s="37" t="str">
        <f t="shared" si="107"/>
        <v/>
      </c>
      <c r="O2291" s="37" t="str">
        <f t="shared" si="105"/>
        <v/>
      </c>
    </row>
    <row r="2292" spans="1:15" x14ac:dyDescent="0.25">
      <c r="A2292" s="21"/>
      <c r="B2292" s="16"/>
      <c r="C2292" s="57"/>
      <c r="D2292" s="21"/>
      <c r="E2292" s="21"/>
      <c r="F2292" s="21"/>
      <c r="I2292" s="41" t="str">
        <f>IF('Data Entry'!$CC4930="", "", 'Data Entry'!$CC4930)</f>
        <v/>
      </c>
      <c r="J2292" s="41" t="str">
        <f>IF('Data Entry'!$BW4930="", "", 'Data Entry'!$BW4930)</f>
        <v/>
      </c>
      <c r="L2292" s="37" t="str">
        <f t="shared" si="106"/>
        <v/>
      </c>
      <c r="N2292" s="37" t="str">
        <f t="shared" si="107"/>
        <v/>
      </c>
      <c r="O2292" s="37" t="str">
        <f t="shared" si="105"/>
        <v/>
      </c>
    </row>
    <row r="2293" spans="1:15" x14ac:dyDescent="0.25">
      <c r="A2293" s="21"/>
      <c r="B2293" s="16"/>
      <c r="C2293" s="57"/>
      <c r="D2293" s="21"/>
      <c r="E2293" s="21"/>
      <c r="F2293" s="21"/>
      <c r="I2293" s="41" t="str">
        <f>IF('Data Entry'!$CC4931="", "", 'Data Entry'!$CC4931)</f>
        <v/>
      </c>
      <c r="J2293" s="41" t="str">
        <f>IF('Data Entry'!$BW4931="", "", 'Data Entry'!$BW4931)</f>
        <v/>
      </c>
      <c r="L2293" s="37" t="str">
        <f t="shared" si="106"/>
        <v/>
      </c>
      <c r="N2293" s="37" t="str">
        <f t="shared" si="107"/>
        <v/>
      </c>
      <c r="O2293" s="37" t="str">
        <f t="shared" si="105"/>
        <v/>
      </c>
    </row>
    <row r="2294" spans="1:15" x14ac:dyDescent="0.25">
      <c r="A2294" s="21"/>
      <c r="B2294" s="16"/>
      <c r="C2294" s="57"/>
      <c r="D2294" s="21"/>
      <c r="E2294" s="21"/>
      <c r="F2294" s="21"/>
      <c r="I2294" s="41" t="str">
        <f>IF('Data Entry'!$CC4932="", "", 'Data Entry'!$CC4932)</f>
        <v/>
      </c>
      <c r="J2294" s="41" t="str">
        <f>IF('Data Entry'!$BW4932="", "", 'Data Entry'!$BW4932)</f>
        <v/>
      </c>
      <c r="L2294" s="37" t="str">
        <f t="shared" si="106"/>
        <v/>
      </c>
      <c r="N2294" s="37" t="str">
        <f t="shared" si="107"/>
        <v/>
      </c>
      <c r="O2294" s="37" t="str">
        <f t="shared" si="105"/>
        <v/>
      </c>
    </row>
    <row r="2295" spans="1:15" x14ac:dyDescent="0.25">
      <c r="A2295" s="21"/>
      <c r="B2295" s="16"/>
      <c r="C2295" s="57"/>
      <c r="D2295" s="21"/>
      <c r="E2295" s="21"/>
      <c r="F2295" s="21"/>
      <c r="I2295" s="41" t="str">
        <f>IF('Data Entry'!$CC4933="", "", 'Data Entry'!$CC4933)</f>
        <v/>
      </c>
      <c r="J2295" s="41" t="str">
        <f>IF('Data Entry'!$BW4933="", "", 'Data Entry'!$BW4933)</f>
        <v/>
      </c>
      <c r="L2295" s="37" t="str">
        <f t="shared" si="106"/>
        <v/>
      </c>
      <c r="N2295" s="37" t="str">
        <f t="shared" si="107"/>
        <v/>
      </c>
      <c r="O2295" s="37" t="str">
        <f t="shared" si="105"/>
        <v/>
      </c>
    </row>
    <row r="2296" spans="1:15" x14ac:dyDescent="0.25">
      <c r="A2296" s="21"/>
      <c r="B2296" s="16"/>
      <c r="C2296" s="57"/>
      <c r="D2296" s="21"/>
      <c r="E2296" s="21"/>
      <c r="F2296" s="21"/>
      <c r="I2296" s="41" t="str">
        <f>IF('Data Entry'!$CC4934="", "", 'Data Entry'!$CC4934)</f>
        <v/>
      </c>
      <c r="J2296" s="41" t="str">
        <f>IF('Data Entry'!$BW4934="", "", 'Data Entry'!$BW4934)</f>
        <v/>
      </c>
      <c r="L2296" s="37" t="str">
        <f t="shared" si="106"/>
        <v/>
      </c>
      <c r="N2296" s="37" t="str">
        <f t="shared" si="107"/>
        <v/>
      </c>
      <c r="O2296" s="37" t="str">
        <f t="shared" si="105"/>
        <v/>
      </c>
    </row>
    <row r="2297" spans="1:15" x14ac:dyDescent="0.25">
      <c r="A2297" s="21"/>
      <c r="B2297" s="16"/>
      <c r="C2297" s="57"/>
      <c r="D2297" s="21"/>
      <c r="E2297" s="21"/>
      <c r="F2297" s="21"/>
      <c r="I2297" s="41" t="str">
        <f>IF('Data Entry'!$CC4935="", "", 'Data Entry'!$CC4935)</f>
        <v/>
      </c>
      <c r="J2297" s="41" t="str">
        <f>IF('Data Entry'!$BW4935="", "", 'Data Entry'!$BW4935)</f>
        <v/>
      </c>
      <c r="L2297" s="37" t="str">
        <f t="shared" si="106"/>
        <v/>
      </c>
      <c r="N2297" s="37" t="str">
        <f t="shared" si="107"/>
        <v/>
      </c>
      <c r="O2297" s="37" t="str">
        <f t="shared" si="105"/>
        <v/>
      </c>
    </row>
    <row r="2298" spans="1:15" x14ac:dyDescent="0.25">
      <c r="A2298" s="21"/>
      <c r="B2298" s="16"/>
      <c r="C2298" s="57"/>
      <c r="D2298" s="21"/>
      <c r="E2298" s="21"/>
      <c r="F2298" s="21"/>
      <c r="I2298" s="41" t="str">
        <f>IF('Data Entry'!$CC4936="", "", 'Data Entry'!$CC4936)</f>
        <v/>
      </c>
      <c r="J2298" s="41" t="str">
        <f>IF('Data Entry'!$BW4936="", "", 'Data Entry'!$BW4936)</f>
        <v/>
      </c>
      <c r="L2298" s="37" t="str">
        <f t="shared" si="106"/>
        <v/>
      </c>
      <c r="N2298" s="37" t="str">
        <f t="shared" si="107"/>
        <v/>
      </c>
      <c r="O2298" s="37" t="str">
        <f t="shared" si="105"/>
        <v/>
      </c>
    </row>
    <row r="2299" spans="1:15" x14ac:dyDescent="0.25">
      <c r="A2299" s="21"/>
      <c r="B2299" s="16"/>
      <c r="C2299" s="57"/>
      <c r="D2299" s="21"/>
      <c r="E2299" s="21"/>
      <c r="F2299" s="21"/>
      <c r="I2299" s="41" t="str">
        <f>IF('Data Entry'!$CC4937="", "", 'Data Entry'!$CC4937)</f>
        <v/>
      </c>
      <c r="J2299" s="41" t="str">
        <f>IF('Data Entry'!$BW4937="", "", 'Data Entry'!$BW4937)</f>
        <v/>
      </c>
      <c r="L2299" s="37" t="str">
        <f t="shared" si="106"/>
        <v/>
      </c>
      <c r="N2299" s="37" t="str">
        <f t="shared" si="107"/>
        <v/>
      </c>
      <c r="O2299" s="37" t="str">
        <f t="shared" si="105"/>
        <v/>
      </c>
    </row>
    <row r="2300" spans="1:15" x14ac:dyDescent="0.25">
      <c r="A2300" s="21"/>
      <c r="B2300" s="16"/>
      <c r="C2300" s="57"/>
      <c r="D2300" s="21"/>
      <c r="E2300" s="21"/>
      <c r="F2300" s="21"/>
      <c r="I2300" s="41" t="str">
        <f>IF('Data Entry'!$CC4938="", "", 'Data Entry'!$CC4938)</f>
        <v/>
      </c>
      <c r="J2300" s="41" t="str">
        <f>IF('Data Entry'!$BW4938="", "", 'Data Entry'!$BW4938)</f>
        <v/>
      </c>
      <c r="L2300" s="37" t="str">
        <f t="shared" si="106"/>
        <v/>
      </c>
      <c r="N2300" s="37" t="str">
        <f t="shared" si="107"/>
        <v/>
      </c>
      <c r="O2300" s="37" t="str">
        <f t="shared" si="105"/>
        <v/>
      </c>
    </row>
    <row r="2301" spans="1:15" x14ac:dyDescent="0.25">
      <c r="A2301" s="21"/>
      <c r="B2301" s="16"/>
      <c r="C2301" s="57"/>
      <c r="D2301" s="21"/>
      <c r="E2301" s="21"/>
      <c r="F2301" s="21"/>
      <c r="I2301" s="41" t="str">
        <f>IF('Data Entry'!$CC4939="", "", 'Data Entry'!$CC4939)</f>
        <v/>
      </c>
      <c r="J2301" s="41" t="str">
        <f>IF('Data Entry'!$BW4939="", "", 'Data Entry'!$BW4939)</f>
        <v/>
      </c>
      <c r="L2301" s="37" t="str">
        <f t="shared" si="106"/>
        <v/>
      </c>
      <c r="N2301" s="37" t="str">
        <f t="shared" si="107"/>
        <v/>
      </c>
      <c r="O2301" s="37" t="str">
        <f t="shared" si="105"/>
        <v/>
      </c>
    </row>
    <row r="2302" spans="1:15" x14ac:dyDescent="0.25">
      <c r="A2302" s="21"/>
      <c r="B2302" s="16"/>
      <c r="C2302" s="57"/>
      <c r="D2302" s="21"/>
      <c r="E2302" s="21"/>
      <c r="F2302" s="21"/>
      <c r="I2302" s="41" t="str">
        <f>IF('Data Entry'!$CC4940="", "", 'Data Entry'!$CC4940)</f>
        <v/>
      </c>
      <c r="J2302" s="41" t="str">
        <f>IF('Data Entry'!$BW4940="", "", 'Data Entry'!$BW4940)</f>
        <v/>
      </c>
      <c r="L2302" s="37" t="str">
        <f t="shared" si="106"/>
        <v/>
      </c>
      <c r="N2302" s="37" t="str">
        <f t="shared" si="107"/>
        <v/>
      </c>
      <c r="O2302" s="37" t="str">
        <f t="shared" si="105"/>
        <v/>
      </c>
    </row>
    <row r="2303" spans="1:15" x14ac:dyDescent="0.25">
      <c r="A2303" s="21"/>
      <c r="B2303" s="16"/>
      <c r="C2303" s="57"/>
      <c r="D2303" s="21"/>
      <c r="E2303" s="21"/>
      <c r="F2303" s="21"/>
      <c r="I2303" s="41" t="str">
        <f>IF('Data Entry'!$CC4941="", "", 'Data Entry'!$CC4941)</f>
        <v/>
      </c>
      <c r="J2303" s="41" t="str">
        <f>IF('Data Entry'!$BW4941="", "", 'Data Entry'!$BW4941)</f>
        <v/>
      </c>
      <c r="L2303" s="37" t="str">
        <f t="shared" si="106"/>
        <v/>
      </c>
      <c r="N2303" s="37" t="str">
        <f t="shared" si="107"/>
        <v/>
      </c>
      <c r="O2303" s="37" t="str">
        <f t="shared" si="105"/>
        <v/>
      </c>
    </row>
    <row r="2304" spans="1:15" x14ac:dyDescent="0.25">
      <c r="A2304" s="21"/>
      <c r="B2304" s="16"/>
      <c r="C2304" s="57"/>
      <c r="D2304" s="21"/>
      <c r="E2304" s="21"/>
      <c r="F2304" s="21"/>
      <c r="I2304" s="41" t="str">
        <f>IF('Data Entry'!$CC4942="", "", 'Data Entry'!$CC4942)</f>
        <v/>
      </c>
      <c r="J2304" s="41" t="str">
        <f>IF('Data Entry'!$BW4942="", "", 'Data Entry'!$BW4942)</f>
        <v/>
      </c>
      <c r="L2304" s="37" t="str">
        <f t="shared" si="106"/>
        <v/>
      </c>
      <c r="N2304" s="37" t="str">
        <f t="shared" si="107"/>
        <v/>
      </c>
      <c r="O2304" s="37" t="str">
        <f t="shared" si="105"/>
        <v/>
      </c>
    </row>
    <row r="2305" spans="1:15" x14ac:dyDescent="0.25">
      <c r="A2305" s="21"/>
      <c r="B2305" s="16"/>
      <c r="C2305" s="57"/>
      <c r="D2305" s="21"/>
      <c r="E2305" s="21"/>
      <c r="F2305" s="21"/>
      <c r="I2305" s="41" t="str">
        <f>IF('Data Entry'!$CC4943="", "", 'Data Entry'!$CC4943)</f>
        <v/>
      </c>
      <c r="J2305" s="41" t="str">
        <f>IF('Data Entry'!$BW4943="", "", 'Data Entry'!$BW4943)</f>
        <v/>
      </c>
      <c r="L2305" s="37" t="str">
        <f t="shared" si="106"/>
        <v/>
      </c>
      <c r="N2305" s="37" t="str">
        <f t="shared" si="107"/>
        <v/>
      </c>
      <c r="O2305" s="37" t="str">
        <f t="shared" si="105"/>
        <v/>
      </c>
    </row>
    <row r="2306" spans="1:15" x14ac:dyDescent="0.25">
      <c r="A2306" s="21"/>
      <c r="B2306" s="16"/>
      <c r="C2306" s="57"/>
      <c r="D2306" s="21"/>
      <c r="E2306" s="21"/>
      <c r="F2306" s="21"/>
      <c r="I2306" s="41" t="str">
        <f>IF('Data Entry'!$CC4944="", "", 'Data Entry'!$CC4944)</f>
        <v/>
      </c>
      <c r="J2306" s="41" t="str">
        <f>IF('Data Entry'!$BW4944="", "", 'Data Entry'!$BW4944)</f>
        <v/>
      </c>
      <c r="L2306" s="37" t="str">
        <f t="shared" si="106"/>
        <v/>
      </c>
      <c r="N2306" s="37" t="str">
        <f t="shared" si="107"/>
        <v/>
      </c>
      <c r="O2306" s="37" t="str">
        <f t="shared" si="105"/>
        <v/>
      </c>
    </row>
    <row r="2307" spans="1:15" x14ac:dyDescent="0.25">
      <c r="A2307" s="21"/>
      <c r="B2307" s="16"/>
      <c r="C2307" s="57"/>
      <c r="D2307" s="21"/>
      <c r="E2307" s="21"/>
      <c r="F2307" s="21"/>
      <c r="I2307" s="41" t="str">
        <f>IF('Data Entry'!$CC4945="", "", 'Data Entry'!$CC4945)</f>
        <v/>
      </c>
      <c r="J2307" s="41" t="str">
        <f>IF('Data Entry'!$BW4945="", "", 'Data Entry'!$BW4945)</f>
        <v/>
      </c>
      <c r="L2307" s="37" t="str">
        <f t="shared" si="106"/>
        <v/>
      </c>
      <c r="N2307" s="37" t="str">
        <f t="shared" si="107"/>
        <v/>
      </c>
      <c r="O2307" s="37" t="str">
        <f t="shared" si="105"/>
        <v/>
      </c>
    </row>
    <row r="2308" spans="1:15" x14ac:dyDescent="0.25">
      <c r="A2308" s="21"/>
      <c r="B2308" s="16"/>
      <c r="C2308" s="57"/>
      <c r="D2308" s="21"/>
      <c r="E2308" s="21"/>
      <c r="F2308" s="21"/>
      <c r="I2308" s="41" t="str">
        <f>IF('Data Entry'!$CC4946="", "", 'Data Entry'!$CC4946)</f>
        <v/>
      </c>
      <c r="J2308" s="41" t="str">
        <f>IF('Data Entry'!$BW4946="", "", 'Data Entry'!$BW4946)</f>
        <v/>
      </c>
      <c r="L2308" s="37" t="str">
        <f t="shared" si="106"/>
        <v/>
      </c>
      <c r="N2308" s="37" t="str">
        <f t="shared" si="107"/>
        <v/>
      </c>
      <c r="O2308" s="37" t="str">
        <f t="shared" si="105"/>
        <v/>
      </c>
    </row>
    <row r="2309" spans="1:15" x14ac:dyDescent="0.25">
      <c r="A2309" s="21"/>
      <c r="B2309" s="16"/>
      <c r="C2309" s="57"/>
      <c r="D2309" s="21"/>
      <c r="E2309" s="21"/>
      <c r="F2309" s="21"/>
      <c r="I2309" s="41" t="str">
        <f>IF('Data Entry'!$CC4947="", "", 'Data Entry'!$CC4947)</f>
        <v/>
      </c>
      <c r="J2309" s="41" t="str">
        <f>IF('Data Entry'!$BW4947="", "", 'Data Entry'!$BW4947)</f>
        <v/>
      </c>
      <c r="L2309" s="37" t="str">
        <f t="shared" si="106"/>
        <v/>
      </c>
      <c r="N2309" s="37" t="str">
        <f t="shared" si="107"/>
        <v/>
      </c>
      <c r="O2309" s="37" t="str">
        <f t="shared" si="105"/>
        <v/>
      </c>
    </row>
    <row r="2310" spans="1:15" x14ac:dyDescent="0.25">
      <c r="A2310" s="21"/>
      <c r="B2310" s="16"/>
      <c r="C2310" s="57"/>
      <c r="D2310" s="21"/>
      <c r="E2310" s="21"/>
      <c r="F2310" s="21"/>
      <c r="I2310" s="41" t="str">
        <f>IF('Data Entry'!$CC4948="", "", 'Data Entry'!$CC4948)</f>
        <v/>
      </c>
      <c r="J2310" s="41" t="str">
        <f>IF('Data Entry'!$BW4948="", "", 'Data Entry'!$BW4948)</f>
        <v/>
      </c>
      <c r="L2310" s="37" t="str">
        <f t="shared" si="106"/>
        <v/>
      </c>
      <c r="N2310" s="37" t="str">
        <f t="shared" si="107"/>
        <v/>
      </c>
      <c r="O2310" s="37" t="str">
        <f t="shared" si="105"/>
        <v/>
      </c>
    </row>
    <row r="2311" spans="1:15" x14ac:dyDescent="0.25">
      <c r="A2311" s="21"/>
      <c r="B2311" s="16"/>
      <c r="C2311" s="57"/>
      <c r="D2311" s="21"/>
      <c r="E2311" s="21"/>
      <c r="F2311" s="21"/>
      <c r="I2311" s="41" t="str">
        <f>IF('Data Entry'!$CC4949="", "", 'Data Entry'!$CC4949)</f>
        <v/>
      </c>
      <c r="J2311" s="41" t="str">
        <f>IF('Data Entry'!$BW4949="", "", 'Data Entry'!$BW4949)</f>
        <v/>
      </c>
      <c r="L2311" s="37" t="str">
        <f t="shared" si="106"/>
        <v/>
      </c>
      <c r="N2311" s="37" t="str">
        <f t="shared" si="107"/>
        <v/>
      </c>
      <c r="O2311" s="37" t="str">
        <f t="shared" si="105"/>
        <v/>
      </c>
    </row>
    <row r="2312" spans="1:15" x14ac:dyDescent="0.25">
      <c r="A2312" s="21"/>
      <c r="B2312" s="16"/>
      <c r="C2312" s="57"/>
      <c r="D2312" s="21"/>
      <c r="E2312" s="21"/>
      <c r="F2312" s="21"/>
      <c r="I2312" s="41" t="str">
        <f>IF('Data Entry'!$CC4950="", "", 'Data Entry'!$CC4950)</f>
        <v/>
      </c>
      <c r="J2312" s="41" t="str">
        <f>IF('Data Entry'!$BW4950="", "", 'Data Entry'!$BW4950)</f>
        <v/>
      </c>
      <c r="L2312" s="37" t="str">
        <f t="shared" si="106"/>
        <v/>
      </c>
      <c r="N2312" s="37" t="str">
        <f t="shared" si="107"/>
        <v/>
      </c>
      <c r="O2312" s="37" t="str">
        <f t="shared" si="105"/>
        <v/>
      </c>
    </row>
    <row r="2313" spans="1:15" x14ac:dyDescent="0.25">
      <c r="A2313" s="21"/>
      <c r="B2313" s="16"/>
      <c r="C2313" s="57"/>
      <c r="D2313" s="21"/>
      <c r="E2313" s="21"/>
      <c r="F2313" s="21"/>
      <c r="I2313" s="41" t="str">
        <f>IF('Data Entry'!$CC4951="", "", 'Data Entry'!$CC4951)</f>
        <v/>
      </c>
      <c r="J2313" s="41" t="str">
        <f>IF('Data Entry'!$BW4951="", "", 'Data Entry'!$BW4951)</f>
        <v/>
      </c>
      <c r="L2313" s="37" t="str">
        <f t="shared" si="106"/>
        <v/>
      </c>
      <c r="N2313" s="37" t="str">
        <f t="shared" si="107"/>
        <v/>
      </c>
      <c r="O2313" s="37" t="str">
        <f t="shared" si="105"/>
        <v/>
      </c>
    </row>
    <row r="2314" spans="1:15" x14ac:dyDescent="0.25">
      <c r="A2314" s="21"/>
      <c r="B2314" s="16"/>
      <c r="C2314" s="57"/>
      <c r="D2314" s="21"/>
      <c r="E2314" s="21"/>
      <c r="F2314" s="21"/>
      <c r="I2314" s="41" t="str">
        <f>IF('Data Entry'!$CC4952="", "", 'Data Entry'!$CC4952)</f>
        <v/>
      </c>
      <c r="J2314" s="41" t="str">
        <f>IF('Data Entry'!$BW4952="", "", 'Data Entry'!$BW4952)</f>
        <v/>
      </c>
      <c r="L2314" s="37" t="str">
        <f t="shared" si="106"/>
        <v/>
      </c>
      <c r="N2314" s="37" t="str">
        <f t="shared" si="107"/>
        <v/>
      </c>
      <c r="O2314" s="37" t="str">
        <f t="shared" si="105"/>
        <v/>
      </c>
    </row>
    <row r="2315" spans="1:15" x14ac:dyDescent="0.25">
      <c r="A2315" s="21"/>
      <c r="B2315" s="16"/>
      <c r="C2315" s="57"/>
      <c r="D2315" s="21"/>
      <c r="E2315" s="21"/>
      <c r="F2315" s="21"/>
      <c r="I2315" s="41" t="str">
        <f>IF('Data Entry'!$CC4953="", "", 'Data Entry'!$CC4953)</f>
        <v/>
      </c>
      <c r="J2315" s="41" t="str">
        <f>IF('Data Entry'!$BW4953="", "", 'Data Entry'!$BW4953)</f>
        <v/>
      </c>
      <c r="L2315" s="37" t="str">
        <f t="shared" si="106"/>
        <v/>
      </c>
      <c r="N2315" s="37" t="str">
        <f t="shared" si="107"/>
        <v/>
      </c>
      <c r="O2315" s="37" t="str">
        <f t="shared" ref="O2315:O2378" si="108">IF($L2315="", "", IF(AND(O$5="X", C2315=""), $L$6, IF(AND(NOT(C2315=""), OR(COUNTIF(J$11:J$2650, C2315)=0, COUNTIF(C$11:C$2650, C2315)&gt;1)), $L$7, "")))</f>
        <v/>
      </c>
    </row>
    <row r="2316" spans="1:15" x14ac:dyDescent="0.25">
      <c r="A2316" s="21"/>
      <c r="B2316" s="16"/>
      <c r="C2316" s="57"/>
      <c r="D2316" s="21"/>
      <c r="E2316" s="21"/>
      <c r="F2316" s="21"/>
      <c r="I2316" s="41" t="str">
        <f>IF('Data Entry'!$CC4954="", "", 'Data Entry'!$CC4954)</f>
        <v/>
      </c>
      <c r="J2316" s="41" t="str">
        <f>IF('Data Entry'!$BW4954="", "", 'Data Entry'!$BW4954)</f>
        <v/>
      </c>
      <c r="L2316" s="37" t="str">
        <f t="shared" ref="L2316:L2379" si="109">IF(COUNTIF($B2316:$C2316, "")=2, "", "X")</f>
        <v/>
      </c>
      <c r="N2316" s="37" t="str">
        <f t="shared" ref="N2316:N2379" si="110">IF($L2316="", "", IF(AND(N$5="X", B2316=""), $L$6, IF(AND(NOT(B2316=""), OR(COUNTIF(I$11:I$2650, B2316)=0, COUNTIF(B$11:B$2650, B2316)&gt;1)), $L$7, "")))</f>
        <v/>
      </c>
      <c r="O2316" s="37" t="str">
        <f t="shared" si="108"/>
        <v/>
      </c>
    </row>
    <row r="2317" spans="1:15" x14ac:dyDescent="0.25">
      <c r="A2317" s="21"/>
      <c r="B2317" s="16"/>
      <c r="C2317" s="57"/>
      <c r="D2317" s="21"/>
      <c r="E2317" s="21"/>
      <c r="F2317" s="21"/>
      <c r="I2317" s="41" t="str">
        <f>IF('Data Entry'!$CC4955="", "", 'Data Entry'!$CC4955)</f>
        <v/>
      </c>
      <c r="J2317" s="41" t="str">
        <f>IF('Data Entry'!$BW4955="", "", 'Data Entry'!$BW4955)</f>
        <v/>
      </c>
      <c r="L2317" s="37" t="str">
        <f t="shared" si="109"/>
        <v/>
      </c>
      <c r="N2317" s="37" t="str">
        <f t="shared" si="110"/>
        <v/>
      </c>
      <c r="O2317" s="37" t="str">
        <f t="shared" si="108"/>
        <v/>
      </c>
    </row>
    <row r="2318" spans="1:15" x14ac:dyDescent="0.25">
      <c r="A2318" s="21"/>
      <c r="B2318" s="16"/>
      <c r="C2318" s="57"/>
      <c r="D2318" s="21"/>
      <c r="E2318" s="21"/>
      <c r="F2318" s="21"/>
      <c r="I2318" s="41" t="str">
        <f>IF('Data Entry'!$CC4956="", "", 'Data Entry'!$CC4956)</f>
        <v/>
      </c>
      <c r="J2318" s="41" t="str">
        <f>IF('Data Entry'!$BW4956="", "", 'Data Entry'!$BW4956)</f>
        <v/>
      </c>
      <c r="L2318" s="37" t="str">
        <f t="shared" si="109"/>
        <v/>
      </c>
      <c r="N2318" s="37" t="str">
        <f t="shared" si="110"/>
        <v/>
      </c>
      <c r="O2318" s="37" t="str">
        <f t="shared" si="108"/>
        <v/>
      </c>
    </row>
    <row r="2319" spans="1:15" x14ac:dyDescent="0.25">
      <c r="A2319" s="21"/>
      <c r="B2319" s="16"/>
      <c r="C2319" s="57"/>
      <c r="D2319" s="21"/>
      <c r="E2319" s="21"/>
      <c r="F2319" s="21"/>
      <c r="I2319" s="41" t="str">
        <f>IF('Data Entry'!$CC4957="", "", 'Data Entry'!$CC4957)</f>
        <v/>
      </c>
      <c r="J2319" s="41" t="str">
        <f>IF('Data Entry'!$BW4957="", "", 'Data Entry'!$BW4957)</f>
        <v/>
      </c>
      <c r="L2319" s="37" t="str">
        <f t="shared" si="109"/>
        <v/>
      </c>
      <c r="N2319" s="37" t="str">
        <f t="shared" si="110"/>
        <v/>
      </c>
      <c r="O2319" s="37" t="str">
        <f t="shared" si="108"/>
        <v/>
      </c>
    </row>
    <row r="2320" spans="1:15" x14ac:dyDescent="0.25">
      <c r="A2320" s="21"/>
      <c r="B2320" s="16"/>
      <c r="C2320" s="57"/>
      <c r="D2320" s="21"/>
      <c r="E2320" s="21"/>
      <c r="F2320" s="21"/>
      <c r="I2320" s="41" t="str">
        <f>IF('Data Entry'!$CC4958="", "", 'Data Entry'!$CC4958)</f>
        <v/>
      </c>
      <c r="J2320" s="41" t="str">
        <f>IF('Data Entry'!$BW4958="", "", 'Data Entry'!$BW4958)</f>
        <v/>
      </c>
      <c r="L2320" s="37" t="str">
        <f t="shared" si="109"/>
        <v/>
      </c>
      <c r="N2320" s="37" t="str">
        <f t="shared" si="110"/>
        <v/>
      </c>
      <c r="O2320" s="37" t="str">
        <f t="shared" si="108"/>
        <v/>
      </c>
    </row>
    <row r="2321" spans="1:15" x14ac:dyDescent="0.25">
      <c r="A2321" s="21"/>
      <c r="B2321" s="16"/>
      <c r="C2321" s="57"/>
      <c r="D2321" s="21"/>
      <c r="E2321" s="21"/>
      <c r="F2321" s="21"/>
      <c r="I2321" s="41" t="str">
        <f>IF('Data Entry'!$CC4959="", "", 'Data Entry'!$CC4959)</f>
        <v/>
      </c>
      <c r="J2321" s="41" t="str">
        <f>IF('Data Entry'!$BW4959="", "", 'Data Entry'!$BW4959)</f>
        <v/>
      </c>
      <c r="L2321" s="37" t="str">
        <f t="shared" si="109"/>
        <v/>
      </c>
      <c r="N2321" s="37" t="str">
        <f t="shared" si="110"/>
        <v/>
      </c>
      <c r="O2321" s="37" t="str">
        <f t="shared" si="108"/>
        <v/>
      </c>
    </row>
    <row r="2322" spans="1:15" x14ac:dyDescent="0.25">
      <c r="A2322" s="21"/>
      <c r="B2322" s="16"/>
      <c r="C2322" s="57"/>
      <c r="D2322" s="21"/>
      <c r="E2322" s="21"/>
      <c r="F2322" s="21"/>
      <c r="I2322" s="41" t="str">
        <f>IF('Data Entry'!$CC4960="", "", 'Data Entry'!$CC4960)</f>
        <v/>
      </c>
      <c r="J2322" s="41" t="str">
        <f>IF('Data Entry'!$BW4960="", "", 'Data Entry'!$BW4960)</f>
        <v/>
      </c>
      <c r="L2322" s="37" t="str">
        <f t="shared" si="109"/>
        <v/>
      </c>
      <c r="N2322" s="37" t="str">
        <f t="shared" si="110"/>
        <v/>
      </c>
      <c r="O2322" s="37" t="str">
        <f t="shared" si="108"/>
        <v/>
      </c>
    </row>
    <row r="2323" spans="1:15" x14ac:dyDescent="0.25">
      <c r="A2323" s="21"/>
      <c r="B2323" s="16"/>
      <c r="C2323" s="57"/>
      <c r="D2323" s="21"/>
      <c r="E2323" s="21"/>
      <c r="F2323" s="21"/>
      <c r="I2323" s="41" t="str">
        <f>IF('Data Entry'!$CC4961="", "", 'Data Entry'!$CC4961)</f>
        <v/>
      </c>
      <c r="J2323" s="41" t="str">
        <f>IF('Data Entry'!$BW4961="", "", 'Data Entry'!$BW4961)</f>
        <v/>
      </c>
      <c r="L2323" s="37" t="str">
        <f t="shared" si="109"/>
        <v/>
      </c>
      <c r="N2323" s="37" t="str">
        <f t="shared" si="110"/>
        <v/>
      </c>
      <c r="O2323" s="37" t="str">
        <f t="shared" si="108"/>
        <v/>
      </c>
    </row>
    <row r="2324" spans="1:15" x14ac:dyDescent="0.25">
      <c r="A2324" s="21"/>
      <c r="B2324" s="16"/>
      <c r="C2324" s="57"/>
      <c r="D2324" s="21"/>
      <c r="E2324" s="21"/>
      <c r="F2324" s="21"/>
      <c r="I2324" s="41" t="str">
        <f>IF('Data Entry'!$CC4962="", "", 'Data Entry'!$CC4962)</f>
        <v/>
      </c>
      <c r="J2324" s="41" t="str">
        <f>IF('Data Entry'!$BW4962="", "", 'Data Entry'!$BW4962)</f>
        <v/>
      </c>
      <c r="L2324" s="37" t="str">
        <f t="shared" si="109"/>
        <v/>
      </c>
      <c r="N2324" s="37" t="str">
        <f t="shared" si="110"/>
        <v/>
      </c>
      <c r="O2324" s="37" t="str">
        <f t="shared" si="108"/>
        <v/>
      </c>
    </row>
    <row r="2325" spans="1:15" x14ac:dyDescent="0.25">
      <c r="A2325" s="21"/>
      <c r="B2325" s="16"/>
      <c r="C2325" s="57"/>
      <c r="D2325" s="21"/>
      <c r="E2325" s="21"/>
      <c r="F2325" s="21"/>
      <c r="I2325" s="41" t="str">
        <f>IF('Data Entry'!$CC4963="", "", 'Data Entry'!$CC4963)</f>
        <v/>
      </c>
      <c r="J2325" s="41" t="str">
        <f>IF('Data Entry'!$BW4963="", "", 'Data Entry'!$BW4963)</f>
        <v/>
      </c>
      <c r="L2325" s="37" t="str">
        <f t="shared" si="109"/>
        <v/>
      </c>
      <c r="N2325" s="37" t="str">
        <f t="shared" si="110"/>
        <v/>
      </c>
      <c r="O2325" s="37" t="str">
        <f t="shared" si="108"/>
        <v/>
      </c>
    </row>
    <row r="2326" spans="1:15" x14ac:dyDescent="0.25">
      <c r="A2326" s="21"/>
      <c r="B2326" s="16"/>
      <c r="C2326" s="57"/>
      <c r="D2326" s="21"/>
      <c r="E2326" s="21"/>
      <c r="F2326" s="21"/>
      <c r="I2326" s="41" t="str">
        <f>IF('Data Entry'!$CC4964="", "", 'Data Entry'!$CC4964)</f>
        <v/>
      </c>
      <c r="J2326" s="41" t="str">
        <f>IF('Data Entry'!$BW4964="", "", 'Data Entry'!$BW4964)</f>
        <v/>
      </c>
      <c r="L2326" s="37" t="str">
        <f t="shared" si="109"/>
        <v/>
      </c>
      <c r="N2326" s="37" t="str">
        <f t="shared" si="110"/>
        <v/>
      </c>
      <c r="O2326" s="37" t="str">
        <f t="shared" si="108"/>
        <v/>
      </c>
    </row>
    <row r="2327" spans="1:15" x14ac:dyDescent="0.25">
      <c r="A2327" s="21"/>
      <c r="B2327" s="16"/>
      <c r="C2327" s="57"/>
      <c r="D2327" s="21"/>
      <c r="E2327" s="21"/>
      <c r="F2327" s="21"/>
      <c r="I2327" s="41" t="str">
        <f>IF('Data Entry'!$CC4965="", "", 'Data Entry'!$CC4965)</f>
        <v/>
      </c>
      <c r="J2327" s="41" t="str">
        <f>IF('Data Entry'!$BW4965="", "", 'Data Entry'!$BW4965)</f>
        <v/>
      </c>
      <c r="L2327" s="37" t="str">
        <f t="shared" si="109"/>
        <v/>
      </c>
      <c r="N2327" s="37" t="str">
        <f t="shared" si="110"/>
        <v/>
      </c>
      <c r="O2327" s="37" t="str">
        <f t="shared" si="108"/>
        <v/>
      </c>
    </row>
    <row r="2328" spans="1:15" x14ac:dyDescent="0.25">
      <c r="A2328" s="21"/>
      <c r="B2328" s="16"/>
      <c r="C2328" s="57"/>
      <c r="D2328" s="21"/>
      <c r="E2328" s="21"/>
      <c r="F2328" s="21"/>
      <c r="I2328" s="41" t="str">
        <f>IF('Data Entry'!$CC4966="", "", 'Data Entry'!$CC4966)</f>
        <v/>
      </c>
      <c r="J2328" s="41" t="str">
        <f>IF('Data Entry'!$BW4966="", "", 'Data Entry'!$BW4966)</f>
        <v/>
      </c>
      <c r="L2328" s="37" t="str">
        <f t="shared" si="109"/>
        <v/>
      </c>
      <c r="N2328" s="37" t="str">
        <f t="shared" si="110"/>
        <v/>
      </c>
      <c r="O2328" s="37" t="str">
        <f t="shared" si="108"/>
        <v/>
      </c>
    </row>
    <row r="2329" spans="1:15" x14ac:dyDescent="0.25">
      <c r="A2329" s="21"/>
      <c r="B2329" s="16"/>
      <c r="C2329" s="57"/>
      <c r="D2329" s="21"/>
      <c r="E2329" s="21"/>
      <c r="F2329" s="21"/>
      <c r="I2329" s="41" t="str">
        <f>IF('Data Entry'!$CC4967="", "", 'Data Entry'!$CC4967)</f>
        <v/>
      </c>
      <c r="J2329" s="41" t="str">
        <f>IF('Data Entry'!$BW4967="", "", 'Data Entry'!$BW4967)</f>
        <v/>
      </c>
      <c r="L2329" s="37" t="str">
        <f t="shared" si="109"/>
        <v/>
      </c>
      <c r="N2329" s="37" t="str">
        <f t="shared" si="110"/>
        <v/>
      </c>
      <c r="O2329" s="37" t="str">
        <f t="shared" si="108"/>
        <v/>
      </c>
    </row>
    <row r="2330" spans="1:15" x14ac:dyDescent="0.25">
      <c r="A2330" s="21"/>
      <c r="B2330" s="16"/>
      <c r="C2330" s="57"/>
      <c r="D2330" s="21"/>
      <c r="E2330" s="21"/>
      <c r="F2330" s="21"/>
      <c r="I2330" s="41" t="str">
        <f>IF('Data Entry'!$CC4968="", "", 'Data Entry'!$CC4968)</f>
        <v/>
      </c>
      <c r="J2330" s="41" t="str">
        <f>IF('Data Entry'!$BW4968="", "", 'Data Entry'!$BW4968)</f>
        <v/>
      </c>
      <c r="L2330" s="37" t="str">
        <f t="shared" si="109"/>
        <v/>
      </c>
      <c r="N2330" s="37" t="str">
        <f t="shared" si="110"/>
        <v/>
      </c>
      <c r="O2330" s="37" t="str">
        <f t="shared" si="108"/>
        <v/>
      </c>
    </row>
    <row r="2331" spans="1:15" x14ac:dyDescent="0.25">
      <c r="A2331" s="21"/>
      <c r="B2331" s="16"/>
      <c r="C2331" s="57"/>
      <c r="D2331" s="21"/>
      <c r="E2331" s="21"/>
      <c r="F2331" s="21"/>
      <c r="I2331" s="41" t="str">
        <f>IF('Data Entry'!$CC4969="", "", 'Data Entry'!$CC4969)</f>
        <v/>
      </c>
      <c r="J2331" s="41" t="str">
        <f>IF('Data Entry'!$BW4969="", "", 'Data Entry'!$BW4969)</f>
        <v/>
      </c>
      <c r="L2331" s="37" t="str">
        <f t="shared" si="109"/>
        <v/>
      </c>
      <c r="N2331" s="37" t="str">
        <f t="shared" si="110"/>
        <v/>
      </c>
      <c r="O2331" s="37" t="str">
        <f t="shared" si="108"/>
        <v/>
      </c>
    </row>
    <row r="2332" spans="1:15" x14ac:dyDescent="0.25">
      <c r="A2332" s="21"/>
      <c r="B2332" s="16"/>
      <c r="C2332" s="57"/>
      <c r="D2332" s="21"/>
      <c r="E2332" s="21"/>
      <c r="F2332" s="21"/>
      <c r="I2332" s="41" t="str">
        <f>IF('Data Entry'!$CC4970="", "", 'Data Entry'!$CC4970)</f>
        <v/>
      </c>
      <c r="J2332" s="41" t="str">
        <f>IF('Data Entry'!$BW4970="", "", 'Data Entry'!$BW4970)</f>
        <v/>
      </c>
      <c r="L2332" s="37" t="str">
        <f t="shared" si="109"/>
        <v/>
      </c>
      <c r="N2332" s="37" t="str">
        <f t="shared" si="110"/>
        <v/>
      </c>
      <c r="O2332" s="37" t="str">
        <f t="shared" si="108"/>
        <v/>
      </c>
    </row>
    <row r="2333" spans="1:15" x14ac:dyDescent="0.25">
      <c r="A2333" s="21"/>
      <c r="B2333" s="16"/>
      <c r="C2333" s="57"/>
      <c r="D2333" s="21"/>
      <c r="E2333" s="21"/>
      <c r="F2333" s="21"/>
      <c r="I2333" s="41" t="str">
        <f>IF('Data Entry'!$CC4971="", "", 'Data Entry'!$CC4971)</f>
        <v/>
      </c>
      <c r="J2333" s="41" t="str">
        <f>IF('Data Entry'!$BW4971="", "", 'Data Entry'!$BW4971)</f>
        <v/>
      </c>
      <c r="L2333" s="37" t="str">
        <f t="shared" si="109"/>
        <v/>
      </c>
      <c r="N2333" s="37" t="str">
        <f t="shared" si="110"/>
        <v/>
      </c>
      <c r="O2333" s="37" t="str">
        <f t="shared" si="108"/>
        <v/>
      </c>
    </row>
    <row r="2334" spans="1:15" x14ac:dyDescent="0.25">
      <c r="A2334" s="21"/>
      <c r="B2334" s="16"/>
      <c r="C2334" s="57"/>
      <c r="D2334" s="21"/>
      <c r="E2334" s="21"/>
      <c r="F2334" s="21"/>
      <c r="I2334" s="41" t="str">
        <f>IF('Data Entry'!$CC4972="", "", 'Data Entry'!$CC4972)</f>
        <v/>
      </c>
      <c r="J2334" s="41" t="str">
        <f>IF('Data Entry'!$BW4972="", "", 'Data Entry'!$BW4972)</f>
        <v/>
      </c>
      <c r="L2334" s="37" t="str">
        <f t="shared" si="109"/>
        <v/>
      </c>
      <c r="N2334" s="37" t="str">
        <f t="shared" si="110"/>
        <v/>
      </c>
      <c r="O2334" s="37" t="str">
        <f t="shared" si="108"/>
        <v/>
      </c>
    </row>
    <row r="2335" spans="1:15" x14ac:dyDescent="0.25">
      <c r="A2335" s="21"/>
      <c r="B2335" s="16"/>
      <c r="C2335" s="57"/>
      <c r="D2335" s="21"/>
      <c r="E2335" s="21"/>
      <c r="F2335" s="21"/>
      <c r="I2335" s="41" t="str">
        <f>IF('Data Entry'!$CC4973="", "", 'Data Entry'!$CC4973)</f>
        <v/>
      </c>
      <c r="J2335" s="41" t="str">
        <f>IF('Data Entry'!$BW4973="", "", 'Data Entry'!$BW4973)</f>
        <v/>
      </c>
      <c r="L2335" s="37" t="str">
        <f t="shared" si="109"/>
        <v/>
      </c>
      <c r="N2335" s="37" t="str">
        <f t="shared" si="110"/>
        <v/>
      </c>
      <c r="O2335" s="37" t="str">
        <f t="shared" si="108"/>
        <v/>
      </c>
    </row>
    <row r="2336" spans="1:15" x14ac:dyDescent="0.25">
      <c r="A2336" s="21"/>
      <c r="B2336" s="16"/>
      <c r="C2336" s="57"/>
      <c r="D2336" s="21"/>
      <c r="E2336" s="21"/>
      <c r="F2336" s="21"/>
      <c r="I2336" s="41" t="str">
        <f>IF('Data Entry'!$CC4974="", "", 'Data Entry'!$CC4974)</f>
        <v/>
      </c>
      <c r="J2336" s="41" t="str">
        <f>IF('Data Entry'!$BW4974="", "", 'Data Entry'!$BW4974)</f>
        <v/>
      </c>
      <c r="L2336" s="37" t="str">
        <f t="shared" si="109"/>
        <v/>
      </c>
      <c r="N2336" s="37" t="str">
        <f t="shared" si="110"/>
        <v/>
      </c>
      <c r="O2336" s="37" t="str">
        <f t="shared" si="108"/>
        <v/>
      </c>
    </row>
    <row r="2337" spans="1:15" x14ac:dyDescent="0.25">
      <c r="A2337" s="21"/>
      <c r="B2337" s="16"/>
      <c r="C2337" s="57"/>
      <c r="D2337" s="21"/>
      <c r="E2337" s="21"/>
      <c r="F2337" s="21"/>
      <c r="I2337" s="41" t="str">
        <f>IF('Data Entry'!$CC4975="", "", 'Data Entry'!$CC4975)</f>
        <v/>
      </c>
      <c r="J2337" s="41" t="str">
        <f>IF('Data Entry'!$BW4975="", "", 'Data Entry'!$BW4975)</f>
        <v/>
      </c>
      <c r="L2337" s="37" t="str">
        <f t="shared" si="109"/>
        <v/>
      </c>
      <c r="N2337" s="37" t="str">
        <f t="shared" si="110"/>
        <v/>
      </c>
      <c r="O2337" s="37" t="str">
        <f t="shared" si="108"/>
        <v/>
      </c>
    </row>
    <row r="2338" spans="1:15" x14ac:dyDescent="0.25">
      <c r="A2338" s="21"/>
      <c r="B2338" s="16"/>
      <c r="C2338" s="57"/>
      <c r="D2338" s="21"/>
      <c r="E2338" s="21"/>
      <c r="F2338" s="21"/>
      <c r="I2338" s="41" t="str">
        <f>IF('Data Entry'!$CC4976="", "", 'Data Entry'!$CC4976)</f>
        <v/>
      </c>
      <c r="J2338" s="41" t="str">
        <f>IF('Data Entry'!$BW4976="", "", 'Data Entry'!$BW4976)</f>
        <v/>
      </c>
      <c r="L2338" s="37" t="str">
        <f t="shared" si="109"/>
        <v/>
      </c>
      <c r="N2338" s="37" t="str">
        <f t="shared" si="110"/>
        <v/>
      </c>
      <c r="O2338" s="37" t="str">
        <f t="shared" si="108"/>
        <v/>
      </c>
    </row>
    <row r="2339" spans="1:15" x14ac:dyDescent="0.25">
      <c r="A2339" s="21"/>
      <c r="B2339" s="16"/>
      <c r="C2339" s="57"/>
      <c r="D2339" s="21"/>
      <c r="E2339" s="21"/>
      <c r="F2339" s="21"/>
      <c r="I2339" s="41" t="str">
        <f>IF('Data Entry'!$CC4977="", "", 'Data Entry'!$CC4977)</f>
        <v/>
      </c>
      <c r="J2339" s="41" t="str">
        <f>IF('Data Entry'!$BW4977="", "", 'Data Entry'!$BW4977)</f>
        <v/>
      </c>
      <c r="L2339" s="37" t="str">
        <f t="shared" si="109"/>
        <v/>
      </c>
      <c r="N2339" s="37" t="str">
        <f t="shared" si="110"/>
        <v/>
      </c>
      <c r="O2339" s="37" t="str">
        <f t="shared" si="108"/>
        <v/>
      </c>
    </row>
    <row r="2340" spans="1:15" x14ac:dyDescent="0.25">
      <c r="A2340" s="21"/>
      <c r="B2340" s="16"/>
      <c r="C2340" s="57"/>
      <c r="D2340" s="21"/>
      <c r="E2340" s="21"/>
      <c r="F2340" s="21"/>
      <c r="I2340" s="41" t="str">
        <f>IF('Data Entry'!$CC4978="", "", 'Data Entry'!$CC4978)</f>
        <v/>
      </c>
      <c r="J2340" s="41" t="str">
        <f>IF('Data Entry'!$BW4978="", "", 'Data Entry'!$BW4978)</f>
        <v/>
      </c>
      <c r="L2340" s="37" t="str">
        <f t="shared" si="109"/>
        <v/>
      </c>
      <c r="N2340" s="37" t="str">
        <f t="shared" si="110"/>
        <v/>
      </c>
      <c r="O2340" s="37" t="str">
        <f t="shared" si="108"/>
        <v/>
      </c>
    </row>
    <row r="2341" spans="1:15" x14ac:dyDescent="0.25">
      <c r="A2341" s="21"/>
      <c r="B2341" s="16"/>
      <c r="C2341" s="57"/>
      <c r="D2341" s="21"/>
      <c r="E2341" s="21"/>
      <c r="F2341" s="21"/>
      <c r="I2341" s="41" t="str">
        <f>IF('Data Entry'!$CC4979="", "", 'Data Entry'!$CC4979)</f>
        <v/>
      </c>
      <c r="J2341" s="41" t="str">
        <f>IF('Data Entry'!$BW4979="", "", 'Data Entry'!$BW4979)</f>
        <v/>
      </c>
      <c r="L2341" s="37" t="str">
        <f t="shared" si="109"/>
        <v/>
      </c>
      <c r="N2341" s="37" t="str">
        <f t="shared" si="110"/>
        <v/>
      </c>
      <c r="O2341" s="37" t="str">
        <f t="shared" si="108"/>
        <v/>
      </c>
    </row>
    <row r="2342" spans="1:15" x14ac:dyDescent="0.25">
      <c r="A2342" s="21"/>
      <c r="B2342" s="16"/>
      <c r="C2342" s="57"/>
      <c r="D2342" s="21"/>
      <c r="E2342" s="21"/>
      <c r="F2342" s="21"/>
      <c r="I2342" s="41" t="str">
        <f>IF('Data Entry'!$CC4980="", "", 'Data Entry'!$CC4980)</f>
        <v/>
      </c>
      <c r="J2342" s="41" t="str">
        <f>IF('Data Entry'!$BW4980="", "", 'Data Entry'!$BW4980)</f>
        <v/>
      </c>
      <c r="L2342" s="37" t="str">
        <f t="shared" si="109"/>
        <v/>
      </c>
      <c r="N2342" s="37" t="str">
        <f t="shared" si="110"/>
        <v/>
      </c>
      <c r="O2342" s="37" t="str">
        <f t="shared" si="108"/>
        <v/>
      </c>
    </row>
    <row r="2343" spans="1:15" x14ac:dyDescent="0.25">
      <c r="A2343" s="21"/>
      <c r="B2343" s="16"/>
      <c r="C2343" s="57"/>
      <c r="D2343" s="21"/>
      <c r="E2343" s="21"/>
      <c r="F2343" s="21"/>
      <c r="I2343" s="41" t="str">
        <f>IF('Data Entry'!$CC4981="", "", 'Data Entry'!$CC4981)</f>
        <v/>
      </c>
      <c r="J2343" s="41" t="str">
        <f>IF('Data Entry'!$BW4981="", "", 'Data Entry'!$BW4981)</f>
        <v/>
      </c>
      <c r="L2343" s="37" t="str">
        <f t="shared" si="109"/>
        <v/>
      </c>
      <c r="N2343" s="37" t="str">
        <f t="shared" si="110"/>
        <v/>
      </c>
      <c r="O2343" s="37" t="str">
        <f t="shared" si="108"/>
        <v/>
      </c>
    </row>
    <row r="2344" spans="1:15" x14ac:dyDescent="0.25">
      <c r="A2344" s="21"/>
      <c r="B2344" s="16"/>
      <c r="C2344" s="57"/>
      <c r="D2344" s="21"/>
      <c r="E2344" s="21"/>
      <c r="F2344" s="21"/>
      <c r="I2344" s="41" t="str">
        <f>IF('Data Entry'!$CC4982="", "", 'Data Entry'!$CC4982)</f>
        <v/>
      </c>
      <c r="J2344" s="41" t="str">
        <f>IF('Data Entry'!$BW4982="", "", 'Data Entry'!$BW4982)</f>
        <v/>
      </c>
      <c r="L2344" s="37" t="str">
        <f t="shared" si="109"/>
        <v/>
      </c>
      <c r="N2344" s="37" t="str">
        <f t="shared" si="110"/>
        <v/>
      </c>
      <c r="O2344" s="37" t="str">
        <f t="shared" si="108"/>
        <v/>
      </c>
    </row>
    <row r="2345" spans="1:15" x14ac:dyDescent="0.25">
      <c r="A2345" s="21"/>
      <c r="B2345" s="16"/>
      <c r="C2345" s="57"/>
      <c r="D2345" s="21"/>
      <c r="E2345" s="21"/>
      <c r="F2345" s="21"/>
      <c r="I2345" s="41" t="str">
        <f>IF('Data Entry'!$CC4983="", "", 'Data Entry'!$CC4983)</f>
        <v/>
      </c>
      <c r="J2345" s="41" t="str">
        <f>IF('Data Entry'!$BW4983="", "", 'Data Entry'!$BW4983)</f>
        <v/>
      </c>
      <c r="L2345" s="37" t="str">
        <f t="shared" si="109"/>
        <v/>
      </c>
      <c r="N2345" s="37" t="str">
        <f t="shared" si="110"/>
        <v/>
      </c>
      <c r="O2345" s="37" t="str">
        <f t="shared" si="108"/>
        <v/>
      </c>
    </row>
    <row r="2346" spans="1:15" x14ac:dyDescent="0.25">
      <c r="A2346" s="21"/>
      <c r="B2346" s="16"/>
      <c r="C2346" s="57"/>
      <c r="D2346" s="21"/>
      <c r="E2346" s="21"/>
      <c r="F2346" s="21"/>
      <c r="I2346" s="41" t="str">
        <f>IF('Data Entry'!$CC4984="", "", 'Data Entry'!$CC4984)</f>
        <v/>
      </c>
      <c r="J2346" s="41" t="str">
        <f>IF('Data Entry'!$BW4984="", "", 'Data Entry'!$BW4984)</f>
        <v/>
      </c>
      <c r="L2346" s="37" t="str">
        <f t="shared" si="109"/>
        <v/>
      </c>
      <c r="N2346" s="37" t="str">
        <f t="shared" si="110"/>
        <v/>
      </c>
      <c r="O2346" s="37" t="str">
        <f t="shared" si="108"/>
        <v/>
      </c>
    </row>
    <row r="2347" spans="1:15" x14ac:dyDescent="0.25">
      <c r="A2347" s="21"/>
      <c r="B2347" s="16"/>
      <c r="C2347" s="57"/>
      <c r="D2347" s="21"/>
      <c r="E2347" s="21"/>
      <c r="F2347" s="21"/>
      <c r="I2347" s="41" t="str">
        <f>IF('Data Entry'!$CC4985="", "", 'Data Entry'!$CC4985)</f>
        <v/>
      </c>
      <c r="J2347" s="41" t="str">
        <f>IF('Data Entry'!$BW4985="", "", 'Data Entry'!$BW4985)</f>
        <v/>
      </c>
      <c r="L2347" s="37" t="str">
        <f t="shared" si="109"/>
        <v/>
      </c>
      <c r="N2347" s="37" t="str">
        <f t="shared" si="110"/>
        <v/>
      </c>
      <c r="O2347" s="37" t="str">
        <f t="shared" si="108"/>
        <v/>
      </c>
    </row>
    <row r="2348" spans="1:15" x14ac:dyDescent="0.25">
      <c r="A2348" s="21"/>
      <c r="B2348" s="16"/>
      <c r="C2348" s="57"/>
      <c r="D2348" s="21"/>
      <c r="E2348" s="21"/>
      <c r="F2348" s="21"/>
      <c r="I2348" s="41" t="str">
        <f>IF('Data Entry'!$CC4986="", "", 'Data Entry'!$CC4986)</f>
        <v/>
      </c>
      <c r="J2348" s="41" t="str">
        <f>IF('Data Entry'!$BW4986="", "", 'Data Entry'!$BW4986)</f>
        <v/>
      </c>
      <c r="L2348" s="37" t="str">
        <f t="shared" si="109"/>
        <v/>
      </c>
      <c r="N2348" s="37" t="str">
        <f t="shared" si="110"/>
        <v/>
      </c>
      <c r="O2348" s="37" t="str">
        <f t="shared" si="108"/>
        <v/>
      </c>
    </row>
    <row r="2349" spans="1:15" x14ac:dyDescent="0.25">
      <c r="A2349" s="21"/>
      <c r="B2349" s="16"/>
      <c r="C2349" s="57"/>
      <c r="D2349" s="21"/>
      <c r="E2349" s="21"/>
      <c r="F2349" s="21"/>
      <c r="I2349" s="41" t="str">
        <f>IF('Data Entry'!$CC4987="", "", 'Data Entry'!$CC4987)</f>
        <v/>
      </c>
      <c r="J2349" s="41" t="str">
        <f>IF('Data Entry'!$BW4987="", "", 'Data Entry'!$BW4987)</f>
        <v/>
      </c>
      <c r="L2349" s="37" t="str">
        <f t="shared" si="109"/>
        <v/>
      </c>
      <c r="N2349" s="37" t="str">
        <f t="shared" si="110"/>
        <v/>
      </c>
      <c r="O2349" s="37" t="str">
        <f t="shared" si="108"/>
        <v/>
      </c>
    </row>
    <row r="2350" spans="1:15" x14ac:dyDescent="0.25">
      <c r="A2350" s="21"/>
      <c r="B2350" s="16"/>
      <c r="C2350" s="57"/>
      <c r="D2350" s="21"/>
      <c r="E2350" s="21"/>
      <c r="F2350" s="21"/>
      <c r="I2350" s="41" t="str">
        <f>IF('Data Entry'!$CC4988="", "", 'Data Entry'!$CC4988)</f>
        <v/>
      </c>
      <c r="J2350" s="41" t="str">
        <f>IF('Data Entry'!$BW4988="", "", 'Data Entry'!$BW4988)</f>
        <v/>
      </c>
      <c r="L2350" s="37" t="str">
        <f t="shared" si="109"/>
        <v/>
      </c>
      <c r="N2350" s="37" t="str">
        <f t="shared" si="110"/>
        <v/>
      </c>
      <c r="O2350" s="37" t="str">
        <f t="shared" si="108"/>
        <v/>
      </c>
    </row>
    <row r="2351" spans="1:15" x14ac:dyDescent="0.25">
      <c r="A2351" s="21"/>
      <c r="B2351" s="16"/>
      <c r="C2351" s="57"/>
      <c r="D2351" s="21"/>
      <c r="E2351" s="21"/>
      <c r="F2351" s="21"/>
      <c r="I2351" s="41" t="str">
        <f>IF('Data Entry'!$CC4989="", "", 'Data Entry'!$CC4989)</f>
        <v/>
      </c>
      <c r="J2351" s="41" t="str">
        <f>IF('Data Entry'!$BW4989="", "", 'Data Entry'!$BW4989)</f>
        <v/>
      </c>
      <c r="L2351" s="37" t="str">
        <f t="shared" si="109"/>
        <v/>
      </c>
      <c r="N2351" s="37" t="str">
        <f t="shared" si="110"/>
        <v/>
      </c>
      <c r="O2351" s="37" t="str">
        <f t="shared" si="108"/>
        <v/>
      </c>
    </row>
    <row r="2352" spans="1:15" x14ac:dyDescent="0.25">
      <c r="A2352" s="21"/>
      <c r="B2352" s="16"/>
      <c r="C2352" s="57"/>
      <c r="D2352" s="21"/>
      <c r="E2352" s="21"/>
      <c r="F2352" s="21"/>
      <c r="I2352" s="41" t="str">
        <f>IF('Data Entry'!$CC4990="", "", 'Data Entry'!$CC4990)</f>
        <v/>
      </c>
      <c r="J2352" s="41" t="str">
        <f>IF('Data Entry'!$BW4990="", "", 'Data Entry'!$BW4990)</f>
        <v/>
      </c>
      <c r="L2352" s="37" t="str">
        <f t="shared" si="109"/>
        <v/>
      </c>
      <c r="N2352" s="37" t="str">
        <f t="shared" si="110"/>
        <v/>
      </c>
      <c r="O2352" s="37" t="str">
        <f t="shared" si="108"/>
        <v/>
      </c>
    </row>
    <row r="2353" spans="1:15" x14ac:dyDescent="0.25">
      <c r="A2353" s="21"/>
      <c r="B2353" s="16"/>
      <c r="C2353" s="57"/>
      <c r="D2353" s="21"/>
      <c r="E2353" s="21"/>
      <c r="F2353" s="21"/>
      <c r="I2353" s="41" t="str">
        <f>IF('Data Entry'!$CC4991="", "", 'Data Entry'!$CC4991)</f>
        <v/>
      </c>
      <c r="J2353" s="41" t="str">
        <f>IF('Data Entry'!$BW4991="", "", 'Data Entry'!$BW4991)</f>
        <v/>
      </c>
      <c r="L2353" s="37" t="str">
        <f t="shared" si="109"/>
        <v/>
      </c>
      <c r="N2353" s="37" t="str">
        <f t="shared" si="110"/>
        <v/>
      </c>
      <c r="O2353" s="37" t="str">
        <f t="shared" si="108"/>
        <v/>
      </c>
    </row>
    <row r="2354" spans="1:15" x14ac:dyDescent="0.25">
      <c r="A2354" s="21"/>
      <c r="B2354" s="16"/>
      <c r="C2354" s="57"/>
      <c r="D2354" s="21"/>
      <c r="E2354" s="21"/>
      <c r="F2354" s="21"/>
      <c r="I2354" s="41" t="str">
        <f>IF('Data Entry'!$CC4992="", "", 'Data Entry'!$CC4992)</f>
        <v/>
      </c>
      <c r="J2354" s="41" t="str">
        <f>IF('Data Entry'!$BW4992="", "", 'Data Entry'!$BW4992)</f>
        <v/>
      </c>
      <c r="L2354" s="37" t="str">
        <f t="shared" si="109"/>
        <v/>
      </c>
      <c r="N2354" s="37" t="str">
        <f t="shared" si="110"/>
        <v/>
      </c>
      <c r="O2354" s="37" t="str">
        <f t="shared" si="108"/>
        <v/>
      </c>
    </row>
    <row r="2355" spans="1:15" x14ac:dyDescent="0.25">
      <c r="A2355" s="21"/>
      <c r="B2355" s="16"/>
      <c r="C2355" s="57"/>
      <c r="D2355" s="21"/>
      <c r="E2355" s="21"/>
      <c r="F2355" s="21"/>
      <c r="I2355" s="41" t="str">
        <f>IF('Data Entry'!$CC4993="", "", 'Data Entry'!$CC4993)</f>
        <v/>
      </c>
      <c r="J2355" s="41" t="str">
        <f>IF('Data Entry'!$BW4993="", "", 'Data Entry'!$BW4993)</f>
        <v/>
      </c>
      <c r="L2355" s="37" t="str">
        <f t="shared" si="109"/>
        <v/>
      </c>
      <c r="N2355" s="37" t="str">
        <f t="shared" si="110"/>
        <v/>
      </c>
      <c r="O2355" s="37" t="str">
        <f t="shared" si="108"/>
        <v/>
      </c>
    </row>
    <row r="2356" spans="1:15" x14ac:dyDescent="0.25">
      <c r="A2356" s="21"/>
      <c r="B2356" s="16"/>
      <c r="C2356" s="57"/>
      <c r="D2356" s="21"/>
      <c r="E2356" s="21"/>
      <c r="F2356" s="21"/>
      <c r="I2356" s="41" t="str">
        <f>IF('Data Entry'!$CC4994="", "", 'Data Entry'!$CC4994)</f>
        <v/>
      </c>
      <c r="J2356" s="41" t="str">
        <f>IF('Data Entry'!$BW4994="", "", 'Data Entry'!$BW4994)</f>
        <v/>
      </c>
      <c r="L2356" s="37" t="str">
        <f t="shared" si="109"/>
        <v/>
      </c>
      <c r="N2356" s="37" t="str">
        <f t="shared" si="110"/>
        <v/>
      </c>
      <c r="O2356" s="37" t="str">
        <f t="shared" si="108"/>
        <v/>
      </c>
    </row>
    <row r="2357" spans="1:15" x14ac:dyDescent="0.25">
      <c r="A2357" s="21"/>
      <c r="B2357" s="16"/>
      <c r="C2357" s="57"/>
      <c r="D2357" s="21"/>
      <c r="E2357" s="21"/>
      <c r="F2357" s="21"/>
      <c r="I2357" s="41" t="str">
        <f>IF('Data Entry'!$CC4995="", "", 'Data Entry'!$CC4995)</f>
        <v/>
      </c>
      <c r="J2357" s="41" t="str">
        <f>IF('Data Entry'!$BW4995="", "", 'Data Entry'!$BW4995)</f>
        <v/>
      </c>
      <c r="L2357" s="37" t="str">
        <f t="shared" si="109"/>
        <v/>
      </c>
      <c r="N2357" s="37" t="str">
        <f t="shared" si="110"/>
        <v/>
      </c>
      <c r="O2357" s="37" t="str">
        <f t="shared" si="108"/>
        <v/>
      </c>
    </row>
    <row r="2358" spans="1:15" x14ac:dyDescent="0.25">
      <c r="A2358" s="21"/>
      <c r="B2358" s="16"/>
      <c r="C2358" s="57"/>
      <c r="D2358" s="21"/>
      <c r="E2358" s="21"/>
      <c r="F2358" s="21"/>
      <c r="I2358" s="41" t="str">
        <f>IF('Data Entry'!$CC4996="", "", 'Data Entry'!$CC4996)</f>
        <v/>
      </c>
      <c r="J2358" s="41" t="str">
        <f>IF('Data Entry'!$BW4996="", "", 'Data Entry'!$BW4996)</f>
        <v/>
      </c>
      <c r="L2358" s="37" t="str">
        <f t="shared" si="109"/>
        <v/>
      </c>
      <c r="N2358" s="37" t="str">
        <f t="shared" si="110"/>
        <v/>
      </c>
      <c r="O2358" s="37" t="str">
        <f t="shared" si="108"/>
        <v/>
      </c>
    </row>
    <row r="2359" spans="1:15" x14ac:dyDescent="0.25">
      <c r="A2359" s="21"/>
      <c r="B2359" s="16"/>
      <c r="C2359" s="57"/>
      <c r="D2359" s="21"/>
      <c r="E2359" s="21"/>
      <c r="F2359" s="21"/>
      <c r="I2359" s="41" t="str">
        <f>IF('Data Entry'!$CC4997="", "", 'Data Entry'!$CC4997)</f>
        <v/>
      </c>
      <c r="J2359" s="41" t="str">
        <f>IF('Data Entry'!$BW4997="", "", 'Data Entry'!$BW4997)</f>
        <v/>
      </c>
      <c r="L2359" s="37" t="str">
        <f t="shared" si="109"/>
        <v/>
      </c>
      <c r="N2359" s="37" t="str">
        <f t="shared" si="110"/>
        <v/>
      </c>
      <c r="O2359" s="37" t="str">
        <f t="shared" si="108"/>
        <v/>
      </c>
    </row>
    <row r="2360" spans="1:15" x14ac:dyDescent="0.25">
      <c r="A2360" s="21"/>
      <c r="B2360" s="16"/>
      <c r="C2360" s="57"/>
      <c r="D2360" s="21"/>
      <c r="E2360" s="21"/>
      <c r="F2360" s="21"/>
      <c r="I2360" s="41" t="str">
        <f>IF('Data Entry'!$CC4998="", "", 'Data Entry'!$CC4998)</f>
        <v/>
      </c>
      <c r="J2360" s="41" t="str">
        <f>IF('Data Entry'!$BW4998="", "", 'Data Entry'!$BW4998)</f>
        <v/>
      </c>
      <c r="L2360" s="37" t="str">
        <f t="shared" si="109"/>
        <v/>
      </c>
      <c r="N2360" s="37" t="str">
        <f t="shared" si="110"/>
        <v/>
      </c>
      <c r="O2360" s="37" t="str">
        <f t="shared" si="108"/>
        <v/>
      </c>
    </row>
    <row r="2361" spans="1:15" x14ac:dyDescent="0.25">
      <c r="A2361" s="21"/>
      <c r="B2361" s="16"/>
      <c r="C2361" s="57"/>
      <c r="D2361" s="21"/>
      <c r="E2361" s="21"/>
      <c r="F2361" s="21"/>
      <c r="I2361" s="41" t="str">
        <f>IF('Data Entry'!$CC4999="", "", 'Data Entry'!$CC4999)</f>
        <v/>
      </c>
      <c r="J2361" s="41" t="str">
        <f>IF('Data Entry'!$BW4999="", "", 'Data Entry'!$BW4999)</f>
        <v/>
      </c>
      <c r="L2361" s="37" t="str">
        <f t="shared" si="109"/>
        <v/>
      </c>
      <c r="N2361" s="37" t="str">
        <f t="shared" si="110"/>
        <v/>
      </c>
      <c r="O2361" s="37" t="str">
        <f t="shared" si="108"/>
        <v/>
      </c>
    </row>
    <row r="2362" spans="1:15" x14ac:dyDescent="0.25">
      <c r="A2362" s="21"/>
      <c r="B2362" s="16"/>
      <c r="C2362" s="57"/>
      <c r="D2362" s="21"/>
      <c r="E2362" s="21"/>
      <c r="F2362" s="21"/>
      <c r="I2362" s="41" t="str">
        <f>IF('Data Entry'!$CC5000="", "", 'Data Entry'!$CC5000)</f>
        <v/>
      </c>
      <c r="J2362" s="41" t="str">
        <f>IF('Data Entry'!$BW5000="", "", 'Data Entry'!$BW5000)</f>
        <v/>
      </c>
      <c r="L2362" s="37" t="str">
        <f t="shared" si="109"/>
        <v/>
      </c>
      <c r="N2362" s="37" t="str">
        <f t="shared" si="110"/>
        <v/>
      </c>
      <c r="O2362" s="37" t="str">
        <f t="shared" si="108"/>
        <v/>
      </c>
    </row>
    <row r="2363" spans="1:15" x14ac:dyDescent="0.25">
      <c r="A2363" s="21"/>
      <c r="B2363" s="16"/>
      <c r="C2363" s="57"/>
      <c r="D2363" s="21"/>
      <c r="E2363" s="21"/>
      <c r="F2363" s="21"/>
      <c r="I2363" s="41" t="str">
        <f>IF('Data Entry'!$CC5001="", "", 'Data Entry'!$CC5001)</f>
        <v/>
      </c>
      <c r="J2363" s="41" t="str">
        <f>IF('Data Entry'!$BW5001="", "", 'Data Entry'!$BW5001)</f>
        <v/>
      </c>
      <c r="L2363" s="37" t="str">
        <f t="shared" si="109"/>
        <v/>
      </c>
      <c r="N2363" s="37" t="str">
        <f t="shared" si="110"/>
        <v/>
      </c>
      <c r="O2363" s="37" t="str">
        <f t="shared" si="108"/>
        <v/>
      </c>
    </row>
    <row r="2364" spans="1:15" x14ac:dyDescent="0.25">
      <c r="A2364" s="21"/>
      <c r="B2364" s="16"/>
      <c r="C2364" s="57"/>
      <c r="D2364" s="21"/>
      <c r="E2364" s="21"/>
      <c r="F2364" s="21"/>
      <c r="I2364" s="41" t="str">
        <f>IF('Data Entry'!$CC5002="", "", 'Data Entry'!$CC5002)</f>
        <v/>
      </c>
      <c r="J2364" s="41" t="str">
        <f>IF('Data Entry'!$BW5002="", "", 'Data Entry'!$BW5002)</f>
        <v/>
      </c>
      <c r="L2364" s="37" t="str">
        <f t="shared" si="109"/>
        <v/>
      </c>
      <c r="N2364" s="37" t="str">
        <f t="shared" si="110"/>
        <v/>
      </c>
      <c r="O2364" s="37" t="str">
        <f t="shared" si="108"/>
        <v/>
      </c>
    </row>
    <row r="2365" spans="1:15" x14ac:dyDescent="0.25">
      <c r="A2365" s="21"/>
      <c r="B2365" s="16"/>
      <c r="C2365" s="57"/>
      <c r="D2365" s="21"/>
      <c r="E2365" s="21"/>
      <c r="F2365" s="21"/>
      <c r="I2365" s="41" t="str">
        <f>IF('Data Entry'!$CC5003="", "", 'Data Entry'!$CC5003)</f>
        <v/>
      </c>
      <c r="J2365" s="41" t="str">
        <f>IF('Data Entry'!$BW5003="", "", 'Data Entry'!$BW5003)</f>
        <v/>
      </c>
      <c r="L2365" s="37" t="str">
        <f t="shared" si="109"/>
        <v/>
      </c>
      <c r="N2365" s="37" t="str">
        <f t="shared" si="110"/>
        <v/>
      </c>
      <c r="O2365" s="37" t="str">
        <f t="shared" si="108"/>
        <v/>
      </c>
    </row>
    <row r="2366" spans="1:15" x14ac:dyDescent="0.25">
      <c r="A2366" s="21"/>
      <c r="B2366" s="16"/>
      <c r="C2366" s="57"/>
      <c r="D2366" s="21"/>
      <c r="E2366" s="21"/>
      <c r="F2366" s="21"/>
      <c r="I2366" s="41" t="str">
        <f>IF('Data Entry'!$CC5004="", "", 'Data Entry'!$CC5004)</f>
        <v/>
      </c>
      <c r="J2366" s="41" t="str">
        <f>IF('Data Entry'!$BW5004="", "", 'Data Entry'!$BW5004)</f>
        <v/>
      </c>
      <c r="L2366" s="37" t="str">
        <f t="shared" si="109"/>
        <v/>
      </c>
      <c r="N2366" s="37" t="str">
        <f t="shared" si="110"/>
        <v/>
      </c>
      <c r="O2366" s="37" t="str">
        <f t="shared" si="108"/>
        <v/>
      </c>
    </row>
    <row r="2367" spans="1:15" x14ac:dyDescent="0.25">
      <c r="A2367" s="21"/>
      <c r="B2367" s="16"/>
      <c r="C2367" s="57"/>
      <c r="D2367" s="21"/>
      <c r="E2367" s="21"/>
      <c r="F2367" s="21"/>
      <c r="I2367" s="41" t="str">
        <f>IF('Data Entry'!$CC5005="", "", 'Data Entry'!$CC5005)</f>
        <v/>
      </c>
      <c r="J2367" s="41" t="str">
        <f>IF('Data Entry'!$BW5005="", "", 'Data Entry'!$BW5005)</f>
        <v/>
      </c>
      <c r="L2367" s="37" t="str">
        <f t="shared" si="109"/>
        <v/>
      </c>
      <c r="N2367" s="37" t="str">
        <f t="shared" si="110"/>
        <v/>
      </c>
      <c r="O2367" s="37" t="str">
        <f t="shared" si="108"/>
        <v/>
      </c>
    </row>
    <row r="2368" spans="1:15" x14ac:dyDescent="0.25">
      <c r="A2368" s="21"/>
      <c r="B2368" s="16"/>
      <c r="C2368" s="57"/>
      <c r="D2368" s="21"/>
      <c r="E2368" s="21"/>
      <c r="F2368" s="21"/>
      <c r="I2368" s="41" t="str">
        <f>IF('Data Entry'!$CC5006="", "", 'Data Entry'!$CC5006)</f>
        <v/>
      </c>
      <c r="J2368" s="41" t="str">
        <f>IF('Data Entry'!$BW5006="", "", 'Data Entry'!$BW5006)</f>
        <v/>
      </c>
      <c r="L2368" s="37" t="str">
        <f t="shared" si="109"/>
        <v/>
      </c>
      <c r="N2368" s="37" t="str">
        <f t="shared" si="110"/>
        <v/>
      </c>
      <c r="O2368" s="37" t="str">
        <f t="shared" si="108"/>
        <v/>
      </c>
    </row>
    <row r="2369" spans="1:15" x14ac:dyDescent="0.25">
      <c r="A2369" s="21"/>
      <c r="B2369" s="16"/>
      <c r="C2369" s="57"/>
      <c r="D2369" s="21"/>
      <c r="E2369" s="21"/>
      <c r="F2369" s="21"/>
      <c r="I2369" s="41" t="str">
        <f>IF('Data Entry'!$CC5007="", "", 'Data Entry'!$CC5007)</f>
        <v/>
      </c>
      <c r="J2369" s="41" t="str">
        <f>IF('Data Entry'!$BW5007="", "", 'Data Entry'!$BW5007)</f>
        <v/>
      </c>
      <c r="L2369" s="37" t="str">
        <f t="shared" si="109"/>
        <v/>
      </c>
      <c r="N2369" s="37" t="str">
        <f t="shared" si="110"/>
        <v/>
      </c>
      <c r="O2369" s="37" t="str">
        <f t="shared" si="108"/>
        <v/>
      </c>
    </row>
    <row r="2370" spans="1:15" x14ac:dyDescent="0.25">
      <c r="A2370" s="21"/>
      <c r="B2370" s="16"/>
      <c r="C2370" s="57"/>
      <c r="D2370" s="21"/>
      <c r="E2370" s="21"/>
      <c r="F2370" s="21"/>
      <c r="I2370" s="41" t="str">
        <f>IF('Data Entry'!$CC5008="", "", 'Data Entry'!$CC5008)</f>
        <v/>
      </c>
      <c r="J2370" s="41" t="str">
        <f>IF('Data Entry'!$BW5008="", "", 'Data Entry'!$BW5008)</f>
        <v/>
      </c>
      <c r="L2370" s="37" t="str">
        <f t="shared" si="109"/>
        <v/>
      </c>
      <c r="N2370" s="37" t="str">
        <f t="shared" si="110"/>
        <v/>
      </c>
      <c r="O2370" s="37" t="str">
        <f t="shared" si="108"/>
        <v/>
      </c>
    </row>
    <row r="2371" spans="1:15" x14ac:dyDescent="0.25">
      <c r="A2371" s="21"/>
      <c r="B2371" s="16"/>
      <c r="C2371" s="57"/>
      <c r="D2371" s="21"/>
      <c r="E2371" s="21"/>
      <c r="F2371" s="21"/>
      <c r="I2371" s="41" t="str">
        <f>IF('Data Entry'!$CC5009="", "", 'Data Entry'!$CC5009)</f>
        <v/>
      </c>
      <c r="J2371" s="41" t="str">
        <f>IF('Data Entry'!$BW5009="", "", 'Data Entry'!$BW5009)</f>
        <v/>
      </c>
      <c r="L2371" s="37" t="str">
        <f t="shared" si="109"/>
        <v/>
      </c>
      <c r="N2371" s="37" t="str">
        <f t="shared" si="110"/>
        <v/>
      </c>
      <c r="O2371" s="37" t="str">
        <f t="shared" si="108"/>
        <v/>
      </c>
    </row>
    <row r="2372" spans="1:15" x14ac:dyDescent="0.25">
      <c r="A2372" s="21"/>
      <c r="B2372" s="16"/>
      <c r="C2372" s="57"/>
      <c r="D2372" s="21"/>
      <c r="E2372" s="21"/>
      <c r="F2372" s="21"/>
      <c r="I2372" s="41" t="str">
        <f>IF('Data Entry'!$CC5010="", "", 'Data Entry'!$CC5010)</f>
        <v/>
      </c>
      <c r="J2372" s="41" t="str">
        <f>IF('Data Entry'!$BW5010="", "", 'Data Entry'!$BW5010)</f>
        <v/>
      </c>
      <c r="L2372" s="37" t="str">
        <f t="shared" si="109"/>
        <v/>
      </c>
      <c r="N2372" s="37" t="str">
        <f t="shared" si="110"/>
        <v/>
      </c>
      <c r="O2372" s="37" t="str">
        <f t="shared" si="108"/>
        <v/>
      </c>
    </row>
    <row r="2373" spans="1:15" x14ac:dyDescent="0.25">
      <c r="A2373" s="21"/>
      <c r="B2373" s="16"/>
      <c r="C2373" s="57"/>
      <c r="D2373" s="21"/>
      <c r="E2373" s="21"/>
      <c r="F2373" s="21"/>
      <c r="I2373" s="41" t="str">
        <f>IF('Data Entry'!$CC5011="", "", 'Data Entry'!$CC5011)</f>
        <v/>
      </c>
      <c r="J2373" s="41" t="str">
        <f>IF('Data Entry'!$BW5011="", "", 'Data Entry'!$BW5011)</f>
        <v/>
      </c>
      <c r="L2373" s="37" t="str">
        <f t="shared" si="109"/>
        <v/>
      </c>
      <c r="N2373" s="37" t="str">
        <f t="shared" si="110"/>
        <v/>
      </c>
      <c r="O2373" s="37" t="str">
        <f t="shared" si="108"/>
        <v/>
      </c>
    </row>
    <row r="2374" spans="1:15" x14ac:dyDescent="0.25">
      <c r="A2374" s="21"/>
      <c r="B2374" s="16"/>
      <c r="C2374" s="57"/>
      <c r="D2374" s="21"/>
      <c r="E2374" s="21"/>
      <c r="F2374" s="21"/>
      <c r="I2374" s="41" t="str">
        <f>IF('Data Entry'!$CC5012="", "", 'Data Entry'!$CC5012)</f>
        <v/>
      </c>
      <c r="J2374" s="41" t="str">
        <f>IF('Data Entry'!$BW5012="", "", 'Data Entry'!$BW5012)</f>
        <v/>
      </c>
      <c r="L2374" s="37" t="str">
        <f t="shared" si="109"/>
        <v/>
      </c>
      <c r="N2374" s="37" t="str">
        <f t="shared" si="110"/>
        <v/>
      </c>
      <c r="O2374" s="37" t="str">
        <f t="shared" si="108"/>
        <v/>
      </c>
    </row>
    <row r="2375" spans="1:15" x14ac:dyDescent="0.25">
      <c r="A2375" s="21"/>
      <c r="B2375" s="16"/>
      <c r="C2375" s="57"/>
      <c r="D2375" s="21"/>
      <c r="E2375" s="21"/>
      <c r="F2375" s="21"/>
      <c r="I2375" s="41" t="str">
        <f>IF('Data Entry'!$CC5013="", "", 'Data Entry'!$CC5013)</f>
        <v/>
      </c>
      <c r="J2375" s="41" t="str">
        <f>IF('Data Entry'!$BW5013="", "", 'Data Entry'!$BW5013)</f>
        <v/>
      </c>
      <c r="L2375" s="37" t="str">
        <f t="shared" si="109"/>
        <v/>
      </c>
      <c r="N2375" s="37" t="str">
        <f t="shared" si="110"/>
        <v/>
      </c>
      <c r="O2375" s="37" t="str">
        <f t="shared" si="108"/>
        <v/>
      </c>
    </row>
    <row r="2376" spans="1:15" x14ac:dyDescent="0.25">
      <c r="A2376" s="21"/>
      <c r="B2376" s="16"/>
      <c r="C2376" s="57"/>
      <c r="D2376" s="21"/>
      <c r="E2376" s="21"/>
      <c r="F2376" s="21"/>
      <c r="I2376" s="41" t="str">
        <f>IF('Data Entry'!$CC5014="", "", 'Data Entry'!$CC5014)</f>
        <v/>
      </c>
      <c r="J2376" s="41" t="str">
        <f>IF('Data Entry'!$BW5014="", "", 'Data Entry'!$BW5014)</f>
        <v/>
      </c>
      <c r="L2376" s="37" t="str">
        <f t="shared" si="109"/>
        <v/>
      </c>
      <c r="N2376" s="37" t="str">
        <f t="shared" si="110"/>
        <v/>
      </c>
      <c r="O2376" s="37" t="str">
        <f t="shared" si="108"/>
        <v/>
      </c>
    </row>
    <row r="2377" spans="1:15" x14ac:dyDescent="0.25">
      <c r="A2377" s="21"/>
      <c r="B2377" s="16"/>
      <c r="C2377" s="57"/>
      <c r="D2377" s="21"/>
      <c r="E2377" s="21"/>
      <c r="F2377" s="21"/>
      <c r="I2377" s="41" t="str">
        <f>IF('Data Entry'!$CC5015="", "", 'Data Entry'!$CC5015)</f>
        <v/>
      </c>
      <c r="J2377" s="41" t="str">
        <f>IF('Data Entry'!$BW5015="", "", 'Data Entry'!$BW5015)</f>
        <v/>
      </c>
      <c r="L2377" s="37" t="str">
        <f t="shared" si="109"/>
        <v/>
      </c>
      <c r="N2377" s="37" t="str">
        <f t="shared" si="110"/>
        <v/>
      </c>
      <c r="O2377" s="37" t="str">
        <f t="shared" si="108"/>
        <v/>
      </c>
    </row>
    <row r="2378" spans="1:15" x14ac:dyDescent="0.25">
      <c r="A2378" s="21"/>
      <c r="B2378" s="16"/>
      <c r="C2378" s="57"/>
      <c r="D2378" s="21"/>
      <c r="E2378" s="21"/>
      <c r="F2378" s="21"/>
      <c r="I2378" s="41" t="str">
        <f>IF('Data Entry'!$CC5016="", "", 'Data Entry'!$CC5016)</f>
        <v/>
      </c>
      <c r="J2378" s="41" t="str">
        <f>IF('Data Entry'!$BW5016="", "", 'Data Entry'!$BW5016)</f>
        <v/>
      </c>
      <c r="L2378" s="37" t="str">
        <f t="shared" si="109"/>
        <v/>
      </c>
      <c r="N2378" s="37" t="str">
        <f t="shared" si="110"/>
        <v/>
      </c>
      <c r="O2378" s="37" t="str">
        <f t="shared" si="108"/>
        <v/>
      </c>
    </row>
    <row r="2379" spans="1:15" x14ac:dyDescent="0.25">
      <c r="A2379" s="21"/>
      <c r="B2379" s="16"/>
      <c r="C2379" s="57"/>
      <c r="D2379" s="21"/>
      <c r="E2379" s="21"/>
      <c r="F2379" s="21"/>
      <c r="I2379" s="41" t="str">
        <f>IF('Data Entry'!$CC5017="", "", 'Data Entry'!$CC5017)</f>
        <v/>
      </c>
      <c r="J2379" s="41" t="str">
        <f>IF('Data Entry'!$BW5017="", "", 'Data Entry'!$BW5017)</f>
        <v/>
      </c>
      <c r="L2379" s="37" t="str">
        <f t="shared" si="109"/>
        <v/>
      </c>
      <c r="N2379" s="37" t="str">
        <f t="shared" si="110"/>
        <v/>
      </c>
      <c r="O2379" s="37" t="str">
        <f t="shared" ref="O2379:O2442" si="111">IF($L2379="", "", IF(AND(O$5="X", C2379=""), $L$6, IF(AND(NOT(C2379=""), OR(COUNTIF(J$11:J$2650, C2379)=0, COUNTIF(C$11:C$2650, C2379)&gt;1)), $L$7, "")))</f>
        <v/>
      </c>
    </row>
    <row r="2380" spans="1:15" x14ac:dyDescent="0.25">
      <c r="A2380" s="21"/>
      <c r="B2380" s="16"/>
      <c r="C2380" s="57"/>
      <c r="D2380" s="21"/>
      <c r="E2380" s="21"/>
      <c r="F2380" s="21"/>
      <c r="I2380" s="41" t="str">
        <f>IF('Data Entry'!$CC5018="", "", 'Data Entry'!$CC5018)</f>
        <v/>
      </c>
      <c r="J2380" s="41" t="str">
        <f>IF('Data Entry'!$BW5018="", "", 'Data Entry'!$BW5018)</f>
        <v/>
      </c>
      <c r="L2380" s="37" t="str">
        <f t="shared" ref="L2380:L2443" si="112">IF(COUNTIF($B2380:$C2380, "")=2, "", "X")</f>
        <v/>
      </c>
      <c r="N2380" s="37" t="str">
        <f t="shared" ref="N2380:N2443" si="113">IF($L2380="", "", IF(AND(N$5="X", B2380=""), $L$6, IF(AND(NOT(B2380=""), OR(COUNTIF(I$11:I$2650, B2380)=0, COUNTIF(B$11:B$2650, B2380)&gt;1)), $L$7, "")))</f>
        <v/>
      </c>
      <c r="O2380" s="37" t="str">
        <f t="shared" si="111"/>
        <v/>
      </c>
    </row>
    <row r="2381" spans="1:15" x14ac:dyDescent="0.25">
      <c r="A2381" s="21"/>
      <c r="B2381" s="16"/>
      <c r="C2381" s="57"/>
      <c r="D2381" s="21"/>
      <c r="E2381" s="21"/>
      <c r="F2381" s="21"/>
      <c r="I2381" s="41" t="str">
        <f>IF('Data Entry'!$CC5019="", "", 'Data Entry'!$CC5019)</f>
        <v/>
      </c>
      <c r="J2381" s="41" t="str">
        <f>IF('Data Entry'!$BW5019="", "", 'Data Entry'!$BW5019)</f>
        <v/>
      </c>
      <c r="L2381" s="37" t="str">
        <f t="shared" si="112"/>
        <v/>
      </c>
      <c r="N2381" s="37" t="str">
        <f t="shared" si="113"/>
        <v/>
      </c>
      <c r="O2381" s="37" t="str">
        <f t="shared" si="111"/>
        <v/>
      </c>
    </row>
    <row r="2382" spans="1:15" x14ac:dyDescent="0.25">
      <c r="A2382" s="21"/>
      <c r="B2382" s="16"/>
      <c r="C2382" s="57"/>
      <c r="D2382" s="21"/>
      <c r="E2382" s="21"/>
      <c r="F2382" s="21"/>
      <c r="I2382" s="41" t="str">
        <f>IF('Data Entry'!$CC5020="", "", 'Data Entry'!$CC5020)</f>
        <v/>
      </c>
      <c r="J2382" s="41" t="str">
        <f>IF('Data Entry'!$BW5020="", "", 'Data Entry'!$BW5020)</f>
        <v/>
      </c>
      <c r="L2382" s="37" t="str">
        <f t="shared" si="112"/>
        <v/>
      </c>
      <c r="N2382" s="37" t="str">
        <f t="shared" si="113"/>
        <v/>
      </c>
      <c r="O2382" s="37" t="str">
        <f t="shared" si="111"/>
        <v/>
      </c>
    </row>
    <row r="2383" spans="1:15" x14ac:dyDescent="0.25">
      <c r="A2383" s="21"/>
      <c r="B2383" s="16"/>
      <c r="C2383" s="57"/>
      <c r="D2383" s="21"/>
      <c r="E2383" s="21"/>
      <c r="F2383" s="21"/>
      <c r="I2383" s="41" t="str">
        <f>IF('Data Entry'!$CC5021="", "", 'Data Entry'!$CC5021)</f>
        <v/>
      </c>
      <c r="J2383" s="41" t="str">
        <f>IF('Data Entry'!$BW5021="", "", 'Data Entry'!$BW5021)</f>
        <v/>
      </c>
      <c r="L2383" s="37" t="str">
        <f t="shared" si="112"/>
        <v/>
      </c>
      <c r="N2383" s="37" t="str">
        <f t="shared" si="113"/>
        <v/>
      </c>
      <c r="O2383" s="37" t="str">
        <f t="shared" si="111"/>
        <v/>
      </c>
    </row>
    <row r="2384" spans="1:15" x14ac:dyDescent="0.25">
      <c r="A2384" s="21"/>
      <c r="B2384" s="16"/>
      <c r="C2384" s="57"/>
      <c r="D2384" s="21"/>
      <c r="E2384" s="21"/>
      <c r="F2384" s="21"/>
      <c r="I2384" s="41" t="str">
        <f>IF('Data Entry'!$CC5022="", "", 'Data Entry'!$CC5022)</f>
        <v/>
      </c>
      <c r="J2384" s="41" t="str">
        <f>IF('Data Entry'!$BW5022="", "", 'Data Entry'!$BW5022)</f>
        <v/>
      </c>
      <c r="L2384" s="37" t="str">
        <f t="shared" si="112"/>
        <v/>
      </c>
      <c r="N2384" s="37" t="str">
        <f t="shared" si="113"/>
        <v/>
      </c>
      <c r="O2384" s="37" t="str">
        <f t="shared" si="111"/>
        <v/>
      </c>
    </row>
    <row r="2385" spans="1:15" x14ac:dyDescent="0.25">
      <c r="A2385" s="21"/>
      <c r="B2385" s="16"/>
      <c r="C2385" s="57"/>
      <c r="D2385" s="21"/>
      <c r="E2385" s="21"/>
      <c r="F2385" s="21"/>
      <c r="I2385" s="41" t="str">
        <f>IF('Data Entry'!$CC5023="", "", 'Data Entry'!$CC5023)</f>
        <v/>
      </c>
      <c r="J2385" s="41" t="str">
        <f>IF('Data Entry'!$BW5023="", "", 'Data Entry'!$BW5023)</f>
        <v/>
      </c>
      <c r="L2385" s="37" t="str">
        <f t="shared" si="112"/>
        <v/>
      </c>
      <c r="N2385" s="37" t="str">
        <f t="shared" si="113"/>
        <v/>
      </c>
      <c r="O2385" s="37" t="str">
        <f t="shared" si="111"/>
        <v/>
      </c>
    </row>
    <row r="2386" spans="1:15" x14ac:dyDescent="0.25">
      <c r="A2386" s="21"/>
      <c r="B2386" s="16"/>
      <c r="C2386" s="57"/>
      <c r="D2386" s="21"/>
      <c r="E2386" s="21"/>
      <c r="F2386" s="21"/>
      <c r="I2386" s="41" t="str">
        <f>IF('Data Entry'!$CC5024="", "", 'Data Entry'!$CC5024)</f>
        <v/>
      </c>
      <c r="J2386" s="41" t="str">
        <f>IF('Data Entry'!$BW5024="", "", 'Data Entry'!$BW5024)</f>
        <v/>
      </c>
      <c r="L2386" s="37" t="str">
        <f t="shared" si="112"/>
        <v/>
      </c>
      <c r="N2386" s="37" t="str">
        <f t="shared" si="113"/>
        <v/>
      </c>
      <c r="O2386" s="37" t="str">
        <f t="shared" si="111"/>
        <v/>
      </c>
    </row>
    <row r="2387" spans="1:15" x14ac:dyDescent="0.25">
      <c r="A2387" s="21"/>
      <c r="B2387" s="16"/>
      <c r="C2387" s="57"/>
      <c r="D2387" s="21"/>
      <c r="E2387" s="21"/>
      <c r="F2387" s="21"/>
      <c r="I2387" s="41" t="str">
        <f>IF('Data Entry'!$CC5025="", "", 'Data Entry'!$CC5025)</f>
        <v/>
      </c>
      <c r="J2387" s="41" t="str">
        <f>IF('Data Entry'!$BW5025="", "", 'Data Entry'!$BW5025)</f>
        <v/>
      </c>
      <c r="L2387" s="37" t="str">
        <f t="shared" si="112"/>
        <v/>
      </c>
      <c r="N2387" s="37" t="str">
        <f t="shared" si="113"/>
        <v/>
      </c>
      <c r="O2387" s="37" t="str">
        <f t="shared" si="111"/>
        <v/>
      </c>
    </row>
    <row r="2388" spans="1:15" x14ac:dyDescent="0.25">
      <c r="A2388" s="21"/>
      <c r="B2388" s="16"/>
      <c r="C2388" s="57"/>
      <c r="D2388" s="21"/>
      <c r="E2388" s="21"/>
      <c r="F2388" s="21"/>
      <c r="I2388" s="41" t="str">
        <f>IF('Data Entry'!$CC5026="", "", 'Data Entry'!$CC5026)</f>
        <v/>
      </c>
      <c r="J2388" s="41" t="str">
        <f>IF('Data Entry'!$BW5026="", "", 'Data Entry'!$BW5026)</f>
        <v/>
      </c>
      <c r="L2388" s="37" t="str">
        <f t="shared" si="112"/>
        <v/>
      </c>
      <c r="N2388" s="37" t="str">
        <f t="shared" si="113"/>
        <v/>
      </c>
      <c r="O2388" s="37" t="str">
        <f t="shared" si="111"/>
        <v/>
      </c>
    </row>
    <row r="2389" spans="1:15" x14ac:dyDescent="0.25">
      <c r="A2389" s="21"/>
      <c r="B2389" s="16"/>
      <c r="C2389" s="57"/>
      <c r="D2389" s="21"/>
      <c r="E2389" s="21"/>
      <c r="F2389" s="21"/>
      <c r="I2389" s="41" t="str">
        <f>IF('Data Entry'!$CC5027="", "", 'Data Entry'!$CC5027)</f>
        <v/>
      </c>
      <c r="J2389" s="41" t="str">
        <f>IF('Data Entry'!$BW5027="", "", 'Data Entry'!$BW5027)</f>
        <v/>
      </c>
      <c r="L2389" s="37" t="str">
        <f t="shared" si="112"/>
        <v/>
      </c>
      <c r="N2389" s="37" t="str">
        <f t="shared" si="113"/>
        <v/>
      </c>
      <c r="O2389" s="37" t="str">
        <f t="shared" si="111"/>
        <v/>
      </c>
    </row>
    <row r="2390" spans="1:15" x14ac:dyDescent="0.25">
      <c r="A2390" s="21"/>
      <c r="B2390" s="16"/>
      <c r="C2390" s="57"/>
      <c r="D2390" s="21"/>
      <c r="E2390" s="21"/>
      <c r="F2390" s="21"/>
      <c r="I2390" s="41" t="str">
        <f>IF('Data Entry'!$CC5028="", "", 'Data Entry'!$CC5028)</f>
        <v/>
      </c>
      <c r="J2390" s="41" t="str">
        <f>IF('Data Entry'!$BW5028="", "", 'Data Entry'!$BW5028)</f>
        <v/>
      </c>
      <c r="L2390" s="37" t="str">
        <f t="shared" si="112"/>
        <v/>
      </c>
      <c r="N2390" s="37" t="str">
        <f t="shared" si="113"/>
        <v/>
      </c>
      <c r="O2390" s="37" t="str">
        <f t="shared" si="111"/>
        <v/>
      </c>
    </row>
    <row r="2391" spans="1:15" x14ac:dyDescent="0.25">
      <c r="A2391" s="21"/>
      <c r="B2391" s="16"/>
      <c r="C2391" s="57"/>
      <c r="D2391" s="21"/>
      <c r="E2391" s="21"/>
      <c r="F2391" s="21"/>
      <c r="I2391" s="41" t="str">
        <f>IF('Data Entry'!$CC5029="", "", 'Data Entry'!$CC5029)</f>
        <v/>
      </c>
      <c r="J2391" s="41" t="str">
        <f>IF('Data Entry'!$BW5029="", "", 'Data Entry'!$BW5029)</f>
        <v/>
      </c>
      <c r="L2391" s="37" t="str">
        <f t="shared" si="112"/>
        <v/>
      </c>
      <c r="N2391" s="37" t="str">
        <f t="shared" si="113"/>
        <v/>
      </c>
      <c r="O2391" s="37" t="str">
        <f t="shared" si="111"/>
        <v/>
      </c>
    </row>
    <row r="2392" spans="1:15" x14ac:dyDescent="0.25">
      <c r="A2392" s="21"/>
      <c r="B2392" s="16"/>
      <c r="C2392" s="57"/>
      <c r="D2392" s="21"/>
      <c r="E2392" s="21"/>
      <c r="F2392" s="21"/>
      <c r="I2392" s="41" t="str">
        <f>IF('Data Entry'!$CC5030="", "", 'Data Entry'!$CC5030)</f>
        <v/>
      </c>
      <c r="J2392" s="41" t="str">
        <f>IF('Data Entry'!$BW5030="", "", 'Data Entry'!$BW5030)</f>
        <v/>
      </c>
      <c r="L2392" s="37" t="str">
        <f t="shared" si="112"/>
        <v/>
      </c>
      <c r="N2392" s="37" t="str">
        <f t="shared" si="113"/>
        <v/>
      </c>
      <c r="O2392" s="37" t="str">
        <f t="shared" si="111"/>
        <v/>
      </c>
    </row>
    <row r="2393" spans="1:15" x14ac:dyDescent="0.25">
      <c r="A2393" s="21"/>
      <c r="B2393" s="16"/>
      <c r="C2393" s="57"/>
      <c r="D2393" s="21"/>
      <c r="E2393" s="21"/>
      <c r="F2393" s="21"/>
      <c r="I2393" s="41" t="str">
        <f>IF('Data Entry'!$CC5031="", "", 'Data Entry'!$CC5031)</f>
        <v/>
      </c>
      <c r="J2393" s="41" t="str">
        <f>IF('Data Entry'!$BW5031="", "", 'Data Entry'!$BW5031)</f>
        <v/>
      </c>
      <c r="L2393" s="37" t="str">
        <f t="shared" si="112"/>
        <v/>
      </c>
      <c r="N2393" s="37" t="str">
        <f t="shared" si="113"/>
        <v/>
      </c>
      <c r="O2393" s="37" t="str">
        <f t="shared" si="111"/>
        <v/>
      </c>
    </row>
    <row r="2394" spans="1:15" x14ac:dyDescent="0.25">
      <c r="A2394" s="21"/>
      <c r="B2394" s="16"/>
      <c r="C2394" s="57"/>
      <c r="D2394" s="21"/>
      <c r="E2394" s="21"/>
      <c r="F2394" s="21"/>
      <c r="I2394" s="41" t="str">
        <f>IF('Data Entry'!$CC5032="", "", 'Data Entry'!$CC5032)</f>
        <v/>
      </c>
      <c r="J2394" s="41" t="str">
        <f>IF('Data Entry'!$BW5032="", "", 'Data Entry'!$BW5032)</f>
        <v/>
      </c>
      <c r="L2394" s="37" t="str">
        <f t="shared" si="112"/>
        <v/>
      </c>
      <c r="N2394" s="37" t="str">
        <f t="shared" si="113"/>
        <v/>
      </c>
      <c r="O2394" s="37" t="str">
        <f t="shared" si="111"/>
        <v/>
      </c>
    </row>
    <row r="2395" spans="1:15" x14ac:dyDescent="0.25">
      <c r="A2395" s="21"/>
      <c r="B2395" s="16"/>
      <c r="C2395" s="57"/>
      <c r="D2395" s="21"/>
      <c r="E2395" s="21"/>
      <c r="F2395" s="21"/>
      <c r="I2395" s="41" t="str">
        <f>IF('Data Entry'!$CC5033="", "", 'Data Entry'!$CC5033)</f>
        <v/>
      </c>
      <c r="J2395" s="41" t="str">
        <f>IF('Data Entry'!$BW5033="", "", 'Data Entry'!$BW5033)</f>
        <v/>
      </c>
      <c r="L2395" s="37" t="str">
        <f t="shared" si="112"/>
        <v/>
      </c>
      <c r="N2395" s="37" t="str">
        <f t="shared" si="113"/>
        <v/>
      </c>
      <c r="O2395" s="37" t="str">
        <f t="shared" si="111"/>
        <v/>
      </c>
    </row>
    <row r="2396" spans="1:15" x14ac:dyDescent="0.25">
      <c r="A2396" s="21"/>
      <c r="B2396" s="16"/>
      <c r="C2396" s="57"/>
      <c r="D2396" s="21"/>
      <c r="E2396" s="21"/>
      <c r="F2396" s="21"/>
      <c r="I2396" s="41" t="str">
        <f>IF('Data Entry'!$CC5034="", "", 'Data Entry'!$CC5034)</f>
        <v/>
      </c>
      <c r="J2396" s="41" t="str">
        <f>IF('Data Entry'!$BW5034="", "", 'Data Entry'!$BW5034)</f>
        <v/>
      </c>
      <c r="L2396" s="37" t="str">
        <f t="shared" si="112"/>
        <v/>
      </c>
      <c r="N2396" s="37" t="str">
        <f t="shared" si="113"/>
        <v/>
      </c>
      <c r="O2396" s="37" t="str">
        <f t="shared" si="111"/>
        <v/>
      </c>
    </row>
    <row r="2397" spans="1:15" x14ac:dyDescent="0.25">
      <c r="A2397" s="21"/>
      <c r="B2397" s="16"/>
      <c r="C2397" s="57"/>
      <c r="D2397" s="21"/>
      <c r="E2397" s="21"/>
      <c r="F2397" s="21"/>
      <c r="I2397" s="41" t="str">
        <f>IF('Data Entry'!$CC5035="", "", 'Data Entry'!$CC5035)</f>
        <v/>
      </c>
      <c r="J2397" s="41" t="str">
        <f>IF('Data Entry'!$BW5035="", "", 'Data Entry'!$BW5035)</f>
        <v/>
      </c>
      <c r="L2397" s="37" t="str">
        <f t="shared" si="112"/>
        <v/>
      </c>
      <c r="N2397" s="37" t="str">
        <f t="shared" si="113"/>
        <v/>
      </c>
      <c r="O2397" s="37" t="str">
        <f t="shared" si="111"/>
        <v/>
      </c>
    </row>
    <row r="2398" spans="1:15" x14ac:dyDescent="0.25">
      <c r="A2398" s="21"/>
      <c r="B2398" s="16"/>
      <c r="C2398" s="57"/>
      <c r="D2398" s="21"/>
      <c r="E2398" s="21"/>
      <c r="F2398" s="21"/>
      <c r="I2398" s="41" t="str">
        <f>IF('Data Entry'!$CC5036="", "", 'Data Entry'!$CC5036)</f>
        <v/>
      </c>
      <c r="J2398" s="41" t="str">
        <f>IF('Data Entry'!$BW5036="", "", 'Data Entry'!$BW5036)</f>
        <v/>
      </c>
      <c r="L2398" s="37" t="str">
        <f t="shared" si="112"/>
        <v/>
      </c>
      <c r="N2398" s="37" t="str">
        <f t="shared" si="113"/>
        <v/>
      </c>
      <c r="O2398" s="37" t="str">
        <f t="shared" si="111"/>
        <v/>
      </c>
    </row>
    <row r="2399" spans="1:15" x14ac:dyDescent="0.25">
      <c r="A2399" s="21"/>
      <c r="B2399" s="16"/>
      <c r="C2399" s="57"/>
      <c r="D2399" s="21"/>
      <c r="E2399" s="21"/>
      <c r="F2399" s="21"/>
      <c r="I2399" s="41" t="str">
        <f>IF('Data Entry'!$CC5037="", "", 'Data Entry'!$CC5037)</f>
        <v/>
      </c>
      <c r="J2399" s="41" t="str">
        <f>IF('Data Entry'!$BW5037="", "", 'Data Entry'!$BW5037)</f>
        <v/>
      </c>
      <c r="L2399" s="37" t="str">
        <f t="shared" si="112"/>
        <v/>
      </c>
      <c r="N2399" s="37" t="str">
        <f t="shared" si="113"/>
        <v/>
      </c>
      <c r="O2399" s="37" t="str">
        <f t="shared" si="111"/>
        <v/>
      </c>
    </row>
    <row r="2400" spans="1:15" x14ac:dyDescent="0.25">
      <c r="A2400" s="21"/>
      <c r="B2400" s="16"/>
      <c r="C2400" s="57"/>
      <c r="D2400" s="21"/>
      <c r="E2400" s="21"/>
      <c r="F2400" s="21"/>
      <c r="I2400" s="41" t="str">
        <f>IF('Data Entry'!$CC5038="", "", 'Data Entry'!$CC5038)</f>
        <v/>
      </c>
      <c r="J2400" s="41" t="str">
        <f>IF('Data Entry'!$BW5038="", "", 'Data Entry'!$BW5038)</f>
        <v/>
      </c>
      <c r="L2400" s="37" t="str">
        <f t="shared" si="112"/>
        <v/>
      </c>
      <c r="N2400" s="37" t="str">
        <f t="shared" si="113"/>
        <v/>
      </c>
      <c r="O2400" s="37" t="str">
        <f t="shared" si="111"/>
        <v/>
      </c>
    </row>
    <row r="2401" spans="1:15" x14ac:dyDescent="0.25">
      <c r="A2401" s="21"/>
      <c r="B2401" s="16"/>
      <c r="C2401" s="57"/>
      <c r="D2401" s="21"/>
      <c r="E2401" s="21"/>
      <c r="F2401" s="21"/>
      <c r="I2401" s="41" t="str">
        <f>IF('Data Entry'!$CC5039="", "", 'Data Entry'!$CC5039)</f>
        <v/>
      </c>
      <c r="J2401" s="41" t="str">
        <f>IF('Data Entry'!$BW5039="", "", 'Data Entry'!$BW5039)</f>
        <v/>
      </c>
      <c r="L2401" s="37" t="str">
        <f t="shared" si="112"/>
        <v/>
      </c>
      <c r="N2401" s="37" t="str">
        <f t="shared" si="113"/>
        <v/>
      </c>
      <c r="O2401" s="37" t="str">
        <f t="shared" si="111"/>
        <v/>
      </c>
    </row>
    <row r="2402" spans="1:15" x14ac:dyDescent="0.25">
      <c r="A2402" s="21"/>
      <c r="B2402" s="16"/>
      <c r="C2402" s="57"/>
      <c r="D2402" s="21"/>
      <c r="E2402" s="21"/>
      <c r="F2402" s="21"/>
      <c r="I2402" s="41" t="str">
        <f>IF('Data Entry'!$CC5040="", "", 'Data Entry'!$CC5040)</f>
        <v/>
      </c>
      <c r="J2402" s="41" t="str">
        <f>IF('Data Entry'!$BW5040="", "", 'Data Entry'!$BW5040)</f>
        <v/>
      </c>
      <c r="L2402" s="37" t="str">
        <f t="shared" si="112"/>
        <v/>
      </c>
      <c r="N2402" s="37" t="str">
        <f t="shared" si="113"/>
        <v/>
      </c>
      <c r="O2402" s="37" t="str">
        <f t="shared" si="111"/>
        <v/>
      </c>
    </row>
    <row r="2403" spans="1:15" x14ac:dyDescent="0.25">
      <c r="A2403" s="21"/>
      <c r="B2403" s="16"/>
      <c r="C2403" s="57"/>
      <c r="D2403" s="21"/>
      <c r="E2403" s="21"/>
      <c r="F2403" s="21"/>
      <c r="I2403" s="41" t="str">
        <f>IF('Data Entry'!$CC5041="", "", 'Data Entry'!$CC5041)</f>
        <v/>
      </c>
      <c r="J2403" s="41" t="str">
        <f>IF('Data Entry'!$BW5041="", "", 'Data Entry'!$BW5041)</f>
        <v/>
      </c>
      <c r="L2403" s="37" t="str">
        <f t="shared" si="112"/>
        <v/>
      </c>
      <c r="N2403" s="37" t="str">
        <f t="shared" si="113"/>
        <v/>
      </c>
      <c r="O2403" s="37" t="str">
        <f t="shared" si="111"/>
        <v/>
      </c>
    </row>
    <row r="2404" spans="1:15" x14ac:dyDescent="0.25">
      <c r="A2404" s="21"/>
      <c r="B2404" s="16"/>
      <c r="C2404" s="57"/>
      <c r="D2404" s="21"/>
      <c r="E2404" s="21"/>
      <c r="F2404" s="21"/>
      <c r="I2404" s="41" t="str">
        <f>IF('Data Entry'!$CC5042="", "", 'Data Entry'!$CC5042)</f>
        <v/>
      </c>
      <c r="J2404" s="41" t="str">
        <f>IF('Data Entry'!$BW5042="", "", 'Data Entry'!$BW5042)</f>
        <v/>
      </c>
      <c r="L2404" s="37" t="str">
        <f t="shared" si="112"/>
        <v/>
      </c>
      <c r="N2404" s="37" t="str">
        <f t="shared" si="113"/>
        <v/>
      </c>
      <c r="O2404" s="37" t="str">
        <f t="shared" si="111"/>
        <v/>
      </c>
    </row>
    <row r="2405" spans="1:15" x14ac:dyDescent="0.25">
      <c r="A2405" s="21"/>
      <c r="B2405" s="16"/>
      <c r="C2405" s="57"/>
      <c r="D2405" s="21"/>
      <c r="E2405" s="21"/>
      <c r="F2405" s="21"/>
      <c r="I2405" s="41" t="str">
        <f>IF('Data Entry'!$CC5043="", "", 'Data Entry'!$CC5043)</f>
        <v/>
      </c>
      <c r="J2405" s="41" t="str">
        <f>IF('Data Entry'!$BW5043="", "", 'Data Entry'!$BW5043)</f>
        <v/>
      </c>
      <c r="L2405" s="37" t="str">
        <f t="shared" si="112"/>
        <v/>
      </c>
      <c r="N2405" s="37" t="str">
        <f t="shared" si="113"/>
        <v/>
      </c>
      <c r="O2405" s="37" t="str">
        <f t="shared" si="111"/>
        <v/>
      </c>
    </row>
    <row r="2406" spans="1:15" x14ac:dyDescent="0.25">
      <c r="A2406" s="21"/>
      <c r="B2406" s="16"/>
      <c r="C2406" s="57"/>
      <c r="D2406" s="21"/>
      <c r="E2406" s="21"/>
      <c r="F2406" s="21"/>
      <c r="I2406" s="41" t="str">
        <f>IF('Data Entry'!$CC5044="", "", 'Data Entry'!$CC5044)</f>
        <v/>
      </c>
      <c r="J2406" s="41" t="str">
        <f>IF('Data Entry'!$BW5044="", "", 'Data Entry'!$BW5044)</f>
        <v/>
      </c>
      <c r="L2406" s="37" t="str">
        <f t="shared" si="112"/>
        <v/>
      </c>
      <c r="N2406" s="37" t="str">
        <f t="shared" si="113"/>
        <v/>
      </c>
      <c r="O2406" s="37" t="str">
        <f t="shared" si="111"/>
        <v/>
      </c>
    </row>
    <row r="2407" spans="1:15" x14ac:dyDescent="0.25">
      <c r="A2407" s="21"/>
      <c r="B2407" s="16"/>
      <c r="C2407" s="57"/>
      <c r="D2407" s="21"/>
      <c r="E2407" s="21"/>
      <c r="F2407" s="21"/>
      <c r="I2407" s="41" t="str">
        <f>IF('Data Entry'!$CC5045="", "", 'Data Entry'!$CC5045)</f>
        <v/>
      </c>
      <c r="J2407" s="41" t="str">
        <f>IF('Data Entry'!$BW5045="", "", 'Data Entry'!$BW5045)</f>
        <v/>
      </c>
      <c r="L2407" s="37" t="str">
        <f t="shared" si="112"/>
        <v/>
      </c>
      <c r="N2407" s="37" t="str">
        <f t="shared" si="113"/>
        <v/>
      </c>
      <c r="O2407" s="37" t="str">
        <f t="shared" si="111"/>
        <v/>
      </c>
    </row>
    <row r="2408" spans="1:15" x14ac:dyDescent="0.25">
      <c r="A2408" s="21"/>
      <c r="B2408" s="16"/>
      <c r="C2408" s="57"/>
      <c r="D2408" s="21"/>
      <c r="E2408" s="21"/>
      <c r="F2408" s="21"/>
      <c r="I2408" s="41" t="str">
        <f>IF('Data Entry'!$CC5046="", "", 'Data Entry'!$CC5046)</f>
        <v/>
      </c>
      <c r="J2408" s="41" t="str">
        <f>IF('Data Entry'!$BW5046="", "", 'Data Entry'!$BW5046)</f>
        <v/>
      </c>
      <c r="L2408" s="37" t="str">
        <f t="shared" si="112"/>
        <v/>
      </c>
      <c r="N2408" s="37" t="str">
        <f t="shared" si="113"/>
        <v/>
      </c>
      <c r="O2408" s="37" t="str">
        <f t="shared" si="111"/>
        <v/>
      </c>
    </row>
    <row r="2409" spans="1:15" x14ac:dyDescent="0.25">
      <c r="A2409" s="21"/>
      <c r="B2409" s="16"/>
      <c r="C2409" s="57"/>
      <c r="D2409" s="21"/>
      <c r="E2409" s="21"/>
      <c r="F2409" s="21"/>
      <c r="I2409" s="41" t="str">
        <f>IF('Data Entry'!$CC5047="", "", 'Data Entry'!$CC5047)</f>
        <v/>
      </c>
      <c r="J2409" s="41" t="str">
        <f>IF('Data Entry'!$BW5047="", "", 'Data Entry'!$BW5047)</f>
        <v/>
      </c>
      <c r="L2409" s="37" t="str">
        <f t="shared" si="112"/>
        <v/>
      </c>
      <c r="N2409" s="37" t="str">
        <f t="shared" si="113"/>
        <v/>
      </c>
      <c r="O2409" s="37" t="str">
        <f t="shared" si="111"/>
        <v/>
      </c>
    </row>
    <row r="2410" spans="1:15" x14ac:dyDescent="0.25">
      <c r="A2410" s="21"/>
      <c r="B2410" s="16"/>
      <c r="C2410" s="57"/>
      <c r="D2410" s="21"/>
      <c r="E2410" s="21"/>
      <c r="F2410" s="21"/>
      <c r="I2410" s="41" t="str">
        <f>IF('Data Entry'!$CC5048="", "", 'Data Entry'!$CC5048)</f>
        <v/>
      </c>
      <c r="J2410" s="41" t="str">
        <f>IF('Data Entry'!$BW5048="", "", 'Data Entry'!$BW5048)</f>
        <v/>
      </c>
      <c r="L2410" s="37" t="str">
        <f t="shared" si="112"/>
        <v/>
      </c>
      <c r="N2410" s="37" t="str">
        <f t="shared" si="113"/>
        <v/>
      </c>
      <c r="O2410" s="37" t="str">
        <f t="shared" si="111"/>
        <v/>
      </c>
    </row>
    <row r="2411" spans="1:15" x14ac:dyDescent="0.25">
      <c r="A2411" s="21"/>
      <c r="B2411" s="16"/>
      <c r="C2411" s="57"/>
      <c r="D2411" s="21"/>
      <c r="E2411" s="21"/>
      <c r="F2411" s="21"/>
      <c r="I2411" s="41" t="str">
        <f>IF('Data Entry'!$CC5049="", "", 'Data Entry'!$CC5049)</f>
        <v/>
      </c>
      <c r="J2411" s="41" t="str">
        <f>IF('Data Entry'!$BW5049="", "", 'Data Entry'!$BW5049)</f>
        <v/>
      </c>
      <c r="L2411" s="37" t="str">
        <f t="shared" si="112"/>
        <v/>
      </c>
      <c r="N2411" s="37" t="str">
        <f t="shared" si="113"/>
        <v/>
      </c>
      <c r="O2411" s="37" t="str">
        <f t="shared" si="111"/>
        <v/>
      </c>
    </row>
    <row r="2412" spans="1:15" x14ac:dyDescent="0.25">
      <c r="A2412" s="21"/>
      <c r="B2412" s="16"/>
      <c r="C2412" s="57"/>
      <c r="D2412" s="21"/>
      <c r="E2412" s="21"/>
      <c r="F2412" s="21"/>
      <c r="I2412" s="41" t="str">
        <f>IF('Data Entry'!$CC5050="", "", 'Data Entry'!$CC5050)</f>
        <v/>
      </c>
      <c r="J2412" s="41" t="str">
        <f>IF('Data Entry'!$BW5050="", "", 'Data Entry'!$BW5050)</f>
        <v/>
      </c>
      <c r="L2412" s="37" t="str">
        <f t="shared" si="112"/>
        <v/>
      </c>
      <c r="N2412" s="37" t="str">
        <f t="shared" si="113"/>
        <v/>
      </c>
      <c r="O2412" s="37" t="str">
        <f t="shared" si="111"/>
        <v/>
      </c>
    </row>
    <row r="2413" spans="1:15" x14ac:dyDescent="0.25">
      <c r="A2413" s="21"/>
      <c r="B2413" s="16"/>
      <c r="C2413" s="57"/>
      <c r="D2413" s="21"/>
      <c r="E2413" s="21"/>
      <c r="F2413" s="21"/>
      <c r="I2413" s="41" t="str">
        <f>IF('Data Entry'!$CC5051="", "", 'Data Entry'!$CC5051)</f>
        <v/>
      </c>
      <c r="J2413" s="41" t="str">
        <f>IF('Data Entry'!$BW5051="", "", 'Data Entry'!$BW5051)</f>
        <v/>
      </c>
      <c r="L2413" s="37" t="str">
        <f t="shared" si="112"/>
        <v/>
      </c>
      <c r="N2413" s="37" t="str">
        <f t="shared" si="113"/>
        <v/>
      </c>
      <c r="O2413" s="37" t="str">
        <f t="shared" si="111"/>
        <v/>
      </c>
    </row>
    <row r="2414" spans="1:15" x14ac:dyDescent="0.25">
      <c r="A2414" s="21"/>
      <c r="B2414" s="16"/>
      <c r="C2414" s="57"/>
      <c r="D2414" s="21"/>
      <c r="E2414" s="21"/>
      <c r="F2414" s="21"/>
      <c r="I2414" s="41" t="str">
        <f>IF('Data Entry'!$CC5052="", "", 'Data Entry'!$CC5052)</f>
        <v/>
      </c>
      <c r="J2414" s="41" t="str">
        <f>IF('Data Entry'!$BW5052="", "", 'Data Entry'!$BW5052)</f>
        <v/>
      </c>
      <c r="L2414" s="37" t="str">
        <f t="shared" si="112"/>
        <v/>
      </c>
      <c r="N2414" s="37" t="str">
        <f t="shared" si="113"/>
        <v/>
      </c>
      <c r="O2414" s="37" t="str">
        <f t="shared" si="111"/>
        <v/>
      </c>
    </row>
    <row r="2415" spans="1:15" x14ac:dyDescent="0.25">
      <c r="A2415" s="21"/>
      <c r="B2415" s="16"/>
      <c r="C2415" s="57"/>
      <c r="D2415" s="21"/>
      <c r="E2415" s="21"/>
      <c r="F2415" s="21"/>
      <c r="I2415" s="41" t="str">
        <f>IF('Data Entry'!$CC5053="", "", 'Data Entry'!$CC5053)</f>
        <v/>
      </c>
      <c r="J2415" s="41" t="str">
        <f>IF('Data Entry'!$BW5053="", "", 'Data Entry'!$BW5053)</f>
        <v/>
      </c>
      <c r="L2415" s="37" t="str">
        <f t="shared" si="112"/>
        <v/>
      </c>
      <c r="N2415" s="37" t="str">
        <f t="shared" si="113"/>
        <v/>
      </c>
      <c r="O2415" s="37" t="str">
        <f t="shared" si="111"/>
        <v/>
      </c>
    </row>
    <row r="2416" spans="1:15" x14ac:dyDescent="0.25">
      <c r="A2416" s="21"/>
      <c r="B2416" s="16"/>
      <c r="C2416" s="57"/>
      <c r="D2416" s="21"/>
      <c r="E2416" s="21"/>
      <c r="F2416" s="21"/>
      <c r="I2416" s="41" t="str">
        <f>IF('Data Entry'!$CC5054="", "", 'Data Entry'!$CC5054)</f>
        <v/>
      </c>
      <c r="J2416" s="41" t="str">
        <f>IF('Data Entry'!$BW5054="", "", 'Data Entry'!$BW5054)</f>
        <v/>
      </c>
      <c r="L2416" s="37" t="str">
        <f t="shared" si="112"/>
        <v/>
      </c>
      <c r="N2416" s="37" t="str">
        <f t="shared" si="113"/>
        <v/>
      </c>
      <c r="O2416" s="37" t="str">
        <f t="shared" si="111"/>
        <v/>
      </c>
    </row>
    <row r="2417" spans="1:15" x14ac:dyDescent="0.25">
      <c r="A2417" s="21"/>
      <c r="B2417" s="16"/>
      <c r="C2417" s="57"/>
      <c r="D2417" s="21"/>
      <c r="E2417" s="21"/>
      <c r="F2417" s="21"/>
      <c r="I2417" s="41" t="str">
        <f>IF('Data Entry'!$CC5055="", "", 'Data Entry'!$CC5055)</f>
        <v/>
      </c>
      <c r="J2417" s="41" t="str">
        <f>IF('Data Entry'!$BW5055="", "", 'Data Entry'!$BW5055)</f>
        <v/>
      </c>
      <c r="L2417" s="37" t="str">
        <f t="shared" si="112"/>
        <v/>
      </c>
      <c r="N2417" s="37" t="str">
        <f t="shared" si="113"/>
        <v/>
      </c>
      <c r="O2417" s="37" t="str">
        <f t="shared" si="111"/>
        <v/>
      </c>
    </row>
    <row r="2418" spans="1:15" x14ac:dyDescent="0.25">
      <c r="A2418" s="21"/>
      <c r="B2418" s="16"/>
      <c r="C2418" s="57"/>
      <c r="D2418" s="21"/>
      <c r="E2418" s="21"/>
      <c r="F2418" s="21"/>
      <c r="I2418" s="41" t="str">
        <f>IF('Data Entry'!$CC5056="", "", 'Data Entry'!$CC5056)</f>
        <v/>
      </c>
      <c r="J2418" s="41" t="str">
        <f>IF('Data Entry'!$BW5056="", "", 'Data Entry'!$BW5056)</f>
        <v/>
      </c>
      <c r="L2418" s="37" t="str">
        <f t="shared" si="112"/>
        <v/>
      </c>
      <c r="N2418" s="37" t="str">
        <f t="shared" si="113"/>
        <v/>
      </c>
      <c r="O2418" s="37" t="str">
        <f t="shared" si="111"/>
        <v/>
      </c>
    </row>
    <row r="2419" spans="1:15" x14ac:dyDescent="0.25">
      <c r="A2419" s="21"/>
      <c r="B2419" s="16"/>
      <c r="C2419" s="57"/>
      <c r="D2419" s="21"/>
      <c r="E2419" s="21"/>
      <c r="F2419" s="21"/>
      <c r="I2419" s="41" t="str">
        <f>IF('Data Entry'!$CC5057="", "", 'Data Entry'!$CC5057)</f>
        <v/>
      </c>
      <c r="J2419" s="41" t="str">
        <f>IF('Data Entry'!$BW5057="", "", 'Data Entry'!$BW5057)</f>
        <v/>
      </c>
      <c r="L2419" s="37" t="str">
        <f t="shared" si="112"/>
        <v/>
      </c>
      <c r="N2419" s="37" t="str">
        <f t="shared" si="113"/>
        <v/>
      </c>
      <c r="O2419" s="37" t="str">
        <f t="shared" si="111"/>
        <v/>
      </c>
    </row>
    <row r="2420" spans="1:15" x14ac:dyDescent="0.25">
      <c r="A2420" s="21"/>
      <c r="B2420" s="16"/>
      <c r="C2420" s="57"/>
      <c r="D2420" s="21"/>
      <c r="E2420" s="21"/>
      <c r="F2420" s="21"/>
      <c r="I2420" s="41" t="str">
        <f>IF('Data Entry'!$CC5058="", "", 'Data Entry'!$CC5058)</f>
        <v/>
      </c>
      <c r="J2420" s="41" t="str">
        <f>IF('Data Entry'!$BW5058="", "", 'Data Entry'!$BW5058)</f>
        <v/>
      </c>
      <c r="L2420" s="37" t="str">
        <f t="shared" si="112"/>
        <v/>
      </c>
      <c r="N2420" s="37" t="str">
        <f t="shared" si="113"/>
        <v/>
      </c>
      <c r="O2420" s="37" t="str">
        <f t="shared" si="111"/>
        <v/>
      </c>
    </row>
    <row r="2421" spans="1:15" x14ac:dyDescent="0.25">
      <c r="A2421" s="21"/>
      <c r="B2421" s="16"/>
      <c r="C2421" s="57"/>
      <c r="D2421" s="21"/>
      <c r="E2421" s="21"/>
      <c r="F2421" s="21"/>
      <c r="I2421" s="41" t="str">
        <f>IF('Data Entry'!$CC5059="", "", 'Data Entry'!$CC5059)</f>
        <v/>
      </c>
      <c r="J2421" s="41" t="str">
        <f>IF('Data Entry'!$BW5059="", "", 'Data Entry'!$BW5059)</f>
        <v/>
      </c>
      <c r="L2421" s="37" t="str">
        <f t="shared" si="112"/>
        <v/>
      </c>
      <c r="N2421" s="37" t="str">
        <f t="shared" si="113"/>
        <v/>
      </c>
      <c r="O2421" s="37" t="str">
        <f t="shared" si="111"/>
        <v/>
      </c>
    </row>
    <row r="2422" spans="1:15" x14ac:dyDescent="0.25">
      <c r="A2422" s="21"/>
      <c r="B2422" s="16"/>
      <c r="C2422" s="57"/>
      <c r="D2422" s="21"/>
      <c r="E2422" s="21"/>
      <c r="F2422" s="21"/>
      <c r="I2422" s="41" t="str">
        <f>IF('Data Entry'!$CC5060="", "", 'Data Entry'!$CC5060)</f>
        <v/>
      </c>
      <c r="J2422" s="41" t="str">
        <f>IF('Data Entry'!$BW5060="", "", 'Data Entry'!$BW5060)</f>
        <v/>
      </c>
      <c r="L2422" s="37" t="str">
        <f t="shared" si="112"/>
        <v/>
      </c>
      <c r="N2422" s="37" t="str">
        <f t="shared" si="113"/>
        <v/>
      </c>
      <c r="O2422" s="37" t="str">
        <f t="shared" si="111"/>
        <v/>
      </c>
    </row>
    <row r="2423" spans="1:15" x14ac:dyDescent="0.25">
      <c r="A2423" s="21"/>
      <c r="B2423" s="16"/>
      <c r="C2423" s="57"/>
      <c r="D2423" s="21"/>
      <c r="E2423" s="21"/>
      <c r="F2423" s="21"/>
      <c r="I2423" s="41" t="str">
        <f>IF('Data Entry'!$CC5061="", "", 'Data Entry'!$CC5061)</f>
        <v/>
      </c>
      <c r="J2423" s="41" t="str">
        <f>IF('Data Entry'!$BW5061="", "", 'Data Entry'!$BW5061)</f>
        <v/>
      </c>
      <c r="L2423" s="37" t="str">
        <f t="shared" si="112"/>
        <v/>
      </c>
      <c r="N2423" s="37" t="str">
        <f t="shared" si="113"/>
        <v/>
      </c>
      <c r="O2423" s="37" t="str">
        <f t="shared" si="111"/>
        <v/>
      </c>
    </row>
    <row r="2424" spans="1:15" x14ac:dyDescent="0.25">
      <c r="A2424" s="21"/>
      <c r="B2424" s="16"/>
      <c r="C2424" s="57"/>
      <c r="D2424" s="21"/>
      <c r="E2424" s="21"/>
      <c r="F2424" s="21"/>
      <c r="I2424" s="41" t="str">
        <f>IF('Data Entry'!$CC5062="", "", 'Data Entry'!$CC5062)</f>
        <v/>
      </c>
      <c r="J2424" s="41" t="str">
        <f>IF('Data Entry'!$BW5062="", "", 'Data Entry'!$BW5062)</f>
        <v/>
      </c>
      <c r="L2424" s="37" t="str">
        <f t="shared" si="112"/>
        <v/>
      </c>
      <c r="N2424" s="37" t="str">
        <f t="shared" si="113"/>
        <v/>
      </c>
      <c r="O2424" s="37" t="str">
        <f t="shared" si="111"/>
        <v/>
      </c>
    </row>
    <row r="2425" spans="1:15" x14ac:dyDescent="0.25">
      <c r="A2425" s="21"/>
      <c r="B2425" s="16"/>
      <c r="C2425" s="57"/>
      <c r="D2425" s="21"/>
      <c r="E2425" s="21"/>
      <c r="F2425" s="21"/>
      <c r="I2425" s="41" t="str">
        <f>IF('Data Entry'!$CC5063="", "", 'Data Entry'!$CC5063)</f>
        <v/>
      </c>
      <c r="J2425" s="41" t="str">
        <f>IF('Data Entry'!$BW5063="", "", 'Data Entry'!$BW5063)</f>
        <v/>
      </c>
      <c r="L2425" s="37" t="str">
        <f t="shared" si="112"/>
        <v/>
      </c>
      <c r="N2425" s="37" t="str">
        <f t="shared" si="113"/>
        <v/>
      </c>
      <c r="O2425" s="37" t="str">
        <f t="shared" si="111"/>
        <v/>
      </c>
    </row>
    <row r="2426" spans="1:15" x14ac:dyDescent="0.25">
      <c r="A2426" s="21"/>
      <c r="B2426" s="16"/>
      <c r="C2426" s="57"/>
      <c r="D2426" s="21"/>
      <c r="E2426" s="21"/>
      <c r="F2426" s="21"/>
      <c r="I2426" s="41" t="str">
        <f>IF('Data Entry'!$CC5064="", "", 'Data Entry'!$CC5064)</f>
        <v/>
      </c>
      <c r="J2426" s="41" t="str">
        <f>IF('Data Entry'!$BW5064="", "", 'Data Entry'!$BW5064)</f>
        <v/>
      </c>
      <c r="L2426" s="37" t="str">
        <f t="shared" si="112"/>
        <v/>
      </c>
      <c r="N2426" s="37" t="str">
        <f t="shared" si="113"/>
        <v/>
      </c>
      <c r="O2426" s="37" t="str">
        <f t="shared" si="111"/>
        <v/>
      </c>
    </row>
    <row r="2427" spans="1:15" x14ac:dyDescent="0.25">
      <c r="A2427" s="21"/>
      <c r="B2427" s="16"/>
      <c r="C2427" s="57"/>
      <c r="D2427" s="21"/>
      <c r="E2427" s="21"/>
      <c r="F2427" s="21"/>
      <c r="I2427" s="41" t="str">
        <f>IF('Data Entry'!$CC5065="", "", 'Data Entry'!$CC5065)</f>
        <v/>
      </c>
      <c r="J2427" s="41" t="str">
        <f>IF('Data Entry'!$BW5065="", "", 'Data Entry'!$BW5065)</f>
        <v/>
      </c>
      <c r="L2427" s="37" t="str">
        <f t="shared" si="112"/>
        <v/>
      </c>
      <c r="N2427" s="37" t="str">
        <f t="shared" si="113"/>
        <v/>
      </c>
      <c r="O2427" s="37" t="str">
        <f t="shared" si="111"/>
        <v/>
      </c>
    </row>
    <row r="2428" spans="1:15" x14ac:dyDescent="0.25">
      <c r="A2428" s="21"/>
      <c r="B2428" s="16"/>
      <c r="C2428" s="57"/>
      <c r="D2428" s="21"/>
      <c r="E2428" s="21"/>
      <c r="F2428" s="21"/>
      <c r="I2428" s="41" t="str">
        <f>IF('Data Entry'!$CC5066="", "", 'Data Entry'!$CC5066)</f>
        <v/>
      </c>
      <c r="J2428" s="41" t="str">
        <f>IF('Data Entry'!$BW5066="", "", 'Data Entry'!$BW5066)</f>
        <v/>
      </c>
      <c r="L2428" s="37" t="str">
        <f t="shared" si="112"/>
        <v/>
      </c>
      <c r="N2428" s="37" t="str">
        <f t="shared" si="113"/>
        <v/>
      </c>
      <c r="O2428" s="37" t="str">
        <f t="shared" si="111"/>
        <v/>
      </c>
    </row>
    <row r="2429" spans="1:15" x14ac:dyDescent="0.25">
      <c r="A2429" s="21"/>
      <c r="B2429" s="16"/>
      <c r="C2429" s="57"/>
      <c r="D2429" s="21"/>
      <c r="E2429" s="21"/>
      <c r="F2429" s="21"/>
      <c r="I2429" s="41" t="str">
        <f>IF('Data Entry'!$CC5067="", "", 'Data Entry'!$CC5067)</f>
        <v/>
      </c>
      <c r="J2429" s="41" t="str">
        <f>IF('Data Entry'!$BW5067="", "", 'Data Entry'!$BW5067)</f>
        <v/>
      </c>
      <c r="L2429" s="37" t="str">
        <f t="shared" si="112"/>
        <v/>
      </c>
      <c r="N2429" s="37" t="str">
        <f t="shared" si="113"/>
        <v/>
      </c>
      <c r="O2429" s="37" t="str">
        <f t="shared" si="111"/>
        <v/>
      </c>
    </row>
    <row r="2430" spans="1:15" x14ac:dyDescent="0.25">
      <c r="A2430" s="21"/>
      <c r="B2430" s="16"/>
      <c r="C2430" s="57"/>
      <c r="D2430" s="21"/>
      <c r="E2430" s="21"/>
      <c r="F2430" s="21"/>
      <c r="I2430" s="41" t="str">
        <f>IF('Data Entry'!$CC5068="", "", 'Data Entry'!$CC5068)</f>
        <v/>
      </c>
      <c r="J2430" s="41" t="str">
        <f>IF('Data Entry'!$BW5068="", "", 'Data Entry'!$BW5068)</f>
        <v/>
      </c>
      <c r="L2430" s="37" t="str">
        <f t="shared" si="112"/>
        <v/>
      </c>
      <c r="N2430" s="37" t="str">
        <f t="shared" si="113"/>
        <v/>
      </c>
      <c r="O2430" s="37" t="str">
        <f t="shared" si="111"/>
        <v/>
      </c>
    </row>
    <row r="2431" spans="1:15" x14ac:dyDescent="0.25">
      <c r="A2431" s="21"/>
      <c r="B2431" s="16"/>
      <c r="C2431" s="57"/>
      <c r="D2431" s="21"/>
      <c r="E2431" s="21"/>
      <c r="F2431" s="21"/>
      <c r="I2431" s="41" t="str">
        <f>IF('Data Entry'!$CC5069="", "", 'Data Entry'!$CC5069)</f>
        <v/>
      </c>
      <c r="J2431" s="41" t="str">
        <f>IF('Data Entry'!$BW5069="", "", 'Data Entry'!$BW5069)</f>
        <v/>
      </c>
      <c r="L2431" s="37" t="str">
        <f t="shared" si="112"/>
        <v/>
      </c>
      <c r="N2431" s="37" t="str">
        <f t="shared" si="113"/>
        <v/>
      </c>
      <c r="O2431" s="37" t="str">
        <f t="shared" si="111"/>
        <v/>
      </c>
    </row>
    <row r="2432" spans="1:15" x14ac:dyDescent="0.25">
      <c r="A2432" s="21"/>
      <c r="B2432" s="16"/>
      <c r="C2432" s="57"/>
      <c r="D2432" s="21"/>
      <c r="E2432" s="21"/>
      <c r="F2432" s="21"/>
      <c r="I2432" s="41" t="str">
        <f>IF('Data Entry'!$CC5070="", "", 'Data Entry'!$CC5070)</f>
        <v/>
      </c>
      <c r="J2432" s="41" t="str">
        <f>IF('Data Entry'!$BW5070="", "", 'Data Entry'!$BW5070)</f>
        <v/>
      </c>
      <c r="L2432" s="37" t="str">
        <f t="shared" si="112"/>
        <v/>
      </c>
      <c r="N2432" s="37" t="str">
        <f t="shared" si="113"/>
        <v/>
      </c>
      <c r="O2432" s="37" t="str">
        <f t="shared" si="111"/>
        <v/>
      </c>
    </row>
    <row r="2433" spans="1:15" x14ac:dyDescent="0.25">
      <c r="A2433" s="21"/>
      <c r="B2433" s="16"/>
      <c r="C2433" s="57"/>
      <c r="D2433" s="21"/>
      <c r="E2433" s="21"/>
      <c r="F2433" s="21"/>
      <c r="I2433" s="41" t="str">
        <f>IF('Data Entry'!$CC5071="", "", 'Data Entry'!$CC5071)</f>
        <v/>
      </c>
      <c r="J2433" s="41" t="str">
        <f>IF('Data Entry'!$BW5071="", "", 'Data Entry'!$BW5071)</f>
        <v/>
      </c>
      <c r="L2433" s="37" t="str">
        <f t="shared" si="112"/>
        <v/>
      </c>
      <c r="N2433" s="37" t="str">
        <f t="shared" si="113"/>
        <v/>
      </c>
      <c r="O2433" s="37" t="str">
        <f t="shared" si="111"/>
        <v/>
      </c>
    </row>
    <row r="2434" spans="1:15" x14ac:dyDescent="0.25">
      <c r="A2434" s="21"/>
      <c r="B2434" s="16"/>
      <c r="C2434" s="57"/>
      <c r="D2434" s="21"/>
      <c r="E2434" s="21"/>
      <c r="F2434" s="21"/>
      <c r="I2434" s="41" t="str">
        <f>IF('Data Entry'!$CC5072="", "", 'Data Entry'!$CC5072)</f>
        <v/>
      </c>
      <c r="J2434" s="41" t="str">
        <f>IF('Data Entry'!$BW5072="", "", 'Data Entry'!$BW5072)</f>
        <v/>
      </c>
      <c r="L2434" s="37" t="str">
        <f t="shared" si="112"/>
        <v/>
      </c>
      <c r="N2434" s="37" t="str">
        <f t="shared" si="113"/>
        <v/>
      </c>
      <c r="O2434" s="37" t="str">
        <f t="shared" si="111"/>
        <v/>
      </c>
    </row>
    <row r="2435" spans="1:15" x14ac:dyDescent="0.25">
      <c r="A2435" s="21"/>
      <c r="B2435" s="16"/>
      <c r="C2435" s="57"/>
      <c r="D2435" s="21"/>
      <c r="E2435" s="21"/>
      <c r="F2435" s="21"/>
      <c r="I2435" s="41" t="str">
        <f>IF('Data Entry'!$CC5073="", "", 'Data Entry'!$CC5073)</f>
        <v/>
      </c>
      <c r="J2435" s="41" t="str">
        <f>IF('Data Entry'!$BW5073="", "", 'Data Entry'!$BW5073)</f>
        <v/>
      </c>
      <c r="L2435" s="37" t="str">
        <f t="shared" si="112"/>
        <v/>
      </c>
      <c r="N2435" s="37" t="str">
        <f t="shared" si="113"/>
        <v/>
      </c>
      <c r="O2435" s="37" t="str">
        <f t="shared" si="111"/>
        <v/>
      </c>
    </row>
    <row r="2436" spans="1:15" x14ac:dyDescent="0.25">
      <c r="A2436" s="21"/>
      <c r="B2436" s="16"/>
      <c r="C2436" s="57"/>
      <c r="D2436" s="21"/>
      <c r="E2436" s="21"/>
      <c r="F2436" s="21"/>
      <c r="I2436" s="41" t="str">
        <f>IF('Data Entry'!$CC5074="", "", 'Data Entry'!$CC5074)</f>
        <v/>
      </c>
      <c r="J2436" s="41" t="str">
        <f>IF('Data Entry'!$BW5074="", "", 'Data Entry'!$BW5074)</f>
        <v/>
      </c>
      <c r="L2436" s="37" t="str">
        <f t="shared" si="112"/>
        <v/>
      </c>
      <c r="N2436" s="37" t="str">
        <f t="shared" si="113"/>
        <v/>
      </c>
      <c r="O2436" s="37" t="str">
        <f t="shared" si="111"/>
        <v/>
      </c>
    </row>
    <row r="2437" spans="1:15" x14ac:dyDescent="0.25">
      <c r="A2437" s="21"/>
      <c r="B2437" s="16"/>
      <c r="C2437" s="57"/>
      <c r="D2437" s="21"/>
      <c r="E2437" s="21"/>
      <c r="F2437" s="21"/>
      <c r="I2437" s="41" t="str">
        <f>IF('Data Entry'!$CC5075="", "", 'Data Entry'!$CC5075)</f>
        <v/>
      </c>
      <c r="J2437" s="41" t="str">
        <f>IF('Data Entry'!$BW5075="", "", 'Data Entry'!$BW5075)</f>
        <v/>
      </c>
      <c r="L2437" s="37" t="str">
        <f t="shared" si="112"/>
        <v/>
      </c>
      <c r="N2437" s="37" t="str">
        <f t="shared" si="113"/>
        <v/>
      </c>
      <c r="O2437" s="37" t="str">
        <f t="shared" si="111"/>
        <v/>
      </c>
    </row>
    <row r="2438" spans="1:15" x14ac:dyDescent="0.25">
      <c r="A2438" s="21"/>
      <c r="B2438" s="16"/>
      <c r="C2438" s="57"/>
      <c r="D2438" s="21"/>
      <c r="E2438" s="21"/>
      <c r="F2438" s="21"/>
      <c r="I2438" s="41" t="str">
        <f>IF('Data Entry'!$CC5076="", "", 'Data Entry'!$CC5076)</f>
        <v/>
      </c>
      <c r="J2438" s="41" t="str">
        <f>IF('Data Entry'!$BW5076="", "", 'Data Entry'!$BW5076)</f>
        <v/>
      </c>
      <c r="L2438" s="37" t="str">
        <f t="shared" si="112"/>
        <v/>
      </c>
      <c r="N2438" s="37" t="str">
        <f t="shared" si="113"/>
        <v/>
      </c>
      <c r="O2438" s="37" t="str">
        <f t="shared" si="111"/>
        <v/>
      </c>
    </row>
    <row r="2439" spans="1:15" x14ac:dyDescent="0.25">
      <c r="A2439" s="21"/>
      <c r="B2439" s="16"/>
      <c r="C2439" s="57"/>
      <c r="D2439" s="21"/>
      <c r="E2439" s="21"/>
      <c r="F2439" s="21"/>
      <c r="I2439" s="41" t="str">
        <f>IF('Data Entry'!$CC5077="", "", 'Data Entry'!$CC5077)</f>
        <v/>
      </c>
      <c r="J2439" s="41" t="str">
        <f>IF('Data Entry'!$BW5077="", "", 'Data Entry'!$BW5077)</f>
        <v/>
      </c>
      <c r="L2439" s="37" t="str">
        <f t="shared" si="112"/>
        <v/>
      </c>
      <c r="N2439" s="37" t="str">
        <f t="shared" si="113"/>
        <v/>
      </c>
      <c r="O2439" s="37" t="str">
        <f t="shared" si="111"/>
        <v/>
      </c>
    </row>
    <row r="2440" spans="1:15" x14ac:dyDescent="0.25">
      <c r="A2440" s="21"/>
      <c r="B2440" s="16"/>
      <c r="C2440" s="57"/>
      <c r="D2440" s="21"/>
      <c r="E2440" s="21"/>
      <c r="F2440" s="21"/>
      <c r="I2440" s="41" t="str">
        <f>IF('Data Entry'!$CC5078="", "", 'Data Entry'!$CC5078)</f>
        <v/>
      </c>
      <c r="J2440" s="41" t="str">
        <f>IF('Data Entry'!$BW5078="", "", 'Data Entry'!$BW5078)</f>
        <v/>
      </c>
      <c r="L2440" s="37" t="str">
        <f t="shared" si="112"/>
        <v/>
      </c>
      <c r="N2440" s="37" t="str">
        <f t="shared" si="113"/>
        <v/>
      </c>
      <c r="O2440" s="37" t="str">
        <f t="shared" si="111"/>
        <v/>
      </c>
    </row>
    <row r="2441" spans="1:15" x14ac:dyDescent="0.25">
      <c r="A2441" s="21"/>
      <c r="B2441" s="16"/>
      <c r="C2441" s="57"/>
      <c r="D2441" s="21"/>
      <c r="E2441" s="21"/>
      <c r="F2441" s="21"/>
      <c r="I2441" s="41" t="str">
        <f>IF('Data Entry'!$CC5079="", "", 'Data Entry'!$CC5079)</f>
        <v/>
      </c>
      <c r="J2441" s="41" t="str">
        <f>IF('Data Entry'!$BW5079="", "", 'Data Entry'!$BW5079)</f>
        <v/>
      </c>
      <c r="L2441" s="37" t="str">
        <f t="shared" si="112"/>
        <v/>
      </c>
      <c r="N2441" s="37" t="str">
        <f t="shared" si="113"/>
        <v/>
      </c>
      <c r="O2441" s="37" t="str">
        <f t="shared" si="111"/>
        <v/>
      </c>
    </row>
    <row r="2442" spans="1:15" x14ac:dyDescent="0.25">
      <c r="A2442" s="21"/>
      <c r="B2442" s="16"/>
      <c r="C2442" s="57"/>
      <c r="D2442" s="21"/>
      <c r="E2442" s="21"/>
      <c r="F2442" s="21"/>
      <c r="I2442" s="41" t="str">
        <f>IF('Data Entry'!$CC5080="", "", 'Data Entry'!$CC5080)</f>
        <v/>
      </c>
      <c r="J2442" s="41" t="str">
        <f>IF('Data Entry'!$BW5080="", "", 'Data Entry'!$BW5080)</f>
        <v/>
      </c>
      <c r="L2442" s="37" t="str">
        <f t="shared" si="112"/>
        <v/>
      </c>
      <c r="N2442" s="37" t="str">
        <f t="shared" si="113"/>
        <v/>
      </c>
      <c r="O2442" s="37" t="str">
        <f t="shared" si="111"/>
        <v/>
      </c>
    </row>
    <row r="2443" spans="1:15" x14ac:dyDescent="0.25">
      <c r="A2443" s="21"/>
      <c r="B2443" s="16"/>
      <c r="C2443" s="57"/>
      <c r="D2443" s="21"/>
      <c r="E2443" s="21"/>
      <c r="F2443" s="21"/>
      <c r="I2443" s="41" t="str">
        <f>IF('Data Entry'!$CC5081="", "", 'Data Entry'!$CC5081)</f>
        <v/>
      </c>
      <c r="J2443" s="41" t="str">
        <f>IF('Data Entry'!$BW5081="", "", 'Data Entry'!$BW5081)</f>
        <v/>
      </c>
      <c r="L2443" s="37" t="str">
        <f t="shared" si="112"/>
        <v/>
      </c>
      <c r="N2443" s="37" t="str">
        <f t="shared" si="113"/>
        <v/>
      </c>
      <c r="O2443" s="37" t="str">
        <f t="shared" ref="O2443:O2506" si="114">IF($L2443="", "", IF(AND(O$5="X", C2443=""), $L$6, IF(AND(NOT(C2443=""), OR(COUNTIF(J$11:J$2650, C2443)=0, COUNTIF(C$11:C$2650, C2443)&gt;1)), $L$7, "")))</f>
        <v/>
      </c>
    </row>
    <row r="2444" spans="1:15" x14ac:dyDescent="0.25">
      <c r="A2444" s="21"/>
      <c r="B2444" s="16"/>
      <c r="C2444" s="57"/>
      <c r="D2444" s="21"/>
      <c r="E2444" s="21"/>
      <c r="F2444" s="21"/>
      <c r="I2444" s="41" t="str">
        <f>IF('Data Entry'!$CC5082="", "", 'Data Entry'!$CC5082)</f>
        <v/>
      </c>
      <c r="J2444" s="41" t="str">
        <f>IF('Data Entry'!$BW5082="", "", 'Data Entry'!$BW5082)</f>
        <v/>
      </c>
      <c r="L2444" s="37" t="str">
        <f t="shared" ref="L2444:L2507" si="115">IF(COUNTIF($B2444:$C2444, "")=2, "", "X")</f>
        <v/>
      </c>
      <c r="N2444" s="37" t="str">
        <f t="shared" ref="N2444:N2507" si="116">IF($L2444="", "", IF(AND(N$5="X", B2444=""), $L$6, IF(AND(NOT(B2444=""), OR(COUNTIF(I$11:I$2650, B2444)=0, COUNTIF(B$11:B$2650, B2444)&gt;1)), $L$7, "")))</f>
        <v/>
      </c>
      <c r="O2444" s="37" t="str">
        <f t="shared" si="114"/>
        <v/>
      </c>
    </row>
    <row r="2445" spans="1:15" x14ac:dyDescent="0.25">
      <c r="A2445" s="21"/>
      <c r="B2445" s="16"/>
      <c r="C2445" s="57"/>
      <c r="D2445" s="21"/>
      <c r="E2445" s="21"/>
      <c r="F2445" s="21"/>
      <c r="I2445" s="41" t="str">
        <f>IF('Data Entry'!$CC5083="", "", 'Data Entry'!$CC5083)</f>
        <v/>
      </c>
      <c r="J2445" s="41" t="str">
        <f>IF('Data Entry'!$BW5083="", "", 'Data Entry'!$BW5083)</f>
        <v/>
      </c>
      <c r="L2445" s="37" t="str">
        <f t="shared" si="115"/>
        <v/>
      </c>
      <c r="N2445" s="37" t="str">
        <f t="shared" si="116"/>
        <v/>
      </c>
      <c r="O2445" s="37" t="str">
        <f t="shared" si="114"/>
        <v/>
      </c>
    </row>
    <row r="2446" spans="1:15" x14ac:dyDescent="0.25">
      <c r="A2446" s="21"/>
      <c r="B2446" s="16"/>
      <c r="C2446" s="57"/>
      <c r="D2446" s="21"/>
      <c r="E2446" s="21"/>
      <c r="F2446" s="21"/>
      <c r="I2446" s="41" t="str">
        <f>IF('Data Entry'!$CC5084="", "", 'Data Entry'!$CC5084)</f>
        <v/>
      </c>
      <c r="J2446" s="41" t="str">
        <f>IF('Data Entry'!$BW5084="", "", 'Data Entry'!$BW5084)</f>
        <v/>
      </c>
      <c r="L2446" s="37" t="str">
        <f t="shared" si="115"/>
        <v/>
      </c>
      <c r="N2446" s="37" t="str">
        <f t="shared" si="116"/>
        <v/>
      </c>
      <c r="O2446" s="37" t="str">
        <f t="shared" si="114"/>
        <v/>
      </c>
    </row>
    <row r="2447" spans="1:15" x14ac:dyDescent="0.25">
      <c r="A2447" s="21"/>
      <c r="B2447" s="16"/>
      <c r="C2447" s="57"/>
      <c r="D2447" s="21"/>
      <c r="E2447" s="21"/>
      <c r="F2447" s="21"/>
      <c r="I2447" s="41" t="str">
        <f>IF('Data Entry'!$CC5085="", "", 'Data Entry'!$CC5085)</f>
        <v/>
      </c>
      <c r="J2447" s="41" t="str">
        <f>IF('Data Entry'!$BW5085="", "", 'Data Entry'!$BW5085)</f>
        <v/>
      </c>
      <c r="L2447" s="37" t="str">
        <f t="shared" si="115"/>
        <v/>
      </c>
      <c r="N2447" s="37" t="str">
        <f t="shared" si="116"/>
        <v/>
      </c>
      <c r="O2447" s="37" t="str">
        <f t="shared" si="114"/>
        <v/>
      </c>
    </row>
    <row r="2448" spans="1:15" x14ac:dyDescent="0.25">
      <c r="A2448" s="21"/>
      <c r="B2448" s="16"/>
      <c r="C2448" s="57"/>
      <c r="D2448" s="21"/>
      <c r="E2448" s="21"/>
      <c r="F2448" s="21"/>
      <c r="I2448" s="41" t="str">
        <f>IF('Data Entry'!$CC5086="", "", 'Data Entry'!$CC5086)</f>
        <v/>
      </c>
      <c r="J2448" s="41" t="str">
        <f>IF('Data Entry'!$BW5086="", "", 'Data Entry'!$BW5086)</f>
        <v/>
      </c>
      <c r="L2448" s="37" t="str">
        <f t="shared" si="115"/>
        <v/>
      </c>
      <c r="N2448" s="37" t="str">
        <f t="shared" si="116"/>
        <v/>
      </c>
      <c r="O2448" s="37" t="str">
        <f t="shared" si="114"/>
        <v/>
      </c>
    </row>
    <row r="2449" spans="1:15" x14ac:dyDescent="0.25">
      <c r="A2449" s="21"/>
      <c r="B2449" s="16"/>
      <c r="C2449" s="57"/>
      <c r="D2449" s="21"/>
      <c r="E2449" s="21"/>
      <c r="F2449" s="21"/>
      <c r="I2449" s="41" t="str">
        <f>IF('Data Entry'!$CC5087="", "", 'Data Entry'!$CC5087)</f>
        <v/>
      </c>
      <c r="J2449" s="41" t="str">
        <f>IF('Data Entry'!$BW5087="", "", 'Data Entry'!$BW5087)</f>
        <v/>
      </c>
      <c r="L2449" s="37" t="str">
        <f t="shared" si="115"/>
        <v/>
      </c>
      <c r="N2449" s="37" t="str">
        <f t="shared" si="116"/>
        <v/>
      </c>
      <c r="O2449" s="37" t="str">
        <f t="shared" si="114"/>
        <v/>
      </c>
    </row>
    <row r="2450" spans="1:15" x14ac:dyDescent="0.25">
      <c r="A2450" s="21"/>
      <c r="B2450" s="16"/>
      <c r="C2450" s="57"/>
      <c r="D2450" s="21"/>
      <c r="E2450" s="21"/>
      <c r="F2450" s="21"/>
      <c r="I2450" s="41" t="str">
        <f>IF('Data Entry'!$CC5088="", "", 'Data Entry'!$CC5088)</f>
        <v/>
      </c>
      <c r="J2450" s="41" t="str">
        <f>IF('Data Entry'!$BW5088="", "", 'Data Entry'!$BW5088)</f>
        <v/>
      </c>
      <c r="L2450" s="37" t="str">
        <f t="shared" si="115"/>
        <v/>
      </c>
      <c r="N2450" s="37" t="str">
        <f t="shared" si="116"/>
        <v/>
      </c>
      <c r="O2450" s="37" t="str">
        <f t="shared" si="114"/>
        <v/>
      </c>
    </row>
    <row r="2451" spans="1:15" x14ac:dyDescent="0.25">
      <c r="A2451" s="21"/>
      <c r="B2451" s="16"/>
      <c r="C2451" s="57"/>
      <c r="D2451" s="21"/>
      <c r="E2451" s="21"/>
      <c r="F2451" s="21"/>
      <c r="I2451" s="41" t="str">
        <f>IF('Data Entry'!$CC5089="", "", 'Data Entry'!$CC5089)</f>
        <v/>
      </c>
      <c r="J2451" s="41" t="str">
        <f>IF('Data Entry'!$BW5089="", "", 'Data Entry'!$BW5089)</f>
        <v/>
      </c>
      <c r="L2451" s="37" t="str">
        <f t="shared" si="115"/>
        <v/>
      </c>
      <c r="N2451" s="37" t="str">
        <f t="shared" si="116"/>
        <v/>
      </c>
      <c r="O2451" s="37" t="str">
        <f t="shared" si="114"/>
        <v/>
      </c>
    </row>
    <row r="2452" spans="1:15" x14ac:dyDescent="0.25">
      <c r="A2452" s="21"/>
      <c r="B2452" s="16"/>
      <c r="C2452" s="57"/>
      <c r="D2452" s="21"/>
      <c r="E2452" s="21"/>
      <c r="F2452" s="21"/>
      <c r="I2452" s="41" t="str">
        <f>IF('Data Entry'!$CC5090="", "", 'Data Entry'!$CC5090)</f>
        <v/>
      </c>
      <c r="J2452" s="41" t="str">
        <f>IF('Data Entry'!$BW5090="", "", 'Data Entry'!$BW5090)</f>
        <v/>
      </c>
      <c r="L2452" s="37" t="str">
        <f t="shared" si="115"/>
        <v/>
      </c>
      <c r="N2452" s="37" t="str">
        <f t="shared" si="116"/>
        <v/>
      </c>
      <c r="O2452" s="37" t="str">
        <f t="shared" si="114"/>
        <v/>
      </c>
    </row>
    <row r="2453" spans="1:15" x14ac:dyDescent="0.25">
      <c r="A2453" s="21"/>
      <c r="B2453" s="16"/>
      <c r="C2453" s="57"/>
      <c r="D2453" s="21"/>
      <c r="E2453" s="21"/>
      <c r="F2453" s="21"/>
      <c r="I2453" s="41" t="str">
        <f>IF('Data Entry'!$CC5091="", "", 'Data Entry'!$CC5091)</f>
        <v/>
      </c>
      <c r="J2453" s="41" t="str">
        <f>IF('Data Entry'!$BW5091="", "", 'Data Entry'!$BW5091)</f>
        <v/>
      </c>
      <c r="L2453" s="37" t="str">
        <f t="shared" si="115"/>
        <v/>
      </c>
      <c r="N2453" s="37" t="str">
        <f t="shared" si="116"/>
        <v/>
      </c>
      <c r="O2453" s="37" t="str">
        <f t="shared" si="114"/>
        <v/>
      </c>
    </row>
    <row r="2454" spans="1:15" x14ac:dyDescent="0.25">
      <c r="A2454" s="21"/>
      <c r="B2454" s="16"/>
      <c r="C2454" s="57"/>
      <c r="D2454" s="21"/>
      <c r="E2454" s="21"/>
      <c r="F2454" s="21"/>
      <c r="I2454" s="41" t="str">
        <f>IF('Data Entry'!$CC5092="", "", 'Data Entry'!$CC5092)</f>
        <v/>
      </c>
      <c r="J2454" s="41" t="str">
        <f>IF('Data Entry'!$BW5092="", "", 'Data Entry'!$BW5092)</f>
        <v/>
      </c>
      <c r="L2454" s="37" t="str">
        <f t="shared" si="115"/>
        <v/>
      </c>
      <c r="N2454" s="37" t="str">
        <f t="shared" si="116"/>
        <v/>
      </c>
      <c r="O2454" s="37" t="str">
        <f t="shared" si="114"/>
        <v/>
      </c>
    </row>
    <row r="2455" spans="1:15" x14ac:dyDescent="0.25">
      <c r="A2455" s="21"/>
      <c r="B2455" s="16"/>
      <c r="C2455" s="57"/>
      <c r="D2455" s="21"/>
      <c r="E2455" s="21"/>
      <c r="F2455" s="21"/>
      <c r="I2455" s="41" t="str">
        <f>IF('Data Entry'!$CC5093="", "", 'Data Entry'!$CC5093)</f>
        <v/>
      </c>
      <c r="J2455" s="41" t="str">
        <f>IF('Data Entry'!$BW5093="", "", 'Data Entry'!$BW5093)</f>
        <v/>
      </c>
      <c r="L2455" s="37" t="str">
        <f t="shared" si="115"/>
        <v/>
      </c>
      <c r="N2455" s="37" t="str">
        <f t="shared" si="116"/>
        <v/>
      </c>
      <c r="O2455" s="37" t="str">
        <f t="shared" si="114"/>
        <v/>
      </c>
    </row>
    <row r="2456" spans="1:15" x14ac:dyDescent="0.25">
      <c r="A2456" s="21"/>
      <c r="B2456" s="16"/>
      <c r="C2456" s="57"/>
      <c r="D2456" s="21"/>
      <c r="E2456" s="21"/>
      <c r="F2456" s="21"/>
      <c r="I2456" s="41" t="str">
        <f>IF('Data Entry'!$CC5094="", "", 'Data Entry'!$CC5094)</f>
        <v/>
      </c>
      <c r="J2456" s="41" t="str">
        <f>IF('Data Entry'!$BW5094="", "", 'Data Entry'!$BW5094)</f>
        <v/>
      </c>
      <c r="L2456" s="37" t="str">
        <f t="shared" si="115"/>
        <v/>
      </c>
      <c r="N2456" s="37" t="str">
        <f t="shared" si="116"/>
        <v/>
      </c>
      <c r="O2456" s="37" t="str">
        <f t="shared" si="114"/>
        <v/>
      </c>
    </row>
    <row r="2457" spans="1:15" x14ac:dyDescent="0.25">
      <c r="A2457" s="21"/>
      <c r="B2457" s="16"/>
      <c r="C2457" s="57"/>
      <c r="D2457" s="21"/>
      <c r="E2457" s="21"/>
      <c r="F2457" s="21"/>
      <c r="I2457" s="41" t="str">
        <f>IF('Data Entry'!$CC5095="", "", 'Data Entry'!$CC5095)</f>
        <v/>
      </c>
      <c r="J2457" s="41" t="str">
        <f>IF('Data Entry'!$BW5095="", "", 'Data Entry'!$BW5095)</f>
        <v/>
      </c>
      <c r="L2457" s="37" t="str">
        <f t="shared" si="115"/>
        <v/>
      </c>
      <c r="N2457" s="37" t="str">
        <f t="shared" si="116"/>
        <v/>
      </c>
      <c r="O2457" s="37" t="str">
        <f t="shared" si="114"/>
        <v/>
      </c>
    </row>
    <row r="2458" spans="1:15" x14ac:dyDescent="0.25">
      <c r="A2458" s="21"/>
      <c r="B2458" s="16"/>
      <c r="C2458" s="57"/>
      <c r="D2458" s="21"/>
      <c r="E2458" s="21"/>
      <c r="F2458" s="21"/>
      <c r="I2458" s="41" t="str">
        <f>IF('Data Entry'!$CC5096="", "", 'Data Entry'!$CC5096)</f>
        <v/>
      </c>
      <c r="J2458" s="41" t="str">
        <f>IF('Data Entry'!$BW5096="", "", 'Data Entry'!$BW5096)</f>
        <v/>
      </c>
      <c r="L2458" s="37" t="str">
        <f t="shared" si="115"/>
        <v/>
      </c>
      <c r="N2458" s="37" t="str">
        <f t="shared" si="116"/>
        <v/>
      </c>
      <c r="O2458" s="37" t="str">
        <f t="shared" si="114"/>
        <v/>
      </c>
    </row>
    <row r="2459" spans="1:15" x14ac:dyDescent="0.25">
      <c r="A2459" s="21"/>
      <c r="B2459" s="16"/>
      <c r="C2459" s="57"/>
      <c r="D2459" s="21"/>
      <c r="E2459" s="21"/>
      <c r="F2459" s="21"/>
      <c r="I2459" s="41" t="str">
        <f>IF('Data Entry'!$CC5097="", "", 'Data Entry'!$CC5097)</f>
        <v/>
      </c>
      <c r="J2459" s="41" t="str">
        <f>IF('Data Entry'!$BW5097="", "", 'Data Entry'!$BW5097)</f>
        <v/>
      </c>
      <c r="L2459" s="37" t="str">
        <f t="shared" si="115"/>
        <v/>
      </c>
      <c r="N2459" s="37" t="str">
        <f t="shared" si="116"/>
        <v/>
      </c>
      <c r="O2459" s="37" t="str">
        <f t="shared" si="114"/>
        <v/>
      </c>
    </row>
    <row r="2460" spans="1:15" x14ac:dyDescent="0.25">
      <c r="A2460" s="21"/>
      <c r="B2460" s="16"/>
      <c r="C2460" s="57"/>
      <c r="D2460" s="21"/>
      <c r="E2460" s="21"/>
      <c r="F2460" s="21"/>
      <c r="I2460" s="41" t="str">
        <f>IF('Data Entry'!$CC5098="", "", 'Data Entry'!$CC5098)</f>
        <v/>
      </c>
      <c r="J2460" s="41" t="str">
        <f>IF('Data Entry'!$BW5098="", "", 'Data Entry'!$BW5098)</f>
        <v/>
      </c>
      <c r="L2460" s="37" t="str">
        <f t="shared" si="115"/>
        <v/>
      </c>
      <c r="N2460" s="37" t="str">
        <f t="shared" si="116"/>
        <v/>
      </c>
      <c r="O2460" s="37" t="str">
        <f t="shared" si="114"/>
        <v/>
      </c>
    </row>
    <row r="2461" spans="1:15" x14ac:dyDescent="0.25">
      <c r="A2461" s="21"/>
      <c r="B2461" s="16"/>
      <c r="C2461" s="57"/>
      <c r="D2461" s="21"/>
      <c r="E2461" s="21"/>
      <c r="F2461" s="21"/>
      <c r="I2461" s="41" t="str">
        <f>IF('Data Entry'!$CC5099="", "", 'Data Entry'!$CC5099)</f>
        <v/>
      </c>
      <c r="J2461" s="41" t="str">
        <f>IF('Data Entry'!$BW5099="", "", 'Data Entry'!$BW5099)</f>
        <v/>
      </c>
      <c r="L2461" s="37" t="str">
        <f t="shared" si="115"/>
        <v/>
      </c>
      <c r="N2461" s="37" t="str">
        <f t="shared" si="116"/>
        <v/>
      </c>
      <c r="O2461" s="37" t="str">
        <f t="shared" si="114"/>
        <v/>
      </c>
    </row>
    <row r="2462" spans="1:15" x14ac:dyDescent="0.25">
      <c r="A2462" s="21"/>
      <c r="B2462" s="16"/>
      <c r="C2462" s="57"/>
      <c r="D2462" s="21"/>
      <c r="E2462" s="21"/>
      <c r="F2462" s="21"/>
      <c r="I2462" s="41" t="str">
        <f>IF('Data Entry'!$CC5100="", "", 'Data Entry'!$CC5100)</f>
        <v/>
      </c>
      <c r="J2462" s="41" t="str">
        <f>IF('Data Entry'!$BW5100="", "", 'Data Entry'!$BW5100)</f>
        <v/>
      </c>
      <c r="L2462" s="37" t="str">
        <f t="shared" si="115"/>
        <v/>
      </c>
      <c r="N2462" s="37" t="str">
        <f t="shared" si="116"/>
        <v/>
      </c>
      <c r="O2462" s="37" t="str">
        <f t="shared" si="114"/>
        <v/>
      </c>
    </row>
    <row r="2463" spans="1:15" x14ac:dyDescent="0.25">
      <c r="A2463" s="21"/>
      <c r="B2463" s="16"/>
      <c r="C2463" s="57"/>
      <c r="D2463" s="21"/>
      <c r="E2463" s="21"/>
      <c r="F2463" s="21"/>
      <c r="I2463" s="41" t="str">
        <f>IF('Data Entry'!$CC5101="", "", 'Data Entry'!$CC5101)</f>
        <v/>
      </c>
      <c r="J2463" s="41" t="str">
        <f>IF('Data Entry'!$BW5101="", "", 'Data Entry'!$BW5101)</f>
        <v/>
      </c>
      <c r="L2463" s="37" t="str">
        <f t="shared" si="115"/>
        <v/>
      </c>
      <c r="N2463" s="37" t="str">
        <f t="shared" si="116"/>
        <v/>
      </c>
      <c r="O2463" s="37" t="str">
        <f t="shared" si="114"/>
        <v/>
      </c>
    </row>
    <row r="2464" spans="1:15" x14ac:dyDescent="0.25">
      <c r="A2464" s="21"/>
      <c r="B2464" s="16"/>
      <c r="C2464" s="57"/>
      <c r="D2464" s="21"/>
      <c r="E2464" s="21"/>
      <c r="F2464" s="21"/>
      <c r="I2464" s="41" t="str">
        <f>IF('Data Entry'!$CC5102="", "", 'Data Entry'!$CC5102)</f>
        <v/>
      </c>
      <c r="J2464" s="41" t="str">
        <f>IF('Data Entry'!$BW5102="", "", 'Data Entry'!$BW5102)</f>
        <v/>
      </c>
      <c r="L2464" s="37" t="str">
        <f t="shared" si="115"/>
        <v/>
      </c>
      <c r="N2464" s="37" t="str">
        <f t="shared" si="116"/>
        <v/>
      </c>
      <c r="O2464" s="37" t="str">
        <f t="shared" si="114"/>
        <v/>
      </c>
    </row>
    <row r="2465" spans="1:15" x14ac:dyDescent="0.25">
      <c r="A2465" s="21"/>
      <c r="B2465" s="16"/>
      <c r="C2465" s="57"/>
      <c r="D2465" s="21"/>
      <c r="E2465" s="21"/>
      <c r="F2465" s="21"/>
      <c r="I2465" s="41" t="str">
        <f>IF('Data Entry'!$CC5103="", "", 'Data Entry'!$CC5103)</f>
        <v/>
      </c>
      <c r="J2465" s="41" t="str">
        <f>IF('Data Entry'!$BW5103="", "", 'Data Entry'!$BW5103)</f>
        <v/>
      </c>
      <c r="L2465" s="37" t="str">
        <f t="shared" si="115"/>
        <v/>
      </c>
      <c r="N2465" s="37" t="str">
        <f t="shared" si="116"/>
        <v/>
      </c>
      <c r="O2465" s="37" t="str">
        <f t="shared" si="114"/>
        <v/>
      </c>
    </row>
    <row r="2466" spans="1:15" x14ac:dyDescent="0.25">
      <c r="A2466" s="21"/>
      <c r="B2466" s="16"/>
      <c r="C2466" s="57"/>
      <c r="D2466" s="21"/>
      <c r="E2466" s="21"/>
      <c r="F2466" s="21"/>
      <c r="I2466" s="41" t="str">
        <f>IF('Data Entry'!$CC5104="", "", 'Data Entry'!$CC5104)</f>
        <v/>
      </c>
      <c r="J2466" s="41" t="str">
        <f>IF('Data Entry'!$BW5104="", "", 'Data Entry'!$BW5104)</f>
        <v/>
      </c>
      <c r="L2466" s="37" t="str">
        <f t="shared" si="115"/>
        <v/>
      </c>
      <c r="N2466" s="37" t="str">
        <f t="shared" si="116"/>
        <v/>
      </c>
      <c r="O2466" s="37" t="str">
        <f t="shared" si="114"/>
        <v/>
      </c>
    </row>
    <row r="2467" spans="1:15" x14ac:dyDescent="0.25">
      <c r="A2467" s="21"/>
      <c r="B2467" s="16"/>
      <c r="C2467" s="57"/>
      <c r="D2467" s="21"/>
      <c r="E2467" s="21"/>
      <c r="F2467" s="21"/>
      <c r="I2467" s="41" t="str">
        <f>IF('Data Entry'!$CC5105="", "", 'Data Entry'!$CC5105)</f>
        <v/>
      </c>
      <c r="J2467" s="41" t="str">
        <f>IF('Data Entry'!$BW5105="", "", 'Data Entry'!$BW5105)</f>
        <v/>
      </c>
      <c r="L2467" s="37" t="str">
        <f t="shared" si="115"/>
        <v/>
      </c>
      <c r="N2467" s="37" t="str">
        <f t="shared" si="116"/>
        <v/>
      </c>
      <c r="O2467" s="37" t="str">
        <f t="shared" si="114"/>
        <v/>
      </c>
    </row>
    <row r="2468" spans="1:15" x14ac:dyDescent="0.25">
      <c r="A2468" s="21"/>
      <c r="B2468" s="16"/>
      <c r="C2468" s="57"/>
      <c r="D2468" s="21"/>
      <c r="E2468" s="21"/>
      <c r="F2468" s="21"/>
      <c r="I2468" s="41" t="str">
        <f>IF('Data Entry'!$CC5106="", "", 'Data Entry'!$CC5106)</f>
        <v/>
      </c>
      <c r="J2468" s="41" t="str">
        <f>IF('Data Entry'!$BW5106="", "", 'Data Entry'!$BW5106)</f>
        <v/>
      </c>
      <c r="L2468" s="37" t="str">
        <f t="shared" si="115"/>
        <v/>
      </c>
      <c r="N2468" s="37" t="str">
        <f t="shared" si="116"/>
        <v/>
      </c>
      <c r="O2468" s="37" t="str">
        <f t="shared" si="114"/>
        <v/>
      </c>
    </row>
    <row r="2469" spans="1:15" x14ac:dyDescent="0.25">
      <c r="A2469" s="21"/>
      <c r="B2469" s="16"/>
      <c r="C2469" s="57"/>
      <c r="D2469" s="21"/>
      <c r="E2469" s="21"/>
      <c r="F2469" s="21"/>
      <c r="I2469" s="41" t="str">
        <f>IF('Data Entry'!$CC5107="", "", 'Data Entry'!$CC5107)</f>
        <v/>
      </c>
      <c r="J2469" s="41" t="str">
        <f>IF('Data Entry'!$BW5107="", "", 'Data Entry'!$BW5107)</f>
        <v/>
      </c>
      <c r="L2469" s="37" t="str">
        <f t="shared" si="115"/>
        <v/>
      </c>
      <c r="N2469" s="37" t="str">
        <f t="shared" si="116"/>
        <v/>
      </c>
      <c r="O2469" s="37" t="str">
        <f t="shared" si="114"/>
        <v/>
      </c>
    </row>
    <row r="2470" spans="1:15" x14ac:dyDescent="0.25">
      <c r="A2470" s="21"/>
      <c r="B2470" s="16"/>
      <c r="C2470" s="57"/>
      <c r="D2470" s="21"/>
      <c r="E2470" s="21"/>
      <c r="F2470" s="21"/>
      <c r="I2470" s="41" t="str">
        <f>IF('Data Entry'!$CC5108="", "", 'Data Entry'!$CC5108)</f>
        <v/>
      </c>
      <c r="J2470" s="41" t="str">
        <f>IF('Data Entry'!$BW5108="", "", 'Data Entry'!$BW5108)</f>
        <v/>
      </c>
      <c r="L2470" s="37" t="str">
        <f t="shared" si="115"/>
        <v/>
      </c>
      <c r="N2470" s="37" t="str">
        <f t="shared" si="116"/>
        <v/>
      </c>
      <c r="O2470" s="37" t="str">
        <f t="shared" si="114"/>
        <v/>
      </c>
    </row>
    <row r="2471" spans="1:15" x14ac:dyDescent="0.25">
      <c r="A2471" s="21"/>
      <c r="B2471" s="16"/>
      <c r="C2471" s="57"/>
      <c r="D2471" s="21"/>
      <c r="E2471" s="21"/>
      <c r="F2471" s="21"/>
      <c r="I2471" s="41" t="str">
        <f>IF('Data Entry'!$CC5109="", "", 'Data Entry'!$CC5109)</f>
        <v/>
      </c>
      <c r="J2471" s="41" t="str">
        <f>IF('Data Entry'!$BW5109="", "", 'Data Entry'!$BW5109)</f>
        <v/>
      </c>
      <c r="L2471" s="37" t="str">
        <f t="shared" si="115"/>
        <v/>
      </c>
      <c r="N2471" s="37" t="str">
        <f t="shared" si="116"/>
        <v/>
      </c>
      <c r="O2471" s="37" t="str">
        <f t="shared" si="114"/>
        <v/>
      </c>
    </row>
    <row r="2472" spans="1:15" x14ac:dyDescent="0.25">
      <c r="A2472" s="21"/>
      <c r="B2472" s="16"/>
      <c r="C2472" s="57"/>
      <c r="D2472" s="21"/>
      <c r="E2472" s="21"/>
      <c r="F2472" s="21"/>
      <c r="I2472" s="41" t="str">
        <f>IF('Data Entry'!$CC5110="", "", 'Data Entry'!$CC5110)</f>
        <v/>
      </c>
      <c r="J2472" s="41" t="str">
        <f>IF('Data Entry'!$BW5110="", "", 'Data Entry'!$BW5110)</f>
        <v/>
      </c>
      <c r="L2472" s="37" t="str">
        <f t="shared" si="115"/>
        <v/>
      </c>
      <c r="N2472" s="37" t="str">
        <f t="shared" si="116"/>
        <v/>
      </c>
      <c r="O2472" s="37" t="str">
        <f t="shared" si="114"/>
        <v/>
      </c>
    </row>
    <row r="2473" spans="1:15" x14ac:dyDescent="0.25">
      <c r="A2473" s="21"/>
      <c r="B2473" s="16"/>
      <c r="C2473" s="57"/>
      <c r="D2473" s="21"/>
      <c r="E2473" s="21"/>
      <c r="F2473" s="21"/>
      <c r="I2473" s="41" t="str">
        <f>IF('Data Entry'!$CC5111="", "", 'Data Entry'!$CC5111)</f>
        <v/>
      </c>
      <c r="J2473" s="41" t="str">
        <f>IF('Data Entry'!$BW5111="", "", 'Data Entry'!$BW5111)</f>
        <v/>
      </c>
      <c r="L2473" s="37" t="str">
        <f t="shared" si="115"/>
        <v/>
      </c>
      <c r="N2473" s="37" t="str">
        <f t="shared" si="116"/>
        <v/>
      </c>
      <c r="O2473" s="37" t="str">
        <f t="shared" si="114"/>
        <v/>
      </c>
    </row>
    <row r="2474" spans="1:15" x14ac:dyDescent="0.25">
      <c r="A2474" s="21"/>
      <c r="B2474" s="16"/>
      <c r="C2474" s="57"/>
      <c r="D2474" s="21"/>
      <c r="E2474" s="21"/>
      <c r="F2474" s="21"/>
      <c r="I2474" s="41" t="str">
        <f>IF('Data Entry'!$CC5112="", "", 'Data Entry'!$CC5112)</f>
        <v/>
      </c>
      <c r="J2474" s="41" t="str">
        <f>IF('Data Entry'!$BW5112="", "", 'Data Entry'!$BW5112)</f>
        <v/>
      </c>
      <c r="L2474" s="37" t="str">
        <f t="shared" si="115"/>
        <v/>
      </c>
      <c r="N2474" s="37" t="str">
        <f t="shared" si="116"/>
        <v/>
      </c>
      <c r="O2474" s="37" t="str">
        <f t="shared" si="114"/>
        <v/>
      </c>
    </row>
    <row r="2475" spans="1:15" x14ac:dyDescent="0.25">
      <c r="A2475" s="21"/>
      <c r="B2475" s="16"/>
      <c r="C2475" s="57"/>
      <c r="D2475" s="21"/>
      <c r="E2475" s="21"/>
      <c r="F2475" s="21"/>
      <c r="I2475" s="41" t="str">
        <f>IF('Data Entry'!$CC5113="", "", 'Data Entry'!$CC5113)</f>
        <v/>
      </c>
      <c r="J2475" s="41" t="str">
        <f>IF('Data Entry'!$BW5113="", "", 'Data Entry'!$BW5113)</f>
        <v/>
      </c>
      <c r="L2475" s="37" t="str">
        <f t="shared" si="115"/>
        <v/>
      </c>
      <c r="N2475" s="37" t="str">
        <f t="shared" si="116"/>
        <v/>
      </c>
      <c r="O2475" s="37" t="str">
        <f t="shared" si="114"/>
        <v/>
      </c>
    </row>
    <row r="2476" spans="1:15" x14ac:dyDescent="0.25">
      <c r="A2476" s="21"/>
      <c r="B2476" s="16"/>
      <c r="C2476" s="57"/>
      <c r="D2476" s="21"/>
      <c r="E2476" s="21"/>
      <c r="F2476" s="21"/>
      <c r="I2476" s="41" t="str">
        <f>IF('Data Entry'!$CC5114="", "", 'Data Entry'!$CC5114)</f>
        <v/>
      </c>
      <c r="J2476" s="41" t="str">
        <f>IF('Data Entry'!$BW5114="", "", 'Data Entry'!$BW5114)</f>
        <v/>
      </c>
      <c r="L2476" s="37" t="str">
        <f t="shared" si="115"/>
        <v/>
      </c>
      <c r="N2476" s="37" t="str">
        <f t="shared" si="116"/>
        <v/>
      </c>
      <c r="O2476" s="37" t="str">
        <f t="shared" si="114"/>
        <v/>
      </c>
    </row>
    <row r="2477" spans="1:15" x14ac:dyDescent="0.25">
      <c r="A2477" s="21"/>
      <c r="B2477" s="16"/>
      <c r="C2477" s="57"/>
      <c r="D2477" s="21"/>
      <c r="E2477" s="21"/>
      <c r="F2477" s="21"/>
      <c r="I2477" s="41" t="str">
        <f>IF('Data Entry'!$CC5115="", "", 'Data Entry'!$CC5115)</f>
        <v/>
      </c>
      <c r="J2477" s="41" t="str">
        <f>IF('Data Entry'!$BW5115="", "", 'Data Entry'!$BW5115)</f>
        <v/>
      </c>
      <c r="L2477" s="37" t="str">
        <f t="shared" si="115"/>
        <v/>
      </c>
      <c r="N2477" s="37" t="str">
        <f t="shared" si="116"/>
        <v/>
      </c>
      <c r="O2477" s="37" t="str">
        <f t="shared" si="114"/>
        <v/>
      </c>
    </row>
    <row r="2478" spans="1:15" x14ac:dyDescent="0.25">
      <c r="A2478" s="21"/>
      <c r="B2478" s="16"/>
      <c r="C2478" s="57"/>
      <c r="D2478" s="21"/>
      <c r="E2478" s="21"/>
      <c r="F2478" s="21"/>
      <c r="I2478" s="41" t="str">
        <f>IF('Data Entry'!$CC5116="", "", 'Data Entry'!$CC5116)</f>
        <v/>
      </c>
      <c r="J2478" s="41" t="str">
        <f>IF('Data Entry'!$BW5116="", "", 'Data Entry'!$BW5116)</f>
        <v/>
      </c>
      <c r="L2478" s="37" t="str">
        <f t="shared" si="115"/>
        <v/>
      </c>
      <c r="N2478" s="37" t="str">
        <f t="shared" si="116"/>
        <v/>
      </c>
      <c r="O2478" s="37" t="str">
        <f t="shared" si="114"/>
        <v/>
      </c>
    </row>
    <row r="2479" spans="1:15" x14ac:dyDescent="0.25">
      <c r="A2479" s="21"/>
      <c r="B2479" s="16"/>
      <c r="C2479" s="57"/>
      <c r="D2479" s="21"/>
      <c r="E2479" s="21"/>
      <c r="F2479" s="21"/>
      <c r="I2479" s="41" t="str">
        <f>IF('Data Entry'!$CC5117="", "", 'Data Entry'!$CC5117)</f>
        <v/>
      </c>
      <c r="J2479" s="41" t="str">
        <f>IF('Data Entry'!$BW5117="", "", 'Data Entry'!$BW5117)</f>
        <v/>
      </c>
      <c r="L2479" s="37" t="str">
        <f t="shared" si="115"/>
        <v/>
      </c>
      <c r="N2479" s="37" t="str">
        <f t="shared" si="116"/>
        <v/>
      </c>
      <c r="O2479" s="37" t="str">
        <f t="shared" si="114"/>
        <v/>
      </c>
    </row>
    <row r="2480" spans="1:15" x14ac:dyDescent="0.25">
      <c r="A2480" s="21"/>
      <c r="B2480" s="16"/>
      <c r="C2480" s="57"/>
      <c r="D2480" s="21"/>
      <c r="E2480" s="21"/>
      <c r="F2480" s="21"/>
      <c r="I2480" s="41" t="str">
        <f>IF('Data Entry'!$CC5118="", "", 'Data Entry'!$CC5118)</f>
        <v/>
      </c>
      <c r="J2480" s="41" t="str">
        <f>IF('Data Entry'!$BW5118="", "", 'Data Entry'!$BW5118)</f>
        <v/>
      </c>
      <c r="L2480" s="37" t="str">
        <f t="shared" si="115"/>
        <v/>
      </c>
      <c r="N2480" s="37" t="str">
        <f t="shared" si="116"/>
        <v/>
      </c>
      <c r="O2480" s="37" t="str">
        <f t="shared" si="114"/>
        <v/>
      </c>
    </row>
    <row r="2481" spans="1:15" x14ac:dyDescent="0.25">
      <c r="A2481" s="21"/>
      <c r="B2481" s="16"/>
      <c r="C2481" s="57"/>
      <c r="D2481" s="21"/>
      <c r="E2481" s="21"/>
      <c r="F2481" s="21"/>
      <c r="I2481" s="41" t="str">
        <f>IF('Data Entry'!$CC5119="", "", 'Data Entry'!$CC5119)</f>
        <v/>
      </c>
      <c r="J2481" s="41" t="str">
        <f>IF('Data Entry'!$BW5119="", "", 'Data Entry'!$BW5119)</f>
        <v/>
      </c>
      <c r="L2481" s="37" t="str">
        <f t="shared" si="115"/>
        <v/>
      </c>
      <c r="N2481" s="37" t="str">
        <f t="shared" si="116"/>
        <v/>
      </c>
      <c r="O2481" s="37" t="str">
        <f t="shared" si="114"/>
        <v/>
      </c>
    </row>
    <row r="2482" spans="1:15" x14ac:dyDescent="0.25">
      <c r="A2482" s="21"/>
      <c r="B2482" s="16"/>
      <c r="C2482" s="57"/>
      <c r="D2482" s="21"/>
      <c r="E2482" s="21"/>
      <c r="F2482" s="21"/>
      <c r="I2482" s="41" t="str">
        <f>IF('Data Entry'!$CC5120="", "", 'Data Entry'!$CC5120)</f>
        <v/>
      </c>
      <c r="J2482" s="41" t="str">
        <f>IF('Data Entry'!$BW5120="", "", 'Data Entry'!$BW5120)</f>
        <v/>
      </c>
      <c r="L2482" s="37" t="str">
        <f t="shared" si="115"/>
        <v/>
      </c>
      <c r="N2482" s="37" t="str">
        <f t="shared" si="116"/>
        <v/>
      </c>
      <c r="O2482" s="37" t="str">
        <f t="shared" si="114"/>
        <v/>
      </c>
    </row>
    <row r="2483" spans="1:15" x14ac:dyDescent="0.25">
      <c r="A2483" s="21"/>
      <c r="B2483" s="16"/>
      <c r="C2483" s="57"/>
      <c r="D2483" s="21"/>
      <c r="E2483" s="21"/>
      <c r="F2483" s="21"/>
      <c r="I2483" s="41" t="str">
        <f>IF('Data Entry'!$CC5121="", "", 'Data Entry'!$CC5121)</f>
        <v/>
      </c>
      <c r="J2483" s="41" t="str">
        <f>IF('Data Entry'!$BW5121="", "", 'Data Entry'!$BW5121)</f>
        <v/>
      </c>
      <c r="L2483" s="37" t="str">
        <f t="shared" si="115"/>
        <v/>
      </c>
      <c r="N2483" s="37" t="str">
        <f t="shared" si="116"/>
        <v/>
      </c>
      <c r="O2483" s="37" t="str">
        <f t="shared" si="114"/>
        <v/>
      </c>
    </row>
    <row r="2484" spans="1:15" x14ac:dyDescent="0.25">
      <c r="A2484" s="21"/>
      <c r="B2484" s="16"/>
      <c r="C2484" s="57"/>
      <c r="D2484" s="21"/>
      <c r="E2484" s="21"/>
      <c r="F2484" s="21"/>
      <c r="I2484" s="41" t="str">
        <f>IF('Data Entry'!$CC5122="", "", 'Data Entry'!$CC5122)</f>
        <v/>
      </c>
      <c r="J2484" s="41" t="str">
        <f>IF('Data Entry'!$BW5122="", "", 'Data Entry'!$BW5122)</f>
        <v/>
      </c>
      <c r="L2484" s="37" t="str">
        <f t="shared" si="115"/>
        <v/>
      </c>
      <c r="N2484" s="37" t="str">
        <f t="shared" si="116"/>
        <v/>
      </c>
      <c r="O2484" s="37" t="str">
        <f t="shared" si="114"/>
        <v/>
      </c>
    </row>
    <row r="2485" spans="1:15" x14ac:dyDescent="0.25">
      <c r="A2485" s="21"/>
      <c r="B2485" s="16"/>
      <c r="C2485" s="57"/>
      <c r="D2485" s="21"/>
      <c r="E2485" s="21"/>
      <c r="F2485" s="21"/>
      <c r="I2485" s="41" t="str">
        <f>IF('Data Entry'!$CC5123="", "", 'Data Entry'!$CC5123)</f>
        <v/>
      </c>
      <c r="J2485" s="41" t="str">
        <f>IF('Data Entry'!$BW5123="", "", 'Data Entry'!$BW5123)</f>
        <v/>
      </c>
      <c r="L2485" s="37" t="str">
        <f t="shared" si="115"/>
        <v/>
      </c>
      <c r="N2485" s="37" t="str">
        <f t="shared" si="116"/>
        <v/>
      </c>
      <c r="O2485" s="37" t="str">
        <f t="shared" si="114"/>
        <v/>
      </c>
    </row>
    <row r="2486" spans="1:15" x14ac:dyDescent="0.25">
      <c r="A2486" s="21"/>
      <c r="B2486" s="16"/>
      <c r="C2486" s="57"/>
      <c r="D2486" s="21"/>
      <c r="E2486" s="21"/>
      <c r="F2486" s="21"/>
      <c r="I2486" s="41" t="str">
        <f>IF('Data Entry'!$CC5124="", "", 'Data Entry'!$CC5124)</f>
        <v/>
      </c>
      <c r="J2486" s="41" t="str">
        <f>IF('Data Entry'!$BW5124="", "", 'Data Entry'!$BW5124)</f>
        <v/>
      </c>
      <c r="L2486" s="37" t="str">
        <f t="shared" si="115"/>
        <v/>
      </c>
      <c r="N2486" s="37" t="str">
        <f t="shared" si="116"/>
        <v/>
      </c>
      <c r="O2486" s="37" t="str">
        <f t="shared" si="114"/>
        <v/>
      </c>
    </row>
    <row r="2487" spans="1:15" x14ac:dyDescent="0.25">
      <c r="A2487" s="21"/>
      <c r="B2487" s="16"/>
      <c r="C2487" s="57"/>
      <c r="D2487" s="21"/>
      <c r="E2487" s="21"/>
      <c r="F2487" s="21"/>
      <c r="I2487" s="41" t="str">
        <f>IF('Data Entry'!$CC5125="", "", 'Data Entry'!$CC5125)</f>
        <v/>
      </c>
      <c r="J2487" s="41" t="str">
        <f>IF('Data Entry'!$BW5125="", "", 'Data Entry'!$BW5125)</f>
        <v/>
      </c>
      <c r="L2487" s="37" t="str">
        <f t="shared" si="115"/>
        <v/>
      </c>
      <c r="N2487" s="37" t="str">
        <f t="shared" si="116"/>
        <v/>
      </c>
      <c r="O2487" s="37" t="str">
        <f t="shared" si="114"/>
        <v/>
      </c>
    </row>
    <row r="2488" spans="1:15" x14ac:dyDescent="0.25">
      <c r="A2488" s="21"/>
      <c r="B2488" s="16"/>
      <c r="C2488" s="57"/>
      <c r="D2488" s="21"/>
      <c r="E2488" s="21"/>
      <c r="F2488" s="21"/>
      <c r="I2488" s="41" t="str">
        <f>IF('Data Entry'!$CC5126="", "", 'Data Entry'!$CC5126)</f>
        <v/>
      </c>
      <c r="J2488" s="41" t="str">
        <f>IF('Data Entry'!$BW5126="", "", 'Data Entry'!$BW5126)</f>
        <v/>
      </c>
      <c r="L2488" s="37" t="str">
        <f t="shared" si="115"/>
        <v/>
      </c>
      <c r="N2488" s="37" t="str">
        <f t="shared" si="116"/>
        <v/>
      </c>
      <c r="O2488" s="37" t="str">
        <f t="shared" si="114"/>
        <v/>
      </c>
    </row>
    <row r="2489" spans="1:15" x14ac:dyDescent="0.25">
      <c r="A2489" s="21"/>
      <c r="B2489" s="16"/>
      <c r="C2489" s="57"/>
      <c r="D2489" s="21"/>
      <c r="E2489" s="21"/>
      <c r="F2489" s="21"/>
      <c r="I2489" s="41" t="str">
        <f>IF('Data Entry'!$CC5127="", "", 'Data Entry'!$CC5127)</f>
        <v/>
      </c>
      <c r="J2489" s="41" t="str">
        <f>IF('Data Entry'!$BW5127="", "", 'Data Entry'!$BW5127)</f>
        <v/>
      </c>
      <c r="L2489" s="37" t="str">
        <f t="shared" si="115"/>
        <v/>
      </c>
      <c r="N2489" s="37" t="str">
        <f t="shared" si="116"/>
        <v/>
      </c>
      <c r="O2489" s="37" t="str">
        <f t="shared" si="114"/>
        <v/>
      </c>
    </row>
    <row r="2490" spans="1:15" x14ac:dyDescent="0.25">
      <c r="A2490" s="21"/>
      <c r="B2490" s="16"/>
      <c r="C2490" s="57"/>
      <c r="D2490" s="21"/>
      <c r="E2490" s="21"/>
      <c r="F2490" s="21"/>
      <c r="I2490" s="41" t="str">
        <f>IF('Data Entry'!$CC5128="", "", 'Data Entry'!$CC5128)</f>
        <v/>
      </c>
      <c r="J2490" s="41" t="str">
        <f>IF('Data Entry'!$BW5128="", "", 'Data Entry'!$BW5128)</f>
        <v/>
      </c>
      <c r="L2490" s="37" t="str">
        <f t="shared" si="115"/>
        <v/>
      </c>
      <c r="N2490" s="37" t="str">
        <f t="shared" si="116"/>
        <v/>
      </c>
      <c r="O2490" s="37" t="str">
        <f t="shared" si="114"/>
        <v/>
      </c>
    </row>
    <row r="2491" spans="1:15" x14ac:dyDescent="0.25">
      <c r="A2491" s="21"/>
      <c r="B2491" s="16"/>
      <c r="C2491" s="57"/>
      <c r="D2491" s="21"/>
      <c r="E2491" s="21"/>
      <c r="F2491" s="21"/>
      <c r="I2491" s="41" t="str">
        <f>IF('Data Entry'!$CC5129="", "", 'Data Entry'!$CC5129)</f>
        <v/>
      </c>
      <c r="J2491" s="41" t="str">
        <f>IF('Data Entry'!$BW5129="", "", 'Data Entry'!$BW5129)</f>
        <v/>
      </c>
      <c r="L2491" s="37" t="str">
        <f t="shared" si="115"/>
        <v/>
      </c>
      <c r="N2491" s="37" t="str">
        <f t="shared" si="116"/>
        <v/>
      </c>
      <c r="O2491" s="37" t="str">
        <f t="shared" si="114"/>
        <v/>
      </c>
    </row>
    <row r="2492" spans="1:15" x14ac:dyDescent="0.25">
      <c r="A2492" s="21"/>
      <c r="B2492" s="16"/>
      <c r="C2492" s="57"/>
      <c r="D2492" s="21"/>
      <c r="E2492" s="21"/>
      <c r="F2492" s="21"/>
      <c r="I2492" s="41" t="str">
        <f>IF('Data Entry'!$CC5130="", "", 'Data Entry'!$CC5130)</f>
        <v/>
      </c>
      <c r="J2492" s="41" t="str">
        <f>IF('Data Entry'!$BW5130="", "", 'Data Entry'!$BW5130)</f>
        <v/>
      </c>
      <c r="L2492" s="37" t="str">
        <f t="shared" si="115"/>
        <v/>
      </c>
      <c r="N2492" s="37" t="str">
        <f t="shared" si="116"/>
        <v/>
      </c>
      <c r="O2492" s="37" t="str">
        <f t="shared" si="114"/>
        <v/>
      </c>
    </row>
    <row r="2493" spans="1:15" x14ac:dyDescent="0.25">
      <c r="A2493" s="21"/>
      <c r="B2493" s="16"/>
      <c r="C2493" s="57"/>
      <c r="D2493" s="21"/>
      <c r="E2493" s="21"/>
      <c r="F2493" s="21"/>
      <c r="I2493" s="41" t="str">
        <f>IF('Data Entry'!$CC5131="", "", 'Data Entry'!$CC5131)</f>
        <v/>
      </c>
      <c r="J2493" s="41" t="str">
        <f>IF('Data Entry'!$BW5131="", "", 'Data Entry'!$BW5131)</f>
        <v/>
      </c>
      <c r="L2493" s="37" t="str">
        <f t="shared" si="115"/>
        <v/>
      </c>
      <c r="N2493" s="37" t="str">
        <f t="shared" si="116"/>
        <v/>
      </c>
      <c r="O2493" s="37" t="str">
        <f t="shared" si="114"/>
        <v/>
      </c>
    </row>
    <row r="2494" spans="1:15" x14ac:dyDescent="0.25">
      <c r="A2494" s="21"/>
      <c r="B2494" s="16"/>
      <c r="C2494" s="57"/>
      <c r="D2494" s="21"/>
      <c r="E2494" s="21"/>
      <c r="F2494" s="21"/>
      <c r="I2494" s="41" t="str">
        <f>IF('Data Entry'!$CC5132="", "", 'Data Entry'!$CC5132)</f>
        <v/>
      </c>
      <c r="J2494" s="41" t="str">
        <f>IF('Data Entry'!$BW5132="", "", 'Data Entry'!$BW5132)</f>
        <v/>
      </c>
      <c r="L2494" s="37" t="str">
        <f t="shared" si="115"/>
        <v/>
      </c>
      <c r="N2494" s="37" t="str">
        <f t="shared" si="116"/>
        <v/>
      </c>
      <c r="O2494" s="37" t="str">
        <f t="shared" si="114"/>
        <v/>
      </c>
    </row>
    <row r="2495" spans="1:15" x14ac:dyDescent="0.25">
      <c r="A2495" s="21"/>
      <c r="B2495" s="16"/>
      <c r="C2495" s="57"/>
      <c r="D2495" s="21"/>
      <c r="E2495" s="21"/>
      <c r="F2495" s="21"/>
      <c r="I2495" s="41" t="str">
        <f>IF('Data Entry'!$CC5133="", "", 'Data Entry'!$CC5133)</f>
        <v/>
      </c>
      <c r="J2495" s="41" t="str">
        <f>IF('Data Entry'!$BW5133="", "", 'Data Entry'!$BW5133)</f>
        <v/>
      </c>
      <c r="L2495" s="37" t="str">
        <f t="shared" si="115"/>
        <v/>
      </c>
      <c r="N2495" s="37" t="str">
        <f t="shared" si="116"/>
        <v/>
      </c>
      <c r="O2495" s="37" t="str">
        <f t="shared" si="114"/>
        <v/>
      </c>
    </row>
    <row r="2496" spans="1:15" x14ac:dyDescent="0.25">
      <c r="A2496" s="21"/>
      <c r="B2496" s="16"/>
      <c r="C2496" s="57"/>
      <c r="D2496" s="21"/>
      <c r="E2496" s="21"/>
      <c r="F2496" s="21"/>
      <c r="I2496" s="41" t="str">
        <f>IF('Data Entry'!$CC5134="", "", 'Data Entry'!$CC5134)</f>
        <v/>
      </c>
      <c r="J2496" s="41" t="str">
        <f>IF('Data Entry'!$BW5134="", "", 'Data Entry'!$BW5134)</f>
        <v/>
      </c>
      <c r="L2496" s="37" t="str">
        <f t="shared" si="115"/>
        <v/>
      </c>
      <c r="N2496" s="37" t="str">
        <f t="shared" si="116"/>
        <v/>
      </c>
      <c r="O2496" s="37" t="str">
        <f t="shared" si="114"/>
        <v/>
      </c>
    </row>
    <row r="2497" spans="1:15" x14ac:dyDescent="0.25">
      <c r="A2497" s="21"/>
      <c r="B2497" s="16"/>
      <c r="C2497" s="57"/>
      <c r="D2497" s="21"/>
      <c r="E2497" s="21"/>
      <c r="F2497" s="21"/>
      <c r="I2497" s="41" t="str">
        <f>IF('Data Entry'!$CC5135="", "", 'Data Entry'!$CC5135)</f>
        <v/>
      </c>
      <c r="J2497" s="41" t="str">
        <f>IF('Data Entry'!$BW5135="", "", 'Data Entry'!$BW5135)</f>
        <v/>
      </c>
      <c r="L2497" s="37" t="str">
        <f t="shared" si="115"/>
        <v/>
      </c>
      <c r="N2497" s="37" t="str">
        <f t="shared" si="116"/>
        <v/>
      </c>
      <c r="O2497" s="37" t="str">
        <f t="shared" si="114"/>
        <v/>
      </c>
    </row>
    <row r="2498" spans="1:15" x14ac:dyDescent="0.25">
      <c r="A2498" s="21"/>
      <c r="B2498" s="16"/>
      <c r="C2498" s="57"/>
      <c r="D2498" s="21"/>
      <c r="E2498" s="21"/>
      <c r="F2498" s="21"/>
      <c r="I2498" s="41" t="str">
        <f>IF('Data Entry'!$CC5136="", "", 'Data Entry'!$CC5136)</f>
        <v/>
      </c>
      <c r="J2498" s="41" t="str">
        <f>IF('Data Entry'!$BW5136="", "", 'Data Entry'!$BW5136)</f>
        <v/>
      </c>
      <c r="L2498" s="37" t="str">
        <f t="shared" si="115"/>
        <v/>
      </c>
      <c r="N2498" s="37" t="str">
        <f t="shared" si="116"/>
        <v/>
      </c>
      <c r="O2498" s="37" t="str">
        <f t="shared" si="114"/>
        <v/>
      </c>
    </row>
    <row r="2499" spans="1:15" x14ac:dyDescent="0.25">
      <c r="A2499" s="21"/>
      <c r="B2499" s="16"/>
      <c r="C2499" s="57"/>
      <c r="D2499" s="21"/>
      <c r="E2499" s="21"/>
      <c r="F2499" s="21"/>
      <c r="I2499" s="41" t="str">
        <f>IF('Data Entry'!$CC5137="", "", 'Data Entry'!$CC5137)</f>
        <v/>
      </c>
      <c r="J2499" s="41" t="str">
        <f>IF('Data Entry'!$BW5137="", "", 'Data Entry'!$BW5137)</f>
        <v/>
      </c>
      <c r="L2499" s="37" t="str">
        <f t="shared" si="115"/>
        <v/>
      </c>
      <c r="N2499" s="37" t="str">
        <f t="shared" si="116"/>
        <v/>
      </c>
      <c r="O2499" s="37" t="str">
        <f t="shared" si="114"/>
        <v/>
      </c>
    </row>
    <row r="2500" spans="1:15" x14ac:dyDescent="0.25">
      <c r="A2500" s="21"/>
      <c r="B2500" s="16"/>
      <c r="C2500" s="57"/>
      <c r="D2500" s="21"/>
      <c r="E2500" s="21"/>
      <c r="F2500" s="21"/>
      <c r="I2500" s="41" t="str">
        <f>IF('Data Entry'!$CC5138="", "", 'Data Entry'!$CC5138)</f>
        <v/>
      </c>
      <c r="J2500" s="41" t="str">
        <f>IF('Data Entry'!$BW5138="", "", 'Data Entry'!$BW5138)</f>
        <v/>
      </c>
      <c r="L2500" s="37" t="str">
        <f t="shared" si="115"/>
        <v/>
      </c>
      <c r="N2500" s="37" t="str">
        <f t="shared" si="116"/>
        <v/>
      </c>
      <c r="O2500" s="37" t="str">
        <f t="shared" si="114"/>
        <v/>
      </c>
    </row>
    <row r="2501" spans="1:15" x14ac:dyDescent="0.25">
      <c r="A2501" s="21"/>
      <c r="B2501" s="16"/>
      <c r="C2501" s="57"/>
      <c r="D2501" s="21"/>
      <c r="E2501" s="21"/>
      <c r="F2501" s="21"/>
      <c r="I2501" s="41" t="str">
        <f>IF('Data Entry'!$CC5139="", "", 'Data Entry'!$CC5139)</f>
        <v/>
      </c>
      <c r="J2501" s="41" t="str">
        <f>IF('Data Entry'!$BW5139="", "", 'Data Entry'!$BW5139)</f>
        <v/>
      </c>
      <c r="L2501" s="37" t="str">
        <f t="shared" si="115"/>
        <v/>
      </c>
      <c r="N2501" s="37" t="str">
        <f t="shared" si="116"/>
        <v/>
      </c>
      <c r="O2501" s="37" t="str">
        <f t="shared" si="114"/>
        <v/>
      </c>
    </row>
    <row r="2502" spans="1:15" x14ac:dyDescent="0.25">
      <c r="A2502" s="21"/>
      <c r="B2502" s="16"/>
      <c r="C2502" s="57"/>
      <c r="D2502" s="21"/>
      <c r="E2502" s="21"/>
      <c r="F2502" s="21"/>
      <c r="I2502" s="41" t="str">
        <f>IF('Data Entry'!$CC5140="", "", 'Data Entry'!$CC5140)</f>
        <v/>
      </c>
      <c r="J2502" s="41" t="str">
        <f>IF('Data Entry'!$BW5140="", "", 'Data Entry'!$BW5140)</f>
        <v/>
      </c>
      <c r="L2502" s="37" t="str">
        <f t="shared" si="115"/>
        <v/>
      </c>
      <c r="N2502" s="37" t="str">
        <f t="shared" si="116"/>
        <v/>
      </c>
      <c r="O2502" s="37" t="str">
        <f t="shared" si="114"/>
        <v/>
      </c>
    </row>
    <row r="2503" spans="1:15" x14ac:dyDescent="0.25">
      <c r="A2503" s="21"/>
      <c r="B2503" s="16"/>
      <c r="C2503" s="57"/>
      <c r="D2503" s="21"/>
      <c r="E2503" s="21"/>
      <c r="F2503" s="21"/>
      <c r="I2503" s="41" t="str">
        <f>IF('Data Entry'!$CC5141="", "", 'Data Entry'!$CC5141)</f>
        <v/>
      </c>
      <c r="J2503" s="41" t="str">
        <f>IF('Data Entry'!$BW5141="", "", 'Data Entry'!$BW5141)</f>
        <v/>
      </c>
      <c r="L2503" s="37" t="str">
        <f t="shared" si="115"/>
        <v/>
      </c>
      <c r="N2503" s="37" t="str">
        <f t="shared" si="116"/>
        <v/>
      </c>
      <c r="O2503" s="37" t="str">
        <f t="shared" si="114"/>
        <v/>
      </c>
    </row>
    <row r="2504" spans="1:15" x14ac:dyDescent="0.25">
      <c r="A2504" s="21"/>
      <c r="B2504" s="16"/>
      <c r="C2504" s="57"/>
      <c r="D2504" s="21"/>
      <c r="E2504" s="21"/>
      <c r="F2504" s="21"/>
      <c r="I2504" s="41" t="str">
        <f>IF('Data Entry'!$CC5142="", "", 'Data Entry'!$CC5142)</f>
        <v/>
      </c>
      <c r="J2504" s="41" t="str">
        <f>IF('Data Entry'!$BW5142="", "", 'Data Entry'!$BW5142)</f>
        <v/>
      </c>
      <c r="L2504" s="37" t="str">
        <f t="shared" si="115"/>
        <v/>
      </c>
      <c r="N2504" s="37" t="str">
        <f t="shared" si="116"/>
        <v/>
      </c>
      <c r="O2504" s="37" t="str">
        <f t="shared" si="114"/>
        <v/>
      </c>
    </row>
    <row r="2505" spans="1:15" x14ac:dyDescent="0.25">
      <c r="A2505" s="21"/>
      <c r="B2505" s="16"/>
      <c r="C2505" s="57"/>
      <c r="D2505" s="21"/>
      <c r="E2505" s="21"/>
      <c r="F2505" s="21"/>
      <c r="I2505" s="41" t="str">
        <f>IF('Data Entry'!$CC5143="", "", 'Data Entry'!$CC5143)</f>
        <v/>
      </c>
      <c r="J2505" s="41" t="str">
        <f>IF('Data Entry'!$BW5143="", "", 'Data Entry'!$BW5143)</f>
        <v/>
      </c>
      <c r="L2505" s="37" t="str">
        <f t="shared" si="115"/>
        <v/>
      </c>
      <c r="N2505" s="37" t="str">
        <f t="shared" si="116"/>
        <v/>
      </c>
      <c r="O2505" s="37" t="str">
        <f t="shared" si="114"/>
        <v/>
      </c>
    </row>
    <row r="2506" spans="1:15" x14ac:dyDescent="0.25">
      <c r="A2506" s="21"/>
      <c r="B2506" s="16"/>
      <c r="C2506" s="57"/>
      <c r="D2506" s="21"/>
      <c r="E2506" s="21"/>
      <c r="F2506" s="21"/>
      <c r="I2506" s="41" t="str">
        <f>IF('Data Entry'!$CC5144="", "", 'Data Entry'!$CC5144)</f>
        <v/>
      </c>
      <c r="J2506" s="41" t="str">
        <f>IF('Data Entry'!$BW5144="", "", 'Data Entry'!$BW5144)</f>
        <v/>
      </c>
      <c r="L2506" s="37" t="str">
        <f t="shared" si="115"/>
        <v/>
      </c>
      <c r="N2506" s="37" t="str">
        <f t="shared" si="116"/>
        <v/>
      </c>
      <c r="O2506" s="37" t="str">
        <f t="shared" si="114"/>
        <v/>
      </c>
    </row>
    <row r="2507" spans="1:15" x14ac:dyDescent="0.25">
      <c r="A2507" s="21"/>
      <c r="B2507" s="16"/>
      <c r="C2507" s="57"/>
      <c r="D2507" s="21"/>
      <c r="E2507" s="21"/>
      <c r="F2507" s="21"/>
      <c r="I2507" s="41" t="str">
        <f>IF('Data Entry'!$CC5145="", "", 'Data Entry'!$CC5145)</f>
        <v/>
      </c>
      <c r="J2507" s="41" t="str">
        <f>IF('Data Entry'!$BW5145="", "", 'Data Entry'!$BW5145)</f>
        <v/>
      </c>
      <c r="L2507" s="37" t="str">
        <f t="shared" si="115"/>
        <v/>
      </c>
      <c r="N2507" s="37" t="str">
        <f t="shared" si="116"/>
        <v/>
      </c>
      <c r="O2507" s="37" t="str">
        <f t="shared" ref="O2507:O2570" si="117">IF($L2507="", "", IF(AND(O$5="X", C2507=""), $L$6, IF(AND(NOT(C2507=""), OR(COUNTIF(J$11:J$2650, C2507)=0, COUNTIF(C$11:C$2650, C2507)&gt;1)), $L$7, "")))</f>
        <v/>
      </c>
    </row>
    <row r="2508" spans="1:15" x14ac:dyDescent="0.25">
      <c r="A2508" s="21"/>
      <c r="B2508" s="16"/>
      <c r="C2508" s="57"/>
      <c r="D2508" s="21"/>
      <c r="E2508" s="21"/>
      <c r="F2508" s="21"/>
      <c r="I2508" s="41" t="str">
        <f>IF('Data Entry'!$CC5146="", "", 'Data Entry'!$CC5146)</f>
        <v/>
      </c>
      <c r="J2508" s="41" t="str">
        <f>IF('Data Entry'!$BW5146="", "", 'Data Entry'!$BW5146)</f>
        <v/>
      </c>
      <c r="L2508" s="37" t="str">
        <f t="shared" ref="L2508:L2571" si="118">IF(COUNTIF($B2508:$C2508, "")=2, "", "X")</f>
        <v/>
      </c>
      <c r="N2508" s="37" t="str">
        <f t="shared" ref="N2508:N2571" si="119">IF($L2508="", "", IF(AND(N$5="X", B2508=""), $L$6, IF(AND(NOT(B2508=""), OR(COUNTIF(I$11:I$2650, B2508)=0, COUNTIF(B$11:B$2650, B2508)&gt;1)), $L$7, "")))</f>
        <v/>
      </c>
      <c r="O2508" s="37" t="str">
        <f t="shared" si="117"/>
        <v/>
      </c>
    </row>
    <row r="2509" spans="1:15" x14ac:dyDescent="0.25">
      <c r="A2509" s="21"/>
      <c r="B2509" s="16"/>
      <c r="C2509" s="57"/>
      <c r="D2509" s="21"/>
      <c r="E2509" s="21"/>
      <c r="F2509" s="21"/>
      <c r="I2509" s="41" t="str">
        <f>IF('Data Entry'!$CC5147="", "", 'Data Entry'!$CC5147)</f>
        <v/>
      </c>
      <c r="J2509" s="41" t="str">
        <f>IF('Data Entry'!$BW5147="", "", 'Data Entry'!$BW5147)</f>
        <v/>
      </c>
      <c r="L2509" s="37" t="str">
        <f t="shared" si="118"/>
        <v/>
      </c>
      <c r="N2509" s="37" t="str">
        <f t="shared" si="119"/>
        <v/>
      </c>
      <c r="O2509" s="37" t="str">
        <f t="shared" si="117"/>
        <v/>
      </c>
    </row>
    <row r="2510" spans="1:15" x14ac:dyDescent="0.25">
      <c r="A2510" s="21"/>
      <c r="B2510" s="16"/>
      <c r="C2510" s="57"/>
      <c r="D2510" s="21"/>
      <c r="E2510" s="21"/>
      <c r="F2510" s="21"/>
      <c r="I2510" s="41" t="str">
        <f>IF('Data Entry'!$CC5148="", "", 'Data Entry'!$CC5148)</f>
        <v/>
      </c>
      <c r="J2510" s="41" t="str">
        <f>IF('Data Entry'!$BW5148="", "", 'Data Entry'!$BW5148)</f>
        <v/>
      </c>
      <c r="L2510" s="37" t="str">
        <f t="shared" si="118"/>
        <v/>
      </c>
      <c r="N2510" s="37" t="str">
        <f t="shared" si="119"/>
        <v/>
      </c>
      <c r="O2510" s="37" t="str">
        <f t="shared" si="117"/>
        <v/>
      </c>
    </row>
    <row r="2511" spans="1:15" x14ac:dyDescent="0.25">
      <c r="A2511" s="21"/>
      <c r="B2511" s="16"/>
      <c r="C2511" s="57"/>
      <c r="D2511" s="21"/>
      <c r="E2511" s="21"/>
      <c r="F2511" s="21"/>
      <c r="I2511" s="41" t="str">
        <f>IF('Data Entry'!$CC5149="", "", 'Data Entry'!$CC5149)</f>
        <v/>
      </c>
      <c r="J2511" s="41" t="str">
        <f>IF('Data Entry'!$BW5149="", "", 'Data Entry'!$BW5149)</f>
        <v/>
      </c>
      <c r="L2511" s="37" t="str">
        <f t="shared" si="118"/>
        <v/>
      </c>
      <c r="N2511" s="37" t="str">
        <f t="shared" si="119"/>
        <v/>
      </c>
      <c r="O2511" s="37" t="str">
        <f t="shared" si="117"/>
        <v/>
      </c>
    </row>
    <row r="2512" spans="1:15" x14ac:dyDescent="0.25">
      <c r="A2512" s="21"/>
      <c r="B2512" s="16"/>
      <c r="C2512" s="57"/>
      <c r="D2512" s="21"/>
      <c r="E2512" s="21"/>
      <c r="F2512" s="21"/>
      <c r="I2512" s="41" t="str">
        <f>IF('Data Entry'!$CC5150="", "", 'Data Entry'!$CC5150)</f>
        <v/>
      </c>
      <c r="J2512" s="41" t="str">
        <f>IF('Data Entry'!$BW5150="", "", 'Data Entry'!$BW5150)</f>
        <v/>
      </c>
      <c r="L2512" s="37" t="str">
        <f t="shared" si="118"/>
        <v/>
      </c>
      <c r="N2512" s="37" t="str">
        <f t="shared" si="119"/>
        <v/>
      </c>
      <c r="O2512" s="37" t="str">
        <f t="shared" si="117"/>
        <v/>
      </c>
    </row>
    <row r="2513" spans="1:15" x14ac:dyDescent="0.25">
      <c r="A2513" s="21"/>
      <c r="B2513" s="16"/>
      <c r="C2513" s="57"/>
      <c r="D2513" s="21"/>
      <c r="E2513" s="21"/>
      <c r="F2513" s="21"/>
      <c r="I2513" s="41" t="str">
        <f>IF('Data Entry'!$CC5151="", "", 'Data Entry'!$CC5151)</f>
        <v/>
      </c>
      <c r="J2513" s="41" t="str">
        <f>IF('Data Entry'!$BW5151="", "", 'Data Entry'!$BW5151)</f>
        <v/>
      </c>
      <c r="L2513" s="37" t="str">
        <f t="shared" si="118"/>
        <v/>
      </c>
      <c r="N2513" s="37" t="str">
        <f t="shared" si="119"/>
        <v/>
      </c>
      <c r="O2513" s="37" t="str">
        <f t="shared" si="117"/>
        <v/>
      </c>
    </row>
    <row r="2514" spans="1:15" x14ac:dyDescent="0.25">
      <c r="A2514" s="21"/>
      <c r="B2514" s="16"/>
      <c r="C2514" s="57"/>
      <c r="D2514" s="21"/>
      <c r="E2514" s="21"/>
      <c r="F2514" s="21"/>
      <c r="I2514" s="41" t="str">
        <f>IF('Data Entry'!$CC5152="", "", 'Data Entry'!$CC5152)</f>
        <v/>
      </c>
      <c r="J2514" s="41" t="str">
        <f>IF('Data Entry'!$BW5152="", "", 'Data Entry'!$BW5152)</f>
        <v/>
      </c>
      <c r="L2514" s="37" t="str">
        <f t="shared" si="118"/>
        <v/>
      </c>
      <c r="N2514" s="37" t="str">
        <f t="shared" si="119"/>
        <v/>
      </c>
      <c r="O2514" s="37" t="str">
        <f t="shared" si="117"/>
        <v/>
      </c>
    </row>
    <row r="2515" spans="1:15" x14ac:dyDescent="0.25">
      <c r="A2515" s="21"/>
      <c r="B2515" s="16"/>
      <c r="C2515" s="57"/>
      <c r="D2515" s="21"/>
      <c r="E2515" s="21"/>
      <c r="F2515" s="21"/>
      <c r="I2515" s="41" t="str">
        <f>IF('Data Entry'!$CC5153="", "", 'Data Entry'!$CC5153)</f>
        <v/>
      </c>
      <c r="J2515" s="41" t="str">
        <f>IF('Data Entry'!$BW5153="", "", 'Data Entry'!$BW5153)</f>
        <v/>
      </c>
      <c r="L2515" s="37" t="str">
        <f t="shared" si="118"/>
        <v/>
      </c>
      <c r="N2515" s="37" t="str">
        <f t="shared" si="119"/>
        <v/>
      </c>
      <c r="O2515" s="37" t="str">
        <f t="shared" si="117"/>
        <v/>
      </c>
    </row>
    <row r="2516" spans="1:15" x14ac:dyDescent="0.25">
      <c r="A2516" s="21"/>
      <c r="B2516" s="16"/>
      <c r="C2516" s="57"/>
      <c r="D2516" s="21"/>
      <c r="E2516" s="21"/>
      <c r="F2516" s="21"/>
      <c r="I2516" s="41" t="str">
        <f>IF('Data Entry'!$CC5154="", "", 'Data Entry'!$CC5154)</f>
        <v/>
      </c>
      <c r="J2516" s="41" t="str">
        <f>IF('Data Entry'!$BW5154="", "", 'Data Entry'!$BW5154)</f>
        <v/>
      </c>
      <c r="L2516" s="37" t="str">
        <f t="shared" si="118"/>
        <v/>
      </c>
      <c r="N2516" s="37" t="str">
        <f t="shared" si="119"/>
        <v/>
      </c>
      <c r="O2516" s="37" t="str">
        <f t="shared" si="117"/>
        <v/>
      </c>
    </row>
    <row r="2517" spans="1:15" x14ac:dyDescent="0.25">
      <c r="A2517" s="21"/>
      <c r="B2517" s="16"/>
      <c r="C2517" s="57"/>
      <c r="D2517" s="21"/>
      <c r="E2517" s="21"/>
      <c r="F2517" s="21"/>
      <c r="I2517" s="41" t="str">
        <f>IF('Data Entry'!$CC5155="", "", 'Data Entry'!$CC5155)</f>
        <v/>
      </c>
      <c r="J2517" s="41" t="str">
        <f>IF('Data Entry'!$BW5155="", "", 'Data Entry'!$BW5155)</f>
        <v/>
      </c>
      <c r="L2517" s="37" t="str">
        <f t="shared" si="118"/>
        <v/>
      </c>
      <c r="N2517" s="37" t="str">
        <f t="shared" si="119"/>
        <v/>
      </c>
      <c r="O2517" s="37" t="str">
        <f t="shared" si="117"/>
        <v/>
      </c>
    </row>
    <row r="2518" spans="1:15" x14ac:dyDescent="0.25">
      <c r="A2518" s="21"/>
      <c r="B2518" s="16"/>
      <c r="C2518" s="57"/>
      <c r="D2518" s="21"/>
      <c r="E2518" s="21"/>
      <c r="F2518" s="21"/>
      <c r="I2518" s="41" t="str">
        <f>IF('Data Entry'!$CC5156="", "", 'Data Entry'!$CC5156)</f>
        <v/>
      </c>
      <c r="J2518" s="41" t="str">
        <f>IF('Data Entry'!$BW5156="", "", 'Data Entry'!$BW5156)</f>
        <v/>
      </c>
      <c r="L2518" s="37" t="str">
        <f t="shared" si="118"/>
        <v/>
      </c>
      <c r="N2518" s="37" t="str">
        <f t="shared" si="119"/>
        <v/>
      </c>
      <c r="O2518" s="37" t="str">
        <f t="shared" si="117"/>
        <v/>
      </c>
    </row>
    <row r="2519" spans="1:15" x14ac:dyDescent="0.25">
      <c r="A2519" s="21"/>
      <c r="B2519" s="16"/>
      <c r="C2519" s="57"/>
      <c r="D2519" s="21"/>
      <c r="E2519" s="21"/>
      <c r="F2519" s="21"/>
      <c r="I2519" s="41" t="str">
        <f>IF('Data Entry'!$CC5157="", "", 'Data Entry'!$CC5157)</f>
        <v/>
      </c>
      <c r="J2519" s="41" t="str">
        <f>IF('Data Entry'!$BW5157="", "", 'Data Entry'!$BW5157)</f>
        <v/>
      </c>
      <c r="L2519" s="37" t="str">
        <f t="shared" si="118"/>
        <v/>
      </c>
      <c r="N2519" s="37" t="str">
        <f t="shared" si="119"/>
        <v/>
      </c>
      <c r="O2519" s="37" t="str">
        <f t="shared" si="117"/>
        <v/>
      </c>
    </row>
    <row r="2520" spans="1:15" x14ac:dyDescent="0.25">
      <c r="A2520" s="21"/>
      <c r="B2520" s="16"/>
      <c r="C2520" s="57"/>
      <c r="D2520" s="21"/>
      <c r="E2520" s="21"/>
      <c r="F2520" s="21"/>
      <c r="I2520" s="41" t="str">
        <f>IF('Data Entry'!$CC5158="", "", 'Data Entry'!$CC5158)</f>
        <v/>
      </c>
      <c r="J2520" s="41" t="str">
        <f>IF('Data Entry'!$BW5158="", "", 'Data Entry'!$BW5158)</f>
        <v/>
      </c>
      <c r="L2520" s="37" t="str">
        <f t="shared" si="118"/>
        <v/>
      </c>
      <c r="N2520" s="37" t="str">
        <f t="shared" si="119"/>
        <v/>
      </c>
      <c r="O2520" s="37" t="str">
        <f t="shared" si="117"/>
        <v/>
      </c>
    </row>
    <row r="2521" spans="1:15" x14ac:dyDescent="0.25">
      <c r="A2521" s="21"/>
      <c r="B2521" s="16"/>
      <c r="C2521" s="57"/>
      <c r="D2521" s="21"/>
      <c r="E2521" s="21"/>
      <c r="F2521" s="21"/>
      <c r="I2521" s="41" t="str">
        <f>IF('Data Entry'!$CC5159="", "", 'Data Entry'!$CC5159)</f>
        <v/>
      </c>
      <c r="J2521" s="41" t="str">
        <f>IF('Data Entry'!$BW5159="", "", 'Data Entry'!$BW5159)</f>
        <v/>
      </c>
      <c r="L2521" s="37" t="str">
        <f t="shared" si="118"/>
        <v/>
      </c>
      <c r="N2521" s="37" t="str">
        <f t="shared" si="119"/>
        <v/>
      </c>
      <c r="O2521" s="37" t="str">
        <f t="shared" si="117"/>
        <v/>
      </c>
    </row>
    <row r="2522" spans="1:15" x14ac:dyDescent="0.25">
      <c r="A2522" s="21"/>
      <c r="B2522" s="16"/>
      <c r="C2522" s="57"/>
      <c r="D2522" s="21"/>
      <c r="E2522" s="21"/>
      <c r="F2522" s="21"/>
      <c r="I2522" s="41" t="str">
        <f>IF('Data Entry'!$CC5160="", "", 'Data Entry'!$CC5160)</f>
        <v/>
      </c>
      <c r="J2522" s="41" t="str">
        <f>IF('Data Entry'!$BW5160="", "", 'Data Entry'!$BW5160)</f>
        <v/>
      </c>
      <c r="L2522" s="37" t="str">
        <f t="shared" si="118"/>
        <v/>
      </c>
      <c r="N2522" s="37" t="str">
        <f t="shared" si="119"/>
        <v/>
      </c>
      <c r="O2522" s="37" t="str">
        <f t="shared" si="117"/>
        <v/>
      </c>
    </row>
    <row r="2523" spans="1:15" x14ac:dyDescent="0.25">
      <c r="A2523" s="21"/>
      <c r="B2523" s="16"/>
      <c r="C2523" s="57"/>
      <c r="D2523" s="21"/>
      <c r="E2523" s="21"/>
      <c r="F2523" s="21"/>
      <c r="I2523" s="41" t="str">
        <f>IF('Data Entry'!$CC5161="", "", 'Data Entry'!$CC5161)</f>
        <v/>
      </c>
      <c r="J2523" s="41" t="str">
        <f>IF('Data Entry'!$BW5161="", "", 'Data Entry'!$BW5161)</f>
        <v/>
      </c>
      <c r="L2523" s="37" t="str">
        <f t="shared" si="118"/>
        <v/>
      </c>
      <c r="N2523" s="37" t="str">
        <f t="shared" si="119"/>
        <v/>
      </c>
      <c r="O2523" s="37" t="str">
        <f t="shared" si="117"/>
        <v/>
      </c>
    </row>
    <row r="2524" spans="1:15" x14ac:dyDescent="0.25">
      <c r="A2524" s="21"/>
      <c r="B2524" s="16"/>
      <c r="C2524" s="57"/>
      <c r="D2524" s="21"/>
      <c r="E2524" s="21"/>
      <c r="F2524" s="21"/>
      <c r="I2524" s="41" t="str">
        <f>IF('Data Entry'!$CC5162="", "", 'Data Entry'!$CC5162)</f>
        <v/>
      </c>
      <c r="J2524" s="41" t="str">
        <f>IF('Data Entry'!$BW5162="", "", 'Data Entry'!$BW5162)</f>
        <v/>
      </c>
      <c r="L2524" s="37" t="str">
        <f t="shared" si="118"/>
        <v/>
      </c>
      <c r="N2524" s="37" t="str">
        <f t="shared" si="119"/>
        <v/>
      </c>
      <c r="O2524" s="37" t="str">
        <f t="shared" si="117"/>
        <v/>
      </c>
    </row>
    <row r="2525" spans="1:15" x14ac:dyDescent="0.25">
      <c r="A2525" s="21"/>
      <c r="B2525" s="16"/>
      <c r="C2525" s="57"/>
      <c r="D2525" s="21"/>
      <c r="E2525" s="21"/>
      <c r="F2525" s="21"/>
      <c r="I2525" s="41" t="str">
        <f>IF('Data Entry'!$CC5163="", "", 'Data Entry'!$CC5163)</f>
        <v/>
      </c>
      <c r="J2525" s="41" t="str">
        <f>IF('Data Entry'!$BW5163="", "", 'Data Entry'!$BW5163)</f>
        <v/>
      </c>
      <c r="L2525" s="37" t="str">
        <f t="shared" si="118"/>
        <v/>
      </c>
      <c r="N2525" s="37" t="str">
        <f t="shared" si="119"/>
        <v/>
      </c>
      <c r="O2525" s="37" t="str">
        <f t="shared" si="117"/>
        <v/>
      </c>
    </row>
    <row r="2526" spans="1:15" x14ac:dyDescent="0.25">
      <c r="A2526" s="21"/>
      <c r="B2526" s="16"/>
      <c r="C2526" s="57"/>
      <c r="D2526" s="21"/>
      <c r="E2526" s="21"/>
      <c r="F2526" s="21"/>
      <c r="I2526" s="41" t="str">
        <f>IF('Data Entry'!$CC5164="", "", 'Data Entry'!$CC5164)</f>
        <v/>
      </c>
      <c r="J2526" s="41" t="str">
        <f>IF('Data Entry'!$BW5164="", "", 'Data Entry'!$BW5164)</f>
        <v/>
      </c>
      <c r="L2526" s="37" t="str">
        <f t="shared" si="118"/>
        <v/>
      </c>
      <c r="N2526" s="37" t="str">
        <f t="shared" si="119"/>
        <v/>
      </c>
      <c r="O2526" s="37" t="str">
        <f t="shared" si="117"/>
        <v/>
      </c>
    </row>
    <row r="2527" spans="1:15" x14ac:dyDescent="0.25">
      <c r="A2527" s="21"/>
      <c r="B2527" s="16"/>
      <c r="C2527" s="57"/>
      <c r="D2527" s="21"/>
      <c r="E2527" s="21"/>
      <c r="F2527" s="21"/>
      <c r="I2527" s="41" t="str">
        <f>IF('Data Entry'!$CC5165="", "", 'Data Entry'!$CC5165)</f>
        <v/>
      </c>
      <c r="J2527" s="41" t="str">
        <f>IF('Data Entry'!$BW5165="", "", 'Data Entry'!$BW5165)</f>
        <v/>
      </c>
      <c r="L2527" s="37" t="str">
        <f t="shared" si="118"/>
        <v/>
      </c>
      <c r="N2527" s="37" t="str">
        <f t="shared" si="119"/>
        <v/>
      </c>
      <c r="O2527" s="37" t="str">
        <f t="shared" si="117"/>
        <v/>
      </c>
    </row>
    <row r="2528" spans="1:15" x14ac:dyDescent="0.25">
      <c r="A2528" s="21"/>
      <c r="B2528" s="16"/>
      <c r="C2528" s="57"/>
      <c r="D2528" s="21"/>
      <c r="E2528" s="21"/>
      <c r="F2528" s="21"/>
      <c r="I2528" s="41" t="str">
        <f>IF('Data Entry'!$CC5166="", "", 'Data Entry'!$CC5166)</f>
        <v/>
      </c>
      <c r="J2528" s="41" t="str">
        <f>IF('Data Entry'!$BW5166="", "", 'Data Entry'!$BW5166)</f>
        <v/>
      </c>
      <c r="L2528" s="37" t="str">
        <f t="shared" si="118"/>
        <v/>
      </c>
      <c r="N2528" s="37" t="str">
        <f t="shared" si="119"/>
        <v/>
      </c>
      <c r="O2528" s="37" t="str">
        <f t="shared" si="117"/>
        <v/>
      </c>
    </row>
    <row r="2529" spans="1:15" x14ac:dyDescent="0.25">
      <c r="A2529" s="21"/>
      <c r="B2529" s="16"/>
      <c r="C2529" s="57"/>
      <c r="D2529" s="21"/>
      <c r="E2529" s="21"/>
      <c r="F2529" s="21"/>
      <c r="I2529" s="41" t="str">
        <f>IF('Data Entry'!$CC5167="", "", 'Data Entry'!$CC5167)</f>
        <v/>
      </c>
      <c r="J2529" s="41" t="str">
        <f>IF('Data Entry'!$BW5167="", "", 'Data Entry'!$BW5167)</f>
        <v/>
      </c>
      <c r="L2529" s="37" t="str">
        <f t="shared" si="118"/>
        <v/>
      </c>
      <c r="N2529" s="37" t="str">
        <f t="shared" si="119"/>
        <v/>
      </c>
      <c r="O2529" s="37" t="str">
        <f t="shared" si="117"/>
        <v/>
      </c>
    </row>
    <row r="2530" spans="1:15" x14ac:dyDescent="0.25">
      <c r="A2530" s="21"/>
      <c r="B2530" s="16"/>
      <c r="C2530" s="57"/>
      <c r="D2530" s="21"/>
      <c r="E2530" s="21"/>
      <c r="F2530" s="21"/>
      <c r="I2530" s="41" t="str">
        <f>IF('Data Entry'!$CC5168="", "", 'Data Entry'!$CC5168)</f>
        <v/>
      </c>
      <c r="J2530" s="41" t="str">
        <f>IF('Data Entry'!$BW5168="", "", 'Data Entry'!$BW5168)</f>
        <v/>
      </c>
      <c r="L2530" s="37" t="str">
        <f t="shared" si="118"/>
        <v/>
      </c>
      <c r="N2530" s="37" t="str">
        <f t="shared" si="119"/>
        <v/>
      </c>
      <c r="O2530" s="37" t="str">
        <f t="shared" si="117"/>
        <v/>
      </c>
    </row>
    <row r="2531" spans="1:15" x14ac:dyDescent="0.25">
      <c r="A2531" s="21"/>
      <c r="B2531" s="16"/>
      <c r="C2531" s="57"/>
      <c r="D2531" s="21"/>
      <c r="E2531" s="21"/>
      <c r="F2531" s="21"/>
      <c r="I2531" s="41" t="str">
        <f>IF('Data Entry'!$CC5169="", "", 'Data Entry'!$CC5169)</f>
        <v/>
      </c>
      <c r="J2531" s="41" t="str">
        <f>IF('Data Entry'!$BW5169="", "", 'Data Entry'!$BW5169)</f>
        <v/>
      </c>
      <c r="L2531" s="37" t="str">
        <f t="shared" si="118"/>
        <v/>
      </c>
      <c r="N2531" s="37" t="str">
        <f t="shared" si="119"/>
        <v/>
      </c>
      <c r="O2531" s="37" t="str">
        <f t="shared" si="117"/>
        <v/>
      </c>
    </row>
    <row r="2532" spans="1:15" x14ac:dyDescent="0.25">
      <c r="A2532" s="21"/>
      <c r="B2532" s="16"/>
      <c r="C2532" s="57"/>
      <c r="D2532" s="21"/>
      <c r="E2532" s="21"/>
      <c r="F2532" s="21"/>
      <c r="I2532" s="41" t="str">
        <f>IF('Data Entry'!$CC5170="", "", 'Data Entry'!$CC5170)</f>
        <v/>
      </c>
      <c r="J2532" s="41" t="str">
        <f>IF('Data Entry'!$BW5170="", "", 'Data Entry'!$BW5170)</f>
        <v/>
      </c>
      <c r="L2532" s="37" t="str">
        <f t="shared" si="118"/>
        <v/>
      </c>
      <c r="N2532" s="37" t="str">
        <f t="shared" si="119"/>
        <v/>
      </c>
      <c r="O2532" s="37" t="str">
        <f t="shared" si="117"/>
        <v/>
      </c>
    </row>
    <row r="2533" spans="1:15" x14ac:dyDescent="0.25">
      <c r="A2533" s="21"/>
      <c r="B2533" s="16"/>
      <c r="C2533" s="57"/>
      <c r="D2533" s="21"/>
      <c r="E2533" s="21"/>
      <c r="F2533" s="21"/>
      <c r="I2533" s="41" t="str">
        <f>IF('Data Entry'!$CC5171="", "", 'Data Entry'!$CC5171)</f>
        <v/>
      </c>
      <c r="J2533" s="41" t="str">
        <f>IF('Data Entry'!$BW5171="", "", 'Data Entry'!$BW5171)</f>
        <v/>
      </c>
      <c r="L2533" s="37" t="str">
        <f t="shared" si="118"/>
        <v/>
      </c>
      <c r="N2533" s="37" t="str">
        <f t="shared" si="119"/>
        <v/>
      </c>
      <c r="O2533" s="37" t="str">
        <f t="shared" si="117"/>
        <v/>
      </c>
    </row>
    <row r="2534" spans="1:15" x14ac:dyDescent="0.25">
      <c r="A2534" s="21"/>
      <c r="B2534" s="16"/>
      <c r="C2534" s="57"/>
      <c r="D2534" s="21"/>
      <c r="E2534" s="21"/>
      <c r="F2534" s="21"/>
      <c r="I2534" s="41" t="str">
        <f>IF('Data Entry'!$CC5172="", "", 'Data Entry'!$CC5172)</f>
        <v/>
      </c>
      <c r="J2534" s="41" t="str">
        <f>IF('Data Entry'!$BW5172="", "", 'Data Entry'!$BW5172)</f>
        <v/>
      </c>
      <c r="L2534" s="37" t="str">
        <f t="shared" si="118"/>
        <v/>
      </c>
      <c r="N2534" s="37" t="str">
        <f t="shared" si="119"/>
        <v/>
      </c>
      <c r="O2534" s="37" t="str">
        <f t="shared" si="117"/>
        <v/>
      </c>
    </row>
    <row r="2535" spans="1:15" x14ac:dyDescent="0.25">
      <c r="A2535" s="21"/>
      <c r="B2535" s="16"/>
      <c r="C2535" s="57"/>
      <c r="D2535" s="21"/>
      <c r="E2535" s="21"/>
      <c r="F2535" s="21"/>
      <c r="I2535" s="41" t="str">
        <f>IF('Data Entry'!$CC5173="", "", 'Data Entry'!$CC5173)</f>
        <v/>
      </c>
      <c r="J2535" s="41" t="str">
        <f>IF('Data Entry'!$BW5173="", "", 'Data Entry'!$BW5173)</f>
        <v/>
      </c>
      <c r="L2535" s="37" t="str">
        <f t="shared" si="118"/>
        <v/>
      </c>
      <c r="N2535" s="37" t="str">
        <f t="shared" si="119"/>
        <v/>
      </c>
      <c r="O2535" s="37" t="str">
        <f t="shared" si="117"/>
        <v/>
      </c>
    </row>
    <row r="2536" spans="1:15" x14ac:dyDescent="0.25">
      <c r="A2536" s="21"/>
      <c r="B2536" s="16"/>
      <c r="C2536" s="57"/>
      <c r="D2536" s="21"/>
      <c r="E2536" s="21"/>
      <c r="F2536" s="21"/>
      <c r="I2536" s="41" t="str">
        <f>IF('Data Entry'!$CC5174="", "", 'Data Entry'!$CC5174)</f>
        <v/>
      </c>
      <c r="J2536" s="41" t="str">
        <f>IF('Data Entry'!$BW5174="", "", 'Data Entry'!$BW5174)</f>
        <v/>
      </c>
      <c r="L2536" s="37" t="str">
        <f t="shared" si="118"/>
        <v/>
      </c>
      <c r="N2536" s="37" t="str">
        <f t="shared" si="119"/>
        <v/>
      </c>
      <c r="O2536" s="37" t="str">
        <f t="shared" si="117"/>
        <v/>
      </c>
    </row>
    <row r="2537" spans="1:15" x14ac:dyDescent="0.25">
      <c r="A2537" s="21"/>
      <c r="B2537" s="16"/>
      <c r="C2537" s="57"/>
      <c r="D2537" s="21"/>
      <c r="E2537" s="21"/>
      <c r="F2537" s="21"/>
      <c r="I2537" s="41" t="str">
        <f>IF('Data Entry'!$CC5175="", "", 'Data Entry'!$CC5175)</f>
        <v/>
      </c>
      <c r="J2537" s="41" t="str">
        <f>IF('Data Entry'!$BW5175="", "", 'Data Entry'!$BW5175)</f>
        <v/>
      </c>
      <c r="L2537" s="37" t="str">
        <f t="shared" si="118"/>
        <v/>
      </c>
      <c r="N2537" s="37" t="str">
        <f t="shared" si="119"/>
        <v/>
      </c>
      <c r="O2537" s="37" t="str">
        <f t="shared" si="117"/>
        <v/>
      </c>
    </row>
    <row r="2538" spans="1:15" x14ac:dyDescent="0.25">
      <c r="A2538" s="21"/>
      <c r="B2538" s="16"/>
      <c r="C2538" s="57"/>
      <c r="D2538" s="21"/>
      <c r="E2538" s="21"/>
      <c r="F2538" s="21"/>
      <c r="I2538" s="41" t="str">
        <f>IF('Data Entry'!$CC5176="", "", 'Data Entry'!$CC5176)</f>
        <v/>
      </c>
      <c r="J2538" s="41" t="str">
        <f>IF('Data Entry'!$BW5176="", "", 'Data Entry'!$BW5176)</f>
        <v/>
      </c>
      <c r="L2538" s="37" t="str">
        <f t="shared" si="118"/>
        <v/>
      </c>
      <c r="N2538" s="37" t="str">
        <f t="shared" si="119"/>
        <v/>
      </c>
      <c r="O2538" s="37" t="str">
        <f t="shared" si="117"/>
        <v/>
      </c>
    </row>
    <row r="2539" spans="1:15" x14ac:dyDescent="0.25">
      <c r="A2539" s="21"/>
      <c r="B2539" s="16"/>
      <c r="C2539" s="57"/>
      <c r="D2539" s="21"/>
      <c r="E2539" s="21"/>
      <c r="F2539" s="21"/>
      <c r="I2539" s="41" t="str">
        <f>IF('Data Entry'!$CC5177="", "", 'Data Entry'!$CC5177)</f>
        <v/>
      </c>
      <c r="J2539" s="41" t="str">
        <f>IF('Data Entry'!$BW5177="", "", 'Data Entry'!$BW5177)</f>
        <v/>
      </c>
      <c r="L2539" s="37" t="str">
        <f t="shared" si="118"/>
        <v/>
      </c>
      <c r="N2539" s="37" t="str">
        <f t="shared" si="119"/>
        <v/>
      </c>
      <c r="O2539" s="37" t="str">
        <f t="shared" si="117"/>
        <v/>
      </c>
    </row>
    <row r="2540" spans="1:15" x14ac:dyDescent="0.25">
      <c r="A2540" s="21"/>
      <c r="B2540" s="16"/>
      <c r="C2540" s="57"/>
      <c r="D2540" s="21"/>
      <c r="E2540" s="21"/>
      <c r="F2540" s="21"/>
      <c r="I2540" s="41" t="str">
        <f>IF('Data Entry'!$CC5178="", "", 'Data Entry'!$CC5178)</f>
        <v/>
      </c>
      <c r="J2540" s="41" t="str">
        <f>IF('Data Entry'!$BW5178="", "", 'Data Entry'!$BW5178)</f>
        <v/>
      </c>
      <c r="L2540" s="37" t="str">
        <f t="shared" si="118"/>
        <v/>
      </c>
      <c r="N2540" s="37" t="str">
        <f t="shared" si="119"/>
        <v/>
      </c>
      <c r="O2540" s="37" t="str">
        <f t="shared" si="117"/>
        <v/>
      </c>
    </row>
    <row r="2541" spans="1:15" x14ac:dyDescent="0.25">
      <c r="A2541" s="21"/>
      <c r="B2541" s="16"/>
      <c r="C2541" s="57"/>
      <c r="D2541" s="21"/>
      <c r="E2541" s="21"/>
      <c r="F2541" s="21"/>
      <c r="I2541" s="41" t="str">
        <f>IF('Data Entry'!$CC5179="", "", 'Data Entry'!$CC5179)</f>
        <v/>
      </c>
      <c r="J2541" s="41" t="str">
        <f>IF('Data Entry'!$BW5179="", "", 'Data Entry'!$BW5179)</f>
        <v/>
      </c>
      <c r="L2541" s="37" t="str">
        <f t="shared" si="118"/>
        <v/>
      </c>
      <c r="N2541" s="37" t="str">
        <f t="shared" si="119"/>
        <v/>
      </c>
      <c r="O2541" s="37" t="str">
        <f t="shared" si="117"/>
        <v/>
      </c>
    </row>
    <row r="2542" spans="1:15" x14ac:dyDescent="0.25">
      <c r="A2542" s="21"/>
      <c r="B2542" s="16"/>
      <c r="C2542" s="57"/>
      <c r="D2542" s="21"/>
      <c r="E2542" s="21"/>
      <c r="F2542" s="21"/>
      <c r="I2542" s="41" t="str">
        <f>IF('Data Entry'!$CC5180="", "", 'Data Entry'!$CC5180)</f>
        <v/>
      </c>
      <c r="J2542" s="41" t="str">
        <f>IF('Data Entry'!$BW5180="", "", 'Data Entry'!$BW5180)</f>
        <v/>
      </c>
      <c r="L2542" s="37" t="str">
        <f t="shared" si="118"/>
        <v/>
      </c>
      <c r="N2542" s="37" t="str">
        <f t="shared" si="119"/>
        <v/>
      </c>
      <c r="O2542" s="37" t="str">
        <f t="shared" si="117"/>
        <v/>
      </c>
    </row>
    <row r="2543" spans="1:15" x14ac:dyDescent="0.25">
      <c r="A2543" s="21"/>
      <c r="B2543" s="16"/>
      <c r="C2543" s="57"/>
      <c r="D2543" s="21"/>
      <c r="E2543" s="21"/>
      <c r="F2543" s="21"/>
      <c r="I2543" s="41" t="str">
        <f>IF('Data Entry'!$CC5181="", "", 'Data Entry'!$CC5181)</f>
        <v/>
      </c>
      <c r="J2543" s="41" t="str">
        <f>IF('Data Entry'!$BW5181="", "", 'Data Entry'!$BW5181)</f>
        <v/>
      </c>
      <c r="L2543" s="37" t="str">
        <f t="shared" si="118"/>
        <v/>
      </c>
      <c r="N2543" s="37" t="str">
        <f t="shared" si="119"/>
        <v/>
      </c>
      <c r="O2543" s="37" t="str">
        <f t="shared" si="117"/>
        <v/>
      </c>
    </row>
    <row r="2544" spans="1:15" x14ac:dyDescent="0.25">
      <c r="A2544" s="21"/>
      <c r="B2544" s="16"/>
      <c r="C2544" s="57"/>
      <c r="D2544" s="21"/>
      <c r="E2544" s="21"/>
      <c r="F2544" s="21"/>
      <c r="I2544" s="41" t="str">
        <f>IF('Data Entry'!$CC5182="", "", 'Data Entry'!$CC5182)</f>
        <v/>
      </c>
      <c r="J2544" s="41" t="str">
        <f>IF('Data Entry'!$BW5182="", "", 'Data Entry'!$BW5182)</f>
        <v/>
      </c>
      <c r="L2544" s="37" t="str">
        <f t="shared" si="118"/>
        <v/>
      </c>
      <c r="N2544" s="37" t="str">
        <f t="shared" si="119"/>
        <v/>
      </c>
      <c r="O2544" s="37" t="str">
        <f t="shared" si="117"/>
        <v/>
      </c>
    </row>
    <row r="2545" spans="1:15" x14ac:dyDescent="0.25">
      <c r="A2545" s="21"/>
      <c r="B2545" s="16"/>
      <c r="C2545" s="57"/>
      <c r="D2545" s="21"/>
      <c r="E2545" s="21"/>
      <c r="F2545" s="21"/>
      <c r="I2545" s="41" t="str">
        <f>IF('Data Entry'!$CC5183="", "", 'Data Entry'!$CC5183)</f>
        <v/>
      </c>
      <c r="J2545" s="41" t="str">
        <f>IF('Data Entry'!$BW5183="", "", 'Data Entry'!$BW5183)</f>
        <v/>
      </c>
      <c r="L2545" s="37" t="str">
        <f t="shared" si="118"/>
        <v/>
      </c>
      <c r="N2545" s="37" t="str">
        <f t="shared" si="119"/>
        <v/>
      </c>
      <c r="O2545" s="37" t="str">
        <f t="shared" si="117"/>
        <v/>
      </c>
    </row>
    <row r="2546" spans="1:15" x14ac:dyDescent="0.25">
      <c r="A2546" s="21"/>
      <c r="B2546" s="16"/>
      <c r="C2546" s="57"/>
      <c r="D2546" s="21"/>
      <c r="E2546" s="21"/>
      <c r="F2546" s="21"/>
      <c r="I2546" s="41" t="str">
        <f>IF('Data Entry'!$CC5184="", "", 'Data Entry'!$CC5184)</f>
        <v/>
      </c>
      <c r="J2546" s="41" t="str">
        <f>IF('Data Entry'!$BW5184="", "", 'Data Entry'!$BW5184)</f>
        <v/>
      </c>
      <c r="L2546" s="37" t="str">
        <f t="shared" si="118"/>
        <v/>
      </c>
      <c r="N2546" s="37" t="str">
        <f t="shared" si="119"/>
        <v/>
      </c>
      <c r="O2546" s="37" t="str">
        <f t="shared" si="117"/>
        <v/>
      </c>
    </row>
    <row r="2547" spans="1:15" x14ac:dyDescent="0.25">
      <c r="A2547" s="21"/>
      <c r="B2547" s="16"/>
      <c r="C2547" s="57"/>
      <c r="D2547" s="21"/>
      <c r="E2547" s="21"/>
      <c r="F2547" s="21"/>
      <c r="I2547" s="41" t="str">
        <f>IF('Data Entry'!$CC5185="", "", 'Data Entry'!$CC5185)</f>
        <v/>
      </c>
      <c r="J2547" s="41" t="str">
        <f>IF('Data Entry'!$BW5185="", "", 'Data Entry'!$BW5185)</f>
        <v/>
      </c>
      <c r="L2547" s="37" t="str">
        <f t="shared" si="118"/>
        <v/>
      </c>
      <c r="N2547" s="37" t="str">
        <f t="shared" si="119"/>
        <v/>
      </c>
      <c r="O2547" s="37" t="str">
        <f t="shared" si="117"/>
        <v/>
      </c>
    </row>
    <row r="2548" spans="1:15" x14ac:dyDescent="0.25">
      <c r="A2548" s="21"/>
      <c r="B2548" s="16"/>
      <c r="C2548" s="57"/>
      <c r="D2548" s="21"/>
      <c r="E2548" s="21"/>
      <c r="F2548" s="21"/>
      <c r="I2548" s="41" t="str">
        <f>IF('Data Entry'!$CC5186="", "", 'Data Entry'!$CC5186)</f>
        <v/>
      </c>
      <c r="J2548" s="41" t="str">
        <f>IF('Data Entry'!$BW5186="", "", 'Data Entry'!$BW5186)</f>
        <v/>
      </c>
      <c r="L2548" s="37" t="str">
        <f t="shared" si="118"/>
        <v/>
      </c>
      <c r="N2548" s="37" t="str">
        <f t="shared" si="119"/>
        <v/>
      </c>
      <c r="O2548" s="37" t="str">
        <f t="shared" si="117"/>
        <v/>
      </c>
    </row>
    <row r="2549" spans="1:15" x14ac:dyDescent="0.25">
      <c r="A2549" s="21"/>
      <c r="B2549" s="16"/>
      <c r="C2549" s="57"/>
      <c r="D2549" s="21"/>
      <c r="E2549" s="21"/>
      <c r="F2549" s="21"/>
      <c r="I2549" s="41" t="str">
        <f>IF('Data Entry'!$CC5187="", "", 'Data Entry'!$CC5187)</f>
        <v/>
      </c>
      <c r="J2549" s="41" t="str">
        <f>IF('Data Entry'!$BW5187="", "", 'Data Entry'!$BW5187)</f>
        <v/>
      </c>
      <c r="L2549" s="37" t="str">
        <f t="shared" si="118"/>
        <v/>
      </c>
      <c r="N2549" s="37" t="str">
        <f t="shared" si="119"/>
        <v/>
      </c>
      <c r="O2549" s="37" t="str">
        <f t="shared" si="117"/>
        <v/>
      </c>
    </row>
    <row r="2550" spans="1:15" x14ac:dyDescent="0.25">
      <c r="A2550" s="21"/>
      <c r="B2550" s="16"/>
      <c r="C2550" s="57"/>
      <c r="D2550" s="21"/>
      <c r="E2550" s="21"/>
      <c r="F2550" s="21"/>
      <c r="I2550" s="41" t="str">
        <f>IF('Data Entry'!$CC5188="", "", 'Data Entry'!$CC5188)</f>
        <v/>
      </c>
      <c r="J2550" s="41" t="str">
        <f>IF('Data Entry'!$BW5188="", "", 'Data Entry'!$BW5188)</f>
        <v/>
      </c>
      <c r="L2550" s="37" t="str">
        <f t="shared" si="118"/>
        <v/>
      </c>
      <c r="N2550" s="37" t="str">
        <f t="shared" si="119"/>
        <v/>
      </c>
      <c r="O2550" s="37" t="str">
        <f t="shared" si="117"/>
        <v/>
      </c>
    </row>
    <row r="2551" spans="1:15" x14ac:dyDescent="0.25">
      <c r="A2551" s="21"/>
      <c r="B2551" s="16"/>
      <c r="C2551" s="57"/>
      <c r="D2551" s="21"/>
      <c r="E2551" s="21"/>
      <c r="F2551" s="21"/>
      <c r="I2551" s="41" t="str">
        <f>IF('Data Entry'!$CC5189="", "", 'Data Entry'!$CC5189)</f>
        <v/>
      </c>
      <c r="J2551" s="41" t="str">
        <f>IF('Data Entry'!$BW5189="", "", 'Data Entry'!$BW5189)</f>
        <v/>
      </c>
      <c r="L2551" s="37" t="str">
        <f t="shared" si="118"/>
        <v/>
      </c>
      <c r="N2551" s="37" t="str">
        <f t="shared" si="119"/>
        <v/>
      </c>
      <c r="O2551" s="37" t="str">
        <f t="shared" si="117"/>
        <v/>
      </c>
    </row>
    <row r="2552" spans="1:15" x14ac:dyDescent="0.25">
      <c r="A2552" s="21"/>
      <c r="B2552" s="16"/>
      <c r="C2552" s="57"/>
      <c r="D2552" s="21"/>
      <c r="E2552" s="21"/>
      <c r="F2552" s="21"/>
      <c r="I2552" s="41" t="str">
        <f>IF('Data Entry'!$CC5190="", "", 'Data Entry'!$CC5190)</f>
        <v/>
      </c>
      <c r="J2552" s="41" t="str">
        <f>IF('Data Entry'!$BW5190="", "", 'Data Entry'!$BW5190)</f>
        <v/>
      </c>
      <c r="L2552" s="37" t="str">
        <f t="shared" si="118"/>
        <v/>
      </c>
      <c r="N2552" s="37" t="str">
        <f t="shared" si="119"/>
        <v/>
      </c>
      <c r="O2552" s="37" t="str">
        <f t="shared" si="117"/>
        <v/>
      </c>
    </row>
    <row r="2553" spans="1:15" x14ac:dyDescent="0.25">
      <c r="A2553" s="21"/>
      <c r="B2553" s="16"/>
      <c r="C2553" s="57"/>
      <c r="D2553" s="21"/>
      <c r="E2553" s="21"/>
      <c r="F2553" s="21"/>
      <c r="I2553" s="41" t="str">
        <f>IF('Data Entry'!$CC5191="", "", 'Data Entry'!$CC5191)</f>
        <v/>
      </c>
      <c r="J2553" s="41" t="str">
        <f>IF('Data Entry'!$BW5191="", "", 'Data Entry'!$BW5191)</f>
        <v/>
      </c>
      <c r="L2553" s="37" t="str">
        <f t="shared" si="118"/>
        <v/>
      </c>
      <c r="N2553" s="37" t="str">
        <f t="shared" si="119"/>
        <v/>
      </c>
      <c r="O2553" s="37" t="str">
        <f t="shared" si="117"/>
        <v/>
      </c>
    </row>
    <row r="2554" spans="1:15" x14ac:dyDescent="0.25">
      <c r="A2554" s="21"/>
      <c r="B2554" s="16"/>
      <c r="C2554" s="57"/>
      <c r="D2554" s="21"/>
      <c r="E2554" s="21"/>
      <c r="F2554" s="21"/>
      <c r="I2554" s="41" t="str">
        <f>IF('Data Entry'!$CC5192="", "", 'Data Entry'!$CC5192)</f>
        <v/>
      </c>
      <c r="J2554" s="41" t="str">
        <f>IF('Data Entry'!$BW5192="", "", 'Data Entry'!$BW5192)</f>
        <v/>
      </c>
      <c r="L2554" s="37" t="str">
        <f t="shared" si="118"/>
        <v/>
      </c>
      <c r="N2554" s="37" t="str">
        <f t="shared" si="119"/>
        <v/>
      </c>
      <c r="O2554" s="37" t="str">
        <f t="shared" si="117"/>
        <v/>
      </c>
    </row>
    <row r="2555" spans="1:15" x14ac:dyDescent="0.25">
      <c r="A2555" s="21"/>
      <c r="B2555" s="16"/>
      <c r="C2555" s="57"/>
      <c r="D2555" s="21"/>
      <c r="E2555" s="21"/>
      <c r="F2555" s="21"/>
      <c r="I2555" s="41" t="str">
        <f>IF('Data Entry'!$CC5193="", "", 'Data Entry'!$CC5193)</f>
        <v/>
      </c>
      <c r="J2555" s="41" t="str">
        <f>IF('Data Entry'!$BW5193="", "", 'Data Entry'!$BW5193)</f>
        <v/>
      </c>
      <c r="L2555" s="37" t="str">
        <f t="shared" si="118"/>
        <v/>
      </c>
      <c r="N2555" s="37" t="str">
        <f t="shared" si="119"/>
        <v/>
      </c>
      <c r="O2555" s="37" t="str">
        <f t="shared" si="117"/>
        <v/>
      </c>
    </row>
    <row r="2556" spans="1:15" x14ac:dyDescent="0.25">
      <c r="A2556" s="21"/>
      <c r="B2556" s="16"/>
      <c r="C2556" s="57"/>
      <c r="D2556" s="21"/>
      <c r="E2556" s="21"/>
      <c r="F2556" s="21"/>
      <c r="I2556" s="41" t="str">
        <f>IF('Data Entry'!$CC5194="", "", 'Data Entry'!$CC5194)</f>
        <v/>
      </c>
      <c r="J2556" s="41" t="str">
        <f>IF('Data Entry'!$BW5194="", "", 'Data Entry'!$BW5194)</f>
        <v/>
      </c>
      <c r="L2556" s="37" t="str">
        <f t="shared" si="118"/>
        <v/>
      </c>
      <c r="N2556" s="37" t="str">
        <f t="shared" si="119"/>
        <v/>
      </c>
      <c r="O2556" s="37" t="str">
        <f t="shared" si="117"/>
        <v/>
      </c>
    </row>
    <row r="2557" spans="1:15" x14ac:dyDescent="0.25">
      <c r="A2557" s="21"/>
      <c r="B2557" s="16"/>
      <c r="C2557" s="57"/>
      <c r="D2557" s="21"/>
      <c r="E2557" s="21"/>
      <c r="F2557" s="21"/>
      <c r="I2557" s="41" t="str">
        <f>IF('Data Entry'!$CC5195="", "", 'Data Entry'!$CC5195)</f>
        <v/>
      </c>
      <c r="J2557" s="41" t="str">
        <f>IF('Data Entry'!$BW5195="", "", 'Data Entry'!$BW5195)</f>
        <v/>
      </c>
      <c r="L2557" s="37" t="str">
        <f t="shared" si="118"/>
        <v/>
      </c>
      <c r="N2557" s="37" t="str">
        <f t="shared" si="119"/>
        <v/>
      </c>
      <c r="O2557" s="37" t="str">
        <f t="shared" si="117"/>
        <v/>
      </c>
    </row>
    <row r="2558" spans="1:15" x14ac:dyDescent="0.25">
      <c r="A2558" s="21"/>
      <c r="B2558" s="16"/>
      <c r="C2558" s="57"/>
      <c r="D2558" s="21"/>
      <c r="E2558" s="21"/>
      <c r="F2558" s="21"/>
      <c r="I2558" s="41" t="str">
        <f>IF('Data Entry'!$CC5196="", "", 'Data Entry'!$CC5196)</f>
        <v/>
      </c>
      <c r="J2558" s="41" t="str">
        <f>IF('Data Entry'!$BW5196="", "", 'Data Entry'!$BW5196)</f>
        <v/>
      </c>
      <c r="L2558" s="37" t="str">
        <f t="shared" si="118"/>
        <v/>
      </c>
      <c r="N2558" s="37" t="str">
        <f t="shared" si="119"/>
        <v/>
      </c>
      <c r="O2558" s="37" t="str">
        <f t="shared" si="117"/>
        <v/>
      </c>
    </row>
    <row r="2559" spans="1:15" x14ac:dyDescent="0.25">
      <c r="A2559" s="21"/>
      <c r="B2559" s="16"/>
      <c r="C2559" s="57"/>
      <c r="D2559" s="21"/>
      <c r="E2559" s="21"/>
      <c r="F2559" s="21"/>
      <c r="I2559" s="41" t="str">
        <f>IF('Data Entry'!$CC5197="", "", 'Data Entry'!$CC5197)</f>
        <v/>
      </c>
      <c r="J2559" s="41" t="str">
        <f>IF('Data Entry'!$BW5197="", "", 'Data Entry'!$BW5197)</f>
        <v/>
      </c>
      <c r="L2559" s="37" t="str">
        <f t="shared" si="118"/>
        <v/>
      </c>
      <c r="N2559" s="37" t="str">
        <f t="shared" si="119"/>
        <v/>
      </c>
      <c r="O2559" s="37" t="str">
        <f t="shared" si="117"/>
        <v/>
      </c>
    </row>
    <row r="2560" spans="1:15" x14ac:dyDescent="0.25">
      <c r="A2560" s="21"/>
      <c r="B2560" s="16"/>
      <c r="C2560" s="57"/>
      <c r="D2560" s="21"/>
      <c r="E2560" s="21"/>
      <c r="F2560" s="21"/>
      <c r="I2560" s="41" t="str">
        <f>IF('Data Entry'!$CC5198="", "", 'Data Entry'!$CC5198)</f>
        <v/>
      </c>
      <c r="J2560" s="41" t="str">
        <f>IF('Data Entry'!$BW5198="", "", 'Data Entry'!$BW5198)</f>
        <v/>
      </c>
      <c r="L2560" s="37" t="str">
        <f t="shared" si="118"/>
        <v/>
      </c>
      <c r="N2560" s="37" t="str">
        <f t="shared" si="119"/>
        <v/>
      </c>
      <c r="O2560" s="37" t="str">
        <f t="shared" si="117"/>
        <v/>
      </c>
    </row>
    <row r="2561" spans="1:15" x14ac:dyDescent="0.25">
      <c r="A2561" s="21"/>
      <c r="B2561" s="16"/>
      <c r="C2561" s="57"/>
      <c r="D2561" s="21"/>
      <c r="E2561" s="21"/>
      <c r="F2561" s="21"/>
      <c r="I2561" s="41" t="str">
        <f>IF('Data Entry'!$CC5199="", "", 'Data Entry'!$CC5199)</f>
        <v/>
      </c>
      <c r="J2561" s="41" t="str">
        <f>IF('Data Entry'!$BW5199="", "", 'Data Entry'!$BW5199)</f>
        <v/>
      </c>
      <c r="L2561" s="37" t="str">
        <f t="shared" si="118"/>
        <v/>
      </c>
      <c r="N2561" s="37" t="str">
        <f t="shared" si="119"/>
        <v/>
      </c>
      <c r="O2561" s="37" t="str">
        <f t="shared" si="117"/>
        <v/>
      </c>
    </row>
    <row r="2562" spans="1:15" x14ac:dyDescent="0.25">
      <c r="A2562" s="21"/>
      <c r="B2562" s="16"/>
      <c r="C2562" s="57"/>
      <c r="D2562" s="21"/>
      <c r="E2562" s="21"/>
      <c r="F2562" s="21"/>
      <c r="I2562" s="41" t="str">
        <f>IF('Data Entry'!$CC5200="", "", 'Data Entry'!$CC5200)</f>
        <v/>
      </c>
      <c r="J2562" s="41" t="str">
        <f>IF('Data Entry'!$BW5200="", "", 'Data Entry'!$BW5200)</f>
        <v/>
      </c>
      <c r="L2562" s="37" t="str">
        <f t="shared" si="118"/>
        <v/>
      </c>
      <c r="N2562" s="37" t="str">
        <f t="shared" si="119"/>
        <v/>
      </c>
      <c r="O2562" s="37" t="str">
        <f t="shared" si="117"/>
        <v/>
      </c>
    </row>
    <row r="2563" spans="1:15" x14ac:dyDescent="0.25">
      <c r="A2563" s="21"/>
      <c r="B2563" s="16"/>
      <c r="C2563" s="57"/>
      <c r="D2563" s="21"/>
      <c r="E2563" s="21"/>
      <c r="F2563" s="21"/>
      <c r="I2563" s="41" t="str">
        <f>IF('Data Entry'!$CC5201="", "", 'Data Entry'!$CC5201)</f>
        <v/>
      </c>
      <c r="J2563" s="41" t="str">
        <f>IF('Data Entry'!$BW5201="", "", 'Data Entry'!$BW5201)</f>
        <v/>
      </c>
      <c r="L2563" s="37" t="str">
        <f t="shared" si="118"/>
        <v/>
      </c>
      <c r="N2563" s="37" t="str">
        <f t="shared" si="119"/>
        <v/>
      </c>
      <c r="O2563" s="37" t="str">
        <f t="shared" si="117"/>
        <v/>
      </c>
    </row>
    <row r="2564" spans="1:15" x14ac:dyDescent="0.25">
      <c r="A2564" s="21"/>
      <c r="B2564" s="16"/>
      <c r="C2564" s="57"/>
      <c r="D2564" s="21"/>
      <c r="E2564" s="21"/>
      <c r="F2564" s="21"/>
      <c r="I2564" s="41" t="str">
        <f>IF('Data Entry'!$CC5202="", "", 'Data Entry'!$CC5202)</f>
        <v/>
      </c>
      <c r="J2564" s="41" t="str">
        <f>IF('Data Entry'!$BW5202="", "", 'Data Entry'!$BW5202)</f>
        <v/>
      </c>
      <c r="L2564" s="37" t="str">
        <f t="shared" si="118"/>
        <v/>
      </c>
      <c r="N2564" s="37" t="str">
        <f t="shared" si="119"/>
        <v/>
      </c>
      <c r="O2564" s="37" t="str">
        <f t="shared" si="117"/>
        <v/>
      </c>
    </row>
    <row r="2565" spans="1:15" x14ac:dyDescent="0.25">
      <c r="A2565" s="21"/>
      <c r="B2565" s="16"/>
      <c r="C2565" s="57"/>
      <c r="D2565" s="21"/>
      <c r="E2565" s="21"/>
      <c r="F2565" s="21"/>
      <c r="I2565" s="41" t="str">
        <f>IF('Data Entry'!$CC5203="", "", 'Data Entry'!$CC5203)</f>
        <v/>
      </c>
      <c r="J2565" s="41" t="str">
        <f>IF('Data Entry'!$BW5203="", "", 'Data Entry'!$BW5203)</f>
        <v/>
      </c>
      <c r="L2565" s="37" t="str">
        <f t="shared" si="118"/>
        <v/>
      </c>
      <c r="N2565" s="37" t="str">
        <f t="shared" si="119"/>
        <v/>
      </c>
      <c r="O2565" s="37" t="str">
        <f t="shared" si="117"/>
        <v/>
      </c>
    </row>
    <row r="2566" spans="1:15" x14ac:dyDescent="0.25">
      <c r="A2566" s="21"/>
      <c r="B2566" s="16"/>
      <c r="C2566" s="57"/>
      <c r="D2566" s="21"/>
      <c r="E2566" s="21"/>
      <c r="F2566" s="21"/>
      <c r="I2566" s="41" t="str">
        <f>IF('Data Entry'!$CC5204="", "", 'Data Entry'!$CC5204)</f>
        <v/>
      </c>
      <c r="J2566" s="41" t="str">
        <f>IF('Data Entry'!$BW5204="", "", 'Data Entry'!$BW5204)</f>
        <v/>
      </c>
      <c r="L2566" s="37" t="str">
        <f t="shared" si="118"/>
        <v/>
      </c>
      <c r="N2566" s="37" t="str">
        <f t="shared" si="119"/>
        <v/>
      </c>
      <c r="O2566" s="37" t="str">
        <f t="shared" si="117"/>
        <v/>
      </c>
    </row>
    <row r="2567" spans="1:15" x14ac:dyDescent="0.25">
      <c r="A2567" s="21"/>
      <c r="B2567" s="16"/>
      <c r="C2567" s="57"/>
      <c r="D2567" s="21"/>
      <c r="E2567" s="21"/>
      <c r="F2567" s="21"/>
      <c r="I2567" s="41" t="str">
        <f>IF('Data Entry'!$CC5205="", "", 'Data Entry'!$CC5205)</f>
        <v/>
      </c>
      <c r="J2567" s="41" t="str">
        <f>IF('Data Entry'!$BW5205="", "", 'Data Entry'!$BW5205)</f>
        <v/>
      </c>
      <c r="L2567" s="37" t="str">
        <f t="shared" si="118"/>
        <v/>
      </c>
      <c r="N2567" s="37" t="str">
        <f t="shared" si="119"/>
        <v/>
      </c>
      <c r="O2567" s="37" t="str">
        <f t="shared" si="117"/>
        <v/>
      </c>
    </row>
    <row r="2568" spans="1:15" x14ac:dyDescent="0.25">
      <c r="A2568" s="21"/>
      <c r="B2568" s="16"/>
      <c r="C2568" s="57"/>
      <c r="D2568" s="21"/>
      <c r="E2568" s="21"/>
      <c r="F2568" s="21"/>
      <c r="I2568" s="41" t="str">
        <f>IF('Data Entry'!$CC5206="", "", 'Data Entry'!$CC5206)</f>
        <v/>
      </c>
      <c r="J2568" s="41" t="str">
        <f>IF('Data Entry'!$BW5206="", "", 'Data Entry'!$BW5206)</f>
        <v/>
      </c>
      <c r="L2568" s="37" t="str">
        <f t="shared" si="118"/>
        <v/>
      </c>
      <c r="N2568" s="37" t="str">
        <f t="shared" si="119"/>
        <v/>
      </c>
      <c r="O2568" s="37" t="str">
        <f t="shared" si="117"/>
        <v/>
      </c>
    </row>
    <row r="2569" spans="1:15" x14ac:dyDescent="0.25">
      <c r="A2569" s="21"/>
      <c r="B2569" s="16"/>
      <c r="C2569" s="57"/>
      <c r="D2569" s="21"/>
      <c r="E2569" s="21"/>
      <c r="F2569" s="21"/>
      <c r="I2569" s="41" t="str">
        <f>IF('Data Entry'!$CC5207="", "", 'Data Entry'!$CC5207)</f>
        <v/>
      </c>
      <c r="J2569" s="41" t="str">
        <f>IF('Data Entry'!$BW5207="", "", 'Data Entry'!$BW5207)</f>
        <v/>
      </c>
      <c r="L2569" s="37" t="str">
        <f t="shared" si="118"/>
        <v/>
      </c>
      <c r="N2569" s="37" t="str">
        <f t="shared" si="119"/>
        <v/>
      </c>
      <c r="O2569" s="37" t="str">
        <f t="shared" si="117"/>
        <v/>
      </c>
    </row>
    <row r="2570" spans="1:15" x14ac:dyDescent="0.25">
      <c r="A2570" s="21"/>
      <c r="B2570" s="16"/>
      <c r="C2570" s="57"/>
      <c r="D2570" s="21"/>
      <c r="E2570" s="21"/>
      <c r="F2570" s="21"/>
      <c r="I2570" s="41" t="str">
        <f>IF('Data Entry'!$CC5208="", "", 'Data Entry'!$CC5208)</f>
        <v/>
      </c>
      <c r="J2570" s="41" t="str">
        <f>IF('Data Entry'!$BW5208="", "", 'Data Entry'!$BW5208)</f>
        <v/>
      </c>
      <c r="L2570" s="37" t="str">
        <f t="shared" si="118"/>
        <v/>
      </c>
      <c r="N2570" s="37" t="str">
        <f t="shared" si="119"/>
        <v/>
      </c>
      <c r="O2570" s="37" t="str">
        <f t="shared" si="117"/>
        <v/>
      </c>
    </row>
    <row r="2571" spans="1:15" x14ac:dyDescent="0.25">
      <c r="A2571" s="21"/>
      <c r="B2571" s="16"/>
      <c r="C2571" s="57"/>
      <c r="D2571" s="21"/>
      <c r="E2571" s="21"/>
      <c r="F2571" s="21"/>
      <c r="I2571" s="41" t="str">
        <f>IF('Data Entry'!$CC5209="", "", 'Data Entry'!$CC5209)</f>
        <v/>
      </c>
      <c r="J2571" s="41" t="str">
        <f>IF('Data Entry'!$BW5209="", "", 'Data Entry'!$BW5209)</f>
        <v/>
      </c>
      <c r="L2571" s="37" t="str">
        <f t="shared" si="118"/>
        <v/>
      </c>
      <c r="N2571" s="37" t="str">
        <f t="shared" si="119"/>
        <v/>
      </c>
      <c r="O2571" s="37" t="str">
        <f t="shared" ref="O2571:O2634" si="120">IF($L2571="", "", IF(AND(O$5="X", C2571=""), $L$6, IF(AND(NOT(C2571=""), OR(COUNTIF(J$11:J$2650, C2571)=0, COUNTIF(C$11:C$2650, C2571)&gt;1)), $L$7, "")))</f>
        <v/>
      </c>
    </row>
    <row r="2572" spans="1:15" x14ac:dyDescent="0.25">
      <c r="A2572" s="21"/>
      <c r="B2572" s="16"/>
      <c r="C2572" s="57"/>
      <c r="D2572" s="21"/>
      <c r="E2572" s="21"/>
      <c r="F2572" s="21"/>
      <c r="I2572" s="41" t="str">
        <f>IF('Data Entry'!$CC5210="", "", 'Data Entry'!$CC5210)</f>
        <v/>
      </c>
      <c r="J2572" s="41" t="str">
        <f>IF('Data Entry'!$BW5210="", "", 'Data Entry'!$BW5210)</f>
        <v/>
      </c>
      <c r="L2572" s="37" t="str">
        <f t="shared" ref="L2572:L2635" si="121">IF(COUNTIF($B2572:$C2572, "")=2, "", "X")</f>
        <v/>
      </c>
      <c r="N2572" s="37" t="str">
        <f t="shared" ref="N2572:N2635" si="122">IF($L2572="", "", IF(AND(N$5="X", B2572=""), $L$6, IF(AND(NOT(B2572=""), OR(COUNTIF(I$11:I$2650, B2572)=0, COUNTIF(B$11:B$2650, B2572)&gt;1)), $L$7, "")))</f>
        <v/>
      </c>
      <c r="O2572" s="37" t="str">
        <f t="shared" si="120"/>
        <v/>
      </c>
    </row>
    <row r="2573" spans="1:15" x14ac:dyDescent="0.25">
      <c r="A2573" s="21"/>
      <c r="B2573" s="16"/>
      <c r="C2573" s="57"/>
      <c r="D2573" s="21"/>
      <c r="E2573" s="21"/>
      <c r="F2573" s="21"/>
      <c r="I2573" s="41" t="str">
        <f>IF('Data Entry'!$CC5211="", "", 'Data Entry'!$CC5211)</f>
        <v/>
      </c>
      <c r="J2573" s="41" t="str">
        <f>IF('Data Entry'!$BW5211="", "", 'Data Entry'!$BW5211)</f>
        <v/>
      </c>
      <c r="L2573" s="37" t="str">
        <f t="shared" si="121"/>
        <v/>
      </c>
      <c r="N2573" s="37" t="str">
        <f t="shared" si="122"/>
        <v/>
      </c>
      <c r="O2573" s="37" t="str">
        <f t="shared" si="120"/>
        <v/>
      </c>
    </row>
    <row r="2574" spans="1:15" x14ac:dyDescent="0.25">
      <c r="A2574" s="21"/>
      <c r="B2574" s="16"/>
      <c r="C2574" s="57"/>
      <c r="D2574" s="21"/>
      <c r="E2574" s="21"/>
      <c r="F2574" s="21"/>
      <c r="I2574" s="41" t="str">
        <f>IF('Data Entry'!$CC5212="", "", 'Data Entry'!$CC5212)</f>
        <v/>
      </c>
      <c r="J2574" s="41" t="str">
        <f>IF('Data Entry'!$BW5212="", "", 'Data Entry'!$BW5212)</f>
        <v/>
      </c>
      <c r="L2574" s="37" t="str">
        <f t="shared" si="121"/>
        <v/>
      </c>
      <c r="N2574" s="37" t="str">
        <f t="shared" si="122"/>
        <v/>
      </c>
      <c r="O2574" s="37" t="str">
        <f t="shared" si="120"/>
        <v/>
      </c>
    </row>
    <row r="2575" spans="1:15" x14ac:dyDescent="0.25">
      <c r="A2575" s="21"/>
      <c r="B2575" s="16"/>
      <c r="C2575" s="57"/>
      <c r="D2575" s="21"/>
      <c r="E2575" s="21"/>
      <c r="F2575" s="21"/>
      <c r="I2575" s="41" t="str">
        <f>IF('Data Entry'!$CC5213="", "", 'Data Entry'!$CC5213)</f>
        <v/>
      </c>
      <c r="J2575" s="41" t="str">
        <f>IF('Data Entry'!$BW5213="", "", 'Data Entry'!$BW5213)</f>
        <v/>
      </c>
      <c r="L2575" s="37" t="str">
        <f t="shared" si="121"/>
        <v/>
      </c>
      <c r="N2575" s="37" t="str">
        <f t="shared" si="122"/>
        <v/>
      </c>
      <c r="O2575" s="37" t="str">
        <f t="shared" si="120"/>
        <v/>
      </c>
    </row>
    <row r="2576" spans="1:15" x14ac:dyDescent="0.25">
      <c r="A2576" s="21"/>
      <c r="B2576" s="16"/>
      <c r="C2576" s="57"/>
      <c r="D2576" s="21"/>
      <c r="E2576" s="21"/>
      <c r="F2576" s="21"/>
      <c r="I2576" s="41" t="str">
        <f>IF('Data Entry'!$CC5214="", "", 'Data Entry'!$CC5214)</f>
        <v/>
      </c>
      <c r="J2576" s="41" t="str">
        <f>IF('Data Entry'!$BW5214="", "", 'Data Entry'!$BW5214)</f>
        <v/>
      </c>
      <c r="L2576" s="37" t="str">
        <f t="shared" si="121"/>
        <v/>
      </c>
      <c r="N2576" s="37" t="str">
        <f t="shared" si="122"/>
        <v/>
      </c>
      <c r="O2576" s="37" t="str">
        <f t="shared" si="120"/>
        <v/>
      </c>
    </row>
    <row r="2577" spans="1:15" x14ac:dyDescent="0.25">
      <c r="A2577" s="21"/>
      <c r="B2577" s="16"/>
      <c r="C2577" s="57"/>
      <c r="D2577" s="21"/>
      <c r="E2577" s="21"/>
      <c r="F2577" s="21"/>
      <c r="I2577" s="41" t="str">
        <f>IF('Data Entry'!$CC5215="", "", 'Data Entry'!$CC5215)</f>
        <v/>
      </c>
      <c r="J2577" s="41" t="str">
        <f>IF('Data Entry'!$BW5215="", "", 'Data Entry'!$BW5215)</f>
        <v/>
      </c>
      <c r="L2577" s="37" t="str">
        <f t="shared" si="121"/>
        <v/>
      </c>
      <c r="N2577" s="37" t="str">
        <f t="shared" si="122"/>
        <v/>
      </c>
      <c r="O2577" s="37" t="str">
        <f t="shared" si="120"/>
        <v/>
      </c>
    </row>
    <row r="2578" spans="1:15" x14ac:dyDescent="0.25">
      <c r="A2578" s="21"/>
      <c r="B2578" s="16"/>
      <c r="C2578" s="57"/>
      <c r="D2578" s="21"/>
      <c r="E2578" s="21"/>
      <c r="F2578" s="21"/>
      <c r="I2578" s="41" t="str">
        <f>IF('Data Entry'!$CC5216="", "", 'Data Entry'!$CC5216)</f>
        <v/>
      </c>
      <c r="J2578" s="41" t="str">
        <f>IF('Data Entry'!$BW5216="", "", 'Data Entry'!$BW5216)</f>
        <v/>
      </c>
      <c r="L2578" s="37" t="str">
        <f t="shared" si="121"/>
        <v/>
      </c>
      <c r="N2578" s="37" t="str">
        <f t="shared" si="122"/>
        <v/>
      </c>
      <c r="O2578" s="37" t="str">
        <f t="shared" si="120"/>
        <v/>
      </c>
    </row>
    <row r="2579" spans="1:15" x14ac:dyDescent="0.25">
      <c r="A2579" s="21"/>
      <c r="B2579" s="16"/>
      <c r="C2579" s="57"/>
      <c r="D2579" s="21"/>
      <c r="E2579" s="21"/>
      <c r="F2579" s="21"/>
      <c r="I2579" s="41" t="str">
        <f>IF('Data Entry'!$CC5217="", "", 'Data Entry'!$CC5217)</f>
        <v/>
      </c>
      <c r="J2579" s="41" t="str">
        <f>IF('Data Entry'!$BW5217="", "", 'Data Entry'!$BW5217)</f>
        <v/>
      </c>
      <c r="L2579" s="37" t="str">
        <f t="shared" si="121"/>
        <v/>
      </c>
      <c r="N2579" s="37" t="str">
        <f t="shared" si="122"/>
        <v/>
      </c>
      <c r="O2579" s="37" t="str">
        <f t="shared" si="120"/>
        <v/>
      </c>
    </row>
    <row r="2580" spans="1:15" x14ac:dyDescent="0.25">
      <c r="A2580" s="21"/>
      <c r="B2580" s="16"/>
      <c r="C2580" s="57"/>
      <c r="D2580" s="21"/>
      <c r="E2580" s="21"/>
      <c r="F2580" s="21"/>
      <c r="I2580" s="41" t="str">
        <f>IF('Data Entry'!$CC5218="", "", 'Data Entry'!$CC5218)</f>
        <v/>
      </c>
      <c r="J2580" s="41" t="str">
        <f>IF('Data Entry'!$BW5218="", "", 'Data Entry'!$BW5218)</f>
        <v/>
      </c>
      <c r="L2580" s="37" t="str">
        <f t="shared" si="121"/>
        <v/>
      </c>
      <c r="N2580" s="37" t="str">
        <f t="shared" si="122"/>
        <v/>
      </c>
      <c r="O2580" s="37" t="str">
        <f t="shared" si="120"/>
        <v/>
      </c>
    </row>
    <row r="2581" spans="1:15" x14ac:dyDescent="0.25">
      <c r="A2581" s="21"/>
      <c r="B2581" s="16"/>
      <c r="C2581" s="57"/>
      <c r="D2581" s="21"/>
      <c r="E2581" s="21"/>
      <c r="F2581" s="21"/>
      <c r="I2581" s="41" t="str">
        <f>IF('Data Entry'!$CC5219="", "", 'Data Entry'!$CC5219)</f>
        <v/>
      </c>
      <c r="J2581" s="41" t="str">
        <f>IF('Data Entry'!$BW5219="", "", 'Data Entry'!$BW5219)</f>
        <v/>
      </c>
      <c r="L2581" s="37" t="str">
        <f t="shared" si="121"/>
        <v/>
      </c>
      <c r="N2581" s="37" t="str">
        <f t="shared" si="122"/>
        <v/>
      </c>
      <c r="O2581" s="37" t="str">
        <f t="shared" si="120"/>
        <v/>
      </c>
    </row>
    <row r="2582" spans="1:15" x14ac:dyDescent="0.25">
      <c r="A2582" s="21"/>
      <c r="B2582" s="16"/>
      <c r="C2582" s="57"/>
      <c r="D2582" s="21"/>
      <c r="E2582" s="21"/>
      <c r="F2582" s="21"/>
      <c r="I2582" s="41" t="str">
        <f>IF('Data Entry'!$CC5220="", "", 'Data Entry'!$CC5220)</f>
        <v/>
      </c>
      <c r="J2582" s="41" t="str">
        <f>IF('Data Entry'!$BW5220="", "", 'Data Entry'!$BW5220)</f>
        <v/>
      </c>
      <c r="L2582" s="37" t="str">
        <f t="shared" si="121"/>
        <v/>
      </c>
      <c r="N2582" s="37" t="str">
        <f t="shared" si="122"/>
        <v/>
      </c>
      <c r="O2582" s="37" t="str">
        <f t="shared" si="120"/>
        <v/>
      </c>
    </row>
    <row r="2583" spans="1:15" x14ac:dyDescent="0.25">
      <c r="A2583" s="21"/>
      <c r="B2583" s="16"/>
      <c r="C2583" s="57"/>
      <c r="D2583" s="21"/>
      <c r="E2583" s="21"/>
      <c r="F2583" s="21"/>
      <c r="I2583" s="41" t="str">
        <f>IF('Data Entry'!$CC5221="", "", 'Data Entry'!$CC5221)</f>
        <v/>
      </c>
      <c r="J2583" s="41" t="str">
        <f>IF('Data Entry'!$BW5221="", "", 'Data Entry'!$BW5221)</f>
        <v/>
      </c>
      <c r="L2583" s="37" t="str">
        <f t="shared" si="121"/>
        <v/>
      </c>
      <c r="N2583" s="37" t="str">
        <f t="shared" si="122"/>
        <v/>
      </c>
      <c r="O2583" s="37" t="str">
        <f t="shared" si="120"/>
        <v/>
      </c>
    </row>
    <row r="2584" spans="1:15" x14ac:dyDescent="0.25">
      <c r="A2584" s="21"/>
      <c r="B2584" s="16"/>
      <c r="C2584" s="57"/>
      <c r="D2584" s="21"/>
      <c r="E2584" s="21"/>
      <c r="F2584" s="21"/>
      <c r="I2584" s="41" t="str">
        <f>IF('Data Entry'!$CC5222="", "", 'Data Entry'!$CC5222)</f>
        <v/>
      </c>
      <c r="J2584" s="41" t="str">
        <f>IF('Data Entry'!$BW5222="", "", 'Data Entry'!$BW5222)</f>
        <v/>
      </c>
      <c r="L2584" s="37" t="str">
        <f t="shared" si="121"/>
        <v/>
      </c>
      <c r="N2584" s="37" t="str">
        <f t="shared" si="122"/>
        <v/>
      </c>
      <c r="O2584" s="37" t="str">
        <f t="shared" si="120"/>
        <v/>
      </c>
    </row>
    <row r="2585" spans="1:15" x14ac:dyDescent="0.25">
      <c r="A2585" s="21"/>
      <c r="B2585" s="16"/>
      <c r="C2585" s="57"/>
      <c r="D2585" s="21"/>
      <c r="E2585" s="21"/>
      <c r="F2585" s="21"/>
      <c r="I2585" s="41" t="str">
        <f>IF('Data Entry'!$CC5223="", "", 'Data Entry'!$CC5223)</f>
        <v/>
      </c>
      <c r="J2585" s="41" t="str">
        <f>IF('Data Entry'!$BW5223="", "", 'Data Entry'!$BW5223)</f>
        <v/>
      </c>
      <c r="L2585" s="37" t="str">
        <f t="shared" si="121"/>
        <v/>
      </c>
      <c r="N2585" s="37" t="str">
        <f t="shared" si="122"/>
        <v/>
      </c>
      <c r="O2585" s="37" t="str">
        <f t="shared" si="120"/>
        <v/>
      </c>
    </row>
    <row r="2586" spans="1:15" x14ac:dyDescent="0.25">
      <c r="A2586" s="21"/>
      <c r="B2586" s="16"/>
      <c r="C2586" s="57"/>
      <c r="D2586" s="21"/>
      <c r="E2586" s="21"/>
      <c r="F2586" s="21"/>
      <c r="I2586" s="41" t="str">
        <f>IF('Data Entry'!$CC5224="", "", 'Data Entry'!$CC5224)</f>
        <v/>
      </c>
      <c r="J2586" s="41" t="str">
        <f>IF('Data Entry'!$BW5224="", "", 'Data Entry'!$BW5224)</f>
        <v/>
      </c>
      <c r="L2586" s="37" t="str">
        <f t="shared" si="121"/>
        <v/>
      </c>
      <c r="N2586" s="37" t="str">
        <f t="shared" si="122"/>
        <v/>
      </c>
      <c r="O2586" s="37" t="str">
        <f t="shared" si="120"/>
        <v/>
      </c>
    </row>
    <row r="2587" spans="1:15" x14ac:dyDescent="0.25">
      <c r="A2587" s="21"/>
      <c r="B2587" s="16"/>
      <c r="C2587" s="57"/>
      <c r="D2587" s="21"/>
      <c r="E2587" s="21"/>
      <c r="F2587" s="21"/>
      <c r="I2587" s="41" t="str">
        <f>IF('Data Entry'!$CC5225="", "", 'Data Entry'!$CC5225)</f>
        <v/>
      </c>
      <c r="J2587" s="41" t="str">
        <f>IF('Data Entry'!$BW5225="", "", 'Data Entry'!$BW5225)</f>
        <v/>
      </c>
      <c r="L2587" s="37" t="str">
        <f t="shared" si="121"/>
        <v/>
      </c>
      <c r="N2587" s="37" t="str">
        <f t="shared" si="122"/>
        <v/>
      </c>
      <c r="O2587" s="37" t="str">
        <f t="shared" si="120"/>
        <v/>
      </c>
    </row>
    <row r="2588" spans="1:15" x14ac:dyDescent="0.25">
      <c r="A2588" s="21"/>
      <c r="B2588" s="16"/>
      <c r="C2588" s="57"/>
      <c r="D2588" s="21"/>
      <c r="E2588" s="21"/>
      <c r="F2588" s="21"/>
      <c r="I2588" s="41" t="str">
        <f>IF('Data Entry'!$CC5226="", "", 'Data Entry'!$CC5226)</f>
        <v/>
      </c>
      <c r="J2588" s="41" t="str">
        <f>IF('Data Entry'!$BW5226="", "", 'Data Entry'!$BW5226)</f>
        <v/>
      </c>
      <c r="L2588" s="37" t="str">
        <f t="shared" si="121"/>
        <v/>
      </c>
      <c r="N2588" s="37" t="str">
        <f t="shared" si="122"/>
        <v/>
      </c>
      <c r="O2588" s="37" t="str">
        <f t="shared" si="120"/>
        <v/>
      </c>
    </row>
    <row r="2589" spans="1:15" x14ac:dyDescent="0.25">
      <c r="A2589" s="21"/>
      <c r="B2589" s="16"/>
      <c r="C2589" s="57"/>
      <c r="D2589" s="21"/>
      <c r="E2589" s="21"/>
      <c r="F2589" s="21"/>
      <c r="I2589" s="41" t="str">
        <f>IF('Data Entry'!$CC5227="", "", 'Data Entry'!$CC5227)</f>
        <v/>
      </c>
      <c r="J2589" s="41" t="str">
        <f>IF('Data Entry'!$BW5227="", "", 'Data Entry'!$BW5227)</f>
        <v/>
      </c>
      <c r="L2589" s="37" t="str">
        <f t="shared" si="121"/>
        <v/>
      </c>
      <c r="N2589" s="37" t="str">
        <f t="shared" si="122"/>
        <v/>
      </c>
      <c r="O2589" s="37" t="str">
        <f t="shared" si="120"/>
        <v/>
      </c>
    </row>
    <row r="2590" spans="1:15" x14ac:dyDescent="0.25">
      <c r="A2590" s="21"/>
      <c r="B2590" s="16"/>
      <c r="C2590" s="57"/>
      <c r="D2590" s="21"/>
      <c r="E2590" s="21"/>
      <c r="F2590" s="21"/>
      <c r="I2590" s="41" t="str">
        <f>IF('Data Entry'!$CC5228="", "", 'Data Entry'!$CC5228)</f>
        <v/>
      </c>
      <c r="J2590" s="41" t="str">
        <f>IF('Data Entry'!$BW5228="", "", 'Data Entry'!$BW5228)</f>
        <v/>
      </c>
      <c r="L2590" s="37" t="str">
        <f t="shared" si="121"/>
        <v/>
      </c>
      <c r="N2590" s="37" t="str">
        <f t="shared" si="122"/>
        <v/>
      </c>
      <c r="O2590" s="37" t="str">
        <f t="shared" si="120"/>
        <v/>
      </c>
    </row>
    <row r="2591" spans="1:15" x14ac:dyDescent="0.25">
      <c r="A2591" s="21"/>
      <c r="B2591" s="16"/>
      <c r="C2591" s="57"/>
      <c r="D2591" s="21"/>
      <c r="E2591" s="21"/>
      <c r="F2591" s="21"/>
      <c r="I2591" s="41" t="str">
        <f>IF('Data Entry'!$CC5229="", "", 'Data Entry'!$CC5229)</f>
        <v/>
      </c>
      <c r="J2591" s="41" t="str">
        <f>IF('Data Entry'!$BW5229="", "", 'Data Entry'!$BW5229)</f>
        <v/>
      </c>
      <c r="L2591" s="37" t="str">
        <f t="shared" si="121"/>
        <v/>
      </c>
      <c r="N2591" s="37" t="str">
        <f t="shared" si="122"/>
        <v/>
      </c>
      <c r="O2591" s="37" t="str">
        <f t="shared" si="120"/>
        <v/>
      </c>
    </row>
    <row r="2592" spans="1:15" x14ac:dyDescent="0.25">
      <c r="A2592" s="21"/>
      <c r="B2592" s="16"/>
      <c r="C2592" s="57"/>
      <c r="D2592" s="21"/>
      <c r="E2592" s="21"/>
      <c r="F2592" s="21"/>
      <c r="I2592" s="41" t="str">
        <f>IF('Data Entry'!$CC5230="", "", 'Data Entry'!$CC5230)</f>
        <v/>
      </c>
      <c r="J2592" s="41" t="str">
        <f>IF('Data Entry'!$BW5230="", "", 'Data Entry'!$BW5230)</f>
        <v/>
      </c>
      <c r="L2592" s="37" t="str">
        <f t="shared" si="121"/>
        <v/>
      </c>
      <c r="N2592" s="37" t="str">
        <f t="shared" si="122"/>
        <v/>
      </c>
      <c r="O2592" s="37" t="str">
        <f t="shared" si="120"/>
        <v/>
      </c>
    </row>
    <row r="2593" spans="1:15" x14ac:dyDescent="0.25">
      <c r="A2593" s="21"/>
      <c r="B2593" s="16"/>
      <c r="C2593" s="57"/>
      <c r="D2593" s="21"/>
      <c r="E2593" s="21"/>
      <c r="F2593" s="21"/>
      <c r="I2593" s="41" t="str">
        <f>IF('Data Entry'!$CC5231="", "", 'Data Entry'!$CC5231)</f>
        <v/>
      </c>
      <c r="J2593" s="41" t="str">
        <f>IF('Data Entry'!$BW5231="", "", 'Data Entry'!$BW5231)</f>
        <v/>
      </c>
      <c r="L2593" s="37" t="str">
        <f t="shared" si="121"/>
        <v/>
      </c>
      <c r="N2593" s="37" t="str">
        <f t="shared" si="122"/>
        <v/>
      </c>
      <c r="O2593" s="37" t="str">
        <f t="shared" si="120"/>
        <v/>
      </c>
    </row>
    <row r="2594" spans="1:15" x14ac:dyDescent="0.25">
      <c r="A2594" s="21"/>
      <c r="B2594" s="16"/>
      <c r="C2594" s="57"/>
      <c r="D2594" s="21"/>
      <c r="E2594" s="21"/>
      <c r="F2594" s="21"/>
      <c r="I2594" s="41" t="str">
        <f>IF('Data Entry'!$CC5232="", "", 'Data Entry'!$CC5232)</f>
        <v/>
      </c>
      <c r="J2594" s="41" t="str">
        <f>IF('Data Entry'!$BW5232="", "", 'Data Entry'!$BW5232)</f>
        <v/>
      </c>
      <c r="L2594" s="37" t="str">
        <f t="shared" si="121"/>
        <v/>
      </c>
      <c r="N2594" s="37" t="str">
        <f t="shared" si="122"/>
        <v/>
      </c>
      <c r="O2594" s="37" t="str">
        <f t="shared" si="120"/>
        <v/>
      </c>
    </row>
    <row r="2595" spans="1:15" x14ac:dyDescent="0.25">
      <c r="A2595" s="21"/>
      <c r="B2595" s="16"/>
      <c r="C2595" s="57"/>
      <c r="D2595" s="21"/>
      <c r="E2595" s="21"/>
      <c r="F2595" s="21"/>
      <c r="I2595" s="41" t="str">
        <f>IF('Data Entry'!$CC5233="", "", 'Data Entry'!$CC5233)</f>
        <v/>
      </c>
      <c r="J2595" s="41" t="str">
        <f>IF('Data Entry'!$BW5233="", "", 'Data Entry'!$BW5233)</f>
        <v/>
      </c>
      <c r="L2595" s="37" t="str">
        <f t="shared" si="121"/>
        <v/>
      </c>
      <c r="N2595" s="37" t="str">
        <f t="shared" si="122"/>
        <v/>
      </c>
      <c r="O2595" s="37" t="str">
        <f t="shared" si="120"/>
        <v/>
      </c>
    </row>
    <row r="2596" spans="1:15" x14ac:dyDescent="0.25">
      <c r="A2596" s="21"/>
      <c r="B2596" s="16"/>
      <c r="C2596" s="57"/>
      <c r="D2596" s="21"/>
      <c r="E2596" s="21"/>
      <c r="F2596" s="21"/>
      <c r="I2596" s="41" t="str">
        <f>IF('Data Entry'!$CC5234="", "", 'Data Entry'!$CC5234)</f>
        <v/>
      </c>
      <c r="J2596" s="41" t="str">
        <f>IF('Data Entry'!$BW5234="", "", 'Data Entry'!$BW5234)</f>
        <v/>
      </c>
      <c r="L2596" s="37" t="str">
        <f t="shared" si="121"/>
        <v/>
      </c>
      <c r="N2596" s="37" t="str">
        <f t="shared" si="122"/>
        <v/>
      </c>
      <c r="O2596" s="37" t="str">
        <f t="shared" si="120"/>
        <v/>
      </c>
    </row>
    <row r="2597" spans="1:15" x14ac:dyDescent="0.25">
      <c r="A2597" s="21"/>
      <c r="B2597" s="16"/>
      <c r="C2597" s="57"/>
      <c r="D2597" s="21"/>
      <c r="E2597" s="21"/>
      <c r="F2597" s="21"/>
      <c r="I2597" s="41" t="str">
        <f>IF('Data Entry'!$CC5235="", "", 'Data Entry'!$CC5235)</f>
        <v/>
      </c>
      <c r="J2597" s="41" t="str">
        <f>IF('Data Entry'!$BW5235="", "", 'Data Entry'!$BW5235)</f>
        <v/>
      </c>
      <c r="L2597" s="37" t="str">
        <f t="shared" si="121"/>
        <v/>
      </c>
      <c r="N2597" s="37" t="str">
        <f t="shared" si="122"/>
        <v/>
      </c>
      <c r="O2597" s="37" t="str">
        <f t="shared" si="120"/>
        <v/>
      </c>
    </row>
    <row r="2598" spans="1:15" x14ac:dyDescent="0.25">
      <c r="A2598" s="21"/>
      <c r="B2598" s="16"/>
      <c r="C2598" s="57"/>
      <c r="D2598" s="21"/>
      <c r="E2598" s="21"/>
      <c r="F2598" s="21"/>
      <c r="I2598" s="41" t="str">
        <f>IF('Data Entry'!$CC5236="", "", 'Data Entry'!$CC5236)</f>
        <v/>
      </c>
      <c r="J2598" s="41" t="str">
        <f>IF('Data Entry'!$BW5236="", "", 'Data Entry'!$BW5236)</f>
        <v/>
      </c>
      <c r="L2598" s="37" t="str">
        <f t="shared" si="121"/>
        <v/>
      </c>
      <c r="N2598" s="37" t="str">
        <f t="shared" si="122"/>
        <v/>
      </c>
      <c r="O2598" s="37" t="str">
        <f t="shared" si="120"/>
        <v/>
      </c>
    </row>
    <row r="2599" spans="1:15" x14ac:dyDescent="0.25">
      <c r="A2599" s="21"/>
      <c r="B2599" s="16"/>
      <c r="C2599" s="57"/>
      <c r="D2599" s="21"/>
      <c r="E2599" s="21"/>
      <c r="F2599" s="21"/>
      <c r="I2599" s="41" t="str">
        <f>IF('Data Entry'!$CC5237="", "", 'Data Entry'!$CC5237)</f>
        <v/>
      </c>
      <c r="J2599" s="41" t="str">
        <f>IF('Data Entry'!$BW5237="", "", 'Data Entry'!$BW5237)</f>
        <v/>
      </c>
      <c r="L2599" s="37" t="str">
        <f t="shared" si="121"/>
        <v/>
      </c>
      <c r="N2599" s="37" t="str">
        <f t="shared" si="122"/>
        <v/>
      </c>
      <c r="O2599" s="37" t="str">
        <f t="shared" si="120"/>
        <v/>
      </c>
    </row>
    <row r="2600" spans="1:15" x14ac:dyDescent="0.25">
      <c r="A2600" s="21"/>
      <c r="B2600" s="16"/>
      <c r="C2600" s="57"/>
      <c r="D2600" s="21"/>
      <c r="E2600" s="21"/>
      <c r="F2600" s="21"/>
      <c r="I2600" s="41" t="str">
        <f>IF('Data Entry'!$CC5238="", "", 'Data Entry'!$CC5238)</f>
        <v/>
      </c>
      <c r="J2600" s="41" t="str">
        <f>IF('Data Entry'!$BW5238="", "", 'Data Entry'!$BW5238)</f>
        <v/>
      </c>
      <c r="L2600" s="37" t="str">
        <f t="shared" si="121"/>
        <v/>
      </c>
      <c r="N2600" s="37" t="str">
        <f t="shared" si="122"/>
        <v/>
      </c>
      <c r="O2600" s="37" t="str">
        <f t="shared" si="120"/>
        <v/>
      </c>
    </row>
    <row r="2601" spans="1:15" x14ac:dyDescent="0.25">
      <c r="A2601" s="21"/>
      <c r="B2601" s="16"/>
      <c r="C2601" s="57"/>
      <c r="D2601" s="21"/>
      <c r="E2601" s="21"/>
      <c r="F2601" s="21"/>
      <c r="I2601" s="41" t="str">
        <f>IF('Data Entry'!$CC5239="", "", 'Data Entry'!$CC5239)</f>
        <v/>
      </c>
      <c r="J2601" s="41" t="str">
        <f>IF('Data Entry'!$BW5239="", "", 'Data Entry'!$BW5239)</f>
        <v/>
      </c>
      <c r="L2601" s="37" t="str">
        <f t="shared" si="121"/>
        <v/>
      </c>
      <c r="N2601" s="37" t="str">
        <f t="shared" si="122"/>
        <v/>
      </c>
      <c r="O2601" s="37" t="str">
        <f t="shared" si="120"/>
        <v/>
      </c>
    </row>
    <row r="2602" spans="1:15" x14ac:dyDescent="0.25">
      <c r="A2602" s="21"/>
      <c r="B2602" s="16"/>
      <c r="C2602" s="57"/>
      <c r="D2602" s="21"/>
      <c r="E2602" s="21"/>
      <c r="F2602" s="21"/>
      <c r="I2602" s="41" t="str">
        <f>IF('Data Entry'!$CC5240="", "", 'Data Entry'!$CC5240)</f>
        <v/>
      </c>
      <c r="J2602" s="41" t="str">
        <f>IF('Data Entry'!$BW5240="", "", 'Data Entry'!$BW5240)</f>
        <v/>
      </c>
      <c r="L2602" s="37" t="str">
        <f t="shared" si="121"/>
        <v/>
      </c>
      <c r="N2602" s="37" t="str">
        <f t="shared" si="122"/>
        <v/>
      </c>
      <c r="O2602" s="37" t="str">
        <f t="shared" si="120"/>
        <v/>
      </c>
    </row>
    <row r="2603" spans="1:15" x14ac:dyDescent="0.25">
      <c r="A2603" s="21"/>
      <c r="B2603" s="16"/>
      <c r="C2603" s="57"/>
      <c r="D2603" s="21"/>
      <c r="E2603" s="21"/>
      <c r="F2603" s="21"/>
      <c r="I2603" s="41" t="str">
        <f>IF('Data Entry'!$CC5241="", "", 'Data Entry'!$CC5241)</f>
        <v/>
      </c>
      <c r="J2603" s="41" t="str">
        <f>IF('Data Entry'!$BW5241="", "", 'Data Entry'!$BW5241)</f>
        <v/>
      </c>
      <c r="L2603" s="37" t="str">
        <f t="shared" si="121"/>
        <v/>
      </c>
      <c r="N2603" s="37" t="str">
        <f t="shared" si="122"/>
        <v/>
      </c>
      <c r="O2603" s="37" t="str">
        <f t="shared" si="120"/>
        <v/>
      </c>
    </row>
    <row r="2604" spans="1:15" x14ac:dyDescent="0.25">
      <c r="A2604" s="21"/>
      <c r="B2604" s="16"/>
      <c r="C2604" s="57"/>
      <c r="D2604" s="21"/>
      <c r="E2604" s="21"/>
      <c r="F2604" s="21"/>
      <c r="I2604" s="41" t="str">
        <f>IF('Data Entry'!$CC5242="", "", 'Data Entry'!$CC5242)</f>
        <v/>
      </c>
      <c r="J2604" s="41" t="str">
        <f>IF('Data Entry'!$BW5242="", "", 'Data Entry'!$BW5242)</f>
        <v/>
      </c>
      <c r="L2604" s="37" t="str">
        <f t="shared" si="121"/>
        <v/>
      </c>
      <c r="N2604" s="37" t="str">
        <f t="shared" si="122"/>
        <v/>
      </c>
      <c r="O2604" s="37" t="str">
        <f t="shared" si="120"/>
        <v/>
      </c>
    </row>
    <row r="2605" spans="1:15" x14ac:dyDescent="0.25">
      <c r="A2605" s="21"/>
      <c r="B2605" s="16"/>
      <c r="C2605" s="57"/>
      <c r="D2605" s="21"/>
      <c r="E2605" s="21"/>
      <c r="F2605" s="21"/>
      <c r="I2605" s="41" t="str">
        <f>IF('Data Entry'!$CC5243="", "", 'Data Entry'!$CC5243)</f>
        <v/>
      </c>
      <c r="J2605" s="41" t="str">
        <f>IF('Data Entry'!$BW5243="", "", 'Data Entry'!$BW5243)</f>
        <v/>
      </c>
      <c r="L2605" s="37" t="str">
        <f t="shared" si="121"/>
        <v/>
      </c>
      <c r="N2605" s="37" t="str">
        <f t="shared" si="122"/>
        <v/>
      </c>
      <c r="O2605" s="37" t="str">
        <f t="shared" si="120"/>
        <v/>
      </c>
    </row>
    <row r="2606" spans="1:15" x14ac:dyDescent="0.25">
      <c r="A2606" s="21"/>
      <c r="B2606" s="16"/>
      <c r="C2606" s="57"/>
      <c r="D2606" s="21"/>
      <c r="E2606" s="21"/>
      <c r="F2606" s="21"/>
      <c r="I2606" s="41" t="str">
        <f>IF('Data Entry'!$CC5244="", "", 'Data Entry'!$CC5244)</f>
        <v/>
      </c>
      <c r="J2606" s="41" t="str">
        <f>IF('Data Entry'!$BW5244="", "", 'Data Entry'!$BW5244)</f>
        <v/>
      </c>
      <c r="L2606" s="37" t="str">
        <f t="shared" si="121"/>
        <v/>
      </c>
      <c r="N2606" s="37" t="str">
        <f t="shared" si="122"/>
        <v/>
      </c>
      <c r="O2606" s="37" t="str">
        <f t="shared" si="120"/>
        <v/>
      </c>
    </row>
    <row r="2607" spans="1:15" x14ac:dyDescent="0.25">
      <c r="A2607" s="21"/>
      <c r="B2607" s="16"/>
      <c r="C2607" s="57"/>
      <c r="D2607" s="21"/>
      <c r="E2607" s="21"/>
      <c r="F2607" s="21"/>
      <c r="I2607" s="41" t="str">
        <f>IF('Data Entry'!$CC5245="", "", 'Data Entry'!$CC5245)</f>
        <v/>
      </c>
      <c r="J2607" s="41" t="str">
        <f>IF('Data Entry'!$BW5245="", "", 'Data Entry'!$BW5245)</f>
        <v/>
      </c>
      <c r="L2607" s="37" t="str">
        <f t="shared" si="121"/>
        <v/>
      </c>
      <c r="N2607" s="37" t="str">
        <f t="shared" si="122"/>
        <v/>
      </c>
      <c r="O2607" s="37" t="str">
        <f t="shared" si="120"/>
        <v/>
      </c>
    </row>
    <row r="2608" spans="1:15" x14ac:dyDescent="0.25">
      <c r="A2608" s="21"/>
      <c r="B2608" s="16"/>
      <c r="C2608" s="57"/>
      <c r="D2608" s="21"/>
      <c r="E2608" s="21"/>
      <c r="F2608" s="21"/>
      <c r="I2608" s="41" t="str">
        <f>IF('Data Entry'!$CC5246="", "", 'Data Entry'!$CC5246)</f>
        <v/>
      </c>
      <c r="J2608" s="41" t="str">
        <f>IF('Data Entry'!$BW5246="", "", 'Data Entry'!$BW5246)</f>
        <v/>
      </c>
      <c r="L2608" s="37" t="str">
        <f t="shared" si="121"/>
        <v/>
      </c>
      <c r="N2608" s="37" t="str">
        <f t="shared" si="122"/>
        <v/>
      </c>
      <c r="O2608" s="37" t="str">
        <f t="shared" si="120"/>
        <v/>
      </c>
    </row>
    <row r="2609" spans="1:15" x14ac:dyDescent="0.25">
      <c r="A2609" s="21"/>
      <c r="B2609" s="16"/>
      <c r="C2609" s="57"/>
      <c r="D2609" s="21"/>
      <c r="E2609" s="21"/>
      <c r="F2609" s="21"/>
      <c r="I2609" s="41" t="str">
        <f>IF('Data Entry'!$CC5247="", "", 'Data Entry'!$CC5247)</f>
        <v/>
      </c>
      <c r="J2609" s="41" t="str">
        <f>IF('Data Entry'!$BW5247="", "", 'Data Entry'!$BW5247)</f>
        <v/>
      </c>
      <c r="L2609" s="37" t="str">
        <f t="shared" si="121"/>
        <v/>
      </c>
      <c r="N2609" s="37" t="str">
        <f t="shared" si="122"/>
        <v/>
      </c>
      <c r="O2609" s="37" t="str">
        <f t="shared" si="120"/>
        <v/>
      </c>
    </row>
    <row r="2610" spans="1:15" x14ac:dyDescent="0.25">
      <c r="A2610" s="21"/>
      <c r="B2610" s="16"/>
      <c r="C2610" s="57"/>
      <c r="D2610" s="21"/>
      <c r="E2610" s="21"/>
      <c r="F2610" s="21"/>
      <c r="I2610" s="41" t="str">
        <f>IF('Data Entry'!$CC5248="", "", 'Data Entry'!$CC5248)</f>
        <v/>
      </c>
      <c r="J2610" s="41" t="str">
        <f>IF('Data Entry'!$BW5248="", "", 'Data Entry'!$BW5248)</f>
        <v/>
      </c>
      <c r="L2610" s="37" t="str">
        <f t="shared" si="121"/>
        <v/>
      </c>
      <c r="N2610" s="37" t="str">
        <f t="shared" si="122"/>
        <v/>
      </c>
      <c r="O2610" s="37" t="str">
        <f t="shared" si="120"/>
        <v/>
      </c>
    </row>
    <row r="2611" spans="1:15" x14ac:dyDescent="0.25">
      <c r="A2611" s="21"/>
      <c r="B2611" s="16"/>
      <c r="C2611" s="57"/>
      <c r="D2611" s="21"/>
      <c r="E2611" s="21"/>
      <c r="F2611" s="21"/>
      <c r="I2611" s="41" t="str">
        <f>IF('Data Entry'!$CC5249="", "", 'Data Entry'!$CC5249)</f>
        <v/>
      </c>
      <c r="J2611" s="41" t="str">
        <f>IF('Data Entry'!$BW5249="", "", 'Data Entry'!$BW5249)</f>
        <v/>
      </c>
      <c r="L2611" s="37" t="str">
        <f t="shared" si="121"/>
        <v/>
      </c>
      <c r="N2611" s="37" t="str">
        <f t="shared" si="122"/>
        <v/>
      </c>
      <c r="O2611" s="37" t="str">
        <f t="shared" si="120"/>
        <v/>
      </c>
    </row>
    <row r="2612" spans="1:15" x14ac:dyDescent="0.25">
      <c r="A2612" s="21"/>
      <c r="B2612" s="16"/>
      <c r="C2612" s="57"/>
      <c r="D2612" s="21"/>
      <c r="E2612" s="21"/>
      <c r="F2612" s="21"/>
      <c r="I2612" s="41" t="str">
        <f>IF('Data Entry'!$CC5250="", "", 'Data Entry'!$CC5250)</f>
        <v/>
      </c>
      <c r="J2612" s="41" t="str">
        <f>IF('Data Entry'!$BW5250="", "", 'Data Entry'!$BW5250)</f>
        <v/>
      </c>
      <c r="L2612" s="37" t="str">
        <f t="shared" si="121"/>
        <v/>
      </c>
      <c r="N2612" s="37" t="str">
        <f t="shared" si="122"/>
        <v/>
      </c>
      <c r="O2612" s="37" t="str">
        <f t="shared" si="120"/>
        <v/>
      </c>
    </row>
    <row r="2613" spans="1:15" x14ac:dyDescent="0.25">
      <c r="A2613" s="21"/>
      <c r="B2613" s="16"/>
      <c r="C2613" s="57"/>
      <c r="D2613" s="21"/>
      <c r="E2613" s="21"/>
      <c r="F2613" s="21"/>
      <c r="I2613" s="41" t="str">
        <f>IF('Data Entry'!$CC5251="", "", 'Data Entry'!$CC5251)</f>
        <v/>
      </c>
      <c r="J2613" s="41" t="str">
        <f>IF('Data Entry'!$BW5251="", "", 'Data Entry'!$BW5251)</f>
        <v/>
      </c>
      <c r="L2613" s="37" t="str">
        <f t="shared" si="121"/>
        <v/>
      </c>
      <c r="N2613" s="37" t="str">
        <f t="shared" si="122"/>
        <v/>
      </c>
      <c r="O2613" s="37" t="str">
        <f t="shared" si="120"/>
        <v/>
      </c>
    </row>
    <row r="2614" spans="1:15" x14ac:dyDescent="0.25">
      <c r="A2614" s="21"/>
      <c r="B2614" s="16"/>
      <c r="C2614" s="57"/>
      <c r="D2614" s="21"/>
      <c r="E2614" s="21"/>
      <c r="F2614" s="21"/>
      <c r="I2614" s="41" t="str">
        <f>IF('Data Entry'!$CC5252="", "", 'Data Entry'!$CC5252)</f>
        <v/>
      </c>
      <c r="J2614" s="41" t="str">
        <f>IF('Data Entry'!$BW5252="", "", 'Data Entry'!$BW5252)</f>
        <v/>
      </c>
      <c r="L2614" s="37" t="str">
        <f t="shared" si="121"/>
        <v/>
      </c>
      <c r="N2614" s="37" t="str">
        <f t="shared" si="122"/>
        <v/>
      </c>
      <c r="O2614" s="37" t="str">
        <f t="shared" si="120"/>
        <v/>
      </c>
    </row>
    <row r="2615" spans="1:15" x14ac:dyDescent="0.25">
      <c r="A2615" s="21"/>
      <c r="B2615" s="16"/>
      <c r="C2615" s="57"/>
      <c r="D2615" s="21"/>
      <c r="E2615" s="21"/>
      <c r="F2615" s="21"/>
      <c r="I2615" s="41" t="str">
        <f>IF('Data Entry'!$CC5253="", "", 'Data Entry'!$CC5253)</f>
        <v/>
      </c>
      <c r="J2615" s="41" t="str">
        <f>IF('Data Entry'!$BW5253="", "", 'Data Entry'!$BW5253)</f>
        <v/>
      </c>
      <c r="L2615" s="37" t="str">
        <f t="shared" si="121"/>
        <v/>
      </c>
      <c r="N2615" s="37" t="str">
        <f t="shared" si="122"/>
        <v/>
      </c>
      <c r="O2615" s="37" t="str">
        <f t="shared" si="120"/>
        <v/>
      </c>
    </row>
    <row r="2616" spans="1:15" x14ac:dyDescent="0.25">
      <c r="A2616" s="21"/>
      <c r="B2616" s="16"/>
      <c r="C2616" s="57"/>
      <c r="D2616" s="21"/>
      <c r="E2616" s="21"/>
      <c r="F2616" s="21"/>
      <c r="I2616" s="41" t="str">
        <f>IF('Data Entry'!$CC5254="", "", 'Data Entry'!$CC5254)</f>
        <v/>
      </c>
      <c r="J2616" s="41" t="str">
        <f>IF('Data Entry'!$BW5254="", "", 'Data Entry'!$BW5254)</f>
        <v/>
      </c>
      <c r="L2616" s="37" t="str">
        <f t="shared" si="121"/>
        <v/>
      </c>
      <c r="N2616" s="37" t="str">
        <f t="shared" si="122"/>
        <v/>
      </c>
      <c r="O2616" s="37" t="str">
        <f t="shared" si="120"/>
        <v/>
      </c>
    </row>
    <row r="2617" spans="1:15" x14ac:dyDescent="0.25">
      <c r="A2617" s="21"/>
      <c r="B2617" s="16"/>
      <c r="C2617" s="57"/>
      <c r="D2617" s="21"/>
      <c r="E2617" s="21"/>
      <c r="F2617" s="21"/>
      <c r="I2617" s="41" t="str">
        <f>IF('Data Entry'!$CC5255="", "", 'Data Entry'!$CC5255)</f>
        <v/>
      </c>
      <c r="J2617" s="41" t="str">
        <f>IF('Data Entry'!$BW5255="", "", 'Data Entry'!$BW5255)</f>
        <v/>
      </c>
      <c r="L2617" s="37" t="str">
        <f t="shared" si="121"/>
        <v/>
      </c>
      <c r="N2617" s="37" t="str">
        <f t="shared" si="122"/>
        <v/>
      </c>
      <c r="O2617" s="37" t="str">
        <f t="shared" si="120"/>
        <v/>
      </c>
    </row>
    <row r="2618" spans="1:15" x14ac:dyDescent="0.25">
      <c r="A2618" s="21"/>
      <c r="B2618" s="16"/>
      <c r="C2618" s="57"/>
      <c r="D2618" s="21"/>
      <c r="E2618" s="21"/>
      <c r="F2618" s="21"/>
      <c r="I2618" s="41" t="str">
        <f>IF('Data Entry'!$CC5256="", "", 'Data Entry'!$CC5256)</f>
        <v/>
      </c>
      <c r="J2618" s="41" t="str">
        <f>IF('Data Entry'!$BW5256="", "", 'Data Entry'!$BW5256)</f>
        <v/>
      </c>
      <c r="L2618" s="37" t="str">
        <f t="shared" si="121"/>
        <v/>
      </c>
      <c r="N2618" s="37" t="str">
        <f t="shared" si="122"/>
        <v/>
      </c>
      <c r="O2618" s="37" t="str">
        <f t="shared" si="120"/>
        <v/>
      </c>
    </row>
    <row r="2619" spans="1:15" x14ac:dyDescent="0.25">
      <c r="A2619" s="21"/>
      <c r="B2619" s="16"/>
      <c r="C2619" s="57"/>
      <c r="D2619" s="21"/>
      <c r="E2619" s="21"/>
      <c r="F2619" s="21"/>
      <c r="I2619" s="41" t="str">
        <f>IF('Data Entry'!$CC5257="", "", 'Data Entry'!$CC5257)</f>
        <v/>
      </c>
      <c r="J2619" s="41" t="str">
        <f>IF('Data Entry'!$BW5257="", "", 'Data Entry'!$BW5257)</f>
        <v/>
      </c>
      <c r="L2619" s="37" t="str">
        <f t="shared" si="121"/>
        <v/>
      </c>
      <c r="N2619" s="37" t="str">
        <f t="shared" si="122"/>
        <v/>
      </c>
      <c r="O2619" s="37" t="str">
        <f t="shared" si="120"/>
        <v/>
      </c>
    </row>
    <row r="2620" spans="1:15" x14ac:dyDescent="0.25">
      <c r="A2620" s="21"/>
      <c r="B2620" s="16"/>
      <c r="C2620" s="57"/>
      <c r="D2620" s="21"/>
      <c r="E2620" s="21"/>
      <c r="F2620" s="21"/>
      <c r="I2620" s="41" t="str">
        <f>IF('Data Entry'!$CC5258="", "", 'Data Entry'!$CC5258)</f>
        <v/>
      </c>
      <c r="J2620" s="41" t="str">
        <f>IF('Data Entry'!$BW5258="", "", 'Data Entry'!$BW5258)</f>
        <v/>
      </c>
      <c r="L2620" s="37" t="str">
        <f t="shared" si="121"/>
        <v/>
      </c>
      <c r="N2620" s="37" t="str">
        <f t="shared" si="122"/>
        <v/>
      </c>
      <c r="O2620" s="37" t="str">
        <f t="shared" si="120"/>
        <v/>
      </c>
    </row>
    <row r="2621" spans="1:15" x14ac:dyDescent="0.25">
      <c r="A2621" s="21"/>
      <c r="B2621" s="16"/>
      <c r="C2621" s="57"/>
      <c r="D2621" s="21"/>
      <c r="E2621" s="21"/>
      <c r="F2621" s="21"/>
      <c r="I2621" s="41" t="str">
        <f>IF('Data Entry'!$CC5259="", "", 'Data Entry'!$CC5259)</f>
        <v/>
      </c>
      <c r="J2621" s="41" t="str">
        <f>IF('Data Entry'!$BW5259="", "", 'Data Entry'!$BW5259)</f>
        <v/>
      </c>
      <c r="L2621" s="37" t="str">
        <f t="shared" si="121"/>
        <v/>
      </c>
      <c r="N2621" s="37" t="str">
        <f t="shared" si="122"/>
        <v/>
      </c>
      <c r="O2621" s="37" t="str">
        <f t="shared" si="120"/>
        <v/>
      </c>
    </row>
    <row r="2622" spans="1:15" x14ac:dyDescent="0.25">
      <c r="A2622" s="21"/>
      <c r="B2622" s="16"/>
      <c r="C2622" s="57"/>
      <c r="D2622" s="21"/>
      <c r="E2622" s="21"/>
      <c r="F2622" s="21"/>
      <c r="I2622" s="41" t="str">
        <f>IF('Data Entry'!$CC5260="", "", 'Data Entry'!$CC5260)</f>
        <v/>
      </c>
      <c r="J2622" s="41" t="str">
        <f>IF('Data Entry'!$BW5260="", "", 'Data Entry'!$BW5260)</f>
        <v/>
      </c>
      <c r="L2622" s="37" t="str">
        <f t="shared" si="121"/>
        <v/>
      </c>
      <c r="N2622" s="37" t="str">
        <f t="shared" si="122"/>
        <v/>
      </c>
      <c r="O2622" s="37" t="str">
        <f t="shared" si="120"/>
        <v/>
      </c>
    </row>
    <row r="2623" spans="1:15" x14ac:dyDescent="0.25">
      <c r="A2623" s="21"/>
      <c r="B2623" s="16"/>
      <c r="C2623" s="57"/>
      <c r="D2623" s="21"/>
      <c r="E2623" s="21"/>
      <c r="F2623" s="21"/>
      <c r="I2623" s="41" t="str">
        <f>IF('Data Entry'!$CC5261="", "", 'Data Entry'!$CC5261)</f>
        <v/>
      </c>
      <c r="J2623" s="41" t="str">
        <f>IF('Data Entry'!$BW5261="", "", 'Data Entry'!$BW5261)</f>
        <v/>
      </c>
      <c r="L2623" s="37" t="str">
        <f t="shared" si="121"/>
        <v/>
      </c>
      <c r="N2623" s="37" t="str">
        <f t="shared" si="122"/>
        <v/>
      </c>
      <c r="O2623" s="37" t="str">
        <f t="shared" si="120"/>
        <v/>
      </c>
    </row>
    <row r="2624" spans="1:15" x14ac:dyDescent="0.25">
      <c r="A2624" s="21"/>
      <c r="B2624" s="16"/>
      <c r="C2624" s="57"/>
      <c r="D2624" s="21"/>
      <c r="E2624" s="21"/>
      <c r="F2624" s="21"/>
      <c r="I2624" s="41" t="str">
        <f>IF('Data Entry'!$CC5262="", "", 'Data Entry'!$CC5262)</f>
        <v/>
      </c>
      <c r="J2624" s="41" t="str">
        <f>IF('Data Entry'!$BW5262="", "", 'Data Entry'!$BW5262)</f>
        <v/>
      </c>
      <c r="L2624" s="37" t="str">
        <f t="shared" si="121"/>
        <v/>
      </c>
      <c r="N2624" s="37" t="str">
        <f t="shared" si="122"/>
        <v/>
      </c>
      <c r="O2624" s="37" t="str">
        <f t="shared" si="120"/>
        <v/>
      </c>
    </row>
    <row r="2625" spans="1:15" x14ac:dyDescent="0.25">
      <c r="A2625" s="21"/>
      <c r="B2625" s="16"/>
      <c r="C2625" s="57"/>
      <c r="D2625" s="21"/>
      <c r="E2625" s="21"/>
      <c r="F2625" s="21"/>
      <c r="I2625" s="41" t="str">
        <f>IF('Data Entry'!$CC5263="", "", 'Data Entry'!$CC5263)</f>
        <v/>
      </c>
      <c r="J2625" s="41" t="str">
        <f>IF('Data Entry'!$BW5263="", "", 'Data Entry'!$BW5263)</f>
        <v/>
      </c>
      <c r="L2625" s="37" t="str">
        <f t="shared" si="121"/>
        <v/>
      </c>
      <c r="N2625" s="37" t="str">
        <f t="shared" si="122"/>
        <v/>
      </c>
      <c r="O2625" s="37" t="str">
        <f t="shared" si="120"/>
        <v/>
      </c>
    </row>
    <row r="2626" spans="1:15" x14ac:dyDescent="0.25">
      <c r="A2626" s="21"/>
      <c r="B2626" s="16"/>
      <c r="C2626" s="57"/>
      <c r="D2626" s="21"/>
      <c r="E2626" s="21"/>
      <c r="F2626" s="21"/>
      <c r="I2626" s="41" t="str">
        <f>IF('Data Entry'!$CC5264="", "", 'Data Entry'!$CC5264)</f>
        <v/>
      </c>
      <c r="J2626" s="41" t="str">
        <f>IF('Data Entry'!$BW5264="", "", 'Data Entry'!$BW5264)</f>
        <v/>
      </c>
      <c r="L2626" s="37" t="str">
        <f t="shared" si="121"/>
        <v/>
      </c>
      <c r="N2626" s="37" t="str">
        <f t="shared" si="122"/>
        <v/>
      </c>
      <c r="O2626" s="37" t="str">
        <f t="shared" si="120"/>
        <v/>
      </c>
    </row>
    <row r="2627" spans="1:15" x14ac:dyDescent="0.25">
      <c r="A2627" s="21"/>
      <c r="B2627" s="16"/>
      <c r="C2627" s="57"/>
      <c r="D2627" s="21"/>
      <c r="E2627" s="21"/>
      <c r="F2627" s="21"/>
      <c r="I2627" s="41" t="str">
        <f>IF('Data Entry'!$CC5265="", "", 'Data Entry'!$CC5265)</f>
        <v/>
      </c>
      <c r="J2627" s="41" t="str">
        <f>IF('Data Entry'!$BW5265="", "", 'Data Entry'!$BW5265)</f>
        <v/>
      </c>
      <c r="L2627" s="37" t="str">
        <f t="shared" si="121"/>
        <v/>
      </c>
      <c r="N2627" s="37" t="str">
        <f t="shared" si="122"/>
        <v/>
      </c>
      <c r="O2627" s="37" t="str">
        <f t="shared" si="120"/>
        <v/>
      </c>
    </row>
    <row r="2628" spans="1:15" x14ac:dyDescent="0.25">
      <c r="A2628" s="21"/>
      <c r="B2628" s="16"/>
      <c r="C2628" s="57"/>
      <c r="D2628" s="21"/>
      <c r="E2628" s="21"/>
      <c r="F2628" s="21"/>
      <c r="I2628" s="41" t="str">
        <f>IF('Data Entry'!$CC5266="", "", 'Data Entry'!$CC5266)</f>
        <v/>
      </c>
      <c r="J2628" s="41" t="str">
        <f>IF('Data Entry'!$BW5266="", "", 'Data Entry'!$BW5266)</f>
        <v/>
      </c>
      <c r="L2628" s="37" t="str">
        <f t="shared" si="121"/>
        <v/>
      </c>
      <c r="N2628" s="37" t="str">
        <f t="shared" si="122"/>
        <v/>
      </c>
      <c r="O2628" s="37" t="str">
        <f t="shared" si="120"/>
        <v/>
      </c>
    </row>
    <row r="2629" spans="1:15" x14ac:dyDescent="0.25">
      <c r="A2629" s="21"/>
      <c r="B2629" s="16"/>
      <c r="C2629" s="57"/>
      <c r="D2629" s="21"/>
      <c r="E2629" s="21"/>
      <c r="F2629" s="21"/>
      <c r="I2629" s="41" t="str">
        <f>IF('Data Entry'!$CC5267="", "", 'Data Entry'!$CC5267)</f>
        <v/>
      </c>
      <c r="J2629" s="41" t="str">
        <f>IF('Data Entry'!$BW5267="", "", 'Data Entry'!$BW5267)</f>
        <v/>
      </c>
      <c r="L2629" s="37" t="str">
        <f t="shared" si="121"/>
        <v/>
      </c>
      <c r="N2629" s="37" t="str">
        <f t="shared" si="122"/>
        <v/>
      </c>
      <c r="O2629" s="37" t="str">
        <f t="shared" si="120"/>
        <v/>
      </c>
    </row>
    <row r="2630" spans="1:15" x14ac:dyDescent="0.25">
      <c r="A2630" s="21"/>
      <c r="B2630" s="16"/>
      <c r="C2630" s="57"/>
      <c r="D2630" s="21"/>
      <c r="E2630" s="21"/>
      <c r="F2630" s="21"/>
      <c r="I2630" s="41" t="str">
        <f>IF('Data Entry'!$CC5268="", "", 'Data Entry'!$CC5268)</f>
        <v/>
      </c>
      <c r="J2630" s="41" t="str">
        <f>IF('Data Entry'!$BW5268="", "", 'Data Entry'!$BW5268)</f>
        <v/>
      </c>
      <c r="L2630" s="37" t="str">
        <f t="shared" si="121"/>
        <v/>
      </c>
      <c r="N2630" s="37" t="str">
        <f t="shared" si="122"/>
        <v/>
      </c>
      <c r="O2630" s="37" t="str">
        <f t="shared" si="120"/>
        <v/>
      </c>
    </row>
    <row r="2631" spans="1:15" x14ac:dyDescent="0.25">
      <c r="A2631" s="21"/>
      <c r="B2631" s="16"/>
      <c r="C2631" s="57"/>
      <c r="D2631" s="21"/>
      <c r="E2631" s="21"/>
      <c r="F2631" s="21"/>
      <c r="I2631" s="41" t="str">
        <f>IF('Data Entry'!$CC5269="", "", 'Data Entry'!$CC5269)</f>
        <v/>
      </c>
      <c r="J2631" s="41" t="str">
        <f>IF('Data Entry'!$BW5269="", "", 'Data Entry'!$BW5269)</f>
        <v/>
      </c>
      <c r="L2631" s="37" t="str">
        <f t="shared" si="121"/>
        <v/>
      </c>
      <c r="N2631" s="37" t="str">
        <f t="shared" si="122"/>
        <v/>
      </c>
      <c r="O2631" s="37" t="str">
        <f t="shared" si="120"/>
        <v/>
      </c>
    </row>
    <row r="2632" spans="1:15" x14ac:dyDescent="0.25">
      <c r="A2632" s="21"/>
      <c r="B2632" s="16"/>
      <c r="C2632" s="57"/>
      <c r="D2632" s="21"/>
      <c r="E2632" s="21"/>
      <c r="F2632" s="21"/>
      <c r="I2632" s="41" t="str">
        <f>IF('Data Entry'!$CC5270="", "", 'Data Entry'!$CC5270)</f>
        <v/>
      </c>
      <c r="J2632" s="41" t="str">
        <f>IF('Data Entry'!$BW5270="", "", 'Data Entry'!$BW5270)</f>
        <v/>
      </c>
      <c r="L2632" s="37" t="str">
        <f t="shared" si="121"/>
        <v/>
      </c>
      <c r="N2632" s="37" t="str">
        <f t="shared" si="122"/>
        <v/>
      </c>
      <c r="O2632" s="37" t="str">
        <f t="shared" si="120"/>
        <v/>
      </c>
    </row>
    <row r="2633" spans="1:15" x14ac:dyDescent="0.25">
      <c r="A2633" s="21"/>
      <c r="B2633" s="16"/>
      <c r="C2633" s="57"/>
      <c r="D2633" s="21"/>
      <c r="E2633" s="21"/>
      <c r="F2633" s="21"/>
      <c r="I2633" s="41" t="str">
        <f>IF('Data Entry'!$CC5271="", "", 'Data Entry'!$CC5271)</f>
        <v/>
      </c>
      <c r="J2633" s="41" t="str">
        <f>IF('Data Entry'!$BW5271="", "", 'Data Entry'!$BW5271)</f>
        <v/>
      </c>
      <c r="L2633" s="37" t="str">
        <f t="shared" si="121"/>
        <v/>
      </c>
      <c r="N2633" s="37" t="str">
        <f t="shared" si="122"/>
        <v/>
      </c>
      <c r="O2633" s="37" t="str">
        <f t="shared" si="120"/>
        <v/>
      </c>
    </row>
    <row r="2634" spans="1:15" x14ac:dyDescent="0.25">
      <c r="A2634" s="21"/>
      <c r="B2634" s="16"/>
      <c r="C2634" s="57"/>
      <c r="D2634" s="21"/>
      <c r="E2634" s="21"/>
      <c r="F2634" s="21"/>
      <c r="I2634" s="41" t="str">
        <f>IF('Data Entry'!$CC5272="", "", 'Data Entry'!$CC5272)</f>
        <v/>
      </c>
      <c r="J2634" s="41" t="str">
        <f>IF('Data Entry'!$BW5272="", "", 'Data Entry'!$BW5272)</f>
        <v/>
      </c>
      <c r="L2634" s="37" t="str">
        <f t="shared" si="121"/>
        <v/>
      </c>
      <c r="N2634" s="37" t="str">
        <f t="shared" si="122"/>
        <v/>
      </c>
      <c r="O2634" s="37" t="str">
        <f t="shared" si="120"/>
        <v/>
      </c>
    </row>
    <row r="2635" spans="1:15" x14ac:dyDescent="0.25">
      <c r="A2635" s="21"/>
      <c r="B2635" s="16"/>
      <c r="C2635" s="57"/>
      <c r="D2635" s="21"/>
      <c r="E2635" s="21"/>
      <c r="F2635" s="21"/>
      <c r="I2635" s="41" t="str">
        <f>IF('Data Entry'!$CC5273="", "", 'Data Entry'!$CC5273)</f>
        <v/>
      </c>
      <c r="J2635" s="41" t="str">
        <f>IF('Data Entry'!$BW5273="", "", 'Data Entry'!$BW5273)</f>
        <v/>
      </c>
      <c r="L2635" s="37" t="str">
        <f t="shared" si="121"/>
        <v/>
      </c>
      <c r="N2635" s="37" t="str">
        <f t="shared" si="122"/>
        <v/>
      </c>
      <c r="O2635" s="37" t="str">
        <f t="shared" ref="O2635:O2650" si="123">IF($L2635="", "", IF(AND(O$5="X", C2635=""), $L$6, IF(AND(NOT(C2635=""), OR(COUNTIF(J$11:J$2650, C2635)=0, COUNTIF(C$11:C$2650, C2635)&gt;1)), $L$7, "")))</f>
        <v/>
      </c>
    </row>
    <row r="2636" spans="1:15" x14ac:dyDescent="0.25">
      <c r="A2636" s="21"/>
      <c r="B2636" s="16"/>
      <c r="C2636" s="57"/>
      <c r="D2636" s="21"/>
      <c r="E2636" s="21"/>
      <c r="F2636" s="21"/>
      <c r="I2636" s="41" t="str">
        <f>IF('Data Entry'!$CC5274="", "", 'Data Entry'!$CC5274)</f>
        <v/>
      </c>
      <c r="J2636" s="41" t="str">
        <f>IF('Data Entry'!$BW5274="", "", 'Data Entry'!$BW5274)</f>
        <v/>
      </c>
      <c r="L2636" s="37" t="str">
        <f t="shared" ref="L2636:L2650" si="124">IF(COUNTIF($B2636:$C2636, "")=2, "", "X")</f>
        <v/>
      </c>
      <c r="N2636" s="37" t="str">
        <f t="shared" ref="N2636:N2650" si="125">IF($L2636="", "", IF(AND(N$5="X", B2636=""), $L$6, IF(AND(NOT(B2636=""), OR(COUNTIF(I$11:I$2650, B2636)=0, COUNTIF(B$11:B$2650, B2636)&gt;1)), $L$7, "")))</f>
        <v/>
      </c>
      <c r="O2636" s="37" t="str">
        <f t="shared" si="123"/>
        <v/>
      </c>
    </row>
    <row r="2637" spans="1:15" x14ac:dyDescent="0.25">
      <c r="A2637" s="21"/>
      <c r="B2637" s="16"/>
      <c r="C2637" s="57"/>
      <c r="D2637" s="21"/>
      <c r="E2637" s="21"/>
      <c r="F2637" s="21"/>
      <c r="I2637" s="41" t="str">
        <f>IF('Data Entry'!$CC5275="", "", 'Data Entry'!$CC5275)</f>
        <v/>
      </c>
      <c r="J2637" s="41" t="str">
        <f>IF('Data Entry'!$BW5275="", "", 'Data Entry'!$BW5275)</f>
        <v/>
      </c>
      <c r="L2637" s="37" t="str">
        <f t="shared" si="124"/>
        <v/>
      </c>
      <c r="N2637" s="37" t="str">
        <f t="shared" si="125"/>
        <v/>
      </c>
      <c r="O2637" s="37" t="str">
        <f t="shared" si="123"/>
        <v/>
      </c>
    </row>
    <row r="2638" spans="1:15" x14ac:dyDescent="0.25">
      <c r="A2638" s="21"/>
      <c r="B2638" s="16"/>
      <c r="C2638" s="57"/>
      <c r="D2638" s="21"/>
      <c r="E2638" s="21"/>
      <c r="F2638" s="21"/>
      <c r="I2638" s="41" t="str">
        <f>IF('Data Entry'!$CC5276="", "", 'Data Entry'!$CC5276)</f>
        <v/>
      </c>
      <c r="J2638" s="41" t="str">
        <f>IF('Data Entry'!$BW5276="", "", 'Data Entry'!$BW5276)</f>
        <v/>
      </c>
      <c r="L2638" s="37" t="str">
        <f t="shared" si="124"/>
        <v/>
      </c>
      <c r="N2638" s="37" t="str">
        <f t="shared" si="125"/>
        <v/>
      </c>
      <c r="O2638" s="37" t="str">
        <f t="shared" si="123"/>
        <v/>
      </c>
    </row>
    <row r="2639" spans="1:15" x14ac:dyDescent="0.25">
      <c r="A2639" s="21"/>
      <c r="B2639" s="16"/>
      <c r="C2639" s="57"/>
      <c r="D2639" s="21"/>
      <c r="E2639" s="21"/>
      <c r="F2639" s="21"/>
      <c r="I2639" s="41" t="str">
        <f>IF('Data Entry'!$CC5277="", "", 'Data Entry'!$CC5277)</f>
        <v/>
      </c>
      <c r="J2639" s="41" t="str">
        <f>IF('Data Entry'!$BW5277="", "", 'Data Entry'!$BW5277)</f>
        <v/>
      </c>
      <c r="L2639" s="37" t="str">
        <f t="shared" si="124"/>
        <v/>
      </c>
      <c r="N2639" s="37" t="str">
        <f t="shared" si="125"/>
        <v/>
      </c>
      <c r="O2639" s="37" t="str">
        <f t="shared" si="123"/>
        <v/>
      </c>
    </row>
    <row r="2640" spans="1:15" x14ac:dyDescent="0.25">
      <c r="A2640" s="21"/>
      <c r="B2640" s="16"/>
      <c r="C2640" s="57"/>
      <c r="D2640" s="21"/>
      <c r="E2640" s="21"/>
      <c r="F2640" s="21"/>
      <c r="I2640" s="41" t="str">
        <f>IF('Data Entry'!$CC5278="", "", 'Data Entry'!$CC5278)</f>
        <v/>
      </c>
      <c r="J2640" s="41" t="str">
        <f>IF('Data Entry'!$BW5278="", "", 'Data Entry'!$BW5278)</f>
        <v/>
      </c>
      <c r="L2640" s="37" t="str">
        <f t="shared" si="124"/>
        <v/>
      </c>
      <c r="N2640" s="37" t="str">
        <f t="shared" si="125"/>
        <v/>
      </c>
      <c r="O2640" s="37" t="str">
        <f t="shared" si="123"/>
        <v/>
      </c>
    </row>
    <row r="2641" spans="1:15" x14ac:dyDescent="0.25">
      <c r="A2641" s="21"/>
      <c r="B2641" s="16"/>
      <c r="C2641" s="57"/>
      <c r="D2641" s="21"/>
      <c r="E2641" s="21"/>
      <c r="F2641" s="21"/>
      <c r="I2641" s="41" t="str">
        <f>IF('Data Entry'!$CC5279="", "", 'Data Entry'!$CC5279)</f>
        <v/>
      </c>
      <c r="J2641" s="41" t="str">
        <f>IF('Data Entry'!$BW5279="", "", 'Data Entry'!$BW5279)</f>
        <v/>
      </c>
      <c r="L2641" s="37" t="str">
        <f t="shared" si="124"/>
        <v/>
      </c>
      <c r="N2641" s="37" t="str">
        <f t="shared" si="125"/>
        <v/>
      </c>
      <c r="O2641" s="37" t="str">
        <f t="shared" si="123"/>
        <v/>
      </c>
    </row>
    <row r="2642" spans="1:15" x14ac:dyDescent="0.25">
      <c r="A2642" s="21"/>
      <c r="B2642" s="16"/>
      <c r="C2642" s="57"/>
      <c r="D2642" s="21"/>
      <c r="E2642" s="21"/>
      <c r="F2642" s="21"/>
      <c r="I2642" s="41" t="str">
        <f>IF('Data Entry'!$CC5280="", "", 'Data Entry'!$CC5280)</f>
        <v/>
      </c>
      <c r="J2642" s="41" t="str">
        <f>IF('Data Entry'!$BW5280="", "", 'Data Entry'!$BW5280)</f>
        <v/>
      </c>
      <c r="L2642" s="37" t="str">
        <f t="shared" si="124"/>
        <v/>
      </c>
      <c r="N2642" s="37" t="str">
        <f t="shared" si="125"/>
        <v/>
      </c>
      <c r="O2642" s="37" t="str">
        <f t="shared" si="123"/>
        <v/>
      </c>
    </row>
    <row r="2643" spans="1:15" x14ac:dyDescent="0.25">
      <c r="A2643" s="21"/>
      <c r="B2643" s="16"/>
      <c r="C2643" s="57"/>
      <c r="D2643" s="21"/>
      <c r="E2643" s="21"/>
      <c r="F2643" s="21"/>
      <c r="I2643" s="41" t="str">
        <f>IF('Data Entry'!$CC5281="", "", 'Data Entry'!$CC5281)</f>
        <v/>
      </c>
      <c r="J2643" s="41" t="str">
        <f>IF('Data Entry'!$BW5281="", "", 'Data Entry'!$BW5281)</f>
        <v/>
      </c>
      <c r="L2643" s="37" t="str">
        <f t="shared" si="124"/>
        <v/>
      </c>
      <c r="N2643" s="37" t="str">
        <f t="shared" si="125"/>
        <v/>
      </c>
      <c r="O2643" s="37" t="str">
        <f t="shared" si="123"/>
        <v/>
      </c>
    </row>
    <row r="2644" spans="1:15" x14ac:dyDescent="0.25">
      <c r="A2644" s="21"/>
      <c r="B2644" s="16"/>
      <c r="C2644" s="57"/>
      <c r="D2644" s="21"/>
      <c r="E2644" s="21"/>
      <c r="F2644" s="21"/>
      <c r="I2644" s="41" t="str">
        <f>IF('Data Entry'!$CC5282="", "", 'Data Entry'!$CC5282)</f>
        <v/>
      </c>
      <c r="J2644" s="41" t="str">
        <f>IF('Data Entry'!$BW5282="", "", 'Data Entry'!$BW5282)</f>
        <v/>
      </c>
      <c r="L2644" s="37" t="str">
        <f t="shared" si="124"/>
        <v/>
      </c>
      <c r="N2644" s="37" t="str">
        <f t="shared" si="125"/>
        <v/>
      </c>
      <c r="O2644" s="37" t="str">
        <f t="shared" si="123"/>
        <v/>
      </c>
    </row>
    <row r="2645" spans="1:15" x14ac:dyDescent="0.25">
      <c r="A2645" s="21"/>
      <c r="B2645" s="16"/>
      <c r="C2645" s="57"/>
      <c r="D2645" s="21"/>
      <c r="E2645" s="21"/>
      <c r="F2645" s="21"/>
      <c r="I2645" s="41" t="str">
        <f>IF('Data Entry'!$CC5283="", "", 'Data Entry'!$CC5283)</f>
        <v/>
      </c>
      <c r="J2645" s="41" t="str">
        <f>IF('Data Entry'!$BW5283="", "", 'Data Entry'!$BW5283)</f>
        <v/>
      </c>
      <c r="L2645" s="37" t="str">
        <f t="shared" si="124"/>
        <v/>
      </c>
      <c r="N2645" s="37" t="str">
        <f t="shared" si="125"/>
        <v/>
      </c>
      <c r="O2645" s="37" t="str">
        <f t="shared" si="123"/>
        <v/>
      </c>
    </row>
    <row r="2646" spans="1:15" x14ac:dyDescent="0.25">
      <c r="A2646" s="21"/>
      <c r="B2646" s="16"/>
      <c r="C2646" s="57"/>
      <c r="D2646" s="21"/>
      <c r="E2646" s="21"/>
      <c r="F2646" s="21"/>
      <c r="I2646" s="41" t="str">
        <f>IF('Data Entry'!$CC5284="", "", 'Data Entry'!$CC5284)</f>
        <v/>
      </c>
      <c r="J2646" s="41" t="str">
        <f>IF('Data Entry'!$BW5284="", "", 'Data Entry'!$BW5284)</f>
        <v/>
      </c>
      <c r="L2646" s="37" t="str">
        <f t="shared" si="124"/>
        <v/>
      </c>
      <c r="N2646" s="37" t="str">
        <f t="shared" si="125"/>
        <v/>
      </c>
      <c r="O2646" s="37" t="str">
        <f t="shared" si="123"/>
        <v/>
      </c>
    </row>
    <row r="2647" spans="1:15" x14ac:dyDescent="0.25">
      <c r="A2647" s="21"/>
      <c r="B2647" s="16"/>
      <c r="C2647" s="57"/>
      <c r="D2647" s="21"/>
      <c r="E2647" s="21"/>
      <c r="F2647" s="21"/>
      <c r="I2647" s="41" t="str">
        <f>IF('Data Entry'!$CC5285="", "", 'Data Entry'!$CC5285)</f>
        <v/>
      </c>
      <c r="J2647" s="41" t="str">
        <f>IF('Data Entry'!$BW5285="", "", 'Data Entry'!$BW5285)</f>
        <v/>
      </c>
      <c r="L2647" s="37" t="str">
        <f t="shared" si="124"/>
        <v/>
      </c>
      <c r="N2647" s="37" t="str">
        <f t="shared" si="125"/>
        <v/>
      </c>
      <c r="O2647" s="37" t="str">
        <f t="shared" si="123"/>
        <v/>
      </c>
    </row>
    <row r="2648" spans="1:15" x14ac:dyDescent="0.25">
      <c r="A2648" s="21"/>
      <c r="B2648" s="16"/>
      <c r="C2648" s="57"/>
      <c r="D2648" s="21"/>
      <c r="E2648" s="21"/>
      <c r="F2648" s="21"/>
      <c r="I2648" s="41" t="str">
        <f>IF('Data Entry'!$CC5286="", "", 'Data Entry'!$CC5286)</f>
        <v/>
      </c>
      <c r="J2648" s="41" t="str">
        <f>IF('Data Entry'!$BW5286="", "", 'Data Entry'!$BW5286)</f>
        <v/>
      </c>
      <c r="L2648" s="37" t="str">
        <f t="shared" si="124"/>
        <v/>
      </c>
      <c r="N2648" s="37" t="str">
        <f t="shared" si="125"/>
        <v/>
      </c>
      <c r="O2648" s="37" t="str">
        <f t="shared" si="123"/>
        <v/>
      </c>
    </row>
    <row r="2649" spans="1:15" x14ac:dyDescent="0.25">
      <c r="A2649" s="21"/>
      <c r="B2649" s="16"/>
      <c r="C2649" s="57"/>
      <c r="D2649" s="21"/>
      <c r="E2649" s="21"/>
      <c r="F2649" s="21"/>
      <c r="I2649" s="41" t="str">
        <f>IF('Data Entry'!$CC5287="", "", 'Data Entry'!$CC5287)</f>
        <v/>
      </c>
      <c r="J2649" s="41" t="str">
        <f>IF('Data Entry'!$BW5287="", "", 'Data Entry'!$BW5287)</f>
        <v/>
      </c>
      <c r="L2649" s="37" t="str">
        <f t="shared" si="124"/>
        <v/>
      </c>
      <c r="N2649" s="37" t="str">
        <f t="shared" si="125"/>
        <v/>
      </c>
      <c r="O2649" s="37" t="str">
        <f t="shared" si="123"/>
        <v/>
      </c>
    </row>
    <row r="2650" spans="1:15" x14ac:dyDescent="0.25">
      <c r="A2650" s="21"/>
      <c r="B2650" s="17"/>
      <c r="C2650" s="58"/>
      <c r="D2650" s="21"/>
      <c r="E2650" s="21"/>
      <c r="F2650" s="21"/>
      <c r="I2650" s="42" t="str">
        <f>IF('Data Entry'!$CC5288="", "", 'Data Entry'!$CC5288)</f>
        <v/>
      </c>
      <c r="J2650" s="42" t="str">
        <f>IF('Data Entry'!$BW5288="", "", 'Data Entry'!$BW5288)</f>
        <v/>
      </c>
      <c r="L2650" s="38" t="str">
        <f t="shared" si="124"/>
        <v/>
      </c>
      <c r="N2650" s="38" t="str">
        <f t="shared" si="125"/>
        <v/>
      </c>
      <c r="O2650" s="38" t="str">
        <f t="shared" si="123"/>
        <v/>
      </c>
    </row>
    <row r="2651" spans="1:15" x14ac:dyDescent="0.25">
      <c r="A2651" s="21"/>
      <c r="B2651" s="21"/>
      <c r="C2651" s="21"/>
      <c r="D2651" s="21"/>
      <c r="E2651" s="21"/>
      <c r="F2651" s="21"/>
    </row>
  </sheetData>
  <sheetProtection algorithmName="SHA-512" hashValue="nSjkRiKI+k1I3ReCRsK5zVLaNQeEQM6JRdaW+1R1WFSWP6Mn/TATu/Ds/Kf/5kGwLmjsrz8QAvhWZEsWITlItw==" saltValue="ZHt2kruwg35NPkn1juIqIg==" spinCount="100000" sheet="1" objects="1" scenarios="1" sort="0" autoFilter="0"/>
  <autoFilter ref="B10:C2650" xr:uid="{BD0F90FA-37FA-4EBF-81AA-436B6DA13FC0}">
    <sortState xmlns:xlrd2="http://schemas.microsoft.com/office/spreadsheetml/2017/richdata2" ref="B11:C2650">
      <sortCondition ref="B10:B2650"/>
    </sortState>
  </autoFilter>
  <mergeCells count="2">
    <mergeCell ref="B2:C3"/>
    <mergeCell ref="B4:C4"/>
  </mergeCells>
  <conditionalFormatting sqref="B6:C6">
    <cfRule type="expression" dxfId="3" priority="2">
      <formula>NOT(B$6="")</formula>
    </cfRule>
  </conditionalFormatting>
  <conditionalFormatting sqref="B7:C7">
    <cfRule type="expression" dxfId="2" priority="1">
      <formula>NOT(B$7="")</formula>
    </cfRule>
  </conditionalFormatting>
  <conditionalFormatting sqref="B11:C2650">
    <cfRule type="expression" dxfId="1" priority="9">
      <formula>N11=$L$7</formula>
    </cfRule>
    <cfRule type="expression" dxfId="0" priority="10">
      <formula>N11=$L$6</formula>
    </cfRule>
  </conditionalFormatting>
  <dataValidations count="2">
    <dataValidation type="list" errorStyle="information" allowBlank="1" showInputMessage="1" sqref="N3:O3" xr:uid="{F1D2F9CE-C936-4D30-A620-4A9315B0C2B5}">
      <formula1>$L$1:$L$3</formula1>
    </dataValidation>
    <dataValidation type="list" allowBlank="1" showInputMessage="1" showErrorMessage="1" sqref="B11:B2650" xr:uid="{42BAF78B-9EAA-4F5E-84D1-9920E2C4AECF}">
      <formula1>I$10:I$2650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32015-B216-487C-90AC-CF4E91110A65}">
  <sheetPr>
    <tabColor rgb="FF002060"/>
  </sheetPr>
  <dimension ref="A1:CE2643"/>
  <sheetViews>
    <sheetView zoomScaleNormal="100" workbookViewId="0"/>
  </sheetViews>
  <sheetFormatPr defaultColWidth="0" defaultRowHeight="15" zeroHeight="1" x14ac:dyDescent="0.25"/>
  <cols>
    <col min="1" max="56" width="2.85546875" style="1" customWidth="1"/>
    <col min="57" max="57" width="2.85546875" style="1" hidden="1" customWidth="1"/>
    <col min="58" max="58" width="8.5703125" style="1" hidden="1" customWidth="1"/>
    <col min="59" max="59" width="2.85546875" style="1" hidden="1" customWidth="1"/>
    <col min="60" max="60" width="11.42578125" style="1" hidden="1" customWidth="1"/>
    <col min="61" max="71" width="8.5703125" style="1" hidden="1" customWidth="1"/>
    <col min="72" max="72" width="2.85546875" style="1" hidden="1" customWidth="1"/>
    <col min="73" max="73" width="8.5703125" style="1" hidden="1" customWidth="1"/>
    <col min="74" max="74" width="2.85546875" style="1" hidden="1" customWidth="1"/>
    <col min="75" max="75" width="20" style="1" hidden="1" customWidth="1"/>
    <col min="76" max="76" width="2.85546875" style="1" hidden="1" customWidth="1"/>
    <col min="77" max="77" width="7.140625" style="1" hidden="1" customWidth="1"/>
    <col min="78" max="78" width="2.85546875" style="1" hidden="1" customWidth="1"/>
    <col min="79" max="79" width="20" style="1" hidden="1" customWidth="1"/>
    <col min="80" max="80" width="2.85546875" style="1" hidden="1" customWidth="1"/>
    <col min="81" max="81" width="20" style="1" hidden="1" customWidth="1"/>
    <col min="82" max="82" width="2.85546875" style="1" hidden="1" customWidth="1"/>
    <col min="83" max="83" width="20" style="1" hidden="1" customWidth="1"/>
    <col min="84" max="16384" width="2.85546875" style="1" hidden="1"/>
  </cols>
  <sheetData>
    <row r="1" spans="1:83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92"/>
      <c r="AV1" s="92"/>
      <c r="AW1" s="92"/>
      <c r="AX1" s="92"/>
      <c r="AY1" s="92"/>
      <c r="AZ1" s="92"/>
      <c r="BA1" s="92"/>
      <c r="BB1" s="92"/>
      <c r="BC1" s="92"/>
      <c r="BD1" s="92"/>
    </row>
    <row r="2" spans="1:83" ht="15" customHeight="1" x14ac:dyDescent="0.25">
      <c r="A2" s="21"/>
      <c r="B2" s="164" t="s">
        <v>195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6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164" t="str">
        <f>CONCATENATE('Intro &amp; Setup'!$BB$8, " - ", 'Intro &amp; Setup'!$BB$19)</f>
        <v>Jan 2023 - Dec 2023</v>
      </c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  <c r="AT2" s="21"/>
      <c r="AU2" s="92"/>
      <c r="AV2" s="92"/>
      <c r="AW2" s="92"/>
      <c r="AX2" s="92"/>
      <c r="AY2" s="92"/>
      <c r="AZ2" s="92"/>
      <c r="BA2" s="92"/>
      <c r="BB2" s="92"/>
      <c r="BC2" s="92"/>
      <c r="BD2" s="92"/>
      <c r="BI2" s="35" t="s">
        <v>1</v>
      </c>
      <c r="BJ2" s="35" t="s">
        <v>2</v>
      </c>
      <c r="BK2" s="35"/>
      <c r="BL2" s="35"/>
      <c r="BM2" s="35"/>
      <c r="BN2" s="35"/>
      <c r="BO2" s="35"/>
      <c r="BP2" s="35"/>
      <c r="BQ2" s="35"/>
      <c r="BR2" s="35"/>
      <c r="BS2" s="35"/>
      <c r="BU2" s="35" t="s">
        <v>3</v>
      </c>
      <c r="BV2" s="35"/>
      <c r="BW2" s="35" t="s">
        <v>123</v>
      </c>
      <c r="CA2" s="35" t="s">
        <v>209</v>
      </c>
      <c r="CC2" s="35" t="s">
        <v>230</v>
      </c>
      <c r="CE2" s="35" t="s">
        <v>25</v>
      </c>
    </row>
    <row r="3" spans="1:83" ht="15" customHeight="1" x14ac:dyDescent="0.25">
      <c r="A3" s="21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9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167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9"/>
      <c r="AT3" s="21"/>
      <c r="AU3" s="92"/>
      <c r="AV3" s="92"/>
      <c r="AW3" s="92"/>
      <c r="AX3" s="92"/>
      <c r="AY3" s="92"/>
      <c r="AZ3" s="92"/>
      <c r="BA3" s="92"/>
      <c r="BB3" s="92"/>
      <c r="BC3" s="92"/>
      <c r="BD3" s="92"/>
      <c r="BH3" s="36" t="str">
        <f>'Intro &amp; Setup'!$BB$8</f>
        <v>Jan 2023</v>
      </c>
      <c r="BI3" s="62">
        <f>SUMIF('Data Entry'!$AS$11:$AS$376, $BH3, 'Data Entry'!C$11:C$376)</f>
        <v>1273</v>
      </c>
      <c r="BJ3" s="32">
        <f>SUMIF('Data Entry'!$AS$11:$AS$376, $BH3, 'Data Entry'!D$11:D$376)</f>
        <v>1249</v>
      </c>
      <c r="BK3" s="85"/>
      <c r="BL3" s="85"/>
      <c r="BM3" s="85"/>
      <c r="BN3" s="85"/>
      <c r="BO3" s="85"/>
      <c r="BP3" s="85"/>
      <c r="BQ3" s="85"/>
      <c r="BR3" s="85"/>
      <c r="BS3" s="85"/>
      <c r="BU3" s="68">
        <f>SUMIF('Data Entry'!$AS$11:$AS$376, $BH3, 'Data Entry'!$AY$11:$AY$376)</f>
        <v>24407.999999999964</v>
      </c>
      <c r="BV3" s="85"/>
      <c r="BW3" s="39"/>
      <c r="CA3" s="39"/>
      <c r="CC3" s="36"/>
      <c r="CE3" s="36"/>
    </row>
    <row r="4" spans="1:83" x14ac:dyDescent="0.25">
      <c r="A4" s="21"/>
      <c r="B4" s="185" t="str">
        <f>IF('Intro &amp; Setup'!$H$16="", "", 'Intro &amp; Setup'!$H$16)</f>
        <v>Your Business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92"/>
      <c r="AV4" s="92"/>
      <c r="AW4" s="92"/>
      <c r="AX4" s="92"/>
      <c r="AY4" s="92"/>
      <c r="AZ4" s="92"/>
      <c r="BA4" s="92"/>
      <c r="BB4" s="92"/>
      <c r="BC4" s="92"/>
      <c r="BD4" s="92"/>
      <c r="BH4" s="37" t="str">
        <f>'Intro &amp; Setup'!$BB$9</f>
        <v>Feb 2023</v>
      </c>
      <c r="BI4" s="63">
        <f>SUMIF('Data Entry'!$AS$11:$AS$376, $BH4, 'Data Entry'!C$11:C$376)</f>
        <v>1014</v>
      </c>
      <c r="BJ4" s="33">
        <f>SUMIF('Data Entry'!$AS$11:$AS$376, $BH4, 'Data Entry'!D$11:D$376)</f>
        <v>971</v>
      </c>
      <c r="BK4" s="85"/>
      <c r="BL4" s="85"/>
      <c r="BM4" s="85"/>
      <c r="BN4" s="85"/>
      <c r="BO4" s="85"/>
      <c r="BP4" s="85"/>
      <c r="BQ4" s="85"/>
      <c r="BR4" s="85"/>
      <c r="BS4" s="85"/>
      <c r="BU4" s="69">
        <f>SUMIF('Data Entry'!$AS$11:$AS$376, $BH4, 'Data Entry'!$AY$11:$AY$376)</f>
        <v>34939.999999999971</v>
      </c>
      <c r="BV4" s="85"/>
      <c r="BW4" s="40" t="str">
        <f>IFERROR(INDEX('Data Entry'!$BQ$2649:$BQ$2828, MATCH($BY4, 'Data Entry'!$BN$2649:$BN$2828, 0)), "")</f>
        <v>Click</v>
      </c>
      <c r="BY4" s="36">
        <v>1</v>
      </c>
      <c r="CA4" s="40" t="str">
        <f>IFERROR(INDEX('Data Entry'!$BG$2649:$BG$2768, MATCH($BY4, 'Data Entry'!$BH$2649:$BH$2768, 0)), "")</f>
        <v>Direct</v>
      </c>
      <c r="CC4" s="40" t="str">
        <f>IFERROR(INDEX('Data Entry'!$BY$2649:$BY$5288, MATCH($BY4, 'Data Entry'!$BZ$2649:$BZ$5288, 0)), "")</f>
        <v>360 Staff Appraisal â€“ Â£415 | Spreadsheet Solutions</v>
      </c>
      <c r="CE4" s="40" t="str">
        <f>'Data Entry'!$BW2649</f>
        <v>Albania</v>
      </c>
    </row>
    <row r="5" spans="1:83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92"/>
      <c r="AV5" s="92"/>
      <c r="AW5" s="92"/>
      <c r="AX5" s="92"/>
      <c r="AY5" s="92"/>
      <c r="AZ5" s="92"/>
      <c r="BA5" s="92"/>
      <c r="BB5" s="92"/>
      <c r="BC5" s="92"/>
      <c r="BD5" s="92"/>
      <c r="BH5" s="37" t="str">
        <f>'Intro &amp; Setup'!$BB$10</f>
        <v>Mar 2023</v>
      </c>
      <c r="BI5" s="63">
        <f>SUMIF('Data Entry'!$AS$11:$AS$376, $BH5, 'Data Entry'!C$11:C$376)</f>
        <v>652</v>
      </c>
      <c r="BJ5" s="33">
        <f>SUMIF('Data Entry'!$AS$11:$AS$376, $BH5, 'Data Entry'!D$11:D$376)</f>
        <v>607</v>
      </c>
      <c r="BK5" s="85"/>
      <c r="BL5" s="85"/>
      <c r="BM5" s="85"/>
      <c r="BN5" s="85"/>
      <c r="BO5" s="85"/>
      <c r="BP5" s="85"/>
      <c r="BQ5" s="85"/>
      <c r="BR5" s="85"/>
      <c r="BS5" s="85"/>
      <c r="BU5" s="69">
        <f>SUMIF('Data Entry'!$AS$11:$AS$376, $BH5, 'Data Entry'!$AY$11:$AY$376)</f>
        <v>26059.999999999993</v>
      </c>
      <c r="BV5" s="85"/>
      <c r="BW5" s="41" t="str">
        <f>IFERROR(INDEX('Data Entry'!$BQ$2649:$BQ$2828, MATCH($BY5, 'Data Entry'!$BN$2649:$BN$2828, 0)), "")</f>
        <v>First Visit</v>
      </c>
      <c r="BY5" s="37">
        <v>2</v>
      </c>
      <c r="CA5" s="41" t="str">
        <f>IFERROR(INDEX('Data Entry'!$BG$2649:$BG$2768, MATCH($BY5, 'Data Entry'!$BH$2649:$BH$2768, 0)), "")</f>
        <v>Organic Search</v>
      </c>
      <c r="CC5" s="41" t="str">
        <f>IFERROR(INDEX('Data Entry'!$BY$2649:$BY$5288, MATCH($BY5, 'Data Entry'!$BZ$2649:$BZ$5288, 0)), "")</f>
        <v>5 Misconceptions of Microsoft Excel | Spreadsheet Solutions</v>
      </c>
      <c r="CE5" s="41" t="str">
        <f>'Data Entry'!$BW2650</f>
        <v>Argentina</v>
      </c>
    </row>
    <row r="6" spans="1:83" x14ac:dyDescent="0.25">
      <c r="A6" s="21"/>
      <c r="B6" s="158" t="s">
        <v>201</v>
      </c>
      <c r="C6" s="159"/>
      <c r="D6" s="159"/>
      <c r="E6" s="159"/>
      <c r="F6" s="159"/>
      <c r="G6" s="159"/>
      <c r="H6" s="159"/>
      <c r="I6" s="159"/>
      <c r="J6" s="159"/>
      <c r="K6" s="160"/>
      <c r="L6" s="21"/>
      <c r="M6" s="158" t="s">
        <v>202</v>
      </c>
      <c r="N6" s="159"/>
      <c r="O6" s="159"/>
      <c r="P6" s="159"/>
      <c r="Q6" s="159"/>
      <c r="R6" s="159"/>
      <c r="S6" s="159"/>
      <c r="T6" s="159"/>
      <c r="U6" s="159"/>
      <c r="V6" s="160"/>
      <c r="W6" s="21"/>
      <c r="X6" s="21"/>
      <c r="Y6" s="158" t="s">
        <v>203</v>
      </c>
      <c r="Z6" s="159"/>
      <c r="AA6" s="159"/>
      <c r="AB6" s="159"/>
      <c r="AC6" s="159"/>
      <c r="AD6" s="159"/>
      <c r="AE6" s="159"/>
      <c r="AF6" s="159"/>
      <c r="AG6" s="159"/>
      <c r="AH6" s="160"/>
      <c r="AI6" s="21"/>
      <c r="AJ6" s="158" t="s">
        <v>204</v>
      </c>
      <c r="AK6" s="159"/>
      <c r="AL6" s="159"/>
      <c r="AM6" s="159"/>
      <c r="AN6" s="159"/>
      <c r="AO6" s="159"/>
      <c r="AP6" s="159"/>
      <c r="AQ6" s="159"/>
      <c r="AR6" s="159"/>
      <c r="AS6" s="160"/>
      <c r="AT6" s="21"/>
      <c r="AU6" s="92"/>
      <c r="AV6" s="92"/>
      <c r="AW6" s="92"/>
      <c r="AX6" s="92"/>
      <c r="AY6" s="92"/>
      <c r="AZ6" s="92"/>
      <c r="BA6" s="92"/>
      <c r="BB6" s="92"/>
      <c r="BC6" s="92"/>
      <c r="BD6" s="92"/>
      <c r="BH6" s="37" t="str">
        <f>'Intro &amp; Setup'!$BB$11</f>
        <v>Apr 2023</v>
      </c>
      <c r="BI6" s="63">
        <f>SUMIF('Data Entry'!$AS$11:$AS$376, $BH6, 'Data Entry'!C$11:C$376)</f>
        <v>0</v>
      </c>
      <c r="BJ6" s="33">
        <f>SUMIF('Data Entry'!$AS$11:$AS$376, $BH6, 'Data Entry'!D$11:D$376)</f>
        <v>0</v>
      </c>
      <c r="BK6" s="85"/>
      <c r="BL6" s="85"/>
      <c r="BM6" s="85"/>
      <c r="BN6" s="85"/>
      <c r="BO6" s="85"/>
      <c r="BP6" s="85"/>
      <c r="BQ6" s="85"/>
      <c r="BR6" s="85"/>
      <c r="BS6" s="85"/>
      <c r="BU6" s="69">
        <f>SUMIF('Data Entry'!$AS$11:$AS$376, $BH6, 'Data Entry'!$AY$11:$AY$376)</f>
        <v>0</v>
      </c>
      <c r="BV6" s="85"/>
      <c r="BW6" s="41" t="str">
        <f>IFERROR(INDEX('Data Entry'!$BQ$2649:$BQ$2828, MATCH($BY6, 'Data Entry'!$BN$2649:$BN$2828, 0)), "")</f>
        <v>Form Start</v>
      </c>
      <c r="BY6" s="37">
        <v>3</v>
      </c>
      <c r="CA6" s="41" t="str">
        <f>IFERROR(INDEX('Data Entry'!$BG$2649:$BG$2768, MATCH($BY6, 'Data Entry'!$BH$2649:$BH$2768, 0)), "")</f>
        <v>Organic Social</v>
      </c>
      <c r="CC6" s="41" t="str">
        <f>IFERROR(INDEX('Data Entry'!$BY$2649:$BY$5288, MATCH($BY6, 'Data Entry'!$BZ$2649:$BZ$5288, 0)), "")</f>
        <v>5 Reasons You May Need Better Spreadsheets | Spreadsheet Solutions</v>
      </c>
      <c r="CE6" s="41" t="str">
        <f>'Data Entry'!$BW2651</f>
        <v>Australia</v>
      </c>
    </row>
    <row r="7" spans="1:83" x14ac:dyDescent="0.25">
      <c r="A7" s="21"/>
      <c r="B7" s="189">
        <f>SUM($BI$3:$BI$14)</f>
        <v>2939</v>
      </c>
      <c r="C7" s="190"/>
      <c r="D7" s="190"/>
      <c r="E7" s="190"/>
      <c r="F7" s="190"/>
      <c r="G7" s="190"/>
      <c r="H7" s="190"/>
      <c r="I7" s="190"/>
      <c r="J7" s="190"/>
      <c r="K7" s="191"/>
      <c r="L7" s="21"/>
      <c r="M7" s="235">
        <f>SUM($BU$3:$BU$14)/24/60/60</f>
        <v>0.98851851851851769</v>
      </c>
      <c r="N7" s="236"/>
      <c r="O7" s="236"/>
      <c r="P7" s="236"/>
      <c r="Q7" s="236"/>
      <c r="R7" s="236"/>
      <c r="S7" s="236"/>
      <c r="T7" s="236"/>
      <c r="U7" s="236"/>
      <c r="V7" s="237"/>
      <c r="W7" s="21"/>
      <c r="X7" s="21"/>
      <c r="Y7" s="235">
        <f>IFERROR(M7/B7, "")</f>
        <v>3.3634519173818229E-4</v>
      </c>
      <c r="Z7" s="236"/>
      <c r="AA7" s="236"/>
      <c r="AB7" s="236"/>
      <c r="AC7" s="236"/>
      <c r="AD7" s="236"/>
      <c r="AE7" s="236"/>
      <c r="AF7" s="236"/>
      <c r="AG7" s="236"/>
      <c r="AH7" s="237"/>
      <c r="AI7" s="21"/>
      <c r="AJ7" s="229">
        <f>IFERROR(SUM($BJ$3:$BJ$14)/SUM($BI$3:$BI$14), "")</f>
        <v>0.96189179993194962</v>
      </c>
      <c r="AK7" s="230"/>
      <c r="AL7" s="230"/>
      <c r="AM7" s="230"/>
      <c r="AN7" s="230"/>
      <c r="AO7" s="230"/>
      <c r="AP7" s="230"/>
      <c r="AQ7" s="230"/>
      <c r="AR7" s="230"/>
      <c r="AS7" s="231"/>
      <c r="AT7" s="21"/>
      <c r="AU7" s="92"/>
      <c r="AV7" s="92"/>
      <c r="AW7" s="92"/>
      <c r="AX7" s="92"/>
      <c r="AY7" s="92"/>
      <c r="AZ7" s="92"/>
      <c r="BA7" s="92"/>
      <c r="BB7" s="92"/>
      <c r="BC7" s="92"/>
      <c r="BD7" s="92"/>
      <c r="BH7" s="37" t="str">
        <f>'Intro &amp; Setup'!$BB$12</f>
        <v>May 2023</v>
      </c>
      <c r="BI7" s="63">
        <f>SUMIF('Data Entry'!$AS$11:$AS$376, $BH7, 'Data Entry'!C$11:C$376)</f>
        <v>0</v>
      </c>
      <c r="BJ7" s="33">
        <f>SUMIF('Data Entry'!$AS$11:$AS$376, $BH7, 'Data Entry'!D$11:D$376)</f>
        <v>0</v>
      </c>
      <c r="BK7" s="85"/>
      <c r="BL7" s="85"/>
      <c r="BM7" s="85"/>
      <c r="BN7" s="85"/>
      <c r="BO7" s="85"/>
      <c r="BP7" s="85"/>
      <c r="BQ7" s="85"/>
      <c r="BR7" s="85"/>
      <c r="BS7" s="85"/>
      <c r="BU7" s="69">
        <f>SUMIF('Data Entry'!$AS$11:$AS$376, $BH7, 'Data Entry'!$AY$11:$AY$376)</f>
        <v>0</v>
      </c>
      <c r="BV7" s="85"/>
      <c r="BW7" s="41" t="str">
        <f>IFERROR(INDEX('Data Entry'!$BQ$2649:$BQ$2828, MATCH($BY7, 'Data Entry'!$BN$2649:$BN$2828, 0)), "")</f>
        <v>Page View</v>
      </c>
      <c r="BY7" s="37">
        <v>4</v>
      </c>
      <c r="CA7" s="41" t="str">
        <f>IFERROR(INDEX('Data Entry'!$BG$2649:$BG$2768, MATCH($BY7, 'Data Entry'!$BH$2649:$BH$2768, 0)), "")</f>
        <v>Organic Video</v>
      </c>
      <c r="CC7" s="41" t="str">
        <f>IFERROR(INDEX('Data Entry'!$BY$2649:$BY$5288, MATCH($BY7, 'Data Entry'!$BZ$2649:$BZ$5288, 0)), "")</f>
        <v>50 Business Solutions Using Spreadsheets â€“ Free eBook | Spreadsheet Solutions</v>
      </c>
      <c r="CE7" s="41" t="str">
        <f>'Data Entry'!$BW2652</f>
        <v>Austria</v>
      </c>
    </row>
    <row r="8" spans="1:83" x14ac:dyDescent="0.25">
      <c r="A8" s="21"/>
      <c r="B8" s="192"/>
      <c r="C8" s="193"/>
      <c r="D8" s="193"/>
      <c r="E8" s="193"/>
      <c r="F8" s="193"/>
      <c r="G8" s="193"/>
      <c r="H8" s="193"/>
      <c r="I8" s="193"/>
      <c r="J8" s="193"/>
      <c r="K8" s="194"/>
      <c r="L8" s="21"/>
      <c r="M8" s="238"/>
      <c r="N8" s="239"/>
      <c r="O8" s="239"/>
      <c r="P8" s="239"/>
      <c r="Q8" s="239"/>
      <c r="R8" s="239"/>
      <c r="S8" s="239"/>
      <c r="T8" s="239"/>
      <c r="U8" s="239"/>
      <c r="V8" s="240"/>
      <c r="W8" s="21"/>
      <c r="X8" s="21"/>
      <c r="Y8" s="238"/>
      <c r="Z8" s="239"/>
      <c r="AA8" s="239"/>
      <c r="AB8" s="239"/>
      <c r="AC8" s="239"/>
      <c r="AD8" s="239"/>
      <c r="AE8" s="239"/>
      <c r="AF8" s="239"/>
      <c r="AG8" s="239"/>
      <c r="AH8" s="240"/>
      <c r="AI8" s="21"/>
      <c r="AJ8" s="232"/>
      <c r="AK8" s="233"/>
      <c r="AL8" s="233"/>
      <c r="AM8" s="233"/>
      <c r="AN8" s="233"/>
      <c r="AO8" s="233"/>
      <c r="AP8" s="233"/>
      <c r="AQ8" s="233"/>
      <c r="AR8" s="233"/>
      <c r="AS8" s="234"/>
      <c r="AT8" s="21"/>
      <c r="AU8" s="92"/>
      <c r="AV8" s="92"/>
      <c r="AW8" s="92"/>
      <c r="AX8" s="92"/>
      <c r="AY8" s="92"/>
      <c r="AZ8" s="92"/>
      <c r="BA8" s="92"/>
      <c r="BB8" s="92"/>
      <c r="BC8" s="92"/>
      <c r="BD8" s="92"/>
      <c r="BH8" s="37" t="str">
        <f>'Intro &amp; Setup'!$BB$13</f>
        <v>Jun 2023</v>
      </c>
      <c r="BI8" s="63">
        <f>SUMIF('Data Entry'!$AS$11:$AS$376, $BH8, 'Data Entry'!C$11:C$376)</f>
        <v>0</v>
      </c>
      <c r="BJ8" s="33">
        <f>SUMIF('Data Entry'!$AS$11:$AS$376, $BH8, 'Data Entry'!D$11:D$376)</f>
        <v>0</v>
      </c>
      <c r="BK8" s="85"/>
      <c r="BL8" s="85"/>
      <c r="BM8" s="85"/>
      <c r="BN8" s="85"/>
      <c r="BO8" s="85"/>
      <c r="BP8" s="85"/>
      <c r="BQ8" s="85"/>
      <c r="BR8" s="85"/>
      <c r="BS8" s="85"/>
      <c r="BU8" s="69">
        <f>SUMIF('Data Entry'!$AS$11:$AS$376, $BH8, 'Data Entry'!$AY$11:$AY$376)</f>
        <v>0</v>
      </c>
      <c r="BV8" s="85"/>
      <c r="BW8" s="41" t="str">
        <f>IFERROR(INDEX('Data Entry'!$BQ$2649:$BQ$2828, MATCH($BY8, 'Data Entry'!$BN$2649:$BN$2828, 0)), "")</f>
        <v>Scroll</v>
      </c>
      <c r="BY8" s="37">
        <v>5</v>
      </c>
      <c r="CA8" s="41" t="str">
        <f>IFERROR(INDEX('Data Entry'!$BG$2649:$BG$2768, MATCH($BY8, 'Data Entry'!$BH$2649:$BH$2768, 0)), "")</f>
        <v>Referral</v>
      </c>
      <c r="CC8" s="41" t="str">
        <f>IFERROR(INDEX('Data Entry'!$BY$2649:$BY$5288, MATCH($BY8, 'Data Entry'!$BZ$2649:$BZ$5288, 0)), "")</f>
        <v>50 Problems Solved | Spreadsheet Solutions</v>
      </c>
      <c r="CE8" s="41" t="str">
        <f>'Data Entry'!$BW2653</f>
        <v>Azerbaijan</v>
      </c>
    </row>
    <row r="9" spans="1:83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92"/>
      <c r="AV9" s="92"/>
      <c r="AW9" s="92"/>
      <c r="AX9" s="92"/>
      <c r="AY9" s="92"/>
      <c r="AZ9" s="92"/>
      <c r="BA9" s="92"/>
      <c r="BB9" s="92"/>
      <c r="BC9" s="92"/>
      <c r="BD9" s="92"/>
      <c r="BH9" s="37" t="str">
        <f>'Intro &amp; Setup'!$BB$14</f>
        <v>Jul 2023</v>
      </c>
      <c r="BI9" s="63">
        <f>SUMIF('Data Entry'!$AS$11:$AS$376, $BH9, 'Data Entry'!C$11:C$376)</f>
        <v>0</v>
      </c>
      <c r="BJ9" s="33">
        <f>SUMIF('Data Entry'!$AS$11:$AS$376, $BH9, 'Data Entry'!D$11:D$376)</f>
        <v>0</v>
      </c>
      <c r="BK9" s="85"/>
      <c r="BL9" s="85"/>
      <c r="BM9" s="85"/>
      <c r="BN9" s="85"/>
      <c r="BO9" s="85"/>
      <c r="BP9" s="85"/>
      <c r="BQ9" s="85"/>
      <c r="BR9" s="85"/>
      <c r="BS9" s="85"/>
      <c r="BU9" s="69">
        <f>SUMIF('Data Entry'!$AS$11:$AS$376, $BH9, 'Data Entry'!$AY$11:$AY$376)</f>
        <v>0</v>
      </c>
      <c r="BV9" s="85"/>
      <c r="BW9" s="41" t="str">
        <f>IFERROR(INDEX('Data Entry'!$BQ$2649:$BQ$2828, MATCH($BY9, 'Data Entry'!$BN$2649:$BN$2828, 0)), "")</f>
        <v>Session Start</v>
      </c>
      <c r="BY9" s="37">
        <v>6</v>
      </c>
      <c r="CA9" s="41" t="str">
        <f>IFERROR(INDEX('Data Entry'!$BG$2649:$BG$2768, MATCH($BY9, 'Data Entry'!$BH$2649:$BH$2768, 0)), "")</f>
        <v>Unassigned</v>
      </c>
      <c r="CC9" s="41" t="str">
        <f>IFERROR(INDEX('Data Entry'!$BY$2649:$BY$5288, MATCH($BY9, 'Data Entry'!$BZ$2649:$BZ$5288, 0)), "")</f>
        <v>A Step by Step Guide to Making Better Spreadsheets | Spreadsheet Solutions</v>
      </c>
      <c r="CE9" s="41" t="str">
        <f>'Data Entry'!$BW2654</f>
        <v>Bangladesh</v>
      </c>
    </row>
    <row r="10" spans="1:83" x14ac:dyDescent="0.25">
      <c r="A10" s="21"/>
      <c r="B10" s="158" t="s">
        <v>205</v>
      </c>
      <c r="C10" s="159"/>
      <c r="D10" s="159"/>
      <c r="E10" s="159"/>
      <c r="F10" s="159"/>
      <c r="G10" s="159"/>
      <c r="H10" s="159"/>
      <c r="I10" s="159"/>
      <c r="J10" s="159"/>
      <c r="K10" s="160"/>
      <c r="L10" s="21"/>
      <c r="M10" s="158" t="s">
        <v>206</v>
      </c>
      <c r="N10" s="159"/>
      <c r="O10" s="159"/>
      <c r="P10" s="159"/>
      <c r="Q10" s="159"/>
      <c r="R10" s="159"/>
      <c r="S10" s="159"/>
      <c r="T10" s="159"/>
      <c r="U10" s="159"/>
      <c r="V10" s="160"/>
      <c r="W10" s="21"/>
      <c r="X10" s="21"/>
      <c r="Y10" s="158" t="str">
        <f>IF($AV$57="", "", CONCATENATE("Total ", $BH$32))</f>
        <v>Total Page Views</v>
      </c>
      <c r="Z10" s="159"/>
      <c r="AA10" s="159"/>
      <c r="AB10" s="159"/>
      <c r="AC10" s="159"/>
      <c r="AD10" s="159"/>
      <c r="AE10" s="159"/>
      <c r="AF10" s="159"/>
      <c r="AG10" s="159"/>
      <c r="AH10" s="160"/>
      <c r="AI10" s="21"/>
      <c r="AJ10" s="158" t="str">
        <f>IF($AV$57="", "", CONCATENATE("Ave ", $BH$32, " per User"))</f>
        <v>Ave Page Views per User</v>
      </c>
      <c r="AK10" s="159"/>
      <c r="AL10" s="159"/>
      <c r="AM10" s="159"/>
      <c r="AN10" s="159"/>
      <c r="AO10" s="159"/>
      <c r="AP10" s="159"/>
      <c r="AQ10" s="159"/>
      <c r="AR10" s="159"/>
      <c r="AS10" s="160"/>
      <c r="AT10" s="21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H10" s="37" t="str">
        <f>'Intro &amp; Setup'!$BB$15</f>
        <v>Aug 2023</v>
      </c>
      <c r="BI10" s="63">
        <f>SUMIF('Data Entry'!$AS$11:$AS$376, $BH10, 'Data Entry'!C$11:C$376)</f>
        <v>0</v>
      </c>
      <c r="BJ10" s="33">
        <f>SUMIF('Data Entry'!$AS$11:$AS$376, $BH10, 'Data Entry'!D$11:D$376)</f>
        <v>0</v>
      </c>
      <c r="BK10" s="85"/>
      <c r="BL10" s="85"/>
      <c r="BM10" s="85"/>
      <c r="BN10" s="85"/>
      <c r="BO10" s="85"/>
      <c r="BP10" s="85"/>
      <c r="BQ10" s="85"/>
      <c r="BR10" s="85"/>
      <c r="BS10" s="85"/>
      <c r="BU10" s="69">
        <f>SUMIF('Data Entry'!$AS$11:$AS$376, $BH10, 'Data Entry'!$AY$11:$AY$376)</f>
        <v>0</v>
      </c>
      <c r="BV10" s="85"/>
      <c r="BW10" s="41" t="str">
        <f>IFERROR(INDEX('Data Entry'!$BQ$2649:$BQ$2828, MATCH($BY10, 'Data Entry'!$BN$2649:$BN$2828, 0)), "")</f>
        <v>User Engagement</v>
      </c>
      <c r="BY10" s="37">
        <v>7</v>
      </c>
      <c r="CA10" s="41" t="str">
        <f>IFERROR(INDEX('Data Entry'!$BG$2649:$BG$2768, MATCH($BY10, 'Data Entry'!$BH$2649:$BH$2768, 0)), "")</f>
        <v/>
      </c>
      <c r="CC10" s="41" t="str">
        <f>IFERROR(INDEX('Data Entry'!$BY$2649:$BY$5288, MATCH($BY10, 'Data Entry'!$BZ$2649:$BZ$5288, 0)), "")</f>
        <v>About Our Cookies | Spreadsheet Solutions</v>
      </c>
      <c r="CE10" s="41" t="str">
        <f>'Data Entry'!$BW2655</f>
        <v>Barbados</v>
      </c>
    </row>
    <row r="11" spans="1:83" x14ac:dyDescent="0.25">
      <c r="A11" s="21"/>
      <c r="B11" s="189">
        <f>IFERROR(B7/$BU$17, "")</f>
        <v>979.66666666666663</v>
      </c>
      <c r="C11" s="190"/>
      <c r="D11" s="190"/>
      <c r="E11" s="190"/>
      <c r="F11" s="190"/>
      <c r="G11" s="190"/>
      <c r="H11" s="190"/>
      <c r="I11" s="190"/>
      <c r="J11" s="190"/>
      <c r="K11" s="191"/>
      <c r="L11" s="21"/>
      <c r="M11" s="235">
        <f>IFERROR(M7/$BU$17, "")</f>
        <v>0.3295061728395059</v>
      </c>
      <c r="N11" s="236"/>
      <c r="O11" s="236"/>
      <c r="P11" s="236"/>
      <c r="Q11" s="236"/>
      <c r="R11" s="236"/>
      <c r="S11" s="236"/>
      <c r="T11" s="236"/>
      <c r="U11" s="236"/>
      <c r="V11" s="237"/>
      <c r="W11" s="21"/>
      <c r="X11" s="21"/>
      <c r="Y11" s="189">
        <f>IF($AV$57="", "", SUM($BI$33:$BI$44))</f>
        <v>4738</v>
      </c>
      <c r="Z11" s="190"/>
      <c r="AA11" s="190"/>
      <c r="AB11" s="190"/>
      <c r="AC11" s="190"/>
      <c r="AD11" s="190"/>
      <c r="AE11" s="190"/>
      <c r="AF11" s="190"/>
      <c r="AG11" s="190"/>
      <c r="AH11" s="191"/>
      <c r="AI11" s="21"/>
      <c r="AJ11" s="195">
        <f>IF($AV$57="", "", IFERROR($Y$11/$B$7, ""))</f>
        <v>1.6121129635930589</v>
      </c>
      <c r="AK11" s="196"/>
      <c r="AL11" s="196"/>
      <c r="AM11" s="196"/>
      <c r="AN11" s="196"/>
      <c r="AO11" s="196"/>
      <c r="AP11" s="196"/>
      <c r="AQ11" s="196"/>
      <c r="AR11" s="196"/>
      <c r="AS11" s="197"/>
      <c r="AT11" s="21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H11" s="37" t="str">
        <f>'Intro &amp; Setup'!$BB$16</f>
        <v>Sep 2023</v>
      </c>
      <c r="BI11" s="63">
        <f>SUMIF('Data Entry'!$AS$11:$AS$376, $BH11, 'Data Entry'!C$11:C$376)</f>
        <v>0</v>
      </c>
      <c r="BJ11" s="33">
        <f>SUMIF('Data Entry'!$AS$11:$AS$376, $BH11, 'Data Entry'!D$11:D$376)</f>
        <v>0</v>
      </c>
      <c r="BK11" s="85"/>
      <c r="BL11" s="85"/>
      <c r="BM11" s="85"/>
      <c r="BN11" s="85"/>
      <c r="BO11" s="85"/>
      <c r="BP11" s="85"/>
      <c r="BQ11" s="85"/>
      <c r="BR11" s="85"/>
      <c r="BS11" s="85"/>
      <c r="BU11" s="69">
        <f>SUMIF('Data Entry'!$AS$11:$AS$376, $BH11, 'Data Entry'!$AY$11:$AY$376)</f>
        <v>0</v>
      </c>
      <c r="BV11" s="85"/>
      <c r="BW11" s="41" t="str">
        <f>IFERROR(INDEX('Data Entry'!$BQ$2649:$BQ$2828, MATCH($BY11, 'Data Entry'!$BN$2649:$BN$2828, 0)), "")</f>
        <v/>
      </c>
      <c r="BY11" s="37">
        <v>8</v>
      </c>
      <c r="CA11" s="41" t="str">
        <f>IFERROR(INDEX('Data Entry'!$BG$2649:$BG$2768, MATCH($BY11, 'Data Entry'!$BH$2649:$BH$2768, 0)), "")</f>
        <v/>
      </c>
      <c r="CC11" s="41" t="str">
        <f>IFERROR(INDEX('Data Entry'!$BY$2649:$BY$5288, MATCH($BY11, 'Data Entry'!$BZ$2649:$BZ$5288, 0)), "")</f>
        <v>About Our Spreadsheets | Spreadsheet Solutions</v>
      </c>
      <c r="CE11" s="41" t="str">
        <f>'Data Entry'!$BW2656</f>
        <v>Belgium</v>
      </c>
    </row>
    <row r="12" spans="1:83" x14ac:dyDescent="0.25">
      <c r="A12" s="21"/>
      <c r="B12" s="192"/>
      <c r="C12" s="193"/>
      <c r="D12" s="193"/>
      <c r="E12" s="193"/>
      <c r="F12" s="193"/>
      <c r="G12" s="193"/>
      <c r="H12" s="193"/>
      <c r="I12" s="193"/>
      <c r="J12" s="193"/>
      <c r="K12" s="194"/>
      <c r="L12" s="21"/>
      <c r="M12" s="238"/>
      <c r="N12" s="239"/>
      <c r="O12" s="239"/>
      <c r="P12" s="239"/>
      <c r="Q12" s="239"/>
      <c r="R12" s="239"/>
      <c r="S12" s="239"/>
      <c r="T12" s="239"/>
      <c r="U12" s="239"/>
      <c r="V12" s="240"/>
      <c r="W12" s="21"/>
      <c r="X12" s="21"/>
      <c r="Y12" s="192"/>
      <c r="Z12" s="193"/>
      <c r="AA12" s="193"/>
      <c r="AB12" s="193"/>
      <c r="AC12" s="193"/>
      <c r="AD12" s="193"/>
      <c r="AE12" s="193"/>
      <c r="AF12" s="193"/>
      <c r="AG12" s="193"/>
      <c r="AH12" s="194"/>
      <c r="AI12" s="21"/>
      <c r="AJ12" s="198"/>
      <c r="AK12" s="199"/>
      <c r="AL12" s="199"/>
      <c r="AM12" s="199"/>
      <c r="AN12" s="199"/>
      <c r="AO12" s="199"/>
      <c r="AP12" s="199"/>
      <c r="AQ12" s="199"/>
      <c r="AR12" s="199"/>
      <c r="AS12" s="200"/>
      <c r="AT12" s="21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H12" s="37" t="str">
        <f>'Intro &amp; Setup'!$BB$17</f>
        <v>Oct 2023</v>
      </c>
      <c r="BI12" s="63">
        <f>SUMIF('Data Entry'!$AS$11:$AS$376, $BH12, 'Data Entry'!C$11:C$376)</f>
        <v>0</v>
      </c>
      <c r="BJ12" s="33">
        <f>SUMIF('Data Entry'!$AS$11:$AS$376, $BH12, 'Data Entry'!D$11:D$376)</f>
        <v>0</v>
      </c>
      <c r="BK12" s="85"/>
      <c r="BL12" s="85"/>
      <c r="BM12" s="85"/>
      <c r="BN12" s="85"/>
      <c r="BO12" s="85"/>
      <c r="BP12" s="85"/>
      <c r="BQ12" s="85"/>
      <c r="BR12" s="85"/>
      <c r="BS12" s="85"/>
      <c r="BU12" s="69">
        <f>SUMIF('Data Entry'!$AS$11:$AS$376, $BH12, 'Data Entry'!$AY$11:$AY$376)</f>
        <v>0</v>
      </c>
      <c r="BV12" s="85"/>
      <c r="BW12" s="41" t="str">
        <f>IFERROR(INDEX('Data Entry'!$BQ$2649:$BQ$2828, MATCH($BY12, 'Data Entry'!$BN$2649:$BN$2828, 0)), "")</f>
        <v/>
      </c>
      <c r="BY12" s="37">
        <v>9</v>
      </c>
      <c r="CA12" s="41" t="str">
        <f>IFERROR(INDEX('Data Entry'!$BG$2649:$BG$2768, MATCH($BY12, 'Data Entry'!$BH$2649:$BH$2768, 0)), "")</f>
        <v/>
      </c>
      <c r="CC12" s="41" t="str">
        <f>IFERROR(INDEX('Data Entry'!$BY$2649:$BY$5288, MATCH($BY12, 'Data Entry'!$BZ$2649:$BZ$5288, 0)), "")</f>
        <v>Activity Class Schedule â€“ Â£350 | Spreadsheet Solutions</v>
      </c>
      <c r="CE12" s="41" t="str">
        <f>'Data Entry'!$BW2657</f>
        <v>Belize</v>
      </c>
    </row>
    <row r="13" spans="1:83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H13" s="37" t="str">
        <f>'Intro &amp; Setup'!$BB$18</f>
        <v>Nov 2023</v>
      </c>
      <c r="BI13" s="63">
        <f>SUMIF('Data Entry'!$AS$11:$AS$376, $BH13, 'Data Entry'!C$11:C$376)</f>
        <v>0</v>
      </c>
      <c r="BJ13" s="33">
        <f>SUMIF('Data Entry'!$AS$11:$AS$376, $BH13, 'Data Entry'!D$11:D$376)</f>
        <v>0</v>
      </c>
      <c r="BK13" s="85"/>
      <c r="BL13" s="85"/>
      <c r="BM13" s="85"/>
      <c r="BN13" s="85"/>
      <c r="BO13" s="85"/>
      <c r="BP13" s="85"/>
      <c r="BQ13" s="85"/>
      <c r="BR13" s="85"/>
      <c r="BS13" s="85"/>
      <c r="BU13" s="69">
        <f>SUMIF('Data Entry'!$AS$11:$AS$376, $BH13, 'Data Entry'!$AY$11:$AY$376)</f>
        <v>0</v>
      </c>
      <c r="BV13" s="85"/>
      <c r="BW13" s="41" t="str">
        <f>IFERROR(INDEX('Data Entry'!$BQ$2649:$BQ$2828, MATCH($BY13, 'Data Entry'!$BN$2649:$BN$2828, 0)), "")</f>
        <v/>
      </c>
      <c r="BY13" s="37">
        <v>10</v>
      </c>
      <c r="CA13" s="41" t="str">
        <f>IFERROR(INDEX('Data Entry'!$BG$2649:$BG$2768, MATCH($BY13, 'Data Entry'!$BH$2649:$BH$2768, 0)), "")</f>
        <v/>
      </c>
      <c r="CC13" s="41" t="str">
        <f>IFERROR(INDEX('Data Entry'!$BY$2649:$BY$5288, MATCH($BY13, 'Data Entry'!$BZ$2649:$BZ$5288, 0)), "")</f>
        <v>Adjustable Budget Cashflow â€“ Â£25 | Spreadsheet Solutions</v>
      </c>
      <c r="CE13" s="41" t="str">
        <f>'Data Entry'!$BW2658</f>
        <v>Bolivia</v>
      </c>
    </row>
    <row r="14" spans="1:83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H14" s="38" t="str">
        <f>'Intro &amp; Setup'!$BB$19</f>
        <v>Dec 2023</v>
      </c>
      <c r="BI14" s="64">
        <f>SUMIF('Data Entry'!$AS$11:$AS$376, $BH14, 'Data Entry'!C$11:C$376)</f>
        <v>0</v>
      </c>
      <c r="BJ14" s="34">
        <f>SUMIF('Data Entry'!$AS$11:$AS$376, $BH14, 'Data Entry'!D$11:D$376)</f>
        <v>0</v>
      </c>
      <c r="BK14" s="85"/>
      <c r="BL14" s="85"/>
      <c r="BM14" s="85"/>
      <c r="BN14" s="85"/>
      <c r="BO14" s="85"/>
      <c r="BP14" s="85"/>
      <c r="BQ14" s="85"/>
      <c r="BR14" s="85"/>
      <c r="BS14" s="85"/>
      <c r="BU14" s="70">
        <f>SUMIF('Data Entry'!$AS$11:$AS$376, $BH14, 'Data Entry'!$AY$11:$AY$376)</f>
        <v>0</v>
      </c>
      <c r="BV14" s="85"/>
      <c r="BW14" s="41" t="str">
        <f>IFERROR(INDEX('Data Entry'!$BQ$2649:$BQ$2828, MATCH($BY14, 'Data Entry'!$BN$2649:$BN$2828, 0)), "")</f>
        <v/>
      </c>
      <c r="BY14" s="37">
        <v>11</v>
      </c>
      <c r="CA14" s="41" t="str">
        <f>IFERROR(INDEX('Data Entry'!$BG$2649:$BG$2768, MATCH($BY14, 'Data Entry'!$BH$2649:$BH$2768, 0)), "")</f>
        <v/>
      </c>
      <c r="CC14" s="41" t="str">
        <f>IFERROR(INDEX('Data Entry'!$BY$2649:$BY$5288, MATCH($BY14, 'Data Entry'!$BZ$2649:$BZ$5288, 0)), "")</f>
        <v>Admin Services | Spreadsheet Solutions</v>
      </c>
      <c r="CE14" s="41" t="str">
        <f>'Data Entry'!$BW2659</f>
        <v>Bosnia &amp; Herzegovina</v>
      </c>
    </row>
    <row r="15" spans="1:83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W15" s="41" t="str">
        <f>IFERROR(INDEX('Data Entry'!$BQ$2649:$BQ$2828, MATCH($BY15, 'Data Entry'!$BN$2649:$BN$2828, 0)), "")</f>
        <v/>
      </c>
      <c r="BY15" s="37">
        <v>12</v>
      </c>
      <c r="CA15" s="41" t="str">
        <f>IFERROR(INDEX('Data Entry'!$BG$2649:$BG$2768, MATCH($BY15, 'Data Entry'!$BH$2649:$BH$2768, 0)), "")</f>
        <v/>
      </c>
      <c r="CC15" s="41" t="str">
        <f>IFERROR(INDEX('Data Entry'!$BY$2649:$BY$5288, MATCH($BY15, 'Data Entry'!$BZ$2649:$BZ$5288, 0)), "")</f>
        <v>Annual Cost Savings Calculator â€“ Â£25 | Spreadsheet Solutions</v>
      </c>
      <c r="CE15" s="41" t="str">
        <f>'Data Entry'!$BW2660</f>
        <v>Botswana</v>
      </c>
    </row>
    <row r="16" spans="1:83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U16" s="35" t="s">
        <v>124</v>
      </c>
      <c r="BV16" s="35"/>
      <c r="BW16" s="41" t="str">
        <f>IFERROR(INDEX('Data Entry'!$BQ$2649:$BQ$2828, MATCH($BY16, 'Data Entry'!$BN$2649:$BN$2828, 0)), "")</f>
        <v/>
      </c>
      <c r="BY16" s="37">
        <v>13</v>
      </c>
      <c r="CA16" s="41" t="str">
        <f>IFERROR(INDEX('Data Entry'!$BG$2649:$BG$2768, MATCH($BY16, 'Data Entry'!$BH$2649:$BH$2768, 0)), "")</f>
        <v/>
      </c>
      <c r="CC16" s="41" t="str">
        <f>IFERROR(INDEX('Data Entry'!$BY$2649:$BY$5288, MATCH($BY16, 'Data Entry'!$BZ$2649:$BZ$5288, 0)), "")</f>
        <v>Annual Home Budget â€“ Â£35 | Spreadsheet Solutions</v>
      </c>
      <c r="CE16" s="41" t="str">
        <f>'Data Entry'!$BW2661</f>
        <v>Brazil</v>
      </c>
    </row>
    <row r="17" spans="1:83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I17" s="35" t="s">
        <v>198</v>
      </c>
      <c r="BU17" s="91">
        <f>SUM('Intro &amp; Setup'!$BC$8:$BC$19)</f>
        <v>3</v>
      </c>
      <c r="BV17" s="93"/>
      <c r="BW17" s="41" t="str">
        <f>IFERROR(INDEX('Data Entry'!$BQ$2649:$BQ$2828, MATCH($BY17, 'Data Entry'!$BN$2649:$BN$2828, 0)), "")</f>
        <v/>
      </c>
      <c r="BY17" s="37">
        <v>14</v>
      </c>
      <c r="CA17" s="41" t="str">
        <f>IFERROR(INDEX('Data Entry'!$BG$2649:$BG$2768, MATCH($BY17, 'Data Entry'!$BH$2649:$BH$2768, 0)), "")</f>
        <v/>
      </c>
      <c r="CC17" s="41" t="str">
        <f>IFERROR(INDEX('Data Entry'!$BY$2649:$BY$5288, MATCH($BY17, 'Data Entry'!$BZ$2649:$BZ$5288, 0)), "")</f>
        <v>Annual Leave Schedule â€“ Â£220 | Spreadsheet Solutions</v>
      </c>
      <c r="CE17" s="41" t="str">
        <f>'Data Entry'!$BW2662</f>
        <v>Bulgaria</v>
      </c>
    </row>
    <row r="18" spans="1:83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H18" s="36" t="str">
        <f>'Intro &amp; Setup'!$BB$8</f>
        <v>Jan 2023</v>
      </c>
      <c r="BI18" s="74">
        <f>IFERROR(BU3/BI3/24/60/60, "")</f>
        <v>2.2191673212882919E-4</v>
      </c>
      <c r="BW18" s="41" t="str">
        <f>IFERROR(INDEX('Data Entry'!$BQ$2649:$BQ$2828, MATCH($BY18, 'Data Entry'!$BN$2649:$BN$2828, 0)), "")</f>
        <v/>
      </c>
      <c r="BY18" s="37">
        <v>15</v>
      </c>
      <c r="CA18" s="41" t="str">
        <f>IFERROR(INDEX('Data Entry'!$BG$2649:$BG$2768, MATCH($BY18, 'Data Entry'!$BH$2649:$BH$2768, 0)), "")</f>
        <v/>
      </c>
      <c r="CC18" s="41" t="str">
        <f>IFERROR(INDEX('Data Entry'!$BY$2649:$BY$5288, MATCH($BY18, 'Data Entry'!$BZ$2649:$BZ$5288, 0)), "")</f>
        <v>Annual Reminder â€“ Â£35 | Spreadsheet Solutions</v>
      </c>
      <c r="CE18" s="41" t="str">
        <f>'Data Entry'!$BW2663</f>
        <v>Canada</v>
      </c>
    </row>
    <row r="19" spans="1:83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H19" s="37" t="str">
        <f>'Intro &amp; Setup'!$BB$9</f>
        <v>Feb 2023</v>
      </c>
      <c r="BI19" s="75">
        <f t="shared" ref="BI19:BI29" si="0">IFERROR(BU4/BI4/24/60/60, "")</f>
        <v>3.9881474176345941E-4</v>
      </c>
      <c r="BW19" s="41" t="str">
        <f>IFERROR(INDEX('Data Entry'!$BQ$2649:$BQ$2828, MATCH($BY19, 'Data Entry'!$BN$2649:$BN$2828, 0)), "")</f>
        <v/>
      </c>
      <c r="BY19" s="37">
        <v>16</v>
      </c>
      <c r="CA19" s="41" t="str">
        <f>IFERROR(INDEX('Data Entry'!$BG$2649:$BG$2768, MATCH($BY19, 'Data Entry'!$BH$2649:$BH$2768, 0)), "")</f>
        <v/>
      </c>
      <c r="CC19" s="41" t="str">
        <f>IFERROR(INDEX('Data Entry'!$BY$2649:$BY$5288, MATCH($BY19, 'Data Entry'!$BZ$2649:$BZ$5288, 0)), "")</f>
        <v>annual sales report | Spreadsheet Solutions</v>
      </c>
      <c r="CE19" s="41" t="str">
        <f>'Data Entry'!$BW2664</f>
        <v>China</v>
      </c>
    </row>
    <row r="20" spans="1:83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H20" s="37" t="str">
        <f>'Intro &amp; Setup'!$BB$10</f>
        <v>Mar 2023</v>
      </c>
      <c r="BI20" s="75">
        <f>IFERROR(BU5/BI5/24/60/60, "")</f>
        <v>4.6260793001590535E-4</v>
      </c>
      <c r="BW20" s="41" t="str">
        <f>IFERROR(INDEX('Data Entry'!$BQ$2649:$BQ$2828, MATCH($BY20, 'Data Entry'!$BN$2649:$BN$2828, 0)), "")</f>
        <v/>
      </c>
      <c r="BY20" s="37">
        <v>17</v>
      </c>
      <c r="CA20" s="41" t="str">
        <f>IFERROR(INDEX('Data Entry'!$BG$2649:$BG$2768, MATCH($BY20, 'Data Entry'!$BH$2649:$BH$2768, 0)), "")</f>
        <v/>
      </c>
      <c r="CC20" s="41" t="str">
        <f>IFERROR(INDEX('Data Entry'!$BY$2649:$BY$5288, MATCH($BY20, 'Data Entry'!$BZ$2649:$BZ$5288, 0)), "")</f>
        <v>Archives | Spreadsheet Solutions</v>
      </c>
      <c r="CE20" s="41" t="str">
        <f>'Data Entry'!$BW2665</f>
        <v>Colombia</v>
      </c>
    </row>
    <row r="21" spans="1:83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H21" s="37" t="str">
        <f>'Intro &amp; Setup'!$BB$11</f>
        <v>Apr 2023</v>
      </c>
      <c r="BI21" s="75" t="str">
        <f t="shared" si="0"/>
        <v/>
      </c>
      <c r="BW21" s="41" t="str">
        <f>IFERROR(INDEX('Data Entry'!$BQ$2649:$BQ$2828, MATCH($BY21, 'Data Entry'!$BN$2649:$BN$2828, 0)), "")</f>
        <v/>
      </c>
      <c r="BY21" s="37">
        <v>18</v>
      </c>
      <c r="CA21" s="41" t="str">
        <f>IFERROR(INDEX('Data Entry'!$BG$2649:$BG$2768, MATCH($BY21, 'Data Entry'!$BH$2649:$BH$2768, 0)), "")</f>
        <v/>
      </c>
      <c r="CC21" s="41" t="str">
        <f>IFERROR(INDEX('Data Entry'!$BY$2649:$BY$5288, MATCH($BY21, 'Data Entry'!$BZ$2649:$BZ$5288, 0)), "")</f>
        <v>Articles | Spreadsheet Solutions</v>
      </c>
      <c r="CE21" s="41" t="str">
        <f>'Data Entry'!$BW2666</f>
        <v>Congo - Kinshasa</v>
      </c>
    </row>
    <row r="22" spans="1:83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H22" s="37" t="str">
        <f>'Intro &amp; Setup'!$BB$12</f>
        <v>May 2023</v>
      </c>
      <c r="BI22" s="75" t="str">
        <f t="shared" si="0"/>
        <v/>
      </c>
      <c r="BW22" s="41" t="str">
        <f>IFERROR(INDEX('Data Entry'!$BQ$2649:$BQ$2828, MATCH($BY22, 'Data Entry'!$BN$2649:$BN$2828, 0)), "")</f>
        <v/>
      </c>
      <c r="BY22" s="37">
        <v>19</v>
      </c>
      <c r="CA22" s="41" t="str">
        <f>IFERROR(INDEX('Data Entry'!$BG$2649:$BG$2768, MATCH($BY22, 'Data Entry'!$BH$2649:$BH$2768, 0)), "")</f>
        <v/>
      </c>
      <c r="CC22" s="41" t="str">
        <f>IFERROR(INDEX('Data Entry'!$BY$2649:$BY$5288, MATCH($BY22, 'Data Entry'!$BZ$2649:$BZ$5288, 0)), "")</f>
        <v>Banking Financial Report â€“ Â£320 | Spreadsheet Solutions</v>
      </c>
      <c r="CE22" s="41" t="str">
        <f>'Data Entry'!$BW2667</f>
        <v>Croatia</v>
      </c>
    </row>
    <row r="23" spans="1:83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H23" s="37" t="str">
        <f>'Intro &amp; Setup'!$BB$13</f>
        <v>Jun 2023</v>
      </c>
      <c r="BI23" s="75" t="str">
        <f t="shared" si="0"/>
        <v/>
      </c>
      <c r="BW23" s="41" t="str">
        <f>IFERROR(INDEX('Data Entry'!$BQ$2649:$BQ$2828, MATCH($BY23, 'Data Entry'!$BN$2649:$BN$2828, 0)), "")</f>
        <v/>
      </c>
      <c r="BY23" s="37">
        <v>20</v>
      </c>
      <c r="CA23" s="41" t="str">
        <f>IFERROR(INDEX('Data Entry'!$BG$2649:$BG$2768, MATCH($BY23, 'Data Entry'!$BH$2649:$BH$2768, 0)), "")</f>
        <v/>
      </c>
      <c r="CC23" s="41" t="str">
        <f>IFERROR(INDEX('Data Entry'!$BY$2649:$BY$5288, MATCH($BY23, 'Data Entry'!$BZ$2649:$BZ$5288, 0)), "")</f>
        <v>Basic Business Plan Budget â€“ Â£35 | Spreadsheet Solutions</v>
      </c>
      <c r="CE23" s="41" t="str">
        <f>'Data Entry'!$BW2668</f>
        <v>Cyprus</v>
      </c>
    </row>
    <row r="24" spans="1:83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H24" s="37" t="str">
        <f>'Intro &amp; Setup'!$BB$14</f>
        <v>Jul 2023</v>
      </c>
      <c r="BI24" s="75" t="str">
        <f t="shared" si="0"/>
        <v/>
      </c>
      <c r="BW24" s="41" t="str">
        <f>IFERROR(INDEX('Data Entry'!$BQ$2649:$BQ$2828, MATCH($BY24, 'Data Entry'!$BN$2649:$BN$2828, 0)), "")</f>
        <v/>
      </c>
      <c r="BY24" s="37">
        <v>21</v>
      </c>
      <c r="CA24" s="41" t="str">
        <f>IFERROR(INDEX('Data Entry'!$BG$2649:$BG$2768, MATCH($BY24, 'Data Entry'!$BH$2649:$BH$2768, 0)), "")</f>
        <v/>
      </c>
      <c r="CC24" s="41" t="str">
        <f>IFERROR(INDEX('Data Entry'!$BY$2649:$BY$5288, MATCH($BY24, 'Data Entry'!$BZ$2649:$BZ$5288, 0)), "")</f>
        <v>Basic Range Order Form | Spreadsheet Solutions</v>
      </c>
      <c r="CE24" s="41" t="str">
        <f>'Data Entry'!$BW2669</f>
        <v>Czechia</v>
      </c>
    </row>
    <row r="25" spans="1:83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H25" s="37" t="str">
        <f>'Intro &amp; Setup'!$BB$15</f>
        <v>Aug 2023</v>
      </c>
      <c r="BI25" s="75" t="str">
        <f t="shared" si="0"/>
        <v/>
      </c>
      <c r="BW25" s="41" t="str">
        <f>IFERROR(INDEX('Data Entry'!$BQ$2649:$BQ$2828, MATCH($BY25, 'Data Entry'!$BN$2649:$BN$2828, 0)), "")</f>
        <v/>
      </c>
      <c r="BY25" s="37">
        <v>22</v>
      </c>
      <c r="CA25" s="41" t="str">
        <f>IFERROR(INDEX('Data Entry'!$BG$2649:$BG$2768, MATCH($BY25, 'Data Entry'!$BH$2649:$BH$2768, 0)), "")</f>
        <v/>
      </c>
      <c r="CC25" s="41" t="str">
        <f>IFERROR(INDEX('Data Entry'!$BY$2649:$BY$5288, MATCH($BY25, 'Data Entry'!$BZ$2649:$BZ$5288, 0)), "")</f>
        <v>Basic Sole Trader Accounts â€“ Â£35 | Spreadsheet Solutions</v>
      </c>
      <c r="CE25" s="41" t="str">
        <f>'Data Entry'!$BW2670</f>
        <v>Egypt</v>
      </c>
    </row>
    <row r="26" spans="1:83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H26" s="37" t="str">
        <f>'Intro &amp; Setup'!$BB$16</f>
        <v>Sep 2023</v>
      </c>
      <c r="BI26" s="75" t="str">
        <f t="shared" si="0"/>
        <v/>
      </c>
      <c r="BW26" s="41" t="str">
        <f>IFERROR(INDEX('Data Entry'!$BQ$2649:$BQ$2828, MATCH($BY26, 'Data Entry'!$BN$2649:$BN$2828, 0)), "")</f>
        <v/>
      </c>
      <c r="BY26" s="37">
        <v>23</v>
      </c>
      <c r="CA26" s="41" t="str">
        <f>IFERROR(INDEX('Data Entry'!$BG$2649:$BG$2768, MATCH($BY26, 'Data Entry'!$BH$2649:$BH$2768, 0)), "")</f>
        <v/>
      </c>
      <c r="CC26" s="41" t="str">
        <f>IFERROR(INDEX('Data Entry'!$BY$2649:$BY$5288, MATCH($BY26, 'Data Entry'!$BZ$2649:$BZ$5288, 0)), "")</f>
        <v>Basic Spreadsheet Range | Spreadsheet Solutions</v>
      </c>
      <c r="CE26" s="41" t="str">
        <f>'Data Entry'!$BW2671</f>
        <v>El Salvador</v>
      </c>
    </row>
    <row r="27" spans="1:83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H27" s="37" t="str">
        <f>'Intro &amp; Setup'!$BB$17</f>
        <v>Oct 2023</v>
      </c>
      <c r="BI27" s="75" t="str">
        <f t="shared" si="0"/>
        <v/>
      </c>
      <c r="BW27" s="41" t="str">
        <f>IFERROR(INDEX('Data Entry'!$BQ$2649:$BQ$2828, MATCH($BY27, 'Data Entry'!$BN$2649:$BN$2828, 0)), "")</f>
        <v/>
      </c>
      <c r="BY27" s="37">
        <v>24</v>
      </c>
      <c r="CA27" s="41" t="str">
        <f>IFERROR(INDEX('Data Entry'!$BG$2649:$BG$2768, MATCH($BY27, 'Data Entry'!$BH$2649:$BH$2768, 0)), "")</f>
        <v/>
      </c>
      <c r="CC27" s="41" t="str">
        <f>IFERROR(INDEX('Data Entry'!$BY$2649:$BY$5288, MATCH($BY27, 'Data Entry'!$BZ$2649:$BZ$5288, 0)), "")</f>
        <v>Basic Time Allocator â€“ Â£35 | Spreadsheet Solutions</v>
      </c>
      <c r="CE27" s="41" t="str">
        <f>'Data Entry'!$BW2672</f>
        <v>Finland</v>
      </c>
    </row>
    <row r="28" spans="1:83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H28" s="37" t="str">
        <f>'Intro &amp; Setup'!$BB$18</f>
        <v>Nov 2023</v>
      </c>
      <c r="BI28" s="75" t="str">
        <f t="shared" si="0"/>
        <v/>
      </c>
      <c r="BW28" s="41" t="str">
        <f>IFERROR(INDEX('Data Entry'!$BQ$2649:$BQ$2828, MATCH($BY28, 'Data Entry'!$BN$2649:$BN$2828, 0)), "")</f>
        <v/>
      </c>
      <c r="BY28" s="37">
        <v>25</v>
      </c>
      <c r="CA28" s="41" t="str">
        <f>IFERROR(INDEX('Data Entry'!$BG$2649:$BG$2768, MATCH($BY28, 'Data Entry'!$BH$2649:$BH$2768, 0)), "")</f>
        <v/>
      </c>
      <c r="CC28" s="41" t="str">
        <f>IFERROR(INDEX('Data Entry'!$BY$2649:$BY$5288, MATCH($BY28, 'Data Entry'!$BZ$2649:$BZ$5288, 0)), "")</f>
        <v>Being Creative with Excel | Spreadsheet Solutions</v>
      </c>
      <c r="CE28" s="41" t="str">
        <f>'Data Entry'!$BW2673</f>
        <v>France</v>
      </c>
    </row>
    <row r="29" spans="1:83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H29" s="38" t="str">
        <f>'Intro &amp; Setup'!$BB$19</f>
        <v>Dec 2023</v>
      </c>
      <c r="BI29" s="76" t="str">
        <f t="shared" si="0"/>
        <v/>
      </c>
      <c r="BW29" s="41" t="str">
        <f>IFERROR(INDEX('Data Entry'!$BQ$2649:$BQ$2828, MATCH($BY29, 'Data Entry'!$BN$2649:$BN$2828, 0)), "")</f>
        <v/>
      </c>
      <c r="BY29" s="37">
        <v>26</v>
      </c>
      <c r="CA29" s="41" t="str">
        <f>IFERROR(INDEX('Data Entry'!$BG$2649:$BG$2768, MATCH($BY29, 'Data Entry'!$BH$2649:$BH$2768, 0)), "")</f>
        <v/>
      </c>
      <c r="CC29" s="41" t="str">
        <f>IFERROR(INDEX('Data Entry'!$BY$2649:$BY$5288, MATCH($BY29, 'Data Entry'!$BZ$2649:$BZ$5288, 0)), "")</f>
        <v>Bespoke Spreadsheets | Spreadsheet Solutions</v>
      </c>
      <c r="CE29" s="41" t="str">
        <f>'Data Entry'!$BW2674</f>
        <v>Germany</v>
      </c>
    </row>
    <row r="30" spans="1:83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W30" s="41" t="str">
        <f>IFERROR(INDEX('Data Entry'!$BQ$2649:$BQ$2828, MATCH($BY30, 'Data Entry'!$BN$2649:$BN$2828, 0)), "")</f>
        <v/>
      </c>
      <c r="BY30" s="37">
        <v>27</v>
      </c>
      <c r="CA30" s="41" t="str">
        <f>IFERROR(INDEX('Data Entry'!$BG$2649:$BG$2768, MATCH($BY30, 'Data Entry'!$BH$2649:$BH$2768, 0)), "")</f>
        <v/>
      </c>
      <c r="CC30" s="41" t="str">
        <f>IFERROR(INDEX('Data Entry'!$BY$2649:$BY$5288, MATCH($BY30, 'Data Entry'!$BZ$2649:$BZ$5288, 0)), "")</f>
        <v>Between Jobs | Spreadsheet Solutions</v>
      </c>
      <c r="CE30" s="41" t="str">
        <f>'Data Entry'!$BW2675</f>
        <v>Ghana</v>
      </c>
    </row>
    <row r="31" spans="1:83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I31" s="39" t="str">
        <f>IFERROR(INDEX('Data Entry'!$BM$2649:$BM$2828, MATCH($BI$32, 'Data Entry'!$BQ$2649:$BQ$2828, 0)), "")</f>
        <v>page_view</v>
      </c>
      <c r="BW31" s="41" t="str">
        <f>IFERROR(INDEX('Data Entry'!$BQ$2649:$BQ$2828, MATCH($BY31, 'Data Entry'!$BN$2649:$BN$2828, 0)), "")</f>
        <v/>
      </c>
      <c r="BY31" s="37">
        <v>28</v>
      </c>
      <c r="CA31" s="41" t="str">
        <f>IFERROR(INDEX('Data Entry'!$BG$2649:$BG$2768, MATCH($BY31, 'Data Entry'!$BH$2649:$BH$2768, 0)), "")</f>
        <v/>
      </c>
      <c r="CC31" s="41" t="str">
        <f>IFERROR(INDEX('Data Entry'!$BY$2649:$BY$5288, MATCH($BY31, 'Data Entry'!$BZ$2649:$BZ$5288, 0)), "")</f>
        <v>Buy Our Book | Spreadsheet Solutions</v>
      </c>
      <c r="CE31" s="41" t="str">
        <f>'Data Entry'!$BW2676</f>
        <v>Greece</v>
      </c>
    </row>
    <row r="32" spans="1:83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H32" s="35" t="str">
        <f>IF($AV$57="", "", CONCATENATE($AV$57, "s"))</f>
        <v>Page Views</v>
      </c>
      <c r="BI32" s="35" t="str">
        <f>IF($AV$57="", "", $AV$57)</f>
        <v>Page View</v>
      </c>
      <c r="BW32" s="41" t="str">
        <f>IFERROR(INDEX('Data Entry'!$BQ$2649:$BQ$2828, MATCH($BY32, 'Data Entry'!$BN$2649:$BN$2828, 0)), "")</f>
        <v/>
      </c>
      <c r="BY32" s="37">
        <v>29</v>
      </c>
      <c r="CA32" s="41" t="str">
        <f>IFERROR(INDEX('Data Entry'!$BG$2649:$BG$2768, MATCH($BY32, 'Data Entry'!$BH$2649:$BH$2768, 0)), "")</f>
        <v/>
      </c>
      <c r="CC32" s="41" t="str">
        <f>IFERROR(INDEX('Data Entry'!$BY$2649:$BY$5288, MATCH($BY32, 'Data Entry'!$BZ$2649:$BZ$5288, 0)), "")</f>
        <v>Can Your Spreadsheets be Improved? | Spreadsheet Solutions</v>
      </c>
      <c r="CE32" s="41" t="str">
        <f>'Data Entry'!$BW2677</f>
        <v>Grenada</v>
      </c>
    </row>
    <row r="33" spans="1:83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H33" s="36" t="str">
        <f>'Intro &amp; Setup'!$BB$8</f>
        <v>Jan 2023</v>
      </c>
      <c r="BI33" s="68">
        <f>SUMIF('Data Entry'!$BQ$7:$BQ$186, CONCATENATE($BI$31, " - ", $BH33), 'Data Entry'!$BN$7:$BN$186)</f>
        <v>1748</v>
      </c>
      <c r="BW33" s="41" t="str">
        <f>IFERROR(INDEX('Data Entry'!$BQ$2649:$BQ$2828, MATCH($BY33, 'Data Entry'!$BN$2649:$BN$2828, 0)), "")</f>
        <v/>
      </c>
      <c r="BY33" s="37">
        <v>30</v>
      </c>
      <c r="CA33" s="41" t="str">
        <f>IFERROR(INDEX('Data Entry'!$BG$2649:$BG$2768, MATCH($BY33, 'Data Entry'!$BH$2649:$BH$2768, 0)), "")</f>
        <v/>
      </c>
      <c r="CC33" s="41" t="str">
        <f>IFERROR(INDEX('Data Entry'!$BY$2649:$BY$5288, MATCH($BY33, 'Data Entry'!$BZ$2649:$BZ$5288, 0)), "")</f>
        <v>Cash Allocator Report â€“ Â£25 | Spreadsheet Solutions</v>
      </c>
      <c r="CE33" s="41" t="str">
        <f>'Data Entry'!$BW2678</f>
        <v>Guinea</v>
      </c>
    </row>
    <row r="34" spans="1:83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H34" s="37" t="str">
        <f>'Intro &amp; Setup'!$BB$9</f>
        <v>Feb 2023</v>
      </c>
      <c r="BI34" s="69">
        <f>SUMIF('Data Entry'!$BQ$7:$BQ$186, CONCATENATE($BI$31, " - ", $BH34), 'Data Entry'!$BN$7:$BN$186)</f>
        <v>1712</v>
      </c>
      <c r="BW34" s="41" t="str">
        <f>IFERROR(INDEX('Data Entry'!$BQ$2649:$BQ$2828, MATCH($BY34, 'Data Entry'!$BN$2649:$BN$2828, 0)), "")</f>
        <v/>
      </c>
      <c r="BY34" s="37">
        <v>31</v>
      </c>
      <c r="CA34" s="41" t="str">
        <f>IFERROR(INDEX('Data Entry'!$BG$2649:$BG$2768, MATCH($BY34, 'Data Entry'!$BH$2649:$BH$2768, 0)), "")</f>
        <v/>
      </c>
      <c r="CC34" s="41" t="str">
        <f>IFERROR(INDEX('Data Entry'!$BY$2649:$BY$5288, MATCH($BY34, 'Data Entry'!$BZ$2649:$BZ$5288, 0)), "")</f>
        <v>Cash Flow Forecast â€“ Â£25 | Spreadsheet Solutions</v>
      </c>
      <c r="CE34" s="41" t="str">
        <f>'Data Entry'!$BW2679</f>
        <v>Hong Kong</v>
      </c>
    </row>
    <row r="35" spans="1:83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H35" s="37" t="str">
        <f>'Intro &amp; Setup'!$BB$10</f>
        <v>Mar 2023</v>
      </c>
      <c r="BI35" s="69">
        <f>SUMIF('Data Entry'!$BQ$7:$BQ$186, CONCATENATE($BI$31, " - ", $BH35), 'Data Entry'!$BN$7:$BN$186)</f>
        <v>1278</v>
      </c>
      <c r="BW35" s="41" t="str">
        <f>IFERROR(INDEX('Data Entry'!$BQ$2649:$BQ$2828, MATCH($BY35, 'Data Entry'!$BN$2649:$BN$2828, 0)), "")</f>
        <v/>
      </c>
      <c r="BY35" s="37">
        <v>32</v>
      </c>
      <c r="CA35" s="41" t="str">
        <f>IFERROR(INDEX('Data Entry'!$BG$2649:$BG$2768, MATCH($BY35, 'Data Entry'!$BH$2649:$BH$2768, 0)), "")</f>
        <v/>
      </c>
      <c r="CC35" s="41" t="str">
        <f>IFERROR(INDEX('Data Entry'!$BY$2649:$BY$5288, MATCH($BY35, 'Data Entry'!$BZ$2649:$BZ$5288, 0)), "")</f>
        <v>Client Action Manager â€“ Â£220 | Spreadsheet Solutions</v>
      </c>
      <c r="CE35" s="41" t="str">
        <f>'Data Entry'!$BW2680</f>
        <v>Hungary</v>
      </c>
    </row>
    <row r="36" spans="1:83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H36" s="37" t="str">
        <f>'Intro &amp; Setup'!$BB$11</f>
        <v>Apr 2023</v>
      </c>
      <c r="BI36" s="69">
        <f>SUMIF('Data Entry'!$BQ$7:$BQ$186, CONCATENATE($BI$31, " - ", $BH36), 'Data Entry'!$BN$7:$BN$186)</f>
        <v>0</v>
      </c>
      <c r="BW36" s="41" t="str">
        <f>IFERROR(INDEX('Data Entry'!$BQ$2649:$BQ$2828, MATCH($BY36, 'Data Entry'!$BN$2649:$BN$2828, 0)), "")</f>
        <v/>
      </c>
      <c r="BY36" s="37">
        <v>33</v>
      </c>
      <c r="CA36" s="41" t="str">
        <f>IFERROR(INDEX('Data Entry'!$BG$2649:$BG$2768, MATCH($BY36, 'Data Entry'!$BH$2649:$BH$2768, 0)), "")</f>
        <v/>
      </c>
      <c r="CC36" s="41" t="str">
        <f>IFERROR(INDEX('Data Entry'!$BY$2649:$BY$5288, MATCH($BY36, 'Data Entry'!$BZ$2649:$BZ$5288, 0)), "")</f>
        <v>Client Feedback Videos | Spreadsheet Solutions</v>
      </c>
      <c r="CE36" s="41" t="str">
        <f>'Data Entry'!$BW2681</f>
        <v>India</v>
      </c>
    </row>
    <row r="37" spans="1:83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H37" s="37" t="str">
        <f>'Intro &amp; Setup'!$BB$12</f>
        <v>May 2023</v>
      </c>
      <c r="BI37" s="69">
        <f>SUMIF('Data Entry'!$BQ$7:$BQ$186, CONCATENATE($BI$31, " - ", $BH37), 'Data Entry'!$BN$7:$BN$186)</f>
        <v>0</v>
      </c>
      <c r="BW37" s="41" t="str">
        <f>IFERROR(INDEX('Data Entry'!$BQ$2649:$BQ$2828, MATCH($BY37, 'Data Entry'!$BN$2649:$BN$2828, 0)), "")</f>
        <v/>
      </c>
      <c r="BY37" s="37">
        <v>34</v>
      </c>
      <c r="CA37" s="41" t="str">
        <f>IFERROR(INDEX('Data Entry'!$BG$2649:$BG$2768, MATCH($BY37, 'Data Entry'!$BH$2649:$BH$2768, 0)), "")</f>
        <v/>
      </c>
      <c r="CC37" s="41" t="str">
        <f>IFERROR(INDEX('Data Entry'!$BY$2649:$BY$5288, MATCH($BY37, 'Data Entry'!$BZ$2649:$BZ$5288, 0)), "")</f>
        <v>Client Follow-Up Schedule â€“ Â£180 | Spreadsheet Solutions</v>
      </c>
      <c r="CE37" s="41" t="str">
        <f>'Data Entry'!$BW2682</f>
        <v>Indonesia</v>
      </c>
    </row>
    <row r="38" spans="1:83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H38" s="37" t="str">
        <f>'Intro &amp; Setup'!$BB$13</f>
        <v>Jun 2023</v>
      </c>
      <c r="BI38" s="69">
        <f>SUMIF('Data Entry'!$BQ$7:$BQ$186, CONCATENATE($BI$31, " - ", $BH38), 'Data Entry'!$BN$7:$BN$186)</f>
        <v>0</v>
      </c>
      <c r="BW38" s="41" t="str">
        <f>IFERROR(INDEX('Data Entry'!$BQ$2649:$BQ$2828, MATCH($BY38, 'Data Entry'!$BN$2649:$BN$2828, 0)), "")</f>
        <v/>
      </c>
      <c r="BY38" s="37">
        <v>35</v>
      </c>
      <c r="CA38" s="41" t="str">
        <f>IFERROR(INDEX('Data Entry'!$BG$2649:$BG$2768, MATCH($BY38, 'Data Entry'!$BH$2649:$BH$2768, 0)), "")</f>
        <v/>
      </c>
      <c r="CC38" s="41" t="str">
        <f>IFERROR(INDEX('Data Entry'!$BY$2649:$BY$5288, MATCH($BY38, 'Data Entry'!$BZ$2649:$BZ$5288, 0)), "")</f>
        <v>Client Sales Database â€“ Â£190 | Spreadsheet Solutions</v>
      </c>
      <c r="CE38" s="41" t="str">
        <f>'Data Entry'!$BW2683</f>
        <v>Iran</v>
      </c>
    </row>
    <row r="39" spans="1:83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H39" s="37" t="str">
        <f>'Intro &amp; Setup'!$BB$14</f>
        <v>Jul 2023</v>
      </c>
      <c r="BI39" s="69">
        <f>SUMIF('Data Entry'!$BQ$7:$BQ$186, CONCATENATE($BI$31, " - ", $BH39), 'Data Entry'!$BN$7:$BN$186)</f>
        <v>0</v>
      </c>
      <c r="BW39" s="41" t="str">
        <f>IFERROR(INDEX('Data Entry'!$BQ$2649:$BQ$2828, MATCH($BY39, 'Data Entry'!$BN$2649:$BN$2828, 0)), "")</f>
        <v/>
      </c>
      <c r="BY39" s="37">
        <v>36</v>
      </c>
      <c r="CA39" s="41" t="str">
        <f>IFERROR(INDEX('Data Entry'!$BG$2649:$BG$2768, MATCH($BY39, 'Data Entry'!$BH$2649:$BH$2768, 0)), "")</f>
        <v/>
      </c>
      <c r="CC39" s="41" t="str">
        <f>IFERROR(INDEX('Data Entry'!$BY$2649:$BY$5288, MATCH($BY39, 'Data Entry'!$BZ$2649:$BZ$5288, 0)), "")</f>
        <v>Cocktail Calculator â€“ Â£280 | Spreadsheet Solutions</v>
      </c>
      <c r="CE39" s="41" t="str">
        <f>'Data Entry'!$BW2684</f>
        <v>Iraq</v>
      </c>
    </row>
    <row r="40" spans="1:83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H40" s="37" t="str">
        <f>'Intro &amp; Setup'!$BB$15</f>
        <v>Aug 2023</v>
      </c>
      <c r="BI40" s="69">
        <f>SUMIF('Data Entry'!$BQ$7:$BQ$186, CONCATENATE($BI$31, " - ", $BH40), 'Data Entry'!$BN$7:$BN$186)</f>
        <v>0</v>
      </c>
      <c r="BW40" s="41" t="str">
        <f>IFERROR(INDEX('Data Entry'!$BQ$2649:$BQ$2828, MATCH($BY40, 'Data Entry'!$BN$2649:$BN$2828, 0)), "")</f>
        <v/>
      </c>
      <c r="BY40" s="37">
        <v>37</v>
      </c>
      <c r="CA40" s="41" t="str">
        <f>IFERROR(INDEX('Data Entry'!$BG$2649:$BG$2768, MATCH($BY40, 'Data Entry'!$BH$2649:$BH$2768, 0)), "")</f>
        <v/>
      </c>
      <c r="CC40" s="41" t="str">
        <f>IFERROR(INDEX('Data Entry'!$BY$2649:$BY$5288, MATCH($BY40, 'Data Entry'!$BZ$2649:$BZ$5288, 0)), "")</f>
        <v>Cold Calling Log &amp; Report â€“ Â£35 | Spreadsheet Solutions</v>
      </c>
      <c r="CE40" s="41" t="str">
        <f>'Data Entry'!$BW2685</f>
        <v>Ireland</v>
      </c>
    </row>
    <row r="41" spans="1:83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H41" s="37" t="str">
        <f>'Intro &amp; Setup'!$BB$16</f>
        <v>Sep 2023</v>
      </c>
      <c r="BI41" s="69">
        <f>SUMIF('Data Entry'!$BQ$7:$BQ$186, CONCATENATE($BI$31, " - ", $BH41), 'Data Entry'!$BN$7:$BN$186)</f>
        <v>0</v>
      </c>
      <c r="BW41" s="41" t="str">
        <f>IFERROR(INDEX('Data Entry'!$BQ$2649:$BQ$2828, MATCH($BY41, 'Data Entry'!$BN$2649:$BN$2828, 0)), "")</f>
        <v/>
      </c>
      <c r="BY41" s="37">
        <v>38</v>
      </c>
      <c r="CA41" s="41" t="str">
        <f>IFERROR(INDEX('Data Entry'!$BG$2649:$BG$2768, MATCH($BY41, 'Data Entry'!$BH$2649:$BH$2768, 0)), "")</f>
        <v/>
      </c>
      <c r="CC41" s="41" t="str">
        <f>IFERROR(INDEX('Data Entry'!$BY$2649:$BY$5288, MATCH($BY41, 'Data Entry'!$BZ$2649:$BZ$5288, 0)), "")</f>
        <v>Constant Staff Appraisal â€“ Â£300 | Spreadsheet Solutions</v>
      </c>
      <c r="CE41" s="41" t="str">
        <f>'Data Entry'!$BW2686</f>
        <v>Israel</v>
      </c>
    </row>
    <row r="42" spans="1:83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H42" s="37" t="str">
        <f>'Intro &amp; Setup'!$BB$17</f>
        <v>Oct 2023</v>
      </c>
      <c r="BI42" s="69">
        <f>SUMIF('Data Entry'!$BQ$7:$BQ$186, CONCATENATE($BI$31, " - ", $BH42), 'Data Entry'!$BN$7:$BN$186)</f>
        <v>0</v>
      </c>
      <c r="BW42" s="41" t="str">
        <f>IFERROR(INDEX('Data Entry'!$BQ$2649:$BQ$2828, MATCH($BY42, 'Data Entry'!$BN$2649:$BN$2828, 0)), "")</f>
        <v/>
      </c>
      <c r="BY42" s="37">
        <v>39</v>
      </c>
      <c r="CA42" s="41" t="str">
        <f>IFERROR(INDEX('Data Entry'!$BG$2649:$BG$2768, MATCH($BY42, 'Data Entry'!$BH$2649:$BH$2768, 0)), "")</f>
        <v/>
      </c>
      <c r="CC42" s="41" t="str">
        <f>IFERROR(INDEX('Data Entry'!$BY$2649:$BY$5288, MATCH($BY42, 'Data Entry'!$BZ$2649:$BZ$5288, 0)), "")</f>
        <v>Consultant Commission Calculator â€“ Â£220 | Spreadsheet Solutions</v>
      </c>
      <c r="CE42" s="41" t="str">
        <f>'Data Entry'!$BW2687</f>
        <v>Italy</v>
      </c>
    </row>
    <row r="43" spans="1:83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H43" s="37" t="str">
        <f>'Intro &amp; Setup'!$BB$18</f>
        <v>Nov 2023</v>
      </c>
      <c r="BI43" s="69">
        <f>SUMIF('Data Entry'!$BQ$7:$BQ$186, CONCATENATE($BI$31, " - ", $BH43), 'Data Entry'!$BN$7:$BN$186)</f>
        <v>0</v>
      </c>
      <c r="BW43" s="41" t="str">
        <f>IFERROR(INDEX('Data Entry'!$BQ$2649:$BQ$2828, MATCH($BY43, 'Data Entry'!$BN$2649:$BN$2828, 0)), "")</f>
        <v/>
      </c>
      <c r="BY43" s="37">
        <v>40</v>
      </c>
      <c r="CA43" s="41" t="str">
        <f>IFERROR(INDEX('Data Entry'!$BG$2649:$BG$2768, MATCH($BY43, 'Data Entry'!$BH$2649:$BH$2768, 0)), "")</f>
        <v/>
      </c>
      <c r="CC43" s="41" t="str">
        <f>IFERROR(INDEX('Data Entry'!$BY$2649:$BY$5288, MATCH($BY43, 'Data Entry'!$BZ$2649:$BZ$5288, 0)), "")</f>
        <v>Consultant Time Sheet â€“ Â£210 | Spreadsheet Solutions</v>
      </c>
      <c r="CE43" s="41" t="str">
        <f>'Data Entry'!$BW2688</f>
        <v>Jamaica</v>
      </c>
    </row>
    <row r="44" spans="1:83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H44" s="38" t="str">
        <f>'Intro &amp; Setup'!$BB$19</f>
        <v>Dec 2023</v>
      </c>
      <c r="BI44" s="70">
        <f>SUMIF('Data Entry'!$BQ$7:$BQ$186, CONCATENATE($BI$31, " - ", $BH44), 'Data Entry'!$BN$7:$BN$186)</f>
        <v>0</v>
      </c>
      <c r="BW44" s="41" t="str">
        <f>IFERROR(INDEX('Data Entry'!$BQ$2649:$BQ$2828, MATCH($BY44, 'Data Entry'!$BN$2649:$BN$2828, 0)), "")</f>
        <v/>
      </c>
      <c r="BY44" s="37">
        <v>41</v>
      </c>
      <c r="CA44" s="41" t="str">
        <f>IFERROR(INDEX('Data Entry'!$BG$2649:$BG$2768, MATCH($BY44, 'Data Entry'!$BH$2649:$BH$2768, 0)), "")</f>
        <v/>
      </c>
      <c r="CC44" s="41" t="str">
        <f>IFERROR(INDEX('Data Entry'!$BY$2649:$BY$5288, MATCH($BY44, 'Data Entry'!$BZ$2649:$BZ$5288, 0)), "")</f>
        <v>Contact Us | Spreadsheet Solutions</v>
      </c>
      <c r="CE44" s="41" t="str">
        <f>'Data Entry'!$BW2689</f>
        <v>Japan</v>
      </c>
    </row>
    <row r="45" spans="1:83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W45" s="41" t="str">
        <f>IFERROR(INDEX('Data Entry'!$BQ$2649:$BQ$2828, MATCH($BY45, 'Data Entry'!$BN$2649:$BN$2828, 0)), "")</f>
        <v/>
      </c>
      <c r="BY45" s="37">
        <v>42</v>
      </c>
      <c r="CA45" s="41" t="str">
        <f>IFERROR(INDEX('Data Entry'!$BG$2649:$BG$2768, MATCH($BY45, 'Data Entry'!$BH$2649:$BH$2768, 0)), "")</f>
        <v/>
      </c>
      <c r="CC45" s="41" t="str">
        <f>IFERROR(INDEX('Data Entry'!$BY$2649:$BY$5288, MATCH($BY45, 'Data Entry'!$BZ$2649:$BZ$5288, 0)), "")</f>
        <v>Could a Spreadsheet be Used to Securely Store Passwords? | Spreadsheet Solutions</v>
      </c>
      <c r="CE45" s="41" t="str">
        <f>'Data Entry'!$BW2690</f>
        <v>Kazakhstan</v>
      </c>
    </row>
    <row r="46" spans="1:83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W46" s="41" t="str">
        <f>IFERROR(INDEX('Data Entry'!$BQ$2649:$BQ$2828, MATCH($BY46, 'Data Entry'!$BN$2649:$BN$2828, 0)), "")</f>
        <v/>
      </c>
      <c r="BY46" s="37">
        <v>43</v>
      </c>
      <c r="CA46" s="41" t="str">
        <f>IFERROR(INDEX('Data Entry'!$BG$2649:$BG$2768, MATCH($BY46, 'Data Entry'!$BH$2649:$BH$2768, 0)), "")</f>
        <v/>
      </c>
      <c r="CC46" s="41" t="str">
        <f>IFERROR(INDEX('Data Entry'!$BY$2649:$BY$5288, MATCH($BY46, 'Data Entry'!$BZ$2649:$BZ$5288, 0)), "")</f>
        <v>Crack the Code â€“ Free Military-style Puzzle Game | Spreadsheet Solutions</v>
      </c>
      <c r="CE46" s="41" t="str">
        <f>'Data Entry'!$BW2691</f>
        <v>Kenya</v>
      </c>
    </row>
    <row r="47" spans="1:83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W47" s="41" t="str">
        <f>IFERROR(INDEX('Data Entry'!$BQ$2649:$BQ$2828, MATCH($BY47, 'Data Entry'!$BN$2649:$BN$2828, 0)), "")</f>
        <v/>
      </c>
      <c r="BY47" s="37">
        <v>44</v>
      </c>
      <c r="CA47" s="41" t="str">
        <f>IFERROR(INDEX('Data Entry'!$BG$2649:$BG$2768, MATCH($BY47, 'Data Entry'!$BH$2649:$BH$2768, 0)), "")</f>
        <v/>
      </c>
      <c r="CC47" s="41" t="str">
        <f>IFERROR(INDEX('Data Entry'!$BY$2649:$BY$5288, MATCH($BY47, 'Data Entry'!$BZ$2649:$BZ$5288, 0)), "")</f>
        <v>CRM for Virtual Assistants â€“ Â£320 | Spreadsheet Solutions</v>
      </c>
      <c r="CE47" s="41" t="str">
        <f>'Data Entry'!$BW2692</f>
        <v>Lebanon</v>
      </c>
    </row>
    <row r="48" spans="1:83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W48" s="41" t="str">
        <f>IFERROR(INDEX('Data Entry'!$BQ$2649:$BQ$2828, MATCH($BY48, 'Data Entry'!$BN$2649:$BN$2828, 0)), "")</f>
        <v/>
      </c>
      <c r="BY48" s="37">
        <v>45</v>
      </c>
      <c r="CA48" s="41" t="str">
        <f>IFERROR(INDEX('Data Entry'!$BG$2649:$BG$2768, MATCH($BY48, 'Data Entry'!$BH$2649:$BH$2768, 0)), "")</f>
        <v/>
      </c>
      <c r="CC48" s="41" t="str">
        <f>IFERROR(INDEX('Data Entry'!$BY$2649:$BY$5288, MATCH($BY48, 'Data Entry'!$BZ$2649:$BZ$5288, 0)), "")</f>
        <v>Daily Staff Placement Schedule â€“ Â£420 | Spreadsheet Solutions</v>
      </c>
      <c r="CE48" s="41" t="str">
        <f>'Data Entry'!$BW2693</f>
        <v>Liberia</v>
      </c>
    </row>
    <row r="49" spans="1:83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W49" s="41" t="str">
        <f>IFERROR(INDEX('Data Entry'!$BQ$2649:$BQ$2828, MATCH($BY49, 'Data Entry'!$BN$2649:$BN$2828, 0)), "")</f>
        <v/>
      </c>
      <c r="BY49" s="37">
        <v>46</v>
      </c>
      <c r="CA49" s="41" t="str">
        <f>IFERROR(INDEX('Data Entry'!$BG$2649:$BG$2768, MATCH($BY49, 'Data Entry'!$BH$2649:$BH$2768, 0)), "")</f>
        <v/>
      </c>
      <c r="CC49" s="41" t="str">
        <f>IFERROR(INDEX('Data Entry'!$BY$2649:$BY$5288, MATCH($BY49, 'Data Entry'!$BZ$2649:$BZ$5288, 0)), "")</f>
        <v>Direct Marketing Success Dashboard â€“ Â£210 | Spreadsheet Solutions</v>
      </c>
      <c r="CE49" s="41" t="str">
        <f>'Data Entry'!$BW2694</f>
        <v>Luxembourg</v>
      </c>
    </row>
    <row r="50" spans="1:83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W50" s="41" t="str">
        <f>IFERROR(INDEX('Data Entry'!$BQ$2649:$BQ$2828, MATCH($BY50, 'Data Entry'!$BN$2649:$BN$2828, 0)), "")</f>
        <v/>
      </c>
      <c r="BY50" s="37">
        <v>47</v>
      </c>
      <c r="CA50" s="41" t="str">
        <f>IFERROR(INDEX('Data Entry'!$BG$2649:$BG$2768, MATCH($BY50, 'Data Entry'!$BH$2649:$BH$2768, 0)), "")</f>
        <v/>
      </c>
      <c r="CC50" s="41" t="str">
        <f>IFERROR(INDEX('Data Entry'!$BY$2649:$BY$5288, MATCH($BY50, 'Data Entry'!$BZ$2649:$BZ$5288, 0)), "")</f>
        <v>DIY Spreadsheets | Spreadsheet Solutions</v>
      </c>
      <c r="CE50" s="41" t="str">
        <f>'Data Entry'!$BW2695</f>
        <v>Malaysia</v>
      </c>
    </row>
    <row r="51" spans="1:83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W51" s="41" t="str">
        <f>IFERROR(INDEX('Data Entry'!$BQ$2649:$BQ$2828, MATCH($BY51, 'Data Entry'!$BN$2649:$BN$2828, 0)), "")</f>
        <v/>
      </c>
      <c r="BY51" s="37">
        <v>48</v>
      </c>
      <c r="CA51" s="41" t="str">
        <f>IFERROR(INDEX('Data Entry'!$BG$2649:$BG$2768, MATCH($BY51, 'Data Entry'!$BH$2649:$BH$2768, 0)), "")</f>
        <v/>
      </c>
      <c r="CC51" s="41" t="str">
        <f>IFERROR(INDEX('Data Entry'!$BY$2649:$BY$5288, MATCH($BY51, 'Data Entry'!$BZ$2649:$BZ$5288, 0)), "")</f>
        <v>Dynamic Cashflow Forecast | Spreadsheet Solutions</v>
      </c>
      <c r="CE51" s="41" t="str">
        <f>'Data Entry'!$BW2696</f>
        <v>Mali</v>
      </c>
    </row>
    <row r="52" spans="1:83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W52" s="41" t="str">
        <f>IFERROR(INDEX('Data Entry'!$BQ$2649:$BQ$2828, MATCH($BY52, 'Data Entry'!$BN$2649:$BN$2828, 0)), "")</f>
        <v/>
      </c>
      <c r="BY52" s="37">
        <v>49</v>
      </c>
      <c r="CA52" s="41" t="str">
        <f>IFERROR(INDEX('Data Entry'!$BG$2649:$BG$2768, MATCH($BY52, 'Data Entry'!$BH$2649:$BH$2768, 0)), "")</f>
        <v/>
      </c>
      <c r="CC52" s="41" t="str">
        <f>IFERROR(INDEX('Data Entry'!$BY$2649:$BY$5288, MATCH($BY52, 'Data Entry'!$BZ$2649:$BZ$5288, 0)), "")</f>
        <v>Dynamic Cashflow Forecast â€“ Â£100 | Spreadsheet Solutions</v>
      </c>
      <c r="CE52" s="41" t="str">
        <f>'Data Entry'!$BW2697</f>
        <v>Marshall Islands</v>
      </c>
    </row>
    <row r="53" spans="1:83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W53" s="41" t="str">
        <f>IFERROR(INDEX('Data Entry'!$BQ$2649:$BQ$2828, MATCH($BY53, 'Data Entry'!$BN$2649:$BN$2828, 0)), "")</f>
        <v/>
      </c>
      <c r="BY53" s="37">
        <v>50</v>
      </c>
      <c r="CA53" s="41" t="str">
        <f>IFERROR(INDEX('Data Entry'!$BG$2649:$BG$2768, MATCH($BY53, 'Data Entry'!$BH$2649:$BH$2768, 0)), "")</f>
        <v/>
      </c>
      <c r="CC53" s="41" t="str">
        <f>IFERROR(INDEX('Data Entry'!$BY$2649:$BY$5288, MATCH($BY53, 'Data Entry'!$BZ$2649:$BZ$5288, 0)), "")</f>
        <v>eBooks &amp; PDFs | Spreadsheet Solutions</v>
      </c>
      <c r="CE53" s="41" t="str">
        <f>'Data Entry'!$BW2698</f>
        <v>Mexico</v>
      </c>
    </row>
    <row r="54" spans="1:83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W54" s="41" t="str">
        <f>IFERROR(INDEX('Data Entry'!$BQ$2649:$BQ$2828, MATCH($BY54, 'Data Entry'!$BN$2649:$BN$2828, 0)), "")</f>
        <v/>
      </c>
      <c r="BY54" s="37">
        <v>51</v>
      </c>
      <c r="CA54" s="41" t="str">
        <f>IFERROR(INDEX('Data Entry'!$BG$2649:$BG$2768, MATCH($BY54, 'Data Entry'!$BH$2649:$BH$2768, 0)), "")</f>
        <v/>
      </c>
      <c r="CC54" s="41" t="str">
        <f>IFERROR(INDEX('Data Entry'!$BY$2649:$BY$5288, MATCH($BY54, 'Data Entry'!$BZ$2649:$BZ$5288, 0)), "")</f>
        <v>Energy Usage Report â€“ Â£325 | Spreadsheet Solutions</v>
      </c>
      <c r="CE54" s="41" t="str">
        <f>'Data Entry'!$BW2699</f>
        <v>Morocco</v>
      </c>
    </row>
    <row r="55" spans="1:83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W55" s="41" t="str">
        <f>IFERROR(INDEX('Data Entry'!$BQ$2649:$BQ$2828, MATCH($BY55, 'Data Entry'!$BN$2649:$BN$2828, 0)), "")</f>
        <v/>
      </c>
      <c r="BY55" s="37">
        <v>52</v>
      </c>
      <c r="CA55" s="41" t="str">
        <f>IFERROR(INDEX('Data Entry'!$BG$2649:$BG$2768, MATCH($BY55, 'Data Entry'!$BH$2649:$BH$2768, 0)), "")</f>
        <v/>
      </c>
      <c r="CC55" s="41" t="str">
        <f>IFERROR(INDEX('Data Entry'!$BY$2649:$BY$5288, MATCH($BY55, 'Data Entry'!$BZ$2649:$BZ$5288, 0)), "")</f>
        <v>Estate Agent â€“ Buyer Property Matcher â€“ Â£350 | Spreadsheet Solutions</v>
      </c>
      <c r="CE55" s="41" t="str">
        <f>'Data Entry'!$BW2700</f>
        <v>Mozambique</v>
      </c>
    </row>
    <row r="56" spans="1:83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92"/>
      <c r="AV56" s="140" t="s">
        <v>200</v>
      </c>
      <c r="AW56" s="141"/>
      <c r="AX56" s="141"/>
      <c r="AY56" s="141"/>
      <c r="AZ56" s="141"/>
      <c r="BA56" s="141"/>
      <c r="BB56" s="141"/>
      <c r="BC56" s="142"/>
      <c r="BD56" s="92"/>
      <c r="BW56" s="41" t="str">
        <f>IFERROR(INDEX('Data Entry'!$BQ$2649:$BQ$2828, MATCH($BY56, 'Data Entry'!$BN$2649:$BN$2828, 0)), "")</f>
        <v/>
      </c>
      <c r="BY56" s="37">
        <v>53</v>
      </c>
      <c r="CA56" s="41" t="str">
        <f>IFERROR(INDEX('Data Entry'!$BG$2649:$BG$2768, MATCH($BY56, 'Data Entry'!$BH$2649:$BH$2768, 0)), "")</f>
        <v/>
      </c>
      <c r="CC56" s="41" t="str">
        <f>IFERROR(INDEX('Data Entry'!$BY$2649:$BY$5288, MATCH($BY56, 'Data Entry'!$BZ$2649:$BZ$5288, 0)), "")</f>
        <v>Event Attendance Report â€“ Â£160 | Spreadsheet Solutions</v>
      </c>
      <c r="CE56" s="41" t="str">
        <f>'Data Entry'!$BW2701</f>
        <v>Myanmar (Burma)</v>
      </c>
    </row>
    <row r="57" spans="1:83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92"/>
      <c r="AV57" s="143" t="s">
        <v>199</v>
      </c>
      <c r="AW57" s="144"/>
      <c r="AX57" s="144"/>
      <c r="AY57" s="144"/>
      <c r="AZ57" s="144"/>
      <c r="BA57" s="144"/>
      <c r="BB57" s="144"/>
      <c r="BC57" s="145"/>
      <c r="BD57" s="92"/>
      <c r="BW57" s="41" t="str">
        <f>IFERROR(INDEX('Data Entry'!$BQ$2649:$BQ$2828, MATCH($BY57, 'Data Entry'!$BN$2649:$BN$2828, 0)), "")</f>
        <v/>
      </c>
      <c r="BY57" s="37">
        <v>54</v>
      </c>
      <c r="CA57" s="41" t="str">
        <f>IFERROR(INDEX('Data Entry'!$BG$2649:$BG$2768, MATCH($BY57, 'Data Entry'!$BH$2649:$BH$2768, 0)), "")</f>
        <v/>
      </c>
      <c r="CC57" s="41" t="str">
        <f>IFERROR(INDEX('Data Entry'!$BY$2649:$BY$5288, MATCH($BY57, 'Data Entry'!$BZ$2649:$BZ$5288, 0)), "")</f>
        <v>Event Stock Management Calculator â€“ Â£220 | Spreadsheet Solutions</v>
      </c>
      <c r="CE57" s="41" t="str">
        <f>'Data Entry'!$BW2702</f>
        <v>Nepal</v>
      </c>
    </row>
    <row r="58" spans="1:83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W58" s="41" t="str">
        <f>IFERROR(INDEX('Data Entry'!$BQ$2649:$BQ$2828, MATCH($BY58, 'Data Entry'!$BN$2649:$BN$2828, 0)), "")</f>
        <v/>
      </c>
      <c r="BY58" s="37">
        <v>55</v>
      </c>
      <c r="CA58" s="41" t="str">
        <f>IFERROR(INDEX('Data Entry'!$BG$2649:$BG$2768, MATCH($BY58, 'Data Entry'!$BH$2649:$BH$2768, 0)), "")</f>
        <v/>
      </c>
      <c r="CC58" s="41" t="str">
        <f>IFERROR(INDEX('Data Entry'!$BY$2649:$BY$5288, MATCH($BY58, 'Data Entry'!$BZ$2649:$BZ$5288, 0)), "")</f>
        <v>Excel Mosaic Art | Spreadsheet Solutions</v>
      </c>
      <c r="CE58" s="41" t="str">
        <f>'Data Entry'!$BW2703</f>
        <v>Netherlands</v>
      </c>
    </row>
    <row r="59" spans="1:83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W59" s="41" t="str">
        <f>IFERROR(INDEX('Data Entry'!$BQ$2649:$BQ$2828, MATCH($BY59, 'Data Entry'!$BN$2649:$BN$2828, 0)), "")</f>
        <v/>
      </c>
      <c r="BY59" s="37">
        <v>56</v>
      </c>
      <c r="CA59" s="41" t="str">
        <f>IFERROR(INDEX('Data Entry'!$BG$2649:$BG$2768, MATCH($BY59, 'Data Entry'!$BH$2649:$BH$2768, 0)), "")</f>
        <v/>
      </c>
      <c r="CC59" s="41" t="str">
        <f>IFERROR(INDEX('Data Entry'!$BY$2649:$BY$5288, MATCH($BY59, 'Data Entry'!$BZ$2649:$BZ$5288, 0)), "")</f>
        <v>Excel Mosaic Art â€“ Order Form | Spreadsheet Solutions</v>
      </c>
      <c r="CE59" s="41" t="str">
        <f>'Data Entry'!$BW2704</f>
        <v>New Zealand</v>
      </c>
    </row>
    <row r="60" spans="1:83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W60" s="41" t="str">
        <f>IFERROR(INDEX('Data Entry'!$BQ$2649:$BQ$2828, MATCH($BY60, 'Data Entry'!$BN$2649:$BN$2828, 0)), "")</f>
        <v/>
      </c>
      <c r="BY60" s="37">
        <v>57</v>
      </c>
      <c r="CA60" s="41" t="str">
        <f>IFERROR(INDEX('Data Entry'!$BG$2649:$BG$2768, MATCH($BY60, 'Data Entry'!$BH$2649:$BH$2768, 0)), "")</f>
        <v/>
      </c>
      <c r="CC60" s="41" t="str">
        <f>IFERROR(INDEX('Data Entry'!$BY$2649:$BY$5288, MATCH($BY60, 'Data Entry'!$BZ$2649:$BZ$5288, 0)), "")</f>
        <v>Excel Your Tweets â€“ Â£96 | Spreadsheet Solutions</v>
      </c>
      <c r="CE60" s="41" t="str">
        <f>'Data Entry'!$BW2705</f>
        <v>Nigeria</v>
      </c>
    </row>
    <row r="61" spans="1:83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W61" s="41" t="str">
        <f>IFERROR(INDEX('Data Entry'!$BQ$2649:$BQ$2828, MATCH($BY61, 'Data Entry'!$BN$2649:$BN$2828, 0)), "")</f>
        <v/>
      </c>
      <c r="BY61" s="37">
        <v>58</v>
      </c>
      <c r="CA61" s="41" t="str">
        <f>IFERROR(INDEX('Data Entry'!$BG$2649:$BG$2768, MATCH($BY61, 'Data Entry'!$BH$2649:$BH$2768, 0)), "")</f>
        <v/>
      </c>
      <c r="CC61" s="41" t="str">
        <f>IFERROR(INDEX('Data Entry'!$BY$2649:$BY$5288, MATCH($BY61, 'Data Entry'!$BZ$2649:$BZ$5288, 0)), "")</f>
        <v>FAQ | Spreadsheet Solutions</v>
      </c>
      <c r="CE61" s="41" t="str">
        <f>'Data Entry'!$BW2706</f>
        <v>Norway</v>
      </c>
    </row>
    <row r="62" spans="1:83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W62" s="41" t="str">
        <f>IFERROR(INDEX('Data Entry'!$BQ$2649:$BQ$2828, MATCH($BY62, 'Data Entry'!$BN$2649:$BN$2828, 0)), "")</f>
        <v/>
      </c>
      <c r="BY62" s="37">
        <v>59</v>
      </c>
      <c r="CA62" s="41" t="str">
        <f>IFERROR(INDEX('Data Entry'!$BG$2649:$BG$2768, MATCH($BY62, 'Data Entry'!$BH$2649:$BH$2768, 0)), "")</f>
        <v/>
      </c>
      <c r="CC62" s="41" t="str">
        <f>IFERROR(INDEX('Data Entry'!$BY$2649:$BY$5288, MATCH($BY62, 'Data Entry'!$BZ$2649:$BZ$5288, 0)), "")</f>
        <v>File Download Report â€“ Â£25 | Spreadsheet Solutions</v>
      </c>
      <c r="CE62" s="41" t="str">
        <f>'Data Entry'!$BW2707</f>
        <v>Pakistan</v>
      </c>
    </row>
    <row r="63" spans="1:83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W63" s="41" t="str">
        <f>IFERROR(INDEX('Data Entry'!$BQ$2649:$BQ$2828, MATCH($BY63, 'Data Entry'!$BN$2649:$BN$2828, 0)), "")</f>
        <v/>
      </c>
      <c r="BY63" s="37">
        <v>60</v>
      </c>
      <c r="CA63" s="41" t="str">
        <f>IFERROR(INDEX('Data Entry'!$BG$2649:$BG$2768, MATCH($BY63, 'Data Entry'!$BH$2649:$BH$2768, 0)), "")</f>
        <v/>
      </c>
      <c r="CC63" s="41" t="str">
        <f>IFERROR(INDEX('Data Entry'!$BY$2649:$BY$5288, MATCH($BY63, 'Data Entry'!$BZ$2649:$BZ$5288, 0)), "")</f>
        <v>Financial Report &amp; Forecast â€“ Â£280 | Spreadsheet Solutions</v>
      </c>
      <c r="CE63" s="41" t="str">
        <f>'Data Entry'!$BW2708</f>
        <v>Peru</v>
      </c>
    </row>
    <row r="64" spans="1:83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W64" s="41" t="str">
        <f>IFERROR(INDEX('Data Entry'!$BQ$2649:$BQ$2828, MATCH($BY64, 'Data Entry'!$BN$2649:$BN$2828, 0)), "")</f>
        <v/>
      </c>
      <c r="BY64" s="37">
        <v>61</v>
      </c>
      <c r="CA64" s="41" t="str">
        <f>IFERROR(INDEX('Data Entry'!$BG$2649:$BG$2768, MATCH($BY64, 'Data Entry'!$BH$2649:$BH$2768, 0)), "")</f>
        <v/>
      </c>
      <c r="CC64" s="41" t="str">
        <f>IFERROR(INDEX('Data Entry'!$BY$2649:$BY$5288, MATCH($BY64, 'Data Entry'!$BZ$2649:$BZ$5288, 0)), "")</f>
        <v>Find Out More | Spreadsheet Solutions</v>
      </c>
      <c r="CE64" s="41" t="str">
        <f>'Data Entry'!$BW2709</f>
        <v>Philippines</v>
      </c>
    </row>
    <row r="65" spans="1:83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W65" s="41" t="str">
        <f>IFERROR(INDEX('Data Entry'!$BQ$2649:$BQ$2828, MATCH($BY65, 'Data Entry'!$BN$2649:$BN$2828, 0)), "")</f>
        <v/>
      </c>
      <c r="BY65" s="37">
        <v>62</v>
      </c>
      <c r="CA65" s="41" t="str">
        <f>IFERROR(INDEX('Data Entry'!$BG$2649:$BG$2768, MATCH($BY65, 'Data Entry'!$BH$2649:$BH$2768, 0)), "")</f>
        <v/>
      </c>
      <c r="CC65" s="41" t="str">
        <f>IFERROR(INDEX('Data Entry'!$BY$2649:$BY$5288, MATCH($BY65, 'Data Entry'!$BZ$2649:$BZ$5288, 0)), "")</f>
        <v>Florist Recipe &amp; Stem Count â€“ Â£35 | Spreadsheet Solutions</v>
      </c>
      <c r="CE65" s="41" t="str">
        <f>'Data Entry'!$BW2710</f>
        <v>Poland</v>
      </c>
    </row>
    <row r="66" spans="1:83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W66" s="41" t="str">
        <f>IFERROR(INDEX('Data Entry'!$BQ$2649:$BQ$2828, MATCH($BY66, 'Data Entry'!$BN$2649:$BN$2828, 0)), "")</f>
        <v/>
      </c>
      <c r="BY66" s="37">
        <v>63</v>
      </c>
      <c r="CA66" s="41" t="str">
        <f>IFERROR(INDEX('Data Entry'!$BG$2649:$BG$2768, MATCH($BY66, 'Data Entry'!$BH$2649:$BH$2768, 0)), "")</f>
        <v/>
      </c>
      <c r="CC66" s="41" t="str">
        <f>IFERROR(INDEX('Data Entry'!$BY$2649:$BY$5288, MATCH($BY66, 'Data Entry'!$BZ$2649:$BZ$5288, 0)), "")</f>
        <v>Flow Questionnaire â€“ Â£35 | Spreadsheet Solutions</v>
      </c>
      <c r="CE66" s="41" t="str">
        <f>'Data Entry'!$BW2711</f>
        <v>Portugal</v>
      </c>
    </row>
    <row r="67" spans="1:83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W67" s="41" t="str">
        <f>IFERROR(INDEX('Data Entry'!$BQ$2649:$BQ$2828, MATCH($BY67, 'Data Entry'!$BN$2649:$BN$2828, 0)), "")</f>
        <v/>
      </c>
      <c r="BY67" s="37">
        <v>64</v>
      </c>
      <c r="CA67" s="41" t="str">
        <f>IFERROR(INDEX('Data Entry'!$BG$2649:$BG$2768, MATCH($BY67, 'Data Entry'!$BH$2649:$BH$2768, 0)), "")</f>
        <v/>
      </c>
      <c r="CC67" s="41" t="str">
        <f>IFERROR(INDEX('Data Entry'!$BY$2649:$BY$5288, MATCH($BY67, 'Data Entry'!$BZ$2649:$BZ$5288, 0)), "")</f>
        <v>Free Downloads | Spreadsheet Solutions</v>
      </c>
      <c r="CE67" s="41" t="str">
        <f>'Data Entry'!$BW2712</f>
        <v>Puerto Rico</v>
      </c>
    </row>
    <row r="68" spans="1:83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W68" s="41" t="str">
        <f>IFERROR(INDEX('Data Entry'!$BQ$2649:$BQ$2828, MATCH($BY68, 'Data Entry'!$BN$2649:$BN$2828, 0)), "")</f>
        <v/>
      </c>
      <c r="BY68" s="37">
        <v>65</v>
      </c>
      <c r="CA68" s="41" t="str">
        <f>IFERROR(INDEX('Data Entry'!$BG$2649:$BG$2768, MATCH($BY68, 'Data Entry'!$BH$2649:$BH$2768, 0)), "")</f>
        <v/>
      </c>
      <c r="CC68" s="41" t="str">
        <f>IFERROR(INDEX('Data Entry'!$BY$2649:$BY$5288, MATCH($BY68, 'Data Entry'!$BZ$2649:$BZ$5288, 0)), "")</f>
        <v>Freelance Timesheet &amp; Invoice â€“ Â£295 | Spreadsheet Solutions</v>
      </c>
      <c r="CE68" s="41" t="str">
        <f>'Data Entry'!$BW2713</f>
        <v>Qatar</v>
      </c>
    </row>
    <row r="69" spans="1:83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W69" s="41" t="str">
        <f>IFERROR(INDEX('Data Entry'!$BQ$2649:$BQ$2828, MATCH($BY69, 'Data Entry'!$BN$2649:$BN$2828, 0)), "")</f>
        <v/>
      </c>
      <c r="BY69" s="37">
        <v>66</v>
      </c>
      <c r="CA69" s="41" t="str">
        <f>IFERROR(INDEX('Data Entry'!$BG$2649:$BG$2768, MATCH($BY69, 'Data Entry'!$BH$2649:$BH$2768, 0)), "")</f>
        <v/>
      </c>
      <c r="CC69" s="41" t="str">
        <f>IFERROR(INDEX('Data Entry'!$BY$2649:$BY$5288, MATCH($BY69, 'Data Entry'!$BZ$2649:$BZ$5288, 0)), "")</f>
        <v>Fuel Consumption Logbook â€“ Â£25 | Spreadsheet Solutions</v>
      </c>
      <c r="CE69" s="41" t="str">
        <f>'Data Entry'!$BW2714</f>
        <v>Romania</v>
      </c>
    </row>
    <row r="70" spans="1:83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W70" s="41" t="str">
        <f>IFERROR(INDEX('Data Entry'!$BQ$2649:$BQ$2828, MATCH($BY70, 'Data Entry'!$BN$2649:$BN$2828, 0)), "")</f>
        <v/>
      </c>
      <c r="BY70" s="37">
        <v>67</v>
      </c>
      <c r="CA70" s="41" t="str">
        <f>IFERROR(INDEX('Data Entry'!$BG$2649:$BG$2768, MATCH($BY70, 'Data Entry'!$BH$2649:$BH$2768, 0)), "")</f>
        <v/>
      </c>
      <c r="CC70" s="41" t="str">
        <f>IFERROR(INDEX('Data Entry'!$BY$2649:$BY$5288, MATCH($BY70, 'Data Entry'!$BZ$2649:$BZ$5288, 0)), "")</f>
        <v>GDPR Policy | Spreadsheet Solutions</v>
      </c>
      <c r="CE70" s="41" t="str">
        <f>'Data Entry'!$BW2715</f>
        <v>Russia</v>
      </c>
    </row>
    <row r="71" spans="1:83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W71" s="41" t="str">
        <f>IFERROR(INDEX('Data Entry'!$BQ$2649:$BQ$2828, MATCH($BY71, 'Data Entry'!$BN$2649:$BN$2828, 0)), "")</f>
        <v/>
      </c>
      <c r="BY71" s="37">
        <v>68</v>
      </c>
      <c r="CA71" s="41" t="str">
        <f>IFERROR(INDEX('Data Entry'!$BG$2649:$BG$2768, MATCH($BY71, 'Data Entry'!$BH$2649:$BH$2768, 0)), "")</f>
        <v/>
      </c>
      <c r="CC71" s="41" t="str">
        <f>IFERROR(INDEX('Data Entry'!$BY$2649:$BY$5288, MATCH($BY71, 'Data Entry'!$BZ$2649:$BZ$5288, 0)), "")</f>
        <v>House Hunting Report â€“ Â£35 | Spreadsheet Solutions</v>
      </c>
      <c r="CE71" s="41" t="str">
        <f>'Data Entry'!$BW2716</f>
        <v>Saudi Arabia</v>
      </c>
    </row>
    <row r="72" spans="1:83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W72" s="41" t="str">
        <f>IFERROR(INDEX('Data Entry'!$BQ$2649:$BQ$2828, MATCH($BY72, 'Data Entry'!$BN$2649:$BN$2828, 0)), "")</f>
        <v/>
      </c>
      <c r="BY72" s="37">
        <v>69</v>
      </c>
      <c r="CA72" s="41" t="str">
        <f>IFERROR(INDEX('Data Entry'!$BG$2649:$BG$2768, MATCH($BY72, 'Data Entry'!$BH$2649:$BH$2768, 0)), "")</f>
        <v/>
      </c>
      <c r="CC72" s="41" t="str">
        <f>IFERROR(INDEX('Data Entry'!$BY$2649:$BY$5288, MATCH($BY72, 'Data Entry'!$BZ$2649:$BZ$5288, 0)), "")</f>
        <v>How much should I charge per hour? | Spreadsheet Solutions</v>
      </c>
      <c r="CE72" s="41" t="str">
        <f>'Data Entry'!$BW2717</f>
        <v>Singapore</v>
      </c>
    </row>
    <row r="73" spans="1:83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W73" s="41" t="str">
        <f>IFERROR(INDEX('Data Entry'!$BQ$2649:$BQ$2828, MATCH($BY73, 'Data Entry'!$BN$2649:$BN$2828, 0)), "")</f>
        <v/>
      </c>
      <c r="BY73" s="37">
        <v>70</v>
      </c>
      <c r="CA73" s="41" t="str">
        <f>IFERROR(INDEX('Data Entry'!$BG$2649:$BG$2768, MATCH($BY73, 'Data Entry'!$BH$2649:$BH$2768, 0)), "")</f>
        <v/>
      </c>
      <c r="CC73" s="41" t="str">
        <f>IFERROR(INDEX('Data Entry'!$BY$2649:$BY$5288, MATCH($BY73, 'Data Entry'!$BZ$2649:$BZ$5288, 0)), "")</f>
        <v>How To Be Successful on LinkedIn | Spreadsheet Solutions</v>
      </c>
      <c r="CE73" s="41" t="str">
        <f>'Data Entry'!$BW2718</f>
        <v>Slovakia</v>
      </c>
    </row>
    <row r="74" spans="1:83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W74" s="41" t="str">
        <f>IFERROR(INDEX('Data Entry'!$BQ$2649:$BQ$2828, MATCH($BY74, 'Data Entry'!$BN$2649:$BN$2828, 0)), "")</f>
        <v/>
      </c>
      <c r="BY74" s="37">
        <v>71</v>
      </c>
      <c r="CA74" s="41" t="str">
        <f>IFERROR(INDEX('Data Entry'!$BG$2649:$BG$2768, MATCH($BY74, 'Data Entry'!$BH$2649:$BH$2768, 0)), "")</f>
        <v/>
      </c>
      <c r="CC74" s="41" t="str">
        <f>IFERROR(INDEX('Data Entry'!$BY$2649:$BY$5288, MATCH($BY74, 'Data Entry'!$BZ$2649:$BZ$5288, 0)), "")</f>
        <v>How to NOT Ruin Your Spreadsheet | Spreadsheet Solutions</v>
      </c>
      <c r="CE74" s="41" t="str">
        <f>'Data Entry'!$BW2719</f>
        <v>Somalia</v>
      </c>
    </row>
    <row r="75" spans="1:8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W75" s="41" t="str">
        <f>IFERROR(INDEX('Data Entry'!$BQ$2649:$BQ$2828, MATCH($BY75, 'Data Entry'!$BN$2649:$BN$2828, 0)), "")</f>
        <v/>
      </c>
      <c r="BY75" s="37">
        <v>72</v>
      </c>
      <c r="CA75" s="41" t="str">
        <f>IFERROR(INDEX('Data Entry'!$BG$2649:$BG$2768, MATCH($BY75, 'Data Entry'!$BH$2649:$BH$2768, 0)), "")</f>
        <v/>
      </c>
      <c r="CC75" s="41" t="str">
        <f>IFERROR(INDEX('Data Entry'!$BY$2649:$BY$5288, MATCH($BY75, 'Data Entry'!$BZ$2649:$BZ$5288, 0)), "")</f>
        <v>Income &amp; Expense Report â€“ Â£150 | Spreadsheet Solutions</v>
      </c>
      <c r="CE75" s="41" t="str">
        <f>'Data Entry'!$BW2720</f>
        <v>South Africa</v>
      </c>
    </row>
    <row r="76" spans="1:83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W76" s="41" t="str">
        <f>IFERROR(INDEX('Data Entry'!$BQ$2649:$BQ$2828, MATCH($BY76, 'Data Entry'!$BN$2649:$BN$2828, 0)), "")</f>
        <v/>
      </c>
      <c r="BY76" s="37">
        <v>73</v>
      </c>
      <c r="CA76" s="41" t="str">
        <f>IFERROR(INDEX('Data Entry'!$BG$2649:$BG$2768, MATCH($BY76, 'Data Entry'!$BH$2649:$BH$2768, 0)), "")</f>
        <v/>
      </c>
      <c r="CC76" s="41" t="str">
        <f>IFERROR(INDEX('Data Entry'!$BY$2649:$BY$5288, MATCH($BY76, 'Data Entry'!$BZ$2649:$BZ$5288, 0)), "")</f>
        <v>Insurance Contents Valuation List â€“ Â£35 | Spreadsheet Solutions</v>
      </c>
      <c r="CE76" s="41" t="str">
        <f>'Data Entry'!$BW2721</f>
        <v>South Korea</v>
      </c>
    </row>
    <row r="77" spans="1:83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W77" s="41" t="str">
        <f>IFERROR(INDEX('Data Entry'!$BQ$2649:$BQ$2828, MATCH($BY77, 'Data Entry'!$BN$2649:$BN$2828, 0)), "")</f>
        <v/>
      </c>
      <c r="BY77" s="37">
        <v>74</v>
      </c>
      <c r="CA77" s="41" t="str">
        <f>IFERROR(INDEX('Data Entry'!$BG$2649:$BG$2768, MATCH($BY77, 'Data Entry'!$BH$2649:$BH$2768, 0)), "")</f>
        <v/>
      </c>
      <c r="CC77" s="41" t="str">
        <f>IFERROR(INDEX('Data Entry'!$BY$2649:$BY$5288, MATCH($BY77, 'Data Entry'!$BZ$2649:$BZ$5288, 0)), "")</f>
        <v>Job Application Tracker â€“ Â£25 | Spreadsheet Solutions</v>
      </c>
      <c r="CE77" s="41" t="str">
        <f>'Data Entry'!$BW2722</f>
        <v>Spain</v>
      </c>
    </row>
    <row r="78" spans="1:83" x14ac:dyDescent="0.25">
      <c r="A78" s="21"/>
      <c r="B78" s="164" t="s">
        <v>207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164" t="str">
        <f>CONCATENATE('Intro &amp; Setup'!$BB$8, " - ", 'Intro &amp; Setup'!$BB$19)</f>
        <v>Jan 2023 - Dec 2023</v>
      </c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6"/>
      <c r="AT78" s="21"/>
      <c r="AU78" s="92"/>
      <c r="AV78" s="217" t="s">
        <v>208</v>
      </c>
      <c r="AW78" s="218"/>
      <c r="AX78" s="218"/>
      <c r="AY78" s="218"/>
      <c r="AZ78" s="218"/>
      <c r="BA78" s="218"/>
      <c r="BB78" s="218"/>
      <c r="BC78" s="219"/>
      <c r="BD78" s="92"/>
      <c r="BH78" s="214" t="s">
        <v>211</v>
      </c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6"/>
      <c r="BW78" s="41" t="str">
        <f>IFERROR(INDEX('Data Entry'!$BQ$2649:$BQ$2828, MATCH($BY78, 'Data Entry'!$BN$2649:$BN$2828, 0)), "")</f>
        <v/>
      </c>
      <c r="BY78" s="37">
        <v>75</v>
      </c>
      <c r="CA78" s="41" t="str">
        <f>IFERROR(INDEX('Data Entry'!$BG$2649:$BG$2768, MATCH($BY78, 'Data Entry'!$BH$2649:$BH$2768, 0)), "")</f>
        <v/>
      </c>
      <c r="CC78" s="41" t="str">
        <f>IFERROR(INDEX('Data Entry'!$BY$2649:$BY$5288, MATCH($BY78, 'Data Entry'!$BZ$2649:$BZ$5288, 0)), "")</f>
        <v>Job Card &amp; Project Tracker â€“ Â£480 | Spreadsheet Solutions</v>
      </c>
      <c r="CE78" s="41" t="str">
        <f>'Data Entry'!$BW2723</f>
        <v>Sri Lanka</v>
      </c>
    </row>
    <row r="79" spans="1:83" x14ac:dyDescent="0.25">
      <c r="A79" s="21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9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167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9"/>
      <c r="AT79" s="21"/>
      <c r="AU79" s="92"/>
      <c r="AV79" s="220" t="s">
        <v>8</v>
      </c>
      <c r="AW79" s="221"/>
      <c r="AX79" s="221"/>
      <c r="AY79" s="221"/>
      <c r="AZ79" s="221"/>
      <c r="BA79" s="221"/>
      <c r="BB79" s="221"/>
      <c r="BC79" s="222"/>
      <c r="BD79" s="92"/>
      <c r="BW79" s="41" t="str">
        <f>IFERROR(INDEX('Data Entry'!$BQ$2649:$BQ$2828, MATCH($BY79, 'Data Entry'!$BN$2649:$BN$2828, 0)), "")</f>
        <v/>
      </c>
      <c r="BY79" s="37">
        <v>76</v>
      </c>
      <c r="CA79" s="41" t="str">
        <f>IFERROR(INDEX('Data Entry'!$BG$2649:$BG$2768, MATCH($BY79, 'Data Entry'!$BH$2649:$BH$2768, 0)), "")</f>
        <v/>
      </c>
      <c r="CC79" s="41" t="str">
        <f>IFERROR(INDEX('Data Entry'!$BY$2649:$BY$5288, MATCH($BY79, 'Data Entry'!$BZ$2649:$BZ$5288, 0)), "")</f>
        <v>Key Management Solution â€“ Â£450 | Spreadsheet Solutions</v>
      </c>
      <c r="CE79" s="41" t="str">
        <f>'Data Entry'!$BW2724</f>
        <v>St. Kitts &amp; Nevis</v>
      </c>
    </row>
    <row r="80" spans="1:83" x14ac:dyDescent="0.25">
      <c r="A80" s="21"/>
      <c r="B80" s="185" t="s">
        <v>196</v>
      </c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92"/>
      <c r="AV80" s="201" t="s">
        <v>9</v>
      </c>
      <c r="AW80" s="202"/>
      <c r="AX80" s="202"/>
      <c r="AY80" s="202"/>
      <c r="AZ80" s="202"/>
      <c r="BA80" s="202"/>
      <c r="BB80" s="202"/>
      <c r="BC80" s="203"/>
      <c r="BD80" s="92"/>
      <c r="BF80" s="39" t="str">
        <f>IFERROR(INDEX($BH$94:$BH$103, MATCH(1, $BL$94:$BL$103, 0)), "")</f>
        <v>Direct</v>
      </c>
      <c r="BH80" s="35" t="s">
        <v>14</v>
      </c>
      <c r="BI80" s="52" t="str">
        <f>IF($AV$79="", "", $AV$79)</f>
        <v>Direct</v>
      </c>
      <c r="BJ80" s="90" t="str">
        <f>IF($AV$80="", "", $AV$80)</f>
        <v>Organic Search</v>
      </c>
      <c r="BK80" s="90" t="str">
        <f>IF($AV$81="", "", $AV$81)</f>
        <v>Organic Social</v>
      </c>
      <c r="BL80" s="90" t="str">
        <f>IF($AV$82="", "", $AV$82)</f>
        <v>Organic Video</v>
      </c>
      <c r="BM80" s="90" t="str">
        <f>IF($AV$83="", "", $AV$83)</f>
        <v>Referral</v>
      </c>
      <c r="BN80" s="90" t="str">
        <f>IF($AV$84="", "", $AV$84)</f>
        <v>Unassigned</v>
      </c>
      <c r="BO80" s="90" t="str">
        <f>IF($AV$85="", "", $AV$85)</f>
        <v/>
      </c>
      <c r="BP80" s="90" t="str">
        <f>IF($AV$86="", "", $AV$86)</f>
        <v/>
      </c>
      <c r="BQ80" s="90" t="str">
        <f>IF($AV$87="", "", $AV$87)</f>
        <v/>
      </c>
      <c r="BR80" s="53" t="str">
        <f>IF($AV$88="", "", $AV$88)</f>
        <v/>
      </c>
      <c r="BS80" s="86" t="s">
        <v>210</v>
      </c>
      <c r="BU80" s="35" t="s">
        <v>212</v>
      </c>
      <c r="BV80" s="35"/>
      <c r="BW80" s="41" t="str">
        <f>IFERROR(INDEX('Data Entry'!$BQ$2649:$BQ$2828, MATCH($BY80, 'Data Entry'!$BN$2649:$BN$2828, 0)), "")</f>
        <v/>
      </c>
      <c r="BY80" s="37">
        <v>77</v>
      </c>
      <c r="CA80" s="41" t="str">
        <f>IFERROR(INDEX('Data Entry'!$BG$2649:$BG$2768, MATCH($BY80, 'Data Entry'!$BH$2649:$BH$2768, 0)), "")</f>
        <v/>
      </c>
      <c r="CC80" s="41" t="str">
        <f>IFERROR(INDEX('Data Entry'!$BY$2649:$BY$5288, MATCH($BY80, 'Data Entry'!$BZ$2649:$BZ$5288, 0)), "")</f>
        <v>Lead Reminder &amp; Report â€“ Â£35 | Spreadsheet Solutions</v>
      </c>
      <c r="CE80" s="41" t="str">
        <f>'Data Entry'!$BW2725</f>
        <v>Sudan</v>
      </c>
    </row>
    <row r="81" spans="1:83" x14ac:dyDescent="0.25">
      <c r="A81" s="21"/>
      <c r="B81" s="171" t="s">
        <v>238</v>
      </c>
      <c r="C81" s="171"/>
      <c r="D81" s="171"/>
      <c r="E81" s="171"/>
      <c r="F81" s="171"/>
      <c r="G81" s="171"/>
      <c r="H81" s="171"/>
      <c r="I81" s="171"/>
      <c r="J81" s="171"/>
      <c r="K81" s="171"/>
      <c r="L81" s="21"/>
      <c r="M81" s="171" t="s">
        <v>221</v>
      </c>
      <c r="N81" s="171"/>
      <c r="O81" s="171"/>
      <c r="P81" s="171"/>
      <c r="Q81" s="171"/>
      <c r="R81" s="171"/>
      <c r="S81" s="171"/>
      <c r="T81" s="171"/>
      <c r="U81" s="171"/>
      <c r="V81" s="171"/>
      <c r="W81" s="21"/>
      <c r="X81" s="21"/>
      <c r="Y81" s="171" t="s">
        <v>221</v>
      </c>
      <c r="Z81" s="171"/>
      <c r="AA81" s="171"/>
      <c r="AB81" s="171"/>
      <c r="AC81" s="171"/>
      <c r="AD81" s="171"/>
      <c r="AE81" s="171"/>
      <c r="AF81" s="171"/>
      <c r="AG81" s="171"/>
      <c r="AH81" s="171"/>
      <c r="AI81" s="21"/>
      <c r="AJ81" s="171" t="s">
        <v>222</v>
      </c>
      <c r="AK81" s="171"/>
      <c r="AL81" s="171"/>
      <c r="AM81" s="171"/>
      <c r="AN81" s="171"/>
      <c r="AO81" s="171"/>
      <c r="AP81" s="171"/>
      <c r="AQ81" s="171"/>
      <c r="AR81" s="171"/>
      <c r="AS81" s="171"/>
      <c r="AT81" s="21"/>
      <c r="AU81" s="92"/>
      <c r="AV81" s="201" t="s">
        <v>10</v>
      </c>
      <c r="AW81" s="202"/>
      <c r="AX81" s="202"/>
      <c r="AY81" s="202"/>
      <c r="AZ81" s="202"/>
      <c r="BA81" s="202"/>
      <c r="BB81" s="202"/>
      <c r="BC81" s="203"/>
      <c r="BD81" s="92"/>
      <c r="BF81" s="68" cm="1">
        <f t="array" ref="BF81">IF(OR($BF$80="", $BT81=""), "", IFERROR(INDEX($BI81:$BR81, $BG81, MATCH($BF$80, $BI$80:$BR$80, 0)), ""))</f>
        <v>883</v>
      </c>
      <c r="BH81" s="36" t="str">
        <f>'Intro &amp; Setup'!$BB$8</f>
        <v>Jan 2023</v>
      </c>
      <c r="BI81" s="62">
        <f>IF(OR($BH81="", BI$80=""), "", SUMIF('Data Entry'!$BK$7:$BK$126, CONCATENATE(BI$80, " - ", $BH81), 'Data Entry'!$BH$7:$BH$126))</f>
        <v>883</v>
      </c>
      <c r="BJ81" s="88">
        <f>IF(OR($BH81="", BJ$80=""), "", SUMIF('Data Entry'!$BK$7:$BK$126, CONCATENATE(BJ$80, " - ", $BH81), 'Data Entry'!$BH$7:$BH$126))</f>
        <v>228</v>
      </c>
      <c r="BK81" s="88">
        <f>IF(OR($BH81="", BK$80=""), "", SUMIF('Data Entry'!$BK$7:$BK$126, CONCATENATE(BK$80, " - ", $BH81), 'Data Entry'!$BH$7:$BH$126))</f>
        <v>127</v>
      </c>
      <c r="BL81" s="88">
        <f>IF(OR($BH81="", BL$80=""), "", SUMIF('Data Entry'!$BK$7:$BK$126, CONCATENATE(BL$80, " - ", $BH81), 'Data Entry'!$BH$7:$BH$126))</f>
        <v>116</v>
      </c>
      <c r="BM81" s="88">
        <f>IF(OR($BH81="", BM$80=""), "", SUMIF('Data Entry'!$BK$7:$BK$126, CONCATENATE(BM$80, " - ", $BH81), 'Data Entry'!$BH$7:$BH$126))</f>
        <v>2</v>
      </c>
      <c r="BN81" s="88">
        <f>IF(OR($BH81="", BN$80=""), "", SUMIF('Data Entry'!$BK$7:$BK$126, CONCATENATE(BN$80, " - ", $BH81), 'Data Entry'!$BH$7:$BH$126))</f>
        <v>3</v>
      </c>
      <c r="BO81" s="88" t="str">
        <f>IF(OR($BH81="", BO$80=""), "", SUMIF('Data Entry'!$BK$7:$BK$126, CONCATENATE(BO$80, " - ", $BH81), 'Data Entry'!$BH$7:$BH$126))</f>
        <v/>
      </c>
      <c r="BP81" s="88" t="str">
        <f>IF(OR($BH81="", BP$80=""), "", SUMIF('Data Entry'!$BK$7:$BK$126, CONCATENATE(BP$80, " - ", $BH81), 'Data Entry'!$BH$7:$BH$126))</f>
        <v/>
      </c>
      <c r="BQ81" s="88" t="str">
        <f>IF(OR($BH81="", BQ$80=""), "", SUMIF('Data Entry'!$BK$7:$BK$126, CONCATENATE(BQ$80, " - ", $BH81), 'Data Entry'!$BH$7:$BH$126))</f>
        <v/>
      </c>
      <c r="BR81" s="88" t="str">
        <f>IF(OR($BH81="", BR$80=""), "", SUMIF('Data Entry'!$BK$7:$BK$126, CONCATENATE(BR$80, " - ", $BH81), 'Data Entry'!$BH$7:$BH$126))</f>
        <v/>
      </c>
      <c r="BS81" s="68">
        <f>IFERROR($BU81-SUM($BI81:$BR81), "")</f>
        <v>0</v>
      </c>
      <c r="BT81" s="36" t="str">
        <f>IF('Intro &amp; Setup'!$BG8=1, "X", "")</f>
        <v>X</v>
      </c>
      <c r="BU81" s="65">
        <f>IF($BH81="", "", SUMIF('Data Entry'!$BJ$7:$BJ$126, $BH81, 'Data Entry'!$BH$7:$BH$126))</f>
        <v>1359</v>
      </c>
      <c r="BV81" s="87"/>
      <c r="BW81" s="41" t="str">
        <f>IFERROR(INDEX('Data Entry'!$BQ$2649:$BQ$2828, MATCH($BY81, 'Data Entry'!$BN$2649:$BN$2828, 0)), "")</f>
        <v/>
      </c>
      <c r="BY81" s="37">
        <v>78</v>
      </c>
      <c r="CA81" s="41" t="str">
        <f>IFERROR(INDEX('Data Entry'!$BG$2649:$BG$2768, MATCH($BY81, 'Data Entry'!$BH$2649:$BH$2768, 0)), "")</f>
        <v/>
      </c>
      <c r="CC81" s="41" t="str">
        <f>IFERROR(INDEX('Data Entry'!$BY$2649:$BY$5288, MATCH($BY81, 'Data Entry'!$BZ$2649:$BZ$5288, 0)), "")</f>
        <v>LinkedIn Business Marketing Report â€“ Â£120 | Spreadsheet Solutions</v>
      </c>
      <c r="CE81" s="41" t="str">
        <f>'Data Entry'!$BW2726</f>
        <v>Suriname</v>
      </c>
    </row>
    <row r="82" spans="1:83" x14ac:dyDescent="0.25">
      <c r="A82" s="21"/>
      <c r="B82" s="158" t="s">
        <v>214</v>
      </c>
      <c r="C82" s="159"/>
      <c r="D82" s="159"/>
      <c r="E82" s="159"/>
      <c r="F82" s="159"/>
      <c r="G82" s="159"/>
      <c r="H82" s="159"/>
      <c r="I82" s="159"/>
      <c r="J82" s="159"/>
      <c r="K82" s="160"/>
      <c r="L82" s="21"/>
      <c r="M82" s="158" t="s">
        <v>217</v>
      </c>
      <c r="N82" s="159"/>
      <c r="O82" s="159"/>
      <c r="P82" s="159"/>
      <c r="Q82" s="159"/>
      <c r="R82" s="159"/>
      <c r="S82" s="159"/>
      <c r="T82" s="159"/>
      <c r="U82" s="159"/>
      <c r="V82" s="160"/>
      <c r="W82" s="21"/>
      <c r="X82" s="21"/>
      <c r="Y82" s="158" t="s">
        <v>215</v>
      </c>
      <c r="Z82" s="159"/>
      <c r="AA82" s="159"/>
      <c r="AB82" s="159"/>
      <c r="AC82" s="159"/>
      <c r="AD82" s="159"/>
      <c r="AE82" s="159"/>
      <c r="AF82" s="159"/>
      <c r="AG82" s="159"/>
      <c r="AH82" s="160"/>
      <c r="AI82" s="21"/>
      <c r="AJ82" s="158" t="s">
        <v>215</v>
      </c>
      <c r="AK82" s="159"/>
      <c r="AL82" s="159"/>
      <c r="AM82" s="159"/>
      <c r="AN82" s="159"/>
      <c r="AO82" s="159"/>
      <c r="AP82" s="159"/>
      <c r="AQ82" s="159"/>
      <c r="AR82" s="159"/>
      <c r="AS82" s="160"/>
      <c r="AT82" s="21"/>
      <c r="AU82" s="92"/>
      <c r="AV82" s="201" t="s">
        <v>11</v>
      </c>
      <c r="AW82" s="202"/>
      <c r="AX82" s="202"/>
      <c r="AY82" s="202"/>
      <c r="AZ82" s="202"/>
      <c r="BA82" s="202"/>
      <c r="BB82" s="202"/>
      <c r="BC82" s="203"/>
      <c r="BD82" s="92"/>
      <c r="BF82" s="69" cm="1">
        <f t="array" ref="BF82">IF(OR($BF$80="", $BT82=""), "", IFERROR(INDEX($BI82:$BR82, $BG82, MATCH($BF$80, $BI$80:$BR$80, 0)), ""))</f>
        <v>682</v>
      </c>
      <c r="BH82" s="37" t="str">
        <f>'Intro &amp; Setup'!$BB$9</f>
        <v>Feb 2023</v>
      </c>
      <c r="BI82" s="63">
        <f>IF(OR($BH82="", BI$80=""), "", SUMIF('Data Entry'!$BK$7:$BK$126, CONCATENATE(BI$80, " - ", $BH82), 'Data Entry'!$BH$7:$BH$126))</f>
        <v>682</v>
      </c>
      <c r="BJ82" s="85">
        <f>IF(OR($BH82="", BJ$80=""), "", SUMIF('Data Entry'!$BK$7:$BK$126, CONCATENATE(BJ$80, " - ", $BH82), 'Data Entry'!$BH$7:$BH$126))</f>
        <v>226</v>
      </c>
      <c r="BK82" s="85">
        <f>IF(OR($BH82="", BK$80=""), "", SUMIF('Data Entry'!$BK$7:$BK$126, CONCATENATE(BK$80, " - ", $BH82), 'Data Entry'!$BH$7:$BH$126))</f>
        <v>92</v>
      </c>
      <c r="BL82" s="85">
        <f>IF(OR($BH82="", BL$80=""), "", SUMIF('Data Entry'!$BK$7:$BK$126, CONCATENATE(BL$80, " - ", $BH82), 'Data Entry'!$BH$7:$BH$126))</f>
        <v>109</v>
      </c>
      <c r="BM82" s="85">
        <f>IF(OR($BH82="", BM$80=""), "", SUMIF('Data Entry'!$BK$7:$BK$126, CONCATENATE(BM$80, " - ", $BH82), 'Data Entry'!$BH$7:$BH$126))</f>
        <v>2</v>
      </c>
      <c r="BN82" s="85">
        <f>IF(OR($BH82="", BN$80=""), "", SUMIF('Data Entry'!$BK$7:$BK$126, CONCATENATE(BN$80, " - ", $BH82), 'Data Entry'!$BH$7:$BH$126))</f>
        <v>10</v>
      </c>
      <c r="BO82" s="85" t="str">
        <f>IF(OR($BH82="", BO$80=""), "", SUMIF('Data Entry'!$BK$7:$BK$126, CONCATENATE(BO$80, " - ", $BH82), 'Data Entry'!$BH$7:$BH$126))</f>
        <v/>
      </c>
      <c r="BP82" s="85" t="str">
        <f>IF(OR($BH82="", BP$80=""), "", SUMIF('Data Entry'!$BK$7:$BK$126, CONCATENATE(BP$80, " - ", $BH82), 'Data Entry'!$BH$7:$BH$126))</f>
        <v/>
      </c>
      <c r="BQ82" s="85" t="str">
        <f>IF(OR($BH82="", BQ$80=""), "", SUMIF('Data Entry'!$BK$7:$BK$126, CONCATENATE(BQ$80, " - ", $BH82), 'Data Entry'!$BH$7:$BH$126))</f>
        <v/>
      </c>
      <c r="BR82" s="85" t="str">
        <f>IF(OR($BH82="", BR$80=""), "", SUMIF('Data Entry'!$BK$7:$BK$126, CONCATENATE(BR$80, " - ", $BH82), 'Data Entry'!$BH$7:$BH$126))</f>
        <v/>
      </c>
      <c r="BS82" s="69">
        <f t="shared" ref="BS82:BS92" si="1">IFERROR($BU82-SUM($BI82:$BR82), "")</f>
        <v>0</v>
      </c>
      <c r="BT82" s="37" t="str">
        <f>IF('Intro &amp; Setup'!$BG9=1, "X", "")</f>
        <v>X</v>
      </c>
      <c r="BU82" s="66">
        <f>IF($BH82="", "", SUMIF('Data Entry'!$BJ$7:$BJ$126, $BH82, 'Data Entry'!$BH$7:$BH$126))</f>
        <v>1121</v>
      </c>
      <c r="BV82" s="87"/>
      <c r="BW82" s="41" t="str">
        <f>IFERROR(INDEX('Data Entry'!$BQ$2649:$BQ$2828, MATCH($BY82, 'Data Entry'!$BN$2649:$BN$2828, 0)), "")</f>
        <v/>
      </c>
      <c r="BY82" s="37">
        <v>79</v>
      </c>
      <c r="CA82" s="41" t="str">
        <f>IFERROR(INDEX('Data Entry'!$BG$2649:$BG$2768, MATCH($BY82, 'Data Entry'!$BH$2649:$BH$2768, 0)), "")</f>
        <v/>
      </c>
      <c r="CC82" s="41" t="str">
        <f>IFERROR(INDEX('Data Entry'!$BY$2649:$BY$5288, MATCH($BY82, 'Data Entry'!$BZ$2649:$BZ$5288, 0)), "")</f>
        <v>LinkedIn Follow Up Schedule â€“ Â£250 | Spreadsheet Solutions</v>
      </c>
      <c r="CE82" s="41" t="str">
        <f>'Data Entry'!$BW2727</f>
        <v>Sweden</v>
      </c>
    </row>
    <row r="83" spans="1:83" x14ac:dyDescent="0.25">
      <c r="A83" s="21"/>
      <c r="B83" s="223" t="str">
        <f>$BF$80</f>
        <v>Direct</v>
      </c>
      <c r="C83" s="224"/>
      <c r="D83" s="224"/>
      <c r="E83" s="224"/>
      <c r="F83" s="224"/>
      <c r="G83" s="224"/>
      <c r="H83" s="224"/>
      <c r="I83" s="224"/>
      <c r="J83" s="224"/>
      <c r="K83" s="225"/>
      <c r="L83" s="21"/>
      <c r="M83" s="189">
        <f>IF($BF$80="", "", MAX($BF$81:$BF$92))</f>
        <v>883</v>
      </c>
      <c r="N83" s="190"/>
      <c r="O83" s="190"/>
      <c r="P83" s="190"/>
      <c r="Q83" s="190"/>
      <c r="R83" s="190"/>
      <c r="S83" s="190"/>
      <c r="T83" s="190"/>
      <c r="U83" s="190"/>
      <c r="V83" s="191"/>
      <c r="W83" s="21"/>
      <c r="X83" s="21"/>
      <c r="Y83" s="189">
        <f>IF($BF$80="", "", SUM($BF$81:$BF$92))</f>
        <v>1898</v>
      </c>
      <c r="Z83" s="190"/>
      <c r="AA83" s="190"/>
      <c r="AB83" s="190"/>
      <c r="AC83" s="190"/>
      <c r="AD83" s="190"/>
      <c r="AE83" s="190"/>
      <c r="AF83" s="190"/>
      <c r="AG83" s="190"/>
      <c r="AH83" s="191"/>
      <c r="AI83" s="21"/>
      <c r="AJ83" s="189">
        <f>IF($BF$80="", "", SUM($BF$109:$BF$120))</f>
        <v>1764</v>
      </c>
      <c r="AK83" s="190"/>
      <c r="AL83" s="190"/>
      <c r="AM83" s="190"/>
      <c r="AN83" s="190"/>
      <c r="AO83" s="190"/>
      <c r="AP83" s="190"/>
      <c r="AQ83" s="190"/>
      <c r="AR83" s="190"/>
      <c r="AS83" s="191"/>
      <c r="AT83" s="21"/>
      <c r="AU83" s="92"/>
      <c r="AV83" s="201" t="s">
        <v>12</v>
      </c>
      <c r="AW83" s="202"/>
      <c r="AX83" s="202"/>
      <c r="AY83" s="202"/>
      <c r="AZ83" s="202"/>
      <c r="BA83" s="202"/>
      <c r="BB83" s="202"/>
      <c r="BC83" s="203"/>
      <c r="BD83" s="92"/>
      <c r="BF83" s="69" cm="1">
        <f t="array" ref="BF83">IF(OR($BF$80="", $BT83=""), "", IFERROR(INDEX($BI83:$BR83, $BG83, MATCH($BF$80, $BI$80:$BR$80, 0)), ""))</f>
        <v>333</v>
      </c>
      <c r="BH83" s="37" t="str">
        <f>'Intro &amp; Setup'!$BB$10</f>
        <v>Mar 2023</v>
      </c>
      <c r="BI83" s="63">
        <f>IF(OR($BH83="", BI$80=""), "", SUMIF('Data Entry'!$BK$7:$BK$126, CONCATENATE(BI$80, " - ", $BH83), 'Data Entry'!$BH$7:$BH$126))</f>
        <v>333</v>
      </c>
      <c r="BJ83" s="85">
        <f>IF(OR($BH83="", BJ$80=""), "", SUMIF('Data Entry'!$BK$7:$BK$126, CONCATENATE(BJ$80, " - ", $BH83), 'Data Entry'!$BH$7:$BH$126))</f>
        <v>188</v>
      </c>
      <c r="BK83" s="85">
        <f>IF(OR($BH83="", BK$80=""), "", SUMIF('Data Entry'!$BK$7:$BK$126, CONCATENATE(BK$80, " - ", $BH83), 'Data Entry'!$BH$7:$BH$126))</f>
        <v>110</v>
      </c>
      <c r="BL83" s="85">
        <f>IF(OR($BH83="", BL$80=""), "", SUMIF('Data Entry'!$BK$7:$BK$126, CONCATENATE(BL$80, " - ", $BH83), 'Data Entry'!$BH$7:$BH$126))</f>
        <v>111</v>
      </c>
      <c r="BM83" s="85">
        <f>IF(OR($BH83="", BM$80=""), "", SUMIF('Data Entry'!$BK$7:$BK$126, CONCATENATE(BM$80, " - ", $BH83), 'Data Entry'!$BH$7:$BH$126))</f>
        <v>0</v>
      </c>
      <c r="BN83" s="85">
        <f>IF(OR($BH83="", BN$80=""), "", SUMIF('Data Entry'!$BK$7:$BK$126, CONCATENATE(BN$80, " - ", $BH83), 'Data Entry'!$BH$7:$BH$126))</f>
        <v>7</v>
      </c>
      <c r="BO83" s="85" t="str">
        <f>IF(OR($BH83="", BO$80=""), "", SUMIF('Data Entry'!$BK$7:$BK$126, CONCATENATE(BO$80, " - ", $BH83), 'Data Entry'!$BH$7:$BH$126))</f>
        <v/>
      </c>
      <c r="BP83" s="85" t="str">
        <f>IF(OR($BH83="", BP$80=""), "", SUMIF('Data Entry'!$BK$7:$BK$126, CONCATENATE(BP$80, " - ", $BH83), 'Data Entry'!$BH$7:$BH$126))</f>
        <v/>
      </c>
      <c r="BQ83" s="85" t="str">
        <f>IF(OR($BH83="", BQ$80=""), "", SUMIF('Data Entry'!$BK$7:$BK$126, CONCATENATE(BQ$80, " - ", $BH83), 'Data Entry'!$BH$7:$BH$126))</f>
        <v/>
      </c>
      <c r="BR83" s="85" t="str">
        <f>IF(OR($BH83="", BR$80=""), "", SUMIF('Data Entry'!$BK$7:$BK$126, CONCATENATE(BR$80, " - ", $BH83), 'Data Entry'!$BH$7:$BH$126))</f>
        <v/>
      </c>
      <c r="BS83" s="69">
        <f t="shared" si="1"/>
        <v>0</v>
      </c>
      <c r="BT83" s="37" t="str">
        <f>IF('Intro &amp; Setup'!$BG10=1, "X", "")</f>
        <v>X</v>
      </c>
      <c r="BU83" s="66">
        <f>IF($BH83="", "", SUMIF('Data Entry'!$BJ$7:$BJ$126, $BH83, 'Data Entry'!$BH$7:$BH$126))</f>
        <v>749</v>
      </c>
      <c r="BV83" s="87"/>
      <c r="BW83" s="41" t="str">
        <f>IFERROR(INDEX('Data Entry'!$BQ$2649:$BQ$2828, MATCH($BY83, 'Data Entry'!$BN$2649:$BN$2828, 0)), "")</f>
        <v/>
      </c>
      <c r="BY83" s="37">
        <v>80</v>
      </c>
      <c r="CA83" s="41" t="str">
        <f>IFERROR(INDEX('Data Entry'!$BG$2649:$BG$2768, MATCH($BY83, 'Data Entry'!$BH$2649:$BH$2768, 0)), "")</f>
        <v/>
      </c>
      <c r="CC83" s="41" t="str">
        <f>IFERROR(INDEX('Data Entry'!$BY$2649:$BY$5288, MATCH($BY83, 'Data Entry'!$BZ$2649:$BZ$5288, 0)), "")</f>
        <v>LinkedIn Message Organiser â€“ Â£25 | Spreadsheet Solutions</v>
      </c>
      <c r="CE83" s="41" t="str">
        <f>'Data Entry'!$BW2728</f>
        <v>Switzerland</v>
      </c>
    </row>
    <row r="84" spans="1:83" x14ac:dyDescent="0.25">
      <c r="A84" s="21"/>
      <c r="B84" s="226"/>
      <c r="C84" s="227"/>
      <c r="D84" s="227"/>
      <c r="E84" s="227"/>
      <c r="F84" s="227"/>
      <c r="G84" s="227"/>
      <c r="H84" s="227"/>
      <c r="I84" s="227"/>
      <c r="J84" s="227"/>
      <c r="K84" s="228"/>
      <c r="L84" s="21"/>
      <c r="M84" s="192"/>
      <c r="N84" s="193"/>
      <c r="O84" s="193"/>
      <c r="P84" s="193"/>
      <c r="Q84" s="193"/>
      <c r="R84" s="193"/>
      <c r="S84" s="193"/>
      <c r="T84" s="193"/>
      <c r="U84" s="193"/>
      <c r="V84" s="194"/>
      <c r="W84" s="21"/>
      <c r="X84" s="21"/>
      <c r="Y84" s="192"/>
      <c r="Z84" s="193"/>
      <c r="AA84" s="193"/>
      <c r="AB84" s="193"/>
      <c r="AC84" s="193"/>
      <c r="AD84" s="193"/>
      <c r="AE84" s="193"/>
      <c r="AF84" s="193"/>
      <c r="AG84" s="193"/>
      <c r="AH84" s="194"/>
      <c r="AI84" s="21"/>
      <c r="AJ84" s="192"/>
      <c r="AK84" s="193"/>
      <c r="AL84" s="193"/>
      <c r="AM84" s="193"/>
      <c r="AN84" s="193"/>
      <c r="AO84" s="193"/>
      <c r="AP84" s="193"/>
      <c r="AQ84" s="193"/>
      <c r="AR84" s="193"/>
      <c r="AS84" s="194"/>
      <c r="AT84" s="21"/>
      <c r="AU84" s="92"/>
      <c r="AV84" s="201" t="s">
        <v>13</v>
      </c>
      <c r="AW84" s="202"/>
      <c r="AX84" s="202"/>
      <c r="AY84" s="202"/>
      <c r="AZ84" s="202"/>
      <c r="BA84" s="202"/>
      <c r="BB84" s="202"/>
      <c r="BC84" s="203"/>
      <c r="BD84" s="92"/>
      <c r="BF84" s="69" t="str" cm="1">
        <f t="array" ref="BF84">IF(OR($BF$80="", $BT84=""), "", IFERROR(INDEX($BI84:$BR84, $BG84, MATCH($BF$80, $BI$80:$BR$80, 0)), ""))</f>
        <v/>
      </c>
      <c r="BH84" s="37" t="str">
        <f>'Intro &amp; Setup'!$BB$11</f>
        <v>Apr 2023</v>
      </c>
      <c r="BI84" s="63">
        <f>IF(OR($BH84="", BI$80=""), "", SUMIF('Data Entry'!$BK$7:$BK$126, CONCATENATE(BI$80, " - ", $BH84), 'Data Entry'!$BH$7:$BH$126))</f>
        <v>0</v>
      </c>
      <c r="BJ84" s="85">
        <f>IF(OR($BH84="", BJ$80=""), "", SUMIF('Data Entry'!$BK$7:$BK$126, CONCATENATE(BJ$80, " - ", $BH84), 'Data Entry'!$BH$7:$BH$126))</f>
        <v>0</v>
      </c>
      <c r="BK84" s="85">
        <f>IF(OR($BH84="", BK$80=""), "", SUMIF('Data Entry'!$BK$7:$BK$126, CONCATENATE(BK$80, " - ", $BH84), 'Data Entry'!$BH$7:$BH$126))</f>
        <v>0</v>
      </c>
      <c r="BL84" s="85">
        <f>IF(OR($BH84="", BL$80=""), "", SUMIF('Data Entry'!$BK$7:$BK$126, CONCATENATE(BL$80, " - ", $BH84), 'Data Entry'!$BH$7:$BH$126))</f>
        <v>0</v>
      </c>
      <c r="BM84" s="85">
        <f>IF(OR($BH84="", BM$80=""), "", SUMIF('Data Entry'!$BK$7:$BK$126, CONCATENATE(BM$80, " - ", $BH84), 'Data Entry'!$BH$7:$BH$126))</f>
        <v>0</v>
      </c>
      <c r="BN84" s="85">
        <f>IF(OR($BH84="", BN$80=""), "", SUMIF('Data Entry'!$BK$7:$BK$126, CONCATENATE(BN$80, " - ", $BH84), 'Data Entry'!$BH$7:$BH$126))</f>
        <v>0</v>
      </c>
      <c r="BO84" s="85" t="str">
        <f>IF(OR($BH84="", BO$80=""), "", SUMIF('Data Entry'!$BK$7:$BK$126, CONCATENATE(BO$80, " - ", $BH84), 'Data Entry'!$BH$7:$BH$126))</f>
        <v/>
      </c>
      <c r="BP84" s="85" t="str">
        <f>IF(OR($BH84="", BP$80=""), "", SUMIF('Data Entry'!$BK$7:$BK$126, CONCATENATE(BP$80, " - ", $BH84), 'Data Entry'!$BH$7:$BH$126))</f>
        <v/>
      </c>
      <c r="BQ84" s="85" t="str">
        <f>IF(OR($BH84="", BQ$80=""), "", SUMIF('Data Entry'!$BK$7:$BK$126, CONCATENATE(BQ$80, " - ", $BH84), 'Data Entry'!$BH$7:$BH$126))</f>
        <v/>
      </c>
      <c r="BR84" s="85" t="str">
        <f>IF(OR($BH84="", BR$80=""), "", SUMIF('Data Entry'!$BK$7:$BK$126, CONCATENATE(BR$80, " - ", $BH84), 'Data Entry'!$BH$7:$BH$126))</f>
        <v/>
      </c>
      <c r="BS84" s="69">
        <f t="shared" si="1"/>
        <v>0</v>
      </c>
      <c r="BT84" s="37" t="str">
        <f>IF('Intro &amp; Setup'!$BG11=1, "X", "")</f>
        <v/>
      </c>
      <c r="BU84" s="66">
        <f>IF($BH84="", "", SUMIF('Data Entry'!$BJ$7:$BJ$126, $BH84, 'Data Entry'!$BH$7:$BH$126))</f>
        <v>0</v>
      </c>
      <c r="BV84" s="87"/>
      <c r="BW84" s="41" t="str">
        <f>IFERROR(INDEX('Data Entry'!$BQ$2649:$BQ$2828, MATCH($BY84, 'Data Entry'!$BN$2649:$BN$2828, 0)), "")</f>
        <v/>
      </c>
      <c r="BY84" s="37">
        <v>81</v>
      </c>
      <c r="CA84" s="41" t="str">
        <f>IFERROR(INDEX('Data Entry'!$BG$2649:$BG$2768, MATCH($BY84, 'Data Entry'!$BH$2649:$BH$2768, 0)), "")</f>
        <v/>
      </c>
      <c r="CC84" s="41" t="str">
        <f>IFERROR(INDEX('Data Entry'!$BY$2649:$BY$5288, MATCH($BY84, 'Data Entry'!$BZ$2649:$BZ$5288, 0)), "")</f>
        <v>Location Sales Report â€“ Â£25 | Spreadsheet Solutions</v>
      </c>
      <c r="CE84" s="41" t="str">
        <f>'Data Entry'!$BW2729</f>
        <v>Taiwan</v>
      </c>
    </row>
    <row r="85" spans="1:83" x14ac:dyDescent="0.25">
      <c r="A85" s="21"/>
      <c r="B85" s="171" t="s">
        <v>221</v>
      </c>
      <c r="C85" s="171"/>
      <c r="D85" s="171"/>
      <c r="E85" s="171"/>
      <c r="F85" s="171"/>
      <c r="G85" s="171"/>
      <c r="H85" s="171"/>
      <c r="I85" s="171"/>
      <c r="J85" s="171"/>
      <c r="K85" s="171"/>
      <c r="L85" s="21"/>
      <c r="M85" s="171" t="s">
        <v>221</v>
      </c>
      <c r="N85" s="171"/>
      <c r="O85" s="171"/>
      <c r="P85" s="171"/>
      <c r="Q85" s="171"/>
      <c r="R85" s="171"/>
      <c r="S85" s="171"/>
      <c r="T85" s="171"/>
      <c r="U85" s="171"/>
      <c r="V85" s="171"/>
      <c r="W85" s="21"/>
      <c r="X85" s="21"/>
      <c r="Y85" s="171" t="s">
        <v>221</v>
      </c>
      <c r="Z85" s="171"/>
      <c r="AA85" s="171"/>
      <c r="AB85" s="171"/>
      <c r="AC85" s="171"/>
      <c r="AD85" s="171"/>
      <c r="AE85" s="171"/>
      <c r="AF85" s="171"/>
      <c r="AG85" s="171"/>
      <c r="AH85" s="171"/>
      <c r="AI85" s="21"/>
      <c r="AJ85" s="171" t="s">
        <v>222</v>
      </c>
      <c r="AK85" s="171"/>
      <c r="AL85" s="171"/>
      <c r="AM85" s="171"/>
      <c r="AN85" s="171"/>
      <c r="AO85" s="171"/>
      <c r="AP85" s="171"/>
      <c r="AQ85" s="171"/>
      <c r="AR85" s="171"/>
      <c r="AS85" s="171"/>
      <c r="AT85" s="21"/>
      <c r="AU85" s="92"/>
      <c r="AV85" s="201"/>
      <c r="AW85" s="202"/>
      <c r="AX85" s="202"/>
      <c r="AY85" s="202"/>
      <c r="AZ85" s="202"/>
      <c r="BA85" s="202"/>
      <c r="BB85" s="202"/>
      <c r="BC85" s="203"/>
      <c r="BD85" s="92"/>
      <c r="BF85" s="69" t="str" cm="1">
        <f t="array" ref="BF85">IF(OR($BF$80="", $BT85=""), "", IFERROR(INDEX($BI85:$BR85, $BG85, MATCH($BF$80, $BI$80:$BR$80, 0)), ""))</f>
        <v/>
      </c>
      <c r="BH85" s="37" t="str">
        <f>'Intro &amp; Setup'!$BB$12</f>
        <v>May 2023</v>
      </c>
      <c r="BI85" s="63">
        <f>IF(OR($BH85="", BI$80=""), "", SUMIF('Data Entry'!$BK$7:$BK$126, CONCATENATE(BI$80, " - ", $BH85), 'Data Entry'!$BH$7:$BH$126))</f>
        <v>0</v>
      </c>
      <c r="BJ85" s="85">
        <f>IF(OR($BH85="", BJ$80=""), "", SUMIF('Data Entry'!$BK$7:$BK$126, CONCATENATE(BJ$80, " - ", $BH85), 'Data Entry'!$BH$7:$BH$126))</f>
        <v>0</v>
      </c>
      <c r="BK85" s="85">
        <f>IF(OR($BH85="", BK$80=""), "", SUMIF('Data Entry'!$BK$7:$BK$126, CONCATENATE(BK$80, " - ", $BH85), 'Data Entry'!$BH$7:$BH$126))</f>
        <v>0</v>
      </c>
      <c r="BL85" s="85">
        <f>IF(OR($BH85="", BL$80=""), "", SUMIF('Data Entry'!$BK$7:$BK$126, CONCATENATE(BL$80, " - ", $BH85), 'Data Entry'!$BH$7:$BH$126))</f>
        <v>0</v>
      </c>
      <c r="BM85" s="85">
        <f>IF(OR($BH85="", BM$80=""), "", SUMIF('Data Entry'!$BK$7:$BK$126, CONCATENATE(BM$80, " - ", $BH85), 'Data Entry'!$BH$7:$BH$126))</f>
        <v>0</v>
      </c>
      <c r="BN85" s="85">
        <f>IF(OR($BH85="", BN$80=""), "", SUMIF('Data Entry'!$BK$7:$BK$126, CONCATENATE(BN$80, " - ", $BH85), 'Data Entry'!$BH$7:$BH$126))</f>
        <v>0</v>
      </c>
      <c r="BO85" s="85" t="str">
        <f>IF(OR($BH85="", BO$80=""), "", SUMIF('Data Entry'!$BK$7:$BK$126, CONCATENATE(BO$80, " - ", $BH85), 'Data Entry'!$BH$7:$BH$126))</f>
        <v/>
      </c>
      <c r="BP85" s="85" t="str">
        <f>IF(OR($BH85="", BP$80=""), "", SUMIF('Data Entry'!$BK$7:$BK$126, CONCATENATE(BP$80, " - ", $BH85), 'Data Entry'!$BH$7:$BH$126))</f>
        <v/>
      </c>
      <c r="BQ85" s="85" t="str">
        <f>IF(OR($BH85="", BQ$80=""), "", SUMIF('Data Entry'!$BK$7:$BK$126, CONCATENATE(BQ$80, " - ", $BH85), 'Data Entry'!$BH$7:$BH$126))</f>
        <v/>
      </c>
      <c r="BR85" s="85" t="str">
        <f>IF(OR($BH85="", BR$80=""), "", SUMIF('Data Entry'!$BK$7:$BK$126, CONCATENATE(BR$80, " - ", $BH85), 'Data Entry'!$BH$7:$BH$126))</f>
        <v/>
      </c>
      <c r="BS85" s="69">
        <f t="shared" si="1"/>
        <v>0</v>
      </c>
      <c r="BT85" s="37" t="str">
        <f>IF('Intro &amp; Setup'!$BG12=1, "X", "")</f>
        <v/>
      </c>
      <c r="BU85" s="66">
        <f>IF($BH85="", "", SUMIF('Data Entry'!$BJ$7:$BJ$126, $BH85, 'Data Entry'!$BH$7:$BH$126))</f>
        <v>0</v>
      </c>
      <c r="BV85" s="87"/>
      <c r="BW85" s="41" t="str">
        <f>IFERROR(INDEX('Data Entry'!$BQ$2649:$BQ$2828, MATCH($BY85, 'Data Entry'!$BN$2649:$BN$2828, 0)), "")</f>
        <v/>
      </c>
      <c r="BY85" s="37">
        <v>82</v>
      </c>
      <c r="CA85" s="41" t="str">
        <f>IFERROR(INDEX('Data Entry'!$BG$2649:$BG$2768, MATCH($BY85, 'Data Entry'!$BH$2649:$BH$2768, 0)), "")</f>
        <v/>
      </c>
      <c r="CC85" s="41" t="str">
        <f>IFERROR(INDEX('Data Entry'!$BY$2649:$BY$5288, MATCH($BY85, 'Data Entry'!$BZ$2649:$BZ$5288, 0)), "")</f>
        <v>Lottery Number Checker â€“ Â£35 | Spreadsheet Solutions</v>
      </c>
      <c r="CE85" s="41" t="str">
        <f>'Data Entry'!$BW2730</f>
        <v>Tanzania</v>
      </c>
    </row>
    <row r="86" spans="1:83" x14ac:dyDescent="0.25">
      <c r="A86" s="21"/>
      <c r="B86" s="158" t="s">
        <v>218</v>
      </c>
      <c r="C86" s="159"/>
      <c r="D86" s="159"/>
      <c r="E86" s="159"/>
      <c r="F86" s="159"/>
      <c r="G86" s="159"/>
      <c r="H86" s="159"/>
      <c r="I86" s="159"/>
      <c r="J86" s="159"/>
      <c r="K86" s="160"/>
      <c r="L86" s="21"/>
      <c r="M86" s="158" t="s">
        <v>219</v>
      </c>
      <c r="N86" s="159"/>
      <c r="O86" s="159"/>
      <c r="P86" s="159"/>
      <c r="Q86" s="159"/>
      <c r="R86" s="159"/>
      <c r="S86" s="159"/>
      <c r="T86" s="159"/>
      <c r="U86" s="159"/>
      <c r="V86" s="160"/>
      <c r="W86" s="21"/>
      <c r="X86" s="21"/>
      <c r="Y86" s="158" t="s">
        <v>216</v>
      </c>
      <c r="Z86" s="159"/>
      <c r="AA86" s="159"/>
      <c r="AB86" s="159"/>
      <c r="AC86" s="159"/>
      <c r="AD86" s="159"/>
      <c r="AE86" s="159"/>
      <c r="AF86" s="159"/>
      <c r="AG86" s="159"/>
      <c r="AH86" s="160"/>
      <c r="AI86" s="21"/>
      <c r="AJ86" s="158" t="s">
        <v>220</v>
      </c>
      <c r="AK86" s="159"/>
      <c r="AL86" s="159"/>
      <c r="AM86" s="159"/>
      <c r="AN86" s="159"/>
      <c r="AO86" s="159"/>
      <c r="AP86" s="159"/>
      <c r="AQ86" s="159"/>
      <c r="AR86" s="159"/>
      <c r="AS86" s="160"/>
      <c r="AT86" s="21"/>
      <c r="AU86" s="92"/>
      <c r="AV86" s="201"/>
      <c r="AW86" s="202"/>
      <c r="AX86" s="202"/>
      <c r="AY86" s="202"/>
      <c r="AZ86" s="202"/>
      <c r="BA86" s="202"/>
      <c r="BB86" s="202"/>
      <c r="BC86" s="203"/>
      <c r="BD86" s="92"/>
      <c r="BF86" s="69" t="str" cm="1">
        <f t="array" ref="BF86">IF(OR($BF$80="", $BT86=""), "", IFERROR(INDEX($BI86:$BR86, $BG86, MATCH($BF$80, $BI$80:$BR$80, 0)), ""))</f>
        <v/>
      </c>
      <c r="BH86" s="37" t="str">
        <f>'Intro &amp; Setup'!$BB$13</f>
        <v>Jun 2023</v>
      </c>
      <c r="BI86" s="63">
        <f>IF(OR($BH86="", BI$80=""), "", SUMIF('Data Entry'!$BK$7:$BK$126, CONCATENATE(BI$80, " - ", $BH86), 'Data Entry'!$BH$7:$BH$126))</f>
        <v>0</v>
      </c>
      <c r="BJ86" s="85">
        <f>IF(OR($BH86="", BJ$80=""), "", SUMIF('Data Entry'!$BK$7:$BK$126, CONCATENATE(BJ$80, " - ", $BH86), 'Data Entry'!$BH$7:$BH$126))</f>
        <v>0</v>
      </c>
      <c r="BK86" s="85">
        <f>IF(OR($BH86="", BK$80=""), "", SUMIF('Data Entry'!$BK$7:$BK$126, CONCATENATE(BK$80, " - ", $BH86), 'Data Entry'!$BH$7:$BH$126))</f>
        <v>0</v>
      </c>
      <c r="BL86" s="85">
        <f>IF(OR($BH86="", BL$80=""), "", SUMIF('Data Entry'!$BK$7:$BK$126, CONCATENATE(BL$80, " - ", $BH86), 'Data Entry'!$BH$7:$BH$126))</f>
        <v>0</v>
      </c>
      <c r="BM86" s="85">
        <f>IF(OR($BH86="", BM$80=""), "", SUMIF('Data Entry'!$BK$7:$BK$126, CONCATENATE(BM$80, " - ", $BH86), 'Data Entry'!$BH$7:$BH$126))</f>
        <v>0</v>
      </c>
      <c r="BN86" s="85">
        <f>IF(OR($BH86="", BN$80=""), "", SUMIF('Data Entry'!$BK$7:$BK$126, CONCATENATE(BN$80, " - ", $BH86), 'Data Entry'!$BH$7:$BH$126))</f>
        <v>0</v>
      </c>
      <c r="BO86" s="85" t="str">
        <f>IF(OR($BH86="", BO$80=""), "", SUMIF('Data Entry'!$BK$7:$BK$126, CONCATENATE(BO$80, " - ", $BH86), 'Data Entry'!$BH$7:$BH$126))</f>
        <v/>
      </c>
      <c r="BP86" s="85" t="str">
        <f>IF(OR($BH86="", BP$80=""), "", SUMIF('Data Entry'!$BK$7:$BK$126, CONCATENATE(BP$80, " - ", $BH86), 'Data Entry'!$BH$7:$BH$126))</f>
        <v/>
      </c>
      <c r="BQ86" s="85" t="str">
        <f>IF(OR($BH86="", BQ$80=""), "", SUMIF('Data Entry'!$BK$7:$BK$126, CONCATENATE(BQ$80, " - ", $BH86), 'Data Entry'!$BH$7:$BH$126))</f>
        <v/>
      </c>
      <c r="BR86" s="85" t="str">
        <f>IF(OR($BH86="", BR$80=""), "", SUMIF('Data Entry'!$BK$7:$BK$126, CONCATENATE(BR$80, " - ", $BH86), 'Data Entry'!$BH$7:$BH$126))</f>
        <v/>
      </c>
      <c r="BS86" s="69">
        <f t="shared" si="1"/>
        <v>0</v>
      </c>
      <c r="BT86" s="37" t="str">
        <f>IF('Intro &amp; Setup'!$BG13=1, "X", "")</f>
        <v/>
      </c>
      <c r="BU86" s="66">
        <f>IF($BH86="", "", SUMIF('Data Entry'!$BJ$7:$BJ$126, $BH86, 'Data Entry'!$BH$7:$BH$126))</f>
        <v>0</v>
      </c>
      <c r="BV86" s="87"/>
      <c r="BW86" s="41" t="str">
        <f>IFERROR(INDEX('Data Entry'!$BQ$2649:$BQ$2828, MATCH($BY86, 'Data Entry'!$BN$2649:$BN$2828, 0)), "")</f>
        <v/>
      </c>
      <c r="BY86" s="37">
        <v>83</v>
      </c>
      <c r="CA86" s="41" t="str">
        <f>IFERROR(INDEX('Data Entry'!$BG$2649:$BG$2768, MATCH($BY86, 'Data Entry'!$BH$2649:$BH$2768, 0)), "")</f>
        <v/>
      </c>
      <c r="CC86" s="41" t="str">
        <f>IFERROR(INDEX('Data Entry'!$BY$2649:$BY$5288, MATCH($BY86, 'Data Entry'!$BZ$2649:$BZ$5288, 0)), "")</f>
        <v>Management Dashboards â€“ Traffic Lights for Your Business | Spreadsheet Solutions</v>
      </c>
      <c r="CE86" s="41" t="str">
        <f>'Data Entry'!$BW2731</f>
        <v>Thailand</v>
      </c>
    </row>
    <row r="87" spans="1:83" ht="15" customHeight="1" x14ac:dyDescent="0.25">
      <c r="A87" s="21"/>
      <c r="B87" s="189">
        <f>IF($BF$80="", "", MIN($BF$81:$BF$92))</f>
        <v>333</v>
      </c>
      <c r="C87" s="190"/>
      <c r="D87" s="190"/>
      <c r="E87" s="190"/>
      <c r="F87" s="190"/>
      <c r="G87" s="190"/>
      <c r="H87" s="190"/>
      <c r="I87" s="190"/>
      <c r="J87" s="190"/>
      <c r="K87" s="191"/>
      <c r="L87" s="21"/>
      <c r="M87" s="195">
        <f>IFERROR(AVERAGE($BF$81:$BF$92), "")</f>
        <v>632.66666666666663</v>
      </c>
      <c r="N87" s="196"/>
      <c r="O87" s="196"/>
      <c r="P87" s="196"/>
      <c r="Q87" s="196"/>
      <c r="R87" s="196"/>
      <c r="S87" s="196"/>
      <c r="T87" s="196"/>
      <c r="U87" s="196"/>
      <c r="V87" s="197"/>
      <c r="W87" s="21"/>
      <c r="X87" s="21"/>
      <c r="Y87" s="229">
        <f>IF($BF$80="", "", SUM($BF$81:$BF$92)/SUM($BU$81:$BU$92))</f>
        <v>0.58779807990089816</v>
      </c>
      <c r="Z87" s="230"/>
      <c r="AA87" s="230"/>
      <c r="AB87" s="230"/>
      <c r="AC87" s="230"/>
      <c r="AD87" s="230"/>
      <c r="AE87" s="230"/>
      <c r="AF87" s="230"/>
      <c r="AG87" s="230"/>
      <c r="AH87" s="231"/>
      <c r="AI87" s="21"/>
      <c r="AJ87" s="229">
        <f>IF($BF$80="", "", IFERROR(SUM($BF$109:$BF$120)/SUM($BU$109:$BU$120), ""))</f>
        <v>0.62398302087018043</v>
      </c>
      <c r="AK87" s="230"/>
      <c r="AL87" s="230"/>
      <c r="AM87" s="230"/>
      <c r="AN87" s="230"/>
      <c r="AO87" s="230"/>
      <c r="AP87" s="230"/>
      <c r="AQ87" s="230"/>
      <c r="AR87" s="230"/>
      <c r="AS87" s="231"/>
      <c r="AT87" s="21"/>
      <c r="AU87" s="92"/>
      <c r="AV87" s="201"/>
      <c r="AW87" s="202"/>
      <c r="AX87" s="202"/>
      <c r="AY87" s="202"/>
      <c r="AZ87" s="202"/>
      <c r="BA87" s="202"/>
      <c r="BB87" s="202"/>
      <c r="BC87" s="203"/>
      <c r="BD87" s="92"/>
      <c r="BF87" s="69" t="str" cm="1">
        <f t="array" ref="BF87">IF(OR($BF$80="", $BT87=""), "", IFERROR(INDEX($BI87:$BR87, $BG87, MATCH($BF$80, $BI$80:$BR$80, 0)), ""))</f>
        <v/>
      </c>
      <c r="BH87" s="37" t="str">
        <f>'Intro &amp; Setup'!$BB$14</f>
        <v>Jul 2023</v>
      </c>
      <c r="BI87" s="63">
        <f>IF(OR($BH87="", BI$80=""), "", SUMIF('Data Entry'!$BK$7:$BK$126, CONCATENATE(BI$80, " - ", $BH87), 'Data Entry'!$BH$7:$BH$126))</f>
        <v>0</v>
      </c>
      <c r="BJ87" s="85">
        <f>IF(OR($BH87="", BJ$80=""), "", SUMIF('Data Entry'!$BK$7:$BK$126, CONCATENATE(BJ$80, " - ", $BH87), 'Data Entry'!$BH$7:$BH$126))</f>
        <v>0</v>
      </c>
      <c r="BK87" s="85">
        <f>IF(OR($BH87="", BK$80=""), "", SUMIF('Data Entry'!$BK$7:$BK$126, CONCATENATE(BK$80, " - ", $BH87), 'Data Entry'!$BH$7:$BH$126))</f>
        <v>0</v>
      </c>
      <c r="BL87" s="85">
        <f>IF(OR($BH87="", BL$80=""), "", SUMIF('Data Entry'!$BK$7:$BK$126, CONCATENATE(BL$80, " - ", $BH87), 'Data Entry'!$BH$7:$BH$126))</f>
        <v>0</v>
      </c>
      <c r="BM87" s="85">
        <f>IF(OR($BH87="", BM$80=""), "", SUMIF('Data Entry'!$BK$7:$BK$126, CONCATENATE(BM$80, " - ", $BH87), 'Data Entry'!$BH$7:$BH$126))</f>
        <v>0</v>
      </c>
      <c r="BN87" s="85">
        <f>IF(OR($BH87="", BN$80=""), "", SUMIF('Data Entry'!$BK$7:$BK$126, CONCATENATE(BN$80, " - ", $BH87), 'Data Entry'!$BH$7:$BH$126))</f>
        <v>0</v>
      </c>
      <c r="BO87" s="85" t="str">
        <f>IF(OR($BH87="", BO$80=""), "", SUMIF('Data Entry'!$BK$7:$BK$126, CONCATENATE(BO$80, " - ", $BH87), 'Data Entry'!$BH$7:$BH$126))</f>
        <v/>
      </c>
      <c r="BP87" s="85" t="str">
        <f>IF(OR($BH87="", BP$80=""), "", SUMIF('Data Entry'!$BK$7:$BK$126, CONCATENATE(BP$80, " - ", $BH87), 'Data Entry'!$BH$7:$BH$126))</f>
        <v/>
      </c>
      <c r="BQ87" s="85" t="str">
        <f>IF(OR($BH87="", BQ$80=""), "", SUMIF('Data Entry'!$BK$7:$BK$126, CONCATENATE(BQ$80, " - ", $BH87), 'Data Entry'!$BH$7:$BH$126))</f>
        <v/>
      </c>
      <c r="BR87" s="85" t="str">
        <f>IF(OR($BH87="", BR$80=""), "", SUMIF('Data Entry'!$BK$7:$BK$126, CONCATENATE(BR$80, " - ", $BH87), 'Data Entry'!$BH$7:$BH$126))</f>
        <v/>
      </c>
      <c r="BS87" s="69">
        <f t="shared" si="1"/>
        <v>0</v>
      </c>
      <c r="BT87" s="37" t="str">
        <f>IF('Intro &amp; Setup'!$BG14=1, "X", "")</f>
        <v/>
      </c>
      <c r="BU87" s="66">
        <f>IF($BH87="", "", SUMIF('Data Entry'!$BJ$7:$BJ$126, $BH87, 'Data Entry'!$BH$7:$BH$126))</f>
        <v>0</v>
      </c>
      <c r="BV87" s="87"/>
      <c r="BW87" s="41" t="str">
        <f>IFERROR(INDEX('Data Entry'!$BQ$2649:$BQ$2828, MATCH($BY87, 'Data Entry'!$BN$2649:$BN$2828, 0)), "")</f>
        <v/>
      </c>
      <c r="BY87" s="37">
        <v>84</v>
      </c>
      <c r="CA87" s="41" t="str">
        <f>IFERROR(INDEX('Data Entry'!$BG$2649:$BG$2768, MATCH($BY87, 'Data Entry'!$BH$2649:$BH$2768, 0)), "")</f>
        <v/>
      </c>
      <c r="CC87" s="41" t="str">
        <f>IFERROR(INDEX('Data Entry'!$BY$2649:$BY$5288, MATCH($BY87, 'Data Entry'!$BZ$2649:$BZ$5288, 0)), "")</f>
        <v>Marketing Campaign Report â€“ Â£35 | Spreadsheet Solutions</v>
      </c>
      <c r="CE87" s="41" t="str">
        <f>'Data Entry'!$BW2732</f>
        <v>Trinidad &amp; Tobago</v>
      </c>
    </row>
    <row r="88" spans="1:83" ht="15" customHeight="1" x14ac:dyDescent="0.25">
      <c r="A88" s="21"/>
      <c r="B88" s="192"/>
      <c r="C88" s="193"/>
      <c r="D88" s="193"/>
      <c r="E88" s="193"/>
      <c r="F88" s="193"/>
      <c r="G88" s="193"/>
      <c r="H88" s="193"/>
      <c r="I88" s="193"/>
      <c r="J88" s="193"/>
      <c r="K88" s="194"/>
      <c r="L88" s="21"/>
      <c r="M88" s="198"/>
      <c r="N88" s="199"/>
      <c r="O88" s="199"/>
      <c r="P88" s="199"/>
      <c r="Q88" s="199"/>
      <c r="R88" s="199"/>
      <c r="S88" s="199"/>
      <c r="T88" s="199"/>
      <c r="U88" s="199"/>
      <c r="V88" s="200"/>
      <c r="W88" s="21"/>
      <c r="X88" s="21"/>
      <c r="Y88" s="232"/>
      <c r="Z88" s="233"/>
      <c r="AA88" s="233"/>
      <c r="AB88" s="233"/>
      <c r="AC88" s="233"/>
      <c r="AD88" s="233"/>
      <c r="AE88" s="233"/>
      <c r="AF88" s="233"/>
      <c r="AG88" s="233"/>
      <c r="AH88" s="234"/>
      <c r="AI88" s="21"/>
      <c r="AJ88" s="232"/>
      <c r="AK88" s="233"/>
      <c r="AL88" s="233"/>
      <c r="AM88" s="233"/>
      <c r="AN88" s="233"/>
      <c r="AO88" s="233"/>
      <c r="AP88" s="233"/>
      <c r="AQ88" s="233"/>
      <c r="AR88" s="233"/>
      <c r="AS88" s="234"/>
      <c r="AT88" s="21"/>
      <c r="AU88" s="92"/>
      <c r="AV88" s="204"/>
      <c r="AW88" s="205"/>
      <c r="AX88" s="205"/>
      <c r="AY88" s="205"/>
      <c r="AZ88" s="205"/>
      <c r="BA88" s="205"/>
      <c r="BB88" s="205"/>
      <c r="BC88" s="206"/>
      <c r="BD88" s="92"/>
      <c r="BF88" s="69" t="str" cm="1">
        <f t="array" ref="BF88">IF(OR($BF$80="", $BT88=""), "", IFERROR(INDEX($BI88:$BR88, $BG88, MATCH($BF$80, $BI$80:$BR$80, 0)), ""))</f>
        <v/>
      </c>
      <c r="BH88" s="37" t="str">
        <f>'Intro &amp; Setup'!$BB$15</f>
        <v>Aug 2023</v>
      </c>
      <c r="BI88" s="63">
        <f>IF(OR($BH88="", BI$80=""), "", SUMIF('Data Entry'!$BK$7:$BK$126, CONCATENATE(BI$80, " - ", $BH88), 'Data Entry'!$BH$7:$BH$126))</f>
        <v>0</v>
      </c>
      <c r="BJ88" s="85">
        <f>IF(OR($BH88="", BJ$80=""), "", SUMIF('Data Entry'!$BK$7:$BK$126, CONCATENATE(BJ$80, " - ", $BH88), 'Data Entry'!$BH$7:$BH$126))</f>
        <v>0</v>
      </c>
      <c r="BK88" s="85">
        <f>IF(OR($BH88="", BK$80=""), "", SUMIF('Data Entry'!$BK$7:$BK$126, CONCATENATE(BK$80, " - ", $BH88), 'Data Entry'!$BH$7:$BH$126))</f>
        <v>0</v>
      </c>
      <c r="BL88" s="85">
        <f>IF(OR($BH88="", BL$80=""), "", SUMIF('Data Entry'!$BK$7:$BK$126, CONCATENATE(BL$80, " - ", $BH88), 'Data Entry'!$BH$7:$BH$126))</f>
        <v>0</v>
      </c>
      <c r="BM88" s="85">
        <f>IF(OR($BH88="", BM$80=""), "", SUMIF('Data Entry'!$BK$7:$BK$126, CONCATENATE(BM$80, " - ", $BH88), 'Data Entry'!$BH$7:$BH$126))</f>
        <v>0</v>
      </c>
      <c r="BN88" s="85">
        <f>IF(OR($BH88="", BN$80=""), "", SUMIF('Data Entry'!$BK$7:$BK$126, CONCATENATE(BN$80, " - ", $BH88), 'Data Entry'!$BH$7:$BH$126))</f>
        <v>0</v>
      </c>
      <c r="BO88" s="85" t="str">
        <f>IF(OR($BH88="", BO$80=""), "", SUMIF('Data Entry'!$BK$7:$BK$126, CONCATENATE(BO$80, " - ", $BH88), 'Data Entry'!$BH$7:$BH$126))</f>
        <v/>
      </c>
      <c r="BP88" s="85" t="str">
        <f>IF(OR($BH88="", BP$80=""), "", SUMIF('Data Entry'!$BK$7:$BK$126, CONCATENATE(BP$80, " - ", $BH88), 'Data Entry'!$BH$7:$BH$126))</f>
        <v/>
      </c>
      <c r="BQ88" s="85" t="str">
        <f>IF(OR($BH88="", BQ$80=""), "", SUMIF('Data Entry'!$BK$7:$BK$126, CONCATENATE(BQ$80, " - ", $BH88), 'Data Entry'!$BH$7:$BH$126))</f>
        <v/>
      </c>
      <c r="BR88" s="85" t="str">
        <f>IF(OR($BH88="", BR$80=""), "", SUMIF('Data Entry'!$BK$7:$BK$126, CONCATENATE(BR$80, " - ", $BH88), 'Data Entry'!$BH$7:$BH$126))</f>
        <v/>
      </c>
      <c r="BS88" s="69">
        <f t="shared" si="1"/>
        <v>0</v>
      </c>
      <c r="BT88" s="37" t="str">
        <f>IF('Intro &amp; Setup'!$BG15=1, "X", "")</f>
        <v/>
      </c>
      <c r="BU88" s="66">
        <f>IF($BH88="", "", SUMIF('Data Entry'!$BJ$7:$BJ$126, $BH88, 'Data Entry'!$BH$7:$BH$126))</f>
        <v>0</v>
      </c>
      <c r="BV88" s="87"/>
      <c r="BW88" s="41" t="str">
        <f>IFERROR(INDEX('Data Entry'!$BQ$2649:$BQ$2828, MATCH($BY88, 'Data Entry'!$BN$2649:$BN$2828, 0)), "")</f>
        <v/>
      </c>
      <c r="BY88" s="37">
        <v>85</v>
      </c>
      <c r="CA88" s="41" t="str">
        <f>IFERROR(INDEX('Data Entry'!$BG$2649:$BG$2768, MATCH($BY88, 'Data Entry'!$BH$2649:$BH$2768, 0)), "")</f>
        <v/>
      </c>
      <c r="CC88" s="41" t="str">
        <f>IFERROR(INDEX('Data Entry'!$BY$2649:$BY$5288, MATCH($BY88, 'Data Entry'!$BZ$2649:$BZ$5288, 0)), "")</f>
        <v>Master Dashboard â€“ Â£500 | Spreadsheet Solutions</v>
      </c>
      <c r="CE88" s="41" t="str">
        <f>'Data Entry'!$BW2733</f>
        <v>Tunisia</v>
      </c>
    </row>
    <row r="89" spans="1:83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F89" s="69" t="str" cm="1">
        <f t="array" ref="BF89">IF(OR($BF$80="", $BT89=""), "", IFERROR(INDEX($BI89:$BR89, $BG89, MATCH($BF$80, $BI$80:$BR$80, 0)), ""))</f>
        <v/>
      </c>
      <c r="BH89" s="37" t="str">
        <f>'Intro &amp; Setup'!$BB$16</f>
        <v>Sep 2023</v>
      </c>
      <c r="BI89" s="63">
        <f>IF(OR($BH89="", BI$80=""), "", SUMIF('Data Entry'!$BK$7:$BK$126, CONCATENATE(BI$80, " - ", $BH89), 'Data Entry'!$BH$7:$BH$126))</f>
        <v>0</v>
      </c>
      <c r="BJ89" s="85">
        <f>IF(OR($BH89="", BJ$80=""), "", SUMIF('Data Entry'!$BK$7:$BK$126, CONCATENATE(BJ$80, " - ", $BH89), 'Data Entry'!$BH$7:$BH$126))</f>
        <v>0</v>
      </c>
      <c r="BK89" s="85">
        <f>IF(OR($BH89="", BK$80=""), "", SUMIF('Data Entry'!$BK$7:$BK$126, CONCATENATE(BK$80, " - ", $BH89), 'Data Entry'!$BH$7:$BH$126))</f>
        <v>0</v>
      </c>
      <c r="BL89" s="85">
        <f>IF(OR($BH89="", BL$80=""), "", SUMIF('Data Entry'!$BK$7:$BK$126, CONCATENATE(BL$80, " - ", $BH89), 'Data Entry'!$BH$7:$BH$126))</f>
        <v>0</v>
      </c>
      <c r="BM89" s="85">
        <f>IF(OR($BH89="", BM$80=""), "", SUMIF('Data Entry'!$BK$7:$BK$126, CONCATENATE(BM$80, " - ", $BH89), 'Data Entry'!$BH$7:$BH$126))</f>
        <v>0</v>
      </c>
      <c r="BN89" s="85">
        <f>IF(OR($BH89="", BN$80=""), "", SUMIF('Data Entry'!$BK$7:$BK$126, CONCATENATE(BN$80, " - ", $BH89), 'Data Entry'!$BH$7:$BH$126))</f>
        <v>0</v>
      </c>
      <c r="BO89" s="85" t="str">
        <f>IF(OR($BH89="", BO$80=""), "", SUMIF('Data Entry'!$BK$7:$BK$126, CONCATENATE(BO$80, " - ", $BH89), 'Data Entry'!$BH$7:$BH$126))</f>
        <v/>
      </c>
      <c r="BP89" s="85" t="str">
        <f>IF(OR($BH89="", BP$80=""), "", SUMIF('Data Entry'!$BK$7:$BK$126, CONCATENATE(BP$80, " - ", $BH89), 'Data Entry'!$BH$7:$BH$126))</f>
        <v/>
      </c>
      <c r="BQ89" s="85" t="str">
        <f>IF(OR($BH89="", BQ$80=""), "", SUMIF('Data Entry'!$BK$7:$BK$126, CONCATENATE(BQ$80, " - ", $BH89), 'Data Entry'!$BH$7:$BH$126))</f>
        <v/>
      </c>
      <c r="BR89" s="85" t="str">
        <f>IF(OR($BH89="", BR$80=""), "", SUMIF('Data Entry'!$BK$7:$BK$126, CONCATENATE(BR$80, " - ", $BH89), 'Data Entry'!$BH$7:$BH$126))</f>
        <v/>
      </c>
      <c r="BS89" s="69">
        <f t="shared" si="1"/>
        <v>0</v>
      </c>
      <c r="BT89" s="37" t="str">
        <f>IF('Intro &amp; Setup'!$BG16=1, "X", "")</f>
        <v/>
      </c>
      <c r="BU89" s="66">
        <f>IF($BH89="", "", SUMIF('Data Entry'!$BJ$7:$BJ$126, $BH89, 'Data Entry'!$BH$7:$BH$126))</f>
        <v>0</v>
      </c>
      <c r="BV89" s="87"/>
      <c r="BW89" s="41" t="str">
        <f>IFERROR(INDEX('Data Entry'!$BQ$2649:$BQ$2828, MATCH($BY89, 'Data Entry'!$BN$2649:$BN$2828, 0)), "")</f>
        <v/>
      </c>
      <c r="BY89" s="37">
        <v>86</v>
      </c>
      <c r="CA89" s="41" t="str">
        <f>IFERROR(INDEX('Data Entry'!$BG$2649:$BG$2768, MATCH($BY89, 'Data Entry'!$BH$2649:$BH$2768, 0)), "")</f>
        <v/>
      </c>
      <c r="CC89" s="41" t="str">
        <f>IFERROR(INDEX('Data Entry'!$BY$2649:$BY$5288, MATCH($BY89, 'Data Entry'!$BZ$2649:$BZ$5288, 0)), "")</f>
        <v>Meet the Team | Spreadsheet Solutions</v>
      </c>
      <c r="CE89" s="41" t="str">
        <f>'Data Entry'!$BW2734</f>
        <v>Turkey</v>
      </c>
    </row>
    <row r="90" spans="1:83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F90" s="69" t="str" cm="1">
        <f t="array" ref="BF90">IF(OR($BF$80="", $BT90=""), "", IFERROR(INDEX($BI90:$BR90, $BG90, MATCH($BF$80, $BI$80:$BR$80, 0)), ""))</f>
        <v/>
      </c>
      <c r="BH90" s="37" t="str">
        <f>'Intro &amp; Setup'!$BB$17</f>
        <v>Oct 2023</v>
      </c>
      <c r="BI90" s="63">
        <f>IF(OR($BH90="", BI$80=""), "", SUMIF('Data Entry'!$BK$7:$BK$126, CONCATENATE(BI$80, " - ", $BH90), 'Data Entry'!$BH$7:$BH$126))</f>
        <v>0</v>
      </c>
      <c r="BJ90" s="85">
        <f>IF(OR($BH90="", BJ$80=""), "", SUMIF('Data Entry'!$BK$7:$BK$126, CONCATENATE(BJ$80, " - ", $BH90), 'Data Entry'!$BH$7:$BH$126))</f>
        <v>0</v>
      </c>
      <c r="BK90" s="85">
        <f>IF(OR($BH90="", BK$80=""), "", SUMIF('Data Entry'!$BK$7:$BK$126, CONCATENATE(BK$80, " - ", $BH90), 'Data Entry'!$BH$7:$BH$126))</f>
        <v>0</v>
      </c>
      <c r="BL90" s="85">
        <f>IF(OR($BH90="", BL$80=""), "", SUMIF('Data Entry'!$BK$7:$BK$126, CONCATENATE(BL$80, " - ", $BH90), 'Data Entry'!$BH$7:$BH$126))</f>
        <v>0</v>
      </c>
      <c r="BM90" s="85">
        <f>IF(OR($BH90="", BM$80=""), "", SUMIF('Data Entry'!$BK$7:$BK$126, CONCATENATE(BM$80, " - ", $BH90), 'Data Entry'!$BH$7:$BH$126))</f>
        <v>0</v>
      </c>
      <c r="BN90" s="85">
        <f>IF(OR($BH90="", BN$80=""), "", SUMIF('Data Entry'!$BK$7:$BK$126, CONCATENATE(BN$80, " - ", $BH90), 'Data Entry'!$BH$7:$BH$126))</f>
        <v>0</v>
      </c>
      <c r="BO90" s="85" t="str">
        <f>IF(OR($BH90="", BO$80=""), "", SUMIF('Data Entry'!$BK$7:$BK$126, CONCATENATE(BO$80, " - ", $BH90), 'Data Entry'!$BH$7:$BH$126))</f>
        <v/>
      </c>
      <c r="BP90" s="85" t="str">
        <f>IF(OR($BH90="", BP$80=""), "", SUMIF('Data Entry'!$BK$7:$BK$126, CONCATENATE(BP$80, " - ", $BH90), 'Data Entry'!$BH$7:$BH$126))</f>
        <v/>
      </c>
      <c r="BQ90" s="85" t="str">
        <f>IF(OR($BH90="", BQ$80=""), "", SUMIF('Data Entry'!$BK$7:$BK$126, CONCATENATE(BQ$80, " - ", $BH90), 'Data Entry'!$BH$7:$BH$126))</f>
        <v/>
      </c>
      <c r="BR90" s="85" t="str">
        <f>IF(OR($BH90="", BR$80=""), "", SUMIF('Data Entry'!$BK$7:$BK$126, CONCATENATE(BR$80, " - ", $BH90), 'Data Entry'!$BH$7:$BH$126))</f>
        <v/>
      </c>
      <c r="BS90" s="69">
        <f t="shared" si="1"/>
        <v>0</v>
      </c>
      <c r="BT90" s="37" t="str">
        <f>IF('Intro &amp; Setup'!$BG17=1, "X", "")</f>
        <v/>
      </c>
      <c r="BU90" s="66">
        <f>IF($BH90="", "", SUMIF('Data Entry'!$BJ$7:$BJ$126, $BH90, 'Data Entry'!$BH$7:$BH$126))</f>
        <v>0</v>
      </c>
      <c r="BV90" s="87"/>
      <c r="BW90" s="41" t="str">
        <f>IFERROR(INDEX('Data Entry'!$BQ$2649:$BQ$2828, MATCH($BY90, 'Data Entry'!$BN$2649:$BN$2828, 0)), "")</f>
        <v/>
      </c>
      <c r="BY90" s="37">
        <v>87</v>
      </c>
      <c r="CA90" s="41" t="str">
        <f>IFERROR(INDEX('Data Entry'!$BG$2649:$BG$2768, MATCH($BY90, 'Data Entry'!$BH$2649:$BH$2768, 0)), "")</f>
        <v/>
      </c>
      <c r="CC90" s="41" t="str">
        <f>IFERROR(INDEX('Data Entry'!$BY$2649:$BY$5288, MATCH($BY90, 'Data Entry'!$BZ$2649:$BZ$5288, 0)), "")</f>
        <v>Mileage for Business Use â€“ Â£25 | Spreadsheet Solutions</v>
      </c>
      <c r="CE90" s="41" t="str">
        <f>'Data Entry'!$BW2735</f>
        <v>Uganda</v>
      </c>
    </row>
    <row r="91" spans="1:83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F91" s="69" t="str" cm="1">
        <f t="array" ref="BF91">IF(OR($BF$80="", $BT91=""), "", IFERROR(INDEX($BI91:$BR91, $BG91, MATCH($BF$80, $BI$80:$BR$80, 0)), ""))</f>
        <v/>
      </c>
      <c r="BH91" s="37" t="str">
        <f>'Intro &amp; Setup'!$BB$18</f>
        <v>Nov 2023</v>
      </c>
      <c r="BI91" s="63">
        <f>IF(OR($BH91="", BI$80=""), "", SUMIF('Data Entry'!$BK$7:$BK$126, CONCATENATE(BI$80, " - ", $BH91), 'Data Entry'!$BH$7:$BH$126))</f>
        <v>0</v>
      </c>
      <c r="BJ91" s="85">
        <f>IF(OR($BH91="", BJ$80=""), "", SUMIF('Data Entry'!$BK$7:$BK$126, CONCATENATE(BJ$80, " - ", $BH91), 'Data Entry'!$BH$7:$BH$126))</f>
        <v>0</v>
      </c>
      <c r="BK91" s="85">
        <f>IF(OR($BH91="", BK$80=""), "", SUMIF('Data Entry'!$BK$7:$BK$126, CONCATENATE(BK$80, " - ", $BH91), 'Data Entry'!$BH$7:$BH$126))</f>
        <v>0</v>
      </c>
      <c r="BL91" s="85">
        <f>IF(OR($BH91="", BL$80=""), "", SUMIF('Data Entry'!$BK$7:$BK$126, CONCATENATE(BL$80, " - ", $BH91), 'Data Entry'!$BH$7:$BH$126))</f>
        <v>0</v>
      </c>
      <c r="BM91" s="85">
        <f>IF(OR($BH91="", BM$80=""), "", SUMIF('Data Entry'!$BK$7:$BK$126, CONCATENATE(BM$80, " - ", $BH91), 'Data Entry'!$BH$7:$BH$126))</f>
        <v>0</v>
      </c>
      <c r="BN91" s="85">
        <f>IF(OR($BH91="", BN$80=""), "", SUMIF('Data Entry'!$BK$7:$BK$126, CONCATENATE(BN$80, " - ", $BH91), 'Data Entry'!$BH$7:$BH$126))</f>
        <v>0</v>
      </c>
      <c r="BO91" s="85" t="str">
        <f>IF(OR($BH91="", BO$80=""), "", SUMIF('Data Entry'!$BK$7:$BK$126, CONCATENATE(BO$80, " - ", $BH91), 'Data Entry'!$BH$7:$BH$126))</f>
        <v/>
      </c>
      <c r="BP91" s="85" t="str">
        <f>IF(OR($BH91="", BP$80=""), "", SUMIF('Data Entry'!$BK$7:$BK$126, CONCATENATE(BP$80, " - ", $BH91), 'Data Entry'!$BH$7:$BH$126))</f>
        <v/>
      </c>
      <c r="BQ91" s="85" t="str">
        <f>IF(OR($BH91="", BQ$80=""), "", SUMIF('Data Entry'!$BK$7:$BK$126, CONCATENATE(BQ$80, " - ", $BH91), 'Data Entry'!$BH$7:$BH$126))</f>
        <v/>
      </c>
      <c r="BR91" s="85" t="str">
        <f>IF(OR($BH91="", BR$80=""), "", SUMIF('Data Entry'!$BK$7:$BK$126, CONCATENATE(BR$80, " - ", $BH91), 'Data Entry'!$BH$7:$BH$126))</f>
        <v/>
      </c>
      <c r="BS91" s="69">
        <f t="shared" si="1"/>
        <v>0</v>
      </c>
      <c r="BT91" s="37" t="str">
        <f>IF('Intro &amp; Setup'!$BG18=1, "X", "")</f>
        <v/>
      </c>
      <c r="BU91" s="66">
        <f>IF($BH91="", "", SUMIF('Data Entry'!$BJ$7:$BJ$126, $BH91, 'Data Entry'!$BH$7:$BH$126))</f>
        <v>0</v>
      </c>
      <c r="BV91" s="87"/>
      <c r="BW91" s="41" t="str">
        <f>IFERROR(INDEX('Data Entry'!$BQ$2649:$BQ$2828, MATCH($BY91, 'Data Entry'!$BN$2649:$BN$2828, 0)), "")</f>
        <v/>
      </c>
      <c r="BY91" s="37">
        <v>88</v>
      </c>
      <c r="CA91" s="41" t="str">
        <f>IFERROR(INDEX('Data Entry'!$BG$2649:$BG$2768, MATCH($BY91, 'Data Entry'!$BH$2649:$BH$2768, 0)), "")</f>
        <v/>
      </c>
      <c r="CC91" s="41" t="str">
        <f>IFERROR(INDEX('Data Entry'!$BY$2649:$BY$5288, MATCH($BY91, 'Data Entry'!$BZ$2649:$BZ$5288, 0)), "")</f>
        <v>Milestone Payment Monitor â€“ Â£320 | Spreadsheet Solutions</v>
      </c>
      <c r="CE91" s="41" t="str">
        <f>'Data Entry'!$BW2736</f>
        <v>Ukraine</v>
      </c>
    </row>
    <row r="92" spans="1:83" x14ac:dyDescent="0.2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F92" s="70" t="str" cm="1">
        <f t="array" ref="BF92">IF(OR($BF$80="", $BT92=""), "", IFERROR(INDEX($BI92:$BR92, $BG92, MATCH($BF$80, $BI$80:$BR$80, 0)), ""))</f>
        <v/>
      </c>
      <c r="BH92" s="38" t="str">
        <f>'Intro &amp; Setup'!$BB$19</f>
        <v>Dec 2023</v>
      </c>
      <c r="BI92" s="64">
        <f>IF(OR($BH92="", BI$80=""), "", SUMIF('Data Entry'!$BK$7:$BK$126, CONCATENATE(BI$80, " - ", $BH92), 'Data Entry'!$BH$7:$BH$126))</f>
        <v>0</v>
      </c>
      <c r="BJ92" s="89">
        <f>IF(OR($BH92="", BJ$80=""), "", SUMIF('Data Entry'!$BK$7:$BK$126, CONCATENATE(BJ$80, " - ", $BH92), 'Data Entry'!$BH$7:$BH$126))</f>
        <v>0</v>
      </c>
      <c r="BK92" s="89">
        <f>IF(OR($BH92="", BK$80=""), "", SUMIF('Data Entry'!$BK$7:$BK$126, CONCATENATE(BK$80, " - ", $BH92), 'Data Entry'!$BH$7:$BH$126))</f>
        <v>0</v>
      </c>
      <c r="BL92" s="89">
        <f>IF(OR($BH92="", BL$80=""), "", SUMIF('Data Entry'!$BK$7:$BK$126, CONCATENATE(BL$80, " - ", $BH92), 'Data Entry'!$BH$7:$BH$126))</f>
        <v>0</v>
      </c>
      <c r="BM92" s="89">
        <f>IF(OR($BH92="", BM$80=""), "", SUMIF('Data Entry'!$BK$7:$BK$126, CONCATENATE(BM$80, " - ", $BH92), 'Data Entry'!$BH$7:$BH$126))</f>
        <v>0</v>
      </c>
      <c r="BN92" s="89">
        <f>IF(OR($BH92="", BN$80=""), "", SUMIF('Data Entry'!$BK$7:$BK$126, CONCATENATE(BN$80, " - ", $BH92), 'Data Entry'!$BH$7:$BH$126))</f>
        <v>0</v>
      </c>
      <c r="BO92" s="89" t="str">
        <f>IF(OR($BH92="", BO$80=""), "", SUMIF('Data Entry'!$BK$7:$BK$126, CONCATENATE(BO$80, " - ", $BH92), 'Data Entry'!$BH$7:$BH$126))</f>
        <v/>
      </c>
      <c r="BP92" s="89" t="str">
        <f>IF(OR($BH92="", BP$80=""), "", SUMIF('Data Entry'!$BK$7:$BK$126, CONCATENATE(BP$80, " - ", $BH92), 'Data Entry'!$BH$7:$BH$126))</f>
        <v/>
      </c>
      <c r="BQ92" s="89" t="str">
        <f>IF(OR($BH92="", BQ$80=""), "", SUMIF('Data Entry'!$BK$7:$BK$126, CONCATENATE(BQ$80, " - ", $BH92), 'Data Entry'!$BH$7:$BH$126))</f>
        <v/>
      </c>
      <c r="BR92" s="89" t="str">
        <f>IF(OR($BH92="", BR$80=""), "", SUMIF('Data Entry'!$BK$7:$BK$126, CONCATENATE(BR$80, " - ", $BH92), 'Data Entry'!$BH$7:$BH$126))</f>
        <v/>
      </c>
      <c r="BS92" s="70">
        <f t="shared" si="1"/>
        <v>0</v>
      </c>
      <c r="BT92" s="38" t="str">
        <f>IF('Intro &amp; Setup'!$BG19=1, "X", "")</f>
        <v/>
      </c>
      <c r="BU92" s="67">
        <f>IF($BH92="", "", SUMIF('Data Entry'!$BJ$7:$BJ$126, $BH92, 'Data Entry'!$BH$7:$BH$126))</f>
        <v>0</v>
      </c>
      <c r="BV92" s="87"/>
      <c r="BW92" s="41" t="str">
        <f>IFERROR(INDEX('Data Entry'!$BQ$2649:$BQ$2828, MATCH($BY92, 'Data Entry'!$BN$2649:$BN$2828, 0)), "")</f>
        <v/>
      </c>
      <c r="BY92" s="37">
        <v>89</v>
      </c>
      <c r="CA92" s="41" t="str">
        <f>IFERROR(INDEX('Data Entry'!$BG$2649:$BG$2768, MATCH($BY92, 'Data Entry'!$BH$2649:$BH$2768, 0)), "")</f>
        <v/>
      </c>
      <c r="CC92" s="41" t="str">
        <f>IFERROR(INDEX('Data Entry'!$BY$2649:$BY$5288, MATCH($BY92, 'Data Entry'!$BZ$2649:$BZ$5288, 0)), "")</f>
        <v>Monthly Sales Tracker -Â£35 | Spreadsheet Solutions</v>
      </c>
      <c r="CE92" s="41" t="str">
        <f>'Data Entry'!$BW2737</f>
        <v>United Arab Emirates</v>
      </c>
    </row>
    <row r="93" spans="1:83" x14ac:dyDescent="0.2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W93" s="41" t="str">
        <f>IFERROR(INDEX('Data Entry'!$BQ$2649:$BQ$2828, MATCH($BY93, 'Data Entry'!$BN$2649:$BN$2828, 0)), "")</f>
        <v/>
      </c>
      <c r="BY93" s="37">
        <v>90</v>
      </c>
      <c r="CA93" s="41" t="str">
        <f>IFERROR(INDEX('Data Entry'!$BG$2649:$BG$2768, MATCH($BY93, 'Data Entry'!$BH$2649:$BH$2768, 0)), "")</f>
        <v/>
      </c>
      <c r="CC93" s="41" t="str">
        <f>IFERROR(INDEX('Data Entry'!$BY$2649:$BY$5288, MATCH($BY93, 'Data Entry'!$BZ$2649:$BZ$5288, 0)), "")</f>
        <v>Multiple Project Manager â€“ Â£220 | Spreadsheet Solutions</v>
      </c>
      <c r="CE93" s="41" t="str">
        <f>'Data Entry'!$BW2738</f>
        <v>United Kingdom</v>
      </c>
    </row>
    <row r="94" spans="1:83" x14ac:dyDescent="0.2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H94" s="36" t="str">
        <f t="shared" ref="BH94:BH103" si="2">IF($AV79="", "", $AV79)</f>
        <v>Direct</v>
      </c>
      <c r="BI94" s="68">
        <f>IF($BH94="", NA(), $BJ94)</f>
        <v>1898</v>
      </c>
      <c r="BJ94" s="68">
        <f>SUM($BI$81:$BI$92)</f>
        <v>1898</v>
      </c>
      <c r="BL94" s="36">
        <f>IF($BJ94="", "", COUNTIF($BJ$94:$BJ$103, "&gt;"&amp;$BJ94)+1+COUNTIF($BJ$94:$BJ94, $BJ94)-1)</f>
        <v>1</v>
      </c>
      <c r="BW94" s="41" t="str">
        <f>IFERROR(INDEX('Data Entry'!$BQ$2649:$BQ$2828, MATCH($BY94, 'Data Entry'!$BN$2649:$BN$2828, 0)), "")</f>
        <v/>
      </c>
      <c r="BY94" s="37">
        <v>91</v>
      </c>
      <c r="CA94" s="41" t="str">
        <f>IFERROR(INDEX('Data Entry'!$BG$2649:$BG$2768, MATCH($BY94, 'Data Entry'!$BH$2649:$BH$2768, 0)), "")</f>
        <v/>
      </c>
      <c r="CC94" s="41" t="str">
        <f>IFERROR(INDEX('Data Entry'!$BY$2649:$BY$5288, MATCH($BY94, 'Data Entry'!$BZ$2649:$BZ$5288, 0)), "")</f>
        <v>Multiple Staff Diary â€“ Â£160 | Spreadsheet Solutions</v>
      </c>
      <c r="CE94" s="41" t="str">
        <f>'Data Entry'!$BW2739</f>
        <v>United States</v>
      </c>
    </row>
    <row r="95" spans="1:83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H95" s="37" t="str">
        <f t="shared" si="2"/>
        <v>Organic Search</v>
      </c>
      <c r="BI95" s="69">
        <f t="shared" ref="BI95:BI104" si="3">IF($BH95="", NA(), $BJ95)</f>
        <v>642</v>
      </c>
      <c r="BJ95" s="69">
        <f>SUM($BJ$81:$BJ$92)</f>
        <v>642</v>
      </c>
      <c r="BL95" s="37">
        <f>IF($BJ95="", "", COUNTIF($BJ$94:$BJ$103, "&gt;"&amp;$BJ95)+1+COUNTIF($BJ$94:$BJ95, $BJ95)-1)</f>
        <v>2</v>
      </c>
      <c r="BW95" s="41" t="str">
        <f>IFERROR(INDEX('Data Entry'!$BQ$2649:$BQ$2828, MATCH($BY95, 'Data Entry'!$BN$2649:$BN$2828, 0)), "")</f>
        <v/>
      </c>
      <c r="BY95" s="37">
        <v>92</v>
      </c>
      <c r="CA95" s="41" t="str">
        <f>IFERROR(INDEX('Data Entry'!$BG$2649:$BG$2768, MATCH($BY95, 'Data Entry'!$BH$2649:$BH$2768, 0)), "")</f>
        <v/>
      </c>
      <c r="CC95" s="41" t="str">
        <f>IFERROR(INDEX('Data Entry'!$BY$2649:$BY$5288, MATCH($BY95, 'Data Entry'!$BZ$2649:$BZ$5288, 0)), "")</f>
        <v>Networking ROI Calculator â€“ Â£35 | Spreadsheet Solutions</v>
      </c>
      <c r="CE95" s="41" t="str">
        <f>'Data Entry'!$BW2740</f>
        <v>Vietnam</v>
      </c>
    </row>
    <row r="96" spans="1:83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H96" s="37" t="str">
        <f t="shared" si="2"/>
        <v>Organic Social</v>
      </c>
      <c r="BI96" s="69">
        <f t="shared" si="3"/>
        <v>329</v>
      </c>
      <c r="BJ96" s="69">
        <f>SUM($BK$81:$BK$92)</f>
        <v>329</v>
      </c>
      <c r="BL96" s="37">
        <f>IF($BJ96="", "", COUNTIF($BJ$94:$BJ$103, "&gt;"&amp;$BJ96)+1+COUNTIF($BJ$94:$BJ96, $BJ96)-1)</f>
        <v>4</v>
      </c>
      <c r="BW96" s="41" t="str">
        <f>IFERROR(INDEX('Data Entry'!$BQ$2649:$BQ$2828, MATCH($BY96, 'Data Entry'!$BN$2649:$BN$2828, 0)), "")</f>
        <v/>
      </c>
      <c r="BY96" s="37">
        <v>93</v>
      </c>
      <c r="CA96" s="41" t="str">
        <f>IFERROR(INDEX('Data Entry'!$BG$2649:$BG$2768, MATCH($BY96, 'Data Entry'!$BH$2649:$BH$2768, 0)), "")</f>
        <v/>
      </c>
      <c r="CC96" s="41" t="str">
        <f>IFERROR(INDEX('Data Entry'!$BY$2649:$BY$5288, MATCH($BY96, 'Data Entry'!$BZ$2649:$BZ$5288, 0)), "")</f>
        <v>Order Form â€“ Client Follow-Up Schedule | Spreadsheet Solutions</v>
      </c>
      <c r="CE96" s="41" t="str">
        <f>'Data Entry'!$BW2741</f>
        <v>Yemen</v>
      </c>
    </row>
    <row r="97" spans="1:83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H97" s="37" t="str">
        <f t="shared" si="2"/>
        <v>Organic Video</v>
      </c>
      <c r="BI97" s="69">
        <f t="shared" si="3"/>
        <v>336</v>
      </c>
      <c r="BJ97" s="69">
        <f>SUM($BL$81:$BL$92)</f>
        <v>336</v>
      </c>
      <c r="BL97" s="37">
        <f>IF($BJ97="", "", COUNTIF($BJ$94:$BJ$103, "&gt;"&amp;$BJ97)+1+COUNTIF($BJ$94:$BJ97, $BJ97)-1)</f>
        <v>3</v>
      </c>
      <c r="BW97" s="41" t="str">
        <f>IFERROR(INDEX('Data Entry'!$BQ$2649:$BQ$2828, MATCH($BY97, 'Data Entry'!$BN$2649:$BN$2828, 0)), "")</f>
        <v/>
      </c>
      <c r="BY97" s="37">
        <v>94</v>
      </c>
      <c r="CA97" s="41" t="str">
        <f>IFERROR(INDEX('Data Entry'!$BG$2649:$BG$2768, MATCH($BY97, 'Data Entry'!$BH$2649:$BH$2768, 0)), "")</f>
        <v/>
      </c>
      <c r="CC97" s="41" t="str">
        <f>IFERROR(INDEX('Data Entry'!$BY$2649:$BY$5288, MATCH($BY97, 'Data Entry'!$BZ$2649:$BZ$5288, 0)), "")</f>
        <v>Order Form â€“ Dynamic Cashflow Forecast | Spreadsheet Solutions</v>
      </c>
      <c r="CE97" s="41" t="str">
        <f>'Data Entry'!$BW2742</f>
        <v>Zambia</v>
      </c>
    </row>
    <row r="98" spans="1:83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H98" s="37" t="str">
        <f t="shared" si="2"/>
        <v>Referral</v>
      </c>
      <c r="BI98" s="69">
        <f t="shared" si="3"/>
        <v>4</v>
      </c>
      <c r="BJ98" s="69">
        <f>SUM($BM$81:$BM$92)</f>
        <v>4</v>
      </c>
      <c r="BL98" s="37">
        <f>IF($BJ98="", "", COUNTIF($BJ$94:$BJ$103, "&gt;"&amp;$BJ98)+1+COUNTIF($BJ$94:$BJ98, $BJ98)-1)</f>
        <v>6</v>
      </c>
      <c r="BW98" s="41" t="str">
        <f>IFERROR(INDEX('Data Entry'!$BQ$2649:$BQ$2828, MATCH($BY98, 'Data Entry'!$BN$2649:$BN$2828, 0)), "")</f>
        <v/>
      </c>
      <c r="BY98" s="37">
        <v>95</v>
      </c>
      <c r="CA98" s="41" t="str">
        <f>IFERROR(INDEX('Data Entry'!$BG$2649:$BG$2768, MATCH($BY98, 'Data Entry'!$BH$2649:$BH$2768, 0)), "")</f>
        <v/>
      </c>
      <c r="CC98" s="41" t="str">
        <f>IFERROR(INDEX('Data Entry'!$BY$2649:$BY$5288, MATCH($BY98, 'Data Entry'!$BZ$2649:$BZ$5288, 0)), "")</f>
        <v>Order Form â€“ Estate Agent â€“ Buyer Property Matcher | Spreadsheet Solutions</v>
      </c>
      <c r="CE98" s="41" t="str">
        <f>'Data Entry'!$BW2743</f>
        <v>Zimbabwe</v>
      </c>
    </row>
    <row r="99" spans="1:83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H99" s="37" t="str">
        <f t="shared" si="2"/>
        <v>Unassigned</v>
      </c>
      <c r="BI99" s="69">
        <f t="shared" si="3"/>
        <v>20</v>
      </c>
      <c r="BJ99" s="69">
        <f>SUM($BN$81:$BN$92)</f>
        <v>20</v>
      </c>
      <c r="BL99" s="37">
        <f>IF($BJ99="", "", COUNTIF($BJ$94:$BJ$103, "&gt;"&amp;$BJ99)+1+COUNTIF($BJ$94:$BJ99, $BJ99)-1)</f>
        <v>5</v>
      </c>
      <c r="BW99" s="41" t="str">
        <f>IFERROR(INDEX('Data Entry'!$BQ$2649:$BQ$2828, MATCH($BY99, 'Data Entry'!$BN$2649:$BN$2828, 0)), "")</f>
        <v/>
      </c>
      <c r="BY99" s="37">
        <v>96</v>
      </c>
      <c r="CA99" s="41" t="str">
        <f>IFERROR(INDEX('Data Entry'!$BG$2649:$BG$2768, MATCH($BY99, 'Data Entry'!$BH$2649:$BH$2768, 0)), "")</f>
        <v/>
      </c>
      <c r="CC99" s="41" t="str">
        <f>IFERROR(INDEX('Data Entry'!$BY$2649:$BY$5288, MATCH($BY99, 'Data Entry'!$BZ$2649:$BZ$5288, 0)), "")</f>
        <v>Order Form â€“ Master Dashboard | Spreadsheet Solutions</v>
      </c>
      <c r="CE99" s="41" t="str">
        <f>'Data Entry'!$BW2744</f>
        <v/>
      </c>
    </row>
    <row r="100" spans="1:83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H100" s="37" t="str">
        <f t="shared" si="2"/>
        <v/>
      </c>
      <c r="BI100" s="69" t="e">
        <f t="shared" si="3"/>
        <v>#N/A</v>
      </c>
      <c r="BJ100" s="69">
        <f>SUM($BO$81:$BO$92)</f>
        <v>0</v>
      </c>
      <c r="BL100" s="37">
        <f>IF($BJ100="", "", COUNTIF($BJ$94:$BJ$103, "&gt;"&amp;$BJ100)+1+COUNTIF($BJ$94:$BJ100, $BJ100)-1)</f>
        <v>7</v>
      </c>
      <c r="BW100" s="41" t="str">
        <f>IFERROR(INDEX('Data Entry'!$BQ$2649:$BQ$2828, MATCH($BY100, 'Data Entry'!$BN$2649:$BN$2828, 0)), "")</f>
        <v/>
      </c>
      <c r="BY100" s="37">
        <v>97</v>
      </c>
      <c r="CA100" s="41" t="str">
        <f>IFERROR(INDEX('Data Entry'!$BG$2649:$BG$2768, MATCH($BY100, 'Data Entry'!$BH$2649:$BH$2768, 0)), "")</f>
        <v/>
      </c>
      <c r="CC100" s="41" t="str">
        <f>IFERROR(INDEX('Data Entry'!$BY$2649:$BY$5288, MATCH($BY100, 'Data Entry'!$BZ$2649:$BZ$5288, 0)), "")</f>
        <v>Order Form â€“ Sales Breakdown Report | Spreadsheet Solutions</v>
      </c>
      <c r="CE100" s="41" t="str">
        <f>'Data Entry'!$BW2745</f>
        <v/>
      </c>
    </row>
    <row r="101" spans="1:83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H101" s="37" t="str">
        <f t="shared" si="2"/>
        <v/>
      </c>
      <c r="BI101" s="69" t="e">
        <f t="shared" si="3"/>
        <v>#N/A</v>
      </c>
      <c r="BJ101" s="69">
        <f>SUM($BP$81:$BP$92)</f>
        <v>0</v>
      </c>
      <c r="BL101" s="37">
        <f>IF($BJ101="", "", COUNTIF($BJ$94:$BJ$103, "&gt;"&amp;$BJ101)+1+COUNTIF($BJ$94:$BJ101, $BJ101)-1)</f>
        <v>8</v>
      </c>
      <c r="BW101" s="41" t="str">
        <f>IFERROR(INDEX('Data Entry'!$BQ$2649:$BQ$2828, MATCH($BY101, 'Data Entry'!$BN$2649:$BN$2828, 0)), "")</f>
        <v/>
      </c>
      <c r="BY101" s="37">
        <v>98</v>
      </c>
      <c r="CA101" s="41" t="str">
        <f>IFERROR(INDEX('Data Entry'!$BG$2649:$BG$2768, MATCH($BY101, 'Data Entry'!$BH$2649:$BH$2768, 0)), "")</f>
        <v/>
      </c>
      <c r="CC101" s="41" t="str">
        <f>IFERROR(INDEX('Data Entry'!$BY$2649:$BY$5288, MATCH($BY101, 'Data Entry'!$BZ$2649:$BZ$5288, 0)), "")</f>
        <v>Our Solutions to 10 Reasons Given for Not Using Spreadsheets | Spreadsheet Solutions</v>
      </c>
      <c r="CE101" s="41" t="str">
        <f>'Data Entry'!$BW2746</f>
        <v/>
      </c>
    </row>
    <row r="102" spans="1:83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H102" s="37" t="str">
        <f t="shared" si="2"/>
        <v/>
      </c>
      <c r="BI102" s="69" t="e">
        <f t="shared" si="3"/>
        <v>#N/A</v>
      </c>
      <c r="BJ102" s="69">
        <f>SUM($BQ$81:$BQ$92)</f>
        <v>0</v>
      </c>
      <c r="BL102" s="37">
        <f>IF($BJ102="", "", COUNTIF($BJ$94:$BJ$103, "&gt;"&amp;$BJ102)+1+COUNTIF($BJ$94:$BJ102, $BJ102)-1)</f>
        <v>9</v>
      </c>
      <c r="BW102" s="41" t="str">
        <f>IFERROR(INDEX('Data Entry'!$BQ$2649:$BQ$2828, MATCH($BY102, 'Data Entry'!$BN$2649:$BN$2828, 0)), "")</f>
        <v/>
      </c>
      <c r="BY102" s="37">
        <v>99</v>
      </c>
      <c r="CA102" s="41" t="str">
        <f>IFERROR(INDEX('Data Entry'!$BG$2649:$BG$2768, MATCH($BY102, 'Data Entry'!$BH$2649:$BH$2768, 0)), "")</f>
        <v/>
      </c>
      <c r="CC102" s="41" t="str">
        <f>IFERROR(INDEX('Data Entry'!$BY$2649:$BY$5288, MATCH($BY102, 'Data Entry'!$BZ$2649:$BZ$5288, 0)), "")</f>
        <v>Page Not Found | Spreadsheet Solutions</v>
      </c>
      <c r="CE102" s="41" t="str">
        <f>'Data Entry'!$BW2747</f>
        <v/>
      </c>
    </row>
    <row r="103" spans="1:83" x14ac:dyDescent="0.2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H103" s="38" t="str">
        <f t="shared" si="2"/>
        <v/>
      </c>
      <c r="BI103" s="69" t="e">
        <f t="shared" si="3"/>
        <v>#N/A</v>
      </c>
      <c r="BJ103" s="69">
        <f>SUM($BR$81:$BR$92)</f>
        <v>0</v>
      </c>
      <c r="BL103" s="38">
        <f>IF($BJ103="", "", COUNTIF($BJ$94:$BJ$103, "&gt;"&amp;$BJ103)+1+COUNTIF($BJ$94:$BJ103, $BJ103)-1)</f>
        <v>10</v>
      </c>
      <c r="BW103" s="41" t="str">
        <f>IFERROR(INDEX('Data Entry'!$BQ$2649:$BQ$2828, MATCH($BY103, 'Data Entry'!$BN$2649:$BN$2828, 0)), "")</f>
        <v/>
      </c>
      <c r="BY103" s="37">
        <v>100</v>
      </c>
      <c r="CA103" s="41" t="str">
        <f>IFERROR(INDEX('Data Entry'!$BG$2649:$BG$2768, MATCH($BY103, 'Data Entry'!$BH$2649:$BH$2768, 0)), "")</f>
        <v/>
      </c>
      <c r="CC103" s="41" t="str">
        <f>IFERROR(INDEX('Data Entry'!$BY$2649:$BY$5288, MATCH($BY103, 'Data Entry'!$BZ$2649:$BZ$5288, 0)), "")</f>
        <v>Personal Mileage Cost Calculator â€“ Â£35 | Spreadsheet Solutions</v>
      </c>
      <c r="CE103" s="41" t="str">
        <f>'Data Entry'!$BW2748</f>
        <v/>
      </c>
    </row>
    <row r="104" spans="1:83" x14ac:dyDescent="0.2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H104" s="39" t="str">
        <f>$BS$80</f>
        <v>All Others</v>
      </c>
      <c r="BI104" s="70">
        <f t="shared" si="3"/>
        <v>0</v>
      </c>
      <c r="BJ104" s="70">
        <f>SUM($BS$81:$BS$92)</f>
        <v>0</v>
      </c>
      <c r="BW104" s="41" t="str">
        <f>IFERROR(INDEX('Data Entry'!$BQ$2649:$BQ$2828, MATCH($BY104, 'Data Entry'!$BN$2649:$BN$2828, 0)), "")</f>
        <v/>
      </c>
      <c r="BY104" s="37">
        <v>101</v>
      </c>
      <c r="CA104" s="41" t="str">
        <f>IFERROR(INDEX('Data Entry'!$BG$2649:$BG$2768, MATCH($BY104, 'Data Entry'!$BH$2649:$BH$2768, 0)), "")</f>
        <v/>
      </c>
      <c r="CC104" s="41" t="str">
        <f>IFERROR(INDEX('Data Entry'!$BY$2649:$BY$5288, MATCH($BY104, 'Data Entry'!$BZ$2649:$BZ$5288, 0)), "")</f>
        <v>Photographer Simple CRM â€“ Â£280 | Spreadsheet Solutions</v>
      </c>
      <c r="CE104" s="41" t="str">
        <f>'Data Entry'!$BW2749</f>
        <v/>
      </c>
    </row>
    <row r="105" spans="1:83" x14ac:dyDescent="0.2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W105" s="41" t="str">
        <f>IFERROR(INDEX('Data Entry'!$BQ$2649:$BQ$2828, MATCH($BY105, 'Data Entry'!$BN$2649:$BN$2828, 0)), "")</f>
        <v/>
      </c>
      <c r="BY105" s="37">
        <v>102</v>
      </c>
      <c r="CA105" s="41" t="str">
        <f>IFERROR(INDEX('Data Entry'!$BG$2649:$BG$2768, MATCH($BY105, 'Data Entry'!$BH$2649:$BH$2768, 0)), "")</f>
        <v/>
      </c>
      <c r="CC105" s="41" t="str">
        <f>IFERROR(INDEX('Data Entry'!$BY$2649:$BY$5288, MATCH($BY105, 'Data Entry'!$BZ$2649:$BZ$5288, 0)), "")</f>
        <v>Pivot Table v Formulas | Spreadsheet Solutions</v>
      </c>
      <c r="CE105" s="41" t="str">
        <f>'Data Entry'!$BW2750</f>
        <v/>
      </c>
    </row>
    <row r="106" spans="1:83" x14ac:dyDescent="0.2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H106" s="214" t="s">
        <v>213</v>
      </c>
      <c r="BI106" s="215"/>
      <c r="BJ106" s="215"/>
      <c r="BK106" s="215"/>
      <c r="BL106" s="215"/>
      <c r="BM106" s="215"/>
      <c r="BN106" s="215"/>
      <c r="BO106" s="215"/>
      <c r="BP106" s="215"/>
      <c r="BQ106" s="215"/>
      <c r="BR106" s="215"/>
      <c r="BS106" s="216"/>
      <c r="BW106" s="41" t="str">
        <f>IFERROR(INDEX('Data Entry'!$BQ$2649:$BQ$2828, MATCH($BY106, 'Data Entry'!$BN$2649:$BN$2828, 0)), "")</f>
        <v/>
      </c>
      <c r="BY106" s="37">
        <v>103</v>
      </c>
      <c r="CA106" s="41" t="str">
        <f>IFERROR(INDEX('Data Entry'!$BG$2649:$BG$2768, MATCH($BY106, 'Data Entry'!$BH$2649:$BH$2768, 0)), "")</f>
        <v/>
      </c>
      <c r="CC106" s="41" t="str">
        <f>IFERROR(INDEX('Data Entry'!$BY$2649:$BY$5288, MATCH($BY106, 'Data Entry'!$BZ$2649:$BZ$5288, 0)), "")</f>
        <v>Platform Price Calculator â€“ Â£35 | Spreadsheet Solutions</v>
      </c>
      <c r="CE106" s="41" t="str">
        <f>'Data Entry'!$BW2751</f>
        <v/>
      </c>
    </row>
    <row r="107" spans="1:83" x14ac:dyDescent="0.2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W107" s="41" t="str">
        <f>IFERROR(INDEX('Data Entry'!$BQ$2649:$BQ$2828, MATCH($BY107, 'Data Entry'!$BN$2649:$BN$2828, 0)), "")</f>
        <v/>
      </c>
      <c r="BY107" s="37">
        <v>104</v>
      </c>
      <c r="CA107" s="41" t="str">
        <f>IFERROR(INDEX('Data Entry'!$BG$2649:$BG$2768, MATCH($BY107, 'Data Entry'!$BH$2649:$BH$2768, 0)), "")</f>
        <v/>
      </c>
      <c r="CC107" s="41" t="str">
        <f>IFERROR(INDEX('Data Entry'!$BY$2649:$BY$5288, MATCH($BY107, 'Data Entry'!$BZ$2649:$BZ$5288, 0)), "")</f>
        <v>Privacy Policy | Spreadsheet Solutions</v>
      </c>
      <c r="CE107" s="41" t="str">
        <f>'Data Entry'!$BW2752</f>
        <v/>
      </c>
    </row>
    <row r="108" spans="1:83" x14ac:dyDescent="0.2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F108" s="39" t="str">
        <f>IFERROR(INDEX($BH$94:$BH$103, MATCH(1, $BL$94:$BL$103, 0)), "")</f>
        <v>Direct</v>
      </c>
      <c r="BH108" s="35" t="s">
        <v>14</v>
      </c>
      <c r="BI108" s="52" t="str">
        <f>IF($AV$79="", "", $AV$79)</f>
        <v>Direct</v>
      </c>
      <c r="BJ108" s="90" t="str">
        <f>IF($AV$80="", "", $AV$80)</f>
        <v>Organic Search</v>
      </c>
      <c r="BK108" s="90" t="str">
        <f>IF($AV$81="", "", $AV$81)</f>
        <v>Organic Social</v>
      </c>
      <c r="BL108" s="90" t="str">
        <f>IF($AV$82="", "", $AV$82)</f>
        <v>Organic Video</v>
      </c>
      <c r="BM108" s="90" t="str">
        <f>IF($AV$83="", "", $AV$83)</f>
        <v>Referral</v>
      </c>
      <c r="BN108" s="90" t="str">
        <f>IF($AV$84="", "", $AV$84)</f>
        <v>Unassigned</v>
      </c>
      <c r="BO108" s="90" t="str">
        <f>IF($AV$85="", "", $AV$85)</f>
        <v/>
      </c>
      <c r="BP108" s="90" t="str">
        <f>IF($AV$86="", "", $AV$86)</f>
        <v/>
      </c>
      <c r="BQ108" s="90" t="str">
        <f>IF($AV$87="", "", $AV$87)</f>
        <v/>
      </c>
      <c r="BR108" s="53" t="str">
        <f>IF($AV$88="", "", $AV$88)</f>
        <v/>
      </c>
      <c r="BS108" s="86" t="s">
        <v>210</v>
      </c>
      <c r="BU108" s="35" t="s">
        <v>212</v>
      </c>
      <c r="BV108" s="35"/>
      <c r="BW108" s="41" t="str">
        <f>IFERROR(INDEX('Data Entry'!$BQ$2649:$BQ$2828, MATCH($BY108, 'Data Entry'!$BN$2649:$BN$2828, 0)), "")</f>
        <v/>
      </c>
      <c r="BY108" s="37">
        <v>105</v>
      </c>
      <c r="CA108" s="41" t="str">
        <f>IFERROR(INDEX('Data Entry'!$BG$2649:$BG$2768, MATCH($BY108, 'Data Entry'!$BH$2649:$BH$2768, 0)), "")</f>
        <v/>
      </c>
      <c r="CC108" s="41" t="str">
        <f>IFERROR(INDEX('Data Entry'!$BY$2649:$BY$5288, MATCH($BY108, 'Data Entry'!$BZ$2649:$BZ$5288, 0)), "")</f>
        <v>Processes, Results, and Spreadsheets | Spreadsheet Solutions</v>
      </c>
      <c r="CE108" s="41" t="str">
        <f>'Data Entry'!$BW2753</f>
        <v/>
      </c>
    </row>
    <row r="109" spans="1:83" x14ac:dyDescent="0.2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F109" s="68" cm="1">
        <f t="array" ref="BF109">IF(OR($BF$80="", $BT109=""), "", IFERROR(INDEX($BI109:$BR109, $BG109, MATCH($BF$80, $BI$108:$BR$108, 0)), ""))</f>
        <v>837</v>
      </c>
      <c r="BH109" s="36" t="str">
        <f>'Intro &amp; Setup'!$BB$8</f>
        <v>Jan 2023</v>
      </c>
      <c r="BI109" s="62">
        <f>IF(OR($BH109="", BI$108=""), "", SUMIF('Data Entry'!$BE$7:$BE$126, CONCATENATE(BI$108, " - ", $BH109), 'Data Entry'!$BB$7:$BB$126))</f>
        <v>837</v>
      </c>
      <c r="BJ109" s="88">
        <f>IF(OR($BH109="", BJ$108=""), "", SUMIF('Data Entry'!$BE$7:$BE$126, CONCATENATE(BJ$108, " - ", $BH109), 'Data Entry'!$BB$7:$BB$126))</f>
        <v>198</v>
      </c>
      <c r="BK109" s="88">
        <f>IF(OR($BH109="", BK$108=""), "", SUMIF('Data Entry'!$BE$7:$BE$126, CONCATENATE(BK$108, " - ", $BH109), 'Data Entry'!$BB$7:$BB$126))</f>
        <v>114</v>
      </c>
      <c r="BL109" s="88">
        <f>IF(OR($BH109="", BL$108=""), "", SUMIF('Data Entry'!$BE$7:$BE$126, CONCATENATE(BL$108, " - ", $BH109), 'Data Entry'!$BB$7:$BB$126))</f>
        <v>97</v>
      </c>
      <c r="BM109" s="88">
        <f>IF(OR($BH109="", BM$108=""), "", SUMIF('Data Entry'!$BE$7:$BE$126, CONCATENATE(BM$108, " - ", $BH109), 'Data Entry'!$BB$7:$BB$126))</f>
        <v>2</v>
      </c>
      <c r="BN109" s="88">
        <f>IF(OR($BH109="", BN$108=""), "", SUMIF('Data Entry'!$BE$7:$BE$126, CONCATENATE(BN$108, " - ", $BH109), 'Data Entry'!$BB$7:$BB$126))</f>
        <v>1</v>
      </c>
      <c r="BO109" s="88" t="str">
        <f>IF(OR($BH109="", BO$108=""), "", SUMIF('Data Entry'!$BE$7:$BE$126, CONCATENATE(BO$108, " - ", $BH109), 'Data Entry'!$BB$7:$BB$126))</f>
        <v/>
      </c>
      <c r="BP109" s="88" t="str">
        <f>IF(OR($BH109="", BP$108=""), "", SUMIF('Data Entry'!$BE$7:$BE$126, CONCATENATE(BP$108, " - ", $BH109), 'Data Entry'!$BB$7:$BB$126))</f>
        <v/>
      </c>
      <c r="BQ109" s="88" t="str">
        <f>IF(OR($BH109="", BQ$108=""), "", SUMIF('Data Entry'!$BE$7:$BE$126, CONCATENATE(BQ$108, " - ", $BH109), 'Data Entry'!$BB$7:$BB$126))</f>
        <v/>
      </c>
      <c r="BR109" s="88" t="str">
        <f>IF(OR($BH109="", BR$108=""), "", SUMIF('Data Entry'!$BE$7:$BE$126, CONCATENATE(BR$108, " - ", $BH109), 'Data Entry'!$BB$7:$BB$126))</f>
        <v/>
      </c>
      <c r="BS109" s="68">
        <f>IFERROR($BU109-SUM($BI109:$BR109), "")</f>
        <v>0</v>
      </c>
      <c r="BT109" s="36" t="str">
        <f>IF('Intro &amp; Setup'!$BF8=1, "X", "")</f>
        <v>X</v>
      </c>
      <c r="BU109" s="65">
        <f>IF($BH109="", "", SUMIF('Data Entry'!$BD$7:$BD$126, $BH109, 'Data Entry'!$BB$7:$BB$126))</f>
        <v>1249</v>
      </c>
      <c r="BV109" s="87"/>
      <c r="BW109" s="41" t="str">
        <f>IFERROR(INDEX('Data Entry'!$BQ$2649:$BQ$2828, MATCH($BY109, 'Data Entry'!$BN$2649:$BN$2828, 0)), "")</f>
        <v/>
      </c>
      <c r="BY109" s="37">
        <v>106</v>
      </c>
      <c r="CA109" s="41" t="str">
        <f>IFERROR(INDEX('Data Entry'!$BG$2649:$BG$2768, MATCH($BY109, 'Data Entry'!$BH$2649:$BH$2768, 0)), "")</f>
        <v/>
      </c>
      <c r="CC109" s="41" t="str">
        <f>IFERROR(INDEX('Data Entry'!$BY$2649:$BY$5288, MATCH($BY109, 'Data Entry'!$BZ$2649:$BZ$5288, 0)), "")</f>
        <v>Product &amp; Invoice Database â€“ Â£220 | Spreadsheet Solutions</v>
      </c>
      <c r="CE109" s="41" t="str">
        <f>'Data Entry'!$BW2754</f>
        <v/>
      </c>
    </row>
    <row r="110" spans="1:83" x14ac:dyDescent="0.2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F110" s="69" cm="1">
        <f t="array" ref="BF110">IF(OR($BF$80="", $BT110=""), "", IFERROR(INDEX($BI110:$BR110, $BG110, MATCH($BF$80, $BI$80:$BR$80, 0)), ""))</f>
        <v>625</v>
      </c>
      <c r="BH110" s="37" t="str">
        <f>'Intro &amp; Setup'!$BB$9</f>
        <v>Feb 2023</v>
      </c>
      <c r="BI110" s="63">
        <f>IF(OR($BH110="", BI$108=""), "", SUMIF('Data Entry'!$BE$7:$BE$126, CONCATENATE(BI$108, " - ", $BH110), 'Data Entry'!$BB$7:$BB$126))</f>
        <v>625</v>
      </c>
      <c r="BJ110" s="85">
        <f>IF(OR($BH110="", BJ$108=""), "", SUMIF('Data Entry'!$BE$7:$BE$126, CONCATENATE(BJ$108, " - ", $BH110), 'Data Entry'!$BB$7:$BB$126))</f>
        <v>175</v>
      </c>
      <c r="BK110" s="85">
        <f>IF(OR($BH110="", BK$108=""), "", SUMIF('Data Entry'!$BE$7:$BE$126, CONCATENATE(BK$108, " - ", $BH110), 'Data Entry'!$BB$7:$BB$126))</f>
        <v>86</v>
      </c>
      <c r="BL110" s="85">
        <f>IF(OR($BH110="", BL$108=""), "", SUMIF('Data Entry'!$BE$7:$BE$126, CONCATENATE(BL$108, " - ", $BH110), 'Data Entry'!$BB$7:$BB$126))</f>
        <v>84</v>
      </c>
      <c r="BM110" s="85">
        <f>IF(OR($BH110="", BM$108=""), "", SUMIF('Data Entry'!$BE$7:$BE$126, CONCATENATE(BM$108, " - ", $BH110), 'Data Entry'!$BB$7:$BB$126))</f>
        <v>1</v>
      </c>
      <c r="BN110" s="85">
        <f>IF(OR($BH110="", BN$108=""), "", SUMIF('Data Entry'!$BE$7:$BE$126, CONCATENATE(BN$108, " - ", $BH110), 'Data Entry'!$BB$7:$BB$126))</f>
        <v>0</v>
      </c>
      <c r="BO110" s="85" t="str">
        <f>IF(OR($BH110="", BO$108=""), "", SUMIF('Data Entry'!$BE$7:$BE$126, CONCATENATE(BO$108, " - ", $BH110), 'Data Entry'!$BB$7:$BB$126))</f>
        <v/>
      </c>
      <c r="BP110" s="85" t="str">
        <f>IF(OR($BH110="", BP$108=""), "", SUMIF('Data Entry'!$BE$7:$BE$126, CONCATENATE(BP$108, " - ", $BH110), 'Data Entry'!$BB$7:$BB$126))</f>
        <v/>
      </c>
      <c r="BQ110" s="85" t="str">
        <f>IF(OR($BH110="", BQ$108=""), "", SUMIF('Data Entry'!$BE$7:$BE$126, CONCATENATE(BQ$108, " - ", $BH110), 'Data Entry'!$BB$7:$BB$126))</f>
        <v/>
      </c>
      <c r="BR110" s="85" t="str">
        <f>IF(OR($BH110="", BR$108=""), "", SUMIF('Data Entry'!$BE$7:$BE$126, CONCATENATE(BR$108, " - ", $BH110), 'Data Entry'!$BB$7:$BB$126))</f>
        <v/>
      </c>
      <c r="BS110" s="69">
        <f t="shared" ref="BS110:BS120" si="4">IFERROR($BU110-SUM($BI110:$BR110), "")</f>
        <v>0</v>
      </c>
      <c r="BT110" s="37" t="str">
        <f>IF('Intro &amp; Setup'!$BF9=1, "X", "")</f>
        <v>X</v>
      </c>
      <c r="BU110" s="66">
        <f>IF($BH110="", "", SUMIF('Data Entry'!$BD$7:$BD$126, $BH110, 'Data Entry'!$BB$7:$BB$126))</f>
        <v>971</v>
      </c>
      <c r="BV110" s="87"/>
      <c r="BW110" s="41" t="str">
        <f>IFERROR(INDEX('Data Entry'!$BQ$2649:$BQ$2828, MATCH($BY110, 'Data Entry'!$BN$2649:$BN$2828, 0)), "")</f>
        <v/>
      </c>
      <c r="BY110" s="37">
        <v>107</v>
      </c>
      <c r="CA110" s="41" t="str">
        <f>IFERROR(INDEX('Data Entry'!$BG$2649:$BG$2768, MATCH($BY110, 'Data Entry'!$BH$2649:$BH$2768, 0)), "")</f>
        <v/>
      </c>
      <c r="CC110" s="41" t="str">
        <f>IFERROR(INDEX('Data Entry'!$BY$2649:$BY$5288, MATCH($BY110, 'Data Entry'!$BZ$2649:$BZ$5288, 0)), "")</f>
        <v>Product Costing &amp; Materials List â€“ Â£450 | Spreadsheet Solutions</v>
      </c>
      <c r="CE110" s="41" t="str">
        <f>'Data Entry'!$BW2755</f>
        <v/>
      </c>
    </row>
    <row r="111" spans="1:83" x14ac:dyDescent="0.2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F111" s="69" cm="1">
        <f t="array" ref="BF111">IF(OR($BF$80="", $BT111=""), "", IFERROR(INDEX($BI111:$BR111, $BG111, MATCH($BF$80, $BI$80:$BR$80, 0)), ""))</f>
        <v>302</v>
      </c>
      <c r="BH111" s="37" t="str">
        <f>'Intro &amp; Setup'!$BB$10</f>
        <v>Mar 2023</v>
      </c>
      <c r="BI111" s="63">
        <f>IF(OR($BH111="", BI$108=""), "", SUMIF('Data Entry'!$BE$7:$BE$126, CONCATENATE(BI$108, " - ", $BH111), 'Data Entry'!$BB$7:$BB$126))</f>
        <v>302</v>
      </c>
      <c r="BJ111" s="85">
        <f>IF(OR($BH111="", BJ$108=""), "", SUMIF('Data Entry'!$BE$7:$BE$126, CONCATENATE(BJ$108, " - ", $BH111), 'Data Entry'!$BB$7:$BB$126))</f>
        <v>149</v>
      </c>
      <c r="BK111" s="85">
        <f>IF(OR($BH111="", BK$108=""), "", SUMIF('Data Entry'!$BE$7:$BE$126, CONCATENATE(BK$108, " - ", $BH111), 'Data Entry'!$BB$7:$BB$126))</f>
        <v>66</v>
      </c>
      <c r="BL111" s="85">
        <f>IF(OR($BH111="", BL$108=""), "", SUMIF('Data Entry'!$BE$7:$BE$126, CONCATENATE(BL$108, " - ", $BH111), 'Data Entry'!$BB$7:$BB$126))</f>
        <v>89</v>
      </c>
      <c r="BM111" s="85">
        <f>IF(OR($BH111="", BM$108=""), "", SUMIF('Data Entry'!$BE$7:$BE$126, CONCATENATE(BM$108, " - ", $BH111), 'Data Entry'!$BB$7:$BB$126))</f>
        <v>0</v>
      </c>
      <c r="BN111" s="85">
        <f>IF(OR($BH111="", BN$108=""), "", SUMIF('Data Entry'!$BE$7:$BE$126, CONCATENATE(BN$108, " - ", $BH111), 'Data Entry'!$BB$7:$BB$126))</f>
        <v>1</v>
      </c>
      <c r="BO111" s="85" t="str">
        <f>IF(OR($BH111="", BO$108=""), "", SUMIF('Data Entry'!$BE$7:$BE$126, CONCATENATE(BO$108, " - ", $BH111), 'Data Entry'!$BB$7:$BB$126))</f>
        <v/>
      </c>
      <c r="BP111" s="85" t="str">
        <f>IF(OR($BH111="", BP$108=""), "", SUMIF('Data Entry'!$BE$7:$BE$126, CONCATENATE(BP$108, " - ", $BH111), 'Data Entry'!$BB$7:$BB$126))</f>
        <v/>
      </c>
      <c r="BQ111" s="85" t="str">
        <f>IF(OR($BH111="", BQ$108=""), "", SUMIF('Data Entry'!$BE$7:$BE$126, CONCATENATE(BQ$108, " - ", $BH111), 'Data Entry'!$BB$7:$BB$126))</f>
        <v/>
      </c>
      <c r="BR111" s="85" t="str">
        <f>IF(OR($BH111="", BR$108=""), "", SUMIF('Data Entry'!$BE$7:$BE$126, CONCATENATE(BR$108, " - ", $BH111), 'Data Entry'!$BB$7:$BB$126))</f>
        <v/>
      </c>
      <c r="BS111" s="69">
        <f t="shared" si="4"/>
        <v>0</v>
      </c>
      <c r="BT111" s="37" t="str">
        <f>IF('Intro &amp; Setup'!$BF10=1, "X", "")</f>
        <v>X</v>
      </c>
      <c r="BU111" s="66">
        <f>IF($BH111="", "", SUMIF('Data Entry'!$BD$7:$BD$126, $BH111, 'Data Entry'!$BB$7:$BB$126))</f>
        <v>607</v>
      </c>
      <c r="BV111" s="87"/>
      <c r="BW111" s="41" t="str">
        <f>IFERROR(INDEX('Data Entry'!$BQ$2649:$BQ$2828, MATCH($BY111, 'Data Entry'!$BN$2649:$BN$2828, 0)), "")</f>
        <v/>
      </c>
      <c r="BY111" s="37">
        <v>108</v>
      </c>
      <c r="CA111" s="41" t="str">
        <f>IFERROR(INDEX('Data Entry'!$BG$2649:$BG$2768, MATCH($BY111, 'Data Entry'!$BH$2649:$BH$2768, 0)), "")</f>
        <v/>
      </c>
      <c r="CC111" s="41" t="str">
        <f>IFERROR(INDEX('Data Entry'!$BY$2649:$BY$5288, MATCH($BY111, 'Data Entry'!$BZ$2649:$BZ$5288, 0)), "")</f>
        <v>Product Validation Report â€“ Â£180 | Spreadsheet Solutions</v>
      </c>
      <c r="CE111" s="41" t="str">
        <f>'Data Entry'!$BW2756</f>
        <v/>
      </c>
    </row>
    <row r="112" spans="1:83" x14ac:dyDescent="0.2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F112" s="69" t="str" cm="1">
        <f t="array" ref="BF112">IF(OR($BF$80="", $BT112=""), "", IFERROR(INDEX($BI112:$BR112, $BG112, MATCH($BF$80, $BI$80:$BR$80, 0)), ""))</f>
        <v/>
      </c>
      <c r="BH112" s="37" t="str">
        <f>'Intro &amp; Setup'!$BB$11</f>
        <v>Apr 2023</v>
      </c>
      <c r="BI112" s="63">
        <f>IF(OR($BH112="", BI$108=""), "", SUMIF('Data Entry'!$BE$7:$BE$126, CONCATENATE(BI$108, " - ", $BH112), 'Data Entry'!$BB$7:$BB$126))</f>
        <v>0</v>
      </c>
      <c r="BJ112" s="85">
        <f>IF(OR($BH112="", BJ$108=""), "", SUMIF('Data Entry'!$BE$7:$BE$126, CONCATENATE(BJ$108, " - ", $BH112), 'Data Entry'!$BB$7:$BB$126))</f>
        <v>0</v>
      </c>
      <c r="BK112" s="85">
        <f>IF(OR($BH112="", BK$108=""), "", SUMIF('Data Entry'!$BE$7:$BE$126, CONCATENATE(BK$108, " - ", $BH112), 'Data Entry'!$BB$7:$BB$126))</f>
        <v>0</v>
      </c>
      <c r="BL112" s="85">
        <f>IF(OR($BH112="", BL$108=""), "", SUMIF('Data Entry'!$BE$7:$BE$126, CONCATENATE(BL$108, " - ", $BH112), 'Data Entry'!$BB$7:$BB$126))</f>
        <v>0</v>
      </c>
      <c r="BM112" s="85">
        <f>IF(OR($BH112="", BM$108=""), "", SUMIF('Data Entry'!$BE$7:$BE$126, CONCATENATE(BM$108, " - ", $BH112), 'Data Entry'!$BB$7:$BB$126))</f>
        <v>0</v>
      </c>
      <c r="BN112" s="85">
        <f>IF(OR($BH112="", BN$108=""), "", SUMIF('Data Entry'!$BE$7:$BE$126, CONCATENATE(BN$108, " - ", $BH112), 'Data Entry'!$BB$7:$BB$126))</f>
        <v>0</v>
      </c>
      <c r="BO112" s="85" t="str">
        <f>IF(OR($BH112="", BO$108=""), "", SUMIF('Data Entry'!$BE$7:$BE$126, CONCATENATE(BO$108, " - ", $BH112), 'Data Entry'!$BB$7:$BB$126))</f>
        <v/>
      </c>
      <c r="BP112" s="85" t="str">
        <f>IF(OR($BH112="", BP$108=""), "", SUMIF('Data Entry'!$BE$7:$BE$126, CONCATENATE(BP$108, " - ", $BH112), 'Data Entry'!$BB$7:$BB$126))</f>
        <v/>
      </c>
      <c r="BQ112" s="85" t="str">
        <f>IF(OR($BH112="", BQ$108=""), "", SUMIF('Data Entry'!$BE$7:$BE$126, CONCATENATE(BQ$108, " - ", $BH112), 'Data Entry'!$BB$7:$BB$126))</f>
        <v/>
      </c>
      <c r="BR112" s="85" t="str">
        <f>IF(OR($BH112="", BR$108=""), "", SUMIF('Data Entry'!$BE$7:$BE$126, CONCATENATE(BR$108, " - ", $BH112), 'Data Entry'!$BB$7:$BB$126))</f>
        <v/>
      </c>
      <c r="BS112" s="69">
        <f t="shared" si="4"/>
        <v>0</v>
      </c>
      <c r="BT112" s="37" t="str">
        <f>IF('Intro &amp; Setup'!$BF11=1, "X", "")</f>
        <v/>
      </c>
      <c r="BU112" s="66">
        <f>IF($BH112="", "", SUMIF('Data Entry'!$BD$7:$BD$126, $BH112, 'Data Entry'!$BB$7:$BB$126))</f>
        <v>0</v>
      </c>
      <c r="BV112" s="87"/>
      <c r="BW112" s="41" t="str">
        <f>IFERROR(INDEX('Data Entry'!$BQ$2649:$BQ$2828, MATCH($BY112, 'Data Entry'!$BN$2649:$BN$2828, 0)), "")</f>
        <v/>
      </c>
      <c r="BY112" s="37">
        <v>109</v>
      </c>
      <c r="CA112" s="41" t="str">
        <f>IFERROR(INDEX('Data Entry'!$BG$2649:$BG$2768, MATCH($BY112, 'Data Entry'!$BH$2649:$BH$2768, 0)), "")</f>
        <v/>
      </c>
      <c r="CC112" s="41" t="str">
        <f>IFERROR(INDEX('Data Entry'!$BY$2649:$BY$5288, MATCH($BY112, 'Data Entry'!$BZ$2649:$BZ$5288, 0)), "")</f>
        <v>Project Budget Tracker â€“ Â£120 | Spreadsheet Solutions</v>
      </c>
      <c r="CE112" s="41" t="str">
        <f>'Data Entry'!$BW2757</f>
        <v/>
      </c>
    </row>
    <row r="113" spans="1:83" x14ac:dyDescent="0.2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F113" s="69" t="str" cm="1">
        <f t="array" ref="BF113">IF(OR($BF$80="", $BT113=""), "", IFERROR(INDEX($BI113:$BR113, $BG113, MATCH($BF$80, $BI$80:$BR$80, 0)), ""))</f>
        <v/>
      </c>
      <c r="BH113" s="37" t="str">
        <f>'Intro &amp; Setup'!$BB$12</f>
        <v>May 2023</v>
      </c>
      <c r="BI113" s="63">
        <f>IF(OR($BH113="", BI$108=""), "", SUMIF('Data Entry'!$BE$7:$BE$126, CONCATENATE(BI$108, " - ", $BH113), 'Data Entry'!$BB$7:$BB$126))</f>
        <v>0</v>
      </c>
      <c r="BJ113" s="85">
        <f>IF(OR($BH113="", BJ$108=""), "", SUMIF('Data Entry'!$BE$7:$BE$126, CONCATENATE(BJ$108, " - ", $BH113), 'Data Entry'!$BB$7:$BB$126))</f>
        <v>0</v>
      </c>
      <c r="BK113" s="85">
        <f>IF(OR($BH113="", BK$108=""), "", SUMIF('Data Entry'!$BE$7:$BE$126, CONCATENATE(BK$108, " - ", $BH113), 'Data Entry'!$BB$7:$BB$126))</f>
        <v>0</v>
      </c>
      <c r="BL113" s="85">
        <f>IF(OR($BH113="", BL$108=""), "", SUMIF('Data Entry'!$BE$7:$BE$126, CONCATENATE(BL$108, " - ", $BH113), 'Data Entry'!$BB$7:$BB$126))</f>
        <v>0</v>
      </c>
      <c r="BM113" s="85">
        <f>IF(OR($BH113="", BM$108=""), "", SUMIF('Data Entry'!$BE$7:$BE$126, CONCATENATE(BM$108, " - ", $BH113), 'Data Entry'!$BB$7:$BB$126))</f>
        <v>0</v>
      </c>
      <c r="BN113" s="85">
        <f>IF(OR($BH113="", BN$108=""), "", SUMIF('Data Entry'!$BE$7:$BE$126, CONCATENATE(BN$108, " - ", $BH113), 'Data Entry'!$BB$7:$BB$126))</f>
        <v>0</v>
      </c>
      <c r="BO113" s="85" t="str">
        <f>IF(OR($BH113="", BO$108=""), "", SUMIF('Data Entry'!$BE$7:$BE$126, CONCATENATE(BO$108, " - ", $BH113), 'Data Entry'!$BB$7:$BB$126))</f>
        <v/>
      </c>
      <c r="BP113" s="85" t="str">
        <f>IF(OR($BH113="", BP$108=""), "", SUMIF('Data Entry'!$BE$7:$BE$126, CONCATENATE(BP$108, " - ", $BH113), 'Data Entry'!$BB$7:$BB$126))</f>
        <v/>
      </c>
      <c r="BQ113" s="85" t="str">
        <f>IF(OR($BH113="", BQ$108=""), "", SUMIF('Data Entry'!$BE$7:$BE$126, CONCATENATE(BQ$108, " - ", $BH113), 'Data Entry'!$BB$7:$BB$126))</f>
        <v/>
      </c>
      <c r="BR113" s="85" t="str">
        <f>IF(OR($BH113="", BR$108=""), "", SUMIF('Data Entry'!$BE$7:$BE$126, CONCATENATE(BR$108, " - ", $BH113), 'Data Entry'!$BB$7:$BB$126))</f>
        <v/>
      </c>
      <c r="BS113" s="69">
        <f t="shared" si="4"/>
        <v>0</v>
      </c>
      <c r="BT113" s="37" t="str">
        <f>IF('Intro &amp; Setup'!$BF12=1, "X", "")</f>
        <v/>
      </c>
      <c r="BU113" s="66">
        <f>IF($BH113="", "", SUMIF('Data Entry'!$BD$7:$BD$126, $BH113, 'Data Entry'!$BB$7:$BB$126))</f>
        <v>0</v>
      </c>
      <c r="BV113" s="87"/>
      <c r="BW113" s="41" t="str">
        <f>IFERROR(INDEX('Data Entry'!$BQ$2649:$BQ$2828, MATCH($BY113, 'Data Entry'!$BN$2649:$BN$2828, 0)), "")</f>
        <v/>
      </c>
      <c r="BY113" s="37">
        <v>110</v>
      </c>
      <c r="CA113" s="41" t="str">
        <f>IFERROR(INDEX('Data Entry'!$BG$2649:$BG$2768, MATCH($BY113, 'Data Entry'!$BH$2649:$BH$2768, 0)), "")</f>
        <v/>
      </c>
      <c r="CC113" s="41" t="str">
        <f>IFERROR(INDEX('Data Entry'!$BY$2649:$BY$5288, MATCH($BY113, 'Data Entry'!$BZ$2649:$BZ$5288, 0)), "")</f>
        <v>Project Costs &amp; Profit Dashboard â€“ Â£80 â€“ Â£200 | Spreadsheet Solutions</v>
      </c>
      <c r="CE113" s="41" t="str">
        <f>'Data Entry'!$BW2758</f>
        <v/>
      </c>
    </row>
    <row r="114" spans="1:83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F114" s="69" t="str" cm="1">
        <f t="array" ref="BF114">IF(OR($BF$80="", $BT114=""), "", IFERROR(INDEX($BI114:$BR114, $BG114, MATCH($BF$80, $BI$80:$BR$80, 0)), ""))</f>
        <v/>
      </c>
      <c r="BH114" s="37" t="str">
        <f>'Intro &amp; Setup'!$BB$13</f>
        <v>Jun 2023</v>
      </c>
      <c r="BI114" s="63">
        <f>IF(OR($BH114="", BI$108=""), "", SUMIF('Data Entry'!$BE$7:$BE$126, CONCATENATE(BI$108, " - ", $BH114), 'Data Entry'!$BB$7:$BB$126))</f>
        <v>0</v>
      </c>
      <c r="BJ114" s="85">
        <f>IF(OR($BH114="", BJ$108=""), "", SUMIF('Data Entry'!$BE$7:$BE$126, CONCATENATE(BJ$108, " - ", $BH114), 'Data Entry'!$BB$7:$BB$126))</f>
        <v>0</v>
      </c>
      <c r="BK114" s="85">
        <f>IF(OR($BH114="", BK$108=""), "", SUMIF('Data Entry'!$BE$7:$BE$126, CONCATENATE(BK$108, " - ", $BH114), 'Data Entry'!$BB$7:$BB$126))</f>
        <v>0</v>
      </c>
      <c r="BL114" s="85">
        <f>IF(OR($BH114="", BL$108=""), "", SUMIF('Data Entry'!$BE$7:$BE$126, CONCATENATE(BL$108, " - ", $BH114), 'Data Entry'!$BB$7:$BB$126))</f>
        <v>0</v>
      </c>
      <c r="BM114" s="85">
        <f>IF(OR($BH114="", BM$108=""), "", SUMIF('Data Entry'!$BE$7:$BE$126, CONCATENATE(BM$108, " - ", $BH114), 'Data Entry'!$BB$7:$BB$126))</f>
        <v>0</v>
      </c>
      <c r="BN114" s="85">
        <f>IF(OR($BH114="", BN$108=""), "", SUMIF('Data Entry'!$BE$7:$BE$126, CONCATENATE(BN$108, " - ", $BH114), 'Data Entry'!$BB$7:$BB$126))</f>
        <v>0</v>
      </c>
      <c r="BO114" s="85" t="str">
        <f>IF(OR($BH114="", BO$108=""), "", SUMIF('Data Entry'!$BE$7:$BE$126, CONCATENATE(BO$108, " - ", $BH114), 'Data Entry'!$BB$7:$BB$126))</f>
        <v/>
      </c>
      <c r="BP114" s="85" t="str">
        <f>IF(OR($BH114="", BP$108=""), "", SUMIF('Data Entry'!$BE$7:$BE$126, CONCATENATE(BP$108, " - ", $BH114), 'Data Entry'!$BB$7:$BB$126))</f>
        <v/>
      </c>
      <c r="BQ114" s="85" t="str">
        <f>IF(OR($BH114="", BQ$108=""), "", SUMIF('Data Entry'!$BE$7:$BE$126, CONCATENATE(BQ$108, " - ", $BH114), 'Data Entry'!$BB$7:$BB$126))</f>
        <v/>
      </c>
      <c r="BR114" s="85" t="str">
        <f>IF(OR($BH114="", BR$108=""), "", SUMIF('Data Entry'!$BE$7:$BE$126, CONCATENATE(BR$108, " - ", $BH114), 'Data Entry'!$BB$7:$BB$126))</f>
        <v/>
      </c>
      <c r="BS114" s="69">
        <f t="shared" si="4"/>
        <v>0</v>
      </c>
      <c r="BT114" s="37" t="str">
        <f>IF('Intro &amp; Setup'!$BF13=1, "X", "")</f>
        <v/>
      </c>
      <c r="BU114" s="66">
        <f>IF($BH114="", "", SUMIF('Data Entry'!$BD$7:$BD$126, $BH114, 'Data Entry'!$BB$7:$BB$126))</f>
        <v>0</v>
      </c>
      <c r="BV114" s="87"/>
      <c r="BW114" s="41" t="str">
        <f>IFERROR(INDEX('Data Entry'!$BQ$2649:$BQ$2828, MATCH($BY114, 'Data Entry'!$BN$2649:$BN$2828, 0)), "")</f>
        <v/>
      </c>
      <c r="BY114" s="37">
        <v>111</v>
      </c>
      <c r="CA114" s="41" t="str">
        <f>IFERROR(INDEX('Data Entry'!$BG$2649:$BG$2768, MATCH($BY114, 'Data Entry'!$BH$2649:$BH$2768, 0)), "")</f>
        <v/>
      </c>
      <c r="CC114" s="41" t="str">
        <f>IFERROR(INDEX('Data Entry'!$BY$2649:$BY$5288, MATCH($BY114, 'Data Entry'!$BZ$2649:$BZ$5288, 0)), "")</f>
        <v>Project Expense Tracker â€“ Â£25 | Spreadsheet Solutions</v>
      </c>
      <c r="CE114" s="41" t="str">
        <f>'Data Entry'!$BW2759</f>
        <v/>
      </c>
    </row>
    <row r="115" spans="1:83" x14ac:dyDescent="0.2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F115" s="69" t="str" cm="1">
        <f t="array" ref="BF115">IF(OR($BF$80="", $BT115=""), "", IFERROR(INDEX($BI115:$BR115, $BG115, MATCH($BF$80, $BI$80:$BR$80, 0)), ""))</f>
        <v/>
      </c>
      <c r="BH115" s="37" t="str">
        <f>'Intro &amp; Setup'!$BB$14</f>
        <v>Jul 2023</v>
      </c>
      <c r="BI115" s="63">
        <f>IF(OR($BH115="", BI$108=""), "", SUMIF('Data Entry'!$BE$7:$BE$126, CONCATENATE(BI$108, " - ", $BH115), 'Data Entry'!$BB$7:$BB$126))</f>
        <v>0</v>
      </c>
      <c r="BJ115" s="85">
        <f>IF(OR($BH115="", BJ$108=""), "", SUMIF('Data Entry'!$BE$7:$BE$126, CONCATENATE(BJ$108, " - ", $BH115), 'Data Entry'!$BB$7:$BB$126))</f>
        <v>0</v>
      </c>
      <c r="BK115" s="85">
        <f>IF(OR($BH115="", BK$108=""), "", SUMIF('Data Entry'!$BE$7:$BE$126, CONCATENATE(BK$108, " - ", $BH115), 'Data Entry'!$BB$7:$BB$126))</f>
        <v>0</v>
      </c>
      <c r="BL115" s="85">
        <f>IF(OR($BH115="", BL$108=""), "", SUMIF('Data Entry'!$BE$7:$BE$126, CONCATENATE(BL$108, " - ", $BH115), 'Data Entry'!$BB$7:$BB$126))</f>
        <v>0</v>
      </c>
      <c r="BM115" s="85">
        <f>IF(OR($BH115="", BM$108=""), "", SUMIF('Data Entry'!$BE$7:$BE$126, CONCATENATE(BM$108, " - ", $BH115), 'Data Entry'!$BB$7:$BB$126))</f>
        <v>0</v>
      </c>
      <c r="BN115" s="85">
        <f>IF(OR($BH115="", BN$108=""), "", SUMIF('Data Entry'!$BE$7:$BE$126, CONCATENATE(BN$108, " - ", $BH115), 'Data Entry'!$BB$7:$BB$126))</f>
        <v>0</v>
      </c>
      <c r="BO115" s="85" t="str">
        <f>IF(OR($BH115="", BO$108=""), "", SUMIF('Data Entry'!$BE$7:$BE$126, CONCATENATE(BO$108, " - ", $BH115), 'Data Entry'!$BB$7:$BB$126))</f>
        <v/>
      </c>
      <c r="BP115" s="85" t="str">
        <f>IF(OR($BH115="", BP$108=""), "", SUMIF('Data Entry'!$BE$7:$BE$126, CONCATENATE(BP$108, " - ", $BH115), 'Data Entry'!$BB$7:$BB$126))</f>
        <v/>
      </c>
      <c r="BQ115" s="85" t="str">
        <f>IF(OR($BH115="", BQ$108=""), "", SUMIF('Data Entry'!$BE$7:$BE$126, CONCATENATE(BQ$108, " - ", $BH115), 'Data Entry'!$BB$7:$BB$126))</f>
        <v/>
      </c>
      <c r="BR115" s="85" t="str">
        <f>IF(OR($BH115="", BR$108=""), "", SUMIF('Data Entry'!$BE$7:$BE$126, CONCATENATE(BR$108, " - ", $BH115), 'Data Entry'!$BB$7:$BB$126))</f>
        <v/>
      </c>
      <c r="BS115" s="69">
        <f t="shared" si="4"/>
        <v>0</v>
      </c>
      <c r="BT115" s="37" t="str">
        <f>IF('Intro &amp; Setup'!$BF14=1, "X", "")</f>
        <v/>
      </c>
      <c r="BU115" s="66">
        <f>IF($BH115="", "", SUMIF('Data Entry'!$BD$7:$BD$126, $BH115, 'Data Entry'!$BB$7:$BB$126))</f>
        <v>0</v>
      </c>
      <c r="BV115" s="87"/>
      <c r="BW115" s="41" t="str">
        <f>IFERROR(INDEX('Data Entry'!$BQ$2649:$BQ$2828, MATCH($BY115, 'Data Entry'!$BN$2649:$BN$2828, 0)), "")</f>
        <v/>
      </c>
      <c r="BY115" s="37">
        <v>112</v>
      </c>
      <c r="CA115" s="41" t="str">
        <f>IFERROR(INDEX('Data Entry'!$BG$2649:$BG$2768, MATCH($BY115, 'Data Entry'!$BH$2649:$BH$2768, 0)), "")</f>
        <v/>
      </c>
      <c r="CC115" s="41" t="str">
        <f>IFERROR(INDEX('Data Entry'!$BY$2649:$BY$5288, MATCH($BY115, 'Data Entry'!$BZ$2649:$BZ$5288, 0)), "")</f>
        <v>Project Programme Manager â€“ Â£350 | Spreadsheet Solutions</v>
      </c>
      <c r="CE115" s="41" t="str">
        <f>'Data Entry'!$BW2760</f>
        <v/>
      </c>
    </row>
    <row r="116" spans="1:83" x14ac:dyDescent="0.2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F116" s="69" t="str" cm="1">
        <f t="array" ref="BF116">IF(OR($BF$80="", $BT116=""), "", IFERROR(INDEX($BI116:$BR116, $BG116, MATCH($BF$80, $BI$80:$BR$80, 0)), ""))</f>
        <v/>
      </c>
      <c r="BH116" s="37" t="str">
        <f>'Intro &amp; Setup'!$BB$15</f>
        <v>Aug 2023</v>
      </c>
      <c r="BI116" s="63">
        <f>IF(OR($BH116="", BI$108=""), "", SUMIF('Data Entry'!$BE$7:$BE$126, CONCATENATE(BI$108, " - ", $BH116), 'Data Entry'!$BB$7:$BB$126))</f>
        <v>0</v>
      </c>
      <c r="BJ116" s="85">
        <f>IF(OR($BH116="", BJ$108=""), "", SUMIF('Data Entry'!$BE$7:$BE$126, CONCATENATE(BJ$108, " - ", $BH116), 'Data Entry'!$BB$7:$BB$126))</f>
        <v>0</v>
      </c>
      <c r="BK116" s="85">
        <f>IF(OR($BH116="", BK$108=""), "", SUMIF('Data Entry'!$BE$7:$BE$126, CONCATENATE(BK$108, " - ", $BH116), 'Data Entry'!$BB$7:$BB$126))</f>
        <v>0</v>
      </c>
      <c r="BL116" s="85">
        <f>IF(OR($BH116="", BL$108=""), "", SUMIF('Data Entry'!$BE$7:$BE$126, CONCATENATE(BL$108, " - ", $BH116), 'Data Entry'!$BB$7:$BB$126))</f>
        <v>0</v>
      </c>
      <c r="BM116" s="85">
        <f>IF(OR($BH116="", BM$108=""), "", SUMIF('Data Entry'!$BE$7:$BE$126, CONCATENATE(BM$108, " - ", $BH116), 'Data Entry'!$BB$7:$BB$126))</f>
        <v>0</v>
      </c>
      <c r="BN116" s="85">
        <f>IF(OR($BH116="", BN$108=""), "", SUMIF('Data Entry'!$BE$7:$BE$126, CONCATENATE(BN$108, " - ", $BH116), 'Data Entry'!$BB$7:$BB$126))</f>
        <v>0</v>
      </c>
      <c r="BO116" s="85" t="str">
        <f>IF(OR($BH116="", BO$108=""), "", SUMIF('Data Entry'!$BE$7:$BE$126, CONCATENATE(BO$108, " - ", $BH116), 'Data Entry'!$BB$7:$BB$126))</f>
        <v/>
      </c>
      <c r="BP116" s="85" t="str">
        <f>IF(OR($BH116="", BP$108=""), "", SUMIF('Data Entry'!$BE$7:$BE$126, CONCATENATE(BP$108, " - ", $BH116), 'Data Entry'!$BB$7:$BB$126))</f>
        <v/>
      </c>
      <c r="BQ116" s="85" t="str">
        <f>IF(OR($BH116="", BQ$108=""), "", SUMIF('Data Entry'!$BE$7:$BE$126, CONCATENATE(BQ$108, " - ", $BH116), 'Data Entry'!$BB$7:$BB$126))</f>
        <v/>
      </c>
      <c r="BR116" s="85" t="str">
        <f>IF(OR($BH116="", BR$108=""), "", SUMIF('Data Entry'!$BE$7:$BE$126, CONCATENATE(BR$108, " - ", $BH116), 'Data Entry'!$BB$7:$BB$126))</f>
        <v/>
      </c>
      <c r="BS116" s="69">
        <f t="shared" si="4"/>
        <v>0</v>
      </c>
      <c r="BT116" s="37" t="str">
        <f>IF('Intro &amp; Setup'!$BF15=1, "X", "")</f>
        <v/>
      </c>
      <c r="BU116" s="66">
        <f>IF($BH116="", "", SUMIF('Data Entry'!$BD$7:$BD$126, $BH116, 'Data Entry'!$BB$7:$BB$126))</f>
        <v>0</v>
      </c>
      <c r="BV116" s="87"/>
      <c r="BW116" s="41" t="str">
        <f>IFERROR(INDEX('Data Entry'!$BQ$2649:$BQ$2828, MATCH($BY116, 'Data Entry'!$BN$2649:$BN$2828, 0)), "")</f>
        <v/>
      </c>
      <c r="BY116" s="37">
        <v>113</v>
      </c>
      <c r="CA116" s="41" t="str">
        <f>IFERROR(INDEX('Data Entry'!$BG$2649:$BG$2768, MATCH($BY116, 'Data Entry'!$BH$2649:$BH$2768, 0)), "")</f>
        <v/>
      </c>
      <c r="CC116" s="41" t="str">
        <f>IFERROR(INDEX('Data Entry'!$BY$2649:$BY$5288, MATCH($BY116, 'Data Entry'!$BZ$2649:$BZ$5288, 0)), "")</f>
        <v>Pros and Cons of Using Spreadsheets | Spreadsheet Solutions</v>
      </c>
      <c r="CE116" s="41" t="str">
        <f>'Data Entry'!$BW2761</f>
        <v/>
      </c>
    </row>
    <row r="117" spans="1:83" x14ac:dyDescent="0.2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F117" s="69" t="str" cm="1">
        <f t="array" ref="BF117">IF(OR($BF$80="", $BT117=""), "", IFERROR(INDEX($BI117:$BR117, $BG117, MATCH($BF$80, $BI$80:$BR$80, 0)), ""))</f>
        <v/>
      </c>
      <c r="BH117" s="37" t="str">
        <f>'Intro &amp; Setup'!$BB$16</f>
        <v>Sep 2023</v>
      </c>
      <c r="BI117" s="63">
        <f>IF(OR($BH117="", BI$108=""), "", SUMIF('Data Entry'!$BE$7:$BE$126, CONCATENATE(BI$108, " - ", $BH117), 'Data Entry'!$BB$7:$BB$126))</f>
        <v>0</v>
      </c>
      <c r="BJ117" s="85">
        <f>IF(OR($BH117="", BJ$108=""), "", SUMIF('Data Entry'!$BE$7:$BE$126, CONCATENATE(BJ$108, " - ", $BH117), 'Data Entry'!$BB$7:$BB$126))</f>
        <v>0</v>
      </c>
      <c r="BK117" s="85">
        <f>IF(OR($BH117="", BK$108=""), "", SUMIF('Data Entry'!$BE$7:$BE$126, CONCATENATE(BK$108, " - ", $BH117), 'Data Entry'!$BB$7:$BB$126))</f>
        <v>0</v>
      </c>
      <c r="BL117" s="85">
        <f>IF(OR($BH117="", BL$108=""), "", SUMIF('Data Entry'!$BE$7:$BE$126, CONCATENATE(BL$108, " - ", $BH117), 'Data Entry'!$BB$7:$BB$126))</f>
        <v>0</v>
      </c>
      <c r="BM117" s="85">
        <f>IF(OR($BH117="", BM$108=""), "", SUMIF('Data Entry'!$BE$7:$BE$126, CONCATENATE(BM$108, " - ", $BH117), 'Data Entry'!$BB$7:$BB$126))</f>
        <v>0</v>
      </c>
      <c r="BN117" s="85">
        <f>IF(OR($BH117="", BN$108=""), "", SUMIF('Data Entry'!$BE$7:$BE$126, CONCATENATE(BN$108, " - ", $BH117), 'Data Entry'!$BB$7:$BB$126))</f>
        <v>0</v>
      </c>
      <c r="BO117" s="85" t="str">
        <f>IF(OR($BH117="", BO$108=""), "", SUMIF('Data Entry'!$BE$7:$BE$126, CONCATENATE(BO$108, " - ", $BH117), 'Data Entry'!$BB$7:$BB$126))</f>
        <v/>
      </c>
      <c r="BP117" s="85" t="str">
        <f>IF(OR($BH117="", BP$108=""), "", SUMIF('Data Entry'!$BE$7:$BE$126, CONCATENATE(BP$108, " - ", $BH117), 'Data Entry'!$BB$7:$BB$126))</f>
        <v/>
      </c>
      <c r="BQ117" s="85" t="str">
        <f>IF(OR($BH117="", BQ$108=""), "", SUMIF('Data Entry'!$BE$7:$BE$126, CONCATENATE(BQ$108, " - ", $BH117), 'Data Entry'!$BB$7:$BB$126))</f>
        <v/>
      </c>
      <c r="BR117" s="85" t="str">
        <f>IF(OR($BH117="", BR$108=""), "", SUMIF('Data Entry'!$BE$7:$BE$126, CONCATENATE(BR$108, " - ", $BH117), 'Data Entry'!$BB$7:$BB$126))</f>
        <v/>
      </c>
      <c r="BS117" s="69">
        <f t="shared" si="4"/>
        <v>0</v>
      </c>
      <c r="BT117" s="37" t="str">
        <f>IF('Intro &amp; Setup'!$BF16=1, "X", "")</f>
        <v/>
      </c>
      <c r="BU117" s="66">
        <f>IF($BH117="", "", SUMIF('Data Entry'!$BD$7:$BD$126, $BH117, 'Data Entry'!$BB$7:$BB$126))</f>
        <v>0</v>
      </c>
      <c r="BV117" s="87"/>
      <c r="BW117" s="41" t="str">
        <f>IFERROR(INDEX('Data Entry'!$BQ$2649:$BQ$2828, MATCH($BY117, 'Data Entry'!$BN$2649:$BN$2828, 0)), "")</f>
        <v/>
      </c>
      <c r="BY117" s="37">
        <v>114</v>
      </c>
      <c r="CA117" s="41" t="str">
        <f>IFERROR(INDEX('Data Entry'!$BG$2649:$BG$2768, MATCH($BY117, 'Data Entry'!$BH$2649:$BH$2768, 0)), "")</f>
        <v/>
      </c>
      <c r="CC117" s="41" t="str">
        <f>IFERROR(INDEX('Data Entry'!$BY$2649:$BY$5288, MATCH($BY117, 'Data Entry'!$BZ$2649:$BZ$5288, 0)), "")</f>
        <v>Purchase Price Comparison â€“ Â£240 | Spreadsheet Solutions</v>
      </c>
      <c r="CE117" s="41" t="str">
        <f>'Data Entry'!$BW2762</f>
        <v/>
      </c>
    </row>
    <row r="118" spans="1:83" x14ac:dyDescent="0.2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F118" s="69" t="str" cm="1">
        <f t="array" ref="BF118">IF(OR($BF$80="", $BT118=""), "", IFERROR(INDEX($BI118:$BR118, $BG118, MATCH($BF$80, $BI$80:$BR$80, 0)), ""))</f>
        <v/>
      </c>
      <c r="BH118" s="37" t="str">
        <f>'Intro &amp; Setup'!$BB$17</f>
        <v>Oct 2023</v>
      </c>
      <c r="BI118" s="63">
        <f>IF(OR($BH118="", BI$108=""), "", SUMIF('Data Entry'!$BE$7:$BE$126, CONCATENATE(BI$108, " - ", $BH118), 'Data Entry'!$BB$7:$BB$126))</f>
        <v>0</v>
      </c>
      <c r="BJ118" s="85">
        <f>IF(OR($BH118="", BJ$108=""), "", SUMIF('Data Entry'!$BE$7:$BE$126, CONCATENATE(BJ$108, " - ", $BH118), 'Data Entry'!$BB$7:$BB$126))</f>
        <v>0</v>
      </c>
      <c r="BK118" s="85">
        <f>IF(OR($BH118="", BK$108=""), "", SUMIF('Data Entry'!$BE$7:$BE$126, CONCATENATE(BK$108, " - ", $BH118), 'Data Entry'!$BB$7:$BB$126))</f>
        <v>0</v>
      </c>
      <c r="BL118" s="85">
        <f>IF(OR($BH118="", BL$108=""), "", SUMIF('Data Entry'!$BE$7:$BE$126, CONCATENATE(BL$108, " - ", $BH118), 'Data Entry'!$BB$7:$BB$126))</f>
        <v>0</v>
      </c>
      <c r="BM118" s="85">
        <f>IF(OR($BH118="", BM$108=""), "", SUMIF('Data Entry'!$BE$7:$BE$126, CONCATENATE(BM$108, " - ", $BH118), 'Data Entry'!$BB$7:$BB$126))</f>
        <v>0</v>
      </c>
      <c r="BN118" s="85">
        <f>IF(OR($BH118="", BN$108=""), "", SUMIF('Data Entry'!$BE$7:$BE$126, CONCATENATE(BN$108, " - ", $BH118), 'Data Entry'!$BB$7:$BB$126))</f>
        <v>0</v>
      </c>
      <c r="BO118" s="85" t="str">
        <f>IF(OR($BH118="", BO$108=""), "", SUMIF('Data Entry'!$BE$7:$BE$126, CONCATENATE(BO$108, " - ", $BH118), 'Data Entry'!$BB$7:$BB$126))</f>
        <v/>
      </c>
      <c r="BP118" s="85" t="str">
        <f>IF(OR($BH118="", BP$108=""), "", SUMIF('Data Entry'!$BE$7:$BE$126, CONCATENATE(BP$108, " - ", $BH118), 'Data Entry'!$BB$7:$BB$126))</f>
        <v/>
      </c>
      <c r="BQ118" s="85" t="str">
        <f>IF(OR($BH118="", BQ$108=""), "", SUMIF('Data Entry'!$BE$7:$BE$126, CONCATENATE(BQ$108, " - ", $BH118), 'Data Entry'!$BB$7:$BB$126))</f>
        <v/>
      </c>
      <c r="BR118" s="85" t="str">
        <f>IF(OR($BH118="", BR$108=""), "", SUMIF('Data Entry'!$BE$7:$BE$126, CONCATENATE(BR$108, " - ", $BH118), 'Data Entry'!$BB$7:$BB$126))</f>
        <v/>
      </c>
      <c r="BS118" s="69">
        <f t="shared" si="4"/>
        <v>0</v>
      </c>
      <c r="BT118" s="37" t="str">
        <f>IF('Intro &amp; Setup'!$BF17=1, "X", "")</f>
        <v/>
      </c>
      <c r="BU118" s="66">
        <f>IF($BH118="", "", SUMIF('Data Entry'!$BD$7:$BD$126, $BH118, 'Data Entry'!$BB$7:$BB$126))</f>
        <v>0</v>
      </c>
      <c r="BV118" s="87"/>
      <c r="BW118" s="41" t="str">
        <f>IFERROR(INDEX('Data Entry'!$BQ$2649:$BQ$2828, MATCH($BY118, 'Data Entry'!$BN$2649:$BN$2828, 0)), "")</f>
        <v/>
      </c>
      <c r="BY118" s="37">
        <v>115</v>
      </c>
      <c r="CA118" s="41" t="str">
        <f>IFERROR(INDEX('Data Entry'!$BG$2649:$BG$2768, MATCH($BY118, 'Data Entry'!$BH$2649:$BH$2768, 0)), "")</f>
        <v/>
      </c>
      <c r="CC118" s="41" t="str">
        <f>IFERROR(INDEX('Data Entry'!$BY$2649:$BY$5288, MATCH($BY118, 'Data Entry'!$BZ$2649:$BZ$5288, 0)), "")</f>
        <v>Quote Calculator &amp; Report â€“ Â£220 | Spreadsheet Solutions</v>
      </c>
      <c r="CE118" s="41" t="str">
        <f>'Data Entry'!$BW2763</f>
        <v/>
      </c>
    </row>
    <row r="119" spans="1:83" x14ac:dyDescent="0.2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F119" s="69" t="str" cm="1">
        <f t="array" ref="BF119">IF(OR($BF$80="", $BT119=""), "", IFERROR(INDEX($BI119:$BR119, $BG119, MATCH($BF$80, $BI$80:$BR$80, 0)), ""))</f>
        <v/>
      </c>
      <c r="BH119" s="37" t="str">
        <f>'Intro &amp; Setup'!$BB$18</f>
        <v>Nov 2023</v>
      </c>
      <c r="BI119" s="63">
        <f>IF(OR($BH119="", BI$108=""), "", SUMIF('Data Entry'!$BE$7:$BE$126, CONCATENATE(BI$108, " - ", $BH119), 'Data Entry'!$BB$7:$BB$126))</f>
        <v>0</v>
      </c>
      <c r="BJ119" s="85">
        <f>IF(OR($BH119="", BJ$108=""), "", SUMIF('Data Entry'!$BE$7:$BE$126, CONCATENATE(BJ$108, " - ", $BH119), 'Data Entry'!$BB$7:$BB$126))</f>
        <v>0</v>
      </c>
      <c r="BK119" s="85">
        <f>IF(OR($BH119="", BK$108=""), "", SUMIF('Data Entry'!$BE$7:$BE$126, CONCATENATE(BK$108, " - ", $BH119), 'Data Entry'!$BB$7:$BB$126))</f>
        <v>0</v>
      </c>
      <c r="BL119" s="85">
        <f>IF(OR($BH119="", BL$108=""), "", SUMIF('Data Entry'!$BE$7:$BE$126, CONCATENATE(BL$108, " - ", $BH119), 'Data Entry'!$BB$7:$BB$126))</f>
        <v>0</v>
      </c>
      <c r="BM119" s="85">
        <f>IF(OR($BH119="", BM$108=""), "", SUMIF('Data Entry'!$BE$7:$BE$126, CONCATENATE(BM$108, " - ", $BH119), 'Data Entry'!$BB$7:$BB$126))</f>
        <v>0</v>
      </c>
      <c r="BN119" s="85">
        <f>IF(OR($BH119="", BN$108=""), "", SUMIF('Data Entry'!$BE$7:$BE$126, CONCATENATE(BN$108, " - ", $BH119), 'Data Entry'!$BB$7:$BB$126))</f>
        <v>0</v>
      </c>
      <c r="BO119" s="85" t="str">
        <f>IF(OR($BH119="", BO$108=""), "", SUMIF('Data Entry'!$BE$7:$BE$126, CONCATENATE(BO$108, " - ", $BH119), 'Data Entry'!$BB$7:$BB$126))</f>
        <v/>
      </c>
      <c r="BP119" s="85" t="str">
        <f>IF(OR($BH119="", BP$108=""), "", SUMIF('Data Entry'!$BE$7:$BE$126, CONCATENATE(BP$108, " - ", $BH119), 'Data Entry'!$BB$7:$BB$126))</f>
        <v/>
      </c>
      <c r="BQ119" s="85" t="str">
        <f>IF(OR($BH119="", BQ$108=""), "", SUMIF('Data Entry'!$BE$7:$BE$126, CONCATENATE(BQ$108, " - ", $BH119), 'Data Entry'!$BB$7:$BB$126))</f>
        <v/>
      </c>
      <c r="BR119" s="85" t="str">
        <f>IF(OR($BH119="", BR$108=""), "", SUMIF('Data Entry'!$BE$7:$BE$126, CONCATENATE(BR$108, " - ", $BH119), 'Data Entry'!$BB$7:$BB$126))</f>
        <v/>
      </c>
      <c r="BS119" s="69">
        <f t="shared" si="4"/>
        <v>0</v>
      </c>
      <c r="BT119" s="37" t="str">
        <f>IF('Intro &amp; Setup'!$BF18=1, "X", "")</f>
        <v/>
      </c>
      <c r="BU119" s="66">
        <f>IF($BH119="", "", SUMIF('Data Entry'!$BD$7:$BD$126, $BH119, 'Data Entry'!$BB$7:$BB$126))</f>
        <v>0</v>
      </c>
      <c r="BV119" s="87"/>
      <c r="BW119" s="41" t="str">
        <f>IFERROR(INDEX('Data Entry'!$BQ$2649:$BQ$2828, MATCH($BY119, 'Data Entry'!$BN$2649:$BN$2828, 0)), "")</f>
        <v/>
      </c>
      <c r="BY119" s="37">
        <v>116</v>
      </c>
      <c r="CA119" s="41" t="str">
        <f>IFERROR(INDEX('Data Entry'!$BG$2649:$BG$2768, MATCH($BY119, 'Data Entry'!$BH$2649:$BH$2768, 0)), "")</f>
        <v/>
      </c>
      <c r="CC119" s="41" t="str">
        <f>IFERROR(INDEX('Data Entry'!$BY$2649:$BY$5288, MATCH($BY119, 'Data Entry'!$BZ$2649:$BZ$5288, 0)), "")</f>
        <v>Ready-Made Spreadsheet Finder | Spreadsheet Solutions</v>
      </c>
      <c r="CE119" s="41" t="str">
        <f>'Data Entry'!$BW2764</f>
        <v/>
      </c>
    </row>
    <row r="120" spans="1:83" x14ac:dyDescent="0.2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F120" s="70" t="str" cm="1">
        <f t="array" ref="BF120">IF(OR($BF$80="", $BT120=""), "", IFERROR(INDEX($BI120:$BR120, $BG120, MATCH($BF$80, $BI$80:$BR$80, 0)), ""))</f>
        <v/>
      </c>
      <c r="BH120" s="38" t="str">
        <f>'Intro &amp; Setup'!$BB$19</f>
        <v>Dec 2023</v>
      </c>
      <c r="BI120" s="64">
        <f>IF(OR($BH120="", BI$108=""), "", SUMIF('Data Entry'!$BE$7:$BE$126, CONCATENATE(BI$108, " - ", $BH120), 'Data Entry'!$BB$7:$BB$126))</f>
        <v>0</v>
      </c>
      <c r="BJ120" s="89">
        <f>IF(OR($BH120="", BJ$108=""), "", SUMIF('Data Entry'!$BE$7:$BE$126, CONCATENATE(BJ$108, " - ", $BH120), 'Data Entry'!$BB$7:$BB$126))</f>
        <v>0</v>
      </c>
      <c r="BK120" s="89">
        <f>IF(OR($BH120="", BK$108=""), "", SUMIF('Data Entry'!$BE$7:$BE$126, CONCATENATE(BK$108, " - ", $BH120), 'Data Entry'!$BB$7:$BB$126))</f>
        <v>0</v>
      </c>
      <c r="BL120" s="89">
        <f>IF(OR($BH120="", BL$108=""), "", SUMIF('Data Entry'!$BE$7:$BE$126, CONCATENATE(BL$108, " - ", $BH120), 'Data Entry'!$BB$7:$BB$126))</f>
        <v>0</v>
      </c>
      <c r="BM120" s="89">
        <f>IF(OR($BH120="", BM$108=""), "", SUMIF('Data Entry'!$BE$7:$BE$126, CONCATENATE(BM$108, " - ", $BH120), 'Data Entry'!$BB$7:$BB$126))</f>
        <v>0</v>
      </c>
      <c r="BN120" s="89">
        <f>IF(OR($BH120="", BN$108=""), "", SUMIF('Data Entry'!$BE$7:$BE$126, CONCATENATE(BN$108, " - ", $BH120), 'Data Entry'!$BB$7:$BB$126))</f>
        <v>0</v>
      </c>
      <c r="BO120" s="89" t="str">
        <f>IF(OR($BH120="", BO$108=""), "", SUMIF('Data Entry'!$BE$7:$BE$126, CONCATENATE(BO$108, " - ", $BH120), 'Data Entry'!$BB$7:$BB$126))</f>
        <v/>
      </c>
      <c r="BP120" s="89" t="str">
        <f>IF(OR($BH120="", BP$108=""), "", SUMIF('Data Entry'!$BE$7:$BE$126, CONCATENATE(BP$108, " - ", $BH120), 'Data Entry'!$BB$7:$BB$126))</f>
        <v/>
      </c>
      <c r="BQ120" s="89" t="str">
        <f>IF(OR($BH120="", BQ$108=""), "", SUMIF('Data Entry'!$BE$7:$BE$126, CONCATENATE(BQ$108, " - ", $BH120), 'Data Entry'!$BB$7:$BB$126))</f>
        <v/>
      </c>
      <c r="BR120" s="89" t="str">
        <f>IF(OR($BH120="", BR$108=""), "", SUMIF('Data Entry'!$BE$7:$BE$126, CONCATENATE(BR$108, " - ", $BH120), 'Data Entry'!$BB$7:$BB$126))</f>
        <v/>
      </c>
      <c r="BS120" s="70">
        <f t="shared" si="4"/>
        <v>0</v>
      </c>
      <c r="BT120" s="38" t="str">
        <f>IF('Intro &amp; Setup'!$BF19=1, "X", "")</f>
        <v/>
      </c>
      <c r="BU120" s="67">
        <f>IF($BH120="", "", SUMIF('Data Entry'!$BD$7:$BD$126, $BH120, 'Data Entry'!$BB$7:$BB$126))</f>
        <v>0</v>
      </c>
      <c r="BV120" s="87"/>
      <c r="BW120" s="41" t="str">
        <f>IFERROR(INDEX('Data Entry'!$BQ$2649:$BQ$2828, MATCH($BY120, 'Data Entry'!$BN$2649:$BN$2828, 0)), "")</f>
        <v/>
      </c>
      <c r="BY120" s="37">
        <v>117</v>
      </c>
      <c r="CA120" s="41" t="str">
        <f>IFERROR(INDEX('Data Entry'!$BG$2649:$BG$2768, MATCH($BY120, 'Data Entry'!$BH$2649:$BH$2768, 0)), "")</f>
        <v/>
      </c>
      <c r="CC120" s="41" t="str">
        <f>IFERROR(INDEX('Data Entry'!$BY$2649:$BY$5288, MATCH($BY120, 'Data Entry'!$BZ$2649:$BZ$5288, 0)), "")</f>
        <v>Ready-made Spreadsheet Solutions | Spreadsheet Solutions</v>
      </c>
      <c r="CE120" s="41" t="str">
        <f>'Data Entry'!$BW2765</f>
        <v/>
      </c>
    </row>
    <row r="121" spans="1:83" x14ac:dyDescent="0.2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W121" s="41" t="str">
        <f>IFERROR(INDEX('Data Entry'!$BQ$2649:$BQ$2828, MATCH($BY121, 'Data Entry'!$BN$2649:$BN$2828, 0)), "")</f>
        <v/>
      </c>
      <c r="BY121" s="37">
        <v>118</v>
      </c>
      <c r="CA121" s="41" t="str">
        <f>IFERROR(INDEX('Data Entry'!$BG$2649:$BG$2768, MATCH($BY121, 'Data Entry'!$BH$2649:$BH$2768, 0)), "")</f>
        <v/>
      </c>
      <c r="CC121" s="41" t="str">
        <f>IFERROR(INDEX('Data Entry'!$BY$2649:$BY$5288, MATCH($BY121, 'Data Entry'!$BZ$2649:$BZ$5288, 0)), "")</f>
        <v>Relationship Between Data and Dashboards | Spreadsheet Solutions</v>
      </c>
      <c r="CE121" s="41" t="str">
        <f>'Data Entry'!$BW2766</f>
        <v/>
      </c>
    </row>
    <row r="122" spans="1:83" x14ac:dyDescent="0.2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H122" s="36" t="str">
        <f>IF($AV79="", "", $AV79)</f>
        <v>Direct</v>
      </c>
      <c r="BI122" s="68">
        <f>IF($BH122="", NA(), $BJ122)</f>
        <v>1764</v>
      </c>
      <c r="BJ122" s="68">
        <f>SUM($BI$109:$BI$120)</f>
        <v>1764</v>
      </c>
      <c r="BW122" s="41" t="str">
        <f>IFERROR(INDEX('Data Entry'!$BQ$2649:$BQ$2828, MATCH($BY122, 'Data Entry'!$BN$2649:$BN$2828, 0)), "")</f>
        <v/>
      </c>
      <c r="BY122" s="37">
        <v>119</v>
      </c>
      <c r="CA122" s="41" t="str">
        <f>IFERROR(INDEX('Data Entry'!$BG$2649:$BG$2768, MATCH($BY122, 'Data Entry'!$BH$2649:$BH$2768, 0)), "")</f>
        <v/>
      </c>
      <c r="CC122" s="41" t="str">
        <f>IFERROR(INDEX('Data Entry'!$BY$2649:$BY$5288, MATCH($BY122, 'Data Entry'!$BZ$2649:$BZ$5288, 0)), "")</f>
        <v>Remote Team Workload Manager â€“ Â£200 | Spreadsheet Solutions</v>
      </c>
      <c r="CE122" s="41" t="str">
        <f>'Data Entry'!$BW2767</f>
        <v/>
      </c>
    </row>
    <row r="123" spans="1:83" x14ac:dyDescent="0.2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H123" s="37" t="str">
        <f t="shared" ref="BH123:BH131" si="5">IF($AV80="", "", $AV80)</f>
        <v>Organic Search</v>
      </c>
      <c r="BI123" s="69">
        <f t="shared" ref="BI123:BI132" si="6">IF($BH123="", NA(), $BJ123)</f>
        <v>522</v>
      </c>
      <c r="BJ123" s="69">
        <f>SUM($BJ$109:$BJ$120)</f>
        <v>522</v>
      </c>
      <c r="BW123" s="41" t="str">
        <f>IFERROR(INDEX('Data Entry'!$BQ$2649:$BQ$2828, MATCH($BY123, 'Data Entry'!$BN$2649:$BN$2828, 0)), "")</f>
        <v/>
      </c>
      <c r="BY123" s="37">
        <v>120</v>
      </c>
      <c r="CA123" s="42" t="str">
        <f>IFERROR(INDEX('Data Entry'!$BG$2649:$BG$2768, MATCH($BY123, 'Data Entry'!$BH$2649:$BH$2768, 0)), "")</f>
        <v/>
      </c>
      <c r="CC123" s="41" t="str">
        <f>IFERROR(INDEX('Data Entry'!$BY$2649:$BY$5288, MATCH($BY123, 'Data Entry'!$BZ$2649:$BZ$5288, 0)), "")</f>
        <v>Renewal Reminder â€“ Â£35 | Spreadsheet Solutions</v>
      </c>
      <c r="CE123" s="41" t="str">
        <f>'Data Entry'!$BW2768</f>
        <v/>
      </c>
    </row>
    <row r="124" spans="1:83" x14ac:dyDescent="0.2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H124" s="37" t="str">
        <f t="shared" si="5"/>
        <v>Organic Social</v>
      </c>
      <c r="BI124" s="69">
        <f t="shared" si="6"/>
        <v>266</v>
      </c>
      <c r="BJ124" s="69">
        <f>SUM($BK$109:$BK$120)</f>
        <v>266</v>
      </c>
      <c r="BW124" s="41" t="str">
        <f>IFERROR(INDEX('Data Entry'!$BQ$2649:$BQ$2828, MATCH($BY124, 'Data Entry'!$BN$2649:$BN$2828, 0)), "")</f>
        <v/>
      </c>
      <c r="BY124" s="37">
        <v>121</v>
      </c>
      <c r="CC124" s="41" t="str">
        <f>IFERROR(INDEX('Data Entry'!$BY$2649:$BY$5288, MATCH($BY124, 'Data Entry'!$BZ$2649:$BZ$5288, 0)), "")</f>
        <v>Rented Item Manager â€“ Â£350 | Spreadsheet Solutions</v>
      </c>
      <c r="CE124" s="41" t="str">
        <f>'Data Entry'!$BW2769</f>
        <v/>
      </c>
    </row>
    <row r="125" spans="1:83" x14ac:dyDescent="0.2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H125" s="37" t="str">
        <f t="shared" si="5"/>
        <v>Organic Video</v>
      </c>
      <c r="BI125" s="69">
        <f t="shared" si="6"/>
        <v>270</v>
      </c>
      <c r="BJ125" s="69">
        <f>SUM($BL$109:$BL$120)</f>
        <v>270</v>
      </c>
      <c r="BW125" s="41" t="str">
        <f>IFERROR(INDEX('Data Entry'!$BQ$2649:$BQ$2828, MATCH($BY125, 'Data Entry'!$BN$2649:$BN$2828, 0)), "")</f>
        <v/>
      </c>
      <c r="BY125" s="37">
        <v>122</v>
      </c>
      <c r="CC125" s="41" t="str">
        <f>IFERROR(INDEX('Data Entry'!$BY$2649:$BY$5288, MATCH($BY125, 'Data Entry'!$BZ$2649:$BZ$5288, 0)), "")</f>
        <v>Re-occurring Service Reminder â€“ Â£420 | Spreadsheet Solutions</v>
      </c>
      <c r="CE125" s="41" t="str">
        <f>'Data Entry'!$BW2770</f>
        <v/>
      </c>
    </row>
    <row r="126" spans="1:83" x14ac:dyDescent="0.2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H126" s="37" t="str">
        <f t="shared" si="5"/>
        <v>Referral</v>
      </c>
      <c r="BI126" s="69">
        <f t="shared" si="6"/>
        <v>3</v>
      </c>
      <c r="BJ126" s="69">
        <f>SUM($BM$109:$BM$120)</f>
        <v>3</v>
      </c>
      <c r="BW126" s="41" t="str">
        <f>IFERROR(INDEX('Data Entry'!$BQ$2649:$BQ$2828, MATCH($BY126, 'Data Entry'!$BN$2649:$BN$2828, 0)), "")</f>
        <v/>
      </c>
      <c r="BY126" s="37">
        <v>123</v>
      </c>
      <c r="CC126" s="41" t="str">
        <f>IFERROR(INDEX('Data Entry'!$BY$2649:$BY$5288, MATCH($BY126, 'Data Entry'!$BZ$2649:$BZ$5288, 0)), "")</f>
        <v>Repetitive Task Checklist â€“ Â£25 | Spreadsheet Solutions</v>
      </c>
      <c r="CE126" s="41" t="str">
        <f>'Data Entry'!$BW2771</f>
        <v/>
      </c>
    </row>
    <row r="127" spans="1:83" x14ac:dyDescent="0.2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H127" s="37" t="str">
        <f t="shared" si="5"/>
        <v>Unassigned</v>
      </c>
      <c r="BI127" s="69">
        <f t="shared" si="6"/>
        <v>2</v>
      </c>
      <c r="BJ127" s="69">
        <f>SUM($BN$109:$BN$120)</f>
        <v>2</v>
      </c>
      <c r="BW127" s="41" t="str">
        <f>IFERROR(INDEX('Data Entry'!$BQ$2649:$BQ$2828, MATCH($BY127, 'Data Entry'!$BN$2649:$BN$2828, 0)), "")</f>
        <v/>
      </c>
      <c r="BY127" s="37">
        <v>124</v>
      </c>
      <c r="CC127" s="41" t="str">
        <f>IFERROR(INDEX('Data Entry'!$BY$2649:$BY$5288, MATCH($BY127, 'Data Entry'!$BZ$2649:$BZ$5288, 0)), "")</f>
        <v>Resources | Spreadsheet Solutions</v>
      </c>
      <c r="CE127" s="41" t="str">
        <f>'Data Entry'!$BW2772</f>
        <v/>
      </c>
    </row>
    <row r="128" spans="1:83" x14ac:dyDescent="0.2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H128" s="37" t="str">
        <f t="shared" si="5"/>
        <v/>
      </c>
      <c r="BI128" s="69" t="e">
        <f t="shared" si="6"/>
        <v>#N/A</v>
      </c>
      <c r="BJ128" s="69">
        <f>SUM($BO$109:$BO$120)</f>
        <v>0</v>
      </c>
      <c r="BW128" s="41" t="str">
        <f>IFERROR(INDEX('Data Entry'!$BQ$2649:$BQ$2828, MATCH($BY128, 'Data Entry'!$BN$2649:$BN$2828, 0)), "")</f>
        <v/>
      </c>
      <c r="BY128" s="37">
        <v>125</v>
      </c>
      <c r="CC128" s="41" t="str">
        <f>IFERROR(INDEX('Data Entry'!$BY$2649:$BY$5288, MATCH($BY128, 'Data Entry'!$BZ$2649:$BZ$5288, 0)), "")</f>
        <v>Sales &amp; Marketing Dashboard â€“ Â£200 | Spreadsheet Solutions</v>
      </c>
      <c r="CE128" s="41" t="str">
        <f>'Data Entry'!$BW2773</f>
        <v/>
      </c>
    </row>
    <row r="129" spans="1:83" x14ac:dyDescent="0.2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H129" s="37" t="str">
        <f t="shared" si="5"/>
        <v/>
      </c>
      <c r="BI129" s="69" t="e">
        <f t="shared" si="6"/>
        <v>#N/A</v>
      </c>
      <c r="BJ129" s="69">
        <f>SUM($BP$109:$BP$120)</f>
        <v>0</v>
      </c>
      <c r="BW129" s="41" t="str">
        <f>IFERROR(INDEX('Data Entry'!$BQ$2649:$BQ$2828, MATCH($BY129, 'Data Entry'!$BN$2649:$BN$2828, 0)), "")</f>
        <v/>
      </c>
      <c r="BY129" s="37">
        <v>126</v>
      </c>
      <c r="CC129" s="41" t="str">
        <f>IFERROR(INDEX('Data Entry'!$BY$2649:$BY$5288, MATCH($BY129, 'Data Entry'!$BZ$2649:$BZ$5288, 0)), "")</f>
        <v>Sales Breakdown Report â€“ Â£240 | Spreadsheet Solutions</v>
      </c>
      <c r="CE129" s="41" t="str">
        <f>'Data Entry'!$BW2774</f>
        <v/>
      </c>
    </row>
    <row r="130" spans="1:83" x14ac:dyDescent="0.2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H130" s="37" t="str">
        <f t="shared" si="5"/>
        <v/>
      </c>
      <c r="BI130" s="69" t="e">
        <f t="shared" si="6"/>
        <v>#N/A</v>
      </c>
      <c r="BJ130" s="69">
        <f>SUM($BQ$109:$BQ$120)</f>
        <v>0</v>
      </c>
      <c r="BW130" s="41" t="str">
        <f>IFERROR(INDEX('Data Entry'!$BQ$2649:$BQ$2828, MATCH($BY130, 'Data Entry'!$BN$2649:$BN$2828, 0)), "")</f>
        <v/>
      </c>
      <c r="BY130" s="37">
        <v>127</v>
      </c>
      <c r="CC130" s="41" t="str">
        <f>IFERROR(INDEX('Data Entry'!$BY$2649:$BY$5288, MATCH($BY130, 'Data Entry'!$BZ$2649:$BZ$5288, 0)), "")</f>
        <v>Selection Range | Spreadsheet Solutions</v>
      </c>
      <c r="CE130" s="41" t="str">
        <f>'Data Entry'!$BW2775</f>
        <v/>
      </c>
    </row>
    <row r="131" spans="1:83" x14ac:dyDescent="0.2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H131" s="38" t="str">
        <f t="shared" si="5"/>
        <v/>
      </c>
      <c r="BI131" s="69" t="e">
        <f t="shared" si="6"/>
        <v>#N/A</v>
      </c>
      <c r="BJ131" s="69">
        <f>SUM($BR$109:$BR$120)</f>
        <v>0</v>
      </c>
      <c r="BW131" s="41" t="str">
        <f>IFERROR(INDEX('Data Entry'!$BQ$2649:$BQ$2828, MATCH($BY131, 'Data Entry'!$BN$2649:$BN$2828, 0)), "")</f>
        <v/>
      </c>
      <c r="BY131" s="37">
        <v>128</v>
      </c>
      <c r="CC131" s="41" t="str">
        <f>IFERROR(INDEX('Data Entry'!$BY$2649:$BY$5288, MATCH($BY131, 'Data Entry'!$BZ$2649:$BZ$5288, 0)), "")</f>
        <v>Self Employed Dashboard â€“ Â£50 to Â£220 | Spreadsheet Solutions</v>
      </c>
      <c r="CE131" s="41" t="str">
        <f>'Data Entry'!$BW2776</f>
        <v/>
      </c>
    </row>
    <row r="132" spans="1:83" x14ac:dyDescent="0.25">
      <c r="A132" s="21"/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9"/>
      <c r="AT132" s="21"/>
      <c r="AU132" s="92"/>
      <c r="AV132" s="217" t="s">
        <v>239</v>
      </c>
      <c r="AW132" s="218"/>
      <c r="AX132" s="218"/>
      <c r="AY132" s="218"/>
      <c r="AZ132" s="218"/>
      <c r="BA132" s="218"/>
      <c r="BB132" s="218"/>
      <c r="BC132" s="219"/>
      <c r="BD132" s="92"/>
      <c r="BH132" s="39" t="str">
        <f>$BS$80</f>
        <v>All Others</v>
      </c>
      <c r="BI132" s="70">
        <f t="shared" si="6"/>
        <v>0</v>
      </c>
      <c r="BJ132" s="70">
        <f>SUM($BS$109:$BS$120)</f>
        <v>0</v>
      </c>
      <c r="BW132" s="41" t="str">
        <f>IFERROR(INDEX('Data Entry'!$BQ$2649:$BQ$2828, MATCH($BY132, 'Data Entry'!$BN$2649:$BN$2828, 0)), "")</f>
        <v/>
      </c>
      <c r="BY132" s="37">
        <v>129</v>
      </c>
      <c r="CC132" s="41" t="str">
        <f>IFERROR(INDEX('Data Entry'!$BY$2649:$BY$5288, MATCH($BY132, 'Data Entry'!$BZ$2649:$BZ$5288, 0)), "")</f>
        <v>Sign up for our Newsletter | Spreadsheet Solutions</v>
      </c>
      <c r="CE132" s="41" t="str">
        <f>'Data Entry'!$BW2777</f>
        <v/>
      </c>
    </row>
    <row r="133" spans="1:83" x14ac:dyDescent="0.25">
      <c r="A133" s="21"/>
      <c r="B133" s="80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81"/>
      <c r="AT133" s="21"/>
      <c r="AU133" s="92"/>
      <c r="AV133" s="143" t="s">
        <v>8</v>
      </c>
      <c r="AW133" s="144"/>
      <c r="AX133" s="144"/>
      <c r="AY133" s="144"/>
      <c r="AZ133" s="144"/>
      <c r="BA133" s="144"/>
      <c r="BB133" s="144"/>
      <c r="BC133" s="145"/>
      <c r="BD133" s="92"/>
      <c r="BW133" s="41" t="str">
        <f>IFERROR(INDEX('Data Entry'!$BQ$2649:$BQ$2828, MATCH($BY133, 'Data Entry'!$BN$2649:$BN$2828, 0)), "")</f>
        <v/>
      </c>
      <c r="BY133" s="37">
        <v>130</v>
      </c>
      <c r="CC133" s="41" t="str">
        <f>IFERROR(INDEX('Data Entry'!$BY$2649:$BY$5288, MATCH($BY133, 'Data Entry'!$BZ$2649:$BZ$5288, 0)), "")</f>
        <v>Simple Staff Appraisal â€“ Â£35 | Spreadsheet Solutions</v>
      </c>
      <c r="CE133" s="41" t="str">
        <f>'Data Entry'!$BW2778</f>
        <v/>
      </c>
    </row>
    <row r="134" spans="1:83" x14ac:dyDescent="0.25">
      <c r="A134" s="21"/>
      <c r="B134" s="80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81"/>
      <c r="AT134" s="21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W134" s="41" t="str">
        <f>IFERROR(INDEX('Data Entry'!$BQ$2649:$BQ$2828, MATCH($BY134, 'Data Entry'!$BN$2649:$BN$2828, 0)), "")</f>
        <v/>
      </c>
      <c r="BY134" s="37">
        <v>131</v>
      </c>
      <c r="CC134" s="41" t="str">
        <f>IFERROR(INDEX('Data Entry'!$BY$2649:$BY$5288, MATCH($BY134, 'Data Entry'!$BZ$2649:$BZ$5288, 0)), "")</f>
        <v>Simple Stock Manager â€“ Â£35 | Spreadsheet Solutions</v>
      </c>
      <c r="CE134" s="41" t="str">
        <f>'Data Entry'!$BW2779</f>
        <v/>
      </c>
    </row>
    <row r="135" spans="1:83" x14ac:dyDescent="0.25">
      <c r="A135" s="21"/>
      <c r="B135" s="80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81"/>
      <c r="AT135" s="21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W135" s="41" t="str">
        <f>IFERROR(INDEX('Data Entry'!$BQ$2649:$BQ$2828, MATCH($BY135, 'Data Entry'!$BN$2649:$BN$2828, 0)), "")</f>
        <v/>
      </c>
      <c r="BY135" s="37">
        <v>132</v>
      </c>
      <c r="CC135" s="41" t="str">
        <f>IFERROR(INDEX('Data Entry'!$BY$2649:$BY$5288, MATCH($BY135, 'Data Entry'!$BZ$2649:$BZ$5288, 0)), "")</f>
        <v>Social Media Activity Comparison â€“ Â£120 | Spreadsheet Solutions</v>
      </c>
      <c r="CE135" s="41" t="str">
        <f>'Data Entry'!$BW2780</f>
        <v/>
      </c>
    </row>
    <row r="136" spans="1:83" x14ac:dyDescent="0.25">
      <c r="A136" s="21"/>
      <c r="B136" s="80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81"/>
      <c r="AT136" s="21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H136" s="39" t="str">
        <f>IF($BF$138="", "", CONCATENATE($BF$138, " Visits as a % of All Sources"))</f>
        <v>Direct Visits as a % of All Sources</v>
      </c>
      <c r="BW136" s="41" t="str">
        <f>IFERROR(INDEX('Data Entry'!$BQ$2649:$BQ$2828, MATCH($BY136, 'Data Entry'!$BN$2649:$BN$2828, 0)), "")</f>
        <v/>
      </c>
      <c r="BY136" s="37">
        <v>133</v>
      </c>
      <c r="CC136" s="41" t="str">
        <f>IFERROR(INDEX('Data Entry'!$BY$2649:$BY$5288, MATCH($BY136, 'Data Entry'!$BZ$2649:$BZ$5288, 0)), "")</f>
        <v>Social Media Analysis | Spreadsheet Solutions</v>
      </c>
      <c r="CE136" s="41" t="str">
        <f>'Data Entry'!$BW2781</f>
        <v/>
      </c>
    </row>
    <row r="137" spans="1:83" x14ac:dyDescent="0.25">
      <c r="A137" s="21"/>
      <c r="B137" s="80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81"/>
      <c r="AT137" s="21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W137" s="41" t="str">
        <f>IFERROR(INDEX('Data Entry'!$BQ$2649:$BQ$2828, MATCH($BY137, 'Data Entry'!$BN$2649:$BN$2828, 0)), "")</f>
        <v/>
      </c>
      <c r="BY137" s="37">
        <v>134</v>
      </c>
      <c r="CC137" s="41" t="str">
        <f>IFERROR(INDEX('Data Entry'!$BY$2649:$BY$5288, MATCH($BY137, 'Data Entry'!$BZ$2649:$BZ$5288, 0)), "")</f>
        <v>Social Media Marketing Report â€“ Â£120 | Spreadsheet Solutions</v>
      </c>
      <c r="CE137" s="41" t="str">
        <f>'Data Entry'!$BW2782</f>
        <v/>
      </c>
    </row>
    <row r="138" spans="1:83" x14ac:dyDescent="0.25">
      <c r="A138" s="21"/>
      <c r="B138" s="80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81"/>
      <c r="AT138" s="21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F138" s="39" t="str">
        <f>IF($AV$133="", "", $AV$133)</f>
        <v>Direct</v>
      </c>
      <c r="BH138" s="35" t="s">
        <v>14</v>
      </c>
      <c r="BW138" s="41" t="str">
        <f>IFERROR(INDEX('Data Entry'!$BQ$2649:$BQ$2828, MATCH($BY138, 'Data Entry'!$BN$2649:$BN$2828, 0)), "")</f>
        <v/>
      </c>
      <c r="BY138" s="37">
        <v>135</v>
      </c>
      <c r="CC138" s="41" t="str">
        <f>IFERROR(INDEX('Data Entry'!$BY$2649:$BY$5288, MATCH($BY138, 'Data Entry'!$BZ$2649:$BZ$5288, 0)), "")</f>
        <v>Social Media v Website Visits â€“ Â£25 | Spreadsheet Solutions</v>
      </c>
      <c r="CE138" s="41" t="str">
        <f>'Data Entry'!$BW2783</f>
        <v/>
      </c>
    </row>
    <row r="139" spans="1:83" x14ac:dyDescent="0.25">
      <c r="A139" s="21"/>
      <c r="B139" s="80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81"/>
      <c r="AT139" s="21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F139" s="68" cm="1">
        <f t="array" ref="BF139">IF(OR($BF$138="", $BT81=""), "", IFERROR(INDEX($BI81:$BR81, $BG81, MATCH($BF$138, $BI$80:$BR$80, 0)), ""))</f>
        <v>883</v>
      </c>
      <c r="BH139" s="36" t="str">
        <f>'Intro &amp; Setup'!$BB$8</f>
        <v>Jan 2023</v>
      </c>
      <c r="BI139" s="94">
        <f>IFERROR($BF139/$BU81, "")</f>
        <v>0.64974245768947758</v>
      </c>
      <c r="BW139" s="41" t="str">
        <f>IFERROR(INDEX('Data Entry'!$BQ$2649:$BQ$2828, MATCH($BY139, 'Data Entry'!$BN$2649:$BN$2828, 0)), "")</f>
        <v/>
      </c>
      <c r="BY139" s="37">
        <v>136</v>
      </c>
      <c r="CC139" s="41" t="str">
        <f>IFERROR(INDEX('Data Entry'!$BY$2649:$BY$5288, MATCH($BY139, 'Data Entry'!$BZ$2649:$BZ$5288, 0)), "")</f>
        <v>Spreadsheet Solutions - Creating business solutions through custom spreadsheets</v>
      </c>
      <c r="CE139" s="41" t="str">
        <f>'Data Entry'!$BW2784</f>
        <v/>
      </c>
    </row>
    <row r="140" spans="1:83" x14ac:dyDescent="0.25">
      <c r="A140" s="21"/>
      <c r="B140" s="80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81"/>
      <c r="AT140" s="21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F140" s="69" cm="1">
        <f t="array" ref="BF140">IF(OR($BF$138="", $BT82=""), "", IFERROR(INDEX($BI82:$BR82, $BG82, MATCH($BF$138, $BI$80:$BR$80, 0)), ""))</f>
        <v>682</v>
      </c>
      <c r="BH140" s="37" t="str">
        <f>'Intro &amp; Setup'!$BB$9</f>
        <v>Feb 2023</v>
      </c>
      <c r="BI140" s="95">
        <f t="shared" ref="BI140:BI150" si="7">IFERROR($BF140/$BU82, "")</f>
        <v>0.60838537020517391</v>
      </c>
      <c r="BW140" s="41" t="str">
        <f>IFERROR(INDEX('Data Entry'!$BQ$2649:$BQ$2828, MATCH($BY140, 'Data Entry'!$BN$2649:$BN$2828, 0)), "")</f>
        <v/>
      </c>
      <c r="BY140" s="37">
        <v>137</v>
      </c>
      <c r="CC140" s="41" t="str">
        <f>IFERROR(INDEX('Data Entry'!$BY$2649:$BY$5288, MATCH($BY140, 'Data Entry'!$BZ$2649:$BZ$5288, 0)), "")</f>
        <v>Staff Absentee Schedule â€“ Â£180 | Spreadsheet Solutions</v>
      </c>
      <c r="CE140" s="41" t="str">
        <f>'Data Entry'!$BW2785</f>
        <v/>
      </c>
    </row>
    <row r="141" spans="1:83" x14ac:dyDescent="0.25">
      <c r="A141" s="21"/>
      <c r="B141" s="80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81"/>
      <c r="AT141" s="21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F141" s="69" cm="1">
        <f t="array" ref="BF141">IF(OR($BF$138="", $BT83=""), "", IFERROR(INDEX($BI83:$BR83, $BG83, MATCH($BF$138, $BI$80:$BR$80, 0)), ""))</f>
        <v>333</v>
      </c>
      <c r="BH141" s="37" t="str">
        <f>'Intro &amp; Setup'!$BB$10</f>
        <v>Mar 2023</v>
      </c>
      <c r="BI141" s="95">
        <f t="shared" si="7"/>
        <v>0.44459279038718291</v>
      </c>
      <c r="BW141" s="41" t="str">
        <f>IFERROR(INDEX('Data Entry'!$BQ$2649:$BQ$2828, MATCH($BY141, 'Data Entry'!$BN$2649:$BN$2828, 0)), "")</f>
        <v/>
      </c>
      <c r="BY141" s="37">
        <v>138</v>
      </c>
      <c r="CC141" s="41" t="str">
        <f>IFERROR(INDEX('Data Entry'!$BY$2649:$BY$5288, MATCH($BY141, 'Data Entry'!$BZ$2649:$BZ$5288, 0)), "")</f>
        <v>Staff Succession Database â€“ Â£320 | Spreadsheet Solutions</v>
      </c>
      <c r="CE141" s="41" t="str">
        <f>'Data Entry'!$BW2786</f>
        <v/>
      </c>
    </row>
    <row r="142" spans="1:83" x14ac:dyDescent="0.25">
      <c r="A142" s="21"/>
      <c r="B142" s="80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81"/>
      <c r="AT142" s="21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F142" s="69" t="str" cm="1">
        <f t="array" ref="BF142">IF(OR($BF$138="", $BT84=""), "", IFERROR(INDEX($BI84:$BR84, $BG84, MATCH($BF$138, $BI$80:$BR$80, 0)), ""))</f>
        <v/>
      </c>
      <c r="BH142" s="37" t="str">
        <f>'Intro &amp; Setup'!$BB$11</f>
        <v>Apr 2023</v>
      </c>
      <c r="BI142" s="95" t="str">
        <f t="shared" si="7"/>
        <v/>
      </c>
      <c r="BW142" s="41" t="str">
        <f>IFERROR(INDEX('Data Entry'!$BQ$2649:$BQ$2828, MATCH($BY142, 'Data Entry'!$BN$2649:$BN$2828, 0)), "")</f>
        <v/>
      </c>
      <c r="BY142" s="37">
        <v>139</v>
      </c>
      <c r="CC142" s="41" t="str">
        <f>IFERROR(INDEX('Data Entry'!$BY$2649:$BY$5288, MATCH($BY142, 'Data Entry'!$BZ$2649:$BZ$5288, 0)), "")</f>
        <v>Staff Succession Planner â€“ Â£360 | Spreadsheet Solutions</v>
      </c>
      <c r="CE142" s="41" t="str">
        <f>'Data Entry'!$BW2787</f>
        <v/>
      </c>
    </row>
    <row r="143" spans="1:83" x14ac:dyDescent="0.25">
      <c r="A143" s="21"/>
      <c r="B143" s="80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81"/>
      <c r="AT143" s="21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F143" s="69" t="str" cm="1">
        <f t="array" ref="BF143">IF(OR($BF$138="", $BT85=""), "", IFERROR(INDEX($BI85:$BR85, $BG85, MATCH($BF$138, $BI$80:$BR$80, 0)), ""))</f>
        <v/>
      </c>
      <c r="BH143" s="37" t="str">
        <f>'Intro &amp; Setup'!$BB$12</f>
        <v>May 2023</v>
      </c>
      <c r="BI143" s="95" t="str">
        <f t="shared" si="7"/>
        <v/>
      </c>
      <c r="BW143" s="41" t="str">
        <f>IFERROR(INDEX('Data Entry'!$BQ$2649:$BQ$2828, MATCH($BY143, 'Data Entry'!$BN$2649:$BN$2828, 0)), "")</f>
        <v/>
      </c>
      <c r="BY143" s="37">
        <v>140</v>
      </c>
      <c r="CC143" s="41" t="str">
        <f>IFERROR(INDEX('Data Entry'!$BY$2649:$BY$5288, MATCH($BY143, 'Data Entry'!$BZ$2649:$BZ$5288, 0)), "")</f>
        <v>Staff Task Schedule â€“ Â£35 | Spreadsheet Solutions</v>
      </c>
      <c r="CE143" s="41" t="str">
        <f>'Data Entry'!$BW2788</f>
        <v/>
      </c>
    </row>
    <row r="144" spans="1:83" x14ac:dyDescent="0.25">
      <c r="A144" s="21"/>
      <c r="B144" s="80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81"/>
      <c r="AT144" s="21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F144" s="69" t="str" cm="1">
        <f t="array" ref="BF144">IF(OR($BF$138="", $BT86=""), "", IFERROR(INDEX($BI86:$BR86, $BG86, MATCH($BF$138, $BI$80:$BR$80, 0)), ""))</f>
        <v/>
      </c>
      <c r="BH144" s="37" t="str">
        <f>'Intro &amp; Setup'!$BB$13</f>
        <v>Jun 2023</v>
      </c>
      <c r="BI144" s="95" t="str">
        <f t="shared" si="7"/>
        <v/>
      </c>
      <c r="BW144" s="41" t="str">
        <f>IFERROR(INDEX('Data Entry'!$BQ$2649:$BQ$2828, MATCH($BY144, 'Data Entry'!$BN$2649:$BN$2828, 0)), "")</f>
        <v/>
      </c>
      <c r="BY144" s="37">
        <v>141</v>
      </c>
      <c r="CC144" s="41" t="str">
        <f>IFERROR(INDEX('Data Entry'!$BY$2649:$BY$5288, MATCH($BY144, 'Data Entry'!$BZ$2649:$BZ$5288, 0)), "")</f>
        <v>Store | Spreadsheet Solutions</v>
      </c>
      <c r="CE144" s="41" t="str">
        <f>'Data Entry'!$BW2789</f>
        <v/>
      </c>
    </row>
    <row r="145" spans="1:83" x14ac:dyDescent="0.25">
      <c r="A145" s="21"/>
      <c r="B145" s="80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81"/>
      <c r="AT145" s="21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F145" s="69" t="str" cm="1">
        <f t="array" ref="BF145">IF(OR($BF$138="", $BT87=""), "", IFERROR(INDEX($BI87:$BR87, $BG87, MATCH($BF$138, $BI$80:$BR$80, 0)), ""))</f>
        <v/>
      </c>
      <c r="BH145" s="37" t="str">
        <f>'Intro &amp; Setup'!$BB$14</f>
        <v>Jul 2023</v>
      </c>
      <c r="BI145" s="95" t="str">
        <f t="shared" si="7"/>
        <v/>
      </c>
      <c r="BW145" s="41" t="str">
        <f>IFERROR(INDEX('Data Entry'!$BQ$2649:$BQ$2828, MATCH($BY145, 'Data Entry'!$BN$2649:$BN$2828, 0)), "")</f>
        <v/>
      </c>
      <c r="BY145" s="37">
        <v>142</v>
      </c>
      <c r="CC145" s="41" t="str">
        <f>IFERROR(INDEX('Data Entry'!$BY$2649:$BY$5288, MATCH($BY145, 'Data Entry'!$BZ$2649:$BZ$5288, 0)), "")</f>
        <v>Surveys, Appraisals, Questionnaires, and Feedback using Excel | Spreadsheet Solutions</v>
      </c>
      <c r="CE145" s="41" t="str">
        <f>'Data Entry'!$BW2790</f>
        <v/>
      </c>
    </row>
    <row r="146" spans="1:83" x14ac:dyDescent="0.25">
      <c r="A146" s="21"/>
      <c r="B146" s="80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81"/>
      <c r="AT146" s="21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F146" s="69" t="str" cm="1">
        <f t="array" ref="BF146">IF(OR($BF$138="", $BT88=""), "", IFERROR(INDEX($BI88:$BR88, $BG88, MATCH($BF$138, $BI$80:$BR$80, 0)), ""))</f>
        <v/>
      </c>
      <c r="BH146" s="37" t="str">
        <f>'Intro &amp; Setup'!$BB$15</f>
        <v>Aug 2023</v>
      </c>
      <c r="BI146" s="95" t="str">
        <f t="shared" si="7"/>
        <v/>
      </c>
      <c r="BW146" s="41" t="str">
        <f>IFERROR(INDEX('Data Entry'!$BQ$2649:$BQ$2828, MATCH($BY146, 'Data Entry'!$BN$2649:$BN$2828, 0)), "")</f>
        <v/>
      </c>
      <c r="BY146" s="37">
        <v>143</v>
      </c>
      <c r="CC146" s="41" t="str">
        <f>IFERROR(INDEX('Data Entry'!$BY$2649:$BY$5288, MATCH($BY146, 'Data Entry'!$BZ$2649:$BZ$5288, 0)), "")</f>
        <v>Task Calendar â€“ Â£25 | Spreadsheet Solutions</v>
      </c>
      <c r="CE146" s="41" t="str">
        <f>'Data Entry'!$BW2791</f>
        <v/>
      </c>
    </row>
    <row r="147" spans="1:83" x14ac:dyDescent="0.25">
      <c r="A147" s="21"/>
      <c r="B147" s="80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81"/>
      <c r="AT147" s="21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F147" s="69" t="str" cm="1">
        <f t="array" ref="BF147">IF(OR($BF$138="", $BT89=""), "", IFERROR(INDEX($BI89:$BR89, $BG89, MATCH($BF$138, $BI$80:$BR$80, 0)), ""))</f>
        <v/>
      </c>
      <c r="BH147" s="37" t="str">
        <f>'Intro &amp; Setup'!$BB$16</f>
        <v>Sep 2023</v>
      </c>
      <c r="BI147" s="95" t="str">
        <f t="shared" si="7"/>
        <v/>
      </c>
      <c r="BW147" s="41" t="str">
        <f>IFERROR(INDEX('Data Entry'!$BQ$2649:$BQ$2828, MATCH($BY147, 'Data Entry'!$BN$2649:$BN$2828, 0)), "")</f>
        <v/>
      </c>
      <c r="BY147" s="37">
        <v>144</v>
      </c>
      <c r="CC147" s="41" t="str">
        <f>IFERROR(INDEX('Data Entry'!$BY$2649:$BY$5288, MATCH($BY147, 'Data Entry'!$BZ$2649:$BZ$5288, 0)), "")</f>
        <v>Terms &amp; Conditions | Spreadsheet Solutions</v>
      </c>
      <c r="CE147" s="41" t="str">
        <f>'Data Entry'!$BW2792</f>
        <v/>
      </c>
    </row>
    <row r="148" spans="1:83" x14ac:dyDescent="0.25">
      <c r="A148" s="21"/>
      <c r="B148" s="80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81"/>
      <c r="AT148" s="21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F148" s="69" t="str" cm="1">
        <f t="array" ref="BF148">IF(OR($BF$138="", $BT90=""), "", IFERROR(INDEX($BI90:$BR90, $BG90, MATCH($BF$138, $BI$80:$BR$80, 0)), ""))</f>
        <v/>
      </c>
      <c r="BH148" s="37" t="str">
        <f>'Intro &amp; Setup'!$BB$17</f>
        <v>Oct 2023</v>
      </c>
      <c r="BI148" s="95" t="str">
        <f t="shared" si="7"/>
        <v/>
      </c>
      <c r="BW148" s="41" t="str">
        <f>IFERROR(INDEX('Data Entry'!$BQ$2649:$BQ$2828, MATCH($BY148, 'Data Entry'!$BN$2649:$BN$2828, 0)), "")</f>
        <v/>
      </c>
      <c r="BY148" s="37">
        <v>145</v>
      </c>
      <c r="CC148" s="41" t="str">
        <f>IFERROR(INDEX('Data Entry'!$BY$2649:$BY$5288, MATCH($BY148, 'Data Entry'!$BZ$2649:$BZ$5288, 0)), "")</f>
        <v>Testimonials | Spreadsheet Solutions</v>
      </c>
      <c r="CE148" s="41" t="str">
        <f>'Data Entry'!$BW2793</f>
        <v/>
      </c>
    </row>
    <row r="149" spans="1:83" x14ac:dyDescent="0.25">
      <c r="A149" s="21"/>
      <c r="B149" s="80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81"/>
      <c r="AT149" s="21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F149" s="69" t="str" cm="1">
        <f t="array" ref="BF149">IF(OR($BF$138="", $BT91=""), "", IFERROR(INDEX($BI91:$BR91, $BG91, MATCH($BF$138, $BI$80:$BR$80, 0)), ""))</f>
        <v/>
      </c>
      <c r="BH149" s="37" t="str">
        <f>'Intro &amp; Setup'!$BB$18</f>
        <v>Nov 2023</v>
      </c>
      <c r="BI149" s="95" t="str">
        <f t="shared" si="7"/>
        <v/>
      </c>
      <c r="BW149" s="41" t="str">
        <f>IFERROR(INDEX('Data Entry'!$BQ$2649:$BQ$2828, MATCH($BY149, 'Data Entry'!$BN$2649:$BN$2828, 0)), "")</f>
        <v/>
      </c>
      <c r="BY149" s="37">
        <v>146</v>
      </c>
      <c r="CC149" s="41" t="str">
        <f>IFERROR(INDEX('Data Entry'!$BY$2649:$BY$5288, MATCH($BY149, 'Data Entry'!$BZ$2649:$BZ$5288, 0)), "")</f>
        <v>The Pros and Cons of Who Makes Your Spreadsheets | Spreadsheet Solutions</v>
      </c>
      <c r="CE149" s="41" t="str">
        <f>'Data Entry'!$BW2794</f>
        <v/>
      </c>
    </row>
    <row r="150" spans="1:83" x14ac:dyDescent="0.25">
      <c r="A150" s="21"/>
      <c r="B150" s="80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81"/>
      <c r="AT150" s="21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F150" s="70" t="str" cm="1">
        <f t="array" ref="BF150">IF(OR($BF$138="", $BT92=""), "", IFERROR(INDEX($BI92:$BR92, $BG92, MATCH($BF$138, $BI$80:$BR$80, 0)), ""))</f>
        <v/>
      </c>
      <c r="BH150" s="38" t="str">
        <f>'Intro &amp; Setup'!$BB$19</f>
        <v>Dec 2023</v>
      </c>
      <c r="BI150" s="96" t="str">
        <f t="shared" si="7"/>
        <v/>
      </c>
      <c r="BW150" s="41" t="str">
        <f>IFERROR(INDEX('Data Entry'!$BQ$2649:$BQ$2828, MATCH($BY150, 'Data Entry'!$BN$2649:$BN$2828, 0)), "")</f>
        <v/>
      </c>
      <c r="BY150" s="37">
        <v>147</v>
      </c>
      <c r="CC150" s="41" t="str">
        <f>IFERROR(INDEX('Data Entry'!$BY$2649:$BY$5288, MATCH($BY150, 'Data Entry'!$BZ$2649:$BZ$5288, 0)), "")</f>
        <v>Time &amp; Expense Tracker -Â£35 | Spreadsheet Solutions</v>
      </c>
      <c r="CE150" s="41" t="str">
        <f>'Data Entry'!$BW2795</f>
        <v/>
      </c>
    </row>
    <row r="151" spans="1:83" x14ac:dyDescent="0.25">
      <c r="A151" s="21"/>
      <c r="B151" s="82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4"/>
      <c r="AT151" s="21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W151" s="41" t="str">
        <f>IFERROR(INDEX('Data Entry'!$BQ$2649:$BQ$2828, MATCH($BY151, 'Data Entry'!$BN$2649:$BN$2828, 0)), "")</f>
        <v/>
      </c>
      <c r="BY151" s="37">
        <v>148</v>
      </c>
      <c r="CC151" s="41" t="str">
        <f>IFERROR(INDEX('Data Entry'!$BY$2649:$BY$5288, MATCH($BY151, 'Data Entry'!$BZ$2649:$BZ$5288, 0)), "")</f>
        <v>Tithes &amp; Offering Capture (Churches) â€“ Â£180 | Spreadsheet Solutions</v>
      </c>
      <c r="CE151" s="41" t="str">
        <f>'Data Entry'!$BW2796</f>
        <v/>
      </c>
    </row>
    <row r="152" spans="1:83" x14ac:dyDescent="0.2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W152" s="41" t="str">
        <f>IFERROR(INDEX('Data Entry'!$BQ$2649:$BQ$2828, MATCH($BY152, 'Data Entry'!$BN$2649:$BN$2828, 0)), "")</f>
        <v/>
      </c>
      <c r="BY152" s="37">
        <v>149</v>
      </c>
      <c r="CC152" s="41" t="str">
        <f>IFERROR(INDEX('Data Entry'!$BY$2649:$BY$5288, MATCH($BY152, 'Data Entry'!$BZ$2649:$BZ$5288, 0)), "")</f>
        <v>Trial Balance Financial Report â€“ Â£250 â€“ Â£420 | Spreadsheet Solutions</v>
      </c>
      <c r="CE152" s="41" t="str">
        <f>'Data Entry'!$BW2797</f>
        <v/>
      </c>
    </row>
    <row r="153" spans="1:83" x14ac:dyDescent="0.2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W153" s="41" t="str">
        <f>IFERROR(INDEX('Data Entry'!$BQ$2649:$BQ$2828, MATCH($BY153, 'Data Entry'!$BN$2649:$BN$2828, 0)), "")</f>
        <v/>
      </c>
      <c r="BY153" s="37">
        <v>150</v>
      </c>
      <c r="CC153" s="41" t="str">
        <f>IFERROR(INDEX('Data Entry'!$BY$2649:$BY$5288, MATCH($BY153, 'Data Entry'!$BZ$2649:$BZ$5288, 0)), "")</f>
        <v>Uncategorized | Spreadsheet Solutions</v>
      </c>
      <c r="CE153" s="41" t="str">
        <f>'Data Entry'!$BW2798</f>
        <v/>
      </c>
    </row>
    <row r="154" spans="1:83" x14ac:dyDescent="0.25">
      <c r="A154" s="21"/>
      <c r="B154" s="164" t="str">
        <f>$B$159</f>
        <v>Page Views</v>
      </c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6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164" t="str">
        <f>CONCATENATE('Intro &amp; Setup'!$BB$8, " - ", 'Intro &amp; Setup'!$BB$19)</f>
        <v>Jan 2023 - Dec 2023</v>
      </c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6"/>
      <c r="AT154" s="21"/>
      <c r="AU154" s="92"/>
      <c r="AV154" s="140" t="s">
        <v>233</v>
      </c>
      <c r="AW154" s="141"/>
      <c r="AX154" s="141"/>
      <c r="AY154" s="141"/>
      <c r="AZ154" s="141"/>
      <c r="BA154" s="141"/>
      <c r="BB154" s="141"/>
      <c r="BC154" s="142"/>
      <c r="BD154" s="92"/>
      <c r="BI154" s="39" t="str">
        <f>IFERROR(INDEX('Data Entry'!$BM$2649:$BM$2828, MATCH($BI$155, 'Data Entry'!$BQ$2649:$BQ$2828, 0)), "")</f>
        <v>page_view</v>
      </c>
      <c r="BW154" s="41" t="str">
        <f>IFERROR(INDEX('Data Entry'!$BQ$2649:$BQ$2828, MATCH($BY154, 'Data Entry'!$BN$2649:$BN$2828, 0)), "")</f>
        <v/>
      </c>
      <c r="BY154" s="37">
        <v>151</v>
      </c>
      <c r="CC154" s="41" t="str">
        <f>IFERROR(INDEX('Data Entry'!$BY$2649:$BY$5288, MATCH($BY154, 'Data Entry'!$BZ$2649:$BZ$5288, 0)), "")</f>
        <v>Useful | Spreadsheet Solutions</v>
      </c>
      <c r="CE154" s="41" t="str">
        <f>'Data Entry'!$BW2799</f>
        <v/>
      </c>
    </row>
    <row r="155" spans="1:83" x14ac:dyDescent="0.25">
      <c r="A155" s="21"/>
      <c r="B155" s="167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9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167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9"/>
      <c r="AT155" s="21"/>
      <c r="AU155" s="92"/>
      <c r="AV155" s="143" t="s">
        <v>199</v>
      </c>
      <c r="AW155" s="144"/>
      <c r="AX155" s="144"/>
      <c r="AY155" s="144"/>
      <c r="AZ155" s="144"/>
      <c r="BA155" s="144"/>
      <c r="BB155" s="144"/>
      <c r="BC155" s="145"/>
      <c r="BD155" s="92"/>
      <c r="BH155" s="35" t="str">
        <f>IF($AV$155="", "", CONCATENATE($AV$155, "s"))</f>
        <v>Page Views</v>
      </c>
      <c r="BI155" s="35" t="str">
        <f>IF($AV$155="", "", $AV$155)</f>
        <v>Page View</v>
      </c>
      <c r="BK155" s="35" t="str">
        <f>IF($AV$155="", "", $AV$155)</f>
        <v>Page View</v>
      </c>
      <c r="BW155" s="41" t="str">
        <f>IFERROR(INDEX('Data Entry'!$BQ$2649:$BQ$2828, MATCH($BY155, 'Data Entry'!$BN$2649:$BN$2828, 0)), "")</f>
        <v/>
      </c>
      <c r="BY155" s="37">
        <v>152</v>
      </c>
      <c r="CC155" s="41" t="str">
        <f>IFERROR(INDEX('Data Entry'!$BY$2649:$BY$5288, MATCH($BY155, 'Data Entry'!$BZ$2649:$BZ$5288, 0)), "")</f>
        <v>Voucher Code Database â€“ Â£120 | Spreadsheet Solutions</v>
      </c>
      <c r="CE155" s="41" t="str">
        <f>'Data Entry'!$BW2800</f>
        <v/>
      </c>
    </row>
    <row r="156" spans="1:83" x14ac:dyDescent="0.25">
      <c r="A156" s="21"/>
      <c r="B156" s="185" t="s">
        <v>196</v>
      </c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H156" s="36" t="str">
        <f>'Intro &amp; Setup'!$BB$8</f>
        <v>Jan 2023</v>
      </c>
      <c r="BI156" s="68">
        <f>SUMIF('Data Entry'!$BQ$7:$BQ$186, CONCATENATE($BI$31, " - ", $BH156), 'Data Entry'!$BN$7:$BN$186)</f>
        <v>1748</v>
      </c>
      <c r="BK156" s="68">
        <f>IF($BT156="", "", $BI156)</f>
        <v>1748</v>
      </c>
      <c r="BT156" s="36" t="str">
        <f>IF('Intro &amp; Setup'!$BH8=1, "X", "")</f>
        <v>X</v>
      </c>
      <c r="BW156" s="41" t="str">
        <f>IFERROR(INDEX('Data Entry'!$BQ$2649:$BQ$2828, MATCH($BY156, 'Data Entry'!$BN$2649:$BN$2828, 0)), "")</f>
        <v/>
      </c>
      <c r="BY156" s="37">
        <v>153</v>
      </c>
      <c r="CC156" s="41" t="str">
        <f>IFERROR(INDEX('Data Entry'!$BY$2649:$BY$5288, MATCH($BY156, 'Data Entry'!$BZ$2649:$BZ$5288, 0)), "")</f>
        <v>Website Content Manager â€“ Â£35 | Spreadsheet Solutions</v>
      </c>
      <c r="CE156" s="41" t="str">
        <f>'Data Entry'!$BW2801</f>
        <v/>
      </c>
    </row>
    <row r="157" spans="1:83" x14ac:dyDescent="0.25">
      <c r="A157" s="2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2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21"/>
      <c r="X157" s="2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2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21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H157" s="37" t="str">
        <f>'Intro &amp; Setup'!$BB$9</f>
        <v>Feb 2023</v>
      </c>
      <c r="BI157" s="69">
        <f>SUMIF('Data Entry'!$BQ$7:$BQ$186, CONCATENATE($BI$31, " - ", $BH157), 'Data Entry'!$BN$7:$BN$186)</f>
        <v>1712</v>
      </c>
      <c r="BK157" s="69">
        <f t="shared" ref="BK157:BK167" si="8">IF($BT157="", "", $BI157)</f>
        <v>1712</v>
      </c>
      <c r="BT157" s="37" t="str">
        <f>IF('Intro &amp; Setup'!$BH9=1, "X", "")</f>
        <v>X</v>
      </c>
      <c r="BW157" s="41" t="str">
        <f>IFERROR(INDEX('Data Entry'!$BQ$2649:$BQ$2828, MATCH($BY157, 'Data Entry'!$BN$2649:$BN$2828, 0)), "")</f>
        <v/>
      </c>
      <c r="BY157" s="37">
        <v>154</v>
      </c>
      <c r="CC157" s="41" t="str">
        <f>IFERROR(INDEX('Data Entry'!$BY$2649:$BY$5288, MATCH($BY157, 'Data Entry'!$BZ$2649:$BZ$5288, 0)), "")</f>
        <v>Website Visitor Report â€“ Â£80 â€“ Â£280 | Spreadsheet Solutions</v>
      </c>
      <c r="CE157" s="41" t="str">
        <f>'Data Entry'!$BW2802</f>
        <v/>
      </c>
    </row>
    <row r="158" spans="1:83" x14ac:dyDescent="0.25">
      <c r="A158" s="21"/>
      <c r="B158" s="158" t="s">
        <v>223</v>
      </c>
      <c r="C158" s="159"/>
      <c r="D158" s="159"/>
      <c r="E158" s="159"/>
      <c r="F158" s="159"/>
      <c r="G158" s="159"/>
      <c r="H158" s="159"/>
      <c r="I158" s="159"/>
      <c r="J158" s="159"/>
      <c r="K158" s="160"/>
      <c r="L158" s="21"/>
      <c r="M158" s="158" t="s">
        <v>217</v>
      </c>
      <c r="N158" s="159"/>
      <c r="O158" s="159"/>
      <c r="P158" s="159"/>
      <c r="Q158" s="159"/>
      <c r="R158" s="159"/>
      <c r="S158" s="159"/>
      <c r="T158" s="159"/>
      <c r="U158" s="159"/>
      <c r="V158" s="160"/>
      <c r="W158" s="21"/>
      <c r="X158" s="21"/>
      <c r="Y158" s="158" t="s">
        <v>215</v>
      </c>
      <c r="Z158" s="159"/>
      <c r="AA158" s="159"/>
      <c r="AB158" s="159"/>
      <c r="AC158" s="159"/>
      <c r="AD158" s="159"/>
      <c r="AE158" s="159"/>
      <c r="AF158" s="159"/>
      <c r="AG158" s="159"/>
      <c r="AH158" s="160"/>
      <c r="AI158" s="21"/>
      <c r="AJ158" s="158" t="s">
        <v>225</v>
      </c>
      <c r="AK158" s="159"/>
      <c r="AL158" s="159"/>
      <c r="AM158" s="159"/>
      <c r="AN158" s="159"/>
      <c r="AO158" s="159"/>
      <c r="AP158" s="159"/>
      <c r="AQ158" s="159"/>
      <c r="AR158" s="159"/>
      <c r="AS158" s="160"/>
      <c r="AT158" s="21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H158" s="37" t="str">
        <f>'Intro &amp; Setup'!$BB$10</f>
        <v>Mar 2023</v>
      </c>
      <c r="BI158" s="69">
        <f>SUMIF('Data Entry'!$BQ$7:$BQ$186, CONCATENATE($BI$31, " - ", $BH158), 'Data Entry'!$BN$7:$BN$186)</f>
        <v>1278</v>
      </c>
      <c r="BK158" s="69">
        <f t="shared" si="8"/>
        <v>1278</v>
      </c>
      <c r="BT158" s="37" t="str">
        <f>IF('Intro &amp; Setup'!$BH10=1, "X", "")</f>
        <v>X</v>
      </c>
      <c r="BW158" s="41" t="str">
        <f>IFERROR(INDEX('Data Entry'!$BQ$2649:$BQ$2828, MATCH($BY158, 'Data Entry'!$BN$2649:$BN$2828, 0)), "")</f>
        <v/>
      </c>
      <c r="BY158" s="37">
        <v>155</v>
      </c>
      <c r="CC158" s="41" t="str">
        <f>IFERROR(INDEX('Data Entry'!$BY$2649:$BY$5288, MATCH($BY158, 'Data Entry'!$BZ$2649:$BZ$5288, 0)), "")</f>
        <v>What People Want for their Businesses, and How Spreadsheets Help | Spreadsheet Solutions</v>
      </c>
      <c r="CE158" s="41" t="str">
        <f>'Data Entry'!$BW2803</f>
        <v/>
      </c>
    </row>
    <row r="159" spans="1:83" ht="15" customHeight="1" x14ac:dyDescent="0.25">
      <c r="A159" s="21"/>
      <c r="B159" s="223" t="str">
        <f>IF($AV$155="", "", CONCATENATE($AV$155, "s"))</f>
        <v>Page Views</v>
      </c>
      <c r="C159" s="224"/>
      <c r="D159" s="224"/>
      <c r="E159" s="224"/>
      <c r="F159" s="224"/>
      <c r="G159" s="224"/>
      <c r="H159" s="224"/>
      <c r="I159" s="224"/>
      <c r="J159" s="224"/>
      <c r="K159" s="225"/>
      <c r="L159" s="21"/>
      <c r="M159" s="189">
        <f>IF($AV$155="", "", MAX($BK$156:$BK$167))</f>
        <v>1748</v>
      </c>
      <c r="N159" s="190"/>
      <c r="O159" s="190"/>
      <c r="P159" s="190"/>
      <c r="Q159" s="190"/>
      <c r="R159" s="190"/>
      <c r="S159" s="190"/>
      <c r="T159" s="190"/>
      <c r="U159" s="190"/>
      <c r="V159" s="191"/>
      <c r="W159" s="21"/>
      <c r="X159" s="21"/>
      <c r="Y159" s="189">
        <f>IF($AV$155="", "", SUM($BI$156:$BI$167))</f>
        <v>4738</v>
      </c>
      <c r="Z159" s="190"/>
      <c r="AA159" s="190"/>
      <c r="AB159" s="190"/>
      <c r="AC159" s="190"/>
      <c r="AD159" s="190"/>
      <c r="AE159" s="190"/>
      <c r="AF159" s="190"/>
      <c r="AG159" s="190"/>
      <c r="AH159" s="191"/>
      <c r="AI159" s="21"/>
      <c r="AJ159" s="195">
        <f>IF($AV$155="", "", IFERROR($Y$159/$BH$169, ""))</f>
        <v>52.644444444444446</v>
      </c>
      <c r="AK159" s="196"/>
      <c r="AL159" s="196"/>
      <c r="AM159" s="196"/>
      <c r="AN159" s="196"/>
      <c r="AO159" s="196"/>
      <c r="AP159" s="196"/>
      <c r="AQ159" s="196"/>
      <c r="AR159" s="196"/>
      <c r="AS159" s="197"/>
      <c r="AT159" s="21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H159" s="37" t="str">
        <f>'Intro &amp; Setup'!$BB$11</f>
        <v>Apr 2023</v>
      </c>
      <c r="BI159" s="69">
        <f>SUMIF('Data Entry'!$BQ$7:$BQ$186, CONCATENATE($BI$31, " - ", $BH159), 'Data Entry'!$BN$7:$BN$186)</f>
        <v>0</v>
      </c>
      <c r="BK159" s="69" t="str">
        <f t="shared" si="8"/>
        <v/>
      </c>
      <c r="BT159" s="37" t="str">
        <f>IF('Intro &amp; Setup'!$BH11=1, "X", "")</f>
        <v/>
      </c>
      <c r="BW159" s="41" t="str">
        <f>IFERROR(INDEX('Data Entry'!$BQ$2649:$BQ$2828, MATCH($BY159, 'Data Entry'!$BN$2649:$BN$2828, 0)), "")</f>
        <v/>
      </c>
      <c r="BY159" s="37">
        <v>156</v>
      </c>
      <c r="CC159" s="41" t="str">
        <f>IFERROR(INDEX('Data Entry'!$BY$2649:$BY$5288, MATCH($BY159, 'Data Entry'!$BZ$2649:$BZ$5288, 0)), "")</f>
        <v>What To Expect | Spreadsheet Solutions</v>
      </c>
      <c r="CE159" s="41" t="str">
        <f>'Data Entry'!$BW2804</f>
        <v/>
      </c>
    </row>
    <row r="160" spans="1:83" ht="15" customHeight="1" x14ac:dyDescent="0.25">
      <c r="A160" s="21"/>
      <c r="B160" s="226"/>
      <c r="C160" s="227"/>
      <c r="D160" s="227"/>
      <c r="E160" s="227"/>
      <c r="F160" s="227"/>
      <c r="G160" s="227"/>
      <c r="H160" s="227"/>
      <c r="I160" s="227"/>
      <c r="J160" s="227"/>
      <c r="K160" s="228"/>
      <c r="L160" s="21"/>
      <c r="M160" s="192"/>
      <c r="N160" s="193"/>
      <c r="O160" s="193"/>
      <c r="P160" s="193"/>
      <c r="Q160" s="193"/>
      <c r="R160" s="193"/>
      <c r="S160" s="193"/>
      <c r="T160" s="193"/>
      <c r="U160" s="193"/>
      <c r="V160" s="194"/>
      <c r="W160" s="21"/>
      <c r="X160" s="21"/>
      <c r="Y160" s="192"/>
      <c r="Z160" s="193"/>
      <c r="AA160" s="193"/>
      <c r="AB160" s="193"/>
      <c r="AC160" s="193"/>
      <c r="AD160" s="193"/>
      <c r="AE160" s="193"/>
      <c r="AF160" s="193"/>
      <c r="AG160" s="193"/>
      <c r="AH160" s="194"/>
      <c r="AI160" s="21"/>
      <c r="AJ160" s="198"/>
      <c r="AK160" s="199"/>
      <c r="AL160" s="199"/>
      <c r="AM160" s="199"/>
      <c r="AN160" s="199"/>
      <c r="AO160" s="199"/>
      <c r="AP160" s="199"/>
      <c r="AQ160" s="199"/>
      <c r="AR160" s="199"/>
      <c r="AS160" s="200"/>
      <c r="AT160" s="21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H160" s="37" t="str">
        <f>'Intro &amp; Setup'!$BB$12</f>
        <v>May 2023</v>
      </c>
      <c r="BI160" s="69">
        <f>SUMIF('Data Entry'!$BQ$7:$BQ$186, CONCATENATE($BI$31, " - ", $BH160), 'Data Entry'!$BN$7:$BN$186)</f>
        <v>0</v>
      </c>
      <c r="BK160" s="69" t="str">
        <f t="shared" si="8"/>
        <v/>
      </c>
      <c r="BT160" s="37" t="str">
        <f>IF('Intro &amp; Setup'!$BH12=1, "X", "")</f>
        <v/>
      </c>
      <c r="BW160" s="41" t="str">
        <f>IFERROR(INDEX('Data Entry'!$BQ$2649:$BQ$2828, MATCH($BY160, 'Data Entry'!$BN$2649:$BN$2828, 0)), "")</f>
        <v/>
      </c>
      <c r="BY160" s="37">
        <v>157</v>
      </c>
      <c r="CC160" s="41" t="str">
        <f>IFERROR(INDEX('Data Entry'!$BY$2649:$BY$5288, MATCH($BY160, 'Data Entry'!$BZ$2649:$BZ$5288, 0)), "")</f>
        <v>Why I Love Spreadsheets | Spreadsheet Solutions</v>
      </c>
      <c r="CE160" s="41" t="str">
        <f>'Data Entry'!$BW2805</f>
        <v/>
      </c>
    </row>
    <row r="161" spans="1:83" x14ac:dyDescent="0.25">
      <c r="A161" s="2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2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21"/>
      <c r="X161" s="2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2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21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H161" s="37" t="str">
        <f>'Intro &amp; Setup'!$BB$13</f>
        <v>Jun 2023</v>
      </c>
      <c r="BI161" s="69">
        <f>SUMIF('Data Entry'!$BQ$7:$BQ$186, CONCATENATE($BI$31, " - ", $BH161), 'Data Entry'!$BN$7:$BN$186)</f>
        <v>0</v>
      </c>
      <c r="BK161" s="69" t="str">
        <f t="shared" si="8"/>
        <v/>
      </c>
      <c r="BT161" s="37" t="str">
        <f>IF('Intro &amp; Setup'!$BH13=1, "X", "")</f>
        <v/>
      </c>
      <c r="BW161" s="41" t="str">
        <f>IFERROR(INDEX('Data Entry'!$BQ$2649:$BQ$2828, MATCH($BY161, 'Data Entry'!$BN$2649:$BN$2828, 0)), "")</f>
        <v/>
      </c>
      <c r="BY161" s="37">
        <v>158</v>
      </c>
      <c r="CC161" s="41" t="str">
        <f>IFERROR(INDEX('Data Entry'!$BY$2649:$BY$5288, MATCH($BY161, 'Data Entry'!$BZ$2649:$BZ$5288, 0)), "")</f>
        <v>Why People Still Use Spreadsheets | Spreadsheet Solutions</v>
      </c>
      <c r="CE161" s="41" t="str">
        <f>'Data Entry'!$BW2806</f>
        <v/>
      </c>
    </row>
    <row r="162" spans="1:83" x14ac:dyDescent="0.25">
      <c r="A162" s="21"/>
      <c r="B162" s="158" t="s">
        <v>218</v>
      </c>
      <c r="C162" s="159"/>
      <c r="D162" s="159"/>
      <c r="E162" s="159"/>
      <c r="F162" s="159"/>
      <c r="G162" s="159"/>
      <c r="H162" s="159"/>
      <c r="I162" s="159"/>
      <c r="J162" s="159"/>
      <c r="K162" s="160"/>
      <c r="L162" s="21"/>
      <c r="M162" s="158" t="s">
        <v>219</v>
      </c>
      <c r="N162" s="159"/>
      <c r="O162" s="159"/>
      <c r="P162" s="159"/>
      <c r="Q162" s="159"/>
      <c r="R162" s="159"/>
      <c r="S162" s="159"/>
      <c r="T162" s="159"/>
      <c r="U162" s="159"/>
      <c r="V162" s="160"/>
      <c r="W162" s="21"/>
      <c r="X162" s="21"/>
      <c r="Y162" s="158" t="s">
        <v>224</v>
      </c>
      <c r="Z162" s="159"/>
      <c r="AA162" s="159"/>
      <c r="AB162" s="159"/>
      <c r="AC162" s="159"/>
      <c r="AD162" s="159"/>
      <c r="AE162" s="159"/>
      <c r="AF162" s="159"/>
      <c r="AG162" s="159"/>
      <c r="AH162" s="160"/>
      <c r="AI162" s="21"/>
      <c r="AJ162" s="158" t="s">
        <v>226</v>
      </c>
      <c r="AK162" s="159"/>
      <c r="AL162" s="159"/>
      <c r="AM162" s="159"/>
      <c r="AN162" s="159"/>
      <c r="AO162" s="159"/>
      <c r="AP162" s="159"/>
      <c r="AQ162" s="159"/>
      <c r="AR162" s="159"/>
      <c r="AS162" s="160"/>
      <c r="AT162" s="21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H162" s="37" t="str">
        <f>'Intro &amp; Setup'!$BB$14</f>
        <v>Jul 2023</v>
      </c>
      <c r="BI162" s="69">
        <f>SUMIF('Data Entry'!$BQ$7:$BQ$186, CONCATENATE($BI$31, " - ", $BH162), 'Data Entry'!$BN$7:$BN$186)</f>
        <v>0</v>
      </c>
      <c r="BK162" s="69" t="str">
        <f t="shared" si="8"/>
        <v/>
      </c>
      <c r="BT162" s="37" t="str">
        <f>IF('Intro &amp; Setup'!$BH14=1, "X", "")</f>
        <v/>
      </c>
      <c r="BW162" s="41" t="str">
        <f>IFERROR(INDEX('Data Entry'!$BQ$2649:$BQ$2828, MATCH($BY162, 'Data Entry'!$BN$2649:$BN$2828, 0)), "")</f>
        <v/>
      </c>
      <c r="BY162" s="37">
        <v>159</v>
      </c>
      <c r="CC162" s="41" t="str">
        <f>IFERROR(INDEX('Data Entry'!$BY$2649:$BY$5288, MATCH($BY162, 'Data Entry'!$BZ$2649:$BZ$5288, 0)), "")</f>
        <v>Why Use Excel | Spreadsheet Solutions</v>
      </c>
      <c r="CE162" s="41" t="str">
        <f>'Data Entry'!$BW2807</f>
        <v/>
      </c>
    </row>
    <row r="163" spans="1:83" ht="15" customHeight="1" x14ac:dyDescent="0.25">
      <c r="A163" s="21"/>
      <c r="B163" s="189">
        <f>IF($AV$155="", "", MIN($BK$156:$BK$167))</f>
        <v>1278</v>
      </c>
      <c r="C163" s="190"/>
      <c r="D163" s="190"/>
      <c r="E163" s="190"/>
      <c r="F163" s="190"/>
      <c r="G163" s="190"/>
      <c r="H163" s="190"/>
      <c r="I163" s="190"/>
      <c r="J163" s="190"/>
      <c r="K163" s="191"/>
      <c r="L163" s="21"/>
      <c r="M163" s="195">
        <f>IF($AV$155="", "", IFERROR(AVERAGE($BK$156:$BK$167), ""))</f>
        <v>1579.3333333333333</v>
      </c>
      <c r="N163" s="196"/>
      <c r="O163" s="196"/>
      <c r="P163" s="196"/>
      <c r="Q163" s="196"/>
      <c r="R163" s="196"/>
      <c r="S163" s="196"/>
      <c r="T163" s="196"/>
      <c r="U163" s="196"/>
      <c r="V163" s="197"/>
      <c r="W163" s="21"/>
      <c r="X163" s="21"/>
      <c r="Y163" s="195">
        <f>IF($AV$155="", "", IFERROR($Y$159/$B$7, ""))</f>
        <v>1.6121129635930589</v>
      </c>
      <c r="Z163" s="196"/>
      <c r="AA163" s="196"/>
      <c r="AB163" s="196"/>
      <c r="AC163" s="196"/>
      <c r="AD163" s="196"/>
      <c r="AE163" s="196"/>
      <c r="AF163" s="196"/>
      <c r="AG163" s="196"/>
      <c r="AH163" s="197"/>
      <c r="AI163" s="21"/>
      <c r="AJ163" s="195">
        <f>IFERROR($AJ$159*7, "")</f>
        <v>368.51111111111112</v>
      </c>
      <c r="AK163" s="196"/>
      <c r="AL163" s="196"/>
      <c r="AM163" s="196"/>
      <c r="AN163" s="196"/>
      <c r="AO163" s="196"/>
      <c r="AP163" s="196"/>
      <c r="AQ163" s="196"/>
      <c r="AR163" s="196"/>
      <c r="AS163" s="197"/>
      <c r="AT163" s="21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H163" s="37" t="str">
        <f>'Intro &amp; Setup'!$BB$15</f>
        <v>Aug 2023</v>
      </c>
      <c r="BI163" s="69">
        <f>SUMIF('Data Entry'!$BQ$7:$BQ$186, CONCATENATE($BI$31, " - ", $BH163), 'Data Entry'!$BN$7:$BN$186)</f>
        <v>0</v>
      </c>
      <c r="BK163" s="69" t="str">
        <f t="shared" si="8"/>
        <v/>
      </c>
      <c r="BT163" s="37" t="str">
        <f>IF('Intro &amp; Setup'!$BH15=1, "X", "")</f>
        <v/>
      </c>
      <c r="BW163" s="41" t="str">
        <f>IFERROR(INDEX('Data Entry'!$BQ$2649:$BQ$2828, MATCH($BY163, 'Data Entry'!$BN$2649:$BN$2828, 0)), "")</f>
        <v/>
      </c>
      <c r="BY163" s="37">
        <v>160</v>
      </c>
      <c r="CC163" s="41" t="str">
        <f>IFERROR(INDEX('Data Entry'!$BY$2649:$BY$5288, MATCH($BY163, 'Data Entry'!$BZ$2649:$BZ$5288, 0)), "")</f>
        <v>Why You Should Outsource Your Spreadsheet Creation | Spreadsheet Solutions</v>
      </c>
      <c r="CE163" s="41" t="str">
        <f>'Data Entry'!$BW2808</f>
        <v/>
      </c>
    </row>
    <row r="164" spans="1:83" ht="15" customHeight="1" x14ac:dyDescent="0.25">
      <c r="A164" s="21"/>
      <c r="B164" s="192"/>
      <c r="C164" s="193"/>
      <c r="D164" s="193"/>
      <c r="E164" s="193"/>
      <c r="F164" s="193"/>
      <c r="G164" s="193"/>
      <c r="H164" s="193"/>
      <c r="I164" s="193"/>
      <c r="J164" s="193"/>
      <c r="K164" s="194"/>
      <c r="L164" s="21"/>
      <c r="M164" s="198"/>
      <c r="N164" s="199"/>
      <c r="O164" s="199"/>
      <c r="P164" s="199"/>
      <c r="Q164" s="199"/>
      <c r="R164" s="199"/>
      <c r="S164" s="199"/>
      <c r="T164" s="199"/>
      <c r="U164" s="199"/>
      <c r="V164" s="200"/>
      <c r="W164" s="21"/>
      <c r="X164" s="21"/>
      <c r="Y164" s="198"/>
      <c r="Z164" s="199"/>
      <c r="AA164" s="199"/>
      <c r="AB164" s="199"/>
      <c r="AC164" s="199"/>
      <c r="AD164" s="199"/>
      <c r="AE164" s="199"/>
      <c r="AF164" s="199"/>
      <c r="AG164" s="199"/>
      <c r="AH164" s="200"/>
      <c r="AI164" s="21"/>
      <c r="AJ164" s="198"/>
      <c r="AK164" s="199"/>
      <c r="AL164" s="199"/>
      <c r="AM164" s="199"/>
      <c r="AN164" s="199"/>
      <c r="AO164" s="199"/>
      <c r="AP164" s="199"/>
      <c r="AQ164" s="199"/>
      <c r="AR164" s="199"/>
      <c r="AS164" s="200"/>
      <c r="AT164" s="21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H164" s="37" t="str">
        <f>'Intro &amp; Setup'!$BB$16</f>
        <v>Sep 2023</v>
      </c>
      <c r="BI164" s="69">
        <f>SUMIF('Data Entry'!$BQ$7:$BQ$186, CONCATENATE($BI$31, " - ", $BH164), 'Data Entry'!$BN$7:$BN$186)</f>
        <v>0</v>
      </c>
      <c r="BK164" s="69" t="str">
        <f t="shared" si="8"/>
        <v/>
      </c>
      <c r="BT164" s="37" t="str">
        <f>IF('Intro &amp; Setup'!$BH16=1, "X", "")</f>
        <v/>
      </c>
      <c r="BW164" s="41" t="str">
        <f>IFERROR(INDEX('Data Entry'!$BQ$2649:$BQ$2828, MATCH($BY164, 'Data Entry'!$BN$2649:$BN$2828, 0)), "")</f>
        <v/>
      </c>
      <c r="BY164" s="37">
        <v>161</v>
      </c>
      <c r="CC164" s="41" t="str">
        <f>IFERROR(INDEX('Data Entry'!$BY$2649:$BY$5288, MATCH($BY164, 'Data Entry'!$BZ$2649:$BZ$5288, 0)), "")</f>
        <v>Why You Want One of Our Spreadsheets | Spreadsheet Solutions</v>
      </c>
      <c r="CE164" s="41" t="str">
        <f>'Data Entry'!$BW2809</f>
        <v/>
      </c>
    </row>
    <row r="165" spans="1:83" x14ac:dyDescent="0.2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H165" s="37" t="str">
        <f>'Intro &amp; Setup'!$BB$17</f>
        <v>Oct 2023</v>
      </c>
      <c r="BI165" s="69">
        <f>SUMIF('Data Entry'!$BQ$7:$BQ$186, CONCATENATE($BI$31, " - ", $BH165), 'Data Entry'!$BN$7:$BN$186)</f>
        <v>0</v>
      </c>
      <c r="BK165" s="69" t="str">
        <f t="shared" si="8"/>
        <v/>
      </c>
      <c r="BT165" s="37" t="str">
        <f>IF('Intro &amp; Setup'!$BH17=1, "X", "")</f>
        <v/>
      </c>
      <c r="BW165" s="41" t="str">
        <f>IFERROR(INDEX('Data Entry'!$BQ$2649:$BQ$2828, MATCH($BY165, 'Data Entry'!$BN$2649:$BN$2828, 0)), "")</f>
        <v/>
      </c>
      <c r="BY165" s="37">
        <v>162</v>
      </c>
      <c r="CC165" s="41" t="str">
        <f>IFERROR(INDEX('Data Entry'!$BY$2649:$BY$5288, MATCH($BY165, 'Data Entry'!$BZ$2649:$BZ$5288, 0)), "")</f>
        <v>Why Your Business Needs a Bespoke Spreadsheet | Spreadsheet Solutions</v>
      </c>
      <c r="CE165" s="41" t="str">
        <f>'Data Entry'!$BW2810</f>
        <v/>
      </c>
    </row>
    <row r="166" spans="1:83" x14ac:dyDescent="0.2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H166" s="37" t="str">
        <f>'Intro &amp; Setup'!$BB$18</f>
        <v>Nov 2023</v>
      </c>
      <c r="BI166" s="69">
        <f>SUMIF('Data Entry'!$BQ$7:$BQ$186, CONCATENATE($BI$31, " - ", $BH166), 'Data Entry'!$BN$7:$BN$186)</f>
        <v>0</v>
      </c>
      <c r="BK166" s="69" t="str">
        <f t="shared" si="8"/>
        <v/>
      </c>
      <c r="BT166" s="37" t="str">
        <f>IF('Intro &amp; Setup'!$BH18=1, "X", "")</f>
        <v/>
      </c>
      <c r="BW166" s="41" t="str">
        <f>IFERROR(INDEX('Data Entry'!$BQ$2649:$BQ$2828, MATCH($BY166, 'Data Entry'!$BN$2649:$BN$2828, 0)), "")</f>
        <v/>
      </c>
      <c r="BY166" s="37">
        <v>163</v>
      </c>
      <c r="CC166" s="41" t="str">
        <f>IFERROR(INDEX('Data Entry'!$BY$2649:$BY$5288, MATCH($BY166, 'Data Entry'!$BZ$2649:$BZ$5288, 0)), "")</f>
        <v/>
      </c>
      <c r="CE166" s="41" t="str">
        <f>'Data Entry'!$BW2811</f>
        <v/>
      </c>
    </row>
    <row r="167" spans="1:83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H167" s="38" t="str">
        <f>'Intro &amp; Setup'!$BB$19</f>
        <v>Dec 2023</v>
      </c>
      <c r="BI167" s="70">
        <f>SUMIF('Data Entry'!$BQ$7:$BQ$186, CONCATENATE($BI$31, " - ", $BH167), 'Data Entry'!$BN$7:$BN$186)</f>
        <v>0</v>
      </c>
      <c r="BK167" s="70" t="str">
        <f t="shared" si="8"/>
        <v/>
      </c>
      <c r="BT167" s="38" t="str">
        <f>IF('Intro &amp; Setup'!$BH19=1, "X", "")</f>
        <v/>
      </c>
      <c r="BW167" s="41" t="str">
        <f>IFERROR(INDEX('Data Entry'!$BQ$2649:$BQ$2828, MATCH($BY167, 'Data Entry'!$BN$2649:$BN$2828, 0)), "")</f>
        <v/>
      </c>
      <c r="BY167" s="37">
        <v>164</v>
      </c>
      <c r="CC167" s="41" t="str">
        <f>IFERROR(INDEX('Data Entry'!$BY$2649:$BY$5288, MATCH($BY167, 'Data Entry'!$BZ$2649:$BZ$5288, 0)), "")</f>
        <v/>
      </c>
      <c r="CE167" s="41" t="str">
        <f>'Data Entry'!$BW2812</f>
        <v/>
      </c>
    </row>
    <row r="168" spans="1:83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W168" s="41" t="str">
        <f>IFERROR(INDEX('Data Entry'!$BQ$2649:$BQ$2828, MATCH($BY168, 'Data Entry'!$BN$2649:$BN$2828, 0)), "")</f>
        <v/>
      </c>
      <c r="BY168" s="37">
        <v>165</v>
      </c>
      <c r="CC168" s="41" t="str">
        <f>IFERROR(INDEX('Data Entry'!$BY$2649:$BY$5288, MATCH($BY168, 'Data Entry'!$BZ$2649:$BZ$5288, 0)), "")</f>
        <v/>
      </c>
      <c r="CE168" s="41" t="str">
        <f>'Data Entry'!$BW2813</f>
        <v/>
      </c>
    </row>
    <row r="169" spans="1:83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H169" s="39">
        <f>SUMIF('Intro &amp; Setup'!$BH$8:$BH$19, 1, 'Intro &amp; Setup'!$BL$8:$BL$19)</f>
        <v>90</v>
      </c>
      <c r="BW169" s="41" t="str">
        <f>IFERROR(INDEX('Data Entry'!$BQ$2649:$BQ$2828, MATCH($BY169, 'Data Entry'!$BN$2649:$BN$2828, 0)), "")</f>
        <v/>
      </c>
      <c r="BY169" s="37">
        <v>166</v>
      </c>
      <c r="CC169" s="41" t="str">
        <f>IFERROR(INDEX('Data Entry'!$BY$2649:$BY$5288, MATCH($BY169, 'Data Entry'!$BZ$2649:$BZ$5288, 0)), "")</f>
        <v/>
      </c>
      <c r="CE169" s="41" t="str">
        <f>'Data Entry'!$BW2814</f>
        <v/>
      </c>
    </row>
    <row r="170" spans="1:83" x14ac:dyDescent="0.2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W170" s="41" t="str">
        <f>IFERROR(INDEX('Data Entry'!$BQ$2649:$BQ$2828, MATCH($BY170, 'Data Entry'!$BN$2649:$BN$2828, 0)), "")</f>
        <v/>
      </c>
      <c r="BY170" s="37">
        <v>167</v>
      </c>
      <c r="CC170" s="41" t="str">
        <f>IFERROR(INDEX('Data Entry'!$BY$2649:$BY$5288, MATCH($BY170, 'Data Entry'!$BZ$2649:$BZ$5288, 0)), "")</f>
        <v/>
      </c>
      <c r="CE170" s="41" t="str">
        <f>'Data Entry'!$BW2815</f>
        <v/>
      </c>
    </row>
    <row r="171" spans="1:83" x14ac:dyDescent="0.2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W171" s="41" t="str">
        <f>IFERROR(INDEX('Data Entry'!$BQ$2649:$BQ$2828, MATCH($BY171, 'Data Entry'!$BN$2649:$BN$2828, 0)), "")</f>
        <v/>
      </c>
      <c r="BY171" s="37">
        <v>168</v>
      </c>
      <c r="CC171" s="41" t="str">
        <f>IFERROR(INDEX('Data Entry'!$BY$2649:$BY$5288, MATCH($BY171, 'Data Entry'!$BZ$2649:$BZ$5288, 0)), "")</f>
        <v/>
      </c>
      <c r="CE171" s="41" t="str">
        <f>'Data Entry'!$BW2816</f>
        <v/>
      </c>
    </row>
    <row r="172" spans="1:83" x14ac:dyDescent="0.2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W172" s="41" t="str">
        <f>IFERROR(INDEX('Data Entry'!$BQ$2649:$BQ$2828, MATCH($BY172, 'Data Entry'!$BN$2649:$BN$2828, 0)), "")</f>
        <v/>
      </c>
      <c r="BY172" s="37">
        <v>169</v>
      </c>
      <c r="CC172" s="41" t="str">
        <f>IFERROR(INDEX('Data Entry'!$BY$2649:$BY$5288, MATCH($BY172, 'Data Entry'!$BZ$2649:$BZ$5288, 0)), "")</f>
        <v/>
      </c>
      <c r="CE172" s="41" t="str">
        <f>'Data Entry'!$BW2817</f>
        <v/>
      </c>
    </row>
    <row r="173" spans="1:83" x14ac:dyDescent="0.2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W173" s="41" t="str">
        <f>IFERROR(INDEX('Data Entry'!$BQ$2649:$BQ$2828, MATCH($BY173, 'Data Entry'!$BN$2649:$BN$2828, 0)), "")</f>
        <v/>
      </c>
      <c r="BY173" s="37">
        <v>170</v>
      </c>
      <c r="CC173" s="41" t="str">
        <f>IFERROR(INDEX('Data Entry'!$BY$2649:$BY$5288, MATCH($BY173, 'Data Entry'!$BZ$2649:$BZ$5288, 0)), "")</f>
        <v/>
      </c>
      <c r="CE173" s="41" t="str">
        <f>'Data Entry'!$BW2818</f>
        <v/>
      </c>
    </row>
    <row r="174" spans="1:83" x14ac:dyDescent="0.2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W174" s="41" t="str">
        <f>IFERROR(INDEX('Data Entry'!$BQ$2649:$BQ$2828, MATCH($BY174, 'Data Entry'!$BN$2649:$BN$2828, 0)), "")</f>
        <v/>
      </c>
      <c r="BY174" s="37">
        <v>171</v>
      </c>
      <c r="CC174" s="41" t="str">
        <f>IFERROR(INDEX('Data Entry'!$BY$2649:$BY$5288, MATCH($BY174, 'Data Entry'!$BZ$2649:$BZ$5288, 0)), "")</f>
        <v/>
      </c>
      <c r="CE174" s="41" t="str">
        <f>'Data Entry'!$BW2819</f>
        <v/>
      </c>
    </row>
    <row r="175" spans="1:83" x14ac:dyDescent="0.2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W175" s="41" t="str">
        <f>IFERROR(INDEX('Data Entry'!$BQ$2649:$BQ$2828, MATCH($BY175, 'Data Entry'!$BN$2649:$BN$2828, 0)), "")</f>
        <v/>
      </c>
      <c r="BY175" s="37">
        <v>172</v>
      </c>
      <c r="CC175" s="41" t="str">
        <f>IFERROR(INDEX('Data Entry'!$BY$2649:$BY$5288, MATCH($BY175, 'Data Entry'!$BZ$2649:$BZ$5288, 0)), "")</f>
        <v/>
      </c>
      <c r="CE175" s="41" t="str">
        <f>'Data Entry'!$BW2820</f>
        <v/>
      </c>
    </row>
    <row r="176" spans="1:83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W176" s="41" t="str">
        <f>IFERROR(INDEX('Data Entry'!$BQ$2649:$BQ$2828, MATCH($BY176, 'Data Entry'!$BN$2649:$BN$2828, 0)), "")</f>
        <v/>
      </c>
      <c r="BY176" s="37">
        <v>173</v>
      </c>
      <c r="CC176" s="41" t="str">
        <f>IFERROR(INDEX('Data Entry'!$BY$2649:$BY$5288, MATCH($BY176, 'Data Entry'!$BZ$2649:$BZ$5288, 0)), "")</f>
        <v/>
      </c>
      <c r="CE176" s="41" t="str">
        <f>'Data Entry'!$BW2821</f>
        <v/>
      </c>
    </row>
    <row r="177" spans="1:83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W177" s="41" t="str">
        <f>IFERROR(INDEX('Data Entry'!$BQ$2649:$BQ$2828, MATCH($BY177, 'Data Entry'!$BN$2649:$BN$2828, 0)), "")</f>
        <v/>
      </c>
      <c r="BY177" s="37">
        <v>174</v>
      </c>
      <c r="CC177" s="41" t="str">
        <f>IFERROR(INDEX('Data Entry'!$BY$2649:$BY$5288, MATCH($BY177, 'Data Entry'!$BZ$2649:$BZ$5288, 0)), "")</f>
        <v/>
      </c>
      <c r="CE177" s="41" t="str">
        <f>'Data Entry'!$BW2822</f>
        <v/>
      </c>
    </row>
    <row r="178" spans="1:83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W178" s="41" t="str">
        <f>IFERROR(INDEX('Data Entry'!$BQ$2649:$BQ$2828, MATCH($BY178, 'Data Entry'!$BN$2649:$BN$2828, 0)), "")</f>
        <v/>
      </c>
      <c r="BY178" s="37">
        <v>175</v>
      </c>
      <c r="CC178" s="41" t="str">
        <f>IFERROR(INDEX('Data Entry'!$BY$2649:$BY$5288, MATCH($BY178, 'Data Entry'!$BZ$2649:$BZ$5288, 0)), "")</f>
        <v/>
      </c>
      <c r="CE178" s="41" t="str">
        <f>'Data Entry'!$BW2823</f>
        <v/>
      </c>
    </row>
    <row r="179" spans="1:83" x14ac:dyDescent="0.2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W179" s="41" t="str">
        <f>IFERROR(INDEX('Data Entry'!$BQ$2649:$BQ$2828, MATCH($BY179, 'Data Entry'!$BN$2649:$BN$2828, 0)), "")</f>
        <v/>
      </c>
      <c r="BY179" s="37">
        <v>176</v>
      </c>
      <c r="CC179" s="41" t="str">
        <f>IFERROR(INDEX('Data Entry'!$BY$2649:$BY$5288, MATCH($BY179, 'Data Entry'!$BZ$2649:$BZ$5288, 0)), "")</f>
        <v/>
      </c>
      <c r="CE179" s="41" t="str">
        <f>'Data Entry'!$BW2824</f>
        <v/>
      </c>
    </row>
    <row r="180" spans="1:83" x14ac:dyDescent="0.2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W180" s="41" t="str">
        <f>IFERROR(INDEX('Data Entry'!$BQ$2649:$BQ$2828, MATCH($BY180, 'Data Entry'!$BN$2649:$BN$2828, 0)), "")</f>
        <v/>
      </c>
      <c r="BY180" s="37">
        <v>177</v>
      </c>
      <c r="CC180" s="41" t="str">
        <f>IFERROR(INDEX('Data Entry'!$BY$2649:$BY$5288, MATCH($BY180, 'Data Entry'!$BZ$2649:$BZ$5288, 0)), "")</f>
        <v/>
      </c>
      <c r="CE180" s="41" t="str">
        <f>'Data Entry'!$BW2825</f>
        <v/>
      </c>
    </row>
    <row r="181" spans="1:83" x14ac:dyDescent="0.2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W181" s="41" t="str">
        <f>IFERROR(INDEX('Data Entry'!$BQ$2649:$BQ$2828, MATCH($BY181, 'Data Entry'!$BN$2649:$BN$2828, 0)), "")</f>
        <v/>
      </c>
      <c r="BY181" s="37">
        <v>178</v>
      </c>
      <c r="CC181" s="41" t="str">
        <f>IFERROR(INDEX('Data Entry'!$BY$2649:$BY$5288, MATCH($BY181, 'Data Entry'!$BZ$2649:$BZ$5288, 0)), "")</f>
        <v/>
      </c>
      <c r="CE181" s="41" t="str">
        <f>'Data Entry'!$BW2826</f>
        <v/>
      </c>
    </row>
    <row r="182" spans="1:83" x14ac:dyDescent="0.2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W182" s="41" t="str">
        <f>IFERROR(INDEX('Data Entry'!$BQ$2649:$BQ$2828, MATCH($BY182, 'Data Entry'!$BN$2649:$BN$2828, 0)), "")</f>
        <v/>
      </c>
      <c r="BY182" s="37">
        <v>179</v>
      </c>
      <c r="CC182" s="41" t="str">
        <f>IFERROR(INDEX('Data Entry'!$BY$2649:$BY$5288, MATCH($BY182, 'Data Entry'!$BZ$2649:$BZ$5288, 0)), "")</f>
        <v/>
      </c>
      <c r="CE182" s="41" t="str">
        <f>'Data Entry'!$BW2827</f>
        <v/>
      </c>
    </row>
    <row r="183" spans="1:83" x14ac:dyDescent="0.2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W183" s="42" t="str">
        <f>IFERROR(INDEX('Data Entry'!$BQ$2649:$BQ$2828, MATCH($BY183, 'Data Entry'!$BN$2649:$BN$2828, 0)), "")</f>
        <v/>
      </c>
      <c r="BY183" s="37">
        <v>180</v>
      </c>
      <c r="CC183" s="41" t="str">
        <f>IFERROR(INDEX('Data Entry'!$BY$2649:$BY$5288, MATCH($BY183, 'Data Entry'!$BZ$2649:$BZ$5288, 0)), "")</f>
        <v/>
      </c>
      <c r="CE183" s="41" t="str">
        <f>'Data Entry'!$BW2828</f>
        <v/>
      </c>
    </row>
    <row r="184" spans="1:83" x14ac:dyDescent="0.2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Y184" s="37">
        <v>181</v>
      </c>
      <c r="CC184" s="41" t="str">
        <f>IFERROR(INDEX('Data Entry'!$BY$2649:$BY$5288, MATCH($BY184, 'Data Entry'!$BZ$2649:$BZ$5288, 0)), "")</f>
        <v/>
      </c>
      <c r="CE184" s="41" t="str">
        <f>'Data Entry'!$BW2829</f>
        <v/>
      </c>
    </row>
    <row r="185" spans="1:83" x14ac:dyDescent="0.2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Y185" s="37">
        <v>182</v>
      </c>
      <c r="CC185" s="41" t="str">
        <f>IFERROR(INDEX('Data Entry'!$BY$2649:$BY$5288, MATCH($BY185, 'Data Entry'!$BZ$2649:$BZ$5288, 0)), "")</f>
        <v/>
      </c>
      <c r="CE185" s="41" t="str">
        <f>'Data Entry'!$BW2830</f>
        <v/>
      </c>
    </row>
    <row r="186" spans="1:83" x14ac:dyDescent="0.2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Y186" s="37">
        <v>183</v>
      </c>
      <c r="CC186" s="41" t="str">
        <f>IFERROR(INDEX('Data Entry'!$BY$2649:$BY$5288, MATCH($BY186, 'Data Entry'!$BZ$2649:$BZ$5288, 0)), "")</f>
        <v/>
      </c>
      <c r="CE186" s="41" t="str">
        <f>'Data Entry'!$BW2831</f>
        <v/>
      </c>
    </row>
    <row r="187" spans="1:83" x14ac:dyDescent="0.2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Y187" s="37">
        <v>184</v>
      </c>
      <c r="CC187" s="41" t="str">
        <f>IFERROR(INDEX('Data Entry'!$BY$2649:$BY$5288, MATCH($BY187, 'Data Entry'!$BZ$2649:$BZ$5288, 0)), "")</f>
        <v/>
      </c>
      <c r="CE187" s="41" t="str">
        <f>'Data Entry'!$BW2832</f>
        <v/>
      </c>
    </row>
    <row r="188" spans="1:83" x14ac:dyDescent="0.2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Y188" s="37">
        <v>185</v>
      </c>
      <c r="CC188" s="41" t="str">
        <f>IFERROR(INDEX('Data Entry'!$BY$2649:$BY$5288, MATCH($BY188, 'Data Entry'!$BZ$2649:$BZ$5288, 0)), "")</f>
        <v/>
      </c>
      <c r="CE188" s="41" t="str">
        <f>'Data Entry'!$BW2833</f>
        <v/>
      </c>
    </row>
    <row r="189" spans="1:83" x14ac:dyDescent="0.2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H189" s="39" t="str">
        <f>IF($BH$155="", "", CONCATENATE("Average ", $BH$155, " per User"))</f>
        <v>Average Page Views per User</v>
      </c>
      <c r="BI189" s="35" t="str">
        <f>IF($AV$155="", "", $AV$155)</f>
        <v>Page View</v>
      </c>
      <c r="BY189" s="37">
        <v>186</v>
      </c>
      <c r="CC189" s="41" t="str">
        <f>IFERROR(INDEX('Data Entry'!$BY$2649:$BY$5288, MATCH($BY189, 'Data Entry'!$BZ$2649:$BZ$5288, 0)), "")</f>
        <v/>
      </c>
      <c r="CE189" s="41" t="str">
        <f>'Data Entry'!$BW2834</f>
        <v/>
      </c>
    </row>
    <row r="190" spans="1:83" x14ac:dyDescent="0.2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H190" s="36" t="str">
        <f>'Intro &amp; Setup'!$BB$8</f>
        <v>Jan 2023</v>
      </c>
      <c r="BI190" s="71">
        <f>IFERROR($BI156/$BI3, "")</f>
        <v>1.3731343283582089</v>
      </c>
      <c r="BY190" s="37">
        <v>187</v>
      </c>
      <c r="CC190" s="41" t="str">
        <f>IFERROR(INDEX('Data Entry'!$BY$2649:$BY$5288, MATCH($BY190, 'Data Entry'!$BZ$2649:$BZ$5288, 0)), "")</f>
        <v/>
      </c>
      <c r="CE190" s="41" t="str">
        <f>'Data Entry'!$BW2835</f>
        <v/>
      </c>
    </row>
    <row r="191" spans="1:83" x14ac:dyDescent="0.2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H191" s="37" t="str">
        <f>'Intro &amp; Setup'!$BB$9</f>
        <v>Feb 2023</v>
      </c>
      <c r="BI191" s="72">
        <f t="shared" ref="BI191:BI201" si="9">IFERROR($BI157/$BI4, "")</f>
        <v>1.6883629191321499</v>
      </c>
      <c r="BY191" s="37">
        <v>188</v>
      </c>
      <c r="CC191" s="41" t="str">
        <f>IFERROR(INDEX('Data Entry'!$BY$2649:$BY$5288, MATCH($BY191, 'Data Entry'!$BZ$2649:$BZ$5288, 0)), "")</f>
        <v/>
      </c>
      <c r="CE191" s="41" t="str">
        <f>'Data Entry'!$BW2836</f>
        <v/>
      </c>
    </row>
    <row r="192" spans="1:83" x14ac:dyDescent="0.2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H192" s="37" t="str">
        <f>'Intro &amp; Setup'!$BB$10</f>
        <v>Mar 2023</v>
      </c>
      <c r="BI192" s="72">
        <f t="shared" si="9"/>
        <v>1.9601226993865031</v>
      </c>
      <c r="BY192" s="37">
        <v>189</v>
      </c>
      <c r="CC192" s="41" t="str">
        <f>IFERROR(INDEX('Data Entry'!$BY$2649:$BY$5288, MATCH($BY192, 'Data Entry'!$BZ$2649:$BZ$5288, 0)), "")</f>
        <v/>
      </c>
      <c r="CE192" s="41" t="str">
        <f>'Data Entry'!$BW2837</f>
        <v/>
      </c>
    </row>
    <row r="193" spans="1:83" x14ac:dyDescent="0.2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H193" s="37" t="str">
        <f>'Intro &amp; Setup'!$BB$11</f>
        <v>Apr 2023</v>
      </c>
      <c r="BI193" s="72" t="str">
        <f t="shared" si="9"/>
        <v/>
      </c>
      <c r="BY193" s="37">
        <v>190</v>
      </c>
      <c r="CC193" s="41" t="str">
        <f>IFERROR(INDEX('Data Entry'!$BY$2649:$BY$5288, MATCH($BY193, 'Data Entry'!$BZ$2649:$BZ$5288, 0)), "")</f>
        <v/>
      </c>
      <c r="CE193" s="41" t="str">
        <f>'Data Entry'!$BW2838</f>
        <v/>
      </c>
    </row>
    <row r="194" spans="1:83" x14ac:dyDescent="0.2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H194" s="37" t="str">
        <f>'Intro &amp; Setup'!$BB$12</f>
        <v>May 2023</v>
      </c>
      <c r="BI194" s="72" t="str">
        <f t="shared" si="9"/>
        <v/>
      </c>
      <c r="BY194" s="37">
        <v>191</v>
      </c>
      <c r="CC194" s="41" t="str">
        <f>IFERROR(INDEX('Data Entry'!$BY$2649:$BY$5288, MATCH($BY194, 'Data Entry'!$BZ$2649:$BZ$5288, 0)), "")</f>
        <v/>
      </c>
      <c r="CE194" s="41" t="str">
        <f>'Data Entry'!$BW2839</f>
        <v/>
      </c>
    </row>
    <row r="195" spans="1:83" x14ac:dyDescent="0.2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H195" s="37" t="str">
        <f>'Intro &amp; Setup'!$BB$13</f>
        <v>Jun 2023</v>
      </c>
      <c r="BI195" s="72" t="str">
        <f t="shared" si="9"/>
        <v/>
      </c>
      <c r="BY195" s="37">
        <v>192</v>
      </c>
      <c r="CC195" s="41" t="str">
        <f>IFERROR(INDEX('Data Entry'!$BY$2649:$BY$5288, MATCH($BY195, 'Data Entry'!$BZ$2649:$BZ$5288, 0)), "")</f>
        <v/>
      </c>
      <c r="CE195" s="41" t="str">
        <f>'Data Entry'!$BW2840</f>
        <v/>
      </c>
    </row>
    <row r="196" spans="1:83" x14ac:dyDescent="0.2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H196" s="37" t="str">
        <f>'Intro &amp; Setup'!$BB$14</f>
        <v>Jul 2023</v>
      </c>
      <c r="BI196" s="72" t="str">
        <f t="shared" si="9"/>
        <v/>
      </c>
      <c r="BY196" s="37">
        <v>193</v>
      </c>
      <c r="CC196" s="41" t="str">
        <f>IFERROR(INDEX('Data Entry'!$BY$2649:$BY$5288, MATCH($BY196, 'Data Entry'!$BZ$2649:$BZ$5288, 0)), "")</f>
        <v/>
      </c>
      <c r="CE196" s="41" t="str">
        <f>'Data Entry'!$BW2841</f>
        <v/>
      </c>
    </row>
    <row r="197" spans="1:83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H197" s="37" t="str">
        <f>'Intro &amp; Setup'!$BB$15</f>
        <v>Aug 2023</v>
      </c>
      <c r="BI197" s="72" t="str">
        <f t="shared" si="9"/>
        <v/>
      </c>
      <c r="BY197" s="37">
        <v>194</v>
      </c>
      <c r="CC197" s="41" t="str">
        <f>IFERROR(INDEX('Data Entry'!$BY$2649:$BY$5288, MATCH($BY197, 'Data Entry'!$BZ$2649:$BZ$5288, 0)), "")</f>
        <v/>
      </c>
      <c r="CE197" s="41" t="str">
        <f>'Data Entry'!$BW2842</f>
        <v/>
      </c>
    </row>
    <row r="198" spans="1:83" x14ac:dyDescent="0.2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H198" s="37" t="str">
        <f>'Intro &amp; Setup'!$BB$16</f>
        <v>Sep 2023</v>
      </c>
      <c r="BI198" s="72" t="str">
        <f t="shared" si="9"/>
        <v/>
      </c>
      <c r="BY198" s="37">
        <v>195</v>
      </c>
      <c r="CC198" s="41" t="str">
        <f>IFERROR(INDEX('Data Entry'!$BY$2649:$BY$5288, MATCH($BY198, 'Data Entry'!$BZ$2649:$BZ$5288, 0)), "")</f>
        <v/>
      </c>
      <c r="CE198" s="41" t="str">
        <f>'Data Entry'!$BW2843</f>
        <v/>
      </c>
    </row>
    <row r="199" spans="1:83" x14ac:dyDescent="0.2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H199" s="37" t="str">
        <f>'Intro &amp; Setup'!$BB$17</f>
        <v>Oct 2023</v>
      </c>
      <c r="BI199" s="72" t="str">
        <f t="shared" si="9"/>
        <v/>
      </c>
      <c r="BY199" s="37">
        <v>196</v>
      </c>
      <c r="CC199" s="41" t="str">
        <f>IFERROR(INDEX('Data Entry'!$BY$2649:$BY$5288, MATCH($BY199, 'Data Entry'!$BZ$2649:$BZ$5288, 0)), "")</f>
        <v/>
      </c>
      <c r="CE199" s="41" t="str">
        <f>'Data Entry'!$BW2844</f>
        <v/>
      </c>
    </row>
    <row r="200" spans="1:83" x14ac:dyDescent="0.2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H200" s="37" t="str">
        <f>'Intro &amp; Setup'!$BB$18</f>
        <v>Nov 2023</v>
      </c>
      <c r="BI200" s="72" t="str">
        <f t="shared" si="9"/>
        <v/>
      </c>
      <c r="BY200" s="37">
        <v>197</v>
      </c>
      <c r="CC200" s="41" t="str">
        <f>IFERROR(INDEX('Data Entry'!$BY$2649:$BY$5288, MATCH($BY200, 'Data Entry'!$BZ$2649:$BZ$5288, 0)), "")</f>
        <v/>
      </c>
      <c r="CE200" s="41" t="str">
        <f>'Data Entry'!$BW2845</f>
        <v/>
      </c>
    </row>
    <row r="201" spans="1:83" x14ac:dyDescent="0.2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H201" s="38" t="str">
        <f>'Intro &amp; Setup'!$BB$19</f>
        <v>Dec 2023</v>
      </c>
      <c r="BI201" s="73" t="str">
        <f t="shared" si="9"/>
        <v/>
      </c>
      <c r="BY201" s="37">
        <v>198</v>
      </c>
      <c r="CC201" s="41" t="str">
        <f>IFERROR(INDEX('Data Entry'!$BY$2649:$BY$5288, MATCH($BY201, 'Data Entry'!$BZ$2649:$BZ$5288, 0)), "")</f>
        <v/>
      </c>
      <c r="CE201" s="41" t="str">
        <f>'Data Entry'!$BW2846</f>
        <v/>
      </c>
    </row>
    <row r="202" spans="1:83" x14ac:dyDescent="0.2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Y202" s="37">
        <v>199</v>
      </c>
      <c r="CC202" s="41" t="str">
        <f>IFERROR(INDEX('Data Entry'!$BY$2649:$BY$5288, MATCH($BY202, 'Data Entry'!$BZ$2649:$BZ$5288, 0)), "")</f>
        <v/>
      </c>
      <c r="CE202" s="41" t="str">
        <f>'Data Entry'!$BW2847</f>
        <v/>
      </c>
    </row>
    <row r="203" spans="1:83" x14ac:dyDescent="0.2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Y203" s="37">
        <v>200</v>
      </c>
      <c r="CC203" s="41" t="str">
        <f>IFERROR(INDEX('Data Entry'!$BY$2649:$BY$5288, MATCH($BY203, 'Data Entry'!$BZ$2649:$BZ$5288, 0)), "")</f>
        <v/>
      </c>
      <c r="CE203" s="41" t="str">
        <f>'Data Entry'!$BW2848</f>
        <v/>
      </c>
    </row>
    <row r="204" spans="1:83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Y204" s="37">
        <v>201</v>
      </c>
      <c r="CC204" s="41" t="str">
        <f>IFERROR(INDEX('Data Entry'!$BY$2649:$BY$5288, MATCH($BY204, 'Data Entry'!$BZ$2649:$BZ$5288, 0)), "")</f>
        <v/>
      </c>
      <c r="CE204" s="41" t="str">
        <f>'Data Entry'!$BW2849</f>
        <v/>
      </c>
    </row>
    <row r="205" spans="1:83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Y205" s="37">
        <v>202</v>
      </c>
      <c r="CC205" s="41" t="str">
        <f>IFERROR(INDEX('Data Entry'!$BY$2649:$BY$5288, MATCH($BY205, 'Data Entry'!$BZ$2649:$BZ$5288, 0)), "")</f>
        <v/>
      </c>
      <c r="CE205" s="41" t="str">
        <f>'Data Entry'!$BW2850</f>
        <v/>
      </c>
    </row>
    <row r="206" spans="1:83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Y206" s="37">
        <v>203</v>
      </c>
      <c r="CC206" s="41" t="str">
        <f>IFERROR(INDEX('Data Entry'!$BY$2649:$BY$5288, MATCH($BY206, 'Data Entry'!$BZ$2649:$BZ$5288, 0)), "")</f>
        <v/>
      </c>
      <c r="CE206" s="41" t="str">
        <f>'Data Entry'!$BW2851</f>
        <v/>
      </c>
    </row>
    <row r="207" spans="1:83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Y207" s="37">
        <v>204</v>
      </c>
      <c r="CC207" s="41" t="str">
        <f>IFERROR(INDEX('Data Entry'!$BY$2649:$BY$5288, MATCH($BY207, 'Data Entry'!$BZ$2649:$BZ$5288, 0)), "")</f>
        <v/>
      </c>
      <c r="CE207" s="41" t="str">
        <f>'Data Entry'!$BW2852</f>
        <v/>
      </c>
    </row>
    <row r="208" spans="1:83" x14ac:dyDescent="0.2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Y208" s="37">
        <v>205</v>
      </c>
      <c r="CC208" s="41" t="str">
        <f>IFERROR(INDEX('Data Entry'!$BY$2649:$BY$5288, MATCH($BY208, 'Data Entry'!$BZ$2649:$BZ$5288, 0)), "")</f>
        <v/>
      </c>
      <c r="CE208" s="41" t="str">
        <f>'Data Entry'!$BW2853</f>
        <v/>
      </c>
    </row>
    <row r="209" spans="1:83" x14ac:dyDescent="0.2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H209" s="35" t="str">
        <f>IF($AV$155="", "", CONCATENATE($AV$155, "s"))</f>
        <v>Page Views</v>
      </c>
      <c r="BI209" s="35" t="s">
        <v>237</v>
      </c>
      <c r="BJ209" s="35" t="s">
        <v>235</v>
      </c>
      <c r="BK209" s="35" t="s">
        <v>236</v>
      </c>
      <c r="BY209" s="37">
        <v>206</v>
      </c>
      <c r="CC209" s="41" t="str">
        <f>IFERROR(INDEX('Data Entry'!$BY$2649:$BY$5288, MATCH($BY209, 'Data Entry'!$BZ$2649:$BZ$5288, 0)), "")</f>
        <v/>
      </c>
      <c r="CE209" s="41" t="str">
        <f>'Data Entry'!$BW2854</f>
        <v/>
      </c>
    </row>
    <row r="210" spans="1:83" x14ac:dyDescent="0.2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H210" s="36" t="str">
        <f>'Intro &amp; Setup'!$BB$8</f>
        <v>Jan 2023</v>
      </c>
      <c r="BI210" s="68" t="str">
        <f>""</f>
        <v/>
      </c>
      <c r="BJ210" s="68" t="str">
        <f>IF($BI210="", "", IF($BI210&lt;0, "", $BI210))</f>
        <v/>
      </c>
      <c r="BK210" s="68" t="str">
        <f>IF($BI210="", "", IF($BI210&lt;0, $BI210, ""))</f>
        <v/>
      </c>
      <c r="BY210" s="37">
        <v>207</v>
      </c>
      <c r="CC210" s="41" t="str">
        <f>IFERROR(INDEX('Data Entry'!$BY$2649:$BY$5288, MATCH($BY210, 'Data Entry'!$BZ$2649:$BZ$5288, 0)), "")</f>
        <v/>
      </c>
      <c r="CE210" s="41" t="str">
        <f>'Data Entry'!$BW2855</f>
        <v/>
      </c>
    </row>
    <row r="211" spans="1:83" x14ac:dyDescent="0.2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H211" s="37" t="str">
        <f>'Intro &amp; Setup'!$BB$9</f>
        <v>Feb 2023</v>
      </c>
      <c r="BI211" s="69">
        <f>IFERROR($BK157-$BK156, "")</f>
        <v>-36</v>
      </c>
      <c r="BJ211" s="69" t="str">
        <f t="shared" ref="BJ211:BJ221" si="10">IF($BI211="", "", IF($BI211&lt;0, "", $BI211))</f>
        <v/>
      </c>
      <c r="BK211" s="69">
        <f t="shared" ref="BK211:BK221" si="11">IF($BI211="", "", IF($BI211&lt;0, $BI211, ""))</f>
        <v>-36</v>
      </c>
      <c r="BY211" s="37">
        <v>208</v>
      </c>
      <c r="CC211" s="41" t="str">
        <f>IFERROR(INDEX('Data Entry'!$BY$2649:$BY$5288, MATCH($BY211, 'Data Entry'!$BZ$2649:$BZ$5288, 0)), "")</f>
        <v/>
      </c>
      <c r="CE211" s="41" t="str">
        <f>'Data Entry'!$BW2856</f>
        <v/>
      </c>
    </row>
    <row r="212" spans="1:83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H212" s="37" t="str">
        <f>'Intro &amp; Setup'!$BB$10</f>
        <v>Mar 2023</v>
      </c>
      <c r="BI212" s="69">
        <f t="shared" ref="BI212:BI221" si="12">IFERROR($BK158-$BK157, "")</f>
        <v>-434</v>
      </c>
      <c r="BJ212" s="69" t="str">
        <f t="shared" si="10"/>
        <v/>
      </c>
      <c r="BK212" s="69">
        <f t="shared" si="11"/>
        <v>-434</v>
      </c>
      <c r="BY212" s="37">
        <v>209</v>
      </c>
      <c r="CC212" s="41" t="str">
        <f>IFERROR(INDEX('Data Entry'!$BY$2649:$BY$5288, MATCH($BY212, 'Data Entry'!$BZ$2649:$BZ$5288, 0)), "")</f>
        <v/>
      </c>
      <c r="CE212" s="41" t="str">
        <f>'Data Entry'!$BW2857</f>
        <v/>
      </c>
    </row>
    <row r="213" spans="1:83" x14ac:dyDescent="0.2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H213" s="37" t="str">
        <f>'Intro &amp; Setup'!$BB$11</f>
        <v>Apr 2023</v>
      </c>
      <c r="BI213" s="69" t="str">
        <f t="shared" si="12"/>
        <v/>
      </c>
      <c r="BJ213" s="69" t="str">
        <f t="shared" si="10"/>
        <v/>
      </c>
      <c r="BK213" s="69" t="str">
        <f t="shared" si="11"/>
        <v/>
      </c>
      <c r="BY213" s="37">
        <v>210</v>
      </c>
      <c r="CC213" s="41" t="str">
        <f>IFERROR(INDEX('Data Entry'!$BY$2649:$BY$5288, MATCH($BY213, 'Data Entry'!$BZ$2649:$BZ$5288, 0)), "")</f>
        <v/>
      </c>
      <c r="CE213" s="41" t="str">
        <f>'Data Entry'!$BW2858</f>
        <v/>
      </c>
    </row>
    <row r="214" spans="1:83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H214" s="37" t="str">
        <f>'Intro &amp; Setup'!$BB$12</f>
        <v>May 2023</v>
      </c>
      <c r="BI214" s="69" t="str">
        <f t="shared" si="12"/>
        <v/>
      </c>
      <c r="BJ214" s="69" t="str">
        <f t="shared" si="10"/>
        <v/>
      </c>
      <c r="BK214" s="69" t="str">
        <f t="shared" si="11"/>
        <v/>
      </c>
      <c r="BY214" s="37">
        <v>211</v>
      </c>
      <c r="CC214" s="41" t="str">
        <f>IFERROR(INDEX('Data Entry'!$BY$2649:$BY$5288, MATCH($BY214, 'Data Entry'!$BZ$2649:$BZ$5288, 0)), "")</f>
        <v/>
      </c>
      <c r="CE214" s="41" t="str">
        <f>'Data Entry'!$BW2859</f>
        <v/>
      </c>
    </row>
    <row r="215" spans="1:83" x14ac:dyDescent="0.2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H215" s="37" t="str">
        <f>'Intro &amp; Setup'!$BB$13</f>
        <v>Jun 2023</v>
      </c>
      <c r="BI215" s="69" t="str">
        <f t="shared" si="12"/>
        <v/>
      </c>
      <c r="BJ215" s="69" t="str">
        <f t="shared" si="10"/>
        <v/>
      </c>
      <c r="BK215" s="69" t="str">
        <f t="shared" si="11"/>
        <v/>
      </c>
      <c r="BY215" s="37">
        <v>212</v>
      </c>
      <c r="CC215" s="41" t="str">
        <f>IFERROR(INDEX('Data Entry'!$BY$2649:$BY$5288, MATCH($BY215, 'Data Entry'!$BZ$2649:$BZ$5288, 0)), "")</f>
        <v/>
      </c>
      <c r="CE215" s="41" t="str">
        <f>'Data Entry'!$BW2860</f>
        <v/>
      </c>
    </row>
    <row r="216" spans="1:83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H216" s="37" t="str">
        <f>'Intro &amp; Setup'!$BB$14</f>
        <v>Jul 2023</v>
      </c>
      <c r="BI216" s="69" t="str">
        <f t="shared" si="12"/>
        <v/>
      </c>
      <c r="BJ216" s="69" t="str">
        <f t="shared" si="10"/>
        <v/>
      </c>
      <c r="BK216" s="69" t="str">
        <f t="shared" si="11"/>
        <v/>
      </c>
      <c r="BY216" s="37">
        <v>213</v>
      </c>
      <c r="CC216" s="41" t="str">
        <f>IFERROR(INDEX('Data Entry'!$BY$2649:$BY$5288, MATCH($BY216, 'Data Entry'!$BZ$2649:$BZ$5288, 0)), "")</f>
        <v/>
      </c>
      <c r="CE216" s="41" t="str">
        <f>'Data Entry'!$BW2861</f>
        <v/>
      </c>
    </row>
    <row r="217" spans="1:83" x14ac:dyDescent="0.2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H217" s="37" t="str">
        <f>'Intro &amp; Setup'!$BB$15</f>
        <v>Aug 2023</v>
      </c>
      <c r="BI217" s="69" t="str">
        <f t="shared" si="12"/>
        <v/>
      </c>
      <c r="BJ217" s="69" t="str">
        <f t="shared" si="10"/>
        <v/>
      </c>
      <c r="BK217" s="69" t="str">
        <f t="shared" si="11"/>
        <v/>
      </c>
      <c r="BY217" s="37">
        <v>214</v>
      </c>
      <c r="CC217" s="41" t="str">
        <f>IFERROR(INDEX('Data Entry'!$BY$2649:$BY$5288, MATCH($BY217, 'Data Entry'!$BZ$2649:$BZ$5288, 0)), "")</f>
        <v/>
      </c>
      <c r="CE217" s="41" t="str">
        <f>'Data Entry'!$BW2862</f>
        <v/>
      </c>
    </row>
    <row r="218" spans="1:83" x14ac:dyDescent="0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H218" s="37" t="str">
        <f>'Intro &amp; Setup'!$BB$16</f>
        <v>Sep 2023</v>
      </c>
      <c r="BI218" s="69" t="str">
        <f t="shared" si="12"/>
        <v/>
      </c>
      <c r="BJ218" s="69" t="str">
        <f t="shared" si="10"/>
        <v/>
      </c>
      <c r="BK218" s="69" t="str">
        <f t="shared" si="11"/>
        <v/>
      </c>
      <c r="BY218" s="37">
        <v>215</v>
      </c>
      <c r="CC218" s="41" t="str">
        <f>IFERROR(INDEX('Data Entry'!$BY$2649:$BY$5288, MATCH($BY218, 'Data Entry'!$BZ$2649:$BZ$5288, 0)), "")</f>
        <v/>
      </c>
      <c r="CE218" s="41" t="str">
        <f>'Data Entry'!$BW2863</f>
        <v/>
      </c>
    </row>
    <row r="219" spans="1:83" x14ac:dyDescent="0.2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H219" s="37" t="str">
        <f>'Intro &amp; Setup'!$BB$17</f>
        <v>Oct 2023</v>
      </c>
      <c r="BI219" s="69" t="str">
        <f t="shared" si="12"/>
        <v/>
      </c>
      <c r="BJ219" s="69" t="str">
        <f t="shared" si="10"/>
        <v/>
      </c>
      <c r="BK219" s="69" t="str">
        <f t="shared" si="11"/>
        <v/>
      </c>
      <c r="BY219" s="37">
        <v>216</v>
      </c>
      <c r="CC219" s="41" t="str">
        <f>IFERROR(INDEX('Data Entry'!$BY$2649:$BY$5288, MATCH($BY219, 'Data Entry'!$BZ$2649:$BZ$5288, 0)), "")</f>
        <v/>
      </c>
      <c r="CE219" s="41" t="str">
        <f>'Data Entry'!$BW2864</f>
        <v/>
      </c>
    </row>
    <row r="220" spans="1:83" x14ac:dyDescent="0.2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H220" s="37" t="str">
        <f>'Intro &amp; Setup'!$BB$18</f>
        <v>Nov 2023</v>
      </c>
      <c r="BI220" s="69" t="str">
        <f t="shared" si="12"/>
        <v/>
      </c>
      <c r="BJ220" s="69" t="str">
        <f t="shared" si="10"/>
        <v/>
      </c>
      <c r="BK220" s="69" t="str">
        <f t="shared" si="11"/>
        <v/>
      </c>
      <c r="BY220" s="37">
        <v>217</v>
      </c>
      <c r="CC220" s="41" t="str">
        <f>IFERROR(INDEX('Data Entry'!$BY$2649:$BY$5288, MATCH($BY220, 'Data Entry'!$BZ$2649:$BZ$5288, 0)), "")</f>
        <v/>
      </c>
      <c r="CE220" s="41" t="str">
        <f>'Data Entry'!$BW2865</f>
        <v/>
      </c>
    </row>
    <row r="221" spans="1:83" x14ac:dyDescent="0.2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H221" s="38" t="str">
        <f>'Intro &amp; Setup'!$BB$19</f>
        <v>Dec 2023</v>
      </c>
      <c r="BI221" s="70" t="str">
        <f t="shared" si="12"/>
        <v/>
      </c>
      <c r="BJ221" s="70" t="str">
        <f t="shared" si="10"/>
        <v/>
      </c>
      <c r="BK221" s="70" t="str">
        <f t="shared" si="11"/>
        <v/>
      </c>
      <c r="BY221" s="37">
        <v>218</v>
      </c>
      <c r="CC221" s="41" t="str">
        <f>IFERROR(INDEX('Data Entry'!$BY$2649:$BY$5288, MATCH($BY221, 'Data Entry'!$BZ$2649:$BZ$5288, 0)), "")</f>
        <v/>
      </c>
      <c r="CE221" s="41" t="str">
        <f>'Data Entry'!$BW2866</f>
        <v/>
      </c>
    </row>
    <row r="222" spans="1:83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Y222" s="37">
        <v>219</v>
      </c>
      <c r="CC222" s="41" t="str">
        <f>IFERROR(INDEX('Data Entry'!$BY$2649:$BY$5288, MATCH($BY222, 'Data Entry'!$BZ$2649:$BZ$5288, 0)), "")</f>
        <v/>
      </c>
      <c r="CE222" s="41" t="str">
        <f>'Data Entry'!$BW2867</f>
        <v/>
      </c>
    </row>
    <row r="223" spans="1:83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Y223" s="37">
        <v>220</v>
      </c>
      <c r="CC223" s="41" t="str">
        <f>IFERROR(INDEX('Data Entry'!$BY$2649:$BY$5288, MATCH($BY223, 'Data Entry'!$BZ$2649:$BZ$5288, 0)), "")</f>
        <v/>
      </c>
      <c r="CE223" s="41" t="str">
        <f>'Data Entry'!$BW2868</f>
        <v/>
      </c>
    </row>
    <row r="224" spans="1:83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Y224" s="37">
        <v>221</v>
      </c>
      <c r="CC224" s="41" t="str">
        <f>IFERROR(INDEX('Data Entry'!$BY$2649:$BY$5288, MATCH($BY224, 'Data Entry'!$BZ$2649:$BZ$5288, 0)), "")</f>
        <v/>
      </c>
      <c r="CE224" s="41" t="str">
        <f>'Data Entry'!$BW2869</f>
        <v/>
      </c>
    </row>
    <row r="225" spans="1:83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Y225" s="37">
        <v>222</v>
      </c>
      <c r="CC225" s="41" t="str">
        <f>IFERROR(INDEX('Data Entry'!$BY$2649:$BY$5288, MATCH($BY225, 'Data Entry'!$BZ$2649:$BZ$5288, 0)), "")</f>
        <v/>
      </c>
      <c r="CE225" s="41" t="str">
        <f>'Data Entry'!$BW2870</f>
        <v/>
      </c>
    </row>
    <row r="226" spans="1:83" x14ac:dyDescent="0.2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Y226" s="37">
        <v>223</v>
      </c>
      <c r="CC226" s="41" t="str">
        <f>IFERROR(INDEX('Data Entry'!$BY$2649:$BY$5288, MATCH($BY226, 'Data Entry'!$BZ$2649:$BZ$5288, 0)), "")</f>
        <v/>
      </c>
      <c r="CE226" s="41" t="str">
        <f>'Data Entry'!$BW2871</f>
        <v/>
      </c>
    </row>
    <row r="227" spans="1:83" x14ac:dyDescent="0.2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Y227" s="37">
        <v>224</v>
      </c>
      <c r="CC227" s="41" t="str">
        <f>IFERROR(INDEX('Data Entry'!$BY$2649:$BY$5288, MATCH($BY227, 'Data Entry'!$BZ$2649:$BZ$5288, 0)), "")</f>
        <v/>
      </c>
      <c r="CE227" s="41" t="str">
        <f>'Data Entry'!$BW2872</f>
        <v/>
      </c>
    </row>
    <row r="228" spans="1:83" x14ac:dyDescent="0.2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Y228" s="37">
        <v>225</v>
      </c>
      <c r="CC228" s="41" t="str">
        <f>IFERROR(INDEX('Data Entry'!$BY$2649:$BY$5288, MATCH($BY228, 'Data Entry'!$BZ$2649:$BZ$5288, 0)), "")</f>
        <v/>
      </c>
      <c r="CE228" s="41" t="str">
        <f>'Data Entry'!$BW2873</f>
        <v/>
      </c>
    </row>
    <row r="229" spans="1:83" x14ac:dyDescent="0.2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Y229" s="37">
        <v>226</v>
      </c>
      <c r="CC229" s="41" t="str">
        <f>IFERROR(INDEX('Data Entry'!$BY$2649:$BY$5288, MATCH($BY229, 'Data Entry'!$BZ$2649:$BZ$5288, 0)), "")</f>
        <v/>
      </c>
      <c r="CE229" s="41" t="str">
        <f>'Data Entry'!$BW2874</f>
        <v/>
      </c>
    </row>
    <row r="230" spans="1:83" x14ac:dyDescent="0.25">
      <c r="A230" s="21"/>
      <c r="B230" s="164" t="s">
        <v>26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6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164" t="str">
        <f>CONCATENATE('Intro &amp; Setup'!$BB$8, " - ", 'Intro &amp; Setup'!$BB$19)</f>
        <v>Jan 2023 - Dec 2023</v>
      </c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6"/>
      <c r="AT230" s="21"/>
      <c r="AU230" s="92"/>
      <c r="AV230" s="217" t="s">
        <v>229</v>
      </c>
      <c r="AW230" s="218"/>
      <c r="AX230" s="218"/>
      <c r="AY230" s="218"/>
      <c r="AZ230" s="218"/>
      <c r="BA230" s="218"/>
      <c r="BB230" s="218"/>
      <c r="BC230" s="219"/>
      <c r="BD230" s="92"/>
      <c r="BH230" s="86" t="str">
        <f>IFERROR(INDEX('Data Entry'!$BY$2649:$BY$5288, MATCH(1, 'Data Entry'!$CB$2649:$CB$5288, 0)), "")</f>
        <v>Spreadsheet Solutions - Creating business solutions through custom spreadsheets</v>
      </c>
      <c r="BY230" s="37">
        <v>227</v>
      </c>
      <c r="CC230" s="41" t="str">
        <f>IFERROR(INDEX('Data Entry'!$BY$2649:$BY$5288, MATCH($BY230, 'Data Entry'!$BZ$2649:$BZ$5288, 0)), "")</f>
        <v/>
      </c>
      <c r="CE230" s="41" t="str">
        <f>'Data Entry'!$BW2875</f>
        <v/>
      </c>
    </row>
    <row r="231" spans="1:83" x14ac:dyDescent="0.25">
      <c r="A231" s="21"/>
      <c r="B231" s="167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9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167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9"/>
      <c r="AT231" s="21"/>
      <c r="AU231" s="92"/>
      <c r="AV231" s="220" t="s">
        <v>28</v>
      </c>
      <c r="AW231" s="221"/>
      <c r="AX231" s="221"/>
      <c r="AY231" s="221"/>
      <c r="AZ231" s="221"/>
      <c r="BA231" s="221"/>
      <c r="BB231" s="221"/>
      <c r="BC231" s="222"/>
      <c r="BD231" s="92"/>
      <c r="BH231" s="36" t="str">
        <f>'Intro &amp; Setup'!$BB$8</f>
        <v>Jan 2023</v>
      </c>
      <c r="BI231" s="65">
        <f>IF(OR($BH231="", $BH$230=""), "", SUMIF('Data Entry'!$CC$7:$CC$2646, CONCATENATE($BH$230, " - ", $BH231), 'Data Entry'!$BZ$7:$BZ$2646))</f>
        <v>302</v>
      </c>
      <c r="BK231" s="68">
        <f>IF($BT231="", "", $BI231)</f>
        <v>302</v>
      </c>
      <c r="BT231" s="36" t="str">
        <f>IF('Intro &amp; Setup'!$BH8=1, "X", "")</f>
        <v>X</v>
      </c>
      <c r="BY231" s="37">
        <v>228</v>
      </c>
      <c r="CC231" s="41" t="str">
        <f>IFERROR(INDEX('Data Entry'!$BY$2649:$BY$5288, MATCH($BY231, 'Data Entry'!$BZ$2649:$BZ$5288, 0)), "")</f>
        <v/>
      </c>
      <c r="CE231" s="41" t="str">
        <f>'Data Entry'!$BW2876</f>
        <v/>
      </c>
    </row>
    <row r="232" spans="1:83" x14ac:dyDescent="0.25">
      <c r="A232" s="21"/>
      <c r="B232" s="185" t="s">
        <v>196</v>
      </c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92"/>
      <c r="AV232" s="201" t="s">
        <v>45</v>
      </c>
      <c r="AW232" s="202"/>
      <c r="AX232" s="202"/>
      <c r="AY232" s="202"/>
      <c r="AZ232" s="202"/>
      <c r="BA232" s="202"/>
      <c r="BB232" s="202"/>
      <c r="BC232" s="203"/>
      <c r="BD232" s="92"/>
      <c r="BH232" s="37" t="str">
        <f>'Intro &amp; Setup'!$BB$9</f>
        <v>Feb 2023</v>
      </c>
      <c r="BI232" s="66">
        <f>IF(OR($BH232="", $BH$230=""), "", SUMIF('Data Entry'!$CC$7:$CC$2646, CONCATENATE($BH$230, " - ", $BH232), 'Data Entry'!$BZ$7:$BZ$2646))</f>
        <v>342</v>
      </c>
      <c r="BK232" s="69">
        <f t="shared" ref="BK232:BK242" si="13">IF($BT232="", "", $BI232)</f>
        <v>342</v>
      </c>
      <c r="BT232" s="37" t="str">
        <f>IF('Intro &amp; Setup'!$BH9=1, "X", "")</f>
        <v>X</v>
      </c>
      <c r="BY232" s="37">
        <v>229</v>
      </c>
      <c r="CC232" s="41" t="str">
        <f>IFERROR(INDEX('Data Entry'!$BY$2649:$BY$5288, MATCH($BY232, 'Data Entry'!$BZ$2649:$BZ$5288, 0)), "")</f>
        <v/>
      </c>
      <c r="CE232" s="41" t="str">
        <f>'Data Entry'!$BW2877</f>
        <v/>
      </c>
    </row>
    <row r="233" spans="1:83" x14ac:dyDescent="0.25">
      <c r="A233" s="21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92"/>
      <c r="AV233" s="201" t="s">
        <v>37</v>
      </c>
      <c r="AW233" s="202"/>
      <c r="AX233" s="202"/>
      <c r="AY233" s="202"/>
      <c r="AZ233" s="202"/>
      <c r="BA233" s="202"/>
      <c r="BB233" s="202"/>
      <c r="BC233" s="203"/>
      <c r="BD233" s="92"/>
      <c r="BH233" s="37" t="str">
        <f>'Intro &amp; Setup'!$BB$10</f>
        <v>Mar 2023</v>
      </c>
      <c r="BI233" s="66">
        <f>IF(OR($BH233="", $BH$230=""), "", SUMIF('Data Entry'!$CC$7:$CC$2646, CONCATENATE($BH$230, " - ", $BH233), 'Data Entry'!$BZ$7:$BZ$2646))</f>
        <v>322</v>
      </c>
      <c r="BK233" s="69">
        <f t="shared" si="13"/>
        <v>322</v>
      </c>
      <c r="BT233" s="37" t="str">
        <f>IF('Intro &amp; Setup'!$BH10=1, "X", "")</f>
        <v>X</v>
      </c>
      <c r="BY233" s="37">
        <v>230</v>
      </c>
      <c r="CC233" s="41" t="str">
        <f>IFERROR(INDEX('Data Entry'!$BY$2649:$BY$5288, MATCH($BY233, 'Data Entry'!$BZ$2649:$BZ$5288, 0)), "")</f>
        <v/>
      </c>
      <c r="CE233" s="41" t="str">
        <f>'Data Entry'!$BW2878</f>
        <v/>
      </c>
    </row>
    <row r="234" spans="1:83" x14ac:dyDescent="0.25">
      <c r="A234" s="21"/>
      <c r="B234" s="158" t="s">
        <v>228</v>
      </c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60"/>
      <c r="AT234" s="21"/>
      <c r="AU234" s="92"/>
      <c r="AV234" s="201" t="s">
        <v>56</v>
      </c>
      <c r="AW234" s="202"/>
      <c r="AX234" s="202"/>
      <c r="AY234" s="202"/>
      <c r="AZ234" s="202"/>
      <c r="BA234" s="202"/>
      <c r="BB234" s="202"/>
      <c r="BC234" s="203"/>
      <c r="BD234" s="92"/>
      <c r="BH234" s="37" t="str">
        <f>'Intro &amp; Setup'!$BB$11</f>
        <v>Apr 2023</v>
      </c>
      <c r="BI234" s="66">
        <f>IF(OR($BH234="", $BH$230=""), "", SUMIF('Data Entry'!$CC$7:$CC$2646, CONCATENATE($BH$230, " - ", $BH234), 'Data Entry'!$BZ$7:$BZ$2646))</f>
        <v>0</v>
      </c>
      <c r="BK234" s="69" t="str">
        <f t="shared" si="13"/>
        <v/>
      </c>
      <c r="BT234" s="37" t="str">
        <f>IF('Intro &amp; Setup'!$BH11=1, "X", "")</f>
        <v/>
      </c>
      <c r="BY234" s="37">
        <v>231</v>
      </c>
      <c r="CC234" s="41" t="str">
        <f>IFERROR(INDEX('Data Entry'!$BY$2649:$BY$5288, MATCH($BY234, 'Data Entry'!$BZ$2649:$BZ$5288, 0)), "")</f>
        <v/>
      </c>
      <c r="CE234" s="41" t="str">
        <f>'Data Entry'!$BW2879</f>
        <v/>
      </c>
    </row>
    <row r="235" spans="1:83" ht="15" customHeight="1" x14ac:dyDescent="0.25">
      <c r="A235" s="21"/>
      <c r="B235" s="208" t="str">
        <f>$BH$230</f>
        <v>Spreadsheet Solutions - Creating business solutions through custom spreadsheets</v>
      </c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10"/>
      <c r="AT235" s="21"/>
      <c r="AU235" s="92"/>
      <c r="AV235" s="201" t="s">
        <v>35</v>
      </c>
      <c r="AW235" s="202"/>
      <c r="AX235" s="202"/>
      <c r="AY235" s="202"/>
      <c r="AZ235" s="202"/>
      <c r="BA235" s="202"/>
      <c r="BB235" s="202"/>
      <c r="BC235" s="203"/>
      <c r="BD235" s="92"/>
      <c r="BH235" s="37" t="str">
        <f>'Intro &amp; Setup'!$BB$12</f>
        <v>May 2023</v>
      </c>
      <c r="BI235" s="66">
        <f>IF(OR($BH235="", $BH$230=""), "", SUMIF('Data Entry'!$CC$7:$CC$2646, CONCATENATE($BH$230, " - ", $BH235), 'Data Entry'!$BZ$7:$BZ$2646))</f>
        <v>0</v>
      </c>
      <c r="BK235" s="69" t="str">
        <f t="shared" si="13"/>
        <v/>
      </c>
      <c r="BT235" s="37" t="str">
        <f>IF('Intro &amp; Setup'!$BH12=1, "X", "")</f>
        <v/>
      </c>
      <c r="BY235" s="37">
        <v>232</v>
      </c>
      <c r="CC235" s="41" t="str">
        <f>IFERROR(INDEX('Data Entry'!$BY$2649:$BY$5288, MATCH($BY235, 'Data Entry'!$BZ$2649:$BZ$5288, 0)), "")</f>
        <v/>
      </c>
      <c r="CE235" s="41" t="str">
        <f>'Data Entry'!$BW2880</f>
        <v/>
      </c>
    </row>
    <row r="236" spans="1:83" ht="15" customHeight="1" x14ac:dyDescent="0.25">
      <c r="A236" s="21"/>
      <c r="B236" s="211"/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3"/>
      <c r="AT236" s="21"/>
      <c r="AU236" s="92"/>
      <c r="AV236" s="201" t="s">
        <v>32</v>
      </c>
      <c r="AW236" s="202"/>
      <c r="AX236" s="202"/>
      <c r="AY236" s="202"/>
      <c r="AZ236" s="202"/>
      <c r="BA236" s="202"/>
      <c r="BB236" s="202"/>
      <c r="BC236" s="203"/>
      <c r="BD236" s="92"/>
      <c r="BH236" s="37" t="str">
        <f>'Intro &amp; Setup'!$BB$13</f>
        <v>Jun 2023</v>
      </c>
      <c r="BI236" s="66">
        <f>IF(OR($BH236="", $BH$230=""), "", SUMIF('Data Entry'!$CC$7:$CC$2646, CONCATENATE($BH$230, " - ", $BH236), 'Data Entry'!$BZ$7:$BZ$2646))</f>
        <v>0</v>
      </c>
      <c r="BK236" s="69" t="str">
        <f t="shared" si="13"/>
        <v/>
      </c>
      <c r="BT236" s="37" t="str">
        <f>IF('Intro &amp; Setup'!$BH13=1, "X", "")</f>
        <v/>
      </c>
      <c r="BY236" s="37">
        <v>233</v>
      </c>
      <c r="CC236" s="41" t="str">
        <f>IFERROR(INDEX('Data Entry'!$BY$2649:$BY$5288, MATCH($BY236, 'Data Entry'!$BZ$2649:$BZ$5288, 0)), "")</f>
        <v/>
      </c>
      <c r="CE236" s="41" t="str">
        <f>'Data Entry'!$BW2881</f>
        <v/>
      </c>
    </row>
    <row r="237" spans="1:83" x14ac:dyDescent="0.25">
      <c r="A237" s="21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2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92"/>
      <c r="AV237" s="201" t="s">
        <v>30</v>
      </c>
      <c r="AW237" s="202"/>
      <c r="AX237" s="202"/>
      <c r="AY237" s="202"/>
      <c r="AZ237" s="202"/>
      <c r="BA237" s="202"/>
      <c r="BB237" s="202"/>
      <c r="BC237" s="203"/>
      <c r="BD237" s="92"/>
      <c r="BH237" s="37" t="str">
        <f>'Intro &amp; Setup'!$BB$14</f>
        <v>Jul 2023</v>
      </c>
      <c r="BI237" s="66">
        <f>IF(OR($BH237="", $BH$230=""), "", SUMIF('Data Entry'!$CC$7:$CC$2646, CONCATENATE($BH$230, " - ", $BH237), 'Data Entry'!$BZ$7:$BZ$2646))</f>
        <v>0</v>
      </c>
      <c r="BK237" s="69" t="str">
        <f t="shared" si="13"/>
        <v/>
      </c>
      <c r="BT237" s="37" t="str">
        <f>IF('Intro &amp; Setup'!$BH14=1, "X", "")</f>
        <v/>
      </c>
      <c r="BY237" s="37">
        <v>234</v>
      </c>
      <c r="CC237" s="41" t="str">
        <f>IFERROR(INDEX('Data Entry'!$BY$2649:$BY$5288, MATCH($BY237, 'Data Entry'!$BZ$2649:$BZ$5288, 0)), "")</f>
        <v/>
      </c>
      <c r="CE237" s="41" t="str">
        <f>'Data Entry'!$BW2882</f>
        <v/>
      </c>
    </row>
    <row r="238" spans="1:83" x14ac:dyDescent="0.25">
      <c r="A238" s="21"/>
      <c r="B238" s="158" t="s">
        <v>217</v>
      </c>
      <c r="C238" s="159"/>
      <c r="D238" s="159"/>
      <c r="E238" s="159"/>
      <c r="F238" s="159"/>
      <c r="G238" s="159"/>
      <c r="H238" s="159"/>
      <c r="I238" s="159"/>
      <c r="J238" s="159"/>
      <c r="K238" s="160"/>
      <c r="L238" s="21"/>
      <c r="M238" s="158" t="s">
        <v>218</v>
      </c>
      <c r="N238" s="159"/>
      <c r="O238" s="159"/>
      <c r="P238" s="159"/>
      <c r="Q238" s="159"/>
      <c r="R238" s="159"/>
      <c r="S238" s="159"/>
      <c r="T238" s="159"/>
      <c r="U238" s="159"/>
      <c r="V238" s="160"/>
      <c r="W238" s="21"/>
      <c r="X238" s="21"/>
      <c r="Y238" s="158" t="s">
        <v>219</v>
      </c>
      <c r="Z238" s="159"/>
      <c r="AA238" s="159"/>
      <c r="AB238" s="159"/>
      <c r="AC238" s="159"/>
      <c r="AD238" s="159"/>
      <c r="AE238" s="159"/>
      <c r="AF238" s="159"/>
      <c r="AG238" s="159"/>
      <c r="AH238" s="160"/>
      <c r="AI238" s="21"/>
      <c r="AJ238" s="158" t="s">
        <v>215</v>
      </c>
      <c r="AK238" s="159"/>
      <c r="AL238" s="159"/>
      <c r="AM238" s="159"/>
      <c r="AN238" s="159"/>
      <c r="AO238" s="159"/>
      <c r="AP238" s="159"/>
      <c r="AQ238" s="159"/>
      <c r="AR238" s="159"/>
      <c r="AS238" s="160"/>
      <c r="AT238" s="21"/>
      <c r="AU238" s="92"/>
      <c r="AV238" s="201" t="s">
        <v>29</v>
      </c>
      <c r="AW238" s="202"/>
      <c r="AX238" s="202"/>
      <c r="AY238" s="202"/>
      <c r="AZ238" s="202"/>
      <c r="BA238" s="202"/>
      <c r="BB238" s="202"/>
      <c r="BC238" s="203"/>
      <c r="BD238" s="92"/>
      <c r="BH238" s="37" t="str">
        <f>'Intro &amp; Setup'!$BB$15</f>
        <v>Aug 2023</v>
      </c>
      <c r="BI238" s="66">
        <f>IF(OR($BH238="", $BH$230=""), "", SUMIF('Data Entry'!$CC$7:$CC$2646, CONCATENATE($BH$230, " - ", $BH238), 'Data Entry'!$BZ$7:$BZ$2646))</f>
        <v>0</v>
      </c>
      <c r="BK238" s="69" t="str">
        <f t="shared" si="13"/>
        <v/>
      </c>
      <c r="BT238" s="37" t="str">
        <f>IF('Intro &amp; Setup'!$BH15=1, "X", "")</f>
        <v/>
      </c>
      <c r="BY238" s="37">
        <v>235</v>
      </c>
      <c r="CC238" s="41" t="str">
        <f>IFERROR(INDEX('Data Entry'!$BY$2649:$BY$5288, MATCH($BY238, 'Data Entry'!$BZ$2649:$BZ$5288, 0)), "")</f>
        <v/>
      </c>
      <c r="CE238" s="41" t="str">
        <f>'Data Entry'!$BW2883</f>
        <v/>
      </c>
    </row>
    <row r="239" spans="1:83" ht="15" customHeight="1" x14ac:dyDescent="0.25">
      <c r="A239" s="21"/>
      <c r="B239" s="189">
        <f>IF($BH$230="", "", MAX($BK$231:$BK$242))</f>
        <v>342</v>
      </c>
      <c r="C239" s="190"/>
      <c r="D239" s="190"/>
      <c r="E239" s="190"/>
      <c r="F239" s="190"/>
      <c r="G239" s="190"/>
      <c r="H239" s="190"/>
      <c r="I239" s="190"/>
      <c r="J239" s="190"/>
      <c r="K239" s="191"/>
      <c r="L239" s="21"/>
      <c r="M239" s="189">
        <f>IF($BH$230="", "", MIN($BK$231:$BK$242))</f>
        <v>302</v>
      </c>
      <c r="N239" s="190"/>
      <c r="O239" s="190"/>
      <c r="P239" s="190"/>
      <c r="Q239" s="190"/>
      <c r="R239" s="190"/>
      <c r="S239" s="190"/>
      <c r="T239" s="190"/>
      <c r="U239" s="190"/>
      <c r="V239" s="191"/>
      <c r="W239" s="21"/>
      <c r="X239" s="21"/>
      <c r="Y239" s="195">
        <f>IF($BH$230="", "", IFERROR(AVERAGE($BK$231:$BK$242), ""))</f>
        <v>322</v>
      </c>
      <c r="Z239" s="196"/>
      <c r="AA239" s="196"/>
      <c r="AB239" s="196"/>
      <c r="AC239" s="196"/>
      <c r="AD239" s="196"/>
      <c r="AE239" s="196"/>
      <c r="AF239" s="196"/>
      <c r="AG239" s="196"/>
      <c r="AH239" s="197"/>
      <c r="AI239" s="21"/>
      <c r="AJ239" s="189">
        <f>IF($BH$230="", "", SUM($BI$231:$BI$242))</f>
        <v>966</v>
      </c>
      <c r="AK239" s="190"/>
      <c r="AL239" s="190"/>
      <c r="AM239" s="190"/>
      <c r="AN239" s="190"/>
      <c r="AO239" s="190"/>
      <c r="AP239" s="190"/>
      <c r="AQ239" s="190"/>
      <c r="AR239" s="190"/>
      <c r="AS239" s="191"/>
      <c r="AT239" s="21"/>
      <c r="AU239" s="92"/>
      <c r="AV239" s="201" t="s">
        <v>38</v>
      </c>
      <c r="AW239" s="202"/>
      <c r="AX239" s="202"/>
      <c r="AY239" s="202"/>
      <c r="AZ239" s="202"/>
      <c r="BA239" s="202"/>
      <c r="BB239" s="202"/>
      <c r="BC239" s="203"/>
      <c r="BD239" s="92"/>
      <c r="BH239" s="37" t="str">
        <f>'Intro &amp; Setup'!$BB$16</f>
        <v>Sep 2023</v>
      </c>
      <c r="BI239" s="66">
        <f>IF(OR($BH239="", $BH$230=""), "", SUMIF('Data Entry'!$CC$7:$CC$2646, CONCATENATE($BH$230, " - ", $BH239), 'Data Entry'!$BZ$7:$BZ$2646))</f>
        <v>0</v>
      </c>
      <c r="BK239" s="69" t="str">
        <f t="shared" si="13"/>
        <v/>
      </c>
      <c r="BT239" s="37" t="str">
        <f>IF('Intro &amp; Setup'!$BH16=1, "X", "")</f>
        <v/>
      </c>
      <c r="BY239" s="37">
        <v>236</v>
      </c>
      <c r="CC239" s="41" t="str">
        <f>IFERROR(INDEX('Data Entry'!$BY$2649:$BY$5288, MATCH($BY239, 'Data Entry'!$BZ$2649:$BZ$5288, 0)), "")</f>
        <v/>
      </c>
      <c r="CE239" s="41" t="str">
        <f>'Data Entry'!$BW2884</f>
        <v/>
      </c>
    </row>
    <row r="240" spans="1:83" ht="15" customHeight="1" x14ac:dyDescent="0.25">
      <c r="A240" s="21"/>
      <c r="B240" s="192"/>
      <c r="C240" s="193"/>
      <c r="D240" s="193"/>
      <c r="E240" s="193"/>
      <c r="F240" s="193"/>
      <c r="G240" s="193"/>
      <c r="H240" s="193"/>
      <c r="I240" s="193"/>
      <c r="J240" s="193"/>
      <c r="K240" s="194"/>
      <c r="L240" s="21"/>
      <c r="M240" s="192"/>
      <c r="N240" s="193"/>
      <c r="O240" s="193"/>
      <c r="P240" s="193"/>
      <c r="Q240" s="193"/>
      <c r="R240" s="193"/>
      <c r="S240" s="193"/>
      <c r="T240" s="193"/>
      <c r="U240" s="193"/>
      <c r="V240" s="194"/>
      <c r="W240" s="21"/>
      <c r="X240" s="21"/>
      <c r="Y240" s="198"/>
      <c r="Z240" s="199"/>
      <c r="AA240" s="199"/>
      <c r="AB240" s="199"/>
      <c r="AC240" s="199"/>
      <c r="AD240" s="199"/>
      <c r="AE240" s="199"/>
      <c r="AF240" s="199"/>
      <c r="AG240" s="199"/>
      <c r="AH240" s="200"/>
      <c r="AI240" s="21"/>
      <c r="AJ240" s="192"/>
      <c r="AK240" s="193"/>
      <c r="AL240" s="193"/>
      <c r="AM240" s="193"/>
      <c r="AN240" s="193"/>
      <c r="AO240" s="193"/>
      <c r="AP240" s="193"/>
      <c r="AQ240" s="193"/>
      <c r="AR240" s="193"/>
      <c r="AS240" s="194"/>
      <c r="AT240" s="21"/>
      <c r="AU240" s="92"/>
      <c r="AV240" s="204" t="s">
        <v>99</v>
      </c>
      <c r="AW240" s="205"/>
      <c r="AX240" s="205"/>
      <c r="AY240" s="205"/>
      <c r="AZ240" s="205"/>
      <c r="BA240" s="205"/>
      <c r="BB240" s="205"/>
      <c r="BC240" s="206"/>
      <c r="BD240" s="92"/>
      <c r="BH240" s="37" t="str">
        <f>'Intro &amp; Setup'!$BB$17</f>
        <v>Oct 2023</v>
      </c>
      <c r="BI240" s="66">
        <f>IF(OR($BH240="", $BH$230=""), "", SUMIF('Data Entry'!$CC$7:$CC$2646, CONCATENATE($BH$230, " - ", $BH240), 'Data Entry'!$BZ$7:$BZ$2646))</f>
        <v>0</v>
      </c>
      <c r="BK240" s="69" t="str">
        <f t="shared" si="13"/>
        <v/>
      </c>
      <c r="BT240" s="37" t="str">
        <f>IF('Intro &amp; Setup'!$BH17=1, "X", "")</f>
        <v/>
      </c>
      <c r="BY240" s="37">
        <v>237</v>
      </c>
      <c r="CC240" s="41" t="str">
        <f>IFERROR(INDEX('Data Entry'!$BY$2649:$BY$5288, MATCH($BY240, 'Data Entry'!$BZ$2649:$BZ$5288, 0)), "")</f>
        <v/>
      </c>
      <c r="CE240" s="41" t="str">
        <f>'Data Entry'!$BW2885</f>
        <v/>
      </c>
    </row>
    <row r="241" spans="1:83" x14ac:dyDescent="0.25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H241" s="37" t="str">
        <f>'Intro &amp; Setup'!$BB$18</f>
        <v>Nov 2023</v>
      </c>
      <c r="BI241" s="66">
        <f>IF(OR($BH241="", $BH$230=""), "", SUMIF('Data Entry'!$CC$7:$CC$2646, CONCATENATE($BH$230, " - ", $BH241), 'Data Entry'!$BZ$7:$BZ$2646))</f>
        <v>0</v>
      </c>
      <c r="BK241" s="69" t="str">
        <f t="shared" si="13"/>
        <v/>
      </c>
      <c r="BT241" s="37" t="str">
        <f>IF('Intro &amp; Setup'!$BH18=1, "X", "")</f>
        <v/>
      </c>
      <c r="BY241" s="37">
        <v>238</v>
      </c>
      <c r="CC241" s="41" t="str">
        <f>IFERROR(INDEX('Data Entry'!$BY$2649:$BY$5288, MATCH($BY241, 'Data Entry'!$BZ$2649:$BZ$5288, 0)), "")</f>
        <v/>
      </c>
      <c r="CE241" s="41" t="str">
        <f>'Data Entry'!$BW2886</f>
        <v/>
      </c>
    </row>
    <row r="242" spans="1:83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H242" s="38" t="str">
        <f>'Intro &amp; Setup'!$BB$19</f>
        <v>Dec 2023</v>
      </c>
      <c r="BI242" s="67">
        <f>IF(OR($BH242="", $BH$230=""), "", SUMIF('Data Entry'!$CC$7:$CC$2646, CONCATENATE($BH$230, " - ", $BH242), 'Data Entry'!$BZ$7:$BZ$2646))</f>
        <v>0</v>
      </c>
      <c r="BK242" s="70" t="str">
        <f t="shared" si="13"/>
        <v/>
      </c>
      <c r="BT242" s="38" t="str">
        <f>IF('Intro &amp; Setup'!$BH19=1, "X", "")</f>
        <v/>
      </c>
      <c r="BY242" s="37">
        <v>239</v>
      </c>
      <c r="CC242" s="41" t="str">
        <f>IFERROR(INDEX('Data Entry'!$BY$2649:$BY$5288, MATCH($BY242, 'Data Entry'!$BZ$2649:$BZ$5288, 0)), "")</f>
        <v/>
      </c>
      <c r="CE242" s="41" t="str">
        <f>'Data Entry'!$BW2887</f>
        <v/>
      </c>
    </row>
    <row r="243" spans="1:83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Y243" s="37">
        <v>240</v>
      </c>
      <c r="CC243" s="41" t="str">
        <f>IFERROR(INDEX('Data Entry'!$BY$2649:$BY$5288, MATCH($BY243, 'Data Entry'!$BZ$2649:$BZ$5288, 0)), "")</f>
        <v/>
      </c>
      <c r="CE243" s="41" t="str">
        <f>'Data Entry'!$BW2888</f>
        <v/>
      </c>
    </row>
    <row r="244" spans="1:83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Y244" s="37">
        <v>241</v>
      </c>
      <c r="CC244" s="41" t="str">
        <f>IFERROR(INDEX('Data Entry'!$BY$2649:$BY$5288, MATCH($BY244, 'Data Entry'!$BZ$2649:$BZ$5288, 0)), "")</f>
        <v/>
      </c>
      <c r="CE244" s="41" t="str">
        <f>'Data Entry'!$BW2889</f>
        <v/>
      </c>
    </row>
    <row r="245" spans="1:83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H245" s="214" t="s">
        <v>26</v>
      </c>
      <c r="BI245" s="215"/>
      <c r="BJ245" s="215"/>
      <c r="BK245" s="215"/>
      <c r="BL245" s="215"/>
      <c r="BM245" s="215"/>
      <c r="BN245" s="215"/>
      <c r="BO245" s="215"/>
      <c r="BP245" s="215"/>
      <c r="BQ245" s="215"/>
      <c r="BR245" s="215"/>
      <c r="BS245" s="216"/>
      <c r="BY245" s="37">
        <v>242</v>
      </c>
      <c r="CC245" s="41" t="str">
        <f>IFERROR(INDEX('Data Entry'!$BY$2649:$BY$5288, MATCH($BY245, 'Data Entry'!$BZ$2649:$BZ$5288, 0)), "")</f>
        <v/>
      </c>
      <c r="CE245" s="41" t="str">
        <f>'Data Entry'!$BW2890</f>
        <v/>
      </c>
    </row>
    <row r="246" spans="1:83" x14ac:dyDescent="0.25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Y246" s="37">
        <v>243</v>
      </c>
      <c r="CC246" s="41" t="str">
        <f>IFERROR(INDEX('Data Entry'!$BY$2649:$BY$5288, MATCH($BY246, 'Data Entry'!$BZ$2649:$BZ$5288, 0)), "")</f>
        <v/>
      </c>
      <c r="CE246" s="41" t="str">
        <f>'Data Entry'!$BW2891</f>
        <v/>
      </c>
    </row>
    <row r="247" spans="1:83" x14ac:dyDescent="0.25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H247" s="35" t="s">
        <v>14</v>
      </c>
      <c r="BI247" s="52" t="str">
        <f>IF($AV$231="", "", $AV$231)</f>
        <v>Spreadsheet Solutions - Creating business solutions through custom spreadsheets</v>
      </c>
      <c r="BJ247" s="90" t="str">
        <f>IF($AV$232="", "", $AV$232)</f>
        <v>50 Problems Solved | Spreadsheet Solutions</v>
      </c>
      <c r="BK247" s="90" t="str">
        <f>IF($AV$233="", "", $AV$233)</f>
        <v>About Our Spreadsheets | Spreadsheet Solutions</v>
      </c>
      <c r="BL247" s="90" t="str">
        <f>IF($AV$234="", "", $AV$234)</f>
        <v>Admin Services | Spreadsheet Solutions</v>
      </c>
      <c r="BM247" s="90" t="str">
        <f>IF($AV$235="", "", $AV$235)</f>
        <v>Bespoke Spreadsheets | Spreadsheet Solutions</v>
      </c>
      <c r="BN247" s="90" t="str">
        <f>IF($AV$236="", "", $AV$236)</f>
        <v>Store | Spreadsheet Solutions</v>
      </c>
      <c r="BO247" s="90" t="str">
        <f>IF($AV$237="", "", $AV$237)</f>
        <v>Basic Spreadsheet Range | Spreadsheet Solutions</v>
      </c>
      <c r="BP247" s="90" t="str">
        <f>IF($AV$238="", "", $AV$238)</f>
        <v>Free Downloads | Spreadsheet Solutions</v>
      </c>
      <c r="BQ247" s="90" t="str">
        <f>IF($AV$239="", "", $AV$239)</f>
        <v>Terms &amp; Conditions | Spreadsheet Solutions</v>
      </c>
      <c r="BR247" s="53" t="str">
        <f>IF($AV$240="", "", $AV$240)</f>
        <v>FAQ | Spreadsheet Solutions</v>
      </c>
      <c r="BS247" s="86" t="s">
        <v>210</v>
      </c>
      <c r="BU247" s="35" t="s">
        <v>212</v>
      </c>
      <c r="BV247" s="35"/>
      <c r="BY247" s="37">
        <v>244</v>
      </c>
      <c r="CC247" s="41" t="str">
        <f>IFERROR(INDEX('Data Entry'!$BY$2649:$BY$5288, MATCH($BY247, 'Data Entry'!$BZ$2649:$BZ$5288, 0)), "")</f>
        <v/>
      </c>
      <c r="CE247" s="41" t="str">
        <f>'Data Entry'!$BW2892</f>
        <v/>
      </c>
    </row>
    <row r="248" spans="1:83" x14ac:dyDescent="0.25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H248" s="36" t="str">
        <f>'Intro &amp; Setup'!$BB$8</f>
        <v>Jan 2023</v>
      </c>
      <c r="BI248" s="62">
        <f>IF(OR($BH248="", BI$247=""), "", SUMIF('Data Entry'!$CC$7:$CC$2646, CONCATENATE(BI$247, " - ", $BH248), 'Data Entry'!$BZ$7:$BZ$2646))</f>
        <v>302</v>
      </c>
      <c r="BJ248" s="88">
        <f>IF(OR($BH248="", BJ$247=""), "", SUMIF('Data Entry'!$CC$7:$CC$2646, CONCATENATE(BJ$247, " - ", $BH248), 'Data Entry'!$BZ$7:$BZ$2646))</f>
        <v>22</v>
      </c>
      <c r="BK248" s="88">
        <f>IF(OR($BH248="", BK$247=""), "", SUMIF('Data Entry'!$CC$7:$CC$2646, CONCATENATE(BK$247, " - ", $BH248), 'Data Entry'!$BZ$7:$BZ$2646))</f>
        <v>31</v>
      </c>
      <c r="BL248" s="88">
        <f>IF(OR($BH248="", BL$247=""), "", SUMIF('Data Entry'!$CC$7:$CC$2646, CONCATENATE(BL$247, " - ", $BH248), 'Data Entry'!$BZ$7:$BZ$2646))</f>
        <v>2</v>
      </c>
      <c r="BM248" s="88">
        <f>IF(OR($BH248="", BM$247=""), "", SUMIF('Data Entry'!$CC$7:$CC$2646, CONCATENATE(BM$247, " - ", $BH248), 'Data Entry'!$BZ$7:$BZ$2646))</f>
        <v>22</v>
      </c>
      <c r="BN248" s="88">
        <f>IF(OR($BH248="", BN$247=""), "", SUMIF('Data Entry'!$CC$7:$CC$2646, CONCATENATE(BN$247, " - ", $BH248), 'Data Entry'!$BZ$7:$BZ$2646))</f>
        <v>88</v>
      </c>
      <c r="BO248" s="88">
        <f>IF(OR($BH248="", BO$247=""), "", SUMIF('Data Entry'!$CC$7:$CC$2646, CONCATENATE(BO$247, " - ", $BH248), 'Data Entry'!$BZ$7:$BZ$2646))</f>
        <v>74</v>
      </c>
      <c r="BP248" s="88">
        <f>IF(OR($BH248="", BP$247=""), "", SUMIF('Data Entry'!$CC$7:$CC$2646, CONCATENATE(BP$247, " - ", $BH248), 'Data Entry'!$BZ$7:$BZ$2646))</f>
        <v>173</v>
      </c>
      <c r="BQ248" s="88">
        <f>IF(OR($BH248="", BQ$247=""), "", SUMIF('Data Entry'!$CC$7:$CC$2646, CONCATENATE(BQ$247, " - ", $BH248), 'Data Entry'!$BZ$7:$BZ$2646))</f>
        <v>35</v>
      </c>
      <c r="BR248" s="88">
        <f>IF(OR($BH248="", BR$247=""), "", SUMIF('Data Entry'!$CC$7:$CC$2646, CONCATENATE(BR$247, " - ", $BH248), 'Data Entry'!$BZ$7:$BZ$2646))</f>
        <v>3</v>
      </c>
      <c r="BS248" s="68">
        <f>IFERROR($BU248-SUM($BI248:$BR248), "")</f>
        <v>996</v>
      </c>
      <c r="BT248" s="36" t="str">
        <f>IF('Intro &amp; Setup'!$BG175=1, "X", "")</f>
        <v/>
      </c>
      <c r="BU248" s="65">
        <f>IF($BH248="", "", SUMIF('Data Entry'!$CB$7:$CB$2646, $BH248, 'Data Entry'!$BZ$7:$BZ$2646))</f>
        <v>1748</v>
      </c>
      <c r="BV248" s="87"/>
      <c r="BY248" s="37">
        <v>245</v>
      </c>
      <c r="CC248" s="41" t="str">
        <f>IFERROR(INDEX('Data Entry'!$BY$2649:$BY$5288, MATCH($BY248, 'Data Entry'!$BZ$2649:$BZ$5288, 0)), "")</f>
        <v/>
      </c>
      <c r="CE248" s="41" t="str">
        <f>'Data Entry'!$BW2893</f>
        <v/>
      </c>
    </row>
    <row r="249" spans="1:83" x14ac:dyDescent="0.25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H249" s="37" t="str">
        <f>'Intro &amp; Setup'!$BB$9</f>
        <v>Feb 2023</v>
      </c>
      <c r="BI249" s="63">
        <f>IF(OR($BH249="", BI$247=""), "", SUMIF('Data Entry'!$CC$7:$CC$2646, CONCATENATE(BI$247, " - ", $BH249), 'Data Entry'!$BZ$7:$BZ$2646))</f>
        <v>342</v>
      </c>
      <c r="BJ249" s="85">
        <f>IF(OR($BH249="", BJ$247=""), "", SUMIF('Data Entry'!$CC$7:$CC$2646, CONCATENATE(BJ$247, " - ", $BH249), 'Data Entry'!$BZ$7:$BZ$2646))</f>
        <v>23</v>
      </c>
      <c r="BK249" s="85">
        <f>IF(OR($BH249="", BK$247=""), "", SUMIF('Data Entry'!$CC$7:$CC$2646, CONCATENATE(BK$247, " - ", $BH249), 'Data Entry'!$BZ$7:$BZ$2646))</f>
        <v>28</v>
      </c>
      <c r="BL249" s="85">
        <f>IF(OR($BH249="", BL$247=""), "", SUMIF('Data Entry'!$CC$7:$CC$2646, CONCATENATE(BL$247, " - ", $BH249), 'Data Entry'!$BZ$7:$BZ$2646))</f>
        <v>6</v>
      </c>
      <c r="BM249" s="85">
        <f>IF(OR($BH249="", BM$247=""), "", SUMIF('Data Entry'!$CC$7:$CC$2646, CONCATENATE(BM$247, " - ", $BH249), 'Data Entry'!$BZ$7:$BZ$2646))</f>
        <v>47</v>
      </c>
      <c r="BN249" s="85">
        <f>IF(OR($BH249="", BN$247=""), "", SUMIF('Data Entry'!$CC$7:$CC$2646, CONCATENATE(BN$247, " - ", $BH249), 'Data Entry'!$BZ$7:$BZ$2646))</f>
        <v>100</v>
      </c>
      <c r="BO249" s="85">
        <f>IF(OR($BH249="", BO$247=""), "", SUMIF('Data Entry'!$CC$7:$CC$2646, CONCATENATE(BO$247, " - ", $BH249), 'Data Entry'!$BZ$7:$BZ$2646))</f>
        <v>87</v>
      </c>
      <c r="BP249" s="85">
        <f>IF(OR($BH249="", BP$247=""), "", SUMIF('Data Entry'!$CC$7:$CC$2646, CONCATENATE(BP$247, " - ", $BH249), 'Data Entry'!$BZ$7:$BZ$2646))</f>
        <v>64</v>
      </c>
      <c r="BQ249" s="85">
        <f>IF(OR($BH249="", BQ$247=""), "", SUMIF('Data Entry'!$CC$7:$CC$2646, CONCATENATE(BQ$247, " - ", $BH249), 'Data Entry'!$BZ$7:$BZ$2646))</f>
        <v>31</v>
      </c>
      <c r="BR249" s="85">
        <f>IF(OR($BH249="", BR$247=""), "", SUMIF('Data Entry'!$CC$7:$CC$2646, CONCATENATE(BR$247, " - ", $BH249), 'Data Entry'!$BZ$7:$BZ$2646))</f>
        <v>9</v>
      </c>
      <c r="BS249" s="69">
        <f t="shared" ref="BS249:BS259" si="14">IFERROR($BU249-SUM($BI249:$BR249), "")</f>
        <v>975</v>
      </c>
      <c r="BT249" s="37" t="str">
        <f>IF('Intro &amp; Setup'!$BG176=1, "X", "")</f>
        <v/>
      </c>
      <c r="BU249" s="66">
        <f>IF($BH249="", "", SUMIF('Data Entry'!$CB$7:$CB$2646, $BH249, 'Data Entry'!$BZ$7:$BZ$2646))</f>
        <v>1712</v>
      </c>
      <c r="BV249" s="87"/>
      <c r="BY249" s="37">
        <v>246</v>
      </c>
      <c r="CC249" s="41" t="str">
        <f>IFERROR(INDEX('Data Entry'!$BY$2649:$BY$5288, MATCH($BY249, 'Data Entry'!$BZ$2649:$BZ$5288, 0)), "")</f>
        <v/>
      </c>
      <c r="CE249" s="41" t="str">
        <f>'Data Entry'!$BW2894</f>
        <v/>
      </c>
    </row>
    <row r="250" spans="1:83" x14ac:dyDescent="0.25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H250" s="37" t="str">
        <f>'Intro &amp; Setup'!$BB$10</f>
        <v>Mar 2023</v>
      </c>
      <c r="BI250" s="63">
        <f>IF(OR($BH250="", BI$247=""), "", SUMIF('Data Entry'!$CC$7:$CC$2646, CONCATENATE(BI$247, " - ", $BH250), 'Data Entry'!$BZ$7:$BZ$2646))</f>
        <v>322</v>
      </c>
      <c r="BJ250" s="85">
        <f>IF(OR($BH250="", BJ$247=""), "", SUMIF('Data Entry'!$CC$7:$CC$2646, CONCATENATE(BJ$247, " - ", $BH250), 'Data Entry'!$BZ$7:$BZ$2646))</f>
        <v>17</v>
      </c>
      <c r="BK250" s="85">
        <f>IF(OR($BH250="", BK$247=""), "", SUMIF('Data Entry'!$CC$7:$CC$2646, CONCATENATE(BK$247, " - ", $BH250), 'Data Entry'!$BZ$7:$BZ$2646))</f>
        <v>11</v>
      </c>
      <c r="BL250" s="85">
        <f>IF(OR($BH250="", BL$247=""), "", SUMIF('Data Entry'!$CC$7:$CC$2646, CONCATENATE(BL$247, " - ", $BH250), 'Data Entry'!$BZ$7:$BZ$2646))</f>
        <v>7</v>
      </c>
      <c r="BM250" s="85">
        <f>IF(OR($BH250="", BM$247=""), "", SUMIF('Data Entry'!$CC$7:$CC$2646, CONCATENATE(BM$247, " - ", $BH250), 'Data Entry'!$BZ$7:$BZ$2646))</f>
        <v>41</v>
      </c>
      <c r="BN250" s="85">
        <f>IF(OR($BH250="", BN$247=""), "", SUMIF('Data Entry'!$CC$7:$CC$2646, CONCATENATE(BN$247, " - ", $BH250), 'Data Entry'!$BZ$7:$BZ$2646))</f>
        <v>87</v>
      </c>
      <c r="BO250" s="85">
        <f>IF(OR($BH250="", BO$247=""), "", SUMIF('Data Entry'!$CC$7:$CC$2646, CONCATENATE(BO$247, " - ", $BH250), 'Data Entry'!$BZ$7:$BZ$2646))</f>
        <v>93</v>
      </c>
      <c r="BP250" s="85">
        <f>IF(OR($BH250="", BP$247=""), "", SUMIF('Data Entry'!$CC$7:$CC$2646, CONCATENATE(BP$247, " - ", $BH250), 'Data Entry'!$BZ$7:$BZ$2646))</f>
        <v>115</v>
      </c>
      <c r="BQ250" s="85">
        <f>IF(OR($BH250="", BQ$247=""), "", SUMIF('Data Entry'!$CC$7:$CC$2646, CONCATENATE(BQ$247, " - ", $BH250), 'Data Entry'!$BZ$7:$BZ$2646))</f>
        <v>27</v>
      </c>
      <c r="BR250" s="85">
        <f>IF(OR($BH250="", BR$247=""), "", SUMIF('Data Entry'!$CC$7:$CC$2646, CONCATENATE(BR$247, " - ", $BH250), 'Data Entry'!$BZ$7:$BZ$2646))</f>
        <v>3</v>
      </c>
      <c r="BS250" s="69">
        <f t="shared" si="14"/>
        <v>555</v>
      </c>
      <c r="BT250" s="37" t="str">
        <f>IF('Intro &amp; Setup'!$BG177=1, "X", "")</f>
        <v/>
      </c>
      <c r="BU250" s="66">
        <f>IF($BH250="", "", SUMIF('Data Entry'!$CB$7:$CB$2646, $BH250, 'Data Entry'!$BZ$7:$BZ$2646))</f>
        <v>1278</v>
      </c>
      <c r="BV250" s="87"/>
      <c r="BY250" s="37">
        <v>247</v>
      </c>
      <c r="CC250" s="41" t="str">
        <f>IFERROR(INDEX('Data Entry'!$BY$2649:$BY$5288, MATCH($BY250, 'Data Entry'!$BZ$2649:$BZ$5288, 0)), "")</f>
        <v/>
      </c>
      <c r="CE250" s="41" t="str">
        <f>'Data Entry'!$BW2895</f>
        <v/>
      </c>
    </row>
    <row r="251" spans="1:83" x14ac:dyDescent="0.25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H251" s="37" t="str">
        <f>'Intro &amp; Setup'!$BB$11</f>
        <v>Apr 2023</v>
      </c>
      <c r="BI251" s="63">
        <f>IF(OR($BH251="", BI$247=""), "", SUMIF('Data Entry'!$CC$7:$CC$2646, CONCATENATE(BI$247, " - ", $BH251), 'Data Entry'!$BZ$7:$BZ$2646))</f>
        <v>0</v>
      </c>
      <c r="BJ251" s="85">
        <f>IF(OR($BH251="", BJ$247=""), "", SUMIF('Data Entry'!$CC$7:$CC$2646, CONCATENATE(BJ$247, " - ", $BH251), 'Data Entry'!$BZ$7:$BZ$2646))</f>
        <v>0</v>
      </c>
      <c r="BK251" s="85">
        <f>IF(OR($BH251="", BK$247=""), "", SUMIF('Data Entry'!$CC$7:$CC$2646, CONCATENATE(BK$247, " - ", $BH251), 'Data Entry'!$BZ$7:$BZ$2646))</f>
        <v>0</v>
      </c>
      <c r="BL251" s="85">
        <f>IF(OR($BH251="", BL$247=""), "", SUMIF('Data Entry'!$CC$7:$CC$2646, CONCATENATE(BL$247, " - ", $BH251), 'Data Entry'!$BZ$7:$BZ$2646))</f>
        <v>0</v>
      </c>
      <c r="BM251" s="85">
        <f>IF(OR($BH251="", BM$247=""), "", SUMIF('Data Entry'!$CC$7:$CC$2646, CONCATENATE(BM$247, " - ", $BH251), 'Data Entry'!$BZ$7:$BZ$2646))</f>
        <v>0</v>
      </c>
      <c r="BN251" s="85">
        <f>IF(OR($BH251="", BN$247=""), "", SUMIF('Data Entry'!$CC$7:$CC$2646, CONCATENATE(BN$247, " - ", $BH251), 'Data Entry'!$BZ$7:$BZ$2646))</f>
        <v>0</v>
      </c>
      <c r="BO251" s="85">
        <f>IF(OR($BH251="", BO$247=""), "", SUMIF('Data Entry'!$CC$7:$CC$2646, CONCATENATE(BO$247, " - ", $BH251), 'Data Entry'!$BZ$7:$BZ$2646))</f>
        <v>0</v>
      </c>
      <c r="BP251" s="85">
        <f>IF(OR($BH251="", BP$247=""), "", SUMIF('Data Entry'!$CC$7:$CC$2646, CONCATENATE(BP$247, " - ", $BH251), 'Data Entry'!$BZ$7:$BZ$2646))</f>
        <v>0</v>
      </c>
      <c r="BQ251" s="85">
        <f>IF(OR($BH251="", BQ$247=""), "", SUMIF('Data Entry'!$CC$7:$CC$2646, CONCATENATE(BQ$247, " - ", $BH251), 'Data Entry'!$BZ$7:$BZ$2646))</f>
        <v>0</v>
      </c>
      <c r="BR251" s="85">
        <f>IF(OR($BH251="", BR$247=""), "", SUMIF('Data Entry'!$CC$7:$CC$2646, CONCATENATE(BR$247, " - ", $BH251), 'Data Entry'!$BZ$7:$BZ$2646))</f>
        <v>0</v>
      </c>
      <c r="BS251" s="69">
        <f t="shared" si="14"/>
        <v>0</v>
      </c>
      <c r="BT251" s="37" t="str">
        <f>IF('Intro &amp; Setup'!$BG178=1, "X", "")</f>
        <v/>
      </c>
      <c r="BU251" s="66">
        <f>IF($BH251="", "", SUMIF('Data Entry'!$CB$7:$CB$2646, $BH251, 'Data Entry'!$BZ$7:$BZ$2646))</f>
        <v>0</v>
      </c>
      <c r="BV251" s="87"/>
      <c r="BY251" s="37">
        <v>248</v>
      </c>
      <c r="CC251" s="41" t="str">
        <f>IFERROR(INDEX('Data Entry'!$BY$2649:$BY$5288, MATCH($BY251, 'Data Entry'!$BZ$2649:$BZ$5288, 0)), "")</f>
        <v/>
      </c>
      <c r="CE251" s="41" t="str">
        <f>'Data Entry'!$BW2896</f>
        <v/>
      </c>
    </row>
    <row r="252" spans="1:83" x14ac:dyDescent="0.2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H252" s="37" t="str">
        <f>'Intro &amp; Setup'!$BB$12</f>
        <v>May 2023</v>
      </c>
      <c r="BI252" s="63">
        <f>IF(OR($BH252="", BI$247=""), "", SUMIF('Data Entry'!$CC$7:$CC$2646, CONCATENATE(BI$247, " - ", $BH252), 'Data Entry'!$BZ$7:$BZ$2646))</f>
        <v>0</v>
      </c>
      <c r="BJ252" s="85">
        <f>IF(OR($BH252="", BJ$247=""), "", SUMIF('Data Entry'!$CC$7:$CC$2646, CONCATENATE(BJ$247, " - ", $BH252), 'Data Entry'!$BZ$7:$BZ$2646))</f>
        <v>0</v>
      </c>
      <c r="BK252" s="85">
        <f>IF(OR($BH252="", BK$247=""), "", SUMIF('Data Entry'!$CC$7:$CC$2646, CONCATENATE(BK$247, " - ", $BH252), 'Data Entry'!$BZ$7:$BZ$2646))</f>
        <v>0</v>
      </c>
      <c r="BL252" s="85">
        <f>IF(OR($BH252="", BL$247=""), "", SUMIF('Data Entry'!$CC$7:$CC$2646, CONCATENATE(BL$247, " - ", $BH252), 'Data Entry'!$BZ$7:$BZ$2646))</f>
        <v>0</v>
      </c>
      <c r="BM252" s="85">
        <f>IF(OR($BH252="", BM$247=""), "", SUMIF('Data Entry'!$CC$7:$CC$2646, CONCATENATE(BM$247, " - ", $BH252), 'Data Entry'!$BZ$7:$BZ$2646))</f>
        <v>0</v>
      </c>
      <c r="BN252" s="85">
        <f>IF(OR($BH252="", BN$247=""), "", SUMIF('Data Entry'!$CC$7:$CC$2646, CONCATENATE(BN$247, " - ", $BH252), 'Data Entry'!$BZ$7:$BZ$2646))</f>
        <v>0</v>
      </c>
      <c r="BO252" s="85">
        <f>IF(OR($BH252="", BO$247=""), "", SUMIF('Data Entry'!$CC$7:$CC$2646, CONCATENATE(BO$247, " - ", $BH252), 'Data Entry'!$BZ$7:$BZ$2646))</f>
        <v>0</v>
      </c>
      <c r="BP252" s="85">
        <f>IF(OR($BH252="", BP$247=""), "", SUMIF('Data Entry'!$CC$7:$CC$2646, CONCATENATE(BP$247, " - ", $BH252), 'Data Entry'!$BZ$7:$BZ$2646))</f>
        <v>0</v>
      </c>
      <c r="BQ252" s="85">
        <f>IF(OR($BH252="", BQ$247=""), "", SUMIF('Data Entry'!$CC$7:$CC$2646, CONCATENATE(BQ$247, " - ", $BH252), 'Data Entry'!$BZ$7:$BZ$2646))</f>
        <v>0</v>
      </c>
      <c r="BR252" s="85">
        <f>IF(OR($BH252="", BR$247=""), "", SUMIF('Data Entry'!$CC$7:$CC$2646, CONCATENATE(BR$247, " - ", $BH252), 'Data Entry'!$BZ$7:$BZ$2646))</f>
        <v>0</v>
      </c>
      <c r="BS252" s="69">
        <f t="shared" si="14"/>
        <v>0</v>
      </c>
      <c r="BT252" s="37" t="str">
        <f>IF('Intro &amp; Setup'!$BG179=1, "X", "")</f>
        <v/>
      </c>
      <c r="BU252" s="66">
        <f>IF($BH252="", "", SUMIF('Data Entry'!$CB$7:$CB$2646, $BH252, 'Data Entry'!$BZ$7:$BZ$2646))</f>
        <v>0</v>
      </c>
      <c r="BV252" s="87"/>
      <c r="BY252" s="37">
        <v>249</v>
      </c>
      <c r="CC252" s="41" t="str">
        <f>IFERROR(INDEX('Data Entry'!$BY$2649:$BY$5288, MATCH($BY252, 'Data Entry'!$BZ$2649:$BZ$5288, 0)), "")</f>
        <v/>
      </c>
      <c r="CE252" s="41" t="str">
        <f>'Data Entry'!$BW2897</f>
        <v/>
      </c>
    </row>
    <row r="253" spans="1:83" x14ac:dyDescent="0.25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H253" s="37" t="str">
        <f>'Intro &amp; Setup'!$BB$13</f>
        <v>Jun 2023</v>
      </c>
      <c r="BI253" s="63">
        <f>IF(OR($BH253="", BI$247=""), "", SUMIF('Data Entry'!$CC$7:$CC$2646, CONCATENATE(BI$247, " - ", $BH253), 'Data Entry'!$BZ$7:$BZ$2646))</f>
        <v>0</v>
      </c>
      <c r="BJ253" s="85">
        <f>IF(OR($BH253="", BJ$247=""), "", SUMIF('Data Entry'!$CC$7:$CC$2646, CONCATENATE(BJ$247, " - ", $BH253), 'Data Entry'!$BZ$7:$BZ$2646))</f>
        <v>0</v>
      </c>
      <c r="BK253" s="85">
        <f>IF(OR($BH253="", BK$247=""), "", SUMIF('Data Entry'!$CC$7:$CC$2646, CONCATENATE(BK$247, " - ", $BH253), 'Data Entry'!$BZ$7:$BZ$2646))</f>
        <v>0</v>
      </c>
      <c r="BL253" s="85">
        <f>IF(OR($BH253="", BL$247=""), "", SUMIF('Data Entry'!$CC$7:$CC$2646, CONCATENATE(BL$247, " - ", $BH253), 'Data Entry'!$BZ$7:$BZ$2646))</f>
        <v>0</v>
      </c>
      <c r="BM253" s="85">
        <f>IF(OR($BH253="", BM$247=""), "", SUMIF('Data Entry'!$CC$7:$CC$2646, CONCATENATE(BM$247, " - ", $BH253), 'Data Entry'!$BZ$7:$BZ$2646))</f>
        <v>0</v>
      </c>
      <c r="BN253" s="85">
        <f>IF(OR($BH253="", BN$247=""), "", SUMIF('Data Entry'!$CC$7:$CC$2646, CONCATENATE(BN$247, " - ", $BH253), 'Data Entry'!$BZ$7:$BZ$2646))</f>
        <v>0</v>
      </c>
      <c r="BO253" s="85">
        <f>IF(OR($BH253="", BO$247=""), "", SUMIF('Data Entry'!$CC$7:$CC$2646, CONCATENATE(BO$247, " - ", $BH253), 'Data Entry'!$BZ$7:$BZ$2646))</f>
        <v>0</v>
      </c>
      <c r="BP253" s="85">
        <f>IF(OR($BH253="", BP$247=""), "", SUMIF('Data Entry'!$CC$7:$CC$2646, CONCATENATE(BP$247, " - ", $BH253), 'Data Entry'!$BZ$7:$BZ$2646))</f>
        <v>0</v>
      </c>
      <c r="BQ253" s="85">
        <f>IF(OR($BH253="", BQ$247=""), "", SUMIF('Data Entry'!$CC$7:$CC$2646, CONCATENATE(BQ$247, " - ", $BH253), 'Data Entry'!$BZ$7:$BZ$2646))</f>
        <v>0</v>
      </c>
      <c r="BR253" s="85">
        <f>IF(OR($BH253="", BR$247=""), "", SUMIF('Data Entry'!$CC$7:$CC$2646, CONCATENATE(BR$247, " - ", $BH253), 'Data Entry'!$BZ$7:$BZ$2646))</f>
        <v>0</v>
      </c>
      <c r="BS253" s="69">
        <f t="shared" si="14"/>
        <v>0</v>
      </c>
      <c r="BT253" s="37" t="str">
        <f>IF('Intro &amp; Setup'!$BG180=1, "X", "")</f>
        <v/>
      </c>
      <c r="BU253" s="66">
        <f>IF($BH253="", "", SUMIF('Data Entry'!$CB$7:$CB$2646, $BH253, 'Data Entry'!$BZ$7:$BZ$2646))</f>
        <v>0</v>
      </c>
      <c r="BV253" s="87"/>
      <c r="BY253" s="37">
        <v>250</v>
      </c>
      <c r="CC253" s="41" t="str">
        <f>IFERROR(INDEX('Data Entry'!$BY$2649:$BY$5288, MATCH($BY253, 'Data Entry'!$BZ$2649:$BZ$5288, 0)), "")</f>
        <v/>
      </c>
      <c r="CE253" s="41" t="str">
        <f>'Data Entry'!$BW2898</f>
        <v/>
      </c>
    </row>
    <row r="254" spans="1:83" x14ac:dyDescent="0.25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H254" s="37" t="str">
        <f>'Intro &amp; Setup'!$BB$14</f>
        <v>Jul 2023</v>
      </c>
      <c r="BI254" s="63">
        <f>IF(OR($BH254="", BI$247=""), "", SUMIF('Data Entry'!$CC$7:$CC$2646, CONCATENATE(BI$247, " - ", $BH254), 'Data Entry'!$BZ$7:$BZ$2646))</f>
        <v>0</v>
      </c>
      <c r="BJ254" s="85">
        <f>IF(OR($BH254="", BJ$247=""), "", SUMIF('Data Entry'!$CC$7:$CC$2646, CONCATENATE(BJ$247, " - ", $BH254), 'Data Entry'!$BZ$7:$BZ$2646))</f>
        <v>0</v>
      </c>
      <c r="BK254" s="85">
        <f>IF(OR($BH254="", BK$247=""), "", SUMIF('Data Entry'!$CC$7:$CC$2646, CONCATENATE(BK$247, " - ", $BH254), 'Data Entry'!$BZ$7:$BZ$2646))</f>
        <v>0</v>
      </c>
      <c r="BL254" s="85">
        <f>IF(OR($BH254="", BL$247=""), "", SUMIF('Data Entry'!$CC$7:$CC$2646, CONCATENATE(BL$247, " - ", $BH254), 'Data Entry'!$BZ$7:$BZ$2646))</f>
        <v>0</v>
      </c>
      <c r="BM254" s="85">
        <f>IF(OR($BH254="", BM$247=""), "", SUMIF('Data Entry'!$CC$7:$CC$2646, CONCATENATE(BM$247, " - ", $BH254), 'Data Entry'!$BZ$7:$BZ$2646))</f>
        <v>0</v>
      </c>
      <c r="BN254" s="85">
        <f>IF(OR($BH254="", BN$247=""), "", SUMIF('Data Entry'!$CC$7:$CC$2646, CONCATENATE(BN$247, " - ", $BH254), 'Data Entry'!$BZ$7:$BZ$2646))</f>
        <v>0</v>
      </c>
      <c r="BO254" s="85">
        <f>IF(OR($BH254="", BO$247=""), "", SUMIF('Data Entry'!$CC$7:$CC$2646, CONCATENATE(BO$247, " - ", $BH254), 'Data Entry'!$BZ$7:$BZ$2646))</f>
        <v>0</v>
      </c>
      <c r="BP254" s="85">
        <f>IF(OR($BH254="", BP$247=""), "", SUMIF('Data Entry'!$CC$7:$CC$2646, CONCATENATE(BP$247, " - ", $BH254), 'Data Entry'!$BZ$7:$BZ$2646))</f>
        <v>0</v>
      </c>
      <c r="BQ254" s="85">
        <f>IF(OR($BH254="", BQ$247=""), "", SUMIF('Data Entry'!$CC$7:$CC$2646, CONCATENATE(BQ$247, " - ", $BH254), 'Data Entry'!$BZ$7:$BZ$2646))</f>
        <v>0</v>
      </c>
      <c r="BR254" s="85">
        <f>IF(OR($BH254="", BR$247=""), "", SUMIF('Data Entry'!$CC$7:$CC$2646, CONCATENATE(BR$247, " - ", $BH254), 'Data Entry'!$BZ$7:$BZ$2646))</f>
        <v>0</v>
      </c>
      <c r="BS254" s="69">
        <f t="shared" si="14"/>
        <v>0</v>
      </c>
      <c r="BT254" s="37" t="str">
        <f>IF('Intro &amp; Setup'!$BG181=1, "X", "")</f>
        <v/>
      </c>
      <c r="BU254" s="66">
        <f>IF($BH254="", "", SUMIF('Data Entry'!$CB$7:$CB$2646, $BH254, 'Data Entry'!$BZ$7:$BZ$2646))</f>
        <v>0</v>
      </c>
      <c r="BV254" s="87"/>
      <c r="BY254" s="37">
        <v>251</v>
      </c>
      <c r="CC254" s="41" t="str">
        <f>IFERROR(INDEX('Data Entry'!$BY$2649:$BY$5288, MATCH($BY254, 'Data Entry'!$BZ$2649:$BZ$5288, 0)), "")</f>
        <v/>
      </c>
      <c r="CE254" s="41" t="str">
        <f>'Data Entry'!$BW2899</f>
        <v/>
      </c>
    </row>
    <row r="255" spans="1:83" x14ac:dyDescent="0.25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H255" s="37" t="str">
        <f>'Intro &amp; Setup'!$BB$15</f>
        <v>Aug 2023</v>
      </c>
      <c r="BI255" s="63">
        <f>IF(OR($BH255="", BI$247=""), "", SUMIF('Data Entry'!$CC$7:$CC$2646, CONCATENATE(BI$247, " - ", $BH255), 'Data Entry'!$BZ$7:$BZ$2646))</f>
        <v>0</v>
      </c>
      <c r="BJ255" s="85">
        <f>IF(OR($BH255="", BJ$247=""), "", SUMIF('Data Entry'!$CC$7:$CC$2646, CONCATENATE(BJ$247, " - ", $BH255), 'Data Entry'!$BZ$7:$BZ$2646))</f>
        <v>0</v>
      </c>
      <c r="BK255" s="85">
        <f>IF(OR($BH255="", BK$247=""), "", SUMIF('Data Entry'!$CC$7:$CC$2646, CONCATENATE(BK$247, " - ", $BH255), 'Data Entry'!$BZ$7:$BZ$2646))</f>
        <v>0</v>
      </c>
      <c r="BL255" s="85">
        <f>IF(OR($BH255="", BL$247=""), "", SUMIF('Data Entry'!$CC$7:$CC$2646, CONCATENATE(BL$247, " - ", $BH255), 'Data Entry'!$BZ$7:$BZ$2646))</f>
        <v>0</v>
      </c>
      <c r="BM255" s="85">
        <f>IF(OR($BH255="", BM$247=""), "", SUMIF('Data Entry'!$CC$7:$CC$2646, CONCATENATE(BM$247, " - ", $BH255), 'Data Entry'!$BZ$7:$BZ$2646))</f>
        <v>0</v>
      </c>
      <c r="BN255" s="85">
        <f>IF(OR($BH255="", BN$247=""), "", SUMIF('Data Entry'!$CC$7:$CC$2646, CONCATENATE(BN$247, " - ", $BH255), 'Data Entry'!$BZ$7:$BZ$2646))</f>
        <v>0</v>
      </c>
      <c r="BO255" s="85">
        <f>IF(OR($BH255="", BO$247=""), "", SUMIF('Data Entry'!$CC$7:$CC$2646, CONCATENATE(BO$247, " - ", $BH255), 'Data Entry'!$BZ$7:$BZ$2646))</f>
        <v>0</v>
      </c>
      <c r="BP255" s="85">
        <f>IF(OR($BH255="", BP$247=""), "", SUMIF('Data Entry'!$CC$7:$CC$2646, CONCATENATE(BP$247, " - ", $BH255), 'Data Entry'!$BZ$7:$BZ$2646))</f>
        <v>0</v>
      </c>
      <c r="BQ255" s="85">
        <f>IF(OR($BH255="", BQ$247=""), "", SUMIF('Data Entry'!$CC$7:$CC$2646, CONCATENATE(BQ$247, " - ", $BH255), 'Data Entry'!$BZ$7:$BZ$2646))</f>
        <v>0</v>
      </c>
      <c r="BR255" s="85">
        <f>IF(OR($BH255="", BR$247=""), "", SUMIF('Data Entry'!$CC$7:$CC$2646, CONCATENATE(BR$247, " - ", $BH255), 'Data Entry'!$BZ$7:$BZ$2646))</f>
        <v>0</v>
      </c>
      <c r="BS255" s="69">
        <f t="shared" si="14"/>
        <v>0</v>
      </c>
      <c r="BT255" s="37" t="str">
        <f>IF('Intro &amp; Setup'!$BG182=1, "X", "")</f>
        <v/>
      </c>
      <c r="BU255" s="66">
        <f>IF($BH255="", "", SUMIF('Data Entry'!$CB$7:$CB$2646, $BH255, 'Data Entry'!$BZ$7:$BZ$2646))</f>
        <v>0</v>
      </c>
      <c r="BV255" s="87"/>
      <c r="BY255" s="37">
        <v>252</v>
      </c>
      <c r="CC255" s="41" t="str">
        <f>IFERROR(INDEX('Data Entry'!$BY$2649:$BY$5288, MATCH($BY255, 'Data Entry'!$BZ$2649:$BZ$5288, 0)), "")</f>
        <v/>
      </c>
      <c r="CE255" s="41" t="str">
        <f>'Data Entry'!$BW2900</f>
        <v/>
      </c>
    </row>
    <row r="256" spans="1:83" x14ac:dyDescent="0.25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H256" s="37" t="str">
        <f>'Intro &amp; Setup'!$BB$16</f>
        <v>Sep 2023</v>
      </c>
      <c r="BI256" s="63">
        <f>IF(OR($BH256="", BI$247=""), "", SUMIF('Data Entry'!$CC$7:$CC$2646, CONCATENATE(BI$247, " - ", $BH256), 'Data Entry'!$BZ$7:$BZ$2646))</f>
        <v>0</v>
      </c>
      <c r="BJ256" s="85">
        <f>IF(OR($BH256="", BJ$247=""), "", SUMIF('Data Entry'!$CC$7:$CC$2646, CONCATENATE(BJ$247, " - ", $BH256), 'Data Entry'!$BZ$7:$BZ$2646))</f>
        <v>0</v>
      </c>
      <c r="BK256" s="85">
        <f>IF(OR($BH256="", BK$247=""), "", SUMIF('Data Entry'!$CC$7:$CC$2646, CONCATENATE(BK$247, " - ", $BH256), 'Data Entry'!$BZ$7:$BZ$2646))</f>
        <v>0</v>
      </c>
      <c r="BL256" s="85">
        <f>IF(OR($BH256="", BL$247=""), "", SUMIF('Data Entry'!$CC$7:$CC$2646, CONCATENATE(BL$247, " - ", $BH256), 'Data Entry'!$BZ$7:$BZ$2646))</f>
        <v>0</v>
      </c>
      <c r="BM256" s="85">
        <f>IF(OR($BH256="", BM$247=""), "", SUMIF('Data Entry'!$CC$7:$CC$2646, CONCATENATE(BM$247, " - ", $BH256), 'Data Entry'!$BZ$7:$BZ$2646))</f>
        <v>0</v>
      </c>
      <c r="BN256" s="85">
        <f>IF(OR($BH256="", BN$247=""), "", SUMIF('Data Entry'!$CC$7:$CC$2646, CONCATENATE(BN$247, " - ", $BH256), 'Data Entry'!$BZ$7:$BZ$2646))</f>
        <v>0</v>
      </c>
      <c r="BO256" s="85">
        <f>IF(OR($BH256="", BO$247=""), "", SUMIF('Data Entry'!$CC$7:$CC$2646, CONCATENATE(BO$247, " - ", $BH256), 'Data Entry'!$BZ$7:$BZ$2646))</f>
        <v>0</v>
      </c>
      <c r="BP256" s="85">
        <f>IF(OR($BH256="", BP$247=""), "", SUMIF('Data Entry'!$CC$7:$CC$2646, CONCATENATE(BP$247, " - ", $BH256), 'Data Entry'!$BZ$7:$BZ$2646))</f>
        <v>0</v>
      </c>
      <c r="BQ256" s="85">
        <f>IF(OR($BH256="", BQ$247=""), "", SUMIF('Data Entry'!$CC$7:$CC$2646, CONCATENATE(BQ$247, " - ", $BH256), 'Data Entry'!$BZ$7:$BZ$2646))</f>
        <v>0</v>
      </c>
      <c r="BR256" s="85">
        <f>IF(OR($BH256="", BR$247=""), "", SUMIF('Data Entry'!$CC$7:$CC$2646, CONCATENATE(BR$247, " - ", $BH256), 'Data Entry'!$BZ$7:$BZ$2646))</f>
        <v>0</v>
      </c>
      <c r="BS256" s="69">
        <f t="shared" si="14"/>
        <v>0</v>
      </c>
      <c r="BT256" s="37" t="str">
        <f>IF('Intro &amp; Setup'!$BG183=1, "X", "")</f>
        <v/>
      </c>
      <c r="BU256" s="66">
        <f>IF($BH256="", "", SUMIF('Data Entry'!$CB$7:$CB$2646, $BH256, 'Data Entry'!$BZ$7:$BZ$2646))</f>
        <v>0</v>
      </c>
      <c r="BV256" s="87"/>
      <c r="BY256" s="37">
        <v>253</v>
      </c>
      <c r="CC256" s="41" t="str">
        <f>IFERROR(INDEX('Data Entry'!$BY$2649:$BY$5288, MATCH($BY256, 'Data Entry'!$BZ$2649:$BZ$5288, 0)), "")</f>
        <v/>
      </c>
      <c r="CE256" s="41" t="str">
        <f>'Data Entry'!$BW2901</f>
        <v/>
      </c>
    </row>
    <row r="257" spans="1:83" x14ac:dyDescent="0.2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H257" s="37" t="str">
        <f>'Intro &amp; Setup'!$BB$17</f>
        <v>Oct 2023</v>
      </c>
      <c r="BI257" s="63">
        <f>IF(OR($BH257="", BI$247=""), "", SUMIF('Data Entry'!$CC$7:$CC$2646, CONCATENATE(BI$247, " - ", $BH257), 'Data Entry'!$BZ$7:$BZ$2646))</f>
        <v>0</v>
      </c>
      <c r="BJ257" s="85">
        <f>IF(OR($BH257="", BJ$247=""), "", SUMIF('Data Entry'!$CC$7:$CC$2646, CONCATENATE(BJ$247, " - ", $BH257), 'Data Entry'!$BZ$7:$BZ$2646))</f>
        <v>0</v>
      </c>
      <c r="BK257" s="85">
        <f>IF(OR($BH257="", BK$247=""), "", SUMIF('Data Entry'!$CC$7:$CC$2646, CONCATENATE(BK$247, " - ", $BH257), 'Data Entry'!$BZ$7:$BZ$2646))</f>
        <v>0</v>
      </c>
      <c r="BL257" s="85">
        <f>IF(OR($BH257="", BL$247=""), "", SUMIF('Data Entry'!$CC$7:$CC$2646, CONCATENATE(BL$247, " - ", $BH257), 'Data Entry'!$BZ$7:$BZ$2646))</f>
        <v>0</v>
      </c>
      <c r="BM257" s="85">
        <f>IF(OR($BH257="", BM$247=""), "", SUMIF('Data Entry'!$CC$7:$CC$2646, CONCATENATE(BM$247, " - ", $BH257), 'Data Entry'!$BZ$7:$BZ$2646))</f>
        <v>0</v>
      </c>
      <c r="BN257" s="85">
        <f>IF(OR($BH257="", BN$247=""), "", SUMIF('Data Entry'!$CC$7:$CC$2646, CONCATENATE(BN$247, " - ", $BH257), 'Data Entry'!$BZ$7:$BZ$2646))</f>
        <v>0</v>
      </c>
      <c r="BO257" s="85">
        <f>IF(OR($BH257="", BO$247=""), "", SUMIF('Data Entry'!$CC$7:$CC$2646, CONCATENATE(BO$247, " - ", $BH257), 'Data Entry'!$BZ$7:$BZ$2646))</f>
        <v>0</v>
      </c>
      <c r="BP257" s="85">
        <f>IF(OR($BH257="", BP$247=""), "", SUMIF('Data Entry'!$CC$7:$CC$2646, CONCATENATE(BP$247, " - ", $BH257), 'Data Entry'!$BZ$7:$BZ$2646))</f>
        <v>0</v>
      </c>
      <c r="BQ257" s="85">
        <f>IF(OR($BH257="", BQ$247=""), "", SUMIF('Data Entry'!$CC$7:$CC$2646, CONCATENATE(BQ$247, " - ", $BH257), 'Data Entry'!$BZ$7:$BZ$2646))</f>
        <v>0</v>
      </c>
      <c r="BR257" s="85">
        <f>IF(OR($BH257="", BR$247=""), "", SUMIF('Data Entry'!$CC$7:$CC$2646, CONCATENATE(BR$247, " - ", $BH257), 'Data Entry'!$BZ$7:$BZ$2646))</f>
        <v>0</v>
      </c>
      <c r="BS257" s="69">
        <f t="shared" si="14"/>
        <v>0</v>
      </c>
      <c r="BT257" s="37" t="str">
        <f>IF('Intro &amp; Setup'!$BG184=1, "X", "")</f>
        <v/>
      </c>
      <c r="BU257" s="66">
        <f>IF($BH257="", "", SUMIF('Data Entry'!$CB$7:$CB$2646, $BH257, 'Data Entry'!$BZ$7:$BZ$2646))</f>
        <v>0</v>
      </c>
      <c r="BV257" s="87"/>
      <c r="BY257" s="37">
        <v>254</v>
      </c>
      <c r="CC257" s="41" t="str">
        <f>IFERROR(INDEX('Data Entry'!$BY$2649:$BY$5288, MATCH($BY257, 'Data Entry'!$BZ$2649:$BZ$5288, 0)), "")</f>
        <v/>
      </c>
      <c r="CE257" s="41" t="str">
        <f>'Data Entry'!$BW2902</f>
        <v/>
      </c>
    </row>
    <row r="258" spans="1:83" x14ac:dyDescent="0.25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H258" s="37" t="str">
        <f>'Intro &amp; Setup'!$BB$18</f>
        <v>Nov 2023</v>
      </c>
      <c r="BI258" s="63">
        <f>IF(OR($BH258="", BI$247=""), "", SUMIF('Data Entry'!$CC$7:$CC$2646, CONCATENATE(BI$247, " - ", $BH258), 'Data Entry'!$BZ$7:$BZ$2646))</f>
        <v>0</v>
      </c>
      <c r="BJ258" s="85">
        <f>IF(OR($BH258="", BJ$247=""), "", SUMIF('Data Entry'!$CC$7:$CC$2646, CONCATENATE(BJ$247, " - ", $BH258), 'Data Entry'!$BZ$7:$BZ$2646))</f>
        <v>0</v>
      </c>
      <c r="BK258" s="85">
        <f>IF(OR($BH258="", BK$247=""), "", SUMIF('Data Entry'!$CC$7:$CC$2646, CONCATENATE(BK$247, " - ", $BH258), 'Data Entry'!$BZ$7:$BZ$2646))</f>
        <v>0</v>
      </c>
      <c r="BL258" s="85">
        <f>IF(OR($BH258="", BL$247=""), "", SUMIF('Data Entry'!$CC$7:$CC$2646, CONCATENATE(BL$247, " - ", $BH258), 'Data Entry'!$BZ$7:$BZ$2646))</f>
        <v>0</v>
      </c>
      <c r="BM258" s="85">
        <f>IF(OR($BH258="", BM$247=""), "", SUMIF('Data Entry'!$CC$7:$CC$2646, CONCATENATE(BM$247, " - ", $BH258), 'Data Entry'!$BZ$7:$BZ$2646))</f>
        <v>0</v>
      </c>
      <c r="BN258" s="85">
        <f>IF(OR($BH258="", BN$247=""), "", SUMIF('Data Entry'!$CC$7:$CC$2646, CONCATENATE(BN$247, " - ", $BH258), 'Data Entry'!$BZ$7:$BZ$2646))</f>
        <v>0</v>
      </c>
      <c r="BO258" s="85">
        <f>IF(OR($BH258="", BO$247=""), "", SUMIF('Data Entry'!$CC$7:$CC$2646, CONCATENATE(BO$247, " - ", $BH258), 'Data Entry'!$BZ$7:$BZ$2646))</f>
        <v>0</v>
      </c>
      <c r="BP258" s="85">
        <f>IF(OR($BH258="", BP$247=""), "", SUMIF('Data Entry'!$CC$7:$CC$2646, CONCATENATE(BP$247, " - ", $BH258), 'Data Entry'!$BZ$7:$BZ$2646))</f>
        <v>0</v>
      </c>
      <c r="BQ258" s="85">
        <f>IF(OR($BH258="", BQ$247=""), "", SUMIF('Data Entry'!$CC$7:$CC$2646, CONCATENATE(BQ$247, " - ", $BH258), 'Data Entry'!$BZ$7:$BZ$2646))</f>
        <v>0</v>
      </c>
      <c r="BR258" s="85">
        <f>IF(OR($BH258="", BR$247=""), "", SUMIF('Data Entry'!$CC$7:$CC$2646, CONCATENATE(BR$247, " - ", $BH258), 'Data Entry'!$BZ$7:$BZ$2646))</f>
        <v>0</v>
      </c>
      <c r="BS258" s="69">
        <f t="shared" si="14"/>
        <v>0</v>
      </c>
      <c r="BT258" s="37" t="str">
        <f>IF('Intro &amp; Setup'!$BG185=1, "X", "")</f>
        <v/>
      </c>
      <c r="BU258" s="66">
        <f>IF($BH258="", "", SUMIF('Data Entry'!$CB$7:$CB$2646, $BH258, 'Data Entry'!$BZ$7:$BZ$2646))</f>
        <v>0</v>
      </c>
      <c r="BV258" s="87"/>
      <c r="BY258" s="37">
        <v>255</v>
      </c>
      <c r="CC258" s="41" t="str">
        <f>IFERROR(INDEX('Data Entry'!$BY$2649:$BY$5288, MATCH($BY258, 'Data Entry'!$BZ$2649:$BZ$5288, 0)), "")</f>
        <v/>
      </c>
      <c r="CE258" s="41" t="str">
        <f>'Data Entry'!$BW2903</f>
        <v/>
      </c>
    </row>
    <row r="259" spans="1:83" x14ac:dyDescent="0.25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H259" s="38" t="str">
        <f>'Intro &amp; Setup'!$BB$19</f>
        <v>Dec 2023</v>
      </c>
      <c r="BI259" s="64">
        <f>IF(OR($BH259="", BI$247=""), "", SUMIF('Data Entry'!$CC$7:$CC$2646, CONCATENATE(BI$247, " - ", $BH259), 'Data Entry'!$BZ$7:$BZ$2646))</f>
        <v>0</v>
      </c>
      <c r="BJ259" s="89">
        <f>IF(OR($BH259="", BJ$247=""), "", SUMIF('Data Entry'!$CC$7:$CC$2646, CONCATENATE(BJ$247, " - ", $BH259), 'Data Entry'!$BZ$7:$BZ$2646))</f>
        <v>0</v>
      </c>
      <c r="BK259" s="89">
        <f>IF(OR($BH259="", BK$247=""), "", SUMIF('Data Entry'!$CC$7:$CC$2646, CONCATENATE(BK$247, " - ", $BH259), 'Data Entry'!$BZ$7:$BZ$2646))</f>
        <v>0</v>
      </c>
      <c r="BL259" s="89">
        <f>IF(OR($BH259="", BL$247=""), "", SUMIF('Data Entry'!$CC$7:$CC$2646, CONCATENATE(BL$247, " - ", $BH259), 'Data Entry'!$BZ$7:$BZ$2646))</f>
        <v>0</v>
      </c>
      <c r="BM259" s="89">
        <f>IF(OR($BH259="", BM$247=""), "", SUMIF('Data Entry'!$CC$7:$CC$2646, CONCATENATE(BM$247, " - ", $BH259), 'Data Entry'!$BZ$7:$BZ$2646))</f>
        <v>0</v>
      </c>
      <c r="BN259" s="89">
        <f>IF(OR($BH259="", BN$247=""), "", SUMIF('Data Entry'!$CC$7:$CC$2646, CONCATENATE(BN$247, " - ", $BH259), 'Data Entry'!$BZ$7:$BZ$2646))</f>
        <v>0</v>
      </c>
      <c r="BO259" s="89">
        <f>IF(OR($BH259="", BO$247=""), "", SUMIF('Data Entry'!$CC$7:$CC$2646, CONCATENATE(BO$247, " - ", $BH259), 'Data Entry'!$BZ$7:$BZ$2646))</f>
        <v>0</v>
      </c>
      <c r="BP259" s="89">
        <f>IF(OR($BH259="", BP$247=""), "", SUMIF('Data Entry'!$CC$7:$CC$2646, CONCATENATE(BP$247, " - ", $BH259), 'Data Entry'!$BZ$7:$BZ$2646))</f>
        <v>0</v>
      </c>
      <c r="BQ259" s="89">
        <f>IF(OR($BH259="", BQ$247=""), "", SUMIF('Data Entry'!$CC$7:$CC$2646, CONCATENATE(BQ$247, " - ", $BH259), 'Data Entry'!$BZ$7:$BZ$2646))</f>
        <v>0</v>
      </c>
      <c r="BR259" s="89">
        <f>IF(OR($BH259="", BR$247=""), "", SUMIF('Data Entry'!$CC$7:$CC$2646, CONCATENATE(BR$247, " - ", $BH259), 'Data Entry'!$BZ$7:$BZ$2646))</f>
        <v>0</v>
      </c>
      <c r="BS259" s="70">
        <f t="shared" si="14"/>
        <v>0</v>
      </c>
      <c r="BT259" s="38" t="str">
        <f>IF('Intro &amp; Setup'!$BG186=1, "X", "")</f>
        <v/>
      </c>
      <c r="BU259" s="67">
        <f>IF($BH259="", "", SUMIF('Data Entry'!$CB$7:$CB$2646, $BH259, 'Data Entry'!$BZ$7:$BZ$2646))</f>
        <v>0</v>
      </c>
      <c r="BV259" s="87"/>
      <c r="BY259" s="37">
        <v>256</v>
      </c>
      <c r="CC259" s="41" t="str">
        <f>IFERROR(INDEX('Data Entry'!$BY$2649:$BY$5288, MATCH($BY259, 'Data Entry'!$BZ$2649:$BZ$5288, 0)), "")</f>
        <v/>
      </c>
      <c r="CE259" s="41" t="str">
        <f>'Data Entry'!$BW2904</f>
        <v/>
      </c>
    </row>
    <row r="260" spans="1:83" x14ac:dyDescent="0.25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Y260" s="37">
        <v>257</v>
      </c>
      <c r="CC260" s="41" t="str">
        <f>IFERROR(INDEX('Data Entry'!$BY$2649:$BY$5288, MATCH($BY260, 'Data Entry'!$BZ$2649:$BZ$5288, 0)), "")</f>
        <v/>
      </c>
      <c r="CE260" s="41" t="str">
        <f>'Data Entry'!$BW2905</f>
        <v/>
      </c>
    </row>
    <row r="261" spans="1:83" x14ac:dyDescent="0.25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H261" s="36" t="str">
        <f>IF($AV231="", "", $AV231)</f>
        <v>Spreadsheet Solutions - Creating business solutions through custom spreadsheets</v>
      </c>
      <c r="BI261" s="68">
        <f>IF($BH261="", NA(), $BJ261)</f>
        <v>966</v>
      </c>
      <c r="BJ261" s="68">
        <f>SUM($BI$248:$BI$259)</f>
        <v>966</v>
      </c>
      <c r="BY261" s="37">
        <v>258</v>
      </c>
      <c r="CC261" s="41" t="str">
        <f>IFERROR(INDEX('Data Entry'!$BY$2649:$BY$5288, MATCH($BY261, 'Data Entry'!$BZ$2649:$BZ$5288, 0)), "")</f>
        <v/>
      </c>
      <c r="CE261" s="41" t="str">
        <f>'Data Entry'!$BW2906</f>
        <v/>
      </c>
    </row>
    <row r="262" spans="1:83" x14ac:dyDescent="0.25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H262" s="37" t="str">
        <f t="shared" ref="BH262:BH270" si="15">IF($AV232="", "", $AV232)</f>
        <v>50 Problems Solved | Spreadsheet Solutions</v>
      </c>
      <c r="BI262" s="69">
        <f t="shared" ref="BI262:BI271" si="16">IF($BH262="", NA(), $BJ262)</f>
        <v>62</v>
      </c>
      <c r="BJ262" s="69">
        <f>SUM($BJ$248:$BJ$259)</f>
        <v>62</v>
      </c>
      <c r="BY262" s="37">
        <v>259</v>
      </c>
      <c r="CC262" s="41" t="str">
        <f>IFERROR(INDEX('Data Entry'!$BY$2649:$BY$5288, MATCH($BY262, 'Data Entry'!$BZ$2649:$BZ$5288, 0)), "")</f>
        <v/>
      </c>
      <c r="CE262" s="41" t="str">
        <f>'Data Entry'!$BW2907</f>
        <v/>
      </c>
    </row>
    <row r="263" spans="1:83" x14ac:dyDescent="0.2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H263" s="37" t="str">
        <f t="shared" si="15"/>
        <v>About Our Spreadsheets | Spreadsheet Solutions</v>
      </c>
      <c r="BI263" s="69">
        <f t="shared" si="16"/>
        <v>70</v>
      </c>
      <c r="BJ263" s="69">
        <f>SUM($BK$248:$BK$259)</f>
        <v>70</v>
      </c>
      <c r="BY263" s="37">
        <v>260</v>
      </c>
      <c r="CC263" s="41" t="str">
        <f>IFERROR(INDEX('Data Entry'!$BY$2649:$BY$5288, MATCH($BY263, 'Data Entry'!$BZ$2649:$BZ$5288, 0)), "")</f>
        <v/>
      </c>
      <c r="CE263" s="41" t="str">
        <f>'Data Entry'!$BW2908</f>
        <v/>
      </c>
    </row>
    <row r="264" spans="1:83" x14ac:dyDescent="0.25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H264" s="37" t="str">
        <f t="shared" si="15"/>
        <v>Admin Services | Spreadsheet Solutions</v>
      </c>
      <c r="BI264" s="69">
        <f t="shared" si="16"/>
        <v>15</v>
      </c>
      <c r="BJ264" s="69">
        <f>SUM($BL$248:$BL$259)</f>
        <v>15</v>
      </c>
      <c r="BY264" s="37">
        <v>261</v>
      </c>
      <c r="CC264" s="41" t="str">
        <f>IFERROR(INDEX('Data Entry'!$BY$2649:$BY$5288, MATCH($BY264, 'Data Entry'!$BZ$2649:$BZ$5288, 0)), "")</f>
        <v/>
      </c>
      <c r="CE264" s="41" t="str">
        <f>'Data Entry'!$BW2909</f>
        <v/>
      </c>
    </row>
    <row r="265" spans="1:83" x14ac:dyDescent="0.25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H265" s="37" t="str">
        <f t="shared" si="15"/>
        <v>Bespoke Spreadsheets | Spreadsheet Solutions</v>
      </c>
      <c r="BI265" s="69">
        <f t="shared" si="16"/>
        <v>110</v>
      </c>
      <c r="BJ265" s="69">
        <f>SUM($BM$248:$BM$259)</f>
        <v>110</v>
      </c>
      <c r="BY265" s="37">
        <v>262</v>
      </c>
      <c r="CC265" s="41" t="str">
        <f>IFERROR(INDEX('Data Entry'!$BY$2649:$BY$5288, MATCH($BY265, 'Data Entry'!$BZ$2649:$BZ$5288, 0)), "")</f>
        <v/>
      </c>
      <c r="CE265" s="41" t="str">
        <f>'Data Entry'!$BW2910</f>
        <v/>
      </c>
    </row>
    <row r="266" spans="1:83" x14ac:dyDescent="0.25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H266" s="37" t="str">
        <f t="shared" si="15"/>
        <v>Store | Spreadsheet Solutions</v>
      </c>
      <c r="BI266" s="69">
        <f t="shared" si="16"/>
        <v>275</v>
      </c>
      <c r="BJ266" s="69">
        <f>SUM($BN$248:$BN$259)</f>
        <v>275</v>
      </c>
      <c r="BY266" s="37">
        <v>263</v>
      </c>
      <c r="CC266" s="41" t="str">
        <f>IFERROR(INDEX('Data Entry'!$BY$2649:$BY$5288, MATCH($BY266, 'Data Entry'!$BZ$2649:$BZ$5288, 0)), "")</f>
        <v/>
      </c>
      <c r="CE266" s="41" t="str">
        <f>'Data Entry'!$BW2911</f>
        <v/>
      </c>
    </row>
    <row r="267" spans="1:83" x14ac:dyDescent="0.25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H267" s="37" t="str">
        <f t="shared" si="15"/>
        <v>Basic Spreadsheet Range | Spreadsheet Solutions</v>
      </c>
      <c r="BI267" s="69">
        <f t="shared" si="16"/>
        <v>254</v>
      </c>
      <c r="BJ267" s="69">
        <f>SUM($BO$248:$BO$259)</f>
        <v>254</v>
      </c>
      <c r="BY267" s="37">
        <v>264</v>
      </c>
      <c r="CC267" s="41" t="str">
        <f>IFERROR(INDEX('Data Entry'!$BY$2649:$BY$5288, MATCH($BY267, 'Data Entry'!$BZ$2649:$BZ$5288, 0)), "")</f>
        <v/>
      </c>
      <c r="CE267" s="41" t="str">
        <f>'Data Entry'!$BW2912</f>
        <v/>
      </c>
    </row>
    <row r="268" spans="1:83" x14ac:dyDescent="0.2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H268" s="37" t="str">
        <f t="shared" si="15"/>
        <v>Free Downloads | Spreadsheet Solutions</v>
      </c>
      <c r="BI268" s="69">
        <f t="shared" si="16"/>
        <v>352</v>
      </c>
      <c r="BJ268" s="69">
        <f>SUM($BP$248:$BP$259)</f>
        <v>352</v>
      </c>
      <c r="BY268" s="37">
        <v>265</v>
      </c>
      <c r="CC268" s="41" t="str">
        <f>IFERROR(INDEX('Data Entry'!$BY$2649:$BY$5288, MATCH($BY268, 'Data Entry'!$BZ$2649:$BZ$5288, 0)), "")</f>
        <v/>
      </c>
      <c r="CE268" s="41" t="str">
        <f>'Data Entry'!$BW2913</f>
        <v/>
      </c>
    </row>
    <row r="269" spans="1:83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H269" s="37" t="str">
        <f t="shared" si="15"/>
        <v>Terms &amp; Conditions | Spreadsheet Solutions</v>
      </c>
      <c r="BI269" s="69">
        <f t="shared" si="16"/>
        <v>93</v>
      </c>
      <c r="BJ269" s="69">
        <f>SUM($BQ$248:$BQ$259)</f>
        <v>93</v>
      </c>
      <c r="BY269" s="37">
        <v>266</v>
      </c>
      <c r="CC269" s="41" t="str">
        <f>IFERROR(INDEX('Data Entry'!$BY$2649:$BY$5288, MATCH($BY269, 'Data Entry'!$BZ$2649:$BZ$5288, 0)), "")</f>
        <v/>
      </c>
      <c r="CE269" s="41" t="str">
        <f>'Data Entry'!$BW2914</f>
        <v/>
      </c>
    </row>
    <row r="270" spans="1:83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H270" s="38" t="str">
        <f t="shared" si="15"/>
        <v>FAQ | Spreadsheet Solutions</v>
      </c>
      <c r="BI270" s="69">
        <f t="shared" si="16"/>
        <v>15</v>
      </c>
      <c r="BJ270" s="69">
        <f>SUM($BR$248:$BR$259)</f>
        <v>15</v>
      </c>
      <c r="BY270" s="37">
        <v>267</v>
      </c>
      <c r="CC270" s="41" t="str">
        <f>IFERROR(INDEX('Data Entry'!$BY$2649:$BY$5288, MATCH($BY270, 'Data Entry'!$BZ$2649:$BZ$5288, 0)), "")</f>
        <v/>
      </c>
      <c r="CE270" s="41" t="str">
        <f>'Data Entry'!$BW2915</f>
        <v/>
      </c>
    </row>
    <row r="271" spans="1:83" x14ac:dyDescent="0.25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H271" s="39" t="str">
        <f>$BS$80</f>
        <v>All Others</v>
      </c>
      <c r="BI271" s="70">
        <f t="shared" si="16"/>
        <v>2526</v>
      </c>
      <c r="BJ271" s="70">
        <f>SUM($BS$248:$BS$259)</f>
        <v>2526</v>
      </c>
      <c r="BY271" s="37">
        <v>268</v>
      </c>
      <c r="CC271" s="41" t="str">
        <f>IFERROR(INDEX('Data Entry'!$BY$2649:$BY$5288, MATCH($BY271, 'Data Entry'!$BZ$2649:$BZ$5288, 0)), "")</f>
        <v/>
      </c>
      <c r="CE271" s="41" t="str">
        <f>'Data Entry'!$BW2916</f>
        <v/>
      </c>
    </row>
    <row r="272" spans="1:83" x14ac:dyDescent="0.25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Y272" s="37">
        <v>269</v>
      </c>
      <c r="CC272" s="41" t="str">
        <f>IFERROR(INDEX('Data Entry'!$BY$2649:$BY$5288, MATCH($BY272, 'Data Entry'!$BZ$2649:$BZ$5288, 0)), "")</f>
        <v/>
      </c>
      <c r="CE272" s="41" t="str">
        <f>'Data Entry'!$BW2917</f>
        <v/>
      </c>
    </row>
    <row r="273" spans="1:83" x14ac:dyDescent="0.25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Y273" s="37">
        <v>270</v>
      </c>
      <c r="CC273" s="41" t="str">
        <f>IFERROR(INDEX('Data Entry'!$BY$2649:$BY$5288, MATCH($BY273, 'Data Entry'!$BZ$2649:$BZ$5288, 0)), "")</f>
        <v/>
      </c>
      <c r="CE273" s="41" t="str">
        <f>'Data Entry'!$BW2918</f>
        <v/>
      </c>
    </row>
    <row r="274" spans="1:83" x14ac:dyDescent="0.25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Y274" s="37">
        <v>271</v>
      </c>
      <c r="CC274" s="41" t="str">
        <f>IFERROR(INDEX('Data Entry'!$BY$2649:$BY$5288, MATCH($BY274, 'Data Entry'!$BZ$2649:$BZ$5288, 0)), "")</f>
        <v/>
      </c>
      <c r="CE274" s="41" t="str">
        <f>'Data Entry'!$BW2919</f>
        <v/>
      </c>
    </row>
    <row r="275" spans="1:83" x14ac:dyDescent="0.25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Y275" s="37">
        <v>272</v>
      </c>
      <c r="CC275" s="41" t="str">
        <f>IFERROR(INDEX('Data Entry'!$BY$2649:$BY$5288, MATCH($BY275, 'Data Entry'!$BZ$2649:$BZ$5288, 0)), "")</f>
        <v/>
      </c>
      <c r="CE275" s="41" t="str">
        <f>'Data Entry'!$BW2920</f>
        <v/>
      </c>
    </row>
    <row r="276" spans="1:83" x14ac:dyDescent="0.25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Y276" s="37">
        <v>273</v>
      </c>
      <c r="CC276" s="41" t="str">
        <f>IFERROR(INDEX('Data Entry'!$BY$2649:$BY$5288, MATCH($BY276, 'Data Entry'!$BZ$2649:$BZ$5288, 0)), "")</f>
        <v/>
      </c>
      <c r="CE276" s="41" t="str">
        <f>'Data Entry'!$BW2921</f>
        <v/>
      </c>
    </row>
    <row r="277" spans="1:83" x14ac:dyDescent="0.2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Y277" s="37">
        <v>274</v>
      </c>
      <c r="CC277" s="41" t="str">
        <f>IFERROR(INDEX('Data Entry'!$BY$2649:$BY$5288, MATCH($BY277, 'Data Entry'!$BZ$2649:$BZ$5288, 0)), "")</f>
        <v/>
      </c>
      <c r="CE277" s="41" t="str">
        <f>'Data Entry'!$BW2922</f>
        <v/>
      </c>
    </row>
    <row r="278" spans="1:83" x14ac:dyDescent="0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Y278" s="37">
        <v>275</v>
      </c>
      <c r="CC278" s="41" t="str">
        <f>IFERROR(INDEX('Data Entry'!$BY$2649:$BY$5288, MATCH($BY278, 'Data Entry'!$BZ$2649:$BZ$5288, 0)), "")</f>
        <v/>
      </c>
      <c r="CE278" s="41" t="str">
        <f>'Data Entry'!$BW2923</f>
        <v/>
      </c>
    </row>
    <row r="279" spans="1:83" x14ac:dyDescent="0.25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Y279" s="37">
        <v>276</v>
      </c>
      <c r="CC279" s="41" t="str">
        <f>IFERROR(INDEX('Data Entry'!$BY$2649:$BY$5288, MATCH($BY279, 'Data Entry'!$BZ$2649:$BZ$5288, 0)), "")</f>
        <v/>
      </c>
      <c r="CE279" s="41" t="str">
        <f>'Data Entry'!$BW2924</f>
        <v/>
      </c>
    </row>
    <row r="280" spans="1:83" x14ac:dyDescent="0.25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Y280" s="37">
        <v>277</v>
      </c>
      <c r="CC280" s="41" t="str">
        <f>IFERROR(INDEX('Data Entry'!$BY$2649:$BY$5288, MATCH($BY280, 'Data Entry'!$BZ$2649:$BZ$5288, 0)), "")</f>
        <v/>
      </c>
      <c r="CE280" s="41" t="str">
        <f>'Data Entry'!$BW2925</f>
        <v/>
      </c>
    </row>
    <row r="281" spans="1:83" x14ac:dyDescent="0.25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Y281" s="37">
        <v>278</v>
      </c>
      <c r="CC281" s="41" t="str">
        <f>IFERROR(INDEX('Data Entry'!$BY$2649:$BY$5288, MATCH($BY281, 'Data Entry'!$BZ$2649:$BZ$5288, 0)), "")</f>
        <v/>
      </c>
      <c r="CE281" s="41" t="str">
        <f>'Data Entry'!$BW2926</f>
        <v/>
      </c>
    </row>
    <row r="282" spans="1:83" x14ac:dyDescent="0.25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Y282" s="37">
        <v>279</v>
      </c>
      <c r="CC282" s="41" t="str">
        <f>IFERROR(INDEX('Data Entry'!$BY$2649:$BY$5288, MATCH($BY282, 'Data Entry'!$BZ$2649:$BZ$5288, 0)), "")</f>
        <v/>
      </c>
      <c r="CE282" s="41" t="str">
        <f>'Data Entry'!$BW2927</f>
        <v/>
      </c>
    </row>
    <row r="283" spans="1:83" x14ac:dyDescent="0.25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Y283" s="37">
        <v>280</v>
      </c>
      <c r="CC283" s="41" t="str">
        <f>IFERROR(INDEX('Data Entry'!$BY$2649:$BY$5288, MATCH($BY283, 'Data Entry'!$BZ$2649:$BZ$5288, 0)), "")</f>
        <v/>
      </c>
      <c r="CE283" s="41" t="str">
        <f>'Data Entry'!$BW2928</f>
        <v/>
      </c>
    </row>
    <row r="284" spans="1:83" x14ac:dyDescent="0.25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Y284" s="37">
        <v>281</v>
      </c>
      <c r="CC284" s="41" t="str">
        <f>IFERROR(INDEX('Data Entry'!$BY$2649:$BY$5288, MATCH($BY284, 'Data Entry'!$BZ$2649:$BZ$5288, 0)), "")</f>
        <v/>
      </c>
      <c r="CE284" s="41" t="str">
        <f>'Data Entry'!$BW2929</f>
        <v/>
      </c>
    </row>
    <row r="285" spans="1:83" x14ac:dyDescent="0.25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Y285" s="37">
        <v>282</v>
      </c>
      <c r="CC285" s="41" t="str">
        <f>IFERROR(INDEX('Data Entry'!$BY$2649:$BY$5288, MATCH($BY285, 'Data Entry'!$BZ$2649:$BZ$5288, 0)), "")</f>
        <v/>
      </c>
      <c r="CE285" s="41" t="str">
        <f>'Data Entry'!$BW2930</f>
        <v/>
      </c>
    </row>
    <row r="286" spans="1:83" x14ac:dyDescent="0.25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Y286" s="37">
        <v>283</v>
      </c>
      <c r="CC286" s="41" t="str">
        <f>IFERROR(INDEX('Data Entry'!$BY$2649:$BY$5288, MATCH($BY286, 'Data Entry'!$BZ$2649:$BZ$5288, 0)), "")</f>
        <v/>
      </c>
      <c r="CE286" s="41" t="str">
        <f>'Data Entry'!$BW2931</f>
        <v/>
      </c>
    </row>
    <row r="287" spans="1:83" x14ac:dyDescent="0.25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Y287" s="37">
        <v>284</v>
      </c>
      <c r="CC287" s="41" t="str">
        <f>IFERROR(INDEX('Data Entry'!$BY$2649:$BY$5288, MATCH($BY287, 'Data Entry'!$BZ$2649:$BZ$5288, 0)), "")</f>
        <v/>
      </c>
      <c r="CE287" s="41" t="str">
        <f>'Data Entry'!$BW2932</f>
        <v/>
      </c>
    </row>
    <row r="288" spans="1:83" x14ac:dyDescent="0.25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Y288" s="37">
        <v>285</v>
      </c>
      <c r="CC288" s="41" t="str">
        <f>IFERROR(INDEX('Data Entry'!$BY$2649:$BY$5288, MATCH($BY288, 'Data Entry'!$BZ$2649:$BZ$5288, 0)), "")</f>
        <v/>
      </c>
      <c r="CE288" s="41" t="str">
        <f>'Data Entry'!$BW2933</f>
        <v/>
      </c>
    </row>
    <row r="289" spans="1:83" x14ac:dyDescent="0.25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Y289" s="37">
        <v>286</v>
      </c>
      <c r="CC289" s="41" t="str">
        <f>IFERROR(INDEX('Data Entry'!$BY$2649:$BY$5288, MATCH($BY289, 'Data Entry'!$BZ$2649:$BZ$5288, 0)), "")</f>
        <v/>
      </c>
      <c r="CE289" s="41" t="str">
        <f>'Data Entry'!$BW2934</f>
        <v/>
      </c>
    </row>
    <row r="290" spans="1:83" x14ac:dyDescent="0.25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Y290" s="37">
        <v>287</v>
      </c>
      <c r="CC290" s="41" t="str">
        <f>IFERROR(INDEX('Data Entry'!$BY$2649:$BY$5288, MATCH($BY290, 'Data Entry'!$BZ$2649:$BZ$5288, 0)), "")</f>
        <v/>
      </c>
      <c r="CE290" s="41" t="str">
        <f>'Data Entry'!$BW2935</f>
        <v/>
      </c>
    </row>
    <row r="291" spans="1:83" x14ac:dyDescent="0.25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Y291" s="37">
        <v>288</v>
      </c>
      <c r="CC291" s="41" t="str">
        <f>IFERROR(INDEX('Data Entry'!$BY$2649:$BY$5288, MATCH($BY291, 'Data Entry'!$BZ$2649:$BZ$5288, 0)), "")</f>
        <v/>
      </c>
      <c r="CE291" s="41" t="str">
        <f>'Data Entry'!$BW2936</f>
        <v/>
      </c>
    </row>
    <row r="292" spans="1:83" x14ac:dyDescent="0.25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Y292" s="37">
        <v>289</v>
      </c>
      <c r="CC292" s="41" t="str">
        <f>IFERROR(INDEX('Data Entry'!$BY$2649:$BY$5288, MATCH($BY292, 'Data Entry'!$BZ$2649:$BZ$5288, 0)), "")</f>
        <v/>
      </c>
      <c r="CE292" s="41" t="str">
        <f>'Data Entry'!$BW2937</f>
        <v/>
      </c>
    </row>
    <row r="293" spans="1:83" x14ac:dyDescent="0.25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Y293" s="37">
        <v>290</v>
      </c>
      <c r="CC293" s="41" t="str">
        <f>IFERROR(INDEX('Data Entry'!$BY$2649:$BY$5288, MATCH($BY293, 'Data Entry'!$BZ$2649:$BZ$5288, 0)), "")</f>
        <v/>
      </c>
      <c r="CE293" s="41" t="str">
        <f>'Data Entry'!$BW2938</f>
        <v/>
      </c>
    </row>
    <row r="294" spans="1:83" x14ac:dyDescent="0.25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Y294" s="37">
        <v>291</v>
      </c>
      <c r="CC294" s="41" t="str">
        <f>IFERROR(INDEX('Data Entry'!$BY$2649:$BY$5288, MATCH($BY294, 'Data Entry'!$BZ$2649:$BZ$5288, 0)), "")</f>
        <v/>
      </c>
      <c r="CE294" s="41" t="str">
        <f>'Data Entry'!$BW2939</f>
        <v/>
      </c>
    </row>
    <row r="295" spans="1:83" x14ac:dyDescent="0.25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Y295" s="37">
        <v>292</v>
      </c>
      <c r="CC295" s="41" t="str">
        <f>IFERROR(INDEX('Data Entry'!$BY$2649:$BY$5288, MATCH($BY295, 'Data Entry'!$BZ$2649:$BZ$5288, 0)), "")</f>
        <v/>
      </c>
      <c r="CE295" s="41" t="str">
        <f>'Data Entry'!$BW2940</f>
        <v/>
      </c>
    </row>
    <row r="296" spans="1:83" x14ac:dyDescent="0.25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Y296" s="37">
        <v>293</v>
      </c>
      <c r="CC296" s="41" t="str">
        <f>IFERROR(INDEX('Data Entry'!$BY$2649:$BY$5288, MATCH($BY296, 'Data Entry'!$BZ$2649:$BZ$5288, 0)), "")</f>
        <v/>
      </c>
      <c r="CE296" s="41" t="str">
        <f>'Data Entry'!$BW2941</f>
        <v/>
      </c>
    </row>
    <row r="297" spans="1:83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Y297" s="37">
        <v>294</v>
      </c>
      <c r="CC297" s="41" t="str">
        <f>IFERROR(INDEX('Data Entry'!$BY$2649:$BY$5288, MATCH($BY297, 'Data Entry'!$BZ$2649:$BZ$5288, 0)), "")</f>
        <v/>
      </c>
      <c r="CE297" s="41" t="str">
        <f>'Data Entry'!$BW2942</f>
        <v/>
      </c>
    </row>
    <row r="298" spans="1:83" x14ac:dyDescent="0.25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Y298" s="37">
        <v>295</v>
      </c>
      <c r="CC298" s="41" t="str">
        <f>IFERROR(INDEX('Data Entry'!$BY$2649:$BY$5288, MATCH($BY298, 'Data Entry'!$BZ$2649:$BZ$5288, 0)), "")</f>
        <v/>
      </c>
      <c r="CE298" s="41" t="str">
        <f>'Data Entry'!$BW2943</f>
        <v/>
      </c>
    </row>
    <row r="299" spans="1:83" x14ac:dyDescent="0.25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Y299" s="37">
        <v>296</v>
      </c>
      <c r="CC299" s="41" t="str">
        <f>IFERROR(INDEX('Data Entry'!$BY$2649:$BY$5288, MATCH($BY299, 'Data Entry'!$BZ$2649:$BZ$5288, 0)), "")</f>
        <v/>
      </c>
      <c r="CE299" s="41" t="str">
        <f>'Data Entry'!$BW2944</f>
        <v/>
      </c>
    </row>
    <row r="300" spans="1:83" x14ac:dyDescent="0.25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Y300" s="37">
        <v>297</v>
      </c>
      <c r="CC300" s="41" t="str">
        <f>IFERROR(INDEX('Data Entry'!$BY$2649:$BY$5288, MATCH($BY300, 'Data Entry'!$BZ$2649:$BZ$5288, 0)), "")</f>
        <v/>
      </c>
      <c r="CE300" s="41" t="str">
        <f>'Data Entry'!$BW2945</f>
        <v/>
      </c>
    </row>
    <row r="301" spans="1:83" x14ac:dyDescent="0.25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Y301" s="37">
        <v>298</v>
      </c>
      <c r="CC301" s="41" t="str">
        <f>IFERROR(INDEX('Data Entry'!$BY$2649:$BY$5288, MATCH($BY301, 'Data Entry'!$BZ$2649:$BZ$5288, 0)), "")</f>
        <v/>
      </c>
      <c r="CE301" s="41" t="str">
        <f>'Data Entry'!$BW2946</f>
        <v/>
      </c>
    </row>
    <row r="302" spans="1:83" x14ac:dyDescent="0.25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Y302" s="37">
        <v>299</v>
      </c>
      <c r="CC302" s="41" t="str">
        <f>IFERROR(INDEX('Data Entry'!$BY$2649:$BY$5288, MATCH($BY302, 'Data Entry'!$BZ$2649:$BZ$5288, 0)), "")</f>
        <v/>
      </c>
      <c r="CE302" s="41" t="str">
        <f>'Data Entry'!$BW2947</f>
        <v/>
      </c>
    </row>
    <row r="303" spans="1:83" x14ac:dyDescent="0.25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Y303" s="37">
        <v>300</v>
      </c>
      <c r="CC303" s="41" t="str">
        <f>IFERROR(INDEX('Data Entry'!$BY$2649:$BY$5288, MATCH($BY303, 'Data Entry'!$BZ$2649:$BZ$5288, 0)), "")</f>
        <v/>
      </c>
      <c r="CE303" s="41" t="str">
        <f>'Data Entry'!$BW2948</f>
        <v/>
      </c>
    </row>
    <row r="304" spans="1:83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Y304" s="37">
        <v>301</v>
      </c>
      <c r="CC304" s="41" t="str">
        <f>IFERROR(INDEX('Data Entry'!$BY$2649:$BY$5288, MATCH($BY304, 'Data Entry'!$BZ$2649:$BZ$5288, 0)), "")</f>
        <v/>
      </c>
      <c r="CE304" s="41" t="str">
        <f>'Data Entry'!$BW2949</f>
        <v/>
      </c>
    </row>
    <row r="305" spans="1:83" x14ac:dyDescent="0.25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Y305" s="37">
        <v>302</v>
      </c>
      <c r="CC305" s="41" t="str">
        <f>IFERROR(INDEX('Data Entry'!$BY$2649:$BY$5288, MATCH($BY305, 'Data Entry'!$BZ$2649:$BZ$5288, 0)), "")</f>
        <v/>
      </c>
      <c r="CE305" s="41" t="str">
        <f>'Data Entry'!$BW2950</f>
        <v/>
      </c>
    </row>
    <row r="306" spans="1:83" x14ac:dyDescent="0.25">
      <c r="A306" s="21"/>
      <c r="B306" s="164" t="s">
        <v>231</v>
      </c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6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164" t="str">
        <f>CONCATENATE('Intro &amp; Setup'!$BB$8, " - ", 'Intro &amp; Setup'!$BB$19)</f>
        <v>Jan 2023 - Dec 2023</v>
      </c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6"/>
      <c r="AT306" s="21"/>
      <c r="AU306" s="92"/>
      <c r="AV306" s="140" t="s">
        <v>232</v>
      </c>
      <c r="AW306" s="141"/>
      <c r="AX306" s="141"/>
      <c r="AY306" s="141"/>
      <c r="AZ306" s="141"/>
      <c r="BA306" s="141"/>
      <c r="BB306" s="141"/>
      <c r="BC306" s="142"/>
      <c r="BD306" s="92"/>
      <c r="BY306" s="37">
        <v>303</v>
      </c>
      <c r="CC306" s="41" t="str">
        <f>IFERROR(INDEX('Data Entry'!$BY$2649:$BY$5288, MATCH($BY306, 'Data Entry'!$BZ$2649:$BZ$5288, 0)), "")</f>
        <v/>
      </c>
      <c r="CE306" s="41" t="str">
        <f>'Data Entry'!$BW2951</f>
        <v/>
      </c>
    </row>
    <row r="307" spans="1:83" x14ac:dyDescent="0.25">
      <c r="A307" s="21"/>
      <c r="B307" s="167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9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167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9"/>
      <c r="AT307" s="21"/>
      <c r="AU307" s="92"/>
      <c r="AV307" s="143" t="s">
        <v>137</v>
      </c>
      <c r="AW307" s="144"/>
      <c r="AX307" s="144"/>
      <c r="AY307" s="144"/>
      <c r="AZ307" s="144"/>
      <c r="BA307" s="144"/>
      <c r="BB307" s="144"/>
      <c r="BC307" s="145"/>
      <c r="BD307" s="92"/>
      <c r="BY307" s="37">
        <v>304</v>
      </c>
      <c r="CC307" s="41" t="str">
        <f>IFERROR(INDEX('Data Entry'!$BY$2649:$BY$5288, MATCH($BY307, 'Data Entry'!$BZ$2649:$BZ$5288, 0)), "")</f>
        <v/>
      </c>
      <c r="CE307" s="41" t="str">
        <f>'Data Entry'!$BW2952</f>
        <v/>
      </c>
    </row>
    <row r="308" spans="1:83" x14ac:dyDescent="0.25">
      <c r="A308" s="21"/>
      <c r="B308" s="185" t="s">
        <v>196</v>
      </c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Y308" s="37">
        <v>305</v>
      </c>
      <c r="CC308" s="41" t="str">
        <f>IFERROR(INDEX('Data Entry'!$BY$2649:$BY$5288, MATCH($BY308, 'Data Entry'!$BZ$2649:$BZ$5288, 0)), "")</f>
        <v/>
      </c>
      <c r="CE308" s="41" t="str">
        <f>'Data Entry'!$BW2953</f>
        <v/>
      </c>
    </row>
    <row r="309" spans="1:83" x14ac:dyDescent="0.25">
      <c r="A309" s="21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92"/>
      <c r="AV309" s="217" t="s">
        <v>400</v>
      </c>
      <c r="AW309" s="218"/>
      <c r="AX309" s="218"/>
      <c r="AY309" s="218"/>
      <c r="AZ309" s="218"/>
      <c r="BA309" s="218"/>
      <c r="BB309" s="218"/>
      <c r="BC309" s="219"/>
      <c r="BD309" s="92"/>
      <c r="BI309" s="52" t="str">
        <f>IF(BI$313="", "", IFERROR(INDEX('Data Entry'!$BS$2649:$BS$5288, MATCH(BI$313, 'Data Entry'!$BU$2649:$BU$5288, 0)), ""))</f>
        <v>United Kingdom</v>
      </c>
      <c r="BJ309" s="90" t="str">
        <f>IF(BJ$313="", "", IFERROR(INDEX('Data Entry'!$BS$2649:$BS$5288, MATCH(BJ$313, 'Data Entry'!$BU$2649:$BU$5288, 0)), ""))</f>
        <v>United States</v>
      </c>
      <c r="BK309" s="90" t="str">
        <f>IF(BK$313="", "", IFERROR(INDEX('Data Entry'!$BS$2649:$BS$5288, MATCH(BK$313, 'Data Entry'!$BU$2649:$BU$5288, 0)), ""))</f>
        <v>South Africa</v>
      </c>
      <c r="BL309" s="90" t="str">
        <f>IF(BL$313="", "", IFERROR(INDEX('Data Entry'!$BS$2649:$BS$5288, MATCH(BL$313, 'Data Entry'!$BU$2649:$BU$5288, 0)), ""))</f>
        <v>Canada</v>
      </c>
      <c r="BM309" s="90" t="str">
        <f>IF(BM$313="", "", IFERROR(INDEX('Data Entry'!$BS$2649:$BS$5288, MATCH(BM$313, 'Data Entry'!$BU$2649:$BU$5288, 0)), ""))</f>
        <v>Ireland</v>
      </c>
      <c r="BN309" s="90" t="str">
        <f>IF(BN$313="", "", IFERROR(INDEX('Data Entry'!$BS$2649:$BS$5288, MATCH(BN$313, 'Data Entry'!$BU$2649:$BU$5288, 0)), ""))</f>
        <v>Australia</v>
      </c>
      <c r="BO309" s="90" t="str">
        <f>IF(BO$313="", "", IFERROR(INDEX('Data Entry'!$BS$2649:$BS$5288, MATCH(BO$313, 'Data Entry'!$BU$2649:$BU$5288, 0)), ""))</f>
        <v>New Zealand</v>
      </c>
      <c r="BP309" s="90" t="str">
        <f>IF(BP$313="", "", IFERROR(INDEX('Data Entry'!$BS$2649:$BS$5288, MATCH(BP$313, 'Data Entry'!$BU$2649:$BU$5288, 0)), ""))</f>
        <v/>
      </c>
      <c r="BQ309" s="90" t="str">
        <f>IF(BQ$313="", "", IFERROR(INDEX('Data Entry'!$BS$2649:$BS$5288, MATCH(BQ$313, 'Data Entry'!$BU$2649:$BU$5288, 0)), ""))</f>
        <v/>
      </c>
      <c r="BR309" s="53" t="str">
        <f>IF(BR$313="", "", IFERROR(INDEX('Data Entry'!$BS$2649:$BS$5288, MATCH(BR$313, 'Data Entry'!$BU$2649:$BU$5288, 0)), ""))</f>
        <v/>
      </c>
      <c r="BY309" s="37">
        <v>306</v>
      </c>
      <c r="CC309" s="41" t="str">
        <f>IFERROR(INDEX('Data Entry'!$BY$2649:$BY$5288, MATCH($BY309, 'Data Entry'!$BZ$2649:$BZ$5288, 0)), "")</f>
        <v/>
      </c>
      <c r="CE309" s="41" t="str">
        <f>'Data Entry'!$BW2954</f>
        <v/>
      </c>
    </row>
    <row r="310" spans="1:83" x14ac:dyDescent="0.25">
      <c r="A310" s="21"/>
      <c r="B310" s="158" t="s">
        <v>234</v>
      </c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60"/>
      <c r="AT310" s="21"/>
      <c r="AU310" s="92"/>
      <c r="AV310" s="220" t="s">
        <v>137</v>
      </c>
      <c r="AW310" s="221"/>
      <c r="AX310" s="221"/>
      <c r="AY310" s="221"/>
      <c r="AZ310" s="221"/>
      <c r="BA310" s="221"/>
      <c r="BB310" s="221"/>
      <c r="BC310" s="222"/>
      <c r="BD310" s="92"/>
      <c r="BY310" s="37">
        <v>307</v>
      </c>
      <c r="CC310" s="41" t="str">
        <f>IFERROR(INDEX('Data Entry'!$BY$2649:$BY$5288, MATCH($BY310, 'Data Entry'!$BZ$2649:$BZ$5288, 0)), "")</f>
        <v/>
      </c>
      <c r="CE310" s="41" t="str">
        <f>'Data Entry'!$BW2955</f>
        <v/>
      </c>
    </row>
    <row r="311" spans="1:83" x14ac:dyDescent="0.25">
      <c r="A311" s="21"/>
      <c r="B311" s="208" t="str">
        <f>IF($AV$307="", "", $AV$307)</f>
        <v>United Kingdom</v>
      </c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10"/>
      <c r="AT311" s="21"/>
      <c r="AU311" s="92"/>
      <c r="AV311" s="201" t="s">
        <v>138</v>
      </c>
      <c r="AW311" s="202"/>
      <c r="AX311" s="202"/>
      <c r="AY311" s="202"/>
      <c r="AZ311" s="202"/>
      <c r="BA311" s="202"/>
      <c r="BB311" s="202"/>
      <c r="BC311" s="203"/>
      <c r="BD311" s="92"/>
      <c r="BH311" s="214" t="s">
        <v>231</v>
      </c>
      <c r="BI311" s="215"/>
      <c r="BJ311" s="215"/>
      <c r="BK311" s="215"/>
      <c r="BL311" s="215"/>
      <c r="BM311" s="215"/>
      <c r="BN311" s="215"/>
      <c r="BO311" s="215"/>
      <c r="BP311" s="215"/>
      <c r="BQ311" s="215"/>
      <c r="BR311" s="215"/>
      <c r="BS311" s="216"/>
      <c r="BY311" s="37">
        <v>308</v>
      </c>
      <c r="CC311" s="41" t="str">
        <f>IFERROR(INDEX('Data Entry'!$BY$2649:$BY$5288, MATCH($BY311, 'Data Entry'!$BZ$2649:$BZ$5288, 0)), "")</f>
        <v/>
      </c>
      <c r="CE311" s="41" t="str">
        <f>'Data Entry'!$BW2956</f>
        <v/>
      </c>
    </row>
    <row r="312" spans="1:83" x14ac:dyDescent="0.25">
      <c r="A312" s="21"/>
      <c r="B312" s="211"/>
      <c r="C312" s="212"/>
      <c r="D312" s="212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12"/>
      <c r="AE312" s="212"/>
      <c r="AF312" s="212"/>
      <c r="AG312" s="212"/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3"/>
      <c r="AT312" s="21"/>
      <c r="AU312" s="92"/>
      <c r="AV312" s="201" t="s">
        <v>140</v>
      </c>
      <c r="AW312" s="202"/>
      <c r="AX312" s="202"/>
      <c r="AY312" s="202"/>
      <c r="AZ312" s="202"/>
      <c r="BA312" s="202"/>
      <c r="BB312" s="202"/>
      <c r="BC312" s="203"/>
      <c r="BD312" s="92"/>
      <c r="BY312" s="37">
        <v>309</v>
      </c>
      <c r="CC312" s="41" t="str">
        <f>IFERROR(INDEX('Data Entry'!$BY$2649:$BY$5288, MATCH($BY312, 'Data Entry'!$BZ$2649:$BZ$5288, 0)), "")</f>
        <v/>
      </c>
      <c r="CE312" s="41" t="str">
        <f>'Data Entry'!$BW2957</f>
        <v/>
      </c>
    </row>
    <row r="313" spans="1:83" x14ac:dyDescent="0.25">
      <c r="A313" s="21"/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2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92"/>
      <c r="AV313" s="201" t="s">
        <v>147</v>
      </c>
      <c r="AW313" s="202"/>
      <c r="AX313" s="202"/>
      <c r="AY313" s="202"/>
      <c r="AZ313" s="202"/>
      <c r="BA313" s="202"/>
      <c r="BB313" s="202"/>
      <c r="BC313" s="203"/>
      <c r="BD313" s="92"/>
      <c r="BH313" s="35" t="s">
        <v>14</v>
      </c>
      <c r="BI313" s="52" t="str">
        <f>IF($AV$310="", "", $AV$310)</f>
        <v>United Kingdom</v>
      </c>
      <c r="BJ313" s="90" t="str">
        <f>IF($AV$311="", "", $AV$311)</f>
        <v>United States</v>
      </c>
      <c r="BK313" s="90" t="str">
        <f>IF($AV$312="", "", $AV$312)</f>
        <v>South Africa</v>
      </c>
      <c r="BL313" s="90" t="str">
        <f>IF($AV$313="", "", $AV$313)</f>
        <v>Canada</v>
      </c>
      <c r="BM313" s="90" t="str">
        <f>IF($AV$314="", "", $AV$314)</f>
        <v>Ireland</v>
      </c>
      <c r="BN313" s="90" t="str">
        <f>IF($AV$315="", "", $AV$315)</f>
        <v>Australia</v>
      </c>
      <c r="BO313" s="90" t="str">
        <f>IF($AV$316="", "", $AV$316)</f>
        <v>New Zealand</v>
      </c>
      <c r="BP313" s="90" t="str">
        <f>IF($AV$317="", "", $AV$317)</f>
        <v/>
      </c>
      <c r="BQ313" s="90" t="str">
        <f>IF($AV$318="", "", $AV$318)</f>
        <v/>
      </c>
      <c r="BR313" s="53" t="str">
        <f>IF($AV$319="", "", $AV$319)</f>
        <v/>
      </c>
      <c r="BS313" s="86" t="s">
        <v>210</v>
      </c>
      <c r="BU313" s="35" t="s">
        <v>212</v>
      </c>
      <c r="BV313" s="35"/>
      <c r="BY313" s="37">
        <v>310</v>
      </c>
      <c r="CC313" s="41" t="str">
        <f>IFERROR(INDEX('Data Entry'!$BY$2649:$BY$5288, MATCH($BY313, 'Data Entry'!$BZ$2649:$BZ$5288, 0)), "")</f>
        <v/>
      </c>
      <c r="CE313" s="41" t="str">
        <f>'Data Entry'!$BW2958</f>
        <v/>
      </c>
    </row>
    <row r="314" spans="1:83" x14ac:dyDescent="0.25">
      <c r="A314" s="21"/>
      <c r="B314" s="158" t="s">
        <v>217</v>
      </c>
      <c r="C314" s="159"/>
      <c r="D314" s="159"/>
      <c r="E314" s="159"/>
      <c r="F314" s="159"/>
      <c r="G314" s="159"/>
      <c r="H314" s="159"/>
      <c r="I314" s="159"/>
      <c r="J314" s="159"/>
      <c r="K314" s="160"/>
      <c r="L314" s="21"/>
      <c r="M314" s="158" t="s">
        <v>218</v>
      </c>
      <c r="N314" s="159"/>
      <c r="O314" s="159"/>
      <c r="P314" s="159"/>
      <c r="Q314" s="159"/>
      <c r="R314" s="159"/>
      <c r="S314" s="159"/>
      <c r="T314" s="159"/>
      <c r="U314" s="159"/>
      <c r="V314" s="160"/>
      <c r="W314" s="21"/>
      <c r="X314" s="21"/>
      <c r="Y314" s="158" t="s">
        <v>219</v>
      </c>
      <c r="Z314" s="159"/>
      <c r="AA314" s="159"/>
      <c r="AB314" s="159"/>
      <c r="AC314" s="159"/>
      <c r="AD314" s="159"/>
      <c r="AE314" s="159"/>
      <c r="AF314" s="159"/>
      <c r="AG314" s="159"/>
      <c r="AH314" s="160"/>
      <c r="AI314" s="21"/>
      <c r="AJ314" s="158" t="s">
        <v>215</v>
      </c>
      <c r="AK314" s="159"/>
      <c r="AL314" s="159"/>
      <c r="AM314" s="159"/>
      <c r="AN314" s="159"/>
      <c r="AO314" s="159"/>
      <c r="AP314" s="159"/>
      <c r="AQ314" s="159"/>
      <c r="AR314" s="159"/>
      <c r="AS314" s="160"/>
      <c r="AT314" s="21"/>
      <c r="AU314" s="92"/>
      <c r="AV314" s="201" t="s">
        <v>153</v>
      </c>
      <c r="AW314" s="202"/>
      <c r="AX314" s="202"/>
      <c r="AY314" s="202"/>
      <c r="AZ314" s="202"/>
      <c r="BA314" s="202"/>
      <c r="BB314" s="202"/>
      <c r="BC314" s="203"/>
      <c r="BD314" s="92"/>
      <c r="BH314" s="36" t="str">
        <f>'Intro &amp; Setup'!$BB$8</f>
        <v>Jan 2023</v>
      </c>
      <c r="BI314" s="62">
        <f>IF(OR($BH314="", BI$309=""), "", SUMIF('Data Entry'!$BW$7:$BW$2646, CONCATENATE(BI$309, " - ", $BH314), 'Data Entry'!$BT$7:$BT$2646))</f>
        <v>266</v>
      </c>
      <c r="BJ314" s="88">
        <f>IF(OR($BH314="", BJ$309=""), "", SUMIF('Data Entry'!$BW$7:$BW$2646, CONCATENATE(BJ$309, " - ", $BH314), 'Data Entry'!$BT$7:$BT$2646))</f>
        <v>648</v>
      </c>
      <c r="BK314" s="88">
        <f>IF(OR($BH314="", BK$309=""), "", SUMIF('Data Entry'!$BW$7:$BW$2646, CONCATENATE(BK$309, " - ", $BH314), 'Data Entry'!$BT$7:$BT$2646))</f>
        <v>6</v>
      </c>
      <c r="BL314" s="88">
        <f>IF(OR($BH314="", BL$309=""), "", SUMIF('Data Entry'!$BW$7:$BW$2646, CONCATENATE(BL$309, " - ", $BH314), 'Data Entry'!$BT$7:$BT$2646))</f>
        <v>28</v>
      </c>
      <c r="BM314" s="88">
        <f>IF(OR($BH314="", BM$309=""), "", SUMIF('Data Entry'!$BW$7:$BW$2646, CONCATENATE(BM$309, " - ", $BH314), 'Data Entry'!$BT$7:$BT$2646))</f>
        <v>4</v>
      </c>
      <c r="BN314" s="88">
        <f>IF(OR($BH314="", BN$309=""), "", SUMIF('Data Entry'!$BW$7:$BW$2646, CONCATENATE(BN$309, " - ", $BH314), 'Data Entry'!$BT$7:$BT$2646))</f>
        <v>27</v>
      </c>
      <c r="BO314" s="88">
        <f>IF(OR($BH314="", BO$309=""), "", SUMIF('Data Entry'!$BW$7:$BW$2646, CONCATENATE(BO$309, " - ", $BH314), 'Data Entry'!$BT$7:$BT$2646))</f>
        <v>1</v>
      </c>
      <c r="BP314" s="88" t="str">
        <f>IF(OR($BH314="", BP$309=""), "", SUMIF('Data Entry'!$BW$7:$BW$2646, CONCATENATE(BP$309, " - ", $BH314), 'Data Entry'!$BT$7:$BT$2646))</f>
        <v/>
      </c>
      <c r="BQ314" s="88" t="str">
        <f>IF(OR($BH314="", BQ$309=""), "", SUMIF('Data Entry'!$BW$7:$BW$2646, CONCATENATE(BQ$309, " - ", $BH314), 'Data Entry'!$BT$7:$BT$2646))</f>
        <v/>
      </c>
      <c r="BR314" s="88" t="str">
        <f>IF(OR($BH314="", BR$309=""), "", SUMIF('Data Entry'!$BW$7:$BW$2646, CONCATENATE(BR$309, " - ", $BH314), 'Data Entry'!$BT$7:$BT$2646))</f>
        <v/>
      </c>
      <c r="BS314" s="68">
        <f>IFERROR($BU314-SUM($BI314:$BR314), "")</f>
        <v>276</v>
      </c>
      <c r="BT314" s="36" t="str">
        <f>IF('Intro &amp; Setup'!$BI8=1, "X", "")</f>
        <v>X</v>
      </c>
      <c r="BU314" s="65">
        <f>IF($BH314="", "", SUMIF('Data Entry'!$BV$7:$BV$2646, $BH314, 'Data Entry'!$BT$7:$BT$2646))</f>
        <v>1256</v>
      </c>
      <c r="BV314" s="87"/>
      <c r="BY314" s="37">
        <v>311</v>
      </c>
      <c r="CC314" s="41" t="str">
        <f>IFERROR(INDEX('Data Entry'!$BY$2649:$BY$5288, MATCH($BY314, 'Data Entry'!$BZ$2649:$BZ$5288, 0)), "")</f>
        <v/>
      </c>
      <c r="CE314" s="41" t="str">
        <f>'Data Entry'!$BW2959</f>
        <v/>
      </c>
    </row>
    <row r="315" spans="1:83" ht="15" customHeight="1" x14ac:dyDescent="0.25">
      <c r="A315" s="21"/>
      <c r="B315" s="189">
        <f>IF($AV$307="", "", MAX($BK$342:$BK$353))</f>
        <v>266</v>
      </c>
      <c r="C315" s="190"/>
      <c r="D315" s="190"/>
      <c r="E315" s="190"/>
      <c r="F315" s="190"/>
      <c r="G315" s="190"/>
      <c r="H315" s="190"/>
      <c r="I315" s="190"/>
      <c r="J315" s="190"/>
      <c r="K315" s="191"/>
      <c r="L315" s="21"/>
      <c r="M315" s="189">
        <f>IF($AV$307="", "", MIN($BK$342:$BK$353))</f>
        <v>196</v>
      </c>
      <c r="N315" s="190"/>
      <c r="O315" s="190"/>
      <c r="P315" s="190"/>
      <c r="Q315" s="190"/>
      <c r="R315" s="190"/>
      <c r="S315" s="190"/>
      <c r="T315" s="190"/>
      <c r="U315" s="190"/>
      <c r="V315" s="191"/>
      <c r="W315" s="21"/>
      <c r="X315" s="21"/>
      <c r="Y315" s="195">
        <f>IF($AV$307="", "", IFERROR(AVERAGE($BK$342:$BK$353), ""))</f>
        <v>238.66666666666666</v>
      </c>
      <c r="Z315" s="196"/>
      <c r="AA315" s="196"/>
      <c r="AB315" s="196"/>
      <c r="AC315" s="196"/>
      <c r="AD315" s="196"/>
      <c r="AE315" s="196"/>
      <c r="AF315" s="196"/>
      <c r="AG315" s="196"/>
      <c r="AH315" s="197"/>
      <c r="AI315" s="21"/>
      <c r="AJ315" s="189">
        <f>IF($AV$307="", "", SUM($BI$342:$BI$353))</f>
        <v>716</v>
      </c>
      <c r="AK315" s="190"/>
      <c r="AL315" s="190"/>
      <c r="AM315" s="190"/>
      <c r="AN315" s="190"/>
      <c r="AO315" s="190"/>
      <c r="AP315" s="190"/>
      <c r="AQ315" s="190"/>
      <c r="AR315" s="190"/>
      <c r="AS315" s="191"/>
      <c r="AT315" s="21"/>
      <c r="AU315" s="92"/>
      <c r="AV315" s="201" t="s">
        <v>145</v>
      </c>
      <c r="AW315" s="202"/>
      <c r="AX315" s="202"/>
      <c r="AY315" s="202"/>
      <c r="AZ315" s="202"/>
      <c r="BA315" s="202"/>
      <c r="BB315" s="202"/>
      <c r="BC315" s="203"/>
      <c r="BD315" s="92"/>
      <c r="BH315" s="37" t="str">
        <f>'Intro &amp; Setup'!$BB$9</f>
        <v>Feb 2023</v>
      </c>
      <c r="BI315" s="63">
        <f>IF(OR($BH315="", BI$309=""), "", SUMIF('Data Entry'!$BW$7:$BW$2646, CONCATENATE(BI$309, " - ", $BH315), 'Data Entry'!$BT$7:$BT$2646))</f>
        <v>254</v>
      </c>
      <c r="BJ315" s="85">
        <f>IF(OR($BH315="", BJ$309=""), "", SUMIF('Data Entry'!$BW$7:$BW$2646, CONCATENATE(BJ$309, " - ", $BH315), 'Data Entry'!$BT$7:$BT$2646))</f>
        <v>433</v>
      </c>
      <c r="BK315" s="85">
        <f>IF(OR($BH315="", BK$309=""), "", SUMIF('Data Entry'!$BW$7:$BW$2646, CONCATENATE(BK$309, " - ", $BH315), 'Data Entry'!$BT$7:$BT$2646))</f>
        <v>17</v>
      </c>
      <c r="BL315" s="85">
        <f>IF(OR($BH315="", BL$309=""), "", SUMIF('Data Entry'!$BW$7:$BW$2646, CONCATENATE(BL$309, " - ", $BH315), 'Data Entry'!$BT$7:$BT$2646))</f>
        <v>17</v>
      </c>
      <c r="BM315" s="85">
        <f>IF(OR($BH315="", BM$309=""), "", SUMIF('Data Entry'!$BW$7:$BW$2646, CONCATENATE(BM$309, " - ", $BH315), 'Data Entry'!$BT$7:$BT$2646))</f>
        <v>6</v>
      </c>
      <c r="BN315" s="85">
        <f>IF(OR($BH315="", BN$309=""), "", SUMIF('Data Entry'!$BW$7:$BW$2646, CONCATENATE(BN$309, " - ", $BH315), 'Data Entry'!$BT$7:$BT$2646))</f>
        <v>18</v>
      </c>
      <c r="BO315" s="85">
        <f>IF(OR($BH315="", BO$309=""), "", SUMIF('Data Entry'!$BW$7:$BW$2646, CONCATENATE(BO$309, " - ", $BH315), 'Data Entry'!$BT$7:$BT$2646))</f>
        <v>1</v>
      </c>
      <c r="BP315" s="85" t="str">
        <f>IF(OR($BH315="", BP$309=""), "", SUMIF('Data Entry'!$BW$7:$BW$2646, CONCATENATE(BP$309, " - ", $BH315), 'Data Entry'!$BT$7:$BT$2646))</f>
        <v/>
      </c>
      <c r="BQ315" s="85" t="str">
        <f>IF(OR($BH315="", BQ$309=""), "", SUMIF('Data Entry'!$BW$7:$BW$2646, CONCATENATE(BQ$309, " - ", $BH315), 'Data Entry'!$BT$7:$BT$2646))</f>
        <v/>
      </c>
      <c r="BR315" s="85" t="str">
        <f>IF(OR($BH315="", BR$309=""), "", SUMIF('Data Entry'!$BW$7:$BW$2646, CONCATENATE(BR$309, " - ", $BH315), 'Data Entry'!$BT$7:$BT$2646))</f>
        <v/>
      </c>
      <c r="BS315" s="69">
        <f t="shared" ref="BS315:BS325" si="17">IFERROR($BU315-SUM($BI315:$BR315), "")</f>
        <v>245</v>
      </c>
      <c r="BT315" s="37" t="str">
        <f>IF('Intro &amp; Setup'!$BI9=1, "X", "")</f>
        <v>X</v>
      </c>
      <c r="BU315" s="66">
        <f>IF($BH315="", "", SUMIF('Data Entry'!$BV$7:$BV$2646, $BH315, 'Data Entry'!$BT$7:$BT$2646))</f>
        <v>991</v>
      </c>
      <c r="BV315" s="87"/>
      <c r="BY315" s="37">
        <v>312</v>
      </c>
      <c r="CC315" s="41" t="str">
        <f>IFERROR(INDEX('Data Entry'!$BY$2649:$BY$5288, MATCH($BY315, 'Data Entry'!$BZ$2649:$BZ$5288, 0)), "")</f>
        <v/>
      </c>
      <c r="CE315" s="41" t="str">
        <f>'Data Entry'!$BW2960</f>
        <v/>
      </c>
    </row>
    <row r="316" spans="1:83" ht="15" customHeight="1" x14ac:dyDescent="0.25">
      <c r="A316" s="21"/>
      <c r="B316" s="192"/>
      <c r="C316" s="193"/>
      <c r="D316" s="193"/>
      <c r="E316" s="193"/>
      <c r="F316" s="193"/>
      <c r="G316" s="193"/>
      <c r="H316" s="193"/>
      <c r="I316" s="193"/>
      <c r="J316" s="193"/>
      <c r="K316" s="194"/>
      <c r="L316" s="21"/>
      <c r="M316" s="192"/>
      <c r="N316" s="193"/>
      <c r="O316" s="193"/>
      <c r="P316" s="193"/>
      <c r="Q316" s="193"/>
      <c r="R316" s="193"/>
      <c r="S316" s="193"/>
      <c r="T316" s="193"/>
      <c r="U316" s="193"/>
      <c r="V316" s="194"/>
      <c r="W316" s="21"/>
      <c r="X316" s="21"/>
      <c r="Y316" s="198"/>
      <c r="Z316" s="199"/>
      <c r="AA316" s="199"/>
      <c r="AB316" s="199"/>
      <c r="AC316" s="199"/>
      <c r="AD316" s="199"/>
      <c r="AE316" s="199"/>
      <c r="AF316" s="199"/>
      <c r="AG316" s="199"/>
      <c r="AH316" s="200"/>
      <c r="AI316" s="21"/>
      <c r="AJ316" s="192"/>
      <c r="AK316" s="193"/>
      <c r="AL316" s="193"/>
      <c r="AM316" s="193"/>
      <c r="AN316" s="193"/>
      <c r="AO316" s="193"/>
      <c r="AP316" s="193"/>
      <c r="AQ316" s="193"/>
      <c r="AR316" s="193"/>
      <c r="AS316" s="194"/>
      <c r="AT316" s="21"/>
      <c r="AU316" s="92"/>
      <c r="AV316" s="201" t="s">
        <v>160</v>
      </c>
      <c r="AW316" s="202"/>
      <c r="AX316" s="202"/>
      <c r="AY316" s="202"/>
      <c r="AZ316" s="202"/>
      <c r="BA316" s="202"/>
      <c r="BB316" s="202"/>
      <c r="BC316" s="203"/>
      <c r="BD316" s="92"/>
      <c r="BH316" s="37" t="str">
        <f>'Intro &amp; Setup'!$BB$10</f>
        <v>Mar 2023</v>
      </c>
      <c r="BI316" s="63">
        <f>IF(OR($BH316="", BI$309=""), "", SUMIF('Data Entry'!$BW$7:$BW$2646, CONCATENATE(BI$309, " - ", $BH316), 'Data Entry'!$BT$7:$BT$2646))</f>
        <v>196</v>
      </c>
      <c r="BJ316" s="85">
        <f>IF(OR($BH316="", BJ$309=""), "", SUMIF('Data Entry'!$BW$7:$BW$2646, CONCATENATE(BJ$309, " - ", $BH316), 'Data Entry'!$BT$7:$BT$2646))</f>
        <v>185</v>
      </c>
      <c r="BK316" s="85">
        <f>IF(OR($BH316="", BK$309=""), "", SUMIF('Data Entry'!$BW$7:$BW$2646, CONCATENATE(BK$309, " - ", $BH316), 'Data Entry'!$BT$7:$BT$2646))</f>
        <v>10</v>
      </c>
      <c r="BL316" s="85">
        <f>IF(OR($BH316="", BL$309=""), "", SUMIF('Data Entry'!$BW$7:$BW$2646, CONCATENATE(BL$309, " - ", $BH316), 'Data Entry'!$BT$7:$BT$2646))</f>
        <v>9</v>
      </c>
      <c r="BM316" s="85">
        <f>IF(OR($BH316="", BM$309=""), "", SUMIF('Data Entry'!$BW$7:$BW$2646, CONCATENATE(BM$309, " - ", $BH316), 'Data Entry'!$BT$7:$BT$2646))</f>
        <v>17</v>
      </c>
      <c r="BN316" s="85">
        <f>IF(OR($BH316="", BN$309=""), "", SUMIF('Data Entry'!$BW$7:$BW$2646, CONCATENATE(BN$309, " - ", $BH316), 'Data Entry'!$BT$7:$BT$2646))</f>
        <v>9</v>
      </c>
      <c r="BO316" s="85">
        <f>IF(OR($BH316="", BO$309=""), "", SUMIF('Data Entry'!$BW$7:$BW$2646, CONCATENATE(BO$309, " - ", $BH316), 'Data Entry'!$BT$7:$BT$2646))</f>
        <v>0</v>
      </c>
      <c r="BP316" s="85" t="str">
        <f>IF(OR($BH316="", BP$309=""), "", SUMIF('Data Entry'!$BW$7:$BW$2646, CONCATENATE(BP$309, " - ", $BH316), 'Data Entry'!$BT$7:$BT$2646))</f>
        <v/>
      </c>
      <c r="BQ316" s="85" t="str">
        <f>IF(OR($BH316="", BQ$309=""), "", SUMIF('Data Entry'!$BW$7:$BW$2646, CONCATENATE(BQ$309, " - ", $BH316), 'Data Entry'!$BT$7:$BT$2646))</f>
        <v/>
      </c>
      <c r="BR316" s="85" t="str">
        <f>IF(OR($BH316="", BR$309=""), "", SUMIF('Data Entry'!$BW$7:$BW$2646, CONCATENATE(BR$309, " - ", $BH316), 'Data Entry'!$BT$7:$BT$2646))</f>
        <v/>
      </c>
      <c r="BS316" s="69">
        <f t="shared" si="17"/>
        <v>189</v>
      </c>
      <c r="BT316" s="37" t="str">
        <f>IF('Intro &amp; Setup'!$BI10=1, "X", "")</f>
        <v>X</v>
      </c>
      <c r="BU316" s="66">
        <f>IF($BH316="", "", SUMIF('Data Entry'!$BV$7:$BV$2646, $BH316, 'Data Entry'!$BT$7:$BT$2646))</f>
        <v>615</v>
      </c>
      <c r="BV316" s="87"/>
      <c r="BY316" s="37">
        <v>313</v>
      </c>
      <c r="CC316" s="41" t="str">
        <f>IFERROR(INDEX('Data Entry'!$BY$2649:$BY$5288, MATCH($BY316, 'Data Entry'!$BZ$2649:$BZ$5288, 0)), "")</f>
        <v/>
      </c>
      <c r="CE316" s="41" t="str">
        <f>'Data Entry'!$BW2961</f>
        <v/>
      </c>
    </row>
    <row r="317" spans="1:83" x14ac:dyDescent="0.25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92"/>
      <c r="AV317" s="201"/>
      <c r="AW317" s="202"/>
      <c r="AX317" s="202"/>
      <c r="AY317" s="202"/>
      <c r="AZ317" s="202"/>
      <c r="BA317" s="202"/>
      <c r="BB317" s="202"/>
      <c r="BC317" s="203"/>
      <c r="BD317" s="92"/>
      <c r="BH317" s="37" t="str">
        <f>'Intro &amp; Setup'!$BB$11</f>
        <v>Apr 2023</v>
      </c>
      <c r="BI317" s="63">
        <f>IF(OR($BH317="", BI$309=""), "", SUMIF('Data Entry'!$BW$7:$BW$2646, CONCATENATE(BI$309, " - ", $BH317), 'Data Entry'!$BT$7:$BT$2646))</f>
        <v>0</v>
      </c>
      <c r="BJ317" s="85">
        <f>IF(OR($BH317="", BJ$309=""), "", SUMIF('Data Entry'!$BW$7:$BW$2646, CONCATENATE(BJ$309, " - ", $BH317), 'Data Entry'!$BT$7:$BT$2646))</f>
        <v>0</v>
      </c>
      <c r="BK317" s="85">
        <f>IF(OR($BH317="", BK$309=""), "", SUMIF('Data Entry'!$BW$7:$BW$2646, CONCATENATE(BK$309, " - ", $BH317), 'Data Entry'!$BT$7:$BT$2646))</f>
        <v>0</v>
      </c>
      <c r="BL317" s="85">
        <f>IF(OR($BH317="", BL$309=""), "", SUMIF('Data Entry'!$BW$7:$BW$2646, CONCATENATE(BL$309, " - ", $BH317), 'Data Entry'!$BT$7:$BT$2646))</f>
        <v>0</v>
      </c>
      <c r="BM317" s="85">
        <f>IF(OR($BH317="", BM$309=""), "", SUMIF('Data Entry'!$BW$7:$BW$2646, CONCATENATE(BM$309, " - ", $BH317), 'Data Entry'!$BT$7:$BT$2646))</f>
        <v>0</v>
      </c>
      <c r="BN317" s="85">
        <f>IF(OR($BH317="", BN$309=""), "", SUMIF('Data Entry'!$BW$7:$BW$2646, CONCATENATE(BN$309, " - ", $BH317), 'Data Entry'!$BT$7:$BT$2646))</f>
        <v>0</v>
      </c>
      <c r="BO317" s="85">
        <f>IF(OR($BH317="", BO$309=""), "", SUMIF('Data Entry'!$BW$7:$BW$2646, CONCATENATE(BO$309, " - ", $BH317), 'Data Entry'!$BT$7:$BT$2646))</f>
        <v>0</v>
      </c>
      <c r="BP317" s="85" t="str">
        <f>IF(OR($BH317="", BP$309=""), "", SUMIF('Data Entry'!$BW$7:$BW$2646, CONCATENATE(BP$309, " - ", $BH317), 'Data Entry'!$BT$7:$BT$2646))</f>
        <v/>
      </c>
      <c r="BQ317" s="85" t="str">
        <f>IF(OR($BH317="", BQ$309=""), "", SUMIF('Data Entry'!$BW$7:$BW$2646, CONCATENATE(BQ$309, " - ", $BH317), 'Data Entry'!$BT$7:$BT$2646))</f>
        <v/>
      </c>
      <c r="BR317" s="85" t="str">
        <f>IF(OR($BH317="", BR$309=""), "", SUMIF('Data Entry'!$BW$7:$BW$2646, CONCATENATE(BR$309, " - ", $BH317), 'Data Entry'!$BT$7:$BT$2646))</f>
        <v/>
      </c>
      <c r="BS317" s="69">
        <f t="shared" si="17"/>
        <v>0</v>
      </c>
      <c r="BT317" s="37" t="str">
        <f>IF('Intro &amp; Setup'!$BI11=1, "X", "")</f>
        <v/>
      </c>
      <c r="BU317" s="66">
        <f>IF($BH317="", "", SUMIF('Data Entry'!$BV$7:$BV$2646, $BH317, 'Data Entry'!$BT$7:$BT$2646))</f>
        <v>0</v>
      </c>
      <c r="BV317" s="87"/>
      <c r="BY317" s="37">
        <v>314</v>
      </c>
      <c r="CC317" s="41" t="str">
        <f>IFERROR(INDEX('Data Entry'!$BY$2649:$BY$5288, MATCH($BY317, 'Data Entry'!$BZ$2649:$BZ$5288, 0)), "")</f>
        <v/>
      </c>
      <c r="CE317" s="41" t="str">
        <f>'Data Entry'!$BW2962</f>
        <v/>
      </c>
    </row>
    <row r="318" spans="1:83" x14ac:dyDescent="0.25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92"/>
      <c r="AV318" s="201"/>
      <c r="AW318" s="202"/>
      <c r="AX318" s="202"/>
      <c r="AY318" s="202"/>
      <c r="AZ318" s="202"/>
      <c r="BA318" s="202"/>
      <c r="BB318" s="202"/>
      <c r="BC318" s="203"/>
      <c r="BD318" s="92"/>
      <c r="BH318" s="37" t="str">
        <f>'Intro &amp; Setup'!$BB$12</f>
        <v>May 2023</v>
      </c>
      <c r="BI318" s="63">
        <f>IF(OR($BH318="", BI$309=""), "", SUMIF('Data Entry'!$BW$7:$BW$2646, CONCATENATE(BI$309, " - ", $BH318), 'Data Entry'!$BT$7:$BT$2646))</f>
        <v>0</v>
      </c>
      <c r="BJ318" s="85">
        <f>IF(OR($BH318="", BJ$309=""), "", SUMIF('Data Entry'!$BW$7:$BW$2646, CONCATENATE(BJ$309, " - ", $BH318), 'Data Entry'!$BT$7:$BT$2646))</f>
        <v>0</v>
      </c>
      <c r="BK318" s="85">
        <f>IF(OR($BH318="", BK$309=""), "", SUMIF('Data Entry'!$BW$7:$BW$2646, CONCATENATE(BK$309, " - ", $BH318), 'Data Entry'!$BT$7:$BT$2646))</f>
        <v>0</v>
      </c>
      <c r="BL318" s="85">
        <f>IF(OR($BH318="", BL$309=""), "", SUMIF('Data Entry'!$BW$7:$BW$2646, CONCATENATE(BL$309, " - ", $BH318), 'Data Entry'!$BT$7:$BT$2646))</f>
        <v>0</v>
      </c>
      <c r="BM318" s="85">
        <f>IF(OR($BH318="", BM$309=""), "", SUMIF('Data Entry'!$BW$7:$BW$2646, CONCATENATE(BM$309, " - ", $BH318), 'Data Entry'!$BT$7:$BT$2646))</f>
        <v>0</v>
      </c>
      <c r="BN318" s="85">
        <f>IF(OR($BH318="", BN$309=""), "", SUMIF('Data Entry'!$BW$7:$BW$2646, CONCATENATE(BN$309, " - ", $BH318), 'Data Entry'!$BT$7:$BT$2646))</f>
        <v>0</v>
      </c>
      <c r="BO318" s="85">
        <f>IF(OR($BH318="", BO$309=""), "", SUMIF('Data Entry'!$BW$7:$BW$2646, CONCATENATE(BO$309, " - ", $BH318), 'Data Entry'!$BT$7:$BT$2646))</f>
        <v>0</v>
      </c>
      <c r="BP318" s="85" t="str">
        <f>IF(OR($BH318="", BP$309=""), "", SUMIF('Data Entry'!$BW$7:$BW$2646, CONCATENATE(BP$309, " - ", $BH318), 'Data Entry'!$BT$7:$BT$2646))</f>
        <v/>
      </c>
      <c r="BQ318" s="85" t="str">
        <f>IF(OR($BH318="", BQ$309=""), "", SUMIF('Data Entry'!$BW$7:$BW$2646, CONCATENATE(BQ$309, " - ", $BH318), 'Data Entry'!$BT$7:$BT$2646))</f>
        <v/>
      </c>
      <c r="BR318" s="85" t="str">
        <f>IF(OR($BH318="", BR$309=""), "", SUMIF('Data Entry'!$BW$7:$BW$2646, CONCATENATE(BR$309, " - ", $BH318), 'Data Entry'!$BT$7:$BT$2646))</f>
        <v/>
      </c>
      <c r="BS318" s="69">
        <f t="shared" si="17"/>
        <v>0</v>
      </c>
      <c r="BT318" s="37" t="str">
        <f>IF('Intro &amp; Setup'!$BI12=1, "X", "")</f>
        <v/>
      </c>
      <c r="BU318" s="66">
        <f>IF($BH318="", "", SUMIF('Data Entry'!$BV$7:$BV$2646, $BH318, 'Data Entry'!$BT$7:$BT$2646))</f>
        <v>0</v>
      </c>
      <c r="BV318" s="87"/>
      <c r="BY318" s="37">
        <v>315</v>
      </c>
      <c r="CC318" s="41" t="str">
        <f>IFERROR(INDEX('Data Entry'!$BY$2649:$BY$5288, MATCH($BY318, 'Data Entry'!$BZ$2649:$BZ$5288, 0)), "")</f>
        <v/>
      </c>
      <c r="CE318" s="41" t="str">
        <f>'Data Entry'!$BW2963</f>
        <v/>
      </c>
    </row>
    <row r="319" spans="1:83" x14ac:dyDescent="0.25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92"/>
      <c r="AV319" s="204"/>
      <c r="AW319" s="205"/>
      <c r="AX319" s="205"/>
      <c r="AY319" s="205"/>
      <c r="AZ319" s="205"/>
      <c r="BA319" s="205"/>
      <c r="BB319" s="205"/>
      <c r="BC319" s="206"/>
      <c r="BD319" s="92"/>
      <c r="BH319" s="37" t="str">
        <f>'Intro &amp; Setup'!$BB$13</f>
        <v>Jun 2023</v>
      </c>
      <c r="BI319" s="63">
        <f>IF(OR($BH319="", BI$309=""), "", SUMIF('Data Entry'!$BW$7:$BW$2646, CONCATENATE(BI$309, " - ", $BH319), 'Data Entry'!$BT$7:$BT$2646))</f>
        <v>0</v>
      </c>
      <c r="BJ319" s="85">
        <f>IF(OR($BH319="", BJ$309=""), "", SUMIF('Data Entry'!$BW$7:$BW$2646, CONCATENATE(BJ$309, " - ", $BH319), 'Data Entry'!$BT$7:$BT$2646))</f>
        <v>0</v>
      </c>
      <c r="BK319" s="85">
        <f>IF(OR($BH319="", BK$309=""), "", SUMIF('Data Entry'!$BW$7:$BW$2646, CONCATENATE(BK$309, " - ", $BH319), 'Data Entry'!$BT$7:$BT$2646))</f>
        <v>0</v>
      </c>
      <c r="BL319" s="85">
        <f>IF(OR($BH319="", BL$309=""), "", SUMIF('Data Entry'!$BW$7:$BW$2646, CONCATENATE(BL$309, " - ", $BH319), 'Data Entry'!$BT$7:$BT$2646))</f>
        <v>0</v>
      </c>
      <c r="BM319" s="85">
        <f>IF(OR($BH319="", BM$309=""), "", SUMIF('Data Entry'!$BW$7:$BW$2646, CONCATENATE(BM$309, " - ", $BH319), 'Data Entry'!$BT$7:$BT$2646))</f>
        <v>0</v>
      </c>
      <c r="BN319" s="85">
        <f>IF(OR($BH319="", BN$309=""), "", SUMIF('Data Entry'!$BW$7:$BW$2646, CONCATENATE(BN$309, " - ", $BH319), 'Data Entry'!$BT$7:$BT$2646))</f>
        <v>0</v>
      </c>
      <c r="BO319" s="85">
        <f>IF(OR($BH319="", BO$309=""), "", SUMIF('Data Entry'!$BW$7:$BW$2646, CONCATENATE(BO$309, " - ", $BH319), 'Data Entry'!$BT$7:$BT$2646))</f>
        <v>0</v>
      </c>
      <c r="BP319" s="85" t="str">
        <f>IF(OR($BH319="", BP$309=""), "", SUMIF('Data Entry'!$BW$7:$BW$2646, CONCATENATE(BP$309, " - ", $BH319), 'Data Entry'!$BT$7:$BT$2646))</f>
        <v/>
      </c>
      <c r="BQ319" s="85" t="str">
        <f>IF(OR($BH319="", BQ$309=""), "", SUMIF('Data Entry'!$BW$7:$BW$2646, CONCATENATE(BQ$309, " - ", $BH319), 'Data Entry'!$BT$7:$BT$2646))</f>
        <v/>
      </c>
      <c r="BR319" s="85" t="str">
        <f>IF(OR($BH319="", BR$309=""), "", SUMIF('Data Entry'!$BW$7:$BW$2646, CONCATENATE(BR$309, " - ", $BH319), 'Data Entry'!$BT$7:$BT$2646))</f>
        <v/>
      </c>
      <c r="BS319" s="69">
        <f t="shared" si="17"/>
        <v>0</v>
      </c>
      <c r="BT319" s="37" t="str">
        <f>IF('Intro &amp; Setup'!$BI13=1, "X", "")</f>
        <v/>
      </c>
      <c r="BU319" s="66">
        <f>IF($BH319="", "", SUMIF('Data Entry'!$BV$7:$BV$2646, $BH319, 'Data Entry'!$BT$7:$BT$2646))</f>
        <v>0</v>
      </c>
      <c r="BV319" s="87"/>
      <c r="BY319" s="37">
        <v>316</v>
      </c>
      <c r="CC319" s="41" t="str">
        <f>IFERROR(INDEX('Data Entry'!$BY$2649:$BY$5288, MATCH($BY319, 'Data Entry'!$BZ$2649:$BZ$5288, 0)), "")</f>
        <v/>
      </c>
      <c r="CE319" s="41" t="str">
        <f>'Data Entry'!$BW2964</f>
        <v/>
      </c>
    </row>
    <row r="320" spans="1:83" x14ac:dyDescent="0.25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H320" s="37" t="str">
        <f>'Intro &amp; Setup'!$BB$14</f>
        <v>Jul 2023</v>
      </c>
      <c r="BI320" s="63">
        <f>IF(OR($BH320="", BI$309=""), "", SUMIF('Data Entry'!$BW$7:$BW$2646, CONCATENATE(BI$309, " - ", $BH320), 'Data Entry'!$BT$7:$BT$2646))</f>
        <v>0</v>
      </c>
      <c r="BJ320" s="85">
        <f>IF(OR($BH320="", BJ$309=""), "", SUMIF('Data Entry'!$BW$7:$BW$2646, CONCATENATE(BJ$309, " - ", $BH320), 'Data Entry'!$BT$7:$BT$2646))</f>
        <v>0</v>
      </c>
      <c r="BK320" s="85">
        <f>IF(OR($BH320="", BK$309=""), "", SUMIF('Data Entry'!$BW$7:$BW$2646, CONCATENATE(BK$309, " - ", $BH320), 'Data Entry'!$BT$7:$BT$2646))</f>
        <v>0</v>
      </c>
      <c r="BL320" s="85">
        <f>IF(OR($BH320="", BL$309=""), "", SUMIF('Data Entry'!$BW$7:$BW$2646, CONCATENATE(BL$309, " - ", $BH320), 'Data Entry'!$BT$7:$BT$2646))</f>
        <v>0</v>
      </c>
      <c r="BM320" s="85">
        <f>IF(OR($BH320="", BM$309=""), "", SUMIF('Data Entry'!$BW$7:$BW$2646, CONCATENATE(BM$309, " - ", $BH320), 'Data Entry'!$BT$7:$BT$2646))</f>
        <v>0</v>
      </c>
      <c r="BN320" s="85">
        <f>IF(OR($BH320="", BN$309=""), "", SUMIF('Data Entry'!$BW$7:$BW$2646, CONCATENATE(BN$309, " - ", $BH320), 'Data Entry'!$BT$7:$BT$2646))</f>
        <v>0</v>
      </c>
      <c r="BO320" s="85">
        <f>IF(OR($BH320="", BO$309=""), "", SUMIF('Data Entry'!$BW$7:$BW$2646, CONCATENATE(BO$309, " - ", $BH320), 'Data Entry'!$BT$7:$BT$2646))</f>
        <v>0</v>
      </c>
      <c r="BP320" s="85" t="str">
        <f>IF(OR($BH320="", BP$309=""), "", SUMIF('Data Entry'!$BW$7:$BW$2646, CONCATENATE(BP$309, " - ", $BH320), 'Data Entry'!$BT$7:$BT$2646))</f>
        <v/>
      </c>
      <c r="BQ320" s="85" t="str">
        <f>IF(OR($BH320="", BQ$309=""), "", SUMIF('Data Entry'!$BW$7:$BW$2646, CONCATENATE(BQ$309, " - ", $BH320), 'Data Entry'!$BT$7:$BT$2646))</f>
        <v/>
      </c>
      <c r="BR320" s="85" t="str">
        <f>IF(OR($BH320="", BR$309=""), "", SUMIF('Data Entry'!$BW$7:$BW$2646, CONCATENATE(BR$309, " - ", $BH320), 'Data Entry'!$BT$7:$BT$2646))</f>
        <v/>
      </c>
      <c r="BS320" s="69">
        <f t="shared" si="17"/>
        <v>0</v>
      </c>
      <c r="BT320" s="37" t="str">
        <f>IF('Intro &amp; Setup'!$BI14=1, "X", "")</f>
        <v/>
      </c>
      <c r="BU320" s="66">
        <f>IF($BH320="", "", SUMIF('Data Entry'!$BV$7:$BV$2646, $BH320, 'Data Entry'!$BT$7:$BT$2646))</f>
        <v>0</v>
      </c>
      <c r="BV320" s="87"/>
      <c r="BY320" s="37">
        <v>317</v>
      </c>
      <c r="CC320" s="41" t="str">
        <f>IFERROR(INDEX('Data Entry'!$BY$2649:$BY$5288, MATCH($BY320, 'Data Entry'!$BZ$2649:$BZ$5288, 0)), "")</f>
        <v/>
      </c>
      <c r="CE320" s="41" t="str">
        <f>'Data Entry'!$BW2965</f>
        <v/>
      </c>
    </row>
    <row r="321" spans="1:83" x14ac:dyDescent="0.25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H321" s="37" t="str">
        <f>'Intro &amp; Setup'!$BB$15</f>
        <v>Aug 2023</v>
      </c>
      <c r="BI321" s="63">
        <f>IF(OR($BH321="", BI$309=""), "", SUMIF('Data Entry'!$BW$7:$BW$2646, CONCATENATE(BI$309, " - ", $BH321), 'Data Entry'!$BT$7:$BT$2646))</f>
        <v>0</v>
      </c>
      <c r="BJ321" s="85">
        <f>IF(OR($BH321="", BJ$309=""), "", SUMIF('Data Entry'!$BW$7:$BW$2646, CONCATENATE(BJ$309, " - ", $BH321), 'Data Entry'!$BT$7:$BT$2646))</f>
        <v>0</v>
      </c>
      <c r="BK321" s="85">
        <f>IF(OR($BH321="", BK$309=""), "", SUMIF('Data Entry'!$BW$7:$BW$2646, CONCATENATE(BK$309, " - ", $BH321), 'Data Entry'!$BT$7:$BT$2646))</f>
        <v>0</v>
      </c>
      <c r="BL321" s="85">
        <f>IF(OR($BH321="", BL$309=""), "", SUMIF('Data Entry'!$BW$7:$BW$2646, CONCATENATE(BL$309, " - ", $BH321), 'Data Entry'!$BT$7:$BT$2646))</f>
        <v>0</v>
      </c>
      <c r="BM321" s="85">
        <f>IF(OR($BH321="", BM$309=""), "", SUMIF('Data Entry'!$BW$7:$BW$2646, CONCATENATE(BM$309, " - ", $BH321), 'Data Entry'!$BT$7:$BT$2646))</f>
        <v>0</v>
      </c>
      <c r="BN321" s="85">
        <f>IF(OR($BH321="", BN$309=""), "", SUMIF('Data Entry'!$BW$7:$BW$2646, CONCATENATE(BN$309, " - ", $BH321), 'Data Entry'!$BT$7:$BT$2646))</f>
        <v>0</v>
      </c>
      <c r="BO321" s="85">
        <f>IF(OR($BH321="", BO$309=""), "", SUMIF('Data Entry'!$BW$7:$BW$2646, CONCATENATE(BO$309, " - ", $BH321), 'Data Entry'!$BT$7:$BT$2646))</f>
        <v>0</v>
      </c>
      <c r="BP321" s="85" t="str">
        <f>IF(OR($BH321="", BP$309=""), "", SUMIF('Data Entry'!$BW$7:$BW$2646, CONCATENATE(BP$309, " - ", $BH321), 'Data Entry'!$BT$7:$BT$2646))</f>
        <v/>
      </c>
      <c r="BQ321" s="85" t="str">
        <f>IF(OR($BH321="", BQ$309=""), "", SUMIF('Data Entry'!$BW$7:$BW$2646, CONCATENATE(BQ$309, " - ", $BH321), 'Data Entry'!$BT$7:$BT$2646))</f>
        <v/>
      </c>
      <c r="BR321" s="85" t="str">
        <f>IF(OR($BH321="", BR$309=""), "", SUMIF('Data Entry'!$BW$7:$BW$2646, CONCATENATE(BR$309, " - ", $BH321), 'Data Entry'!$BT$7:$BT$2646))</f>
        <v/>
      </c>
      <c r="BS321" s="69">
        <f t="shared" si="17"/>
        <v>0</v>
      </c>
      <c r="BT321" s="37" t="str">
        <f>IF('Intro &amp; Setup'!$BI15=1, "X", "")</f>
        <v/>
      </c>
      <c r="BU321" s="66">
        <f>IF($BH321="", "", SUMIF('Data Entry'!$BV$7:$BV$2646, $BH321, 'Data Entry'!$BT$7:$BT$2646))</f>
        <v>0</v>
      </c>
      <c r="BV321" s="87"/>
      <c r="BY321" s="37">
        <v>318</v>
      </c>
      <c r="CC321" s="41" t="str">
        <f>IFERROR(INDEX('Data Entry'!$BY$2649:$BY$5288, MATCH($BY321, 'Data Entry'!$BZ$2649:$BZ$5288, 0)), "")</f>
        <v/>
      </c>
      <c r="CE321" s="41" t="str">
        <f>'Data Entry'!$BW2966</f>
        <v/>
      </c>
    </row>
    <row r="322" spans="1:83" x14ac:dyDescent="0.25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H322" s="37" t="str">
        <f>'Intro &amp; Setup'!$BB$16</f>
        <v>Sep 2023</v>
      </c>
      <c r="BI322" s="63">
        <f>IF(OR($BH322="", BI$309=""), "", SUMIF('Data Entry'!$BW$7:$BW$2646, CONCATENATE(BI$309, " - ", $BH322), 'Data Entry'!$BT$7:$BT$2646))</f>
        <v>0</v>
      </c>
      <c r="BJ322" s="85">
        <f>IF(OR($BH322="", BJ$309=""), "", SUMIF('Data Entry'!$BW$7:$BW$2646, CONCATENATE(BJ$309, " - ", $BH322), 'Data Entry'!$BT$7:$BT$2646))</f>
        <v>0</v>
      </c>
      <c r="BK322" s="85">
        <f>IF(OR($BH322="", BK$309=""), "", SUMIF('Data Entry'!$BW$7:$BW$2646, CONCATENATE(BK$309, " - ", $BH322), 'Data Entry'!$BT$7:$BT$2646))</f>
        <v>0</v>
      </c>
      <c r="BL322" s="85">
        <f>IF(OR($BH322="", BL$309=""), "", SUMIF('Data Entry'!$BW$7:$BW$2646, CONCATENATE(BL$309, " - ", $BH322), 'Data Entry'!$BT$7:$BT$2646))</f>
        <v>0</v>
      </c>
      <c r="BM322" s="85">
        <f>IF(OR($BH322="", BM$309=""), "", SUMIF('Data Entry'!$BW$7:$BW$2646, CONCATENATE(BM$309, " - ", $BH322), 'Data Entry'!$BT$7:$BT$2646))</f>
        <v>0</v>
      </c>
      <c r="BN322" s="85">
        <f>IF(OR($BH322="", BN$309=""), "", SUMIF('Data Entry'!$BW$7:$BW$2646, CONCATENATE(BN$309, " - ", $BH322), 'Data Entry'!$BT$7:$BT$2646))</f>
        <v>0</v>
      </c>
      <c r="BO322" s="85">
        <f>IF(OR($BH322="", BO$309=""), "", SUMIF('Data Entry'!$BW$7:$BW$2646, CONCATENATE(BO$309, " - ", $BH322), 'Data Entry'!$BT$7:$BT$2646))</f>
        <v>0</v>
      </c>
      <c r="BP322" s="85" t="str">
        <f>IF(OR($BH322="", BP$309=""), "", SUMIF('Data Entry'!$BW$7:$BW$2646, CONCATENATE(BP$309, " - ", $BH322), 'Data Entry'!$BT$7:$BT$2646))</f>
        <v/>
      </c>
      <c r="BQ322" s="85" t="str">
        <f>IF(OR($BH322="", BQ$309=""), "", SUMIF('Data Entry'!$BW$7:$BW$2646, CONCATENATE(BQ$309, " - ", $BH322), 'Data Entry'!$BT$7:$BT$2646))</f>
        <v/>
      </c>
      <c r="BR322" s="85" t="str">
        <f>IF(OR($BH322="", BR$309=""), "", SUMIF('Data Entry'!$BW$7:$BW$2646, CONCATENATE(BR$309, " - ", $BH322), 'Data Entry'!$BT$7:$BT$2646))</f>
        <v/>
      </c>
      <c r="BS322" s="69">
        <f t="shared" si="17"/>
        <v>0</v>
      </c>
      <c r="BT322" s="37" t="str">
        <f>IF('Intro &amp; Setup'!$BI16=1, "X", "")</f>
        <v/>
      </c>
      <c r="BU322" s="66">
        <f>IF($BH322="", "", SUMIF('Data Entry'!$BV$7:$BV$2646, $BH322, 'Data Entry'!$BT$7:$BT$2646))</f>
        <v>0</v>
      </c>
      <c r="BV322" s="87"/>
      <c r="BY322" s="37">
        <v>319</v>
      </c>
      <c r="CC322" s="41" t="str">
        <f>IFERROR(INDEX('Data Entry'!$BY$2649:$BY$5288, MATCH($BY322, 'Data Entry'!$BZ$2649:$BZ$5288, 0)), "")</f>
        <v/>
      </c>
      <c r="CE322" s="41" t="str">
        <f>'Data Entry'!$BW2967</f>
        <v/>
      </c>
    </row>
    <row r="323" spans="1:83" x14ac:dyDescent="0.25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H323" s="37" t="str">
        <f>'Intro &amp; Setup'!$BB$17</f>
        <v>Oct 2023</v>
      </c>
      <c r="BI323" s="63">
        <f>IF(OR($BH323="", BI$309=""), "", SUMIF('Data Entry'!$BW$7:$BW$2646, CONCATENATE(BI$309, " - ", $BH323), 'Data Entry'!$BT$7:$BT$2646))</f>
        <v>0</v>
      </c>
      <c r="BJ323" s="85">
        <f>IF(OR($BH323="", BJ$309=""), "", SUMIF('Data Entry'!$BW$7:$BW$2646, CONCATENATE(BJ$309, " - ", $BH323), 'Data Entry'!$BT$7:$BT$2646))</f>
        <v>0</v>
      </c>
      <c r="BK323" s="85">
        <f>IF(OR($BH323="", BK$309=""), "", SUMIF('Data Entry'!$BW$7:$BW$2646, CONCATENATE(BK$309, " - ", $BH323), 'Data Entry'!$BT$7:$BT$2646))</f>
        <v>0</v>
      </c>
      <c r="BL323" s="85">
        <f>IF(OR($BH323="", BL$309=""), "", SUMIF('Data Entry'!$BW$7:$BW$2646, CONCATENATE(BL$309, " - ", $BH323), 'Data Entry'!$BT$7:$BT$2646))</f>
        <v>0</v>
      </c>
      <c r="BM323" s="85">
        <f>IF(OR($BH323="", BM$309=""), "", SUMIF('Data Entry'!$BW$7:$BW$2646, CONCATENATE(BM$309, " - ", $BH323), 'Data Entry'!$BT$7:$BT$2646))</f>
        <v>0</v>
      </c>
      <c r="BN323" s="85">
        <f>IF(OR($BH323="", BN$309=""), "", SUMIF('Data Entry'!$BW$7:$BW$2646, CONCATENATE(BN$309, " - ", $BH323), 'Data Entry'!$BT$7:$BT$2646))</f>
        <v>0</v>
      </c>
      <c r="BO323" s="85">
        <f>IF(OR($BH323="", BO$309=""), "", SUMIF('Data Entry'!$BW$7:$BW$2646, CONCATENATE(BO$309, " - ", $BH323), 'Data Entry'!$BT$7:$BT$2646))</f>
        <v>0</v>
      </c>
      <c r="BP323" s="85" t="str">
        <f>IF(OR($BH323="", BP$309=""), "", SUMIF('Data Entry'!$BW$7:$BW$2646, CONCATENATE(BP$309, " - ", $BH323), 'Data Entry'!$BT$7:$BT$2646))</f>
        <v/>
      </c>
      <c r="BQ323" s="85" t="str">
        <f>IF(OR($BH323="", BQ$309=""), "", SUMIF('Data Entry'!$BW$7:$BW$2646, CONCATENATE(BQ$309, " - ", $BH323), 'Data Entry'!$BT$7:$BT$2646))</f>
        <v/>
      </c>
      <c r="BR323" s="85" t="str">
        <f>IF(OR($BH323="", BR$309=""), "", SUMIF('Data Entry'!$BW$7:$BW$2646, CONCATENATE(BR$309, " - ", $BH323), 'Data Entry'!$BT$7:$BT$2646))</f>
        <v/>
      </c>
      <c r="BS323" s="69">
        <f t="shared" si="17"/>
        <v>0</v>
      </c>
      <c r="BT323" s="37" t="str">
        <f>IF('Intro &amp; Setup'!$BI17=1, "X", "")</f>
        <v/>
      </c>
      <c r="BU323" s="66">
        <f>IF($BH323="", "", SUMIF('Data Entry'!$BV$7:$BV$2646, $BH323, 'Data Entry'!$BT$7:$BT$2646))</f>
        <v>0</v>
      </c>
      <c r="BV323" s="87"/>
      <c r="BY323" s="37">
        <v>320</v>
      </c>
      <c r="CC323" s="41" t="str">
        <f>IFERROR(INDEX('Data Entry'!$BY$2649:$BY$5288, MATCH($BY323, 'Data Entry'!$BZ$2649:$BZ$5288, 0)), "")</f>
        <v/>
      </c>
      <c r="CE323" s="41" t="str">
        <f>'Data Entry'!$BW2968</f>
        <v/>
      </c>
    </row>
    <row r="324" spans="1:83" x14ac:dyDescent="0.25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H324" s="37" t="str">
        <f>'Intro &amp; Setup'!$BB$18</f>
        <v>Nov 2023</v>
      </c>
      <c r="BI324" s="63">
        <f>IF(OR($BH324="", BI$309=""), "", SUMIF('Data Entry'!$BW$7:$BW$2646, CONCATENATE(BI$309, " - ", $BH324), 'Data Entry'!$BT$7:$BT$2646))</f>
        <v>0</v>
      </c>
      <c r="BJ324" s="85">
        <f>IF(OR($BH324="", BJ$309=""), "", SUMIF('Data Entry'!$BW$7:$BW$2646, CONCATENATE(BJ$309, " - ", $BH324), 'Data Entry'!$BT$7:$BT$2646))</f>
        <v>0</v>
      </c>
      <c r="BK324" s="85">
        <f>IF(OR($BH324="", BK$309=""), "", SUMIF('Data Entry'!$BW$7:$BW$2646, CONCATENATE(BK$309, " - ", $BH324), 'Data Entry'!$BT$7:$BT$2646))</f>
        <v>0</v>
      </c>
      <c r="BL324" s="85">
        <f>IF(OR($BH324="", BL$309=""), "", SUMIF('Data Entry'!$BW$7:$BW$2646, CONCATENATE(BL$309, " - ", $BH324), 'Data Entry'!$BT$7:$BT$2646))</f>
        <v>0</v>
      </c>
      <c r="BM324" s="85">
        <f>IF(OR($BH324="", BM$309=""), "", SUMIF('Data Entry'!$BW$7:$BW$2646, CONCATENATE(BM$309, " - ", $BH324), 'Data Entry'!$BT$7:$BT$2646))</f>
        <v>0</v>
      </c>
      <c r="BN324" s="85">
        <f>IF(OR($BH324="", BN$309=""), "", SUMIF('Data Entry'!$BW$7:$BW$2646, CONCATENATE(BN$309, " - ", $BH324), 'Data Entry'!$BT$7:$BT$2646))</f>
        <v>0</v>
      </c>
      <c r="BO324" s="85">
        <f>IF(OR($BH324="", BO$309=""), "", SUMIF('Data Entry'!$BW$7:$BW$2646, CONCATENATE(BO$309, " - ", $BH324), 'Data Entry'!$BT$7:$BT$2646))</f>
        <v>0</v>
      </c>
      <c r="BP324" s="85" t="str">
        <f>IF(OR($BH324="", BP$309=""), "", SUMIF('Data Entry'!$BW$7:$BW$2646, CONCATENATE(BP$309, " - ", $BH324), 'Data Entry'!$BT$7:$BT$2646))</f>
        <v/>
      </c>
      <c r="BQ324" s="85" t="str">
        <f>IF(OR($BH324="", BQ$309=""), "", SUMIF('Data Entry'!$BW$7:$BW$2646, CONCATENATE(BQ$309, " - ", $BH324), 'Data Entry'!$BT$7:$BT$2646))</f>
        <v/>
      </c>
      <c r="BR324" s="85" t="str">
        <f>IF(OR($BH324="", BR$309=""), "", SUMIF('Data Entry'!$BW$7:$BW$2646, CONCATENATE(BR$309, " - ", $BH324), 'Data Entry'!$BT$7:$BT$2646))</f>
        <v/>
      </c>
      <c r="BS324" s="69">
        <f t="shared" si="17"/>
        <v>0</v>
      </c>
      <c r="BT324" s="37" t="str">
        <f>IF('Intro &amp; Setup'!$BI18=1, "X", "")</f>
        <v/>
      </c>
      <c r="BU324" s="66">
        <f>IF($BH324="", "", SUMIF('Data Entry'!$BV$7:$BV$2646, $BH324, 'Data Entry'!$BT$7:$BT$2646))</f>
        <v>0</v>
      </c>
      <c r="BV324" s="87"/>
      <c r="BY324" s="37">
        <v>321</v>
      </c>
      <c r="CC324" s="41" t="str">
        <f>IFERROR(INDEX('Data Entry'!$BY$2649:$BY$5288, MATCH($BY324, 'Data Entry'!$BZ$2649:$BZ$5288, 0)), "")</f>
        <v/>
      </c>
      <c r="CE324" s="41" t="str">
        <f>'Data Entry'!$BW2969</f>
        <v/>
      </c>
    </row>
    <row r="325" spans="1:83" x14ac:dyDescent="0.25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H325" s="38" t="str">
        <f>'Intro &amp; Setup'!$BB$19</f>
        <v>Dec 2023</v>
      </c>
      <c r="BI325" s="64">
        <f>IF(OR($BH325="", BI$309=""), "", SUMIF('Data Entry'!$BW$7:$BW$2646, CONCATENATE(BI$309, " - ", $BH325), 'Data Entry'!$BT$7:$BT$2646))</f>
        <v>0</v>
      </c>
      <c r="BJ325" s="89">
        <f>IF(OR($BH325="", BJ$309=""), "", SUMIF('Data Entry'!$BW$7:$BW$2646, CONCATENATE(BJ$309, " - ", $BH325), 'Data Entry'!$BT$7:$BT$2646))</f>
        <v>0</v>
      </c>
      <c r="BK325" s="89">
        <f>IF(OR($BH325="", BK$309=""), "", SUMIF('Data Entry'!$BW$7:$BW$2646, CONCATENATE(BK$309, " - ", $BH325), 'Data Entry'!$BT$7:$BT$2646))</f>
        <v>0</v>
      </c>
      <c r="BL325" s="89">
        <f>IF(OR($BH325="", BL$309=""), "", SUMIF('Data Entry'!$BW$7:$BW$2646, CONCATENATE(BL$309, " - ", $BH325), 'Data Entry'!$BT$7:$BT$2646))</f>
        <v>0</v>
      </c>
      <c r="BM325" s="89">
        <f>IF(OR($BH325="", BM$309=""), "", SUMIF('Data Entry'!$BW$7:$BW$2646, CONCATENATE(BM$309, " - ", $BH325), 'Data Entry'!$BT$7:$BT$2646))</f>
        <v>0</v>
      </c>
      <c r="BN325" s="89">
        <f>IF(OR($BH325="", BN$309=""), "", SUMIF('Data Entry'!$BW$7:$BW$2646, CONCATENATE(BN$309, " - ", $BH325), 'Data Entry'!$BT$7:$BT$2646))</f>
        <v>0</v>
      </c>
      <c r="BO325" s="89">
        <f>IF(OR($BH325="", BO$309=""), "", SUMIF('Data Entry'!$BW$7:$BW$2646, CONCATENATE(BO$309, " - ", $BH325), 'Data Entry'!$BT$7:$BT$2646))</f>
        <v>0</v>
      </c>
      <c r="BP325" s="89" t="str">
        <f>IF(OR($BH325="", BP$309=""), "", SUMIF('Data Entry'!$BW$7:$BW$2646, CONCATENATE(BP$309, " - ", $BH325), 'Data Entry'!$BT$7:$BT$2646))</f>
        <v/>
      </c>
      <c r="BQ325" s="89" t="str">
        <f>IF(OR($BH325="", BQ$309=""), "", SUMIF('Data Entry'!$BW$7:$BW$2646, CONCATENATE(BQ$309, " - ", $BH325), 'Data Entry'!$BT$7:$BT$2646))</f>
        <v/>
      </c>
      <c r="BR325" s="89" t="str">
        <f>IF(OR($BH325="", BR$309=""), "", SUMIF('Data Entry'!$BW$7:$BW$2646, CONCATENATE(BR$309, " - ", $BH325), 'Data Entry'!$BT$7:$BT$2646))</f>
        <v/>
      </c>
      <c r="BS325" s="70">
        <f t="shared" si="17"/>
        <v>0</v>
      </c>
      <c r="BT325" s="38" t="str">
        <f>IF('Intro &amp; Setup'!$BI19=1, "X", "")</f>
        <v/>
      </c>
      <c r="BU325" s="67">
        <f>IF($BH325="", "", SUMIF('Data Entry'!$BV$7:$BV$2646, $BH325, 'Data Entry'!$BT$7:$BT$2646))</f>
        <v>0</v>
      </c>
      <c r="BV325" s="87"/>
      <c r="BY325" s="37">
        <v>322</v>
      </c>
      <c r="CC325" s="41" t="str">
        <f>IFERROR(INDEX('Data Entry'!$BY$2649:$BY$5288, MATCH($BY325, 'Data Entry'!$BZ$2649:$BZ$5288, 0)), "")</f>
        <v/>
      </c>
      <c r="CE325" s="41" t="str">
        <f>'Data Entry'!$BW2970</f>
        <v/>
      </c>
    </row>
    <row r="326" spans="1:83" x14ac:dyDescent="0.2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Y326" s="37">
        <v>323</v>
      </c>
      <c r="CC326" s="41" t="str">
        <f>IFERROR(INDEX('Data Entry'!$BY$2649:$BY$5288, MATCH($BY326, 'Data Entry'!$BZ$2649:$BZ$5288, 0)), "")</f>
        <v/>
      </c>
      <c r="CE326" s="41" t="str">
        <f>'Data Entry'!$BW2971</f>
        <v/>
      </c>
    </row>
    <row r="327" spans="1:83" x14ac:dyDescent="0.25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H327" s="36" t="str">
        <f>IF($AV310="", "", $AV310)</f>
        <v>United Kingdom</v>
      </c>
      <c r="BI327" s="68">
        <f>IF($BH327="", NA(), $BJ327)</f>
        <v>716</v>
      </c>
      <c r="BJ327" s="68">
        <f>SUM($BI$314:$BI$325)</f>
        <v>716</v>
      </c>
      <c r="BY327" s="37">
        <v>324</v>
      </c>
      <c r="CC327" s="41" t="str">
        <f>IFERROR(INDEX('Data Entry'!$BY$2649:$BY$5288, MATCH($BY327, 'Data Entry'!$BZ$2649:$BZ$5288, 0)), "")</f>
        <v/>
      </c>
      <c r="CE327" s="41" t="str">
        <f>'Data Entry'!$BW2972</f>
        <v/>
      </c>
    </row>
    <row r="328" spans="1:83" x14ac:dyDescent="0.25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H328" s="37" t="str">
        <f t="shared" ref="BH328:BH336" si="18">IF($AV311="", "", $AV311)</f>
        <v>United States</v>
      </c>
      <c r="BI328" s="69">
        <f t="shared" ref="BI328:BI337" si="19">IF($BH328="", NA(), $BJ328)</f>
        <v>1266</v>
      </c>
      <c r="BJ328" s="69">
        <f>SUM($BJ$314:$BJ$325)</f>
        <v>1266</v>
      </c>
      <c r="BY328" s="37">
        <v>325</v>
      </c>
      <c r="CC328" s="41" t="str">
        <f>IFERROR(INDEX('Data Entry'!$BY$2649:$BY$5288, MATCH($BY328, 'Data Entry'!$BZ$2649:$BZ$5288, 0)), "")</f>
        <v/>
      </c>
      <c r="CE328" s="41" t="str">
        <f>'Data Entry'!$BW2973</f>
        <v/>
      </c>
    </row>
    <row r="329" spans="1:83" x14ac:dyDescent="0.25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H329" s="37" t="str">
        <f t="shared" si="18"/>
        <v>South Africa</v>
      </c>
      <c r="BI329" s="69">
        <f t="shared" si="19"/>
        <v>33</v>
      </c>
      <c r="BJ329" s="69">
        <f>SUM($BK$314:$BK$325)</f>
        <v>33</v>
      </c>
      <c r="BY329" s="37">
        <v>326</v>
      </c>
      <c r="CC329" s="41" t="str">
        <f>IFERROR(INDEX('Data Entry'!$BY$2649:$BY$5288, MATCH($BY329, 'Data Entry'!$BZ$2649:$BZ$5288, 0)), "")</f>
        <v/>
      </c>
      <c r="CE329" s="41" t="str">
        <f>'Data Entry'!$BW2974</f>
        <v/>
      </c>
    </row>
    <row r="330" spans="1:83" x14ac:dyDescent="0.25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H330" s="37" t="str">
        <f t="shared" si="18"/>
        <v>Canada</v>
      </c>
      <c r="BI330" s="69">
        <f t="shared" si="19"/>
        <v>54</v>
      </c>
      <c r="BJ330" s="69">
        <f>SUM($BL$314:$BL$325)</f>
        <v>54</v>
      </c>
      <c r="BY330" s="37">
        <v>327</v>
      </c>
      <c r="CC330" s="41" t="str">
        <f>IFERROR(INDEX('Data Entry'!$BY$2649:$BY$5288, MATCH($BY330, 'Data Entry'!$BZ$2649:$BZ$5288, 0)), "")</f>
        <v/>
      </c>
      <c r="CE330" s="41" t="str">
        <f>'Data Entry'!$BW2975</f>
        <v/>
      </c>
    </row>
    <row r="331" spans="1:83" x14ac:dyDescent="0.25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H331" s="37" t="str">
        <f t="shared" si="18"/>
        <v>Ireland</v>
      </c>
      <c r="BI331" s="69">
        <f t="shared" si="19"/>
        <v>27</v>
      </c>
      <c r="BJ331" s="69">
        <f>SUM($BM$314:$BM$325)</f>
        <v>27</v>
      </c>
      <c r="BY331" s="37">
        <v>328</v>
      </c>
      <c r="CC331" s="41" t="str">
        <f>IFERROR(INDEX('Data Entry'!$BY$2649:$BY$5288, MATCH($BY331, 'Data Entry'!$BZ$2649:$BZ$5288, 0)), "")</f>
        <v/>
      </c>
      <c r="CE331" s="41" t="str">
        <f>'Data Entry'!$BW2976</f>
        <v/>
      </c>
    </row>
    <row r="332" spans="1:83" x14ac:dyDescent="0.25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H332" s="37" t="str">
        <f t="shared" si="18"/>
        <v>Australia</v>
      </c>
      <c r="BI332" s="69">
        <f t="shared" si="19"/>
        <v>54</v>
      </c>
      <c r="BJ332" s="69">
        <f>SUM($BN$314:$BN$325)</f>
        <v>54</v>
      </c>
      <c r="BY332" s="37">
        <v>329</v>
      </c>
      <c r="CC332" s="41" t="str">
        <f>IFERROR(INDEX('Data Entry'!$BY$2649:$BY$5288, MATCH($BY332, 'Data Entry'!$BZ$2649:$BZ$5288, 0)), "")</f>
        <v/>
      </c>
      <c r="CE332" s="41" t="str">
        <f>'Data Entry'!$BW2977</f>
        <v/>
      </c>
    </row>
    <row r="333" spans="1:83" x14ac:dyDescent="0.25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H333" s="37" t="str">
        <f t="shared" si="18"/>
        <v>New Zealand</v>
      </c>
      <c r="BI333" s="69">
        <f t="shared" si="19"/>
        <v>2</v>
      </c>
      <c r="BJ333" s="69">
        <f>SUM($BO$314:$BO$325)</f>
        <v>2</v>
      </c>
      <c r="BY333" s="37">
        <v>330</v>
      </c>
      <c r="CC333" s="41" t="str">
        <f>IFERROR(INDEX('Data Entry'!$BY$2649:$BY$5288, MATCH($BY333, 'Data Entry'!$BZ$2649:$BZ$5288, 0)), "")</f>
        <v/>
      </c>
      <c r="CE333" s="41" t="str">
        <f>'Data Entry'!$BW2978</f>
        <v/>
      </c>
    </row>
    <row r="334" spans="1:83" x14ac:dyDescent="0.25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H334" s="37" t="str">
        <f t="shared" si="18"/>
        <v/>
      </c>
      <c r="BI334" s="69" t="e">
        <f t="shared" si="19"/>
        <v>#N/A</v>
      </c>
      <c r="BJ334" s="69">
        <f>SUM($BP$314:$BP$325)</f>
        <v>0</v>
      </c>
      <c r="BY334" s="37">
        <v>331</v>
      </c>
      <c r="CC334" s="41" t="str">
        <f>IFERROR(INDEX('Data Entry'!$BY$2649:$BY$5288, MATCH($BY334, 'Data Entry'!$BZ$2649:$BZ$5288, 0)), "")</f>
        <v/>
      </c>
      <c r="CE334" s="41" t="str">
        <f>'Data Entry'!$BW2979</f>
        <v/>
      </c>
    </row>
    <row r="335" spans="1:83" x14ac:dyDescent="0.25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H335" s="37" t="str">
        <f t="shared" si="18"/>
        <v/>
      </c>
      <c r="BI335" s="69" t="e">
        <f t="shared" si="19"/>
        <v>#N/A</v>
      </c>
      <c r="BJ335" s="69">
        <f>SUM($BQ$314:$BQ$325)</f>
        <v>0</v>
      </c>
      <c r="BY335" s="37">
        <v>332</v>
      </c>
      <c r="CC335" s="41" t="str">
        <f>IFERROR(INDEX('Data Entry'!$BY$2649:$BY$5288, MATCH($BY335, 'Data Entry'!$BZ$2649:$BZ$5288, 0)), "")</f>
        <v/>
      </c>
      <c r="CE335" s="41" t="str">
        <f>'Data Entry'!$BW2980</f>
        <v/>
      </c>
    </row>
    <row r="336" spans="1:83" x14ac:dyDescent="0.25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H336" s="38" t="str">
        <f t="shared" si="18"/>
        <v/>
      </c>
      <c r="BI336" s="69" t="e">
        <f t="shared" si="19"/>
        <v>#N/A</v>
      </c>
      <c r="BJ336" s="69">
        <f>SUM($BR$314:$BR$325)</f>
        <v>0</v>
      </c>
      <c r="BY336" s="37">
        <v>333</v>
      </c>
      <c r="CC336" s="41" t="str">
        <f>IFERROR(INDEX('Data Entry'!$BY$2649:$BY$5288, MATCH($BY336, 'Data Entry'!$BZ$2649:$BZ$5288, 0)), "")</f>
        <v/>
      </c>
      <c r="CE336" s="41" t="str">
        <f>'Data Entry'!$BW2981</f>
        <v/>
      </c>
    </row>
    <row r="337" spans="1:83" x14ac:dyDescent="0.25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H337" s="39" t="str">
        <f>$BS$313</f>
        <v>All Others</v>
      </c>
      <c r="BI337" s="70">
        <f t="shared" si="19"/>
        <v>710</v>
      </c>
      <c r="BJ337" s="70">
        <f>SUM($BS$314:$BS$325)</f>
        <v>710</v>
      </c>
      <c r="BY337" s="37">
        <v>334</v>
      </c>
      <c r="CC337" s="41" t="str">
        <f>IFERROR(INDEX('Data Entry'!$BY$2649:$BY$5288, MATCH($BY337, 'Data Entry'!$BZ$2649:$BZ$5288, 0)), "")</f>
        <v/>
      </c>
      <c r="CE337" s="41" t="str">
        <f>'Data Entry'!$BW2982</f>
        <v/>
      </c>
    </row>
    <row r="338" spans="1:83" x14ac:dyDescent="0.25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Y338" s="37">
        <v>335</v>
      </c>
      <c r="CC338" s="41" t="str">
        <f>IFERROR(INDEX('Data Entry'!$BY$2649:$BY$5288, MATCH($BY338, 'Data Entry'!$BZ$2649:$BZ$5288, 0)), "")</f>
        <v/>
      </c>
      <c r="CE338" s="41" t="str">
        <f>'Data Entry'!$BW2983</f>
        <v/>
      </c>
    </row>
    <row r="339" spans="1:83" x14ac:dyDescent="0.25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Y339" s="37">
        <v>336</v>
      </c>
      <c r="CC339" s="41" t="str">
        <f>IFERROR(INDEX('Data Entry'!$BY$2649:$BY$5288, MATCH($BY339, 'Data Entry'!$BZ$2649:$BZ$5288, 0)), "")</f>
        <v/>
      </c>
      <c r="CE339" s="41" t="str">
        <f>'Data Entry'!$BW2984</f>
        <v/>
      </c>
    </row>
    <row r="340" spans="1:83" x14ac:dyDescent="0.25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H340" s="39" t="str">
        <f>IF($BH$341="", "", IFERROR(INDEX('Data Entry'!$BS$2649:$BS$5288, MATCH($BH$341, 'Data Entry'!$BU$2649:$BU$5288, 0)), ""))</f>
        <v>United Kingdom</v>
      </c>
      <c r="BY340" s="37">
        <v>337</v>
      </c>
      <c r="CC340" s="41" t="str">
        <f>IFERROR(INDEX('Data Entry'!$BY$2649:$BY$5288, MATCH($BY340, 'Data Entry'!$BZ$2649:$BZ$5288, 0)), "")</f>
        <v/>
      </c>
      <c r="CE340" s="41" t="str">
        <f>'Data Entry'!$BW2985</f>
        <v/>
      </c>
    </row>
    <row r="341" spans="1:83" x14ac:dyDescent="0.25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H341" s="35" t="str">
        <f>IF($AV$307="", "", $AV$307)</f>
        <v>United Kingdom</v>
      </c>
      <c r="BI341" s="35" t="str">
        <f>IF($AV$155="", "", $AV$155)</f>
        <v>Page View</v>
      </c>
      <c r="BK341" s="35" t="str">
        <f>IF($AV$155="", "", $AV$155)</f>
        <v>Page View</v>
      </c>
      <c r="BY341" s="37">
        <v>338</v>
      </c>
      <c r="CC341" s="41" t="str">
        <f>IFERROR(INDEX('Data Entry'!$BY$2649:$BY$5288, MATCH($BY341, 'Data Entry'!$BZ$2649:$BZ$5288, 0)), "")</f>
        <v/>
      </c>
      <c r="CE341" s="41" t="str">
        <f>'Data Entry'!$BW2986</f>
        <v/>
      </c>
    </row>
    <row r="342" spans="1:83" x14ac:dyDescent="0.25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H342" s="36" t="str">
        <f>'Intro &amp; Setup'!$BB$8</f>
        <v>Jan 2023</v>
      </c>
      <c r="BI342" s="68">
        <f>SUMIF('Data Entry'!$BW$7:$BW$2646, CONCATENATE($BH$340, " - ", $BH342), 'Data Entry'!$BT$7:$BT$2646)</f>
        <v>266</v>
      </c>
      <c r="BK342" s="68">
        <f>IF($BT342="", "", $BI342)</f>
        <v>266</v>
      </c>
      <c r="BT342" s="36" t="str">
        <f>IF('Intro &amp; Setup'!$BI8=1, "X", "")</f>
        <v>X</v>
      </c>
      <c r="BY342" s="37">
        <v>339</v>
      </c>
      <c r="CC342" s="41" t="str">
        <f>IFERROR(INDEX('Data Entry'!$BY$2649:$BY$5288, MATCH($BY342, 'Data Entry'!$BZ$2649:$BZ$5288, 0)), "")</f>
        <v/>
      </c>
      <c r="CE342" s="41" t="str">
        <f>'Data Entry'!$BW2987</f>
        <v/>
      </c>
    </row>
    <row r="343" spans="1:83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H343" s="37" t="str">
        <f>'Intro &amp; Setup'!$BB$9</f>
        <v>Feb 2023</v>
      </c>
      <c r="BI343" s="69">
        <f>SUMIF('Data Entry'!$BW$7:$BW$2646, CONCATENATE($BH$340, " - ", $BH343), 'Data Entry'!$BT$7:$BT$2646)</f>
        <v>254</v>
      </c>
      <c r="BK343" s="69">
        <f t="shared" ref="BK343:BK353" si="20">IF($BT343="", "", $BI343)</f>
        <v>254</v>
      </c>
      <c r="BT343" s="37" t="str">
        <f>IF('Intro &amp; Setup'!$BI9=1, "X", "")</f>
        <v>X</v>
      </c>
      <c r="BY343" s="37">
        <v>340</v>
      </c>
      <c r="CC343" s="41" t="str">
        <f>IFERROR(INDEX('Data Entry'!$BY$2649:$BY$5288, MATCH($BY343, 'Data Entry'!$BZ$2649:$BZ$5288, 0)), "")</f>
        <v/>
      </c>
      <c r="CE343" s="41" t="str">
        <f>'Data Entry'!$BW2988</f>
        <v/>
      </c>
    </row>
    <row r="344" spans="1:83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H344" s="37" t="str">
        <f>'Intro &amp; Setup'!$BB$10</f>
        <v>Mar 2023</v>
      </c>
      <c r="BI344" s="69">
        <f>SUMIF('Data Entry'!$BW$7:$BW$2646, CONCATENATE($BH$340, " - ", $BH344), 'Data Entry'!$BT$7:$BT$2646)</f>
        <v>196</v>
      </c>
      <c r="BK344" s="69">
        <f t="shared" si="20"/>
        <v>196</v>
      </c>
      <c r="BT344" s="37" t="str">
        <f>IF('Intro &amp; Setup'!$BI10=1, "X", "")</f>
        <v>X</v>
      </c>
      <c r="BY344" s="37">
        <v>341</v>
      </c>
      <c r="CC344" s="41" t="str">
        <f>IFERROR(INDEX('Data Entry'!$BY$2649:$BY$5288, MATCH($BY344, 'Data Entry'!$BZ$2649:$BZ$5288, 0)), "")</f>
        <v/>
      </c>
      <c r="CE344" s="41" t="str">
        <f>'Data Entry'!$BW2989</f>
        <v/>
      </c>
    </row>
    <row r="345" spans="1:83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H345" s="37" t="str">
        <f>'Intro &amp; Setup'!$BB$11</f>
        <v>Apr 2023</v>
      </c>
      <c r="BI345" s="69">
        <f>SUMIF('Data Entry'!$BW$7:$BW$2646, CONCATENATE($BH$340, " - ", $BH345), 'Data Entry'!$BT$7:$BT$2646)</f>
        <v>0</v>
      </c>
      <c r="BK345" s="69" t="str">
        <f t="shared" si="20"/>
        <v/>
      </c>
      <c r="BT345" s="37" t="str">
        <f>IF('Intro &amp; Setup'!$BI11=1, "X", "")</f>
        <v/>
      </c>
      <c r="BY345" s="37">
        <v>342</v>
      </c>
      <c r="CC345" s="41" t="str">
        <f>IFERROR(INDEX('Data Entry'!$BY$2649:$BY$5288, MATCH($BY345, 'Data Entry'!$BZ$2649:$BZ$5288, 0)), "")</f>
        <v/>
      </c>
      <c r="CE345" s="41" t="str">
        <f>'Data Entry'!$BW2990</f>
        <v/>
      </c>
    </row>
    <row r="346" spans="1:83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H346" s="37" t="str">
        <f>'Intro &amp; Setup'!$BB$12</f>
        <v>May 2023</v>
      </c>
      <c r="BI346" s="69">
        <f>SUMIF('Data Entry'!$BW$7:$BW$2646, CONCATENATE($BH$340, " - ", $BH346), 'Data Entry'!$BT$7:$BT$2646)</f>
        <v>0</v>
      </c>
      <c r="BK346" s="69" t="str">
        <f t="shared" si="20"/>
        <v/>
      </c>
      <c r="BT346" s="37" t="str">
        <f>IF('Intro &amp; Setup'!$BI12=1, "X", "")</f>
        <v/>
      </c>
      <c r="BY346" s="37">
        <v>343</v>
      </c>
      <c r="CC346" s="41" t="str">
        <f>IFERROR(INDEX('Data Entry'!$BY$2649:$BY$5288, MATCH($BY346, 'Data Entry'!$BZ$2649:$BZ$5288, 0)), "")</f>
        <v/>
      </c>
      <c r="CE346" s="41" t="str">
        <f>'Data Entry'!$BW2991</f>
        <v/>
      </c>
    </row>
    <row r="347" spans="1:83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H347" s="37" t="str">
        <f>'Intro &amp; Setup'!$BB$13</f>
        <v>Jun 2023</v>
      </c>
      <c r="BI347" s="69">
        <f>SUMIF('Data Entry'!$BW$7:$BW$2646, CONCATENATE($BH$340, " - ", $BH347), 'Data Entry'!$BT$7:$BT$2646)</f>
        <v>0</v>
      </c>
      <c r="BK347" s="69" t="str">
        <f t="shared" si="20"/>
        <v/>
      </c>
      <c r="BT347" s="37" t="str">
        <f>IF('Intro &amp; Setup'!$BI13=1, "X", "")</f>
        <v/>
      </c>
      <c r="BY347" s="37">
        <v>344</v>
      </c>
      <c r="CC347" s="41" t="str">
        <f>IFERROR(INDEX('Data Entry'!$BY$2649:$BY$5288, MATCH($BY347, 'Data Entry'!$BZ$2649:$BZ$5288, 0)), "")</f>
        <v/>
      </c>
      <c r="CE347" s="41" t="str">
        <f>'Data Entry'!$BW2992</f>
        <v/>
      </c>
    </row>
    <row r="348" spans="1:83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H348" s="37" t="str">
        <f>'Intro &amp; Setup'!$BB$14</f>
        <v>Jul 2023</v>
      </c>
      <c r="BI348" s="69">
        <f>SUMIF('Data Entry'!$BW$7:$BW$2646, CONCATENATE($BH$340, " - ", $BH348), 'Data Entry'!$BT$7:$BT$2646)</f>
        <v>0</v>
      </c>
      <c r="BK348" s="69" t="str">
        <f t="shared" si="20"/>
        <v/>
      </c>
      <c r="BT348" s="37" t="str">
        <f>IF('Intro &amp; Setup'!$BI14=1, "X", "")</f>
        <v/>
      </c>
      <c r="BY348" s="37">
        <v>345</v>
      </c>
      <c r="CC348" s="41" t="str">
        <f>IFERROR(INDEX('Data Entry'!$BY$2649:$BY$5288, MATCH($BY348, 'Data Entry'!$BZ$2649:$BZ$5288, 0)), "")</f>
        <v/>
      </c>
      <c r="CE348" s="41" t="str">
        <f>'Data Entry'!$BW2993</f>
        <v/>
      </c>
    </row>
    <row r="349" spans="1:83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H349" s="37" t="str">
        <f>'Intro &amp; Setup'!$BB$15</f>
        <v>Aug 2023</v>
      </c>
      <c r="BI349" s="69">
        <f>SUMIF('Data Entry'!$BW$7:$BW$2646, CONCATENATE($BH$340, " - ", $BH349), 'Data Entry'!$BT$7:$BT$2646)</f>
        <v>0</v>
      </c>
      <c r="BK349" s="69" t="str">
        <f t="shared" si="20"/>
        <v/>
      </c>
      <c r="BT349" s="37" t="str">
        <f>IF('Intro &amp; Setup'!$BI15=1, "X", "")</f>
        <v/>
      </c>
      <c r="BY349" s="37">
        <v>346</v>
      </c>
      <c r="CC349" s="41" t="str">
        <f>IFERROR(INDEX('Data Entry'!$BY$2649:$BY$5288, MATCH($BY349, 'Data Entry'!$BZ$2649:$BZ$5288, 0)), "")</f>
        <v/>
      </c>
      <c r="CE349" s="41" t="str">
        <f>'Data Entry'!$BW2994</f>
        <v/>
      </c>
    </row>
    <row r="350" spans="1:83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H350" s="37" t="str">
        <f>'Intro &amp; Setup'!$BB$16</f>
        <v>Sep 2023</v>
      </c>
      <c r="BI350" s="69">
        <f>SUMIF('Data Entry'!$BW$7:$BW$2646, CONCATENATE($BH$340, " - ", $BH350), 'Data Entry'!$BT$7:$BT$2646)</f>
        <v>0</v>
      </c>
      <c r="BK350" s="69" t="str">
        <f t="shared" si="20"/>
        <v/>
      </c>
      <c r="BT350" s="37" t="str">
        <f>IF('Intro &amp; Setup'!$BI16=1, "X", "")</f>
        <v/>
      </c>
      <c r="BY350" s="37">
        <v>347</v>
      </c>
      <c r="CC350" s="41" t="str">
        <f>IFERROR(INDEX('Data Entry'!$BY$2649:$BY$5288, MATCH($BY350, 'Data Entry'!$BZ$2649:$BZ$5288, 0)), "")</f>
        <v/>
      </c>
      <c r="CE350" s="41" t="str">
        <f>'Data Entry'!$BW2995</f>
        <v/>
      </c>
    </row>
    <row r="351" spans="1:83" x14ac:dyDescent="0.25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H351" s="37" t="str">
        <f>'Intro &amp; Setup'!$BB$17</f>
        <v>Oct 2023</v>
      </c>
      <c r="BI351" s="69">
        <f>SUMIF('Data Entry'!$BW$7:$BW$2646, CONCATENATE($BH$340, " - ", $BH351), 'Data Entry'!$BT$7:$BT$2646)</f>
        <v>0</v>
      </c>
      <c r="BK351" s="69" t="str">
        <f t="shared" si="20"/>
        <v/>
      </c>
      <c r="BT351" s="37" t="str">
        <f>IF('Intro &amp; Setup'!$BI17=1, "X", "")</f>
        <v/>
      </c>
      <c r="BY351" s="37">
        <v>348</v>
      </c>
      <c r="CC351" s="41" t="str">
        <f>IFERROR(INDEX('Data Entry'!$BY$2649:$BY$5288, MATCH($BY351, 'Data Entry'!$BZ$2649:$BZ$5288, 0)), "")</f>
        <v/>
      </c>
      <c r="CE351" s="41" t="str">
        <f>'Data Entry'!$BW2996</f>
        <v/>
      </c>
    </row>
    <row r="352" spans="1:83" x14ac:dyDescent="0.25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H352" s="37" t="str">
        <f>'Intro &amp; Setup'!$BB$18</f>
        <v>Nov 2023</v>
      </c>
      <c r="BI352" s="69">
        <f>SUMIF('Data Entry'!$BW$7:$BW$2646, CONCATENATE($BH$340, " - ", $BH352), 'Data Entry'!$BT$7:$BT$2646)</f>
        <v>0</v>
      </c>
      <c r="BK352" s="69" t="str">
        <f t="shared" si="20"/>
        <v/>
      </c>
      <c r="BT352" s="37" t="str">
        <f>IF('Intro &amp; Setup'!$BI18=1, "X", "")</f>
        <v/>
      </c>
      <c r="BY352" s="37">
        <v>349</v>
      </c>
      <c r="CC352" s="41" t="str">
        <f>IFERROR(INDEX('Data Entry'!$BY$2649:$BY$5288, MATCH($BY352, 'Data Entry'!$BZ$2649:$BZ$5288, 0)), "")</f>
        <v/>
      </c>
      <c r="CE352" s="41" t="str">
        <f>'Data Entry'!$BW2997</f>
        <v/>
      </c>
    </row>
    <row r="353" spans="1:83" x14ac:dyDescent="0.25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H353" s="38" t="str">
        <f>'Intro &amp; Setup'!$BB$19</f>
        <v>Dec 2023</v>
      </c>
      <c r="BI353" s="70">
        <f>SUMIF('Data Entry'!$BW$7:$BW$2646, CONCATENATE($BH$340, " - ", $BH353), 'Data Entry'!$BT$7:$BT$2646)</f>
        <v>0</v>
      </c>
      <c r="BK353" s="70" t="str">
        <f t="shared" si="20"/>
        <v/>
      </c>
      <c r="BT353" s="38" t="str">
        <f>IF('Intro &amp; Setup'!$BI19=1, "X", "")</f>
        <v/>
      </c>
      <c r="BY353" s="37">
        <v>350</v>
      </c>
      <c r="CC353" s="41" t="str">
        <f>IFERROR(INDEX('Data Entry'!$BY$2649:$BY$5288, MATCH($BY353, 'Data Entry'!$BZ$2649:$BZ$5288, 0)), "")</f>
        <v/>
      </c>
      <c r="CE353" s="41" t="str">
        <f>'Data Entry'!$BW2998</f>
        <v/>
      </c>
    </row>
    <row r="354" spans="1:83" x14ac:dyDescent="0.25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Y354" s="37">
        <v>351</v>
      </c>
      <c r="CC354" s="41" t="str">
        <f>IFERROR(INDEX('Data Entry'!$BY$2649:$BY$5288, MATCH($BY354, 'Data Entry'!$BZ$2649:$BZ$5288, 0)), "")</f>
        <v/>
      </c>
      <c r="CE354" s="41" t="str">
        <f>'Data Entry'!$BW2999</f>
        <v/>
      </c>
    </row>
    <row r="355" spans="1:83" x14ac:dyDescent="0.25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Y355" s="37">
        <v>352</v>
      </c>
      <c r="CC355" s="41" t="str">
        <f>IFERROR(INDEX('Data Entry'!$BY$2649:$BY$5288, MATCH($BY355, 'Data Entry'!$BZ$2649:$BZ$5288, 0)), "")</f>
        <v/>
      </c>
      <c r="CE355" s="41" t="str">
        <f>'Data Entry'!$BW3000</f>
        <v/>
      </c>
    </row>
    <row r="356" spans="1:83" x14ac:dyDescent="0.25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Y356" s="37">
        <v>353</v>
      </c>
      <c r="CC356" s="41" t="str">
        <f>IFERROR(INDEX('Data Entry'!$BY$2649:$BY$5288, MATCH($BY356, 'Data Entry'!$BZ$2649:$BZ$5288, 0)), "")</f>
        <v/>
      </c>
      <c r="CE356" s="41" t="str">
        <f>'Data Entry'!$BW3001</f>
        <v/>
      </c>
    </row>
    <row r="357" spans="1:83" x14ac:dyDescent="0.25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Y357" s="37">
        <v>354</v>
      </c>
      <c r="CC357" s="41" t="str">
        <f>IFERROR(INDEX('Data Entry'!$BY$2649:$BY$5288, MATCH($BY357, 'Data Entry'!$BZ$2649:$BZ$5288, 0)), "")</f>
        <v/>
      </c>
      <c r="CE357" s="41" t="str">
        <f>'Data Entry'!$BW3002</f>
        <v/>
      </c>
    </row>
    <row r="358" spans="1:83" x14ac:dyDescent="0.25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Y358" s="37">
        <v>355</v>
      </c>
      <c r="CC358" s="41" t="str">
        <f>IFERROR(INDEX('Data Entry'!$BY$2649:$BY$5288, MATCH($BY358, 'Data Entry'!$BZ$2649:$BZ$5288, 0)), "")</f>
        <v/>
      </c>
      <c r="CE358" s="41" t="str">
        <f>'Data Entry'!$BW3003</f>
        <v/>
      </c>
    </row>
    <row r="359" spans="1:83" x14ac:dyDescent="0.25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Y359" s="37">
        <v>356</v>
      </c>
      <c r="CC359" s="41" t="str">
        <f>IFERROR(INDEX('Data Entry'!$BY$2649:$BY$5288, MATCH($BY359, 'Data Entry'!$BZ$2649:$BZ$5288, 0)), "")</f>
        <v/>
      </c>
      <c r="CE359" s="41" t="str">
        <f>'Data Entry'!$BW3004</f>
        <v/>
      </c>
    </row>
    <row r="360" spans="1:83" x14ac:dyDescent="0.25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Y360" s="37">
        <v>357</v>
      </c>
      <c r="CC360" s="41" t="str">
        <f>IFERROR(INDEX('Data Entry'!$BY$2649:$BY$5288, MATCH($BY360, 'Data Entry'!$BZ$2649:$BZ$5288, 0)), "")</f>
        <v/>
      </c>
      <c r="CE360" s="41" t="str">
        <f>'Data Entry'!$BW3005</f>
        <v/>
      </c>
    </row>
    <row r="361" spans="1:83" x14ac:dyDescent="0.25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Y361" s="37">
        <v>358</v>
      </c>
      <c r="CC361" s="41" t="str">
        <f>IFERROR(INDEX('Data Entry'!$BY$2649:$BY$5288, MATCH($BY361, 'Data Entry'!$BZ$2649:$BZ$5288, 0)), "")</f>
        <v/>
      </c>
      <c r="CE361" s="41" t="str">
        <f>'Data Entry'!$BW3006</f>
        <v/>
      </c>
    </row>
    <row r="362" spans="1:83" x14ac:dyDescent="0.25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Y362" s="37">
        <v>359</v>
      </c>
      <c r="CC362" s="41" t="str">
        <f>IFERROR(INDEX('Data Entry'!$BY$2649:$BY$5288, MATCH($BY362, 'Data Entry'!$BZ$2649:$BZ$5288, 0)), "")</f>
        <v/>
      </c>
      <c r="CE362" s="41" t="str">
        <f>'Data Entry'!$BW3007</f>
        <v/>
      </c>
    </row>
    <row r="363" spans="1:83" x14ac:dyDescent="0.25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Y363" s="37">
        <v>360</v>
      </c>
      <c r="CC363" s="41" t="str">
        <f>IFERROR(INDEX('Data Entry'!$BY$2649:$BY$5288, MATCH($BY363, 'Data Entry'!$BZ$2649:$BZ$5288, 0)), "")</f>
        <v/>
      </c>
      <c r="CE363" s="41" t="str">
        <f>'Data Entry'!$BW3008</f>
        <v/>
      </c>
    </row>
    <row r="364" spans="1:83" x14ac:dyDescent="0.25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Y364" s="37">
        <v>361</v>
      </c>
      <c r="CC364" s="41" t="str">
        <f>IFERROR(INDEX('Data Entry'!$BY$2649:$BY$5288, MATCH($BY364, 'Data Entry'!$BZ$2649:$BZ$5288, 0)), "")</f>
        <v/>
      </c>
      <c r="CE364" s="41" t="str">
        <f>'Data Entry'!$BW3009</f>
        <v/>
      </c>
    </row>
    <row r="365" spans="1:83" x14ac:dyDescent="0.25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Y365" s="37">
        <v>362</v>
      </c>
      <c r="CC365" s="41" t="str">
        <f>IFERROR(INDEX('Data Entry'!$BY$2649:$BY$5288, MATCH($BY365, 'Data Entry'!$BZ$2649:$BZ$5288, 0)), "")</f>
        <v/>
      </c>
      <c r="CE365" s="41" t="str">
        <f>'Data Entry'!$BW3010</f>
        <v/>
      </c>
    </row>
    <row r="366" spans="1:83" x14ac:dyDescent="0.25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Y366" s="37">
        <v>363</v>
      </c>
      <c r="CC366" s="41" t="str">
        <f>IFERROR(INDEX('Data Entry'!$BY$2649:$BY$5288, MATCH($BY366, 'Data Entry'!$BZ$2649:$BZ$5288, 0)), "")</f>
        <v/>
      </c>
      <c r="CE366" s="41" t="str">
        <f>'Data Entry'!$BW3011</f>
        <v/>
      </c>
    </row>
    <row r="367" spans="1:83" x14ac:dyDescent="0.25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Y367" s="37">
        <v>364</v>
      </c>
      <c r="CC367" s="41" t="str">
        <f>IFERROR(INDEX('Data Entry'!$BY$2649:$BY$5288, MATCH($BY367, 'Data Entry'!$BZ$2649:$BZ$5288, 0)), "")</f>
        <v/>
      </c>
      <c r="CE367" s="41" t="str">
        <f>'Data Entry'!$BW3012</f>
        <v/>
      </c>
    </row>
    <row r="368" spans="1:83" x14ac:dyDescent="0.25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Y368" s="37">
        <v>365</v>
      </c>
      <c r="CC368" s="41" t="str">
        <f>IFERROR(INDEX('Data Entry'!$BY$2649:$BY$5288, MATCH($BY368, 'Data Entry'!$BZ$2649:$BZ$5288, 0)), "")</f>
        <v/>
      </c>
      <c r="CE368" s="41" t="str">
        <f>'Data Entry'!$BW3013</f>
        <v/>
      </c>
    </row>
    <row r="369" spans="1:83" x14ac:dyDescent="0.25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Y369" s="37">
        <v>366</v>
      </c>
      <c r="CC369" s="41" t="str">
        <f>IFERROR(INDEX('Data Entry'!$BY$2649:$BY$5288, MATCH($BY369, 'Data Entry'!$BZ$2649:$BZ$5288, 0)), "")</f>
        <v/>
      </c>
      <c r="CE369" s="41" t="str">
        <f>'Data Entry'!$BW3014</f>
        <v/>
      </c>
    </row>
    <row r="370" spans="1:83" x14ac:dyDescent="0.25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Y370" s="37">
        <v>367</v>
      </c>
      <c r="CC370" s="41" t="str">
        <f>IFERROR(INDEX('Data Entry'!$BY$2649:$BY$5288, MATCH($BY370, 'Data Entry'!$BZ$2649:$BZ$5288, 0)), "")</f>
        <v/>
      </c>
      <c r="CE370" s="41" t="str">
        <f>'Data Entry'!$BW3015</f>
        <v/>
      </c>
    </row>
    <row r="371" spans="1:83" x14ac:dyDescent="0.25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Y371" s="37">
        <v>368</v>
      </c>
      <c r="CC371" s="41" t="str">
        <f>IFERROR(INDEX('Data Entry'!$BY$2649:$BY$5288, MATCH($BY371, 'Data Entry'!$BZ$2649:$BZ$5288, 0)), "")</f>
        <v/>
      </c>
      <c r="CE371" s="41" t="str">
        <f>'Data Entry'!$BW3016</f>
        <v/>
      </c>
    </row>
    <row r="372" spans="1:83" x14ac:dyDescent="0.25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Y372" s="37">
        <v>369</v>
      </c>
      <c r="CC372" s="41" t="str">
        <f>IFERROR(INDEX('Data Entry'!$BY$2649:$BY$5288, MATCH($BY372, 'Data Entry'!$BZ$2649:$BZ$5288, 0)), "")</f>
        <v/>
      </c>
      <c r="CE372" s="41" t="str">
        <f>'Data Entry'!$BW3017</f>
        <v/>
      </c>
    </row>
    <row r="373" spans="1:83" x14ac:dyDescent="0.25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Y373" s="37">
        <v>370</v>
      </c>
      <c r="CC373" s="41" t="str">
        <f>IFERROR(INDEX('Data Entry'!$BY$2649:$BY$5288, MATCH($BY373, 'Data Entry'!$BZ$2649:$BZ$5288, 0)), "")</f>
        <v/>
      </c>
      <c r="CE373" s="41" t="str">
        <f>'Data Entry'!$BW3018</f>
        <v/>
      </c>
    </row>
    <row r="374" spans="1:83" x14ac:dyDescent="0.25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Y374" s="37">
        <v>371</v>
      </c>
      <c r="CC374" s="41" t="str">
        <f>IFERROR(INDEX('Data Entry'!$BY$2649:$BY$5288, MATCH($BY374, 'Data Entry'!$BZ$2649:$BZ$5288, 0)), "")</f>
        <v/>
      </c>
      <c r="CE374" s="41" t="str">
        <f>'Data Entry'!$BW3019</f>
        <v/>
      </c>
    </row>
    <row r="375" spans="1:83" x14ac:dyDescent="0.25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Y375" s="37">
        <v>372</v>
      </c>
      <c r="CC375" s="41" t="str">
        <f>IFERROR(INDEX('Data Entry'!$BY$2649:$BY$5288, MATCH($BY375, 'Data Entry'!$BZ$2649:$BZ$5288, 0)), "")</f>
        <v/>
      </c>
      <c r="CE375" s="41" t="str">
        <f>'Data Entry'!$BW3020</f>
        <v/>
      </c>
    </row>
    <row r="376" spans="1:83" x14ac:dyDescent="0.25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Y376" s="37">
        <v>373</v>
      </c>
      <c r="CC376" s="41" t="str">
        <f>IFERROR(INDEX('Data Entry'!$BY$2649:$BY$5288, MATCH($BY376, 'Data Entry'!$BZ$2649:$BZ$5288, 0)), "")</f>
        <v/>
      </c>
      <c r="CE376" s="41" t="str">
        <f>'Data Entry'!$BW3021</f>
        <v/>
      </c>
    </row>
    <row r="377" spans="1:83" x14ac:dyDescent="0.25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Y377" s="37">
        <v>374</v>
      </c>
      <c r="CC377" s="41" t="str">
        <f>IFERROR(INDEX('Data Entry'!$BY$2649:$BY$5288, MATCH($BY377, 'Data Entry'!$BZ$2649:$BZ$5288, 0)), "")</f>
        <v/>
      </c>
      <c r="CE377" s="41" t="str">
        <f>'Data Entry'!$BW3022</f>
        <v/>
      </c>
    </row>
    <row r="378" spans="1:83" x14ac:dyDescent="0.25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Y378" s="37">
        <v>375</v>
      </c>
      <c r="CC378" s="41" t="str">
        <f>IFERROR(INDEX('Data Entry'!$BY$2649:$BY$5288, MATCH($BY378, 'Data Entry'!$BZ$2649:$BZ$5288, 0)), "")</f>
        <v/>
      </c>
      <c r="CE378" s="41" t="str">
        <f>'Data Entry'!$BW3023</f>
        <v/>
      </c>
    </row>
    <row r="379" spans="1:83" x14ac:dyDescent="0.25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Y379" s="37">
        <v>376</v>
      </c>
      <c r="CC379" s="41" t="str">
        <f>IFERROR(INDEX('Data Entry'!$BY$2649:$BY$5288, MATCH($BY379, 'Data Entry'!$BZ$2649:$BZ$5288, 0)), "")</f>
        <v/>
      </c>
      <c r="CE379" s="41" t="str">
        <f>'Data Entry'!$BW3024</f>
        <v/>
      </c>
    </row>
    <row r="380" spans="1:83" x14ac:dyDescent="0.25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Y380" s="37">
        <v>377</v>
      </c>
      <c r="CC380" s="41" t="str">
        <f>IFERROR(INDEX('Data Entry'!$BY$2649:$BY$5288, MATCH($BY380, 'Data Entry'!$BZ$2649:$BZ$5288, 0)), "")</f>
        <v/>
      </c>
      <c r="CE380" s="41" t="str">
        <f>'Data Entry'!$BW3025</f>
        <v/>
      </c>
    </row>
    <row r="381" spans="1:83" hidden="1" x14ac:dyDescent="0.25">
      <c r="BY381" s="37">
        <v>378</v>
      </c>
      <c r="CC381" s="41" t="str">
        <f>IFERROR(INDEX('Data Entry'!$BY$2649:$BY$5288, MATCH($BY381, 'Data Entry'!$BZ$2649:$BZ$5288, 0)), "")</f>
        <v/>
      </c>
      <c r="CE381" s="41" t="str">
        <f>'Data Entry'!$BW3026</f>
        <v/>
      </c>
    </row>
    <row r="382" spans="1:83" hidden="1" x14ac:dyDescent="0.25">
      <c r="BY382" s="37">
        <v>379</v>
      </c>
      <c r="CC382" s="41" t="str">
        <f>IFERROR(INDEX('Data Entry'!$BY$2649:$BY$5288, MATCH($BY382, 'Data Entry'!$BZ$2649:$BZ$5288, 0)), "")</f>
        <v/>
      </c>
      <c r="CE382" s="41" t="str">
        <f>'Data Entry'!$BW3027</f>
        <v/>
      </c>
    </row>
    <row r="383" spans="1:83" hidden="1" x14ac:dyDescent="0.25">
      <c r="BY383" s="37">
        <v>380</v>
      </c>
      <c r="CC383" s="41" t="str">
        <f>IFERROR(INDEX('Data Entry'!$BY$2649:$BY$5288, MATCH($BY383, 'Data Entry'!$BZ$2649:$BZ$5288, 0)), "")</f>
        <v/>
      </c>
      <c r="CE383" s="41" t="str">
        <f>'Data Entry'!$BW3028</f>
        <v/>
      </c>
    </row>
    <row r="384" spans="1:83" hidden="1" x14ac:dyDescent="0.25">
      <c r="BY384" s="37">
        <v>381</v>
      </c>
      <c r="CC384" s="41" t="str">
        <f>IFERROR(INDEX('Data Entry'!$BY$2649:$BY$5288, MATCH($BY384, 'Data Entry'!$BZ$2649:$BZ$5288, 0)), "")</f>
        <v/>
      </c>
      <c r="CE384" s="41" t="str">
        <f>'Data Entry'!$BW3029</f>
        <v/>
      </c>
    </row>
    <row r="385" spans="77:83" hidden="1" x14ac:dyDescent="0.25">
      <c r="BY385" s="37">
        <v>382</v>
      </c>
      <c r="CC385" s="41" t="str">
        <f>IFERROR(INDEX('Data Entry'!$BY$2649:$BY$5288, MATCH($BY385, 'Data Entry'!$BZ$2649:$BZ$5288, 0)), "")</f>
        <v/>
      </c>
      <c r="CE385" s="41" t="str">
        <f>'Data Entry'!$BW3030</f>
        <v/>
      </c>
    </row>
    <row r="386" spans="77:83" hidden="1" x14ac:dyDescent="0.25">
      <c r="BY386" s="37">
        <v>383</v>
      </c>
      <c r="CC386" s="41" t="str">
        <f>IFERROR(INDEX('Data Entry'!$BY$2649:$BY$5288, MATCH($BY386, 'Data Entry'!$BZ$2649:$BZ$5288, 0)), "")</f>
        <v/>
      </c>
      <c r="CE386" s="41" t="str">
        <f>'Data Entry'!$BW3031</f>
        <v/>
      </c>
    </row>
    <row r="387" spans="77:83" hidden="1" x14ac:dyDescent="0.25">
      <c r="BY387" s="37">
        <v>384</v>
      </c>
      <c r="CC387" s="41" t="str">
        <f>IFERROR(INDEX('Data Entry'!$BY$2649:$BY$5288, MATCH($BY387, 'Data Entry'!$BZ$2649:$BZ$5288, 0)), "")</f>
        <v/>
      </c>
      <c r="CE387" s="41" t="str">
        <f>'Data Entry'!$BW3032</f>
        <v/>
      </c>
    </row>
    <row r="388" spans="77:83" hidden="1" x14ac:dyDescent="0.25">
      <c r="BY388" s="37">
        <v>385</v>
      </c>
      <c r="CC388" s="41" t="str">
        <f>IFERROR(INDEX('Data Entry'!$BY$2649:$BY$5288, MATCH($BY388, 'Data Entry'!$BZ$2649:$BZ$5288, 0)), "")</f>
        <v/>
      </c>
      <c r="CE388" s="41" t="str">
        <f>'Data Entry'!$BW3033</f>
        <v/>
      </c>
    </row>
    <row r="389" spans="77:83" hidden="1" x14ac:dyDescent="0.25">
      <c r="BY389" s="37">
        <v>386</v>
      </c>
      <c r="CC389" s="41" t="str">
        <f>IFERROR(INDEX('Data Entry'!$BY$2649:$BY$5288, MATCH($BY389, 'Data Entry'!$BZ$2649:$BZ$5288, 0)), "")</f>
        <v/>
      </c>
      <c r="CE389" s="41" t="str">
        <f>'Data Entry'!$BW3034</f>
        <v/>
      </c>
    </row>
    <row r="390" spans="77:83" hidden="1" x14ac:dyDescent="0.25">
      <c r="BY390" s="37">
        <v>387</v>
      </c>
      <c r="CC390" s="41" t="str">
        <f>IFERROR(INDEX('Data Entry'!$BY$2649:$BY$5288, MATCH($BY390, 'Data Entry'!$BZ$2649:$BZ$5288, 0)), "")</f>
        <v/>
      </c>
      <c r="CE390" s="41" t="str">
        <f>'Data Entry'!$BW3035</f>
        <v/>
      </c>
    </row>
    <row r="391" spans="77:83" hidden="1" x14ac:dyDescent="0.25">
      <c r="BY391" s="37">
        <v>388</v>
      </c>
      <c r="CC391" s="41" t="str">
        <f>IFERROR(INDEX('Data Entry'!$BY$2649:$BY$5288, MATCH($BY391, 'Data Entry'!$BZ$2649:$BZ$5288, 0)), "")</f>
        <v/>
      </c>
      <c r="CE391" s="41" t="str">
        <f>'Data Entry'!$BW3036</f>
        <v/>
      </c>
    </row>
    <row r="392" spans="77:83" hidden="1" x14ac:dyDescent="0.25">
      <c r="BY392" s="37">
        <v>389</v>
      </c>
      <c r="CC392" s="41" t="str">
        <f>IFERROR(INDEX('Data Entry'!$BY$2649:$BY$5288, MATCH($BY392, 'Data Entry'!$BZ$2649:$BZ$5288, 0)), "")</f>
        <v/>
      </c>
      <c r="CE392" s="41" t="str">
        <f>'Data Entry'!$BW3037</f>
        <v/>
      </c>
    </row>
    <row r="393" spans="77:83" hidden="1" x14ac:dyDescent="0.25">
      <c r="BY393" s="37">
        <v>390</v>
      </c>
      <c r="CC393" s="41" t="str">
        <f>IFERROR(INDEX('Data Entry'!$BY$2649:$BY$5288, MATCH($BY393, 'Data Entry'!$BZ$2649:$BZ$5288, 0)), "")</f>
        <v/>
      </c>
      <c r="CE393" s="41" t="str">
        <f>'Data Entry'!$BW3038</f>
        <v/>
      </c>
    </row>
    <row r="394" spans="77:83" hidden="1" x14ac:dyDescent="0.25">
      <c r="BY394" s="37">
        <v>391</v>
      </c>
      <c r="CC394" s="41" t="str">
        <f>IFERROR(INDEX('Data Entry'!$BY$2649:$BY$5288, MATCH($BY394, 'Data Entry'!$BZ$2649:$BZ$5288, 0)), "")</f>
        <v/>
      </c>
      <c r="CE394" s="41" t="str">
        <f>'Data Entry'!$BW3039</f>
        <v/>
      </c>
    </row>
    <row r="395" spans="77:83" hidden="1" x14ac:dyDescent="0.25">
      <c r="BY395" s="37">
        <v>392</v>
      </c>
      <c r="CC395" s="41" t="str">
        <f>IFERROR(INDEX('Data Entry'!$BY$2649:$BY$5288, MATCH($BY395, 'Data Entry'!$BZ$2649:$BZ$5288, 0)), "")</f>
        <v/>
      </c>
      <c r="CE395" s="41" t="str">
        <f>'Data Entry'!$BW3040</f>
        <v/>
      </c>
    </row>
    <row r="396" spans="77:83" hidden="1" x14ac:dyDescent="0.25">
      <c r="BY396" s="37">
        <v>393</v>
      </c>
      <c r="CC396" s="41" t="str">
        <f>IFERROR(INDEX('Data Entry'!$BY$2649:$BY$5288, MATCH($BY396, 'Data Entry'!$BZ$2649:$BZ$5288, 0)), "")</f>
        <v/>
      </c>
      <c r="CE396" s="41" t="str">
        <f>'Data Entry'!$BW3041</f>
        <v/>
      </c>
    </row>
    <row r="397" spans="77:83" hidden="1" x14ac:dyDescent="0.25">
      <c r="BY397" s="37">
        <v>394</v>
      </c>
      <c r="CC397" s="41" t="str">
        <f>IFERROR(INDEX('Data Entry'!$BY$2649:$BY$5288, MATCH($BY397, 'Data Entry'!$BZ$2649:$BZ$5288, 0)), "")</f>
        <v/>
      </c>
      <c r="CE397" s="41" t="str">
        <f>'Data Entry'!$BW3042</f>
        <v/>
      </c>
    </row>
    <row r="398" spans="77:83" hidden="1" x14ac:dyDescent="0.25">
      <c r="BY398" s="37">
        <v>395</v>
      </c>
      <c r="CC398" s="41" t="str">
        <f>IFERROR(INDEX('Data Entry'!$BY$2649:$BY$5288, MATCH($BY398, 'Data Entry'!$BZ$2649:$BZ$5288, 0)), "")</f>
        <v/>
      </c>
      <c r="CE398" s="41" t="str">
        <f>'Data Entry'!$BW3043</f>
        <v/>
      </c>
    </row>
    <row r="399" spans="77:83" hidden="1" x14ac:dyDescent="0.25">
      <c r="BY399" s="37">
        <v>396</v>
      </c>
      <c r="CC399" s="41" t="str">
        <f>IFERROR(INDEX('Data Entry'!$BY$2649:$BY$5288, MATCH($BY399, 'Data Entry'!$BZ$2649:$BZ$5288, 0)), "")</f>
        <v/>
      </c>
      <c r="CE399" s="41" t="str">
        <f>'Data Entry'!$BW3044</f>
        <v/>
      </c>
    </row>
    <row r="400" spans="77:83" hidden="1" x14ac:dyDescent="0.25">
      <c r="BY400" s="37">
        <v>397</v>
      </c>
      <c r="CC400" s="41" t="str">
        <f>IFERROR(INDEX('Data Entry'!$BY$2649:$BY$5288, MATCH($BY400, 'Data Entry'!$BZ$2649:$BZ$5288, 0)), "")</f>
        <v/>
      </c>
      <c r="CE400" s="41" t="str">
        <f>'Data Entry'!$BW3045</f>
        <v/>
      </c>
    </row>
    <row r="401" spans="77:83" hidden="1" x14ac:dyDescent="0.25">
      <c r="BY401" s="37">
        <v>398</v>
      </c>
      <c r="CC401" s="41" t="str">
        <f>IFERROR(INDEX('Data Entry'!$BY$2649:$BY$5288, MATCH($BY401, 'Data Entry'!$BZ$2649:$BZ$5288, 0)), "")</f>
        <v/>
      </c>
      <c r="CE401" s="41" t="str">
        <f>'Data Entry'!$BW3046</f>
        <v/>
      </c>
    </row>
    <row r="402" spans="77:83" hidden="1" x14ac:dyDescent="0.25">
      <c r="BY402" s="37">
        <v>399</v>
      </c>
      <c r="CC402" s="41" t="str">
        <f>IFERROR(INDEX('Data Entry'!$BY$2649:$BY$5288, MATCH($BY402, 'Data Entry'!$BZ$2649:$BZ$5288, 0)), "")</f>
        <v/>
      </c>
      <c r="CE402" s="41" t="str">
        <f>'Data Entry'!$BW3047</f>
        <v/>
      </c>
    </row>
    <row r="403" spans="77:83" hidden="1" x14ac:dyDescent="0.25">
      <c r="BY403" s="37">
        <v>400</v>
      </c>
      <c r="CC403" s="41" t="str">
        <f>IFERROR(INDEX('Data Entry'!$BY$2649:$BY$5288, MATCH($BY403, 'Data Entry'!$BZ$2649:$BZ$5288, 0)), "")</f>
        <v/>
      </c>
      <c r="CE403" s="41" t="str">
        <f>'Data Entry'!$BW3048</f>
        <v/>
      </c>
    </row>
    <row r="404" spans="77:83" hidden="1" x14ac:dyDescent="0.25">
      <c r="BY404" s="37">
        <v>401</v>
      </c>
      <c r="CC404" s="41" t="str">
        <f>IFERROR(INDEX('Data Entry'!$BY$2649:$BY$5288, MATCH($BY404, 'Data Entry'!$BZ$2649:$BZ$5288, 0)), "")</f>
        <v/>
      </c>
      <c r="CE404" s="41" t="str">
        <f>'Data Entry'!$BW3049</f>
        <v/>
      </c>
    </row>
    <row r="405" spans="77:83" hidden="1" x14ac:dyDescent="0.25">
      <c r="BY405" s="37">
        <v>402</v>
      </c>
      <c r="CC405" s="41" t="str">
        <f>IFERROR(INDEX('Data Entry'!$BY$2649:$BY$5288, MATCH($BY405, 'Data Entry'!$BZ$2649:$BZ$5288, 0)), "")</f>
        <v/>
      </c>
      <c r="CE405" s="41" t="str">
        <f>'Data Entry'!$BW3050</f>
        <v/>
      </c>
    </row>
    <row r="406" spans="77:83" hidden="1" x14ac:dyDescent="0.25">
      <c r="BY406" s="37">
        <v>403</v>
      </c>
      <c r="CC406" s="41" t="str">
        <f>IFERROR(INDEX('Data Entry'!$BY$2649:$BY$5288, MATCH($BY406, 'Data Entry'!$BZ$2649:$BZ$5288, 0)), "")</f>
        <v/>
      </c>
      <c r="CE406" s="41" t="str">
        <f>'Data Entry'!$BW3051</f>
        <v/>
      </c>
    </row>
    <row r="407" spans="77:83" hidden="1" x14ac:dyDescent="0.25">
      <c r="BY407" s="37">
        <v>404</v>
      </c>
      <c r="CC407" s="41" t="str">
        <f>IFERROR(INDEX('Data Entry'!$BY$2649:$BY$5288, MATCH($BY407, 'Data Entry'!$BZ$2649:$BZ$5288, 0)), "")</f>
        <v/>
      </c>
      <c r="CE407" s="41" t="str">
        <f>'Data Entry'!$BW3052</f>
        <v/>
      </c>
    </row>
    <row r="408" spans="77:83" hidden="1" x14ac:dyDescent="0.25">
      <c r="BY408" s="37">
        <v>405</v>
      </c>
      <c r="CC408" s="41" t="str">
        <f>IFERROR(INDEX('Data Entry'!$BY$2649:$BY$5288, MATCH($BY408, 'Data Entry'!$BZ$2649:$BZ$5288, 0)), "")</f>
        <v/>
      </c>
      <c r="CE408" s="41" t="str">
        <f>'Data Entry'!$BW3053</f>
        <v/>
      </c>
    </row>
    <row r="409" spans="77:83" hidden="1" x14ac:dyDescent="0.25">
      <c r="BY409" s="37">
        <v>406</v>
      </c>
      <c r="CC409" s="41" t="str">
        <f>IFERROR(INDEX('Data Entry'!$BY$2649:$BY$5288, MATCH($BY409, 'Data Entry'!$BZ$2649:$BZ$5288, 0)), "")</f>
        <v/>
      </c>
      <c r="CE409" s="41" t="str">
        <f>'Data Entry'!$BW3054</f>
        <v/>
      </c>
    </row>
    <row r="410" spans="77:83" hidden="1" x14ac:dyDescent="0.25">
      <c r="BY410" s="37">
        <v>407</v>
      </c>
      <c r="CC410" s="41" t="str">
        <f>IFERROR(INDEX('Data Entry'!$BY$2649:$BY$5288, MATCH($BY410, 'Data Entry'!$BZ$2649:$BZ$5288, 0)), "")</f>
        <v/>
      </c>
      <c r="CE410" s="41" t="str">
        <f>'Data Entry'!$BW3055</f>
        <v/>
      </c>
    </row>
    <row r="411" spans="77:83" hidden="1" x14ac:dyDescent="0.25">
      <c r="BY411" s="37">
        <v>408</v>
      </c>
      <c r="CC411" s="41" t="str">
        <f>IFERROR(INDEX('Data Entry'!$BY$2649:$BY$5288, MATCH($BY411, 'Data Entry'!$BZ$2649:$BZ$5288, 0)), "")</f>
        <v/>
      </c>
      <c r="CE411" s="41" t="str">
        <f>'Data Entry'!$BW3056</f>
        <v/>
      </c>
    </row>
    <row r="412" spans="77:83" hidden="1" x14ac:dyDescent="0.25">
      <c r="BY412" s="37">
        <v>409</v>
      </c>
      <c r="CC412" s="41" t="str">
        <f>IFERROR(INDEX('Data Entry'!$BY$2649:$BY$5288, MATCH($BY412, 'Data Entry'!$BZ$2649:$BZ$5288, 0)), "")</f>
        <v/>
      </c>
      <c r="CE412" s="41" t="str">
        <f>'Data Entry'!$BW3057</f>
        <v/>
      </c>
    </row>
    <row r="413" spans="77:83" hidden="1" x14ac:dyDescent="0.25">
      <c r="BY413" s="37">
        <v>410</v>
      </c>
      <c r="CC413" s="41" t="str">
        <f>IFERROR(INDEX('Data Entry'!$BY$2649:$BY$5288, MATCH($BY413, 'Data Entry'!$BZ$2649:$BZ$5288, 0)), "")</f>
        <v/>
      </c>
      <c r="CE413" s="41" t="str">
        <f>'Data Entry'!$BW3058</f>
        <v/>
      </c>
    </row>
    <row r="414" spans="77:83" hidden="1" x14ac:dyDescent="0.25">
      <c r="BY414" s="37">
        <v>411</v>
      </c>
      <c r="CC414" s="41" t="str">
        <f>IFERROR(INDEX('Data Entry'!$BY$2649:$BY$5288, MATCH($BY414, 'Data Entry'!$BZ$2649:$BZ$5288, 0)), "")</f>
        <v/>
      </c>
      <c r="CE414" s="41" t="str">
        <f>'Data Entry'!$BW3059</f>
        <v/>
      </c>
    </row>
    <row r="415" spans="77:83" hidden="1" x14ac:dyDescent="0.25">
      <c r="BY415" s="37">
        <v>412</v>
      </c>
      <c r="CC415" s="41" t="str">
        <f>IFERROR(INDEX('Data Entry'!$BY$2649:$BY$5288, MATCH($BY415, 'Data Entry'!$BZ$2649:$BZ$5288, 0)), "")</f>
        <v/>
      </c>
      <c r="CE415" s="41" t="str">
        <f>'Data Entry'!$BW3060</f>
        <v/>
      </c>
    </row>
    <row r="416" spans="77:83" hidden="1" x14ac:dyDescent="0.25">
      <c r="BY416" s="37">
        <v>413</v>
      </c>
      <c r="CC416" s="41" t="str">
        <f>IFERROR(INDEX('Data Entry'!$BY$2649:$BY$5288, MATCH($BY416, 'Data Entry'!$BZ$2649:$BZ$5288, 0)), "")</f>
        <v/>
      </c>
      <c r="CE416" s="41" t="str">
        <f>'Data Entry'!$BW3061</f>
        <v/>
      </c>
    </row>
    <row r="417" spans="77:83" hidden="1" x14ac:dyDescent="0.25">
      <c r="BY417" s="37">
        <v>414</v>
      </c>
      <c r="CC417" s="41" t="str">
        <f>IFERROR(INDEX('Data Entry'!$BY$2649:$BY$5288, MATCH($BY417, 'Data Entry'!$BZ$2649:$BZ$5288, 0)), "")</f>
        <v/>
      </c>
      <c r="CE417" s="41" t="str">
        <f>'Data Entry'!$BW3062</f>
        <v/>
      </c>
    </row>
    <row r="418" spans="77:83" hidden="1" x14ac:dyDescent="0.25">
      <c r="BY418" s="37">
        <v>415</v>
      </c>
      <c r="CC418" s="41" t="str">
        <f>IFERROR(INDEX('Data Entry'!$BY$2649:$BY$5288, MATCH($BY418, 'Data Entry'!$BZ$2649:$BZ$5288, 0)), "")</f>
        <v/>
      </c>
      <c r="CE418" s="41" t="str">
        <f>'Data Entry'!$BW3063</f>
        <v/>
      </c>
    </row>
    <row r="419" spans="77:83" hidden="1" x14ac:dyDescent="0.25">
      <c r="BY419" s="37">
        <v>416</v>
      </c>
      <c r="CC419" s="41" t="str">
        <f>IFERROR(INDEX('Data Entry'!$BY$2649:$BY$5288, MATCH($BY419, 'Data Entry'!$BZ$2649:$BZ$5288, 0)), "")</f>
        <v/>
      </c>
      <c r="CE419" s="41" t="str">
        <f>'Data Entry'!$BW3064</f>
        <v/>
      </c>
    </row>
    <row r="420" spans="77:83" hidden="1" x14ac:dyDescent="0.25">
      <c r="BY420" s="37">
        <v>417</v>
      </c>
      <c r="CC420" s="41" t="str">
        <f>IFERROR(INDEX('Data Entry'!$BY$2649:$BY$5288, MATCH($BY420, 'Data Entry'!$BZ$2649:$BZ$5288, 0)), "")</f>
        <v/>
      </c>
      <c r="CE420" s="41" t="str">
        <f>'Data Entry'!$BW3065</f>
        <v/>
      </c>
    </row>
    <row r="421" spans="77:83" hidden="1" x14ac:dyDescent="0.25">
      <c r="BY421" s="37">
        <v>418</v>
      </c>
      <c r="CC421" s="41" t="str">
        <f>IFERROR(INDEX('Data Entry'!$BY$2649:$BY$5288, MATCH($BY421, 'Data Entry'!$BZ$2649:$BZ$5288, 0)), "")</f>
        <v/>
      </c>
      <c r="CE421" s="41" t="str">
        <f>'Data Entry'!$BW3066</f>
        <v/>
      </c>
    </row>
    <row r="422" spans="77:83" hidden="1" x14ac:dyDescent="0.25">
      <c r="BY422" s="37">
        <v>419</v>
      </c>
      <c r="CC422" s="41" t="str">
        <f>IFERROR(INDEX('Data Entry'!$BY$2649:$BY$5288, MATCH($BY422, 'Data Entry'!$BZ$2649:$BZ$5288, 0)), "")</f>
        <v/>
      </c>
      <c r="CE422" s="41" t="str">
        <f>'Data Entry'!$BW3067</f>
        <v/>
      </c>
    </row>
    <row r="423" spans="77:83" hidden="1" x14ac:dyDescent="0.25">
      <c r="BY423" s="37">
        <v>420</v>
      </c>
      <c r="CC423" s="41" t="str">
        <f>IFERROR(INDEX('Data Entry'!$BY$2649:$BY$5288, MATCH($BY423, 'Data Entry'!$BZ$2649:$BZ$5288, 0)), "")</f>
        <v/>
      </c>
      <c r="CE423" s="41" t="str">
        <f>'Data Entry'!$BW3068</f>
        <v/>
      </c>
    </row>
    <row r="424" spans="77:83" hidden="1" x14ac:dyDescent="0.25">
      <c r="BY424" s="37">
        <v>421</v>
      </c>
      <c r="CC424" s="41" t="str">
        <f>IFERROR(INDEX('Data Entry'!$BY$2649:$BY$5288, MATCH($BY424, 'Data Entry'!$BZ$2649:$BZ$5288, 0)), "")</f>
        <v/>
      </c>
      <c r="CE424" s="41" t="str">
        <f>'Data Entry'!$BW3069</f>
        <v/>
      </c>
    </row>
    <row r="425" spans="77:83" hidden="1" x14ac:dyDescent="0.25">
      <c r="BY425" s="37">
        <v>422</v>
      </c>
      <c r="CC425" s="41" t="str">
        <f>IFERROR(INDEX('Data Entry'!$BY$2649:$BY$5288, MATCH($BY425, 'Data Entry'!$BZ$2649:$BZ$5288, 0)), "")</f>
        <v/>
      </c>
      <c r="CE425" s="41" t="str">
        <f>'Data Entry'!$BW3070</f>
        <v/>
      </c>
    </row>
    <row r="426" spans="77:83" hidden="1" x14ac:dyDescent="0.25">
      <c r="BY426" s="37">
        <v>423</v>
      </c>
      <c r="CC426" s="41" t="str">
        <f>IFERROR(INDEX('Data Entry'!$BY$2649:$BY$5288, MATCH($BY426, 'Data Entry'!$BZ$2649:$BZ$5288, 0)), "")</f>
        <v/>
      </c>
      <c r="CE426" s="41" t="str">
        <f>'Data Entry'!$BW3071</f>
        <v/>
      </c>
    </row>
    <row r="427" spans="77:83" hidden="1" x14ac:dyDescent="0.25">
      <c r="BY427" s="37">
        <v>424</v>
      </c>
      <c r="CC427" s="41" t="str">
        <f>IFERROR(INDEX('Data Entry'!$BY$2649:$BY$5288, MATCH($BY427, 'Data Entry'!$BZ$2649:$BZ$5288, 0)), "")</f>
        <v/>
      </c>
      <c r="CE427" s="41" t="str">
        <f>'Data Entry'!$BW3072</f>
        <v/>
      </c>
    </row>
    <row r="428" spans="77:83" hidden="1" x14ac:dyDescent="0.25">
      <c r="BY428" s="37">
        <v>425</v>
      </c>
      <c r="CC428" s="41" t="str">
        <f>IFERROR(INDEX('Data Entry'!$BY$2649:$BY$5288, MATCH($BY428, 'Data Entry'!$BZ$2649:$BZ$5288, 0)), "")</f>
        <v/>
      </c>
      <c r="CE428" s="41" t="str">
        <f>'Data Entry'!$BW3073</f>
        <v/>
      </c>
    </row>
    <row r="429" spans="77:83" hidden="1" x14ac:dyDescent="0.25">
      <c r="BY429" s="37">
        <v>426</v>
      </c>
      <c r="CC429" s="41" t="str">
        <f>IFERROR(INDEX('Data Entry'!$BY$2649:$BY$5288, MATCH($BY429, 'Data Entry'!$BZ$2649:$BZ$5288, 0)), "")</f>
        <v/>
      </c>
      <c r="CE429" s="41" t="str">
        <f>'Data Entry'!$BW3074</f>
        <v/>
      </c>
    </row>
    <row r="430" spans="77:83" hidden="1" x14ac:dyDescent="0.25">
      <c r="BY430" s="37">
        <v>427</v>
      </c>
      <c r="CC430" s="41" t="str">
        <f>IFERROR(INDEX('Data Entry'!$BY$2649:$BY$5288, MATCH($BY430, 'Data Entry'!$BZ$2649:$BZ$5288, 0)), "")</f>
        <v/>
      </c>
      <c r="CE430" s="41" t="str">
        <f>'Data Entry'!$BW3075</f>
        <v/>
      </c>
    </row>
    <row r="431" spans="77:83" hidden="1" x14ac:dyDescent="0.25">
      <c r="BY431" s="37">
        <v>428</v>
      </c>
      <c r="CC431" s="41" t="str">
        <f>IFERROR(INDEX('Data Entry'!$BY$2649:$BY$5288, MATCH($BY431, 'Data Entry'!$BZ$2649:$BZ$5288, 0)), "")</f>
        <v/>
      </c>
      <c r="CE431" s="41" t="str">
        <f>'Data Entry'!$BW3076</f>
        <v/>
      </c>
    </row>
    <row r="432" spans="77:83" hidden="1" x14ac:dyDescent="0.25">
      <c r="BY432" s="37">
        <v>429</v>
      </c>
      <c r="CC432" s="41" t="str">
        <f>IFERROR(INDEX('Data Entry'!$BY$2649:$BY$5288, MATCH($BY432, 'Data Entry'!$BZ$2649:$BZ$5288, 0)), "")</f>
        <v/>
      </c>
      <c r="CE432" s="41" t="str">
        <f>'Data Entry'!$BW3077</f>
        <v/>
      </c>
    </row>
    <row r="433" spans="77:83" hidden="1" x14ac:dyDescent="0.25">
      <c r="BY433" s="37">
        <v>430</v>
      </c>
      <c r="CC433" s="41" t="str">
        <f>IFERROR(INDEX('Data Entry'!$BY$2649:$BY$5288, MATCH($BY433, 'Data Entry'!$BZ$2649:$BZ$5288, 0)), "")</f>
        <v/>
      </c>
      <c r="CE433" s="41" t="str">
        <f>'Data Entry'!$BW3078</f>
        <v/>
      </c>
    </row>
    <row r="434" spans="77:83" hidden="1" x14ac:dyDescent="0.25">
      <c r="BY434" s="37">
        <v>431</v>
      </c>
      <c r="CC434" s="41" t="str">
        <f>IFERROR(INDEX('Data Entry'!$BY$2649:$BY$5288, MATCH($BY434, 'Data Entry'!$BZ$2649:$BZ$5288, 0)), "")</f>
        <v/>
      </c>
      <c r="CE434" s="41" t="str">
        <f>'Data Entry'!$BW3079</f>
        <v/>
      </c>
    </row>
    <row r="435" spans="77:83" hidden="1" x14ac:dyDescent="0.25">
      <c r="BY435" s="37">
        <v>432</v>
      </c>
      <c r="CC435" s="41" t="str">
        <f>IFERROR(INDEX('Data Entry'!$BY$2649:$BY$5288, MATCH($BY435, 'Data Entry'!$BZ$2649:$BZ$5288, 0)), "")</f>
        <v/>
      </c>
      <c r="CE435" s="41" t="str">
        <f>'Data Entry'!$BW3080</f>
        <v/>
      </c>
    </row>
    <row r="436" spans="77:83" hidden="1" x14ac:dyDescent="0.25">
      <c r="BY436" s="37">
        <v>433</v>
      </c>
      <c r="CC436" s="41" t="str">
        <f>IFERROR(INDEX('Data Entry'!$BY$2649:$BY$5288, MATCH($BY436, 'Data Entry'!$BZ$2649:$BZ$5288, 0)), "")</f>
        <v/>
      </c>
      <c r="CE436" s="41" t="str">
        <f>'Data Entry'!$BW3081</f>
        <v/>
      </c>
    </row>
    <row r="437" spans="77:83" hidden="1" x14ac:dyDescent="0.25">
      <c r="BY437" s="37">
        <v>434</v>
      </c>
      <c r="CC437" s="41" t="str">
        <f>IFERROR(INDEX('Data Entry'!$BY$2649:$BY$5288, MATCH($BY437, 'Data Entry'!$BZ$2649:$BZ$5288, 0)), "")</f>
        <v/>
      </c>
      <c r="CE437" s="41" t="str">
        <f>'Data Entry'!$BW3082</f>
        <v/>
      </c>
    </row>
    <row r="438" spans="77:83" hidden="1" x14ac:dyDescent="0.25">
      <c r="BY438" s="37">
        <v>435</v>
      </c>
      <c r="CC438" s="41" t="str">
        <f>IFERROR(INDEX('Data Entry'!$BY$2649:$BY$5288, MATCH($BY438, 'Data Entry'!$BZ$2649:$BZ$5288, 0)), "")</f>
        <v/>
      </c>
      <c r="CE438" s="41" t="str">
        <f>'Data Entry'!$BW3083</f>
        <v/>
      </c>
    </row>
    <row r="439" spans="77:83" hidden="1" x14ac:dyDescent="0.25">
      <c r="BY439" s="37">
        <v>436</v>
      </c>
      <c r="CC439" s="41" t="str">
        <f>IFERROR(INDEX('Data Entry'!$BY$2649:$BY$5288, MATCH($BY439, 'Data Entry'!$BZ$2649:$BZ$5288, 0)), "")</f>
        <v/>
      </c>
      <c r="CE439" s="41" t="str">
        <f>'Data Entry'!$BW3084</f>
        <v/>
      </c>
    </row>
    <row r="440" spans="77:83" hidden="1" x14ac:dyDescent="0.25">
      <c r="BY440" s="37">
        <v>437</v>
      </c>
      <c r="CC440" s="41" t="str">
        <f>IFERROR(INDEX('Data Entry'!$BY$2649:$BY$5288, MATCH($BY440, 'Data Entry'!$BZ$2649:$BZ$5288, 0)), "")</f>
        <v/>
      </c>
      <c r="CE440" s="41" t="str">
        <f>'Data Entry'!$BW3085</f>
        <v/>
      </c>
    </row>
    <row r="441" spans="77:83" hidden="1" x14ac:dyDescent="0.25">
      <c r="BY441" s="37">
        <v>438</v>
      </c>
      <c r="CC441" s="41" t="str">
        <f>IFERROR(INDEX('Data Entry'!$BY$2649:$BY$5288, MATCH($BY441, 'Data Entry'!$BZ$2649:$BZ$5288, 0)), "")</f>
        <v/>
      </c>
      <c r="CE441" s="41" t="str">
        <f>'Data Entry'!$BW3086</f>
        <v/>
      </c>
    </row>
    <row r="442" spans="77:83" hidden="1" x14ac:dyDescent="0.25">
      <c r="BY442" s="37">
        <v>439</v>
      </c>
      <c r="CC442" s="41" t="str">
        <f>IFERROR(INDEX('Data Entry'!$BY$2649:$BY$5288, MATCH($BY442, 'Data Entry'!$BZ$2649:$BZ$5288, 0)), "")</f>
        <v/>
      </c>
      <c r="CE442" s="41" t="str">
        <f>'Data Entry'!$BW3087</f>
        <v/>
      </c>
    </row>
    <row r="443" spans="77:83" hidden="1" x14ac:dyDescent="0.25">
      <c r="BY443" s="37">
        <v>440</v>
      </c>
      <c r="CC443" s="41" t="str">
        <f>IFERROR(INDEX('Data Entry'!$BY$2649:$BY$5288, MATCH($BY443, 'Data Entry'!$BZ$2649:$BZ$5288, 0)), "")</f>
        <v/>
      </c>
      <c r="CE443" s="41" t="str">
        <f>'Data Entry'!$BW3088</f>
        <v/>
      </c>
    </row>
    <row r="444" spans="77:83" hidden="1" x14ac:dyDescent="0.25">
      <c r="BY444" s="37">
        <v>441</v>
      </c>
      <c r="CC444" s="41" t="str">
        <f>IFERROR(INDEX('Data Entry'!$BY$2649:$BY$5288, MATCH($BY444, 'Data Entry'!$BZ$2649:$BZ$5288, 0)), "")</f>
        <v/>
      </c>
      <c r="CE444" s="41" t="str">
        <f>'Data Entry'!$BW3089</f>
        <v/>
      </c>
    </row>
    <row r="445" spans="77:83" hidden="1" x14ac:dyDescent="0.25">
      <c r="BY445" s="37">
        <v>442</v>
      </c>
      <c r="CC445" s="41" t="str">
        <f>IFERROR(INDEX('Data Entry'!$BY$2649:$BY$5288, MATCH($BY445, 'Data Entry'!$BZ$2649:$BZ$5288, 0)), "")</f>
        <v/>
      </c>
      <c r="CE445" s="41" t="str">
        <f>'Data Entry'!$BW3090</f>
        <v/>
      </c>
    </row>
    <row r="446" spans="77:83" hidden="1" x14ac:dyDescent="0.25">
      <c r="BY446" s="37">
        <v>443</v>
      </c>
      <c r="CC446" s="41" t="str">
        <f>IFERROR(INDEX('Data Entry'!$BY$2649:$BY$5288, MATCH($BY446, 'Data Entry'!$BZ$2649:$BZ$5288, 0)), "")</f>
        <v/>
      </c>
      <c r="CE446" s="41" t="str">
        <f>'Data Entry'!$BW3091</f>
        <v/>
      </c>
    </row>
    <row r="447" spans="77:83" hidden="1" x14ac:dyDescent="0.25">
      <c r="BY447" s="37">
        <v>444</v>
      </c>
      <c r="CC447" s="41" t="str">
        <f>IFERROR(INDEX('Data Entry'!$BY$2649:$BY$5288, MATCH($BY447, 'Data Entry'!$BZ$2649:$BZ$5288, 0)), "")</f>
        <v/>
      </c>
      <c r="CE447" s="41" t="str">
        <f>'Data Entry'!$BW3092</f>
        <v/>
      </c>
    </row>
    <row r="448" spans="77:83" hidden="1" x14ac:dyDescent="0.25">
      <c r="BY448" s="37">
        <v>445</v>
      </c>
      <c r="CC448" s="41" t="str">
        <f>IFERROR(INDEX('Data Entry'!$BY$2649:$BY$5288, MATCH($BY448, 'Data Entry'!$BZ$2649:$BZ$5288, 0)), "")</f>
        <v/>
      </c>
      <c r="CE448" s="41" t="str">
        <f>'Data Entry'!$BW3093</f>
        <v/>
      </c>
    </row>
    <row r="449" spans="77:83" hidden="1" x14ac:dyDescent="0.25">
      <c r="BY449" s="37">
        <v>446</v>
      </c>
      <c r="CC449" s="41" t="str">
        <f>IFERROR(INDEX('Data Entry'!$BY$2649:$BY$5288, MATCH($BY449, 'Data Entry'!$BZ$2649:$BZ$5288, 0)), "")</f>
        <v/>
      </c>
      <c r="CE449" s="41" t="str">
        <f>'Data Entry'!$BW3094</f>
        <v/>
      </c>
    </row>
    <row r="450" spans="77:83" hidden="1" x14ac:dyDescent="0.25">
      <c r="BY450" s="37">
        <v>447</v>
      </c>
      <c r="CC450" s="41" t="str">
        <f>IFERROR(INDEX('Data Entry'!$BY$2649:$BY$5288, MATCH($BY450, 'Data Entry'!$BZ$2649:$BZ$5288, 0)), "")</f>
        <v/>
      </c>
      <c r="CE450" s="41" t="str">
        <f>'Data Entry'!$BW3095</f>
        <v/>
      </c>
    </row>
    <row r="451" spans="77:83" hidden="1" x14ac:dyDescent="0.25">
      <c r="BY451" s="37">
        <v>448</v>
      </c>
      <c r="CC451" s="41" t="str">
        <f>IFERROR(INDEX('Data Entry'!$BY$2649:$BY$5288, MATCH($BY451, 'Data Entry'!$BZ$2649:$BZ$5288, 0)), "")</f>
        <v/>
      </c>
      <c r="CE451" s="41" t="str">
        <f>'Data Entry'!$BW3096</f>
        <v/>
      </c>
    </row>
    <row r="452" spans="77:83" hidden="1" x14ac:dyDescent="0.25">
      <c r="BY452" s="37">
        <v>449</v>
      </c>
      <c r="CC452" s="41" t="str">
        <f>IFERROR(INDEX('Data Entry'!$BY$2649:$BY$5288, MATCH($BY452, 'Data Entry'!$BZ$2649:$BZ$5288, 0)), "")</f>
        <v/>
      </c>
      <c r="CE452" s="41" t="str">
        <f>'Data Entry'!$BW3097</f>
        <v/>
      </c>
    </row>
    <row r="453" spans="77:83" hidden="1" x14ac:dyDescent="0.25">
      <c r="BY453" s="37">
        <v>450</v>
      </c>
      <c r="CC453" s="41" t="str">
        <f>IFERROR(INDEX('Data Entry'!$BY$2649:$BY$5288, MATCH($BY453, 'Data Entry'!$BZ$2649:$BZ$5288, 0)), "")</f>
        <v/>
      </c>
      <c r="CE453" s="41" t="str">
        <f>'Data Entry'!$BW3098</f>
        <v/>
      </c>
    </row>
    <row r="454" spans="77:83" hidden="1" x14ac:dyDescent="0.25">
      <c r="BY454" s="37">
        <v>451</v>
      </c>
      <c r="CC454" s="41" t="str">
        <f>IFERROR(INDEX('Data Entry'!$BY$2649:$BY$5288, MATCH($BY454, 'Data Entry'!$BZ$2649:$BZ$5288, 0)), "")</f>
        <v/>
      </c>
      <c r="CE454" s="41" t="str">
        <f>'Data Entry'!$BW3099</f>
        <v/>
      </c>
    </row>
    <row r="455" spans="77:83" hidden="1" x14ac:dyDescent="0.25">
      <c r="BY455" s="37">
        <v>452</v>
      </c>
      <c r="CC455" s="41" t="str">
        <f>IFERROR(INDEX('Data Entry'!$BY$2649:$BY$5288, MATCH($BY455, 'Data Entry'!$BZ$2649:$BZ$5288, 0)), "")</f>
        <v/>
      </c>
      <c r="CE455" s="41" t="str">
        <f>'Data Entry'!$BW3100</f>
        <v/>
      </c>
    </row>
    <row r="456" spans="77:83" hidden="1" x14ac:dyDescent="0.25">
      <c r="BY456" s="37">
        <v>453</v>
      </c>
      <c r="CC456" s="41" t="str">
        <f>IFERROR(INDEX('Data Entry'!$BY$2649:$BY$5288, MATCH($BY456, 'Data Entry'!$BZ$2649:$BZ$5288, 0)), "")</f>
        <v/>
      </c>
      <c r="CE456" s="41" t="str">
        <f>'Data Entry'!$BW3101</f>
        <v/>
      </c>
    </row>
    <row r="457" spans="77:83" hidden="1" x14ac:dyDescent="0.25">
      <c r="BY457" s="37">
        <v>454</v>
      </c>
      <c r="CC457" s="41" t="str">
        <f>IFERROR(INDEX('Data Entry'!$BY$2649:$BY$5288, MATCH($BY457, 'Data Entry'!$BZ$2649:$BZ$5288, 0)), "")</f>
        <v/>
      </c>
      <c r="CE457" s="41" t="str">
        <f>'Data Entry'!$BW3102</f>
        <v/>
      </c>
    </row>
    <row r="458" spans="77:83" hidden="1" x14ac:dyDescent="0.25">
      <c r="BY458" s="37">
        <v>455</v>
      </c>
      <c r="CC458" s="41" t="str">
        <f>IFERROR(INDEX('Data Entry'!$BY$2649:$BY$5288, MATCH($BY458, 'Data Entry'!$BZ$2649:$BZ$5288, 0)), "")</f>
        <v/>
      </c>
      <c r="CE458" s="41" t="str">
        <f>'Data Entry'!$BW3103</f>
        <v/>
      </c>
    </row>
    <row r="459" spans="77:83" hidden="1" x14ac:dyDescent="0.25">
      <c r="BY459" s="37">
        <v>456</v>
      </c>
      <c r="CC459" s="41" t="str">
        <f>IFERROR(INDEX('Data Entry'!$BY$2649:$BY$5288, MATCH($BY459, 'Data Entry'!$BZ$2649:$BZ$5288, 0)), "")</f>
        <v/>
      </c>
      <c r="CE459" s="41" t="str">
        <f>'Data Entry'!$BW3104</f>
        <v/>
      </c>
    </row>
    <row r="460" spans="77:83" hidden="1" x14ac:dyDescent="0.25">
      <c r="BY460" s="37">
        <v>457</v>
      </c>
      <c r="CC460" s="41" t="str">
        <f>IFERROR(INDEX('Data Entry'!$BY$2649:$BY$5288, MATCH($BY460, 'Data Entry'!$BZ$2649:$BZ$5288, 0)), "")</f>
        <v/>
      </c>
      <c r="CE460" s="41" t="str">
        <f>'Data Entry'!$BW3105</f>
        <v/>
      </c>
    </row>
    <row r="461" spans="77:83" hidden="1" x14ac:dyDescent="0.25">
      <c r="BY461" s="37">
        <v>458</v>
      </c>
      <c r="CC461" s="41" t="str">
        <f>IFERROR(INDEX('Data Entry'!$BY$2649:$BY$5288, MATCH($BY461, 'Data Entry'!$BZ$2649:$BZ$5288, 0)), "")</f>
        <v/>
      </c>
      <c r="CE461" s="41" t="str">
        <f>'Data Entry'!$BW3106</f>
        <v/>
      </c>
    </row>
    <row r="462" spans="77:83" hidden="1" x14ac:dyDescent="0.25">
      <c r="BY462" s="37">
        <v>459</v>
      </c>
      <c r="CC462" s="41" t="str">
        <f>IFERROR(INDEX('Data Entry'!$BY$2649:$BY$5288, MATCH($BY462, 'Data Entry'!$BZ$2649:$BZ$5288, 0)), "")</f>
        <v/>
      </c>
      <c r="CE462" s="41" t="str">
        <f>'Data Entry'!$BW3107</f>
        <v/>
      </c>
    </row>
    <row r="463" spans="77:83" hidden="1" x14ac:dyDescent="0.25">
      <c r="BY463" s="37">
        <v>460</v>
      </c>
      <c r="CC463" s="41" t="str">
        <f>IFERROR(INDEX('Data Entry'!$BY$2649:$BY$5288, MATCH($BY463, 'Data Entry'!$BZ$2649:$BZ$5288, 0)), "")</f>
        <v/>
      </c>
      <c r="CE463" s="41" t="str">
        <f>'Data Entry'!$BW3108</f>
        <v/>
      </c>
    </row>
    <row r="464" spans="77:83" hidden="1" x14ac:dyDescent="0.25">
      <c r="BY464" s="37">
        <v>461</v>
      </c>
      <c r="CC464" s="41" t="str">
        <f>IFERROR(INDEX('Data Entry'!$BY$2649:$BY$5288, MATCH($BY464, 'Data Entry'!$BZ$2649:$BZ$5288, 0)), "")</f>
        <v/>
      </c>
      <c r="CE464" s="41" t="str">
        <f>'Data Entry'!$BW3109</f>
        <v/>
      </c>
    </row>
    <row r="465" spans="77:83" hidden="1" x14ac:dyDescent="0.25">
      <c r="BY465" s="37">
        <v>462</v>
      </c>
      <c r="CC465" s="41" t="str">
        <f>IFERROR(INDEX('Data Entry'!$BY$2649:$BY$5288, MATCH($BY465, 'Data Entry'!$BZ$2649:$BZ$5288, 0)), "")</f>
        <v/>
      </c>
      <c r="CE465" s="41" t="str">
        <f>'Data Entry'!$BW3110</f>
        <v/>
      </c>
    </row>
    <row r="466" spans="77:83" hidden="1" x14ac:dyDescent="0.25">
      <c r="BY466" s="37">
        <v>463</v>
      </c>
      <c r="CC466" s="41" t="str">
        <f>IFERROR(INDEX('Data Entry'!$BY$2649:$BY$5288, MATCH($BY466, 'Data Entry'!$BZ$2649:$BZ$5288, 0)), "")</f>
        <v/>
      </c>
      <c r="CE466" s="41" t="str">
        <f>'Data Entry'!$BW3111</f>
        <v/>
      </c>
    </row>
    <row r="467" spans="77:83" hidden="1" x14ac:dyDescent="0.25">
      <c r="BY467" s="37">
        <v>464</v>
      </c>
      <c r="CC467" s="41" t="str">
        <f>IFERROR(INDEX('Data Entry'!$BY$2649:$BY$5288, MATCH($BY467, 'Data Entry'!$BZ$2649:$BZ$5288, 0)), "")</f>
        <v/>
      </c>
      <c r="CE467" s="41" t="str">
        <f>'Data Entry'!$BW3112</f>
        <v/>
      </c>
    </row>
    <row r="468" spans="77:83" hidden="1" x14ac:dyDescent="0.25">
      <c r="BY468" s="37">
        <v>465</v>
      </c>
      <c r="CC468" s="41" t="str">
        <f>IFERROR(INDEX('Data Entry'!$BY$2649:$BY$5288, MATCH($BY468, 'Data Entry'!$BZ$2649:$BZ$5288, 0)), "")</f>
        <v/>
      </c>
      <c r="CE468" s="41" t="str">
        <f>'Data Entry'!$BW3113</f>
        <v/>
      </c>
    </row>
    <row r="469" spans="77:83" hidden="1" x14ac:dyDescent="0.25">
      <c r="BY469" s="37">
        <v>466</v>
      </c>
      <c r="CC469" s="41" t="str">
        <f>IFERROR(INDEX('Data Entry'!$BY$2649:$BY$5288, MATCH($BY469, 'Data Entry'!$BZ$2649:$BZ$5288, 0)), "")</f>
        <v/>
      </c>
      <c r="CE469" s="41" t="str">
        <f>'Data Entry'!$BW3114</f>
        <v/>
      </c>
    </row>
    <row r="470" spans="77:83" hidden="1" x14ac:dyDescent="0.25">
      <c r="BY470" s="37">
        <v>467</v>
      </c>
      <c r="CC470" s="41" t="str">
        <f>IFERROR(INDEX('Data Entry'!$BY$2649:$BY$5288, MATCH($BY470, 'Data Entry'!$BZ$2649:$BZ$5288, 0)), "")</f>
        <v/>
      </c>
      <c r="CE470" s="41" t="str">
        <f>'Data Entry'!$BW3115</f>
        <v/>
      </c>
    </row>
    <row r="471" spans="77:83" hidden="1" x14ac:dyDescent="0.25">
      <c r="BY471" s="37">
        <v>468</v>
      </c>
      <c r="CC471" s="41" t="str">
        <f>IFERROR(INDEX('Data Entry'!$BY$2649:$BY$5288, MATCH($BY471, 'Data Entry'!$BZ$2649:$BZ$5288, 0)), "")</f>
        <v/>
      </c>
      <c r="CE471" s="41" t="str">
        <f>'Data Entry'!$BW3116</f>
        <v/>
      </c>
    </row>
    <row r="472" spans="77:83" hidden="1" x14ac:dyDescent="0.25">
      <c r="BY472" s="37">
        <v>469</v>
      </c>
      <c r="CC472" s="41" t="str">
        <f>IFERROR(INDEX('Data Entry'!$BY$2649:$BY$5288, MATCH($BY472, 'Data Entry'!$BZ$2649:$BZ$5288, 0)), "")</f>
        <v/>
      </c>
      <c r="CE472" s="41" t="str">
        <f>'Data Entry'!$BW3117</f>
        <v/>
      </c>
    </row>
    <row r="473" spans="77:83" hidden="1" x14ac:dyDescent="0.25">
      <c r="BY473" s="37">
        <v>470</v>
      </c>
      <c r="CC473" s="41" t="str">
        <f>IFERROR(INDEX('Data Entry'!$BY$2649:$BY$5288, MATCH($BY473, 'Data Entry'!$BZ$2649:$BZ$5288, 0)), "")</f>
        <v/>
      </c>
      <c r="CE473" s="41" t="str">
        <f>'Data Entry'!$BW3118</f>
        <v/>
      </c>
    </row>
    <row r="474" spans="77:83" hidden="1" x14ac:dyDescent="0.25">
      <c r="BY474" s="37">
        <v>471</v>
      </c>
      <c r="CC474" s="41" t="str">
        <f>IFERROR(INDEX('Data Entry'!$BY$2649:$BY$5288, MATCH($BY474, 'Data Entry'!$BZ$2649:$BZ$5288, 0)), "")</f>
        <v/>
      </c>
      <c r="CE474" s="41" t="str">
        <f>'Data Entry'!$BW3119</f>
        <v/>
      </c>
    </row>
    <row r="475" spans="77:83" hidden="1" x14ac:dyDescent="0.25">
      <c r="BY475" s="37">
        <v>472</v>
      </c>
      <c r="CC475" s="41" t="str">
        <f>IFERROR(INDEX('Data Entry'!$BY$2649:$BY$5288, MATCH($BY475, 'Data Entry'!$BZ$2649:$BZ$5288, 0)), "")</f>
        <v/>
      </c>
      <c r="CE475" s="41" t="str">
        <f>'Data Entry'!$BW3120</f>
        <v/>
      </c>
    </row>
    <row r="476" spans="77:83" hidden="1" x14ac:dyDescent="0.25">
      <c r="BY476" s="37">
        <v>473</v>
      </c>
      <c r="CC476" s="41" t="str">
        <f>IFERROR(INDEX('Data Entry'!$BY$2649:$BY$5288, MATCH($BY476, 'Data Entry'!$BZ$2649:$BZ$5288, 0)), "")</f>
        <v/>
      </c>
      <c r="CE476" s="41" t="str">
        <f>'Data Entry'!$BW3121</f>
        <v/>
      </c>
    </row>
    <row r="477" spans="77:83" hidden="1" x14ac:dyDescent="0.25">
      <c r="BY477" s="37">
        <v>474</v>
      </c>
      <c r="CC477" s="41" t="str">
        <f>IFERROR(INDEX('Data Entry'!$BY$2649:$BY$5288, MATCH($BY477, 'Data Entry'!$BZ$2649:$BZ$5288, 0)), "")</f>
        <v/>
      </c>
      <c r="CE477" s="41" t="str">
        <f>'Data Entry'!$BW3122</f>
        <v/>
      </c>
    </row>
    <row r="478" spans="77:83" hidden="1" x14ac:dyDescent="0.25">
      <c r="BY478" s="37">
        <v>475</v>
      </c>
      <c r="CC478" s="41" t="str">
        <f>IFERROR(INDEX('Data Entry'!$BY$2649:$BY$5288, MATCH($BY478, 'Data Entry'!$BZ$2649:$BZ$5288, 0)), "")</f>
        <v/>
      </c>
      <c r="CE478" s="41" t="str">
        <f>'Data Entry'!$BW3123</f>
        <v/>
      </c>
    </row>
    <row r="479" spans="77:83" hidden="1" x14ac:dyDescent="0.25">
      <c r="BY479" s="37">
        <v>476</v>
      </c>
      <c r="CC479" s="41" t="str">
        <f>IFERROR(INDEX('Data Entry'!$BY$2649:$BY$5288, MATCH($BY479, 'Data Entry'!$BZ$2649:$BZ$5288, 0)), "")</f>
        <v/>
      </c>
      <c r="CE479" s="41" t="str">
        <f>'Data Entry'!$BW3124</f>
        <v/>
      </c>
    </row>
    <row r="480" spans="77:83" hidden="1" x14ac:dyDescent="0.25">
      <c r="BY480" s="37">
        <v>477</v>
      </c>
      <c r="CC480" s="41" t="str">
        <f>IFERROR(INDEX('Data Entry'!$BY$2649:$BY$5288, MATCH($BY480, 'Data Entry'!$BZ$2649:$BZ$5288, 0)), "")</f>
        <v/>
      </c>
      <c r="CE480" s="41" t="str">
        <f>'Data Entry'!$BW3125</f>
        <v/>
      </c>
    </row>
    <row r="481" spans="77:83" hidden="1" x14ac:dyDescent="0.25">
      <c r="BY481" s="37">
        <v>478</v>
      </c>
      <c r="CC481" s="41" t="str">
        <f>IFERROR(INDEX('Data Entry'!$BY$2649:$BY$5288, MATCH($BY481, 'Data Entry'!$BZ$2649:$BZ$5288, 0)), "")</f>
        <v/>
      </c>
      <c r="CE481" s="41" t="str">
        <f>'Data Entry'!$BW3126</f>
        <v/>
      </c>
    </row>
    <row r="482" spans="77:83" hidden="1" x14ac:dyDescent="0.25">
      <c r="BY482" s="37">
        <v>479</v>
      </c>
      <c r="CC482" s="41" t="str">
        <f>IFERROR(INDEX('Data Entry'!$BY$2649:$BY$5288, MATCH($BY482, 'Data Entry'!$BZ$2649:$BZ$5288, 0)), "")</f>
        <v/>
      </c>
      <c r="CE482" s="41" t="str">
        <f>'Data Entry'!$BW3127</f>
        <v/>
      </c>
    </row>
    <row r="483" spans="77:83" hidden="1" x14ac:dyDescent="0.25">
      <c r="BY483" s="37">
        <v>480</v>
      </c>
      <c r="CC483" s="41" t="str">
        <f>IFERROR(INDEX('Data Entry'!$BY$2649:$BY$5288, MATCH($BY483, 'Data Entry'!$BZ$2649:$BZ$5288, 0)), "")</f>
        <v/>
      </c>
      <c r="CE483" s="41" t="str">
        <f>'Data Entry'!$BW3128</f>
        <v/>
      </c>
    </row>
    <row r="484" spans="77:83" hidden="1" x14ac:dyDescent="0.25">
      <c r="BY484" s="37">
        <v>481</v>
      </c>
      <c r="CC484" s="41" t="str">
        <f>IFERROR(INDEX('Data Entry'!$BY$2649:$BY$5288, MATCH($BY484, 'Data Entry'!$BZ$2649:$BZ$5288, 0)), "")</f>
        <v/>
      </c>
      <c r="CE484" s="41" t="str">
        <f>'Data Entry'!$BW3129</f>
        <v/>
      </c>
    </row>
    <row r="485" spans="77:83" hidden="1" x14ac:dyDescent="0.25">
      <c r="BY485" s="37">
        <v>482</v>
      </c>
      <c r="CC485" s="41" t="str">
        <f>IFERROR(INDEX('Data Entry'!$BY$2649:$BY$5288, MATCH($BY485, 'Data Entry'!$BZ$2649:$BZ$5288, 0)), "")</f>
        <v/>
      </c>
      <c r="CE485" s="41" t="str">
        <f>'Data Entry'!$BW3130</f>
        <v/>
      </c>
    </row>
    <row r="486" spans="77:83" hidden="1" x14ac:dyDescent="0.25">
      <c r="BY486" s="37">
        <v>483</v>
      </c>
      <c r="CC486" s="41" t="str">
        <f>IFERROR(INDEX('Data Entry'!$BY$2649:$BY$5288, MATCH($BY486, 'Data Entry'!$BZ$2649:$BZ$5288, 0)), "")</f>
        <v/>
      </c>
      <c r="CE486" s="41" t="str">
        <f>'Data Entry'!$BW3131</f>
        <v/>
      </c>
    </row>
    <row r="487" spans="77:83" hidden="1" x14ac:dyDescent="0.25">
      <c r="BY487" s="37">
        <v>484</v>
      </c>
      <c r="CC487" s="41" t="str">
        <f>IFERROR(INDEX('Data Entry'!$BY$2649:$BY$5288, MATCH($BY487, 'Data Entry'!$BZ$2649:$BZ$5288, 0)), "")</f>
        <v/>
      </c>
      <c r="CE487" s="41" t="str">
        <f>'Data Entry'!$BW3132</f>
        <v/>
      </c>
    </row>
    <row r="488" spans="77:83" hidden="1" x14ac:dyDescent="0.25">
      <c r="BY488" s="37">
        <v>485</v>
      </c>
      <c r="CC488" s="41" t="str">
        <f>IFERROR(INDEX('Data Entry'!$BY$2649:$BY$5288, MATCH($BY488, 'Data Entry'!$BZ$2649:$BZ$5288, 0)), "")</f>
        <v/>
      </c>
      <c r="CE488" s="41" t="str">
        <f>'Data Entry'!$BW3133</f>
        <v/>
      </c>
    </row>
    <row r="489" spans="77:83" hidden="1" x14ac:dyDescent="0.25">
      <c r="BY489" s="37">
        <v>486</v>
      </c>
      <c r="CC489" s="41" t="str">
        <f>IFERROR(INDEX('Data Entry'!$BY$2649:$BY$5288, MATCH($BY489, 'Data Entry'!$BZ$2649:$BZ$5288, 0)), "")</f>
        <v/>
      </c>
      <c r="CE489" s="41" t="str">
        <f>'Data Entry'!$BW3134</f>
        <v/>
      </c>
    </row>
    <row r="490" spans="77:83" hidden="1" x14ac:dyDescent="0.25">
      <c r="BY490" s="37">
        <v>487</v>
      </c>
      <c r="CC490" s="41" t="str">
        <f>IFERROR(INDEX('Data Entry'!$BY$2649:$BY$5288, MATCH($BY490, 'Data Entry'!$BZ$2649:$BZ$5288, 0)), "")</f>
        <v/>
      </c>
      <c r="CE490" s="41" t="str">
        <f>'Data Entry'!$BW3135</f>
        <v/>
      </c>
    </row>
    <row r="491" spans="77:83" hidden="1" x14ac:dyDescent="0.25">
      <c r="BY491" s="37">
        <v>488</v>
      </c>
      <c r="CC491" s="41" t="str">
        <f>IFERROR(INDEX('Data Entry'!$BY$2649:$BY$5288, MATCH($BY491, 'Data Entry'!$BZ$2649:$BZ$5288, 0)), "")</f>
        <v/>
      </c>
      <c r="CE491" s="41" t="str">
        <f>'Data Entry'!$BW3136</f>
        <v/>
      </c>
    </row>
    <row r="492" spans="77:83" hidden="1" x14ac:dyDescent="0.25">
      <c r="BY492" s="37">
        <v>489</v>
      </c>
      <c r="CC492" s="41" t="str">
        <f>IFERROR(INDEX('Data Entry'!$BY$2649:$BY$5288, MATCH($BY492, 'Data Entry'!$BZ$2649:$BZ$5288, 0)), "")</f>
        <v/>
      </c>
      <c r="CE492" s="41" t="str">
        <f>'Data Entry'!$BW3137</f>
        <v/>
      </c>
    </row>
    <row r="493" spans="77:83" hidden="1" x14ac:dyDescent="0.25">
      <c r="BY493" s="37">
        <v>490</v>
      </c>
      <c r="CC493" s="41" t="str">
        <f>IFERROR(INDEX('Data Entry'!$BY$2649:$BY$5288, MATCH($BY493, 'Data Entry'!$BZ$2649:$BZ$5288, 0)), "")</f>
        <v/>
      </c>
      <c r="CE493" s="41" t="str">
        <f>'Data Entry'!$BW3138</f>
        <v/>
      </c>
    </row>
    <row r="494" spans="77:83" hidden="1" x14ac:dyDescent="0.25">
      <c r="BY494" s="37">
        <v>491</v>
      </c>
      <c r="CC494" s="41" t="str">
        <f>IFERROR(INDEX('Data Entry'!$BY$2649:$BY$5288, MATCH($BY494, 'Data Entry'!$BZ$2649:$BZ$5288, 0)), "")</f>
        <v/>
      </c>
      <c r="CE494" s="41" t="str">
        <f>'Data Entry'!$BW3139</f>
        <v/>
      </c>
    </row>
    <row r="495" spans="77:83" hidden="1" x14ac:dyDescent="0.25">
      <c r="BY495" s="37">
        <v>492</v>
      </c>
      <c r="CC495" s="41" t="str">
        <f>IFERROR(INDEX('Data Entry'!$BY$2649:$BY$5288, MATCH($BY495, 'Data Entry'!$BZ$2649:$BZ$5288, 0)), "")</f>
        <v/>
      </c>
      <c r="CE495" s="41" t="str">
        <f>'Data Entry'!$BW3140</f>
        <v/>
      </c>
    </row>
    <row r="496" spans="77:83" hidden="1" x14ac:dyDescent="0.25">
      <c r="BY496" s="37">
        <v>493</v>
      </c>
      <c r="CC496" s="41" t="str">
        <f>IFERROR(INDEX('Data Entry'!$BY$2649:$BY$5288, MATCH($BY496, 'Data Entry'!$BZ$2649:$BZ$5288, 0)), "")</f>
        <v/>
      </c>
      <c r="CE496" s="41" t="str">
        <f>'Data Entry'!$BW3141</f>
        <v/>
      </c>
    </row>
    <row r="497" spans="77:83" hidden="1" x14ac:dyDescent="0.25">
      <c r="BY497" s="37">
        <v>494</v>
      </c>
      <c r="CC497" s="41" t="str">
        <f>IFERROR(INDEX('Data Entry'!$BY$2649:$BY$5288, MATCH($BY497, 'Data Entry'!$BZ$2649:$BZ$5288, 0)), "")</f>
        <v/>
      </c>
      <c r="CE497" s="41" t="str">
        <f>'Data Entry'!$BW3142</f>
        <v/>
      </c>
    </row>
    <row r="498" spans="77:83" hidden="1" x14ac:dyDescent="0.25">
      <c r="BY498" s="37">
        <v>495</v>
      </c>
      <c r="CC498" s="41" t="str">
        <f>IFERROR(INDEX('Data Entry'!$BY$2649:$BY$5288, MATCH($BY498, 'Data Entry'!$BZ$2649:$BZ$5288, 0)), "")</f>
        <v/>
      </c>
      <c r="CE498" s="41" t="str">
        <f>'Data Entry'!$BW3143</f>
        <v/>
      </c>
    </row>
    <row r="499" spans="77:83" hidden="1" x14ac:dyDescent="0.25">
      <c r="BY499" s="37">
        <v>496</v>
      </c>
      <c r="CC499" s="41" t="str">
        <f>IFERROR(INDEX('Data Entry'!$BY$2649:$BY$5288, MATCH($BY499, 'Data Entry'!$BZ$2649:$BZ$5288, 0)), "")</f>
        <v/>
      </c>
      <c r="CE499" s="41" t="str">
        <f>'Data Entry'!$BW3144</f>
        <v/>
      </c>
    </row>
    <row r="500" spans="77:83" hidden="1" x14ac:dyDescent="0.25">
      <c r="BY500" s="37">
        <v>497</v>
      </c>
      <c r="CC500" s="41" t="str">
        <f>IFERROR(INDEX('Data Entry'!$BY$2649:$BY$5288, MATCH($BY500, 'Data Entry'!$BZ$2649:$BZ$5288, 0)), "")</f>
        <v/>
      </c>
      <c r="CE500" s="41" t="str">
        <f>'Data Entry'!$BW3145</f>
        <v/>
      </c>
    </row>
    <row r="501" spans="77:83" hidden="1" x14ac:dyDescent="0.25">
      <c r="BY501" s="37">
        <v>498</v>
      </c>
      <c r="CC501" s="41" t="str">
        <f>IFERROR(INDEX('Data Entry'!$BY$2649:$BY$5288, MATCH($BY501, 'Data Entry'!$BZ$2649:$BZ$5288, 0)), "")</f>
        <v/>
      </c>
      <c r="CE501" s="41" t="str">
        <f>'Data Entry'!$BW3146</f>
        <v/>
      </c>
    </row>
    <row r="502" spans="77:83" hidden="1" x14ac:dyDescent="0.25">
      <c r="BY502" s="37">
        <v>499</v>
      </c>
      <c r="CC502" s="41" t="str">
        <f>IFERROR(INDEX('Data Entry'!$BY$2649:$BY$5288, MATCH($BY502, 'Data Entry'!$BZ$2649:$BZ$5288, 0)), "")</f>
        <v/>
      </c>
      <c r="CE502" s="41" t="str">
        <f>'Data Entry'!$BW3147</f>
        <v/>
      </c>
    </row>
    <row r="503" spans="77:83" hidden="1" x14ac:dyDescent="0.25">
      <c r="BY503" s="37">
        <v>500</v>
      </c>
      <c r="CC503" s="41" t="str">
        <f>IFERROR(INDEX('Data Entry'!$BY$2649:$BY$5288, MATCH($BY503, 'Data Entry'!$BZ$2649:$BZ$5288, 0)), "")</f>
        <v/>
      </c>
      <c r="CE503" s="41" t="str">
        <f>'Data Entry'!$BW3148</f>
        <v/>
      </c>
    </row>
    <row r="504" spans="77:83" hidden="1" x14ac:dyDescent="0.25">
      <c r="BY504" s="37">
        <v>501</v>
      </c>
      <c r="CC504" s="41" t="str">
        <f>IFERROR(INDEX('Data Entry'!$BY$2649:$BY$5288, MATCH($BY504, 'Data Entry'!$BZ$2649:$BZ$5288, 0)), "")</f>
        <v/>
      </c>
      <c r="CE504" s="41" t="str">
        <f>'Data Entry'!$BW3149</f>
        <v/>
      </c>
    </row>
    <row r="505" spans="77:83" hidden="1" x14ac:dyDescent="0.25">
      <c r="BY505" s="37">
        <v>502</v>
      </c>
      <c r="CC505" s="41" t="str">
        <f>IFERROR(INDEX('Data Entry'!$BY$2649:$BY$5288, MATCH($BY505, 'Data Entry'!$BZ$2649:$BZ$5288, 0)), "")</f>
        <v/>
      </c>
      <c r="CE505" s="41" t="str">
        <f>'Data Entry'!$BW3150</f>
        <v/>
      </c>
    </row>
    <row r="506" spans="77:83" hidden="1" x14ac:dyDescent="0.25">
      <c r="BY506" s="37">
        <v>503</v>
      </c>
      <c r="CC506" s="41" t="str">
        <f>IFERROR(INDEX('Data Entry'!$BY$2649:$BY$5288, MATCH($BY506, 'Data Entry'!$BZ$2649:$BZ$5288, 0)), "")</f>
        <v/>
      </c>
      <c r="CE506" s="41" t="str">
        <f>'Data Entry'!$BW3151</f>
        <v/>
      </c>
    </row>
    <row r="507" spans="77:83" hidden="1" x14ac:dyDescent="0.25">
      <c r="BY507" s="37">
        <v>504</v>
      </c>
      <c r="CC507" s="41" t="str">
        <f>IFERROR(INDEX('Data Entry'!$BY$2649:$BY$5288, MATCH($BY507, 'Data Entry'!$BZ$2649:$BZ$5288, 0)), "")</f>
        <v/>
      </c>
      <c r="CE507" s="41" t="str">
        <f>'Data Entry'!$BW3152</f>
        <v/>
      </c>
    </row>
    <row r="508" spans="77:83" hidden="1" x14ac:dyDescent="0.25">
      <c r="BY508" s="37">
        <v>505</v>
      </c>
      <c r="CC508" s="41" t="str">
        <f>IFERROR(INDEX('Data Entry'!$BY$2649:$BY$5288, MATCH($BY508, 'Data Entry'!$BZ$2649:$BZ$5288, 0)), "")</f>
        <v/>
      </c>
      <c r="CE508" s="41" t="str">
        <f>'Data Entry'!$BW3153</f>
        <v/>
      </c>
    </row>
    <row r="509" spans="77:83" hidden="1" x14ac:dyDescent="0.25">
      <c r="BY509" s="37">
        <v>506</v>
      </c>
      <c r="CC509" s="41" t="str">
        <f>IFERROR(INDEX('Data Entry'!$BY$2649:$BY$5288, MATCH($BY509, 'Data Entry'!$BZ$2649:$BZ$5288, 0)), "")</f>
        <v/>
      </c>
      <c r="CE509" s="41" t="str">
        <f>'Data Entry'!$BW3154</f>
        <v/>
      </c>
    </row>
    <row r="510" spans="77:83" hidden="1" x14ac:dyDescent="0.25">
      <c r="BY510" s="37">
        <v>507</v>
      </c>
      <c r="CC510" s="41" t="str">
        <f>IFERROR(INDEX('Data Entry'!$BY$2649:$BY$5288, MATCH($BY510, 'Data Entry'!$BZ$2649:$BZ$5288, 0)), "")</f>
        <v/>
      </c>
      <c r="CE510" s="41" t="str">
        <f>'Data Entry'!$BW3155</f>
        <v/>
      </c>
    </row>
    <row r="511" spans="77:83" hidden="1" x14ac:dyDescent="0.25">
      <c r="BY511" s="37">
        <v>508</v>
      </c>
      <c r="CC511" s="41" t="str">
        <f>IFERROR(INDEX('Data Entry'!$BY$2649:$BY$5288, MATCH($BY511, 'Data Entry'!$BZ$2649:$BZ$5288, 0)), "")</f>
        <v/>
      </c>
      <c r="CE511" s="41" t="str">
        <f>'Data Entry'!$BW3156</f>
        <v/>
      </c>
    </row>
    <row r="512" spans="77:83" hidden="1" x14ac:dyDescent="0.25">
      <c r="BY512" s="37">
        <v>509</v>
      </c>
      <c r="CC512" s="41" t="str">
        <f>IFERROR(INDEX('Data Entry'!$BY$2649:$BY$5288, MATCH($BY512, 'Data Entry'!$BZ$2649:$BZ$5288, 0)), "")</f>
        <v/>
      </c>
      <c r="CE512" s="41" t="str">
        <f>'Data Entry'!$BW3157</f>
        <v/>
      </c>
    </row>
    <row r="513" spans="77:83" hidden="1" x14ac:dyDescent="0.25">
      <c r="BY513" s="37">
        <v>510</v>
      </c>
      <c r="CC513" s="41" t="str">
        <f>IFERROR(INDEX('Data Entry'!$BY$2649:$BY$5288, MATCH($BY513, 'Data Entry'!$BZ$2649:$BZ$5288, 0)), "")</f>
        <v/>
      </c>
      <c r="CE513" s="41" t="str">
        <f>'Data Entry'!$BW3158</f>
        <v/>
      </c>
    </row>
    <row r="514" spans="77:83" hidden="1" x14ac:dyDescent="0.25">
      <c r="BY514" s="37">
        <v>511</v>
      </c>
      <c r="CC514" s="41" t="str">
        <f>IFERROR(INDEX('Data Entry'!$BY$2649:$BY$5288, MATCH($BY514, 'Data Entry'!$BZ$2649:$BZ$5288, 0)), "")</f>
        <v/>
      </c>
      <c r="CE514" s="41" t="str">
        <f>'Data Entry'!$BW3159</f>
        <v/>
      </c>
    </row>
    <row r="515" spans="77:83" hidden="1" x14ac:dyDescent="0.25">
      <c r="BY515" s="37">
        <v>512</v>
      </c>
      <c r="CC515" s="41" t="str">
        <f>IFERROR(INDEX('Data Entry'!$BY$2649:$BY$5288, MATCH($BY515, 'Data Entry'!$BZ$2649:$BZ$5288, 0)), "")</f>
        <v/>
      </c>
      <c r="CE515" s="41" t="str">
        <f>'Data Entry'!$BW3160</f>
        <v/>
      </c>
    </row>
    <row r="516" spans="77:83" hidden="1" x14ac:dyDescent="0.25">
      <c r="BY516" s="37">
        <v>513</v>
      </c>
      <c r="CC516" s="41" t="str">
        <f>IFERROR(INDEX('Data Entry'!$BY$2649:$BY$5288, MATCH($BY516, 'Data Entry'!$BZ$2649:$BZ$5288, 0)), "")</f>
        <v/>
      </c>
      <c r="CE516" s="41" t="str">
        <f>'Data Entry'!$BW3161</f>
        <v/>
      </c>
    </row>
    <row r="517" spans="77:83" hidden="1" x14ac:dyDescent="0.25">
      <c r="BY517" s="37">
        <v>514</v>
      </c>
      <c r="CC517" s="41" t="str">
        <f>IFERROR(INDEX('Data Entry'!$BY$2649:$BY$5288, MATCH($BY517, 'Data Entry'!$BZ$2649:$BZ$5288, 0)), "")</f>
        <v/>
      </c>
      <c r="CE517" s="41" t="str">
        <f>'Data Entry'!$BW3162</f>
        <v/>
      </c>
    </row>
    <row r="518" spans="77:83" hidden="1" x14ac:dyDescent="0.25">
      <c r="BY518" s="37">
        <v>515</v>
      </c>
      <c r="CC518" s="41" t="str">
        <f>IFERROR(INDEX('Data Entry'!$BY$2649:$BY$5288, MATCH($BY518, 'Data Entry'!$BZ$2649:$BZ$5288, 0)), "")</f>
        <v/>
      </c>
      <c r="CE518" s="41" t="str">
        <f>'Data Entry'!$BW3163</f>
        <v/>
      </c>
    </row>
    <row r="519" spans="77:83" hidden="1" x14ac:dyDescent="0.25">
      <c r="BY519" s="37">
        <v>516</v>
      </c>
      <c r="CC519" s="41" t="str">
        <f>IFERROR(INDEX('Data Entry'!$BY$2649:$BY$5288, MATCH($BY519, 'Data Entry'!$BZ$2649:$BZ$5288, 0)), "")</f>
        <v/>
      </c>
      <c r="CE519" s="41" t="str">
        <f>'Data Entry'!$BW3164</f>
        <v/>
      </c>
    </row>
    <row r="520" spans="77:83" hidden="1" x14ac:dyDescent="0.25">
      <c r="BY520" s="37">
        <v>517</v>
      </c>
      <c r="CC520" s="41" t="str">
        <f>IFERROR(INDEX('Data Entry'!$BY$2649:$BY$5288, MATCH($BY520, 'Data Entry'!$BZ$2649:$BZ$5288, 0)), "")</f>
        <v/>
      </c>
      <c r="CE520" s="41" t="str">
        <f>'Data Entry'!$BW3165</f>
        <v/>
      </c>
    </row>
    <row r="521" spans="77:83" hidden="1" x14ac:dyDescent="0.25">
      <c r="BY521" s="37">
        <v>518</v>
      </c>
      <c r="CC521" s="41" t="str">
        <f>IFERROR(INDEX('Data Entry'!$BY$2649:$BY$5288, MATCH($BY521, 'Data Entry'!$BZ$2649:$BZ$5288, 0)), "")</f>
        <v/>
      </c>
      <c r="CE521" s="41" t="str">
        <f>'Data Entry'!$BW3166</f>
        <v/>
      </c>
    </row>
    <row r="522" spans="77:83" hidden="1" x14ac:dyDescent="0.25">
      <c r="BY522" s="37">
        <v>519</v>
      </c>
      <c r="CC522" s="41" t="str">
        <f>IFERROR(INDEX('Data Entry'!$BY$2649:$BY$5288, MATCH($BY522, 'Data Entry'!$BZ$2649:$BZ$5288, 0)), "")</f>
        <v/>
      </c>
      <c r="CE522" s="41" t="str">
        <f>'Data Entry'!$BW3167</f>
        <v/>
      </c>
    </row>
    <row r="523" spans="77:83" hidden="1" x14ac:dyDescent="0.25">
      <c r="BY523" s="37">
        <v>520</v>
      </c>
      <c r="CC523" s="41" t="str">
        <f>IFERROR(INDEX('Data Entry'!$BY$2649:$BY$5288, MATCH($BY523, 'Data Entry'!$BZ$2649:$BZ$5288, 0)), "")</f>
        <v/>
      </c>
      <c r="CE523" s="41" t="str">
        <f>'Data Entry'!$BW3168</f>
        <v/>
      </c>
    </row>
    <row r="524" spans="77:83" hidden="1" x14ac:dyDescent="0.25">
      <c r="BY524" s="37">
        <v>521</v>
      </c>
      <c r="CC524" s="41" t="str">
        <f>IFERROR(INDEX('Data Entry'!$BY$2649:$BY$5288, MATCH($BY524, 'Data Entry'!$BZ$2649:$BZ$5288, 0)), "")</f>
        <v/>
      </c>
      <c r="CE524" s="41" t="str">
        <f>'Data Entry'!$BW3169</f>
        <v/>
      </c>
    </row>
    <row r="525" spans="77:83" hidden="1" x14ac:dyDescent="0.25">
      <c r="BY525" s="37">
        <v>522</v>
      </c>
      <c r="CC525" s="41" t="str">
        <f>IFERROR(INDEX('Data Entry'!$BY$2649:$BY$5288, MATCH($BY525, 'Data Entry'!$BZ$2649:$BZ$5288, 0)), "")</f>
        <v/>
      </c>
      <c r="CE525" s="41" t="str">
        <f>'Data Entry'!$BW3170</f>
        <v/>
      </c>
    </row>
    <row r="526" spans="77:83" hidden="1" x14ac:dyDescent="0.25">
      <c r="BY526" s="37">
        <v>523</v>
      </c>
      <c r="CC526" s="41" t="str">
        <f>IFERROR(INDEX('Data Entry'!$BY$2649:$BY$5288, MATCH($BY526, 'Data Entry'!$BZ$2649:$BZ$5288, 0)), "")</f>
        <v/>
      </c>
      <c r="CE526" s="41" t="str">
        <f>'Data Entry'!$BW3171</f>
        <v/>
      </c>
    </row>
    <row r="527" spans="77:83" hidden="1" x14ac:dyDescent="0.25">
      <c r="BY527" s="37">
        <v>524</v>
      </c>
      <c r="CC527" s="41" t="str">
        <f>IFERROR(INDEX('Data Entry'!$BY$2649:$BY$5288, MATCH($BY527, 'Data Entry'!$BZ$2649:$BZ$5288, 0)), "")</f>
        <v/>
      </c>
      <c r="CE527" s="41" t="str">
        <f>'Data Entry'!$BW3172</f>
        <v/>
      </c>
    </row>
    <row r="528" spans="77:83" hidden="1" x14ac:dyDescent="0.25">
      <c r="BY528" s="37">
        <v>525</v>
      </c>
      <c r="CC528" s="41" t="str">
        <f>IFERROR(INDEX('Data Entry'!$BY$2649:$BY$5288, MATCH($BY528, 'Data Entry'!$BZ$2649:$BZ$5288, 0)), "")</f>
        <v/>
      </c>
      <c r="CE528" s="41" t="str">
        <f>'Data Entry'!$BW3173</f>
        <v/>
      </c>
    </row>
    <row r="529" spans="77:83" hidden="1" x14ac:dyDescent="0.25">
      <c r="BY529" s="37">
        <v>526</v>
      </c>
      <c r="CC529" s="41" t="str">
        <f>IFERROR(INDEX('Data Entry'!$BY$2649:$BY$5288, MATCH($BY529, 'Data Entry'!$BZ$2649:$BZ$5288, 0)), "")</f>
        <v/>
      </c>
      <c r="CE529" s="41" t="str">
        <f>'Data Entry'!$BW3174</f>
        <v/>
      </c>
    </row>
    <row r="530" spans="77:83" hidden="1" x14ac:dyDescent="0.25">
      <c r="BY530" s="37">
        <v>527</v>
      </c>
      <c r="CC530" s="41" t="str">
        <f>IFERROR(INDEX('Data Entry'!$BY$2649:$BY$5288, MATCH($BY530, 'Data Entry'!$BZ$2649:$BZ$5288, 0)), "")</f>
        <v/>
      </c>
      <c r="CE530" s="41" t="str">
        <f>'Data Entry'!$BW3175</f>
        <v/>
      </c>
    </row>
    <row r="531" spans="77:83" hidden="1" x14ac:dyDescent="0.25">
      <c r="BY531" s="37">
        <v>528</v>
      </c>
      <c r="CC531" s="41" t="str">
        <f>IFERROR(INDEX('Data Entry'!$BY$2649:$BY$5288, MATCH($BY531, 'Data Entry'!$BZ$2649:$BZ$5288, 0)), "")</f>
        <v/>
      </c>
      <c r="CE531" s="41" t="str">
        <f>'Data Entry'!$BW3176</f>
        <v/>
      </c>
    </row>
    <row r="532" spans="77:83" hidden="1" x14ac:dyDescent="0.25">
      <c r="BY532" s="37">
        <v>529</v>
      </c>
      <c r="CC532" s="41" t="str">
        <f>IFERROR(INDEX('Data Entry'!$BY$2649:$BY$5288, MATCH($BY532, 'Data Entry'!$BZ$2649:$BZ$5288, 0)), "")</f>
        <v/>
      </c>
      <c r="CE532" s="41" t="str">
        <f>'Data Entry'!$BW3177</f>
        <v/>
      </c>
    </row>
    <row r="533" spans="77:83" hidden="1" x14ac:dyDescent="0.25">
      <c r="BY533" s="37">
        <v>530</v>
      </c>
      <c r="CC533" s="41" t="str">
        <f>IFERROR(INDEX('Data Entry'!$BY$2649:$BY$5288, MATCH($BY533, 'Data Entry'!$BZ$2649:$BZ$5288, 0)), "")</f>
        <v/>
      </c>
      <c r="CE533" s="41" t="str">
        <f>'Data Entry'!$BW3178</f>
        <v/>
      </c>
    </row>
    <row r="534" spans="77:83" hidden="1" x14ac:dyDescent="0.25">
      <c r="BY534" s="37">
        <v>531</v>
      </c>
      <c r="CC534" s="41" t="str">
        <f>IFERROR(INDEX('Data Entry'!$BY$2649:$BY$5288, MATCH($BY534, 'Data Entry'!$BZ$2649:$BZ$5288, 0)), "")</f>
        <v/>
      </c>
      <c r="CE534" s="41" t="str">
        <f>'Data Entry'!$BW3179</f>
        <v/>
      </c>
    </row>
    <row r="535" spans="77:83" hidden="1" x14ac:dyDescent="0.25">
      <c r="BY535" s="37">
        <v>532</v>
      </c>
      <c r="CC535" s="41" t="str">
        <f>IFERROR(INDEX('Data Entry'!$BY$2649:$BY$5288, MATCH($BY535, 'Data Entry'!$BZ$2649:$BZ$5288, 0)), "")</f>
        <v/>
      </c>
      <c r="CE535" s="41" t="str">
        <f>'Data Entry'!$BW3180</f>
        <v/>
      </c>
    </row>
    <row r="536" spans="77:83" hidden="1" x14ac:dyDescent="0.25">
      <c r="BY536" s="37">
        <v>533</v>
      </c>
      <c r="CC536" s="41" t="str">
        <f>IFERROR(INDEX('Data Entry'!$BY$2649:$BY$5288, MATCH($BY536, 'Data Entry'!$BZ$2649:$BZ$5288, 0)), "")</f>
        <v/>
      </c>
      <c r="CE536" s="41" t="str">
        <f>'Data Entry'!$BW3181</f>
        <v/>
      </c>
    </row>
    <row r="537" spans="77:83" hidden="1" x14ac:dyDescent="0.25">
      <c r="BY537" s="37">
        <v>534</v>
      </c>
      <c r="CC537" s="41" t="str">
        <f>IFERROR(INDEX('Data Entry'!$BY$2649:$BY$5288, MATCH($BY537, 'Data Entry'!$BZ$2649:$BZ$5288, 0)), "")</f>
        <v/>
      </c>
      <c r="CE537" s="41" t="str">
        <f>'Data Entry'!$BW3182</f>
        <v/>
      </c>
    </row>
    <row r="538" spans="77:83" hidden="1" x14ac:dyDescent="0.25">
      <c r="BY538" s="37">
        <v>535</v>
      </c>
      <c r="CC538" s="41" t="str">
        <f>IFERROR(INDEX('Data Entry'!$BY$2649:$BY$5288, MATCH($BY538, 'Data Entry'!$BZ$2649:$BZ$5288, 0)), "")</f>
        <v/>
      </c>
      <c r="CE538" s="41" t="str">
        <f>'Data Entry'!$BW3183</f>
        <v/>
      </c>
    </row>
    <row r="539" spans="77:83" hidden="1" x14ac:dyDescent="0.25">
      <c r="BY539" s="37">
        <v>536</v>
      </c>
      <c r="CC539" s="41" t="str">
        <f>IFERROR(INDEX('Data Entry'!$BY$2649:$BY$5288, MATCH($BY539, 'Data Entry'!$BZ$2649:$BZ$5288, 0)), "")</f>
        <v/>
      </c>
      <c r="CE539" s="41" t="str">
        <f>'Data Entry'!$BW3184</f>
        <v/>
      </c>
    </row>
    <row r="540" spans="77:83" hidden="1" x14ac:dyDescent="0.25">
      <c r="BY540" s="37">
        <v>537</v>
      </c>
      <c r="CC540" s="41" t="str">
        <f>IFERROR(INDEX('Data Entry'!$BY$2649:$BY$5288, MATCH($BY540, 'Data Entry'!$BZ$2649:$BZ$5288, 0)), "")</f>
        <v/>
      </c>
      <c r="CE540" s="41" t="str">
        <f>'Data Entry'!$BW3185</f>
        <v/>
      </c>
    </row>
    <row r="541" spans="77:83" hidden="1" x14ac:dyDescent="0.25">
      <c r="BY541" s="37">
        <v>538</v>
      </c>
      <c r="CC541" s="41" t="str">
        <f>IFERROR(INDEX('Data Entry'!$BY$2649:$BY$5288, MATCH($BY541, 'Data Entry'!$BZ$2649:$BZ$5288, 0)), "")</f>
        <v/>
      </c>
      <c r="CE541" s="41" t="str">
        <f>'Data Entry'!$BW3186</f>
        <v/>
      </c>
    </row>
    <row r="542" spans="77:83" hidden="1" x14ac:dyDescent="0.25">
      <c r="BY542" s="37">
        <v>539</v>
      </c>
      <c r="CC542" s="41" t="str">
        <f>IFERROR(INDEX('Data Entry'!$BY$2649:$BY$5288, MATCH($BY542, 'Data Entry'!$BZ$2649:$BZ$5288, 0)), "")</f>
        <v/>
      </c>
      <c r="CE542" s="41" t="str">
        <f>'Data Entry'!$BW3187</f>
        <v/>
      </c>
    </row>
    <row r="543" spans="77:83" hidden="1" x14ac:dyDescent="0.25">
      <c r="BY543" s="37">
        <v>540</v>
      </c>
      <c r="CC543" s="41" t="str">
        <f>IFERROR(INDEX('Data Entry'!$BY$2649:$BY$5288, MATCH($BY543, 'Data Entry'!$BZ$2649:$BZ$5288, 0)), "")</f>
        <v/>
      </c>
      <c r="CE543" s="41" t="str">
        <f>'Data Entry'!$BW3188</f>
        <v/>
      </c>
    </row>
    <row r="544" spans="77:83" hidden="1" x14ac:dyDescent="0.25">
      <c r="BY544" s="37">
        <v>541</v>
      </c>
      <c r="CC544" s="41" t="str">
        <f>IFERROR(INDEX('Data Entry'!$BY$2649:$BY$5288, MATCH($BY544, 'Data Entry'!$BZ$2649:$BZ$5288, 0)), "")</f>
        <v/>
      </c>
      <c r="CE544" s="41" t="str">
        <f>'Data Entry'!$BW3189</f>
        <v/>
      </c>
    </row>
    <row r="545" spans="77:83" hidden="1" x14ac:dyDescent="0.25">
      <c r="BY545" s="37">
        <v>542</v>
      </c>
      <c r="CC545" s="41" t="str">
        <f>IFERROR(INDEX('Data Entry'!$BY$2649:$BY$5288, MATCH($BY545, 'Data Entry'!$BZ$2649:$BZ$5288, 0)), "")</f>
        <v/>
      </c>
      <c r="CE545" s="41" t="str">
        <f>'Data Entry'!$BW3190</f>
        <v/>
      </c>
    </row>
    <row r="546" spans="77:83" hidden="1" x14ac:dyDescent="0.25">
      <c r="BY546" s="37">
        <v>543</v>
      </c>
      <c r="CC546" s="41" t="str">
        <f>IFERROR(INDEX('Data Entry'!$BY$2649:$BY$5288, MATCH($BY546, 'Data Entry'!$BZ$2649:$BZ$5288, 0)), "")</f>
        <v/>
      </c>
      <c r="CE546" s="41" t="str">
        <f>'Data Entry'!$BW3191</f>
        <v/>
      </c>
    </row>
    <row r="547" spans="77:83" hidden="1" x14ac:dyDescent="0.25">
      <c r="BY547" s="37">
        <v>544</v>
      </c>
      <c r="CC547" s="41" t="str">
        <f>IFERROR(INDEX('Data Entry'!$BY$2649:$BY$5288, MATCH($BY547, 'Data Entry'!$BZ$2649:$BZ$5288, 0)), "")</f>
        <v/>
      </c>
      <c r="CE547" s="41" t="str">
        <f>'Data Entry'!$BW3192</f>
        <v/>
      </c>
    </row>
    <row r="548" spans="77:83" hidden="1" x14ac:dyDescent="0.25">
      <c r="BY548" s="37">
        <v>545</v>
      </c>
      <c r="CC548" s="41" t="str">
        <f>IFERROR(INDEX('Data Entry'!$BY$2649:$BY$5288, MATCH($BY548, 'Data Entry'!$BZ$2649:$BZ$5288, 0)), "")</f>
        <v/>
      </c>
      <c r="CE548" s="41" t="str">
        <f>'Data Entry'!$BW3193</f>
        <v/>
      </c>
    </row>
    <row r="549" spans="77:83" hidden="1" x14ac:dyDescent="0.25">
      <c r="BY549" s="37">
        <v>546</v>
      </c>
      <c r="CC549" s="41" t="str">
        <f>IFERROR(INDEX('Data Entry'!$BY$2649:$BY$5288, MATCH($BY549, 'Data Entry'!$BZ$2649:$BZ$5288, 0)), "")</f>
        <v/>
      </c>
      <c r="CE549" s="41" t="str">
        <f>'Data Entry'!$BW3194</f>
        <v/>
      </c>
    </row>
    <row r="550" spans="77:83" hidden="1" x14ac:dyDescent="0.25">
      <c r="BY550" s="37">
        <v>547</v>
      </c>
      <c r="CC550" s="41" t="str">
        <f>IFERROR(INDEX('Data Entry'!$BY$2649:$BY$5288, MATCH($BY550, 'Data Entry'!$BZ$2649:$BZ$5288, 0)), "")</f>
        <v/>
      </c>
      <c r="CE550" s="41" t="str">
        <f>'Data Entry'!$BW3195</f>
        <v/>
      </c>
    </row>
    <row r="551" spans="77:83" hidden="1" x14ac:dyDescent="0.25">
      <c r="BY551" s="37">
        <v>548</v>
      </c>
      <c r="CC551" s="41" t="str">
        <f>IFERROR(INDEX('Data Entry'!$BY$2649:$BY$5288, MATCH($BY551, 'Data Entry'!$BZ$2649:$BZ$5288, 0)), "")</f>
        <v/>
      </c>
      <c r="CE551" s="41" t="str">
        <f>'Data Entry'!$BW3196</f>
        <v/>
      </c>
    </row>
    <row r="552" spans="77:83" hidden="1" x14ac:dyDescent="0.25">
      <c r="BY552" s="37">
        <v>549</v>
      </c>
      <c r="CC552" s="41" t="str">
        <f>IFERROR(INDEX('Data Entry'!$BY$2649:$BY$5288, MATCH($BY552, 'Data Entry'!$BZ$2649:$BZ$5288, 0)), "")</f>
        <v/>
      </c>
      <c r="CE552" s="41" t="str">
        <f>'Data Entry'!$BW3197</f>
        <v/>
      </c>
    </row>
    <row r="553" spans="77:83" hidden="1" x14ac:dyDescent="0.25">
      <c r="BY553" s="37">
        <v>550</v>
      </c>
      <c r="CC553" s="41" t="str">
        <f>IFERROR(INDEX('Data Entry'!$BY$2649:$BY$5288, MATCH($BY553, 'Data Entry'!$BZ$2649:$BZ$5288, 0)), "")</f>
        <v/>
      </c>
      <c r="CE553" s="41" t="str">
        <f>'Data Entry'!$BW3198</f>
        <v/>
      </c>
    </row>
    <row r="554" spans="77:83" hidden="1" x14ac:dyDescent="0.25">
      <c r="BY554" s="37">
        <v>551</v>
      </c>
      <c r="CC554" s="41" t="str">
        <f>IFERROR(INDEX('Data Entry'!$BY$2649:$BY$5288, MATCH($BY554, 'Data Entry'!$BZ$2649:$BZ$5288, 0)), "")</f>
        <v/>
      </c>
      <c r="CE554" s="41" t="str">
        <f>'Data Entry'!$BW3199</f>
        <v/>
      </c>
    </row>
    <row r="555" spans="77:83" hidden="1" x14ac:dyDescent="0.25">
      <c r="BY555" s="37">
        <v>552</v>
      </c>
      <c r="CC555" s="41" t="str">
        <f>IFERROR(INDEX('Data Entry'!$BY$2649:$BY$5288, MATCH($BY555, 'Data Entry'!$BZ$2649:$BZ$5288, 0)), "")</f>
        <v/>
      </c>
      <c r="CE555" s="41" t="str">
        <f>'Data Entry'!$BW3200</f>
        <v/>
      </c>
    </row>
    <row r="556" spans="77:83" hidden="1" x14ac:dyDescent="0.25">
      <c r="BY556" s="37">
        <v>553</v>
      </c>
      <c r="CC556" s="41" t="str">
        <f>IFERROR(INDEX('Data Entry'!$BY$2649:$BY$5288, MATCH($BY556, 'Data Entry'!$BZ$2649:$BZ$5288, 0)), "")</f>
        <v/>
      </c>
      <c r="CE556" s="41" t="str">
        <f>'Data Entry'!$BW3201</f>
        <v/>
      </c>
    </row>
    <row r="557" spans="77:83" hidden="1" x14ac:dyDescent="0.25">
      <c r="BY557" s="37">
        <v>554</v>
      </c>
      <c r="CC557" s="41" t="str">
        <f>IFERROR(INDEX('Data Entry'!$BY$2649:$BY$5288, MATCH($BY557, 'Data Entry'!$BZ$2649:$BZ$5288, 0)), "")</f>
        <v/>
      </c>
      <c r="CE557" s="41" t="str">
        <f>'Data Entry'!$BW3202</f>
        <v/>
      </c>
    </row>
    <row r="558" spans="77:83" hidden="1" x14ac:dyDescent="0.25">
      <c r="BY558" s="37">
        <v>555</v>
      </c>
      <c r="CC558" s="41" t="str">
        <f>IFERROR(INDEX('Data Entry'!$BY$2649:$BY$5288, MATCH($BY558, 'Data Entry'!$BZ$2649:$BZ$5288, 0)), "")</f>
        <v/>
      </c>
      <c r="CE558" s="41" t="str">
        <f>'Data Entry'!$BW3203</f>
        <v/>
      </c>
    </row>
    <row r="559" spans="77:83" hidden="1" x14ac:dyDescent="0.25">
      <c r="BY559" s="37">
        <v>556</v>
      </c>
      <c r="CC559" s="41" t="str">
        <f>IFERROR(INDEX('Data Entry'!$BY$2649:$BY$5288, MATCH($BY559, 'Data Entry'!$BZ$2649:$BZ$5288, 0)), "")</f>
        <v/>
      </c>
      <c r="CE559" s="41" t="str">
        <f>'Data Entry'!$BW3204</f>
        <v/>
      </c>
    </row>
    <row r="560" spans="77:83" hidden="1" x14ac:dyDescent="0.25">
      <c r="BY560" s="37">
        <v>557</v>
      </c>
      <c r="CC560" s="41" t="str">
        <f>IFERROR(INDEX('Data Entry'!$BY$2649:$BY$5288, MATCH($BY560, 'Data Entry'!$BZ$2649:$BZ$5288, 0)), "")</f>
        <v/>
      </c>
      <c r="CE560" s="41" t="str">
        <f>'Data Entry'!$BW3205</f>
        <v/>
      </c>
    </row>
    <row r="561" spans="77:83" hidden="1" x14ac:dyDescent="0.25">
      <c r="BY561" s="37">
        <v>558</v>
      </c>
      <c r="CC561" s="41" t="str">
        <f>IFERROR(INDEX('Data Entry'!$BY$2649:$BY$5288, MATCH($BY561, 'Data Entry'!$BZ$2649:$BZ$5288, 0)), "")</f>
        <v/>
      </c>
      <c r="CE561" s="41" t="str">
        <f>'Data Entry'!$BW3206</f>
        <v/>
      </c>
    </row>
    <row r="562" spans="77:83" hidden="1" x14ac:dyDescent="0.25">
      <c r="BY562" s="37">
        <v>559</v>
      </c>
      <c r="CC562" s="41" t="str">
        <f>IFERROR(INDEX('Data Entry'!$BY$2649:$BY$5288, MATCH($BY562, 'Data Entry'!$BZ$2649:$BZ$5288, 0)), "")</f>
        <v/>
      </c>
      <c r="CE562" s="41" t="str">
        <f>'Data Entry'!$BW3207</f>
        <v/>
      </c>
    </row>
    <row r="563" spans="77:83" hidden="1" x14ac:dyDescent="0.25">
      <c r="BY563" s="37">
        <v>560</v>
      </c>
      <c r="CC563" s="41" t="str">
        <f>IFERROR(INDEX('Data Entry'!$BY$2649:$BY$5288, MATCH($BY563, 'Data Entry'!$BZ$2649:$BZ$5288, 0)), "")</f>
        <v/>
      </c>
      <c r="CE563" s="41" t="str">
        <f>'Data Entry'!$BW3208</f>
        <v/>
      </c>
    </row>
    <row r="564" spans="77:83" hidden="1" x14ac:dyDescent="0.25">
      <c r="BY564" s="37">
        <v>561</v>
      </c>
      <c r="CC564" s="41" t="str">
        <f>IFERROR(INDEX('Data Entry'!$BY$2649:$BY$5288, MATCH($BY564, 'Data Entry'!$BZ$2649:$BZ$5288, 0)), "")</f>
        <v/>
      </c>
      <c r="CE564" s="41" t="str">
        <f>'Data Entry'!$BW3209</f>
        <v/>
      </c>
    </row>
    <row r="565" spans="77:83" hidden="1" x14ac:dyDescent="0.25">
      <c r="BY565" s="37">
        <v>562</v>
      </c>
      <c r="CC565" s="41" t="str">
        <f>IFERROR(INDEX('Data Entry'!$BY$2649:$BY$5288, MATCH($BY565, 'Data Entry'!$BZ$2649:$BZ$5288, 0)), "")</f>
        <v/>
      </c>
      <c r="CE565" s="41" t="str">
        <f>'Data Entry'!$BW3210</f>
        <v/>
      </c>
    </row>
    <row r="566" spans="77:83" hidden="1" x14ac:dyDescent="0.25">
      <c r="BY566" s="37">
        <v>563</v>
      </c>
      <c r="CC566" s="41" t="str">
        <f>IFERROR(INDEX('Data Entry'!$BY$2649:$BY$5288, MATCH($BY566, 'Data Entry'!$BZ$2649:$BZ$5288, 0)), "")</f>
        <v/>
      </c>
      <c r="CE566" s="41" t="str">
        <f>'Data Entry'!$BW3211</f>
        <v/>
      </c>
    </row>
    <row r="567" spans="77:83" hidden="1" x14ac:dyDescent="0.25">
      <c r="BY567" s="37">
        <v>564</v>
      </c>
      <c r="CC567" s="41" t="str">
        <f>IFERROR(INDEX('Data Entry'!$BY$2649:$BY$5288, MATCH($BY567, 'Data Entry'!$BZ$2649:$BZ$5288, 0)), "")</f>
        <v/>
      </c>
      <c r="CE567" s="41" t="str">
        <f>'Data Entry'!$BW3212</f>
        <v/>
      </c>
    </row>
    <row r="568" spans="77:83" hidden="1" x14ac:dyDescent="0.25">
      <c r="BY568" s="37">
        <v>565</v>
      </c>
      <c r="CC568" s="41" t="str">
        <f>IFERROR(INDEX('Data Entry'!$BY$2649:$BY$5288, MATCH($BY568, 'Data Entry'!$BZ$2649:$BZ$5288, 0)), "")</f>
        <v/>
      </c>
      <c r="CE568" s="41" t="str">
        <f>'Data Entry'!$BW3213</f>
        <v/>
      </c>
    </row>
    <row r="569" spans="77:83" hidden="1" x14ac:dyDescent="0.25">
      <c r="BY569" s="37">
        <v>566</v>
      </c>
      <c r="CC569" s="41" t="str">
        <f>IFERROR(INDEX('Data Entry'!$BY$2649:$BY$5288, MATCH($BY569, 'Data Entry'!$BZ$2649:$BZ$5288, 0)), "")</f>
        <v/>
      </c>
      <c r="CE569" s="41" t="str">
        <f>'Data Entry'!$BW3214</f>
        <v/>
      </c>
    </row>
    <row r="570" spans="77:83" hidden="1" x14ac:dyDescent="0.25">
      <c r="BY570" s="37">
        <v>567</v>
      </c>
      <c r="CC570" s="41" t="str">
        <f>IFERROR(INDEX('Data Entry'!$BY$2649:$BY$5288, MATCH($BY570, 'Data Entry'!$BZ$2649:$BZ$5288, 0)), "")</f>
        <v/>
      </c>
      <c r="CE570" s="41" t="str">
        <f>'Data Entry'!$BW3215</f>
        <v/>
      </c>
    </row>
    <row r="571" spans="77:83" hidden="1" x14ac:dyDescent="0.25">
      <c r="BY571" s="37">
        <v>568</v>
      </c>
      <c r="CC571" s="41" t="str">
        <f>IFERROR(INDEX('Data Entry'!$BY$2649:$BY$5288, MATCH($BY571, 'Data Entry'!$BZ$2649:$BZ$5288, 0)), "")</f>
        <v/>
      </c>
      <c r="CE571" s="41" t="str">
        <f>'Data Entry'!$BW3216</f>
        <v/>
      </c>
    </row>
    <row r="572" spans="77:83" hidden="1" x14ac:dyDescent="0.25">
      <c r="BY572" s="37">
        <v>569</v>
      </c>
      <c r="CC572" s="41" t="str">
        <f>IFERROR(INDEX('Data Entry'!$BY$2649:$BY$5288, MATCH($BY572, 'Data Entry'!$BZ$2649:$BZ$5288, 0)), "")</f>
        <v/>
      </c>
      <c r="CE572" s="41" t="str">
        <f>'Data Entry'!$BW3217</f>
        <v/>
      </c>
    </row>
    <row r="573" spans="77:83" hidden="1" x14ac:dyDescent="0.25">
      <c r="BY573" s="37">
        <v>570</v>
      </c>
      <c r="CC573" s="41" t="str">
        <f>IFERROR(INDEX('Data Entry'!$BY$2649:$BY$5288, MATCH($BY573, 'Data Entry'!$BZ$2649:$BZ$5288, 0)), "")</f>
        <v/>
      </c>
      <c r="CE573" s="41" t="str">
        <f>'Data Entry'!$BW3218</f>
        <v/>
      </c>
    </row>
    <row r="574" spans="77:83" hidden="1" x14ac:dyDescent="0.25">
      <c r="BY574" s="37">
        <v>571</v>
      </c>
      <c r="CC574" s="41" t="str">
        <f>IFERROR(INDEX('Data Entry'!$BY$2649:$BY$5288, MATCH($BY574, 'Data Entry'!$BZ$2649:$BZ$5288, 0)), "")</f>
        <v/>
      </c>
      <c r="CE574" s="41" t="str">
        <f>'Data Entry'!$BW3219</f>
        <v/>
      </c>
    </row>
    <row r="575" spans="77:83" hidden="1" x14ac:dyDescent="0.25">
      <c r="BY575" s="37">
        <v>572</v>
      </c>
      <c r="CC575" s="41" t="str">
        <f>IFERROR(INDEX('Data Entry'!$BY$2649:$BY$5288, MATCH($BY575, 'Data Entry'!$BZ$2649:$BZ$5288, 0)), "")</f>
        <v/>
      </c>
      <c r="CE575" s="41" t="str">
        <f>'Data Entry'!$BW3220</f>
        <v/>
      </c>
    </row>
    <row r="576" spans="77:83" hidden="1" x14ac:dyDescent="0.25">
      <c r="BY576" s="37">
        <v>573</v>
      </c>
      <c r="CC576" s="41" t="str">
        <f>IFERROR(INDEX('Data Entry'!$BY$2649:$BY$5288, MATCH($BY576, 'Data Entry'!$BZ$2649:$BZ$5288, 0)), "")</f>
        <v/>
      </c>
      <c r="CE576" s="41" t="str">
        <f>'Data Entry'!$BW3221</f>
        <v/>
      </c>
    </row>
    <row r="577" spans="77:83" hidden="1" x14ac:dyDescent="0.25">
      <c r="BY577" s="37">
        <v>574</v>
      </c>
      <c r="CC577" s="41" t="str">
        <f>IFERROR(INDEX('Data Entry'!$BY$2649:$BY$5288, MATCH($BY577, 'Data Entry'!$BZ$2649:$BZ$5288, 0)), "")</f>
        <v/>
      </c>
      <c r="CE577" s="41" t="str">
        <f>'Data Entry'!$BW3222</f>
        <v/>
      </c>
    </row>
    <row r="578" spans="77:83" hidden="1" x14ac:dyDescent="0.25">
      <c r="BY578" s="37">
        <v>575</v>
      </c>
      <c r="CC578" s="41" t="str">
        <f>IFERROR(INDEX('Data Entry'!$BY$2649:$BY$5288, MATCH($BY578, 'Data Entry'!$BZ$2649:$BZ$5288, 0)), "")</f>
        <v/>
      </c>
      <c r="CE578" s="41" t="str">
        <f>'Data Entry'!$BW3223</f>
        <v/>
      </c>
    </row>
    <row r="579" spans="77:83" hidden="1" x14ac:dyDescent="0.25">
      <c r="BY579" s="37">
        <v>576</v>
      </c>
      <c r="CC579" s="41" t="str">
        <f>IFERROR(INDEX('Data Entry'!$BY$2649:$BY$5288, MATCH($BY579, 'Data Entry'!$BZ$2649:$BZ$5288, 0)), "")</f>
        <v/>
      </c>
      <c r="CE579" s="41" t="str">
        <f>'Data Entry'!$BW3224</f>
        <v/>
      </c>
    </row>
    <row r="580" spans="77:83" hidden="1" x14ac:dyDescent="0.25">
      <c r="BY580" s="37">
        <v>577</v>
      </c>
      <c r="CC580" s="41" t="str">
        <f>IFERROR(INDEX('Data Entry'!$BY$2649:$BY$5288, MATCH($BY580, 'Data Entry'!$BZ$2649:$BZ$5288, 0)), "")</f>
        <v/>
      </c>
      <c r="CE580" s="41" t="str">
        <f>'Data Entry'!$BW3225</f>
        <v/>
      </c>
    </row>
    <row r="581" spans="77:83" hidden="1" x14ac:dyDescent="0.25">
      <c r="BY581" s="37">
        <v>578</v>
      </c>
      <c r="CC581" s="41" t="str">
        <f>IFERROR(INDEX('Data Entry'!$BY$2649:$BY$5288, MATCH($BY581, 'Data Entry'!$BZ$2649:$BZ$5288, 0)), "")</f>
        <v/>
      </c>
      <c r="CE581" s="41" t="str">
        <f>'Data Entry'!$BW3226</f>
        <v/>
      </c>
    </row>
    <row r="582" spans="77:83" hidden="1" x14ac:dyDescent="0.25">
      <c r="BY582" s="37">
        <v>579</v>
      </c>
      <c r="CC582" s="41" t="str">
        <f>IFERROR(INDEX('Data Entry'!$BY$2649:$BY$5288, MATCH($BY582, 'Data Entry'!$BZ$2649:$BZ$5288, 0)), "")</f>
        <v/>
      </c>
      <c r="CE582" s="41" t="str">
        <f>'Data Entry'!$BW3227</f>
        <v/>
      </c>
    </row>
    <row r="583" spans="77:83" hidden="1" x14ac:dyDescent="0.25">
      <c r="BY583" s="37">
        <v>580</v>
      </c>
      <c r="CC583" s="41" t="str">
        <f>IFERROR(INDEX('Data Entry'!$BY$2649:$BY$5288, MATCH($BY583, 'Data Entry'!$BZ$2649:$BZ$5288, 0)), "")</f>
        <v/>
      </c>
      <c r="CE583" s="41" t="str">
        <f>'Data Entry'!$BW3228</f>
        <v/>
      </c>
    </row>
    <row r="584" spans="77:83" hidden="1" x14ac:dyDescent="0.25">
      <c r="BY584" s="37">
        <v>581</v>
      </c>
      <c r="CC584" s="41" t="str">
        <f>IFERROR(INDEX('Data Entry'!$BY$2649:$BY$5288, MATCH($BY584, 'Data Entry'!$BZ$2649:$BZ$5288, 0)), "")</f>
        <v/>
      </c>
      <c r="CE584" s="41" t="str">
        <f>'Data Entry'!$BW3229</f>
        <v/>
      </c>
    </row>
    <row r="585" spans="77:83" hidden="1" x14ac:dyDescent="0.25">
      <c r="BY585" s="37">
        <v>582</v>
      </c>
      <c r="CC585" s="41" t="str">
        <f>IFERROR(INDEX('Data Entry'!$BY$2649:$BY$5288, MATCH($BY585, 'Data Entry'!$BZ$2649:$BZ$5288, 0)), "")</f>
        <v/>
      </c>
      <c r="CE585" s="41" t="str">
        <f>'Data Entry'!$BW3230</f>
        <v/>
      </c>
    </row>
    <row r="586" spans="77:83" hidden="1" x14ac:dyDescent="0.25">
      <c r="BY586" s="37">
        <v>583</v>
      </c>
      <c r="CC586" s="41" t="str">
        <f>IFERROR(INDEX('Data Entry'!$BY$2649:$BY$5288, MATCH($BY586, 'Data Entry'!$BZ$2649:$BZ$5288, 0)), "")</f>
        <v/>
      </c>
      <c r="CE586" s="41" t="str">
        <f>'Data Entry'!$BW3231</f>
        <v/>
      </c>
    </row>
    <row r="587" spans="77:83" hidden="1" x14ac:dyDescent="0.25">
      <c r="BY587" s="37">
        <v>584</v>
      </c>
      <c r="CC587" s="41" t="str">
        <f>IFERROR(INDEX('Data Entry'!$BY$2649:$BY$5288, MATCH($BY587, 'Data Entry'!$BZ$2649:$BZ$5288, 0)), "")</f>
        <v/>
      </c>
      <c r="CE587" s="41" t="str">
        <f>'Data Entry'!$BW3232</f>
        <v/>
      </c>
    </row>
    <row r="588" spans="77:83" hidden="1" x14ac:dyDescent="0.25">
      <c r="BY588" s="37">
        <v>585</v>
      </c>
      <c r="CC588" s="41" t="str">
        <f>IFERROR(INDEX('Data Entry'!$BY$2649:$BY$5288, MATCH($BY588, 'Data Entry'!$BZ$2649:$BZ$5288, 0)), "")</f>
        <v/>
      </c>
      <c r="CE588" s="41" t="str">
        <f>'Data Entry'!$BW3233</f>
        <v/>
      </c>
    </row>
    <row r="589" spans="77:83" hidden="1" x14ac:dyDescent="0.25">
      <c r="BY589" s="37">
        <v>586</v>
      </c>
      <c r="CC589" s="41" t="str">
        <f>IFERROR(INDEX('Data Entry'!$BY$2649:$BY$5288, MATCH($BY589, 'Data Entry'!$BZ$2649:$BZ$5288, 0)), "")</f>
        <v/>
      </c>
      <c r="CE589" s="41" t="str">
        <f>'Data Entry'!$BW3234</f>
        <v/>
      </c>
    </row>
    <row r="590" spans="77:83" hidden="1" x14ac:dyDescent="0.25">
      <c r="BY590" s="37">
        <v>587</v>
      </c>
      <c r="CC590" s="41" t="str">
        <f>IFERROR(INDEX('Data Entry'!$BY$2649:$BY$5288, MATCH($BY590, 'Data Entry'!$BZ$2649:$BZ$5288, 0)), "")</f>
        <v/>
      </c>
      <c r="CE590" s="41" t="str">
        <f>'Data Entry'!$BW3235</f>
        <v/>
      </c>
    </row>
    <row r="591" spans="77:83" hidden="1" x14ac:dyDescent="0.25">
      <c r="BY591" s="37">
        <v>588</v>
      </c>
      <c r="CC591" s="41" t="str">
        <f>IFERROR(INDEX('Data Entry'!$BY$2649:$BY$5288, MATCH($BY591, 'Data Entry'!$BZ$2649:$BZ$5288, 0)), "")</f>
        <v/>
      </c>
      <c r="CE591" s="41" t="str">
        <f>'Data Entry'!$BW3236</f>
        <v/>
      </c>
    </row>
    <row r="592" spans="77:83" hidden="1" x14ac:dyDescent="0.25">
      <c r="BY592" s="37">
        <v>589</v>
      </c>
      <c r="CC592" s="41" t="str">
        <f>IFERROR(INDEX('Data Entry'!$BY$2649:$BY$5288, MATCH($BY592, 'Data Entry'!$BZ$2649:$BZ$5288, 0)), "")</f>
        <v/>
      </c>
      <c r="CE592" s="41" t="str">
        <f>'Data Entry'!$BW3237</f>
        <v/>
      </c>
    </row>
    <row r="593" spans="77:83" hidden="1" x14ac:dyDescent="0.25">
      <c r="BY593" s="37">
        <v>590</v>
      </c>
      <c r="CC593" s="41" t="str">
        <f>IFERROR(INDEX('Data Entry'!$BY$2649:$BY$5288, MATCH($BY593, 'Data Entry'!$BZ$2649:$BZ$5288, 0)), "")</f>
        <v/>
      </c>
      <c r="CE593" s="41" t="str">
        <f>'Data Entry'!$BW3238</f>
        <v/>
      </c>
    </row>
    <row r="594" spans="77:83" hidden="1" x14ac:dyDescent="0.25">
      <c r="BY594" s="37">
        <v>591</v>
      </c>
      <c r="CC594" s="41" t="str">
        <f>IFERROR(INDEX('Data Entry'!$BY$2649:$BY$5288, MATCH($BY594, 'Data Entry'!$BZ$2649:$BZ$5288, 0)), "")</f>
        <v/>
      </c>
      <c r="CE594" s="41" t="str">
        <f>'Data Entry'!$BW3239</f>
        <v/>
      </c>
    </row>
    <row r="595" spans="77:83" hidden="1" x14ac:dyDescent="0.25">
      <c r="BY595" s="37">
        <v>592</v>
      </c>
      <c r="CC595" s="41" t="str">
        <f>IFERROR(INDEX('Data Entry'!$BY$2649:$BY$5288, MATCH($BY595, 'Data Entry'!$BZ$2649:$BZ$5288, 0)), "")</f>
        <v/>
      </c>
      <c r="CE595" s="41" t="str">
        <f>'Data Entry'!$BW3240</f>
        <v/>
      </c>
    </row>
    <row r="596" spans="77:83" hidden="1" x14ac:dyDescent="0.25">
      <c r="BY596" s="37">
        <v>593</v>
      </c>
      <c r="CC596" s="41" t="str">
        <f>IFERROR(INDEX('Data Entry'!$BY$2649:$BY$5288, MATCH($BY596, 'Data Entry'!$BZ$2649:$BZ$5288, 0)), "")</f>
        <v/>
      </c>
      <c r="CE596" s="41" t="str">
        <f>'Data Entry'!$BW3241</f>
        <v/>
      </c>
    </row>
    <row r="597" spans="77:83" hidden="1" x14ac:dyDescent="0.25">
      <c r="BY597" s="37">
        <v>594</v>
      </c>
      <c r="CC597" s="41" t="str">
        <f>IFERROR(INDEX('Data Entry'!$BY$2649:$BY$5288, MATCH($BY597, 'Data Entry'!$BZ$2649:$BZ$5288, 0)), "")</f>
        <v/>
      </c>
      <c r="CE597" s="41" t="str">
        <f>'Data Entry'!$BW3242</f>
        <v/>
      </c>
    </row>
    <row r="598" spans="77:83" hidden="1" x14ac:dyDescent="0.25">
      <c r="BY598" s="37">
        <v>595</v>
      </c>
      <c r="CC598" s="41" t="str">
        <f>IFERROR(INDEX('Data Entry'!$BY$2649:$BY$5288, MATCH($BY598, 'Data Entry'!$BZ$2649:$BZ$5288, 0)), "")</f>
        <v/>
      </c>
      <c r="CE598" s="41" t="str">
        <f>'Data Entry'!$BW3243</f>
        <v/>
      </c>
    </row>
    <row r="599" spans="77:83" hidden="1" x14ac:dyDescent="0.25">
      <c r="BY599" s="37">
        <v>596</v>
      </c>
      <c r="CC599" s="41" t="str">
        <f>IFERROR(INDEX('Data Entry'!$BY$2649:$BY$5288, MATCH($BY599, 'Data Entry'!$BZ$2649:$BZ$5288, 0)), "")</f>
        <v/>
      </c>
      <c r="CE599" s="41" t="str">
        <f>'Data Entry'!$BW3244</f>
        <v/>
      </c>
    </row>
    <row r="600" spans="77:83" hidden="1" x14ac:dyDescent="0.25">
      <c r="BY600" s="37">
        <v>597</v>
      </c>
      <c r="CC600" s="41" t="str">
        <f>IFERROR(INDEX('Data Entry'!$BY$2649:$BY$5288, MATCH($BY600, 'Data Entry'!$BZ$2649:$BZ$5288, 0)), "")</f>
        <v/>
      </c>
      <c r="CE600" s="41" t="str">
        <f>'Data Entry'!$BW3245</f>
        <v/>
      </c>
    </row>
    <row r="601" spans="77:83" hidden="1" x14ac:dyDescent="0.25">
      <c r="BY601" s="37">
        <v>598</v>
      </c>
      <c r="CC601" s="41" t="str">
        <f>IFERROR(INDEX('Data Entry'!$BY$2649:$BY$5288, MATCH($BY601, 'Data Entry'!$BZ$2649:$BZ$5288, 0)), "")</f>
        <v/>
      </c>
      <c r="CE601" s="41" t="str">
        <f>'Data Entry'!$BW3246</f>
        <v/>
      </c>
    </row>
    <row r="602" spans="77:83" hidden="1" x14ac:dyDescent="0.25">
      <c r="BY602" s="37">
        <v>599</v>
      </c>
      <c r="CC602" s="41" t="str">
        <f>IFERROR(INDEX('Data Entry'!$BY$2649:$BY$5288, MATCH($BY602, 'Data Entry'!$BZ$2649:$BZ$5288, 0)), "")</f>
        <v/>
      </c>
      <c r="CE602" s="41" t="str">
        <f>'Data Entry'!$BW3247</f>
        <v/>
      </c>
    </row>
    <row r="603" spans="77:83" hidden="1" x14ac:dyDescent="0.25">
      <c r="BY603" s="37">
        <v>600</v>
      </c>
      <c r="CC603" s="41" t="str">
        <f>IFERROR(INDEX('Data Entry'!$BY$2649:$BY$5288, MATCH($BY603, 'Data Entry'!$BZ$2649:$BZ$5288, 0)), "")</f>
        <v/>
      </c>
      <c r="CE603" s="41" t="str">
        <f>'Data Entry'!$BW3248</f>
        <v/>
      </c>
    </row>
    <row r="604" spans="77:83" hidden="1" x14ac:dyDescent="0.25">
      <c r="BY604" s="37">
        <v>601</v>
      </c>
      <c r="CC604" s="41" t="str">
        <f>IFERROR(INDEX('Data Entry'!$BY$2649:$BY$5288, MATCH($BY604, 'Data Entry'!$BZ$2649:$BZ$5288, 0)), "")</f>
        <v/>
      </c>
      <c r="CE604" s="41" t="str">
        <f>'Data Entry'!$BW3249</f>
        <v/>
      </c>
    </row>
    <row r="605" spans="77:83" hidden="1" x14ac:dyDescent="0.25">
      <c r="BY605" s="37">
        <v>602</v>
      </c>
      <c r="CC605" s="41" t="str">
        <f>IFERROR(INDEX('Data Entry'!$BY$2649:$BY$5288, MATCH($BY605, 'Data Entry'!$BZ$2649:$BZ$5288, 0)), "")</f>
        <v/>
      </c>
      <c r="CE605" s="41" t="str">
        <f>'Data Entry'!$BW3250</f>
        <v/>
      </c>
    </row>
    <row r="606" spans="77:83" hidden="1" x14ac:dyDescent="0.25">
      <c r="BY606" s="37">
        <v>603</v>
      </c>
      <c r="CC606" s="41" t="str">
        <f>IFERROR(INDEX('Data Entry'!$BY$2649:$BY$5288, MATCH($BY606, 'Data Entry'!$BZ$2649:$BZ$5288, 0)), "")</f>
        <v/>
      </c>
      <c r="CE606" s="41" t="str">
        <f>'Data Entry'!$BW3251</f>
        <v/>
      </c>
    </row>
    <row r="607" spans="77:83" hidden="1" x14ac:dyDescent="0.25">
      <c r="BY607" s="37">
        <v>604</v>
      </c>
      <c r="CC607" s="41" t="str">
        <f>IFERROR(INDEX('Data Entry'!$BY$2649:$BY$5288, MATCH($BY607, 'Data Entry'!$BZ$2649:$BZ$5288, 0)), "")</f>
        <v/>
      </c>
      <c r="CE607" s="41" t="str">
        <f>'Data Entry'!$BW3252</f>
        <v/>
      </c>
    </row>
    <row r="608" spans="77:83" hidden="1" x14ac:dyDescent="0.25">
      <c r="BY608" s="37">
        <v>605</v>
      </c>
      <c r="CC608" s="41" t="str">
        <f>IFERROR(INDEX('Data Entry'!$BY$2649:$BY$5288, MATCH($BY608, 'Data Entry'!$BZ$2649:$BZ$5288, 0)), "")</f>
        <v/>
      </c>
      <c r="CE608" s="41" t="str">
        <f>'Data Entry'!$BW3253</f>
        <v/>
      </c>
    </row>
    <row r="609" spans="77:83" hidden="1" x14ac:dyDescent="0.25">
      <c r="BY609" s="37">
        <v>606</v>
      </c>
      <c r="CC609" s="41" t="str">
        <f>IFERROR(INDEX('Data Entry'!$BY$2649:$BY$5288, MATCH($BY609, 'Data Entry'!$BZ$2649:$BZ$5288, 0)), "")</f>
        <v/>
      </c>
      <c r="CE609" s="41" t="str">
        <f>'Data Entry'!$BW3254</f>
        <v/>
      </c>
    </row>
    <row r="610" spans="77:83" hidden="1" x14ac:dyDescent="0.25">
      <c r="BY610" s="37">
        <v>607</v>
      </c>
      <c r="CC610" s="41" t="str">
        <f>IFERROR(INDEX('Data Entry'!$BY$2649:$BY$5288, MATCH($BY610, 'Data Entry'!$BZ$2649:$BZ$5288, 0)), "")</f>
        <v/>
      </c>
      <c r="CE610" s="41" t="str">
        <f>'Data Entry'!$BW3255</f>
        <v/>
      </c>
    </row>
    <row r="611" spans="77:83" hidden="1" x14ac:dyDescent="0.25">
      <c r="BY611" s="37">
        <v>608</v>
      </c>
      <c r="CC611" s="41" t="str">
        <f>IFERROR(INDEX('Data Entry'!$BY$2649:$BY$5288, MATCH($BY611, 'Data Entry'!$BZ$2649:$BZ$5288, 0)), "")</f>
        <v/>
      </c>
      <c r="CE611" s="41" t="str">
        <f>'Data Entry'!$BW3256</f>
        <v/>
      </c>
    </row>
    <row r="612" spans="77:83" hidden="1" x14ac:dyDescent="0.25">
      <c r="BY612" s="37">
        <v>609</v>
      </c>
      <c r="CC612" s="41" t="str">
        <f>IFERROR(INDEX('Data Entry'!$BY$2649:$BY$5288, MATCH($BY612, 'Data Entry'!$BZ$2649:$BZ$5288, 0)), "")</f>
        <v/>
      </c>
      <c r="CE612" s="41" t="str">
        <f>'Data Entry'!$BW3257</f>
        <v/>
      </c>
    </row>
    <row r="613" spans="77:83" hidden="1" x14ac:dyDescent="0.25">
      <c r="BY613" s="37">
        <v>610</v>
      </c>
      <c r="CC613" s="41" t="str">
        <f>IFERROR(INDEX('Data Entry'!$BY$2649:$BY$5288, MATCH($BY613, 'Data Entry'!$BZ$2649:$BZ$5288, 0)), "")</f>
        <v/>
      </c>
      <c r="CE613" s="41" t="str">
        <f>'Data Entry'!$BW3258</f>
        <v/>
      </c>
    </row>
    <row r="614" spans="77:83" hidden="1" x14ac:dyDescent="0.25">
      <c r="BY614" s="37">
        <v>611</v>
      </c>
      <c r="CC614" s="41" t="str">
        <f>IFERROR(INDEX('Data Entry'!$BY$2649:$BY$5288, MATCH($BY614, 'Data Entry'!$BZ$2649:$BZ$5288, 0)), "")</f>
        <v/>
      </c>
      <c r="CE614" s="41" t="str">
        <f>'Data Entry'!$BW3259</f>
        <v/>
      </c>
    </row>
    <row r="615" spans="77:83" hidden="1" x14ac:dyDescent="0.25">
      <c r="BY615" s="37">
        <v>612</v>
      </c>
      <c r="CC615" s="41" t="str">
        <f>IFERROR(INDEX('Data Entry'!$BY$2649:$BY$5288, MATCH($BY615, 'Data Entry'!$BZ$2649:$BZ$5288, 0)), "")</f>
        <v/>
      </c>
      <c r="CE615" s="41" t="str">
        <f>'Data Entry'!$BW3260</f>
        <v/>
      </c>
    </row>
    <row r="616" spans="77:83" hidden="1" x14ac:dyDescent="0.25">
      <c r="BY616" s="37">
        <v>613</v>
      </c>
      <c r="CC616" s="41" t="str">
        <f>IFERROR(INDEX('Data Entry'!$BY$2649:$BY$5288, MATCH($BY616, 'Data Entry'!$BZ$2649:$BZ$5288, 0)), "")</f>
        <v/>
      </c>
      <c r="CE616" s="41" t="str">
        <f>'Data Entry'!$BW3261</f>
        <v/>
      </c>
    </row>
    <row r="617" spans="77:83" hidden="1" x14ac:dyDescent="0.25">
      <c r="BY617" s="37">
        <v>614</v>
      </c>
      <c r="CC617" s="41" t="str">
        <f>IFERROR(INDEX('Data Entry'!$BY$2649:$BY$5288, MATCH($BY617, 'Data Entry'!$BZ$2649:$BZ$5288, 0)), "")</f>
        <v/>
      </c>
      <c r="CE617" s="41" t="str">
        <f>'Data Entry'!$BW3262</f>
        <v/>
      </c>
    </row>
    <row r="618" spans="77:83" hidden="1" x14ac:dyDescent="0.25">
      <c r="BY618" s="37">
        <v>615</v>
      </c>
      <c r="CC618" s="41" t="str">
        <f>IFERROR(INDEX('Data Entry'!$BY$2649:$BY$5288, MATCH($BY618, 'Data Entry'!$BZ$2649:$BZ$5288, 0)), "")</f>
        <v/>
      </c>
      <c r="CE618" s="41" t="str">
        <f>'Data Entry'!$BW3263</f>
        <v/>
      </c>
    </row>
    <row r="619" spans="77:83" hidden="1" x14ac:dyDescent="0.25">
      <c r="BY619" s="37">
        <v>616</v>
      </c>
      <c r="CC619" s="41" t="str">
        <f>IFERROR(INDEX('Data Entry'!$BY$2649:$BY$5288, MATCH($BY619, 'Data Entry'!$BZ$2649:$BZ$5288, 0)), "")</f>
        <v/>
      </c>
      <c r="CE619" s="41" t="str">
        <f>'Data Entry'!$BW3264</f>
        <v/>
      </c>
    </row>
    <row r="620" spans="77:83" hidden="1" x14ac:dyDescent="0.25">
      <c r="BY620" s="37">
        <v>617</v>
      </c>
      <c r="CC620" s="41" t="str">
        <f>IFERROR(INDEX('Data Entry'!$BY$2649:$BY$5288, MATCH($BY620, 'Data Entry'!$BZ$2649:$BZ$5288, 0)), "")</f>
        <v/>
      </c>
      <c r="CE620" s="41" t="str">
        <f>'Data Entry'!$BW3265</f>
        <v/>
      </c>
    </row>
    <row r="621" spans="77:83" hidden="1" x14ac:dyDescent="0.25">
      <c r="BY621" s="37">
        <v>618</v>
      </c>
      <c r="CC621" s="41" t="str">
        <f>IFERROR(INDEX('Data Entry'!$BY$2649:$BY$5288, MATCH($BY621, 'Data Entry'!$BZ$2649:$BZ$5288, 0)), "")</f>
        <v/>
      </c>
      <c r="CE621" s="41" t="str">
        <f>'Data Entry'!$BW3266</f>
        <v/>
      </c>
    </row>
    <row r="622" spans="77:83" hidden="1" x14ac:dyDescent="0.25">
      <c r="BY622" s="37">
        <v>619</v>
      </c>
      <c r="CC622" s="41" t="str">
        <f>IFERROR(INDEX('Data Entry'!$BY$2649:$BY$5288, MATCH($BY622, 'Data Entry'!$BZ$2649:$BZ$5288, 0)), "")</f>
        <v/>
      </c>
      <c r="CE622" s="41" t="str">
        <f>'Data Entry'!$BW3267</f>
        <v/>
      </c>
    </row>
    <row r="623" spans="77:83" hidden="1" x14ac:dyDescent="0.25">
      <c r="BY623" s="37">
        <v>620</v>
      </c>
      <c r="CC623" s="41" t="str">
        <f>IFERROR(INDEX('Data Entry'!$BY$2649:$BY$5288, MATCH($BY623, 'Data Entry'!$BZ$2649:$BZ$5288, 0)), "")</f>
        <v/>
      </c>
      <c r="CE623" s="41" t="str">
        <f>'Data Entry'!$BW3268</f>
        <v/>
      </c>
    </row>
    <row r="624" spans="77:83" hidden="1" x14ac:dyDescent="0.25">
      <c r="BY624" s="37">
        <v>621</v>
      </c>
      <c r="CC624" s="41" t="str">
        <f>IFERROR(INDEX('Data Entry'!$BY$2649:$BY$5288, MATCH($BY624, 'Data Entry'!$BZ$2649:$BZ$5288, 0)), "")</f>
        <v/>
      </c>
      <c r="CE624" s="41" t="str">
        <f>'Data Entry'!$BW3269</f>
        <v/>
      </c>
    </row>
    <row r="625" spans="77:83" hidden="1" x14ac:dyDescent="0.25">
      <c r="BY625" s="37">
        <v>622</v>
      </c>
      <c r="CC625" s="41" t="str">
        <f>IFERROR(INDEX('Data Entry'!$BY$2649:$BY$5288, MATCH($BY625, 'Data Entry'!$BZ$2649:$BZ$5288, 0)), "")</f>
        <v/>
      </c>
      <c r="CE625" s="41" t="str">
        <f>'Data Entry'!$BW3270</f>
        <v/>
      </c>
    </row>
    <row r="626" spans="77:83" hidden="1" x14ac:dyDescent="0.25">
      <c r="BY626" s="37">
        <v>623</v>
      </c>
      <c r="CC626" s="41" t="str">
        <f>IFERROR(INDEX('Data Entry'!$BY$2649:$BY$5288, MATCH($BY626, 'Data Entry'!$BZ$2649:$BZ$5288, 0)), "")</f>
        <v/>
      </c>
      <c r="CE626" s="41" t="str">
        <f>'Data Entry'!$BW3271</f>
        <v/>
      </c>
    </row>
    <row r="627" spans="77:83" hidden="1" x14ac:dyDescent="0.25">
      <c r="BY627" s="37">
        <v>624</v>
      </c>
      <c r="CC627" s="41" t="str">
        <f>IFERROR(INDEX('Data Entry'!$BY$2649:$BY$5288, MATCH($BY627, 'Data Entry'!$BZ$2649:$BZ$5288, 0)), "")</f>
        <v/>
      </c>
      <c r="CE627" s="41" t="str">
        <f>'Data Entry'!$BW3272</f>
        <v/>
      </c>
    </row>
    <row r="628" spans="77:83" hidden="1" x14ac:dyDescent="0.25">
      <c r="BY628" s="37">
        <v>625</v>
      </c>
      <c r="CC628" s="41" t="str">
        <f>IFERROR(INDEX('Data Entry'!$BY$2649:$BY$5288, MATCH($BY628, 'Data Entry'!$BZ$2649:$BZ$5288, 0)), "")</f>
        <v/>
      </c>
      <c r="CE628" s="41" t="str">
        <f>'Data Entry'!$BW3273</f>
        <v/>
      </c>
    </row>
    <row r="629" spans="77:83" hidden="1" x14ac:dyDescent="0.25">
      <c r="BY629" s="37">
        <v>626</v>
      </c>
      <c r="CC629" s="41" t="str">
        <f>IFERROR(INDEX('Data Entry'!$BY$2649:$BY$5288, MATCH($BY629, 'Data Entry'!$BZ$2649:$BZ$5288, 0)), "")</f>
        <v/>
      </c>
      <c r="CE629" s="41" t="str">
        <f>'Data Entry'!$BW3274</f>
        <v/>
      </c>
    </row>
    <row r="630" spans="77:83" hidden="1" x14ac:dyDescent="0.25">
      <c r="BY630" s="37">
        <v>627</v>
      </c>
      <c r="CC630" s="41" t="str">
        <f>IFERROR(INDEX('Data Entry'!$BY$2649:$BY$5288, MATCH($BY630, 'Data Entry'!$BZ$2649:$BZ$5288, 0)), "")</f>
        <v/>
      </c>
      <c r="CE630" s="41" t="str">
        <f>'Data Entry'!$BW3275</f>
        <v/>
      </c>
    </row>
    <row r="631" spans="77:83" hidden="1" x14ac:dyDescent="0.25">
      <c r="BY631" s="37">
        <v>628</v>
      </c>
      <c r="CC631" s="41" t="str">
        <f>IFERROR(INDEX('Data Entry'!$BY$2649:$BY$5288, MATCH($BY631, 'Data Entry'!$BZ$2649:$BZ$5288, 0)), "")</f>
        <v/>
      </c>
      <c r="CE631" s="41" t="str">
        <f>'Data Entry'!$BW3276</f>
        <v/>
      </c>
    </row>
    <row r="632" spans="77:83" hidden="1" x14ac:dyDescent="0.25">
      <c r="BY632" s="37">
        <v>629</v>
      </c>
      <c r="CC632" s="41" t="str">
        <f>IFERROR(INDEX('Data Entry'!$BY$2649:$BY$5288, MATCH($BY632, 'Data Entry'!$BZ$2649:$BZ$5288, 0)), "")</f>
        <v/>
      </c>
      <c r="CE632" s="41" t="str">
        <f>'Data Entry'!$BW3277</f>
        <v/>
      </c>
    </row>
    <row r="633" spans="77:83" hidden="1" x14ac:dyDescent="0.25">
      <c r="BY633" s="37">
        <v>630</v>
      </c>
      <c r="CC633" s="41" t="str">
        <f>IFERROR(INDEX('Data Entry'!$BY$2649:$BY$5288, MATCH($BY633, 'Data Entry'!$BZ$2649:$BZ$5288, 0)), "")</f>
        <v/>
      </c>
      <c r="CE633" s="41" t="str">
        <f>'Data Entry'!$BW3278</f>
        <v/>
      </c>
    </row>
    <row r="634" spans="77:83" hidden="1" x14ac:dyDescent="0.25">
      <c r="BY634" s="37">
        <v>631</v>
      </c>
      <c r="CC634" s="41" t="str">
        <f>IFERROR(INDEX('Data Entry'!$BY$2649:$BY$5288, MATCH($BY634, 'Data Entry'!$BZ$2649:$BZ$5288, 0)), "")</f>
        <v/>
      </c>
      <c r="CE634" s="41" t="str">
        <f>'Data Entry'!$BW3279</f>
        <v/>
      </c>
    </row>
    <row r="635" spans="77:83" hidden="1" x14ac:dyDescent="0.25">
      <c r="BY635" s="37">
        <v>632</v>
      </c>
      <c r="CC635" s="41" t="str">
        <f>IFERROR(INDEX('Data Entry'!$BY$2649:$BY$5288, MATCH($BY635, 'Data Entry'!$BZ$2649:$BZ$5288, 0)), "")</f>
        <v/>
      </c>
      <c r="CE635" s="41" t="str">
        <f>'Data Entry'!$BW3280</f>
        <v/>
      </c>
    </row>
    <row r="636" spans="77:83" hidden="1" x14ac:dyDescent="0.25">
      <c r="BY636" s="37">
        <v>633</v>
      </c>
      <c r="CC636" s="41" t="str">
        <f>IFERROR(INDEX('Data Entry'!$BY$2649:$BY$5288, MATCH($BY636, 'Data Entry'!$BZ$2649:$BZ$5288, 0)), "")</f>
        <v/>
      </c>
      <c r="CE636" s="41" t="str">
        <f>'Data Entry'!$BW3281</f>
        <v/>
      </c>
    </row>
    <row r="637" spans="77:83" hidden="1" x14ac:dyDescent="0.25">
      <c r="BY637" s="37">
        <v>634</v>
      </c>
      <c r="CC637" s="41" t="str">
        <f>IFERROR(INDEX('Data Entry'!$BY$2649:$BY$5288, MATCH($BY637, 'Data Entry'!$BZ$2649:$BZ$5288, 0)), "")</f>
        <v/>
      </c>
      <c r="CE637" s="41" t="str">
        <f>'Data Entry'!$BW3282</f>
        <v/>
      </c>
    </row>
    <row r="638" spans="77:83" hidden="1" x14ac:dyDescent="0.25">
      <c r="BY638" s="37">
        <v>635</v>
      </c>
      <c r="CC638" s="41" t="str">
        <f>IFERROR(INDEX('Data Entry'!$BY$2649:$BY$5288, MATCH($BY638, 'Data Entry'!$BZ$2649:$BZ$5288, 0)), "")</f>
        <v/>
      </c>
      <c r="CE638" s="41" t="str">
        <f>'Data Entry'!$BW3283</f>
        <v/>
      </c>
    </row>
    <row r="639" spans="77:83" hidden="1" x14ac:dyDescent="0.25">
      <c r="BY639" s="37">
        <v>636</v>
      </c>
      <c r="CC639" s="41" t="str">
        <f>IFERROR(INDEX('Data Entry'!$BY$2649:$BY$5288, MATCH($BY639, 'Data Entry'!$BZ$2649:$BZ$5288, 0)), "")</f>
        <v/>
      </c>
      <c r="CE639" s="41" t="str">
        <f>'Data Entry'!$BW3284</f>
        <v/>
      </c>
    </row>
    <row r="640" spans="77:83" hidden="1" x14ac:dyDescent="0.25">
      <c r="BY640" s="37">
        <v>637</v>
      </c>
      <c r="CC640" s="41" t="str">
        <f>IFERROR(INDEX('Data Entry'!$BY$2649:$BY$5288, MATCH($BY640, 'Data Entry'!$BZ$2649:$BZ$5288, 0)), "")</f>
        <v/>
      </c>
      <c r="CE640" s="41" t="str">
        <f>'Data Entry'!$BW3285</f>
        <v/>
      </c>
    </row>
    <row r="641" spans="77:83" hidden="1" x14ac:dyDescent="0.25">
      <c r="BY641" s="37">
        <v>638</v>
      </c>
      <c r="CC641" s="41" t="str">
        <f>IFERROR(INDEX('Data Entry'!$BY$2649:$BY$5288, MATCH($BY641, 'Data Entry'!$BZ$2649:$BZ$5288, 0)), "")</f>
        <v/>
      </c>
      <c r="CE641" s="41" t="str">
        <f>'Data Entry'!$BW3286</f>
        <v/>
      </c>
    </row>
    <row r="642" spans="77:83" hidden="1" x14ac:dyDescent="0.25">
      <c r="BY642" s="37">
        <v>639</v>
      </c>
      <c r="CC642" s="41" t="str">
        <f>IFERROR(INDEX('Data Entry'!$BY$2649:$BY$5288, MATCH($BY642, 'Data Entry'!$BZ$2649:$BZ$5288, 0)), "")</f>
        <v/>
      </c>
      <c r="CE642" s="41" t="str">
        <f>'Data Entry'!$BW3287</f>
        <v/>
      </c>
    </row>
    <row r="643" spans="77:83" hidden="1" x14ac:dyDescent="0.25">
      <c r="BY643" s="37">
        <v>640</v>
      </c>
      <c r="CC643" s="41" t="str">
        <f>IFERROR(INDEX('Data Entry'!$BY$2649:$BY$5288, MATCH($BY643, 'Data Entry'!$BZ$2649:$BZ$5288, 0)), "")</f>
        <v/>
      </c>
      <c r="CE643" s="41" t="str">
        <f>'Data Entry'!$BW3288</f>
        <v/>
      </c>
    </row>
    <row r="644" spans="77:83" hidden="1" x14ac:dyDescent="0.25">
      <c r="BY644" s="37">
        <v>641</v>
      </c>
      <c r="CC644" s="41" t="str">
        <f>IFERROR(INDEX('Data Entry'!$BY$2649:$BY$5288, MATCH($BY644, 'Data Entry'!$BZ$2649:$BZ$5288, 0)), "")</f>
        <v/>
      </c>
      <c r="CE644" s="41" t="str">
        <f>'Data Entry'!$BW3289</f>
        <v/>
      </c>
    </row>
    <row r="645" spans="77:83" hidden="1" x14ac:dyDescent="0.25">
      <c r="BY645" s="37">
        <v>642</v>
      </c>
      <c r="CC645" s="41" t="str">
        <f>IFERROR(INDEX('Data Entry'!$BY$2649:$BY$5288, MATCH($BY645, 'Data Entry'!$BZ$2649:$BZ$5288, 0)), "")</f>
        <v/>
      </c>
      <c r="CE645" s="41" t="str">
        <f>'Data Entry'!$BW3290</f>
        <v/>
      </c>
    </row>
    <row r="646" spans="77:83" hidden="1" x14ac:dyDescent="0.25">
      <c r="BY646" s="37">
        <v>643</v>
      </c>
      <c r="CC646" s="41" t="str">
        <f>IFERROR(INDEX('Data Entry'!$BY$2649:$BY$5288, MATCH($BY646, 'Data Entry'!$BZ$2649:$BZ$5288, 0)), "")</f>
        <v/>
      </c>
      <c r="CE646" s="41" t="str">
        <f>'Data Entry'!$BW3291</f>
        <v/>
      </c>
    </row>
    <row r="647" spans="77:83" hidden="1" x14ac:dyDescent="0.25">
      <c r="BY647" s="37">
        <v>644</v>
      </c>
      <c r="CC647" s="41" t="str">
        <f>IFERROR(INDEX('Data Entry'!$BY$2649:$BY$5288, MATCH($BY647, 'Data Entry'!$BZ$2649:$BZ$5288, 0)), "")</f>
        <v/>
      </c>
      <c r="CE647" s="41" t="str">
        <f>'Data Entry'!$BW3292</f>
        <v/>
      </c>
    </row>
    <row r="648" spans="77:83" hidden="1" x14ac:dyDescent="0.25">
      <c r="BY648" s="37">
        <v>645</v>
      </c>
      <c r="CC648" s="41" t="str">
        <f>IFERROR(INDEX('Data Entry'!$BY$2649:$BY$5288, MATCH($BY648, 'Data Entry'!$BZ$2649:$BZ$5288, 0)), "")</f>
        <v/>
      </c>
      <c r="CE648" s="41" t="str">
        <f>'Data Entry'!$BW3293</f>
        <v/>
      </c>
    </row>
    <row r="649" spans="77:83" hidden="1" x14ac:dyDescent="0.25">
      <c r="BY649" s="37">
        <v>646</v>
      </c>
      <c r="CC649" s="41" t="str">
        <f>IFERROR(INDEX('Data Entry'!$BY$2649:$BY$5288, MATCH($BY649, 'Data Entry'!$BZ$2649:$BZ$5288, 0)), "")</f>
        <v/>
      </c>
      <c r="CE649" s="41" t="str">
        <f>'Data Entry'!$BW3294</f>
        <v/>
      </c>
    </row>
    <row r="650" spans="77:83" hidden="1" x14ac:dyDescent="0.25">
      <c r="BY650" s="37">
        <v>647</v>
      </c>
      <c r="CC650" s="41" t="str">
        <f>IFERROR(INDEX('Data Entry'!$BY$2649:$BY$5288, MATCH($BY650, 'Data Entry'!$BZ$2649:$BZ$5288, 0)), "")</f>
        <v/>
      </c>
      <c r="CE650" s="41" t="str">
        <f>'Data Entry'!$BW3295</f>
        <v/>
      </c>
    </row>
    <row r="651" spans="77:83" hidden="1" x14ac:dyDescent="0.25">
      <c r="BY651" s="37">
        <v>648</v>
      </c>
      <c r="CC651" s="41" t="str">
        <f>IFERROR(INDEX('Data Entry'!$BY$2649:$BY$5288, MATCH($BY651, 'Data Entry'!$BZ$2649:$BZ$5288, 0)), "")</f>
        <v/>
      </c>
      <c r="CE651" s="41" t="str">
        <f>'Data Entry'!$BW3296</f>
        <v/>
      </c>
    </row>
    <row r="652" spans="77:83" hidden="1" x14ac:dyDescent="0.25">
      <c r="BY652" s="37">
        <v>649</v>
      </c>
      <c r="CC652" s="41" t="str">
        <f>IFERROR(INDEX('Data Entry'!$BY$2649:$BY$5288, MATCH($BY652, 'Data Entry'!$BZ$2649:$BZ$5288, 0)), "")</f>
        <v/>
      </c>
      <c r="CE652" s="41" t="str">
        <f>'Data Entry'!$BW3297</f>
        <v/>
      </c>
    </row>
    <row r="653" spans="77:83" hidden="1" x14ac:dyDescent="0.25">
      <c r="BY653" s="37">
        <v>650</v>
      </c>
      <c r="CC653" s="41" t="str">
        <f>IFERROR(INDEX('Data Entry'!$BY$2649:$BY$5288, MATCH($BY653, 'Data Entry'!$BZ$2649:$BZ$5288, 0)), "")</f>
        <v/>
      </c>
      <c r="CE653" s="41" t="str">
        <f>'Data Entry'!$BW3298</f>
        <v/>
      </c>
    </row>
    <row r="654" spans="77:83" hidden="1" x14ac:dyDescent="0.25">
      <c r="BY654" s="37">
        <v>651</v>
      </c>
      <c r="CC654" s="41" t="str">
        <f>IFERROR(INDEX('Data Entry'!$BY$2649:$BY$5288, MATCH($BY654, 'Data Entry'!$BZ$2649:$BZ$5288, 0)), "")</f>
        <v/>
      </c>
      <c r="CE654" s="41" t="str">
        <f>'Data Entry'!$BW3299</f>
        <v/>
      </c>
    </row>
    <row r="655" spans="77:83" hidden="1" x14ac:dyDescent="0.25">
      <c r="BY655" s="37">
        <v>652</v>
      </c>
      <c r="CC655" s="41" t="str">
        <f>IFERROR(INDEX('Data Entry'!$BY$2649:$BY$5288, MATCH($BY655, 'Data Entry'!$BZ$2649:$BZ$5288, 0)), "")</f>
        <v/>
      </c>
      <c r="CE655" s="41" t="str">
        <f>'Data Entry'!$BW3300</f>
        <v/>
      </c>
    </row>
    <row r="656" spans="77:83" hidden="1" x14ac:dyDescent="0.25">
      <c r="BY656" s="37">
        <v>653</v>
      </c>
      <c r="CC656" s="41" t="str">
        <f>IFERROR(INDEX('Data Entry'!$BY$2649:$BY$5288, MATCH($BY656, 'Data Entry'!$BZ$2649:$BZ$5288, 0)), "")</f>
        <v/>
      </c>
      <c r="CE656" s="41" t="str">
        <f>'Data Entry'!$BW3301</f>
        <v/>
      </c>
    </row>
    <row r="657" spans="77:83" hidden="1" x14ac:dyDescent="0.25">
      <c r="BY657" s="37">
        <v>654</v>
      </c>
      <c r="CC657" s="41" t="str">
        <f>IFERROR(INDEX('Data Entry'!$BY$2649:$BY$5288, MATCH($BY657, 'Data Entry'!$BZ$2649:$BZ$5288, 0)), "")</f>
        <v/>
      </c>
      <c r="CE657" s="41" t="str">
        <f>'Data Entry'!$BW3302</f>
        <v/>
      </c>
    </row>
    <row r="658" spans="77:83" hidden="1" x14ac:dyDescent="0.25">
      <c r="BY658" s="37">
        <v>655</v>
      </c>
      <c r="CC658" s="41" t="str">
        <f>IFERROR(INDEX('Data Entry'!$BY$2649:$BY$5288, MATCH($BY658, 'Data Entry'!$BZ$2649:$BZ$5288, 0)), "")</f>
        <v/>
      </c>
      <c r="CE658" s="41" t="str">
        <f>'Data Entry'!$BW3303</f>
        <v/>
      </c>
    </row>
    <row r="659" spans="77:83" hidden="1" x14ac:dyDescent="0.25">
      <c r="BY659" s="37">
        <v>656</v>
      </c>
      <c r="CC659" s="41" t="str">
        <f>IFERROR(INDEX('Data Entry'!$BY$2649:$BY$5288, MATCH($BY659, 'Data Entry'!$BZ$2649:$BZ$5288, 0)), "")</f>
        <v/>
      </c>
      <c r="CE659" s="41" t="str">
        <f>'Data Entry'!$BW3304</f>
        <v/>
      </c>
    </row>
    <row r="660" spans="77:83" hidden="1" x14ac:dyDescent="0.25">
      <c r="BY660" s="37">
        <v>657</v>
      </c>
      <c r="CC660" s="41" t="str">
        <f>IFERROR(INDEX('Data Entry'!$BY$2649:$BY$5288, MATCH($BY660, 'Data Entry'!$BZ$2649:$BZ$5288, 0)), "")</f>
        <v/>
      </c>
      <c r="CE660" s="41" t="str">
        <f>'Data Entry'!$BW3305</f>
        <v/>
      </c>
    </row>
    <row r="661" spans="77:83" hidden="1" x14ac:dyDescent="0.25">
      <c r="BY661" s="37">
        <v>658</v>
      </c>
      <c r="CC661" s="41" t="str">
        <f>IFERROR(INDEX('Data Entry'!$BY$2649:$BY$5288, MATCH($BY661, 'Data Entry'!$BZ$2649:$BZ$5288, 0)), "")</f>
        <v/>
      </c>
      <c r="CE661" s="41" t="str">
        <f>'Data Entry'!$BW3306</f>
        <v/>
      </c>
    </row>
    <row r="662" spans="77:83" hidden="1" x14ac:dyDescent="0.25">
      <c r="BY662" s="37">
        <v>659</v>
      </c>
      <c r="CC662" s="41" t="str">
        <f>IFERROR(INDEX('Data Entry'!$BY$2649:$BY$5288, MATCH($BY662, 'Data Entry'!$BZ$2649:$BZ$5288, 0)), "")</f>
        <v/>
      </c>
      <c r="CE662" s="41" t="str">
        <f>'Data Entry'!$BW3307</f>
        <v/>
      </c>
    </row>
    <row r="663" spans="77:83" hidden="1" x14ac:dyDescent="0.25">
      <c r="BY663" s="37">
        <v>660</v>
      </c>
      <c r="CC663" s="41" t="str">
        <f>IFERROR(INDEX('Data Entry'!$BY$2649:$BY$5288, MATCH($BY663, 'Data Entry'!$BZ$2649:$BZ$5288, 0)), "")</f>
        <v/>
      </c>
      <c r="CE663" s="41" t="str">
        <f>'Data Entry'!$BW3308</f>
        <v/>
      </c>
    </row>
    <row r="664" spans="77:83" hidden="1" x14ac:dyDescent="0.25">
      <c r="BY664" s="37">
        <v>661</v>
      </c>
      <c r="CC664" s="41" t="str">
        <f>IFERROR(INDEX('Data Entry'!$BY$2649:$BY$5288, MATCH($BY664, 'Data Entry'!$BZ$2649:$BZ$5288, 0)), "")</f>
        <v/>
      </c>
      <c r="CE664" s="41" t="str">
        <f>'Data Entry'!$BW3309</f>
        <v/>
      </c>
    </row>
    <row r="665" spans="77:83" hidden="1" x14ac:dyDescent="0.25">
      <c r="BY665" s="37">
        <v>662</v>
      </c>
      <c r="CC665" s="41" t="str">
        <f>IFERROR(INDEX('Data Entry'!$BY$2649:$BY$5288, MATCH($BY665, 'Data Entry'!$BZ$2649:$BZ$5288, 0)), "")</f>
        <v/>
      </c>
      <c r="CE665" s="41" t="str">
        <f>'Data Entry'!$BW3310</f>
        <v/>
      </c>
    </row>
    <row r="666" spans="77:83" hidden="1" x14ac:dyDescent="0.25">
      <c r="BY666" s="37">
        <v>663</v>
      </c>
      <c r="CC666" s="41" t="str">
        <f>IFERROR(INDEX('Data Entry'!$BY$2649:$BY$5288, MATCH($BY666, 'Data Entry'!$BZ$2649:$BZ$5288, 0)), "")</f>
        <v/>
      </c>
      <c r="CE666" s="41" t="str">
        <f>'Data Entry'!$BW3311</f>
        <v/>
      </c>
    </row>
    <row r="667" spans="77:83" hidden="1" x14ac:dyDescent="0.25">
      <c r="BY667" s="37">
        <v>664</v>
      </c>
      <c r="CC667" s="41" t="str">
        <f>IFERROR(INDEX('Data Entry'!$BY$2649:$BY$5288, MATCH($BY667, 'Data Entry'!$BZ$2649:$BZ$5288, 0)), "")</f>
        <v/>
      </c>
      <c r="CE667" s="41" t="str">
        <f>'Data Entry'!$BW3312</f>
        <v/>
      </c>
    </row>
    <row r="668" spans="77:83" hidden="1" x14ac:dyDescent="0.25">
      <c r="BY668" s="37">
        <v>665</v>
      </c>
      <c r="CC668" s="41" t="str">
        <f>IFERROR(INDEX('Data Entry'!$BY$2649:$BY$5288, MATCH($BY668, 'Data Entry'!$BZ$2649:$BZ$5288, 0)), "")</f>
        <v/>
      </c>
      <c r="CE668" s="41" t="str">
        <f>'Data Entry'!$BW3313</f>
        <v/>
      </c>
    </row>
    <row r="669" spans="77:83" hidden="1" x14ac:dyDescent="0.25">
      <c r="BY669" s="37">
        <v>666</v>
      </c>
      <c r="CC669" s="41" t="str">
        <f>IFERROR(INDEX('Data Entry'!$BY$2649:$BY$5288, MATCH($BY669, 'Data Entry'!$BZ$2649:$BZ$5288, 0)), "")</f>
        <v/>
      </c>
      <c r="CE669" s="41" t="str">
        <f>'Data Entry'!$BW3314</f>
        <v/>
      </c>
    </row>
    <row r="670" spans="77:83" hidden="1" x14ac:dyDescent="0.25">
      <c r="BY670" s="37">
        <v>667</v>
      </c>
      <c r="CC670" s="41" t="str">
        <f>IFERROR(INDEX('Data Entry'!$BY$2649:$BY$5288, MATCH($BY670, 'Data Entry'!$BZ$2649:$BZ$5288, 0)), "")</f>
        <v/>
      </c>
      <c r="CE670" s="41" t="str">
        <f>'Data Entry'!$BW3315</f>
        <v/>
      </c>
    </row>
    <row r="671" spans="77:83" hidden="1" x14ac:dyDescent="0.25">
      <c r="BY671" s="37">
        <v>668</v>
      </c>
      <c r="CC671" s="41" t="str">
        <f>IFERROR(INDEX('Data Entry'!$BY$2649:$BY$5288, MATCH($BY671, 'Data Entry'!$BZ$2649:$BZ$5288, 0)), "")</f>
        <v/>
      </c>
      <c r="CE671" s="41" t="str">
        <f>'Data Entry'!$BW3316</f>
        <v/>
      </c>
    </row>
    <row r="672" spans="77:83" hidden="1" x14ac:dyDescent="0.25">
      <c r="BY672" s="37">
        <v>669</v>
      </c>
      <c r="CC672" s="41" t="str">
        <f>IFERROR(INDEX('Data Entry'!$BY$2649:$BY$5288, MATCH($BY672, 'Data Entry'!$BZ$2649:$BZ$5288, 0)), "")</f>
        <v/>
      </c>
      <c r="CE672" s="41" t="str">
        <f>'Data Entry'!$BW3317</f>
        <v/>
      </c>
    </row>
    <row r="673" spans="77:83" hidden="1" x14ac:dyDescent="0.25">
      <c r="BY673" s="37">
        <v>670</v>
      </c>
      <c r="CC673" s="41" t="str">
        <f>IFERROR(INDEX('Data Entry'!$BY$2649:$BY$5288, MATCH($BY673, 'Data Entry'!$BZ$2649:$BZ$5288, 0)), "")</f>
        <v/>
      </c>
      <c r="CE673" s="41" t="str">
        <f>'Data Entry'!$BW3318</f>
        <v/>
      </c>
    </row>
    <row r="674" spans="77:83" hidden="1" x14ac:dyDescent="0.25">
      <c r="BY674" s="37">
        <v>671</v>
      </c>
      <c r="CC674" s="41" t="str">
        <f>IFERROR(INDEX('Data Entry'!$BY$2649:$BY$5288, MATCH($BY674, 'Data Entry'!$BZ$2649:$BZ$5288, 0)), "")</f>
        <v/>
      </c>
      <c r="CE674" s="41" t="str">
        <f>'Data Entry'!$BW3319</f>
        <v/>
      </c>
    </row>
    <row r="675" spans="77:83" hidden="1" x14ac:dyDescent="0.25">
      <c r="BY675" s="37">
        <v>672</v>
      </c>
      <c r="CC675" s="41" t="str">
        <f>IFERROR(INDEX('Data Entry'!$BY$2649:$BY$5288, MATCH($BY675, 'Data Entry'!$BZ$2649:$BZ$5288, 0)), "")</f>
        <v/>
      </c>
      <c r="CE675" s="41" t="str">
        <f>'Data Entry'!$BW3320</f>
        <v/>
      </c>
    </row>
    <row r="676" spans="77:83" hidden="1" x14ac:dyDescent="0.25">
      <c r="BY676" s="37">
        <v>673</v>
      </c>
      <c r="CC676" s="41" t="str">
        <f>IFERROR(INDEX('Data Entry'!$BY$2649:$BY$5288, MATCH($BY676, 'Data Entry'!$BZ$2649:$BZ$5288, 0)), "")</f>
        <v/>
      </c>
      <c r="CE676" s="41" t="str">
        <f>'Data Entry'!$BW3321</f>
        <v/>
      </c>
    </row>
    <row r="677" spans="77:83" hidden="1" x14ac:dyDescent="0.25">
      <c r="BY677" s="37">
        <v>674</v>
      </c>
      <c r="CC677" s="41" t="str">
        <f>IFERROR(INDEX('Data Entry'!$BY$2649:$BY$5288, MATCH($BY677, 'Data Entry'!$BZ$2649:$BZ$5288, 0)), "")</f>
        <v/>
      </c>
      <c r="CE677" s="41" t="str">
        <f>'Data Entry'!$BW3322</f>
        <v/>
      </c>
    </row>
    <row r="678" spans="77:83" hidden="1" x14ac:dyDescent="0.25">
      <c r="BY678" s="37">
        <v>675</v>
      </c>
      <c r="CC678" s="41" t="str">
        <f>IFERROR(INDEX('Data Entry'!$BY$2649:$BY$5288, MATCH($BY678, 'Data Entry'!$BZ$2649:$BZ$5288, 0)), "")</f>
        <v/>
      </c>
      <c r="CE678" s="41" t="str">
        <f>'Data Entry'!$BW3323</f>
        <v/>
      </c>
    </row>
    <row r="679" spans="77:83" hidden="1" x14ac:dyDescent="0.25">
      <c r="BY679" s="37">
        <v>676</v>
      </c>
      <c r="CC679" s="41" t="str">
        <f>IFERROR(INDEX('Data Entry'!$BY$2649:$BY$5288, MATCH($BY679, 'Data Entry'!$BZ$2649:$BZ$5288, 0)), "")</f>
        <v/>
      </c>
      <c r="CE679" s="41" t="str">
        <f>'Data Entry'!$BW3324</f>
        <v/>
      </c>
    </row>
    <row r="680" spans="77:83" hidden="1" x14ac:dyDescent="0.25">
      <c r="BY680" s="37">
        <v>677</v>
      </c>
      <c r="CC680" s="41" t="str">
        <f>IFERROR(INDEX('Data Entry'!$BY$2649:$BY$5288, MATCH($BY680, 'Data Entry'!$BZ$2649:$BZ$5288, 0)), "")</f>
        <v/>
      </c>
      <c r="CE680" s="41" t="str">
        <f>'Data Entry'!$BW3325</f>
        <v/>
      </c>
    </row>
    <row r="681" spans="77:83" hidden="1" x14ac:dyDescent="0.25">
      <c r="BY681" s="37">
        <v>678</v>
      </c>
      <c r="CC681" s="41" t="str">
        <f>IFERROR(INDEX('Data Entry'!$BY$2649:$BY$5288, MATCH($BY681, 'Data Entry'!$BZ$2649:$BZ$5288, 0)), "")</f>
        <v/>
      </c>
      <c r="CE681" s="41" t="str">
        <f>'Data Entry'!$BW3326</f>
        <v/>
      </c>
    </row>
    <row r="682" spans="77:83" hidden="1" x14ac:dyDescent="0.25">
      <c r="BY682" s="37">
        <v>679</v>
      </c>
      <c r="CC682" s="41" t="str">
        <f>IFERROR(INDEX('Data Entry'!$BY$2649:$BY$5288, MATCH($BY682, 'Data Entry'!$BZ$2649:$BZ$5288, 0)), "")</f>
        <v/>
      </c>
      <c r="CE682" s="41" t="str">
        <f>'Data Entry'!$BW3327</f>
        <v/>
      </c>
    </row>
    <row r="683" spans="77:83" hidden="1" x14ac:dyDescent="0.25">
      <c r="BY683" s="37">
        <v>680</v>
      </c>
      <c r="CC683" s="41" t="str">
        <f>IFERROR(INDEX('Data Entry'!$BY$2649:$BY$5288, MATCH($BY683, 'Data Entry'!$BZ$2649:$BZ$5288, 0)), "")</f>
        <v/>
      </c>
      <c r="CE683" s="41" t="str">
        <f>'Data Entry'!$BW3328</f>
        <v/>
      </c>
    </row>
    <row r="684" spans="77:83" hidden="1" x14ac:dyDescent="0.25">
      <c r="BY684" s="37">
        <v>681</v>
      </c>
      <c r="CC684" s="41" t="str">
        <f>IFERROR(INDEX('Data Entry'!$BY$2649:$BY$5288, MATCH($BY684, 'Data Entry'!$BZ$2649:$BZ$5288, 0)), "")</f>
        <v/>
      </c>
      <c r="CE684" s="41" t="str">
        <f>'Data Entry'!$BW3329</f>
        <v/>
      </c>
    </row>
    <row r="685" spans="77:83" hidden="1" x14ac:dyDescent="0.25">
      <c r="BY685" s="37">
        <v>682</v>
      </c>
      <c r="CC685" s="41" t="str">
        <f>IFERROR(INDEX('Data Entry'!$BY$2649:$BY$5288, MATCH($BY685, 'Data Entry'!$BZ$2649:$BZ$5288, 0)), "")</f>
        <v/>
      </c>
      <c r="CE685" s="41" t="str">
        <f>'Data Entry'!$BW3330</f>
        <v/>
      </c>
    </row>
    <row r="686" spans="77:83" hidden="1" x14ac:dyDescent="0.25">
      <c r="BY686" s="37">
        <v>683</v>
      </c>
      <c r="CC686" s="41" t="str">
        <f>IFERROR(INDEX('Data Entry'!$BY$2649:$BY$5288, MATCH($BY686, 'Data Entry'!$BZ$2649:$BZ$5288, 0)), "")</f>
        <v/>
      </c>
      <c r="CE686" s="41" t="str">
        <f>'Data Entry'!$BW3331</f>
        <v/>
      </c>
    </row>
    <row r="687" spans="77:83" hidden="1" x14ac:dyDescent="0.25">
      <c r="BY687" s="37">
        <v>684</v>
      </c>
      <c r="CC687" s="41" t="str">
        <f>IFERROR(INDEX('Data Entry'!$BY$2649:$BY$5288, MATCH($BY687, 'Data Entry'!$BZ$2649:$BZ$5288, 0)), "")</f>
        <v/>
      </c>
      <c r="CE687" s="41" t="str">
        <f>'Data Entry'!$BW3332</f>
        <v/>
      </c>
    </row>
    <row r="688" spans="77:83" hidden="1" x14ac:dyDescent="0.25">
      <c r="BY688" s="37">
        <v>685</v>
      </c>
      <c r="CC688" s="41" t="str">
        <f>IFERROR(INDEX('Data Entry'!$BY$2649:$BY$5288, MATCH($BY688, 'Data Entry'!$BZ$2649:$BZ$5288, 0)), "")</f>
        <v/>
      </c>
      <c r="CE688" s="41" t="str">
        <f>'Data Entry'!$BW3333</f>
        <v/>
      </c>
    </row>
    <row r="689" spans="77:83" hidden="1" x14ac:dyDescent="0.25">
      <c r="BY689" s="37">
        <v>686</v>
      </c>
      <c r="CC689" s="41" t="str">
        <f>IFERROR(INDEX('Data Entry'!$BY$2649:$BY$5288, MATCH($BY689, 'Data Entry'!$BZ$2649:$BZ$5288, 0)), "")</f>
        <v/>
      </c>
      <c r="CE689" s="41" t="str">
        <f>'Data Entry'!$BW3334</f>
        <v/>
      </c>
    </row>
    <row r="690" spans="77:83" hidden="1" x14ac:dyDescent="0.25">
      <c r="BY690" s="37">
        <v>687</v>
      </c>
      <c r="CC690" s="41" t="str">
        <f>IFERROR(INDEX('Data Entry'!$BY$2649:$BY$5288, MATCH($BY690, 'Data Entry'!$BZ$2649:$BZ$5288, 0)), "")</f>
        <v/>
      </c>
      <c r="CE690" s="41" t="str">
        <f>'Data Entry'!$BW3335</f>
        <v/>
      </c>
    </row>
    <row r="691" spans="77:83" hidden="1" x14ac:dyDescent="0.25">
      <c r="BY691" s="37">
        <v>688</v>
      </c>
      <c r="CC691" s="41" t="str">
        <f>IFERROR(INDEX('Data Entry'!$BY$2649:$BY$5288, MATCH($BY691, 'Data Entry'!$BZ$2649:$BZ$5288, 0)), "")</f>
        <v/>
      </c>
      <c r="CE691" s="41" t="str">
        <f>'Data Entry'!$BW3336</f>
        <v/>
      </c>
    </row>
    <row r="692" spans="77:83" hidden="1" x14ac:dyDescent="0.25">
      <c r="BY692" s="37">
        <v>689</v>
      </c>
      <c r="CC692" s="41" t="str">
        <f>IFERROR(INDEX('Data Entry'!$BY$2649:$BY$5288, MATCH($BY692, 'Data Entry'!$BZ$2649:$BZ$5288, 0)), "")</f>
        <v/>
      </c>
      <c r="CE692" s="41" t="str">
        <f>'Data Entry'!$BW3337</f>
        <v/>
      </c>
    </row>
    <row r="693" spans="77:83" hidden="1" x14ac:dyDescent="0.25">
      <c r="BY693" s="37">
        <v>690</v>
      </c>
      <c r="CC693" s="41" t="str">
        <f>IFERROR(INDEX('Data Entry'!$BY$2649:$BY$5288, MATCH($BY693, 'Data Entry'!$BZ$2649:$BZ$5288, 0)), "")</f>
        <v/>
      </c>
      <c r="CE693" s="41" t="str">
        <f>'Data Entry'!$BW3338</f>
        <v/>
      </c>
    </row>
    <row r="694" spans="77:83" hidden="1" x14ac:dyDescent="0.25">
      <c r="BY694" s="37">
        <v>691</v>
      </c>
      <c r="CC694" s="41" t="str">
        <f>IFERROR(INDEX('Data Entry'!$BY$2649:$BY$5288, MATCH($BY694, 'Data Entry'!$BZ$2649:$BZ$5288, 0)), "")</f>
        <v/>
      </c>
      <c r="CE694" s="41" t="str">
        <f>'Data Entry'!$BW3339</f>
        <v/>
      </c>
    </row>
    <row r="695" spans="77:83" hidden="1" x14ac:dyDescent="0.25">
      <c r="BY695" s="37">
        <v>692</v>
      </c>
      <c r="CC695" s="41" t="str">
        <f>IFERROR(INDEX('Data Entry'!$BY$2649:$BY$5288, MATCH($BY695, 'Data Entry'!$BZ$2649:$BZ$5288, 0)), "")</f>
        <v/>
      </c>
      <c r="CE695" s="41" t="str">
        <f>'Data Entry'!$BW3340</f>
        <v/>
      </c>
    </row>
    <row r="696" spans="77:83" hidden="1" x14ac:dyDescent="0.25">
      <c r="BY696" s="37">
        <v>693</v>
      </c>
      <c r="CC696" s="41" t="str">
        <f>IFERROR(INDEX('Data Entry'!$BY$2649:$BY$5288, MATCH($BY696, 'Data Entry'!$BZ$2649:$BZ$5288, 0)), "")</f>
        <v/>
      </c>
      <c r="CE696" s="41" t="str">
        <f>'Data Entry'!$BW3341</f>
        <v/>
      </c>
    </row>
    <row r="697" spans="77:83" hidden="1" x14ac:dyDescent="0.25">
      <c r="BY697" s="37">
        <v>694</v>
      </c>
      <c r="CC697" s="41" t="str">
        <f>IFERROR(INDEX('Data Entry'!$BY$2649:$BY$5288, MATCH($BY697, 'Data Entry'!$BZ$2649:$BZ$5288, 0)), "")</f>
        <v/>
      </c>
      <c r="CE697" s="41" t="str">
        <f>'Data Entry'!$BW3342</f>
        <v/>
      </c>
    </row>
    <row r="698" spans="77:83" hidden="1" x14ac:dyDescent="0.25">
      <c r="BY698" s="37">
        <v>695</v>
      </c>
      <c r="CC698" s="41" t="str">
        <f>IFERROR(INDEX('Data Entry'!$BY$2649:$BY$5288, MATCH($BY698, 'Data Entry'!$BZ$2649:$BZ$5288, 0)), "")</f>
        <v/>
      </c>
      <c r="CE698" s="41" t="str">
        <f>'Data Entry'!$BW3343</f>
        <v/>
      </c>
    </row>
    <row r="699" spans="77:83" hidden="1" x14ac:dyDescent="0.25">
      <c r="BY699" s="37">
        <v>696</v>
      </c>
      <c r="CC699" s="41" t="str">
        <f>IFERROR(INDEX('Data Entry'!$BY$2649:$BY$5288, MATCH($BY699, 'Data Entry'!$BZ$2649:$BZ$5288, 0)), "")</f>
        <v/>
      </c>
      <c r="CE699" s="41" t="str">
        <f>'Data Entry'!$BW3344</f>
        <v/>
      </c>
    </row>
    <row r="700" spans="77:83" hidden="1" x14ac:dyDescent="0.25">
      <c r="BY700" s="37">
        <v>697</v>
      </c>
      <c r="CC700" s="41" t="str">
        <f>IFERROR(INDEX('Data Entry'!$BY$2649:$BY$5288, MATCH($BY700, 'Data Entry'!$BZ$2649:$BZ$5288, 0)), "")</f>
        <v/>
      </c>
      <c r="CE700" s="41" t="str">
        <f>'Data Entry'!$BW3345</f>
        <v/>
      </c>
    </row>
    <row r="701" spans="77:83" hidden="1" x14ac:dyDescent="0.25">
      <c r="BY701" s="37">
        <v>698</v>
      </c>
      <c r="CC701" s="41" t="str">
        <f>IFERROR(INDEX('Data Entry'!$BY$2649:$BY$5288, MATCH($BY701, 'Data Entry'!$BZ$2649:$BZ$5288, 0)), "")</f>
        <v/>
      </c>
      <c r="CE701" s="41" t="str">
        <f>'Data Entry'!$BW3346</f>
        <v/>
      </c>
    </row>
    <row r="702" spans="77:83" hidden="1" x14ac:dyDescent="0.25">
      <c r="BY702" s="37">
        <v>699</v>
      </c>
      <c r="CC702" s="41" t="str">
        <f>IFERROR(INDEX('Data Entry'!$BY$2649:$BY$5288, MATCH($BY702, 'Data Entry'!$BZ$2649:$BZ$5288, 0)), "")</f>
        <v/>
      </c>
      <c r="CE702" s="41" t="str">
        <f>'Data Entry'!$BW3347</f>
        <v/>
      </c>
    </row>
    <row r="703" spans="77:83" hidden="1" x14ac:dyDescent="0.25">
      <c r="BY703" s="37">
        <v>700</v>
      </c>
      <c r="CC703" s="41" t="str">
        <f>IFERROR(INDEX('Data Entry'!$BY$2649:$BY$5288, MATCH($BY703, 'Data Entry'!$BZ$2649:$BZ$5288, 0)), "")</f>
        <v/>
      </c>
      <c r="CE703" s="41" t="str">
        <f>'Data Entry'!$BW3348</f>
        <v/>
      </c>
    </row>
    <row r="704" spans="77:83" hidden="1" x14ac:dyDescent="0.25">
      <c r="BY704" s="37">
        <v>701</v>
      </c>
      <c r="CC704" s="41" t="str">
        <f>IFERROR(INDEX('Data Entry'!$BY$2649:$BY$5288, MATCH($BY704, 'Data Entry'!$BZ$2649:$BZ$5288, 0)), "")</f>
        <v/>
      </c>
      <c r="CE704" s="41" t="str">
        <f>'Data Entry'!$BW3349</f>
        <v/>
      </c>
    </row>
    <row r="705" spans="77:83" hidden="1" x14ac:dyDescent="0.25">
      <c r="BY705" s="37">
        <v>702</v>
      </c>
      <c r="CC705" s="41" t="str">
        <f>IFERROR(INDEX('Data Entry'!$BY$2649:$BY$5288, MATCH($BY705, 'Data Entry'!$BZ$2649:$BZ$5288, 0)), "")</f>
        <v/>
      </c>
      <c r="CE705" s="41" t="str">
        <f>'Data Entry'!$BW3350</f>
        <v/>
      </c>
    </row>
    <row r="706" spans="77:83" hidden="1" x14ac:dyDescent="0.25">
      <c r="BY706" s="37">
        <v>703</v>
      </c>
      <c r="CC706" s="41" t="str">
        <f>IFERROR(INDEX('Data Entry'!$BY$2649:$BY$5288, MATCH($BY706, 'Data Entry'!$BZ$2649:$BZ$5288, 0)), "")</f>
        <v/>
      </c>
      <c r="CE706" s="41" t="str">
        <f>'Data Entry'!$BW3351</f>
        <v/>
      </c>
    </row>
    <row r="707" spans="77:83" hidden="1" x14ac:dyDescent="0.25">
      <c r="BY707" s="37">
        <v>704</v>
      </c>
      <c r="CC707" s="41" t="str">
        <f>IFERROR(INDEX('Data Entry'!$BY$2649:$BY$5288, MATCH($BY707, 'Data Entry'!$BZ$2649:$BZ$5288, 0)), "")</f>
        <v/>
      </c>
      <c r="CE707" s="41" t="str">
        <f>'Data Entry'!$BW3352</f>
        <v/>
      </c>
    </row>
    <row r="708" spans="77:83" hidden="1" x14ac:dyDescent="0.25">
      <c r="BY708" s="37">
        <v>705</v>
      </c>
      <c r="CC708" s="41" t="str">
        <f>IFERROR(INDEX('Data Entry'!$BY$2649:$BY$5288, MATCH($BY708, 'Data Entry'!$BZ$2649:$BZ$5288, 0)), "")</f>
        <v/>
      </c>
      <c r="CE708" s="41" t="str">
        <f>'Data Entry'!$BW3353</f>
        <v/>
      </c>
    </row>
    <row r="709" spans="77:83" hidden="1" x14ac:dyDescent="0.25">
      <c r="BY709" s="37">
        <v>706</v>
      </c>
      <c r="CC709" s="41" t="str">
        <f>IFERROR(INDEX('Data Entry'!$BY$2649:$BY$5288, MATCH($BY709, 'Data Entry'!$BZ$2649:$BZ$5288, 0)), "")</f>
        <v/>
      </c>
      <c r="CE709" s="41" t="str">
        <f>'Data Entry'!$BW3354</f>
        <v/>
      </c>
    </row>
    <row r="710" spans="77:83" hidden="1" x14ac:dyDescent="0.25">
      <c r="BY710" s="37">
        <v>707</v>
      </c>
      <c r="CC710" s="41" t="str">
        <f>IFERROR(INDEX('Data Entry'!$BY$2649:$BY$5288, MATCH($BY710, 'Data Entry'!$BZ$2649:$BZ$5288, 0)), "")</f>
        <v/>
      </c>
      <c r="CE710" s="41" t="str">
        <f>'Data Entry'!$BW3355</f>
        <v/>
      </c>
    </row>
    <row r="711" spans="77:83" hidden="1" x14ac:dyDescent="0.25">
      <c r="BY711" s="37">
        <v>708</v>
      </c>
      <c r="CC711" s="41" t="str">
        <f>IFERROR(INDEX('Data Entry'!$BY$2649:$BY$5288, MATCH($BY711, 'Data Entry'!$BZ$2649:$BZ$5288, 0)), "")</f>
        <v/>
      </c>
      <c r="CE711" s="41" t="str">
        <f>'Data Entry'!$BW3356</f>
        <v/>
      </c>
    </row>
    <row r="712" spans="77:83" hidden="1" x14ac:dyDescent="0.25">
      <c r="BY712" s="37">
        <v>709</v>
      </c>
      <c r="CC712" s="41" t="str">
        <f>IFERROR(INDEX('Data Entry'!$BY$2649:$BY$5288, MATCH($BY712, 'Data Entry'!$BZ$2649:$BZ$5288, 0)), "")</f>
        <v/>
      </c>
      <c r="CE712" s="41" t="str">
        <f>'Data Entry'!$BW3357</f>
        <v/>
      </c>
    </row>
    <row r="713" spans="77:83" hidden="1" x14ac:dyDescent="0.25">
      <c r="BY713" s="37">
        <v>710</v>
      </c>
      <c r="CC713" s="41" t="str">
        <f>IFERROR(INDEX('Data Entry'!$BY$2649:$BY$5288, MATCH($BY713, 'Data Entry'!$BZ$2649:$BZ$5288, 0)), "")</f>
        <v/>
      </c>
      <c r="CE713" s="41" t="str">
        <f>'Data Entry'!$BW3358</f>
        <v/>
      </c>
    </row>
    <row r="714" spans="77:83" hidden="1" x14ac:dyDescent="0.25">
      <c r="BY714" s="37">
        <v>711</v>
      </c>
      <c r="CC714" s="41" t="str">
        <f>IFERROR(INDEX('Data Entry'!$BY$2649:$BY$5288, MATCH($BY714, 'Data Entry'!$BZ$2649:$BZ$5288, 0)), "")</f>
        <v/>
      </c>
      <c r="CE714" s="41" t="str">
        <f>'Data Entry'!$BW3359</f>
        <v/>
      </c>
    </row>
    <row r="715" spans="77:83" hidden="1" x14ac:dyDescent="0.25">
      <c r="BY715" s="37">
        <v>712</v>
      </c>
      <c r="CC715" s="41" t="str">
        <f>IFERROR(INDEX('Data Entry'!$BY$2649:$BY$5288, MATCH($BY715, 'Data Entry'!$BZ$2649:$BZ$5288, 0)), "")</f>
        <v/>
      </c>
      <c r="CE715" s="41" t="str">
        <f>'Data Entry'!$BW3360</f>
        <v/>
      </c>
    </row>
    <row r="716" spans="77:83" hidden="1" x14ac:dyDescent="0.25">
      <c r="BY716" s="37">
        <v>713</v>
      </c>
      <c r="CC716" s="41" t="str">
        <f>IFERROR(INDEX('Data Entry'!$BY$2649:$BY$5288, MATCH($BY716, 'Data Entry'!$BZ$2649:$BZ$5288, 0)), "")</f>
        <v/>
      </c>
      <c r="CE716" s="41" t="str">
        <f>'Data Entry'!$BW3361</f>
        <v/>
      </c>
    </row>
    <row r="717" spans="77:83" hidden="1" x14ac:dyDescent="0.25">
      <c r="BY717" s="37">
        <v>714</v>
      </c>
      <c r="CC717" s="41" t="str">
        <f>IFERROR(INDEX('Data Entry'!$BY$2649:$BY$5288, MATCH($BY717, 'Data Entry'!$BZ$2649:$BZ$5288, 0)), "")</f>
        <v/>
      </c>
      <c r="CE717" s="41" t="str">
        <f>'Data Entry'!$BW3362</f>
        <v/>
      </c>
    </row>
    <row r="718" spans="77:83" hidden="1" x14ac:dyDescent="0.25">
      <c r="BY718" s="37">
        <v>715</v>
      </c>
      <c r="CC718" s="41" t="str">
        <f>IFERROR(INDEX('Data Entry'!$BY$2649:$BY$5288, MATCH($BY718, 'Data Entry'!$BZ$2649:$BZ$5288, 0)), "")</f>
        <v/>
      </c>
      <c r="CE718" s="41" t="str">
        <f>'Data Entry'!$BW3363</f>
        <v/>
      </c>
    </row>
    <row r="719" spans="77:83" hidden="1" x14ac:dyDescent="0.25">
      <c r="BY719" s="37">
        <v>716</v>
      </c>
      <c r="CC719" s="41" t="str">
        <f>IFERROR(INDEX('Data Entry'!$BY$2649:$BY$5288, MATCH($BY719, 'Data Entry'!$BZ$2649:$BZ$5288, 0)), "")</f>
        <v/>
      </c>
      <c r="CE719" s="41" t="str">
        <f>'Data Entry'!$BW3364</f>
        <v/>
      </c>
    </row>
    <row r="720" spans="77:83" hidden="1" x14ac:dyDescent="0.25">
      <c r="BY720" s="37">
        <v>717</v>
      </c>
      <c r="CC720" s="41" t="str">
        <f>IFERROR(INDEX('Data Entry'!$BY$2649:$BY$5288, MATCH($BY720, 'Data Entry'!$BZ$2649:$BZ$5288, 0)), "")</f>
        <v/>
      </c>
      <c r="CE720" s="41" t="str">
        <f>'Data Entry'!$BW3365</f>
        <v/>
      </c>
    </row>
    <row r="721" spans="77:83" hidden="1" x14ac:dyDescent="0.25">
      <c r="BY721" s="37">
        <v>718</v>
      </c>
      <c r="CC721" s="41" t="str">
        <f>IFERROR(INDEX('Data Entry'!$BY$2649:$BY$5288, MATCH($BY721, 'Data Entry'!$BZ$2649:$BZ$5288, 0)), "")</f>
        <v/>
      </c>
      <c r="CE721" s="41" t="str">
        <f>'Data Entry'!$BW3366</f>
        <v/>
      </c>
    </row>
    <row r="722" spans="77:83" hidden="1" x14ac:dyDescent="0.25">
      <c r="BY722" s="37">
        <v>719</v>
      </c>
      <c r="CC722" s="41" t="str">
        <f>IFERROR(INDEX('Data Entry'!$BY$2649:$BY$5288, MATCH($BY722, 'Data Entry'!$BZ$2649:$BZ$5288, 0)), "")</f>
        <v/>
      </c>
      <c r="CE722" s="41" t="str">
        <f>'Data Entry'!$BW3367</f>
        <v/>
      </c>
    </row>
    <row r="723" spans="77:83" hidden="1" x14ac:dyDescent="0.25">
      <c r="BY723" s="37">
        <v>720</v>
      </c>
      <c r="CC723" s="41" t="str">
        <f>IFERROR(INDEX('Data Entry'!$BY$2649:$BY$5288, MATCH($BY723, 'Data Entry'!$BZ$2649:$BZ$5288, 0)), "")</f>
        <v/>
      </c>
      <c r="CE723" s="41" t="str">
        <f>'Data Entry'!$BW3368</f>
        <v/>
      </c>
    </row>
    <row r="724" spans="77:83" hidden="1" x14ac:dyDescent="0.25">
      <c r="BY724" s="37">
        <v>721</v>
      </c>
      <c r="CC724" s="41" t="str">
        <f>IFERROR(INDEX('Data Entry'!$BY$2649:$BY$5288, MATCH($BY724, 'Data Entry'!$BZ$2649:$BZ$5288, 0)), "")</f>
        <v/>
      </c>
      <c r="CE724" s="41" t="str">
        <f>'Data Entry'!$BW3369</f>
        <v/>
      </c>
    </row>
    <row r="725" spans="77:83" hidden="1" x14ac:dyDescent="0.25">
      <c r="BY725" s="37">
        <v>722</v>
      </c>
      <c r="CC725" s="41" t="str">
        <f>IFERROR(INDEX('Data Entry'!$BY$2649:$BY$5288, MATCH($BY725, 'Data Entry'!$BZ$2649:$BZ$5288, 0)), "")</f>
        <v/>
      </c>
      <c r="CE725" s="41" t="str">
        <f>'Data Entry'!$BW3370</f>
        <v/>
      </c>
    </row>
    <row r="726" spans="77:83" hidden="1" x14ac:dyDescent="0.25">
      <c r="BY726" s="37">
        <v>723</v>
      </c>
      <c r="CC726" s="41" t="str">
        <f>IFERROR(INDEX('Data Entry'!$BY$2649:$BY$5288, MATCH($BY726, 'Data Entry'!$BZ$2649:$BZ$5288, 0)), "")</f>
        <v/>
      </c>
      <c r="CE726" s="41" t="str">
        <f>'Data Entry'!$BW3371</f>
        <v/>
      </c>
    </row>
    <row r="727" spans="77:83" hidden="1" x14ac:dyDescent="0.25">
      <c r="BY727" s="37">
        <v>724</v>
      </c>
      <c r="CC727" s="41" t="str">
        <f>IFERROR(INDEX('Data Entry'!$BY$2649:$BY$5288, MATCH($BY727, 'Data Entry'!$BZ$2649:$BZ$5288, 0)), "")</f>
        <v/>
      </c>
      <c r="CE727" s="41" t="str">
        <f>'Data Entry'!$BW3372</f>
        <v/>
      </c>
    </row>
    <row r="728" spans="77:83" hidden="1" x14ac:dyDescent="0.25">
      <c r="BY728" s="37">
        <v>725</v>
      </c>
      <c r="CC728" s="41" t="str">
        <f>IFERROR(INDEX('Data Entry'!$BY$2649:$BY$5288, MATCH($BY728, 'Data Entry'!$BZ$2649:$BZ$5288, 0)), "")</f>
        <v/>
      </c>
      <c r="CE728" s="41" t="str">
        <f>'Data Entry'!$BW3373</f>
        <v/>
      </c>
    </row>
    <row r="729" spans="77:83" hidden="1" x14ac:dyDescent="0.25">
      <c r="BY729" s="37">
        <v>726</v>
      </c>
      <c r="CC729" s="41" t="str">
        <f>IFERROR(INDEX('Data Entry'!$BY$2649:$BY$5288, MATCH($BY729, 'Data Entry'!$BZ$2649:$BZ$5288, 0)), "")</f>
        <v/>
      </c>
      <c r="CE729" s="41" t="str">
        <f>'Data Entry'!$BW3374</f>
        <v/>
      </c>
    </row>
    <row r="730" spans="77:83" hidden="1" x14ac:dyDescent="0.25">
      <c r="BY730" s="37">
        <v>727</v>
      </c>
      <c r="CC730" s="41" t="str">
        <f>IFERROR(INDEX('Data Entry'!$BY$2649:$BY$5288, MATCH($BY730, 'Data Entry'!$BZ$2649:$BZ$5288, 0)), "")</f>
        <v/>
      </c>
      <c r="CE730" s="41" t="str">
        <f>'Data Entry'!$BW3375</f>
        <v/>
      </c>
    </row>
    <row r="731" spans="77:83" hidden="1" x14ac:dyDescent="0.25">
      <c r="BY731" s="37">
        <v>728</v>
      </c>
      <c r="CC731" s="41" t="str">
        <f>IFERROR(INDEX('Data Entry'!$BY$2649:$BY$5288, MATCH($BY731, 'Data Entry'!$BZ$2649:$BZ$5288, 0)), "")</f>
        <v/>
      </c>
      <c r="CE731" s="41" t="str">
        <f>'Data Entry'!$BW3376</f>
        <v/>
      </c>
    </row>
    <row r="732" spans="77:83" hidden="1" x14ac:dyDescent="0.25">
      <c r="BY732" s="37">
        <v>729</v>
      </c>
      <c r="CC732" s="41" t="str">
        <f>IFERROR(INDEX('Data Entry'!$BY$2649:$BY$5288, MATCH($BY732, 'Data Entry'!$BZ$2649:$BZ$5288, 0)), "")</f>
        <v/>
      </c>
      <c r="CE732" s="41" t="str">
        <f>'Data Entry'!$BW3377</f>
        <v/>
      </c>
    </row>
    <row r="733" spans="77:83" hidden="1" x14ac:dyDescent="0.25">
      <c r="BY733" s="37">
        <v>730</v>
      </c>
      <c r="CC733" s="41" t="str">
        <f>IFERROR(INDEX('Data Entry'!$BY$2649:$BY$5288, MATCH($BY733, 'Data Entry'!$BZ$2649:$BZ$5288, 0)), "")</f>
        <v/>
      </c>
      <c r="CE733" s="41" t="str">
        <f>'Data Entry'!$BW3378</f>
        <v/>
      </c>
    </row>
    <row r="734" spans="77:83" hidden="1" x14ac:dyDescent="0.25">
      <c r="BY734" s="37">
        <v>731</v>
      </c>
      <c r="CC734" s="41" t="str">
        <f>IFERROR(INDEX('Data Entry'!$BY$2649:$BY$5288, MATCH($BY734, 'Data Entry'!$BZ$2649:$BZ$5288, 0)), "")</f>
        <v/>
      </c>
      <c r="CE734" s="41" t="str">
        <f>'Data Entry'!$BW3379</f>
        <v/>
      </c>
    </row>
    <row r="735" spans="77:83" hidden="1" x14ac:dyDescent="0.25">
      <c r="BY735" s="37">
        <v>732</v>
      </c>
      <c r="CC735" s="41" t="str">
        <f>IFERROR(INDEX('Data Entry'!$BY$2649:$BY$5288, MATCH($BY735, 'Data Entry'!$BZ$2649:$BZ$5288, 0)), "")</f>
        <v/>
      </c>
      <c r="CE735" s="41" t="str">
        <f>'Data Entry'!$BW3380</f>
        <v/>
      </c>
    </row>
    <row r="736" spans="77:83" hidden="1" x14ac:dyDescent="0.25">
      <c r="BY736" s="37">
        <v>733</v>
      </c>
      <c r="CC736" s="41" t="str">
        <f>IFERROR(INDEX('Data Entry'!$BY$2649:$BY$5288, MATCH($BY736, 'Data Entry'!$BZ$2649:$BZ$5288, 0)), "")</f>
        <v/>
      </c>
      <c r="CE736" s="41" t="str">
        <f>'Data Entry'!$BW3381</f>
        <v/>
      </c>
    </row>
    <row r="737" spans="77:83" hidden="1" x14ac:dyDescent="0.25">
      <c r="BY737" s="37">
        <v>734</v>
      </c>
      <c r="CC737" s="41" t="str">
        <f>IFERROR(INDEX('Data Entry'!$BY$2649:$BY$5288, MATCH($BY737, 'Data Entry'!$BZ$2649:$BZ$5288, 0)), "")</f>
        <v/>
      </c>
      <c r="CE737" s="41" t="str">
        <f>'Data Entry'!$BW3382</f>
        <v/>
      </c>
    </row>
    <row r="738" spans="77:83" hidden="1" x14ac:dyDescent="0.25">
      <c r="BY738" s="37">
        <v>735</v>
      </c>
      <c r="CC738" s="41" t="str">
        <f>IFERROR(INDEX('Data Entry'!$BY$2649:$BY$5288, MATCH($BY738, 'Data Entry'!$BZ$2649:$BZ$5288, 0)), "")</f>
        <v/>
      </c>
      <c r="CE738" s="41" t="str">
        <f>'Data Entry'!$BW3383</f>
        <v/>
      </c>
    </row>
    <row r="739" spans="77:83" hidden="1" x14ac:dyDescent="0.25">
      <c r="BY739" s="37">
        <v>736</v>
      </c>
      <c r="CC739" s="41" t="str">
        <f>IFERROR(INDEX('Data Entry'!$BY$2649:$BY$5288, MATCH($BY739, 'Data Entry'!$BZ$2649:$BZ$5288, 0)), "")</f>
        <v/>
      </c>
      <c r="CE739" s="41" t="str">
        <f>'Data Entry'!$BW3384</f>
        <v/>
      </c>
    </row>
    <row r="740" spans="77:83" hidden="1" x14ac:dyDescent="0.25">
      <c r="BY740" s="37">
        <v>737</v>
      </c>
      <c r="CC740" s="41" t="str">
        <f>IFERROR(INDEX('Data Entry'!$BY$2649:$BY$5288, MATCH($BY740, 'Data Entry'!$BZ$2649:$BZ$5288, 0)), "")</f>
        <v/>
      </c>
      <c r="CE740" s="41" t="str">
        <f>'Data Entry'!$BW3385</f>
        <v/>
      </c>
    </row>
    <row r="741" spans="77:83" hidden="1" x14ac:dyDescent="0.25">
      <c r="BY741" s="37">
        <v>738</v>
      </c>
      <c r="CC741" s="41" t="str">
        <f>IFERROR(INDEX('Data Entry'!$BY$2649:$BY$5288, MATCH($BY741, 'Data Entry'!$BZ$2649:$BZ$5288, 0)), "")</f>
        <v/>
      </c>
      <c r="CE741" s="41" t="str">
        <f>'Data Entry'!$BW3386</f>
        <v/>
      </c>
    </row>
    <row r="742" spans="77:83" hidden="1" x14ac:dyDescent="0.25">
      <c r="BY742" s="37">
        <v>739</v>
      </c>
      <c r="CC742" s="41" t="str">
        <f>IFERROR(INDEX('Data Entry'!$BY$2649:$BY$5288, MATCH($BY742, 'Data Entry'!$BZ$2649:$BZ$5288, 0)), "")</f>
        <v/>
      </c>
      <c r="CE742" s="41" t="str">
        <f>'Data Entry'!$BW3387</f>
        <v/>
      </c>
    </row>
    <row r="743" spans="77:83" hidden="1" x14ac:dyDescent="0.25">
      <c r="BY743" s="37">
        <v>740</v>
      </c>
      <c r="CC743" s="41" t="str">
        <f>IFERROR(INDEX('Data Entry'!$BY$2649:$BY$5288, MATCH($BY743, 'Data Entry'!$BZ$2649:$BZ$5288, 0)), "")</f>
        <v/>
      </c>
      <c r="CE743" s="41" t="str">
        <f>'Data Entry'!$BW3388</f>
        <v/>
      </c>
    </row>
    <row r="744" spans="77:83" hidden="1" x14ac:dyDescent="0.25">
      <c r="BY744" s="37">
        <v>741</v>
      </c>
      <c r="CC744" s="41" t="str">
        <f>IFERROR(INDEX('Data Entry'!$BY$2649:$BY$5288, MATCH($BY744, 'Data Entry'!$BZ$2649:$BZ$5288, 0)), "")</f>
        <v/>
      </c>
      <c r="CE744" s="41" t="str">
        <f>'Data Entry'!$BW3389</f>
        <v/>
      </c>
    </row>
    <row r="745" spans="77:83" hidden="1" x14ac:dyDescent="0.25">
      <c r="BY745" s="37">
        <v>742</v>
      </c>
      <c r="CC745" s="41" t="str">
        <f>IFERROR(INDEX('Data Entry'!$BY$2649:$BY$5288, MATCH($BY745, 'Data Entry'!$BZ$2649:$BZ$5288, 0)), "")</f>
        <v/>
      </c>
      <c r="CE745" s="41" t="str">
        <f>'Data Entry'!$BW3390</f>
        <v/>
      </c>
    </row>
    <row r="746" spans="77:83" hidden="1" x14ac:dyDescent="0.25">
      <c r="BY746" s="37">
        <v>743</v>
      </c>
      <c r="CC746" s="41" t="str">
        <f>IFERROR(INDEX('Data Entry'!$BY$2649:$BY$5288, MATCH($BY746, 'Data Entry'!$BZ$2649:$BZ$5288, 0)), "")</f>
        <v/>
      </c>
      <c r="CE746" s="41" t="str">
        <f>'Data Entry'!$BW3391</f>
        <v/>
      </c>
    </row>
    <row r="747" spans="77:83" hidden="1" x14ac:dyDescent="0.25">
      <c r="BY747" s="37">
        <v>744</v>
      </c>
      <c r="CC747" s="41" t="str">
        <f>IFERROR(INDEX('Data Entry'!$BY$2649:$BY$5288, MATCH($BY747, 'Data Entry'!$BZ$2649:$BZ$5288, 0)), "")</f>
        <v/>
      </c>
      <c r="CE747" s="41" t="str">
        <f>'Data Entry'!$BW3392</f>
        <v/>
      </c>
    </row>
    <row r="748" spans="77:83" hidden="1" x14ac:dyDescent="0.25">
      <c r="BY748" s="37">
        <v>745</v>
      </c>
      <c r="CC748" s="41" t="str">
        <f>IFERROR(INDEX('Data Entry'!$BY$2649:$BY$5288, MATCH($BY748, 'Data Entry'!$BZ$2649:$BZ$5288, 0)), "")</f>
        <v/>
      </c>
      <c r="CE748" s="41" t="str">
        <f>'Data Entry'!$BW3393</f>
        <v/>
      </c>
    </row>
    <row r="749" spans="77:83" hidden="1" x14ac:dyDescent="0.25">
      <c r="BY749" s="37">
        <v>746</v>
      </c>
      <c r="CC749" s="41" t="str">
        <f>IFERROR(INDEX('Data Entry'!$BY$2649:$BY$5288, MATCH($BY749, 'Data Entry'!$BZ$2649:$BZ$5288, 0)), "")</f>
        <v/>
      </c>
      <c r="CE749" s="41" t="str">
        <f>'Data Entry'!$BW3394</f>
        <v/>
      </c>
    </row>
    <row r="750" spans="77:83" hidden="1" x14ac:dyDescent="0.25">
      <c r="BY750" s="37">
        <v>747</v>
      </c>
      <c r="CC750" s="41" t="str">
        <f>IFERROR(INDEX('Data Entry'!$BY$2649:$BY$5288, MATCH($BY750, 'Data Entry'!$BZ$2649:$BZ$5288, 0)), "")</f>
        <v/>
      </c>
      <c r="CE750" s="41" t="str">
        <f>'Data Entry'!$BW3395</f>
        <v/>
      </c>
    </row>
    <row r="751" spans="77:83" hidden="1" x14ac:dyDescent="0.25">
      <c r="BY751" s="37">
        <v>748</v>
      </c>
      <c r="CC751" s="41" t="str">
        <f>IFERROR(INDEX('Data Entry'!$BY$2649:$BY$5288, MATCH($BY751, 'Data Entry'!$BZ$2649:$BZ$5288, 0)), "")</f>
        <v/>
      </c>
      <c r="CE751" s="41" t="str">
        <f>'Data Entry'!$BW3396</f>
        <v/>
      </c>
    </row>
    <row r="752" spans="77:83" hidden="1" x14ac:dyDescent="0.25">
      <c r="BY752" s="37">
        <v>749</v>
      </c>
      <c r="CC752" s="41" t="str">
        <f>IFERROR(INDEX('Data Entry'!$BY$2649:$BY$5288, MATCH($BY752, 'Data Entry'!$BZ$2649:$BZ$5288, 0)), "")</f>
        <v/>
      </c>
      <c r="CE752" s="41" t="str">
        <f>'Data Entry'!$BW3397</f>
        <v/>
      </c>
    </row>
    <row r="753" spans="77:83" hidden="1" x14ac:dyDescent="0.25">
      <c r="BY753" s="37">
        <v>750</v>
      </c>
      <c r="CC753" s="41" t="str">
        <f>IFERROR(INDEX('Data Entry'!$BY$2649:$BY$5288, MATCH($BY753, 'Data Entry'!$BZ$2649:$BZ$5288, 0)), "")</f>
        <v/>
      </c>
      <c r="CE753" s="41" t="str">
        <f>'Data Entry'!$BW3398</f>
        <v/>
      </c>
    </row>
    <row r="754" spans="77:83" hidden="1" x14ac:dyDescent="0.25">
      <c r="BY754" s="37">
        <v>751</v>
      </c>
      <c r="CC754" s="41" t="str">
        <f>IFERROR(INDEX('Data Entry'!$BY$2649:$BY$5288, MATCH($BY754, 'Data Entry'!$BZ$2649:$BZ$5288, 0)), "")</f>
        <v/>
      </c>
      <c r="CE754" s="41" t="str">
        <f>'Data Entry'!$BW3399</f>
        <v/>
      </c>
    </row>
    <row r="755" spans="77:83" hidden="1" x14ac:dyDescent="0.25">
      <c r="BY755" s="37">
        <v>752</v>
      </c>
      <c r="CC755" s="41" t="str">
        <f>IFERROR(INDEX('Data Entry'!$BY$2649:$BY$5288, MATCH($BY755, 'Data Entry'!$BZ$2649:$BZ$5288, 0)), "")</f>
        <v/>
      </c>
      <c r="CE755" s="41" t="str">
        <f>'Data Entry'!$BW3400</f>
        <v/>
      </c>
    </row>
    <row r="756" spans="77:83" hidden="1" x14ac:dyDescent="0.25">
      <c r="BY756" s="37">
        <v>753</v>
      </c>
      <c r="CC756" s="41" t="str">
        <f>IFERROR(INDEX('Data Entry'!$BY$2649:$BY$5288, MATCH($BY756, 'Data Entry'!$BZ$2649:$BZ$5288, 0)), "")</f>
        <v/>
      </c>
      <c r="CE756" s="41" t="str">
        <f>'Data Entry'!$BW3401</f>
        <v/>
      </c>
    </row>
    <row r="757" spans="77:83" hidden="1" x14ac:dyDescent="0.25">
      <c r="BY757" s="37">
        <v>754</v>
      </c>
      <c r="CC757" s="41" t="str">
        <f>IFERROR(INDEX('Data Entry'!$BY$2649:$BY$5288, MATCH($BY757, 'Data Entry'!$BZ$2649:$BZ$5288, 0)), "")</f>
        <v/>
      </c>
      <c r="CE757" s="41" t="str">
        <f>'Data Entry'!$BW3402</f>
        <v/>
      </c>
    </row>
    <row r="758" spans="77:83" hidden="1" x14ac:dyDescent="0.25">
      <c r="BY758" s="37">
        <v>755</v>
      </c>
      <c r="CC758" s="41" t="str">
        <f>IFERROR(INDEX('Data Entry'!$BY$2649:$BY$5288, MATCH($BY758, 'Data Entry'!$BZ$2649:$BZ$5288, 0)), "")</f>
        <v/>
      </c>
      <c r="CE758" s="41" t="str">
        <f>'Data Entry'!$BW3403</f>
        <v/>
      </c>
    </row>
    <row r="759" spans="77:83" hidden="1" x14ac:dyDescent="0.25">
      <c r="BY759" s="37">
        <v>756</v>
      </c>
      <c r="CC759" s="41" t="str">
        <f>IFERROR(INDEX('Data Entry'!$BY$2649:$BY$5288, MATCH($BY759, 'Data Entry'!$BZ$2649:$BZ$5288, 0)), "")</f>
        <v/>
      </c>
      <c r="CE759" s="41" t="str">
        <f>'Data Entry'!$BW3404</f>
        <v/>
      </c>
    </row>
    <row r="760" spans="77:83" hidden="1" x14ac:dyDescent="0.25">
      <c r="BY760" s="37">
        <v>757</v>
      </c>
      <c r="CC760" s="41" t="str">
        <f>IFERROR(INDEX('Data Entry'!$BY$2649:$BY$5288, MATCH($BY760, 'Data Entry'!$BZ$2649:$BZ$5288, 0)), "")</f>
        <v/>
      </c>
      <c r="CE760" s="41" t="str">
        <f>'Data Entry'!$BW3405</f>
        <v/>
      </c>
    </row>
    <row r="761" spans="77:83" hidden="1" x14ac:dyDescent="0.25">
      <c r="BY761" s="37">
        <v>758</v>
      </c>
      <c r="CC761" s="41" t="str">
        <f>IFERROR(INDEX('Data Entry'!$BY$2649:$BY$5288, MATCH($BY761, 'Data Entry'!$BZ$2649:$BZ$5288, 0)), "")</f>
        <v/>
      </c>
      <c r="CE761" s="41" t="str">
        <f>'Data Entry'!$BW3406</f>
        <v/>
      </c>
    </row>
    <row r="762" spans="77:83" hidden="1" x14ac:dyDescent="0.25">
      <c r="BY762" s="37">
        <v>759</v>
      </c>
      <c r="CC762" s="41" t="str">
        <f>IFERROR(INDEX('Data Entry'!$BY$2649:$BY$5288, MATCH($BY762, 'Data Entry'!$BZ$2649:$BZ$5288, 0)), "")</f>
        <v/>
      </c>
      <c r="CE762" s="41" t="str">
        <f>'Data Entry'!$BW3407</f>
        <v/>
      </c>
    </row>
    <row r="763" spans="77:83" hidden="1" x14ac:dyDescent="0.25">
      <c r="BY763" s="37">
        <v>760</v>
      </c>
      <c r="CC763" s="41" t="str">
        <f>IFERROR(INDEX('Data Entry'!$BY$2649:$BY$5288, MATCH($BY763, 'Data Entry'!$BZ$2649:$BZ$5288, 0)), "")</f>
        <v/>
      </c>
      <c r="CE763" s="41" t="str">
        <f>'Data Entry'!$BW3408</f>
        <v/>
      </c>
    </row>
    <row r="764" spans="77:83" hidden="1" x14ac:dyDescent="0.25">
      <c r="BY764" s="37">
        <v>761</v>
      </c>
      <c r="CC764" s="41" t="str">
        <f>IFERROR(INDEX('Data Entry'!$BY$2649:$BY$5288, MATCH($BY764, 'Data Entry'!$BZ$2649:$BZ$5288, 0)), "")</f>
        <v/>
      </c>
      <c r="CE764" s="41" t="str">
        <f>'Data Entry'!$BW3409</f>
        <v/>
      </c>
    </row>
    <row r="765" spans="77:83" hidden="1" x14ac:dyDescent="0.25">
      <c r="BY765" s="37">
        <v>762</v>
      </c>
      <c r="CC765" s="41" t="str">
        <f>IFERROR(INDEX('Data Entry'!$BY$2649:$BY$5288, MATCH($BY765, 'Data Entry'!$BZ$2649:$BZ$5288, 0)), "")</f>
        <v/>
      </c>
      <c r="CE765" s="41" t="str">
        <f>'Data Entry'!$BW3410</f>
        <v/>
      </c>
    </row>
    <row r="766" spans="77:83" hidden="1" x14ac:dyDescent="0.25">
      <c r="BY766" s="37">
        <v>763</v>
      </c>
      <c r="CC766" s="41" t="str">
        <f>IFERROR(INDEX('Data Entry'!$BY$2649:$BY$5288, MATCH($BY766, 'Data Entry'!$BZ$2649:$BZ$5288, 0)), "")</f>
        <v/>
      </c>
      <c r="CE766" s="41" t="str">
        <f>'Data Entry'!$BW3411</f>
        <v/>
      </c>
    </row>
    <row r="767" spans="77:83" hidden="1" x14ac:dyDescent="0.25">
      <c r="BY767" s="37">
        <v>764</v>
      </c>
      <c r="CC767" s="41" t="str">
        <f>IFERROR(INDEX('Data Entry'!$BY$2649:$BY$5288, MATCH($BY767, 'Data Entry'!$BZ$2649:$BZ$5288, 0)), "")</f>
        <v/>
      </c>
      <c r="CE767" s="41" t="str">
        <f>'Data Entry'!$BW3412</f>
        <v/>
      </c>
    </row>
    <row r="768" spans="77:83" hidden="1" x14ac:dyDescent="0.25">
      <c r="BY768" s="37">
        <v>765</v>
      </c>
      <c r="CC768" s="41" t="str">
        <f>IFERROR(INDEX('Data Entry'!$BY$2649:$BY$5288, MATCH($BY768, 'Data Entry'!$BZ$2649:$BZ$5288, 0)), "")</f>
        <v/>
      </c>
      <c r="CE768" s="41" t="str">
        <f>'Data Entry'!$BW3413</f>
        <v/>
      </c>
    </row>
    <row r="769" spans="77:83" hidden="1" x14ac:dyDescent="0.25">
      <c r="BY769" s="37">
        <v>766</v>
      </c>
      <c r="CC769" s="41" t="str">
        <f>IFERROR(INDEX('Data Entry'!$BY$2649:$BY$5288, MATCH($BY769, 'Data Entry'!$BZ$2649:$BZ$5288, 0)), "")</f>
        <v/>
      </c>
      <c r="CE769" s="41" t="str">
        <f>'Data Entry'!$BW3414</f>
        <v/>
      </c>
    </row>
    <row r="770" spans="77:83" hidden="1" x14ac:dyDescent="0.25">
      <c r="BY770" s="37">
        <v>767</v>
      </c>
      <c r="CC770" s="41" t="str">
        <f>IFERROR(INDEX('Data Entry'!$BY$2649:$BY$5288, MATCH($BY770, 'Data Entry'!$BZ$2649:$BZ$5288, 0)), "")</f>
        <v/>
      </c>
      <c r="CE770" s="41" t="str">
        <f>'Data Entry'!$BW3415</f>
        <v/>
      </c>
    </row>
    <row r="771" spans="77:83" hidden="1" x14ac:dyDescent="0.25">
      <c r="BY771" s="37">
        <v>768</v>
      </c>
      <c r="CC771" s="41" t="str">
        <f>IFERROR(INDEX('Data Entry'!$BY$2649:$BY$5288, MATCH($BY771, 'Data Entry'!$BZ$2649:$BZ$5288, 0)), "")</f>
        <v/>
      </c>
      <c r="CE771" s="41" t="str">
        <f>'Data Entry'!$BW3416</f>
        <v/>
      </c>
    </row>
    <row r="772" spans="77:83" hidden="1" x14ac:dyDescent="0.25">
      <c r="BY772" s="37">
        <v>769</v>
      </c>
      <c r="CC772" s="41" t="str">
        <f>IFERROR(INDEX('Data Entry'!$BY$2649:$BY$5288, MATCH($BY772, 'Data Entry'!$BZ$2649:$BZ$5288, 0)), "")</f>
        <v/>
      </c>
      <c r="CE772" s="41" t="str">
        <f>'Data Entry'!$BW3417</f>
        <v/>
      </c>
    </row>
    <row r="773" spans="77:83" hidden="1" x14ac:dyDescent="0.25">
      <c r="BY773" s="37">
        <v>770</v>
      </c>
      <c r="CC773" s="41" t="str">
        <f>IFERROR(INDEX('Data Entry'!$BY$2649:$BY$5288, MATCH($BY773, 'Data Entry'!$BZ$2649:$BZ$5288, 0)), "")</f>
        <v/>
      </c>
      <c r="CE773" s="41" t="str">
        <f>'Data Entry'!$BW3418</f>
        <v/>
      </c>
    </row>
    <row r="774" spans="77:83" hidden="1" x14ac:dyDescent="0.25">
      <c r="BY774" s="37">
        <v>771</v>
      </c>
      <c r="CC774" s="41" t="str">
        <f>IFERROR(INDEX('Data Entry'!$BY$2649:$BY$5288, MATCH($BY774, 'Data Entry'!$BZ$2649:$BZ$5288, 0)), "")</f>
        <v/>
      </c>
      <c r="CE774" s="41" t="str">
        <f>'Data Entry'!$BW3419</f>
        <v/>
      </c>
    </row>
    <row r="775" spans="77:83" hidden="1" x14ac:dyDescent="0.25">
      <c r="BY775" s="37">
        <v>772</v>
      </c>
      <c r="CC775" s="41" t="str">
        <f>IFERROR(INDEX('Data Entry'!$BY$2649:$BY$5288, MATCH($BY775, 'Data Entry'!$BZ$2649:$BZ$5288, 0)), "")</f>
        <v/>
      </c>
      <c r="CE775" s="41" t="str">
        <f>'Data Entry'!$BW3420</f>
        <v/>
      </c>
    </row>
    <row r="776" spans="77:83" hidden="1" x14ac:dyDescent="0.25">
      <c r="BY776" s="37">
        <v>773</v>
      </c>
      <c r="CC776" s="41" t="str">
        <f>IFERROR(INDEX('Data Entry'!$BY$2649:$BY$5288, MATCH($BY776, 'Data Entry'!$BZ$2649:$BZ$5288, 0)), "")</f>
        <v/>
      </c>
      <c r="CE776" s="41" t="str">
        <f>'Data Entry'!$BW3421</f>
        <v/>
      </c>
    </row>
    <row r="777" spans="77:83" hidden="1" x14ac:dyDescent="0.25">
      <c r="BY777" s="37">
        <v>774</v>
      </c>
      <c r="CC777" s="41" t="str">
        <f>IFERROR(INDEX('Data Entry'!$BY$2649:$BY$5288, MATCH($BY777, 'Data Entry'!$BZ$2649:$BZ$5288, 0)), "")</f>
        <v/>
      </c>
      <c r="CE777" s="41" t="str">
        <f>'Data Entry'!$BW3422</f>
        <v/>
      </c>
    </row>
    <row r="778" spans="77:83" hidden="1" x14ac:dyDescent="0.25">
      <c r="BY778" s="37">
        <v>775</v>
      </c>
      <c r="CC778" s="41" t="str">
        <f>IFERROR(INDEX('Data Entry'!$BY$2649:$BY$5288, MATCH($BY778, 'Data Entry'!$BZ$2649:$BZ$5288, 0)), "")</f>
        <v/>
      </c>
      <c r="CE778" s="41" t="str">
        <f>'Data Entry'!$BW3423</f>
        <v/>
      </c>
    </row>
    <row r="779" spans="77:83" hidden="1" x14ac:dyDescent="0.25">
      <c r="BY779" s="37">
        <v>776</v>
      </c>
      <c r="CC779" s="41" t="str">
        <f>IFERROR(INDEX('Data Entry'!$BY$2649:$BY$5288, MATCH($BY779, 'Data Entry'!$BZ$2649:$BZ$5288, 0)), "")</f>
        <v/>
      </c>
      <c r="CE779" s="41" t="str">
        <f>'Data Entry'!$BW3424</f>
        <v/>
      </c>
    </row>
    <row r="780" spans="77:83" hidden="1" x14ac:dyDescent="0.25">
      <c r="BY780" s="37">
        <v>777</v>
      </c>
      <c r="CC780" s="41" t="str">
        <f>IFERROR(INDEX('Data Entry'!$BY$2649:$BY$5288, MATCH($BY780, 'Data Entry'!$BZ$2649:$BZ$5288, 0)), "")</f>
        <v/>
      </c>
      <c r="CE780" s="41" t="str">
        <f>'Data Entry'!$BW3425</f>
        <v/>
      </c>
    </row>
    <row r="781" spans="77:83" hidden="1" x14ac:dyDescent="0.25">
      <c r="BY781" s="37">
        <v>778</v>
      </c>
      <c r="CC781" s="41" t="str">
        <f>IFERROR(INDEX('Data Entry'!$BY$2649:$BY$5288, MATCH($BY781, 'Data Entry'!$BZ$2649:$BZ$5288, 0)), "")</f>
        <v/>
      </c>
      <c r="CE781" s="41" t="str">
        <f>'Data Entry'!$BW3426</f>
        <v/>
      </c>
    </row>
    <row r="782" spans="77:83" hidden="1" x14ac:dyDescent="0.25">
      <c r="BY782" s="37">
        <v>779</v>
      </c>
      <c r="CC782" s="41" t="str">
        <f>IFERROR(INDEX('Data Entry'!$BY$2649:$BY$5288, MATCH($BY782, 'Data Entry'!$BZ$2649:$BZ$5288, 0)), "")</f>
        <v/>
      </c>
      <c r="CE782" s="41" t="str">
        <f>'Data Entry'!$BW3427</f>
        <v/>
      </c>
    </row>
    <row r="783" spans="77:83" hidden="1" x14ac:dyDescent="0.25">
      <c r="BY783" s="37">
        <v>780</v>
      </c>
      <c r="CC783" s="41" t="str">
        <f>IFERROR(INDEX('Data Entry'!$BY$2649:$BY$5288, MATCH($BY783, 'Data Entry'!$BZ$2649:$BZ$5288, 0)), "")</f>
        <v/>
      </c>
      <c r="CE783" s="41" t="str">
        <f>'Data Entry'!$BW3428</f>
        <v/>
      </c>
    </row>
    <row r="784" spans="77:83" hidden="1" x14ac:dyDescent="0.25">
      <c r="BY784" s="37">
        <v>781</v>
      </c>
      <c r="CC784" s="41" t="str">
        <f>IFERROR(INDEX('Data Entry'!$BY$2649:$BY$5288, MATCH($BY784, 'Data Entry'!$BZ$2649:$BZ$5288, 0)), "")</f>
        <v/>
      </c>
      <c r="CE784" s="41" t="str">
        <f>'Data Entry'!$BW3429</f>
        <v/>
      </c>
    </row>
    <row r="785" spans="77:83" hidden="1" x14ac:dyDescent="0.25">
      <c r="BY785" s="37">
        <v>782</v>
      </c>
      <c r="CC785" s="41" t="str">
        <f>IFERROR(INDEX('Data Entry'!$BY$2649:$BY$5288, MATCH($BY785, 'Data Entry'!$BZ$2649:$BZ$5288, 0)), "")</f>
        <v/>
      </c>
      <c r="CE785" s="41" t="str">
        <f>'Data Entry'!$BW3430</f>
        <v/>
      </c>
    </row>
    <row r="786" spans="77:83" hidden="1" x14ac:dyDescent="0.25">
      <c r="BY786" s="37">
        <v>783</v>
      </c>
      <c r="CC786" s="41" t="str">
        <f>IFERROR(INDEX('Data Entry'!$BY$2649:$BY$5288, MATCH($BY786, 'Data Entry'!$BZ$2649:$BZ$5288, 0)), "")</f>
        <v/>
      </c>
      <c r="CE786" s="41" t="str">
        <f>'Data Entry'!$BW3431</f>
        <v/>
      </c>
    </row>
    <row r="787" spans="77:83" hidden="1" x14ac:dyDescent="0.25">
      <c r="BY787" s="37">
        <v>784</v>
      </c>
      <c r="CC787" s="41" t="str">
        <f>IFERROR(INDEX('Data Entry'!$BY$2649:$BY$5288, MATCH($BY787, 'Data Entry'!$BZ$2649:$BZ$5288, 0)), "")</f>
        <v/>
      </c>
      <c r="CE787" s="41" t="str">
        <f>'Data Entry'!$BW3432</f>
        <v/>
      </c>
    </row>
    <row r="788" spans="77:83" hidden="1" x14ac:dyDescent="0.25">
      <c r="BY788" s="37">
        <v>785</v>
      </c>
      <c r="CC788" s="41" t="str">
        <f>IFERROR(INDEX('Data Entry'!$BY$2649:$BY$5288, MATCH($BY788, 'Data Entry'!$BZ$2649:$BZ$5288, 0)), "")</f>
        <v/>
      </c>
      <c r="CE788" s="41" t="str">
        <f>'Data Entry'!$BW3433</f>
        <v/>
      </c>
    </row>
    <row r="789" spans="77:83" hidden="1" x14ac:dyDescent="0.25">
      <c r="BY789" s="37">
        <v>786</v>
      </c>
      <c r="CC789" s="41" t="str">
        <f>IFERROR(INDEX('Data Entry'!$BY$2649:$BY$5288, MATCH($BY789, 'Data Entry'!$BZ$2649:$BZ$5288, 0)), "")</f>
        <v/>
      </c>
      <c r="CE789" s="41" t="str">
        <f>'Data Entry'!$BW3434</f>
        <v/>
      </c>
    </row>
    <row r="790" spans="77:83" hidden="1" x14ac:dyDescent="0.25">
      <c r="BY790" s="37">
        <v>787</v>
      </c>
      <c r="CC790" s="41" t="str">
        <f>IFERROR(INDEX('Data Entry'!$BY$2649:$BY$5288, MATCH($BY790, 'Data Entry'!$BZ$2649:$BZ$5288, 0)), "")</f>
        <v/>
      </c>
      <c r="CE790" s="41" t="str">
        <f>'Data Entry'!$BW3435</f>
        <v/>
      </c>
    </row>
    <row r="791" spans="77:83" hidden="1" x14ac:dyDescent="0.25">
      <c r="BY791" s="37">
        <v>788</v>
      </c>
      <c r="CC791" s="41" t="str">
        <f>IFERROR(INDEX('Data Entry'!$BY$2649:$BY$5288, MATCH($BY791, 'Data Entry'!$BZ$2649:$BZ$5288, 0)), "")</f>
        <v/>
      </c>
      <c r="CE791" s="41" t="str">
        <f>'Data Entry'!$BW3436</f>
        <v/>
      </c>
    </row>
    <row r="792" spans="77:83" hidden="1" x14ac:dyDescent="0.25">
      <c r="BY792" s="37">
        <v>789</v>
      </c>
      <c r="CC792" s="41" t="str">
        <f>IFERROR(INDEX('Data Entry'!$BY$2649:$BY$5288, MATCH($BY792, 'Data Entry'!$BZ$2649:$BZ$5288, 0)), "")</f>
        <v/>
      </c>
      <c r="CE792" s="41" t="str">
        <f>'Data Entry'!$BW3437</f>
        <v/>
      </c>
    </row>
    <row r="793" spans="77:83" hidden="1" x14ac:dyDescent="0.25">
      <c r="BY793" s="37">
        <v>790</v>
      </c>
      <c r="CC793" s="41" t="str">
        <f>IFERROR(INDEX('Data Entry'!$BY$2649:$BY$5288, MATCH($BY793, 'Data Entry'!$BZ$2649:$BZ$5288, 0)), "")</f>
        <v/>
      </c>
      <c r="CE793" s="41" t="str">
        <f>'Data Entry'!$BW3438</f>
        <v/>
      </c>
    </row>
    <row r="794" spans="77:83" hidden="1" x14ac:dyDescent="0.25">
      <c r="BY794" s="37">
        <v>791</v>
      </c>
      <c r="CC794" s="41" t="str">
        <f>IFERROR(INDEX('Data Entry'!$BY$2649:$BY$5288, MATCH($BY794, 'Data Entry'!$BZ$2649:$BZ$5288, 0)), "")</f>
        <v/>
      </c>
      <c r="CE794" s="41" t="str">
        <f>'Data Entry'!$BW3439</f>
        <v/>
      </c>
    </row>
    <row r="795" spans="77:83" hidden="1" x14ac:dyDescent="0.25">
      <c r="BY795" s="37">
        <v>792</v>
      </c>
      <c r="CC795" s="41" t="str">
        <f>IFERROR(INDEX('Data Entry'!$BY$2649:$BY$5288, MATCH($BY795, 'Data Entry'!$BZ$2649:$BZ$5288, 0)), "")</f>
        <v/>
      </c>
      <c r="CE795" s="41" t="str">
        <f>'Data Entry'!$BW3440</f>
        <v/>
      </c>
    </row>
    <row r="796" spans="77:83" hidden="1" x14ac:dyDescent="0.25">
      <c r="BY796" s="37">
        <v>793</v>
      </c>
      <c r="CC796" s="41" t="str">
        <f>IFERROR(INDEX('Data Entry'!$BY$2649:$BY$5288, MATCH($BY796, 'Data Entry'!$BZ$2649:$BZ$5288, 0)), "")</f>
        <v/>
      </c>
      <c r="CE796" s="41" t="str">
        <f>'Data Entry'!$BW3441</f>
        <v/>
      </c>
    </row>
    <row r="797" spans="77:83" hidden="1" x14ac:dyDescent="0.25">
      <c r="BY797" s="37">
        <v>794</v>
      </c>
      <c r="CC797" s="41" t="str">
        <f>IFERROR(INDEX('Data Entry'!$BY$2649:$BY$5288, MATCH($BY797, 'Data Entry'!$BZ$2649:$BZ$5288, 0)), "")</f>
        <v/>
      </c>
      <c r="CE797" s="41" t="str">
        <f>'Data Entry'!$BW3442</f>
        <v/>
      </c>
    </row>
    <row r="798" spans="77:83" hidden="1" x14ac:dyDescent="0.25">
      <c r="BY798" s="37">
        <v>795</v>
      </c>
      <c r="CC798" s="41" t="str">
        <f>IFERROR(INDEX('Data Entry'!$BY$2649:$BY$5288, MATCH($BY798, 'Data Entry'!$BZ$2649:$BZ$5288, 0)), "")</f>
        <v/>
      </c>
      <c r="CE798" s="41" t="str">
        <f>'Data Entry'!$BW3443</f>
        <v/>
      </c>
    </row>
    <row r="799" spans="77:83" hidden="1" x14ac:dyDescent="0.25">
      <c r="BY799" s="37">
        <v>796</v>
      </c>
      <c r="CC799" s="41" t="str">
        <f>IFERROR(INDEX('Data Entry'!$BY$2649:$BY$5288, MATCH($BY799, 'Data Entry'!$BZ$2649:$BZ$5288, 0)), "")</f>
        <v/>
      </c>
      <c r="CE799" s="41" t="str">
        <f>'Data Entry'!$BW3444</f>
        <v/>
      </c>
    </row>
    <row r="800" spans="77:83" hidden="1" x14ac:dyDescent="0.25">
      <c r="BY800" s="37">
        <v>797</v>
      </c>
      <c r="CC800" s="41" t="str">
        <f>IFERROR(INDEX('Data Entry'!$BY$2649:$BY$5288, MATCH($BY800, 'Data Entry'!$BZ$2649:$BZ$5288, 0)), "")</f>
        <v/>
      </c>
      <c r="CE800" s="41" t="str">
        <f>'Data Entry'!$BW3445</f>
        <v/>
      </c>
    </row>
    <row r="801" spans="77:83" hidden="1" x14ac:dyDescent="0.25">
      <c r="BY801" s="37">
        <v>798</v>
      </c>
      <c r="CC801" s="41" t="str">
        <f>IFERROR(INDEX('Data Entry'!$BY$2649:$BY$5288, MATCH($BY801, 'Data Entry'!$BZ$2649:$BZ$5288, 0)), "")</f>
        <v/>
      </c>
      <c r="CE801" s="41" t="str">
        <f>'Data Entry'!$BW3446</f>
        <v/>
      </c>
    </row>
    <row r="802" spans="77:83" hidden="1" x14ac:dyDescent="0.25">
      <c r="BY802" s="37">
        <v>799</v>
      </c>
      <c r="CC802" s="41" t="str">
        <f>IFERROR(INDEX('Data Entry'!$BY$2649:$BY$5288, MATCH($BY802, 'Data Entry'!$BZ$2649:$BZ$5288, 0)), "")</f>
        <v/>
      </c>
      <c r="CE802" s="41" t="str">
        <f>'Data Entry'!$BW3447</f>
        <v/>
      </c>
    </row>
    <row r="803" spans="77:83" hidden="1" x14ac:dyDescent="0.25">
      <c r="BY803" s="37">
        <v>800</v>
      </c>
      <c r="CC803" s="41" t="str">
        <f>IFERROR(INDEX('Data Entry'!$BY$2649:$BY$5288, MATCH($BY803, 'Data Entry'!$BZ$2649:$BZ$5288, 0)), "")</f>
        <v/>
      </c>
      <c r="CE803" s="41" t="str">
        <f>'Data Entry'!$BW3448</f>
        <v/>
      </c>
    </row>
    <row r="804" spans="77:83" hidden="1" x14ac:dyDescent="0.25">
      <c r="BY804" s="37">
        <v>801</v>
      </c>
      <c r="CC804" s="41" t="str">
        <f>IFERROR(INDEX('Data Entry'!$BY$2649:$BY$5288, MATCH($BY804, 'Data Entry'!$BZ$2649:$BZ$5288, 0)), "")</f>
        <v/>
      </c>
      <c r="CE804" s="41" t="str">
        <f>'Data Entry'!$BW3449</f>
        <v/>
      </c>
    </row>
    <row r="805" spans="77:83" hidden="1" x14ac:dyDescent="0.25">
      <c r="BY805" s="37">
        <v>802</v>
      </c>
      <c r="CC805" s="41" t="str">
        <f>IFERROR(INDEX('Data Entry'!$BY$2649:$BY$5288, MATCH($BY805, 'Data Entry'!$BZ$2649:$BZ$5288, 0)), "")</f>
        <v/>
      </c>
      <c r="CE805" s="41" t="str">
        <f>'Data Entry'!$BW3450</f>
        <v/>
      </c>
    </row>
    <row r="806" spans="77:83" hidden="1" x14ac:dyDescent="0.25">
      <c r="BY806" s="37">
        <v>803</v>
      </c>
      <c r="CC806" s="41" t="str">
        <f>IFERROR(INDEX('Data Entry'!$BY$2649:$BY$5288, MATCH($BY806, 'Data Entry'!$BZ$2649:$BZ$5288, 0)), "")</f>
        <v/>
      </c>
      <c r="CE806" s="41" t="str">
        <f>'Data Entry'!$BW3451</f>
        <v/>
      </c>
    </row>
    <row r="807" spans="77:83" hidden="1" x14ac:dyDescent="0.25">
      <c r="BY807" s="37">
        <v>804</v>
      </c>
      <c r="CC807" s="41" t="str">
        <f>IFERROR(INDEX('Data Entry'!$BY$2649:$BY$5288, MATCH($BY807, 'Data Entry'!$BZ$2649:$BZ$5288, 0)), "")</f>
        <v/>
      </c>
      <c r="CE807" s="41" t="str">
        <f>'Data Entry'!$BW3452</f>
        <v/>
      </c>
    </row>
    <row r="808" spans="77:83" hidden="1" x14ac:dyDescent="0.25">
      <c r="BY808" s="37">
        <v>805</v>
      </c>
      <c r="CC808" s="41" t="str">
        <f>IFERROR(INDEX('Data Entry'!$BY$2649:$BY$5288, MATCH($BY808, 'Data Entry'!$BZ$2649:$BZ$5288, 0)), "")</f>
        <v/>
      </c>
      <c r="CE808" s="41" t="str">
        <f>'Data Entry'!$BW3453</f>
        <v/>
      </c>
    </row>
    <row r="809" spans="77:83" hidden="1" x14ac:dyDescent="0.25">
      <c r="BY809" s="37">
        <v>806</v>
      </c>
      <c r="CC809" s="41" t="str">
        <f>IFERROR(INDEX('Data Entry'!$BY$2649:$BY$5288, MATCH($BY809, 'Data Entry'!$BZ$2649:$BZ$5288, 0)), "")</f>
        <v/>
      </c>
      <c r="CE809" s="41" t="str">
        <f>'Data Entry'!$BW3454</f>
        <v/>
      </c>
    </row>
    <row r="810" spans="77:83" hidden="1" x14ac:dyDescent="0.25">
      <c r="BY810" s="37">
        <v>807</v>
      </c>
      <c r="CC810" s="41" t="str">
        <f>IFERROR(INDEX('Data Entry'!$BY$2649:$BY$5288, MATCH($BY810, 'Data Entry'!$BZ$2649:$BZ$5288, 0)), "")</f>
        <v/>
      </c>
      <c r="CE810" s="41" t="str">
        <f>'Data Entry'!$BW3455</f>
        <v/>
      </c>
    </row>
    <row r="811" spans="77:83" hidden="1" x14ac:dyDescent="0.25">
      <c r="BY811" s="37">
        <v>808</v>
      </c>
      <c r="CC811" s="41" t="str">
        <f>IFERROR(INDEX('Data Entry'!$BY$2649:$BY$5288, MATCH($BY811, 'Data Entry'!$BZ$2649:$BZ$5288, 0)), "")</f>
        <v/>
      </c>
      <c r="CE811" s="41" t="str">
        <f>'Data Entry'!$BW3456</f>
        <v/>
      </c>
    </row>
    <row r="812" spans="77:83" hidden="1" x14ac:dyDescent="0.25">
      <c r="BY812" s="37">
        <v>809</v>
      </c>
      <c r="CC812" s="41" t="str">
        <f>IFERROR(INDEX('Data Entry'!$BY$2649:$BY$5288, MATCH($BY812, 'Data Entry'!$BZ$2649:$BZ$5288, 0)), "")</f>
        <v/>
      </c>
      <c r="CE812" s="41" t="str">
        <f>'Data Entry'!$BW3457</f>
        <v/>
      </c>
    </row>
    <row r="813" spans="77:83" hidden="1" x14ac:dyDescent="0.25">
      <c r="BY813" s="37">
        <v>810</v>
      </c>
      <c r="CC813" s="41" t="str">
        <f>IFERROR(INDEX('Data Entry'!$BY$2649:$BY$5288, MATCH($BY813, 'Data Entry'!$BZ$2649:$BZ$5288, 0)), "")</f>
        <v/>
      </c>
      <c r="CE813" s="41" t="str">
        <f>'Data Entry'!$BW3458</f>
        <v/>
      </c>
    </row>
    <row r="814" spans="77:83" hidden="1" x14ac:dyDescent="0.25">
      <c r="BY814" s="37">
        <v>811</v>
      </c>
      <c r="CC814" s="41" t="str">
        <f>IFERROR(INDEX('Data Entry'!$BY$2649:$BY$5288, MATCH($BY814, 'Data Entry'!$BZ$2649:$BZ$5288, 0)), "")</f>
        <v/>
      </c>
      <c r="CE814" s="41" t="str">
        <f>'Data Entry'!$BW3459</f>
        <v/>
      </c>
    </row>
    <row r="815" spans="77:83" hidden="1" x14ac:dyDescent="0.25">
      <c r="BY815" s="37">
        <v>812</v>
      </c>
      <c r="CC815" s="41" t="str">
        <f>IFERROR(INDEX('Data Entry'!$BY$2649:$BY$5288, MATCH($BY815, 'Data Entry'!$BZ$2649:$BZ$5288, 0)), "")</f>
        <v/>
      </c>
      <c r="CE815" s="41" t="str">
        <f>'Data Entry'!$BW3460</f>
        <v/>
      </c>
    </row>
    <row r="816" spans="77:83" hidden="1" x14ac:dyDescent="0.25">
      <c r="BY816" s="37">
        <v>813</v>
      </c>
      <c r="CC816" s="41" t="str">
        <f>IFERROR(INDEX('Data Entry'!$BY$2649:$BY$5288, MATCH($BY816, 'Data Entry'!$BZ$2649:$BZ$5288, 0)), "")</f>
        <v/>
      </c>
      <c r="CE816" s="41" t="str">
        <f>'Data Entry'!$BW3461</f>
        <v/>
      </c>
    </row>
    <row r="817" spans="77:83" hidden="1" x14ac:dyDescent="0.25">
      <c r="BY817" s="37">
        <v>814</v>
      </c>
      <c r="CC817" s="41" t="str">
        <f>IFERROR(INDEX('Data Entry'!$BY$2649:$BY$5288, MATCH($BY817, 'Data Entry'!$BZ$2649:$BZ$5288, 0)), "")</f>
        <v/>
      </c>
      <c r="CE817" s="41" t="str">
        <f>'Data Entry'!$BW3462</f>
        <v/>
      </c>
    </row>
    <row r="818" spans="77:83" hidden="1" x14ac:dyDescent="0.25">
      <c r="BY818" s="37">
        <v>815</v>
      </c>
      <c r="CC818" s="41" t="str">
        <f>IFERROR(INDEX('Data Entry'!$BY$2649:$BY$5288, MATCH($BY818, 'Data Entry'!$BZ$2649:$BZ$5288, 0)), "")</f>
        <v/>
      </c>
      <c r="CE818" s="41" t="str">
        <f>'Data Entry'!$BW3463</f>
        <v/>
      </c>
    </row>
    <row r="819" spans="77:83" hidden="1" x14ac:dyDescent="0.25">
      <c r="BY819" s="37">
        <v>816</v>
      </c>
      <c r="CC819" s="41" t="str">
        <f>IFERROR(INDEX('Data Entry'!$BY$2649:$BY$5288, MATCH($BY819, 'Data Entry'!$BZ$2649:$BZ$5288, 0)), "")</f>
        <v/>
      </c>
      <c r="CE819" s="41" t="str">
        <f>'Data Entry'!$BW3464</f>
        <v/>
      </c>
    </row>
    <row r="820" spans="77:83" hidden="1" x14ac:dyDescent="0.25">
      <c r="BY820" s="37">
        <v>817</v>
      </c>
      <c r="CC820" s="41" t="str">
        <f>IFERROR(INDEX('Data Entry'!$BY$2649:$BY$5288, MATCH($BY820, 'Data Entry'!$BZ$2649:$BZ$5288, 0)), "")</f>
        <v/>
      </c>
      <c r="CE820" s="41" t="str">
        <f>'Data Entry'!$BW3465</f>
        <v/>
      </c>
    </row>
    <row r="821" spans="77:83" hidden="1" x14ac:dyDescent="0.25">
      <c r="BY821" s="37">
        <v>818</v>
      </c>
      <c r="CC821" s="41" t="str">
        <f>IFERROR(INDEX('Data Entry'!$BY$2649:$BY$5288, MATCH($BY821, 'Data Entry'!$BZ$2649:$BZ$5288, 0)), "")</f>
        <v/>
      </c>
      <c r="CE821" s="41" t="str">
        <f>'Data Entry'!$BW3466</f>
        <v/>
      </c>
    </row>
    <row r="822" spans="77:83" hidden="1" x14ac:dyDescent="0.25">
      <c r="BY822" s="37">
        <v>819</v>
      </c>
      <c r="CC822" s="41" t="str">
        <f>IFERROR(INDEX('Data Entry'!$BY$2649:$BY$5288, MATCH($BY822, 'Data Entry'!$BZ$2649:$BZ$5288, 0)), "")</f>
        <v/>
      </c>
      <c r="CE822" s="41" t="str">
        <f>'Data Entry'!$BW3467</f>
        <v/>
      </c>
    </row>
    <row r="823" spans="77:83" hidden="1" x14ac:dyDescent="0.25">
      <c r="BY823" s="37">
        <v>820</v>
      </c>
      <c r="CC823" s="41" t="str">
        <f>IFERROR(INDEX('Data Entry'!$BY$2649:$BY$5288, MATCH($BY823, 'Data Entry'!$BZ$2649:$BZ$5288, 0)), "")</f>
        <v/>
      </c>
      <c r="CE823" s="41" t="str">
        <f>'Data Entry'!$BW3468</f>
        <v/>
      </c>
    </row>
    <row r="824" spans="77:83" hidden="1" x14ac:dyDescent="0.25">
      <c r="BY824" s="37">
        <v>821</v>
      </c>
      <c r="CC824" s="41" t="str">
        <f>IFERROR(INDEX('Data Entry'!$BY$2649:$BY$5288, MATCH($BY824, 'Data Entry'!$BZ$2649:$BZ$5288, 0)), "")</f>
        <v/>
      </c>
      <c r="CE824" s="41" t="str">
        <f>'Data Entry'!$BW3469</f>
        <v/>
      </c>
    </row>
    <row r="825" spans="77:83" hidden="1" x14ac:dyDescent="0.25">
      <c r="BY825" s="37">
        <v>822</v>
      </c>
      <c r="CC825" s="41" t="str">
        <f>IFERROR(INDEX('Data Entry'!$BY$2649:$BY$5288, MATCH($BY825, 'Data Entry'!$BZ$2649:$BZ$5288, 0)), "")</f>
        <v/>
      </c>
      <c r="CE825" s="41" t="str">
        <f>'Data Entry'!$BW3470</f>
        <v/>
      </c>
    </row>
    <row r="826" spans="77:83" hidden="1" x14ac:dyDescent="0.25">
      <c r="BY826" s="37">
        <v>823</v>
      </c>
      <c r="CC826" s="41" t="str">
        <f>IFERROR(INDEX('Data Entry'!$BY$2649:$BY$5288, MATCH($BY826, 'Data Entry'!$BZ$2649:$BZ$5288, 0)), "")</f>
        <v/>
      </c>
      <c r="CE826" s="41" t="str">
        <f>'Data Entry'!$BW3471</f>
        <v/>
      </c>
    </row>
    <row r="827" spans="77:83" hidden="1" x14ac:dyDescent="0.25">
      <c r="BY827" s="37">
        <v>824</v>
      </c>
      <c r="CC827" s="41" t="str">
        <f>IFERROR(INDEX('Data Entry'!$BY$2649:$BY$5288, MATCH($BY827, 'Data Entry'!$BZ$2649:$BZ$5288, 0)), "")</f>
        <v/>
      </c>
      <c r="CE827" s="41" t="str">
        <f>'Data Entry'!$BW3472</f>
        <v/>
      </c>
    </row>
    <row r="828" spans="77:83" hidden="1" x14ac:dyDescent="0.25">
      <c r="BY828" s="37">
        <v>825</v>
      </c>
      <c r="CC828" s="41" t="str">
        <f>IFERROR(INDEX('Data Entry'!$BY$2649:$BY$5288, MATCH($BY828, 'Data Entry'!$BZ$2649:$BZ$5288, 0)), "")</f>
        <v/>
      </c>
      <c r="CE828" s="41" t="str">
        <f>'Data Entry'!$BW3473</f>
        <v/>
      </c>
    </row>
    <row r="829" spans="77:83" hidden="1" x14ac:dyDescent="0.25">
      <c r="BY829" s="37">
        <v>826</v>
      </c>
      <c r="CC829" s="41" t="str">
        <f>IFERROR(INDEX('Data Entry'!$BY$2649:$BY$5288, MATCH($BY829, 'Data Entry'!$BZ$2649:$BZ$5288, 0)), "")</f>
        <v/>
      </c>
      <c r="CE829" s="41" t="str">
        <f>'Data Entry'!$BW3474</f>
        <v/>
      </c>
    </row>
    <row r="830" spans="77:83" hidden="1" x14ac:dyDescent="0.25">
      <c r="BY830" s="37">
        <v>827</v>
      </c>
      <c r="CC830" s="41" t="str">
        <f>IFERROR(INDEX('Data Entry'!$BY$2649:$BY$5288, MATCH($BY830, 'Data Entry'!$BZ$2649:$BZ$5288, 0)), "")</f>
        <v/>
      </c>
      <c r="CE830" s="41" t="str">
        <f>'Data Entry'!$BW3475</f>
        <v/>
      </c>
    </row>
    <row r="831" spans="77:83" hidden="1" x14ac:dyDescent="0.25">
      <c r="BY831" s="37">
        <v>828</v>
      </c>
      <c r="CC831" s="41" t="str">
        <f>IFERROR(INDEX('Data Entry'!$BY$2649:$BY$5288, MATCH($BY831, 'Data Entry'!$BZ$2649:$BZ$5288, 0)), "")</f>
        <v/>
      </c>
      <c r="CE831" s="41" t="str">
        <f>'Data Entry'!$BW3476</f>
        <v/>
      </c>
    </row>
    <row r="832" spans="77:83" hidden="1" x14ac:dyDescent="0.25">
      <c r="BY832" s="37">
        <v>829</v>
      </c>
      <c r="CC832" s="41" t="str">
        <f>IFERROR(INDEX('Data Entry'!$BY$2649:$BY$5288, MATCH($BY832, 'Data Entry'!$BZ$2649:$BZ$5288, 0)), "")</f>
        <v/>
      </c>
      <c r="CE832" s="41" t="str">
        <f>'Data Entry'!$BW3477</f>
        <v/>
      </c>
    </row>
    <row r="833" spans="77:83" hidden="1" x14ac:dyDescent="0.25">
      <c r="BY833" s="37">
        <v>830</v>
      </c>
      <c r="CC833" s="41" t="str">
        <f>IFERROR(INDEX('Data Entry'!$BY$2649:$BY$5288, MATCH($BY833, 'Data Entry'!$BZ$2649:$BZ$5288, 0)), "")</f>
        <v/>
      </c>
      <c r="CE833" s="41" t="str">
        <f>'Data Entry'!$BW3478</f>
        <v/>
      </c>
    </row>
    <row r="834" spans="77:83" hidden="1" x14ac:dyDescent="0.25">
      <c r="BY834" s="37">
        <v>831</v>
      </c>
      <c r="CC834" s="41" t="str">
        <f>IFERROR(INDEX('Data Entry'!$BY$2649:$BY$5288, MATCH($BY834, 'Data Entry'!$BZ$2649:$BZ$5288, 0)), "")</f>
        <v/>
      </c>
      <c r="CE834" s="41" t="str">
        <f>'Data Entry'!$BW3479</f>
        <v/>
      </c>
    </row>
    <row r="835" spans="77:83" hidden="1" x14ac:dyDescent="0.25">
      <c r="BY835" s="37">
        <v>832</v>
      </c>
      <c r="CC835" s="41" t="str">
        <f>IFERROR(INDEX('Data Entry'!$BY$2649:$BY$5288, MATCH($BY835, 'Data Entry'!$BZ$2649:$BZ$5288, 0)), "")</f>
        <v/>
      </c>
      <c r="CE835" s="41" t="str">
        <f>'Data Entry'!$BW3480</f>
        <v/>
      </c>
    </row>
    <row r="836" spans="77:83" hidden="1" x14ac:dyDescent="0.25">
      <c r="BY836" s="37">
        <v>833</v>
      </c>
      <c r="CC836" s="41" t="str">
        <f>IFERROR(INDEX('Data Entry'!$BY$2649:$BY$5288, MATCH($BY836, 'Data Entry'!$BZ$2649:$BZ$5288, 0)), "")</f>
        <v/>
      </c>
      <c r="CE836" s="41" t="str">
        <f>'Data Entry'!$BW3481</f>
        <v/>
      </c>
    </row>
    <row r="837" spans="77:83" hidden="1" x14ac:dyDescent="0.25">
      <c r="BY837" s="37">
        <v>834</v>
      </c>
      <c r="CC837" s="41" t="str">
        <f>IFERROR(INDEX('Data Entry'!$BY$2649:$BY$5288, MATCH($BY837, 'Data Entry'!$BZ$2649:$BZ$5288, 0)), "")</f>
        <v/>
      </c>
      <c r="CE837" s="41" t="str">
        <f>'Data Entry'!$BW3482</f>
        <v/>
      </c>
    </row>
    <row r="838" spans="77:83" hidden="1" x14ac:dyDescent="0.25">
      <c r="BY838" s="37">
        <v>835</v>
      </c>
      <c r="CC838" s="41" t="str">
        <f>IFERROR(INDEX('Data Entry'!$BY$2649:$BY$5288, MATCH($BY838, 'Data Entry'!$BZ$2649:$BZ$5288, 0)), "")</f>
        <v/>
      </c>
      <c r="CE838" s="41" t="str">
        <f>'Data Entry'!$BW3483</f>
        <v/>
      </c>
    </row>
    <row r="839" spans="77:83" hidden="1" x14ac:dyDescent="0.25">
      <c r="BY839" s="37">
        <v>836</v>
      </c>
      <c r="CC839" s="41" t="str">
        <f>IFERROR(INDEX('Data Entry'!$BY$2649:$BY$5288, MATCH($BY839, 'Data Entry'!$BZ$2649:$BZ$5288, 0)), "")</f>
        <v/>
      </c>
      <c r="CE839" s="41" t="str">
        <f>'Data Entry'!$BW3484</f>
        <v/>
      </c>
    </row>
    <row r="840" spans="77:83" hidden="1" x14ac:dyDescent="0.25">
      <c r="BY840" s="37">
        <v>837</v>
      </c>
      <c r="CC840" s="41" t="str">
        <f>IFERROR(INDEX('Data Entry'!$BY$2649:$BY$5288, MATCH($BY840, 'Data Entry'!$BZ$2649:$BZ$5288, 0)), "")</f>
        <v/>
      </c>
      <c r="CE840" s="41" t="str">
        <f>'Data Entry'!$BW3485</f>
        <v/>
      </c>
    </row>
    <row r="841" spans="77:83" hidden="1" x14ac:dyDescent="0.25">
      <c r="BY841" s="37">
        <v>838</v>
      </c>
      <c r="CC841" s="41" t="str">
        <f>IFERROR(INDEX('Data Entry'!$BY$2649:$BY$5288, MATCH($BY841, 'Data Entry'!$BZ$2649:$BZ$5288, 0)), "")</f>
        <v/>
      </c>
      <c r="CE841" s="41" t="str">
        <f>'Data Entry'!$BW3486</f>
        <v/>
      </c>
    </row>
    <row r="842" spans="77:83" hidden="1" x14ac:dyDescent="0.25">
      <c r="BY842" s="37">
        <v>839</v>
      </c>
      <c r="CC842" s="41" t="str">
        <f>IFERROR(INDEX('Data Entry'!$BY$2649:$BY$5288, MATCH($BY842, 'Data Entry'!$BZ$2649:$BZ$5288, 0)), "")</f>
        <v/>
      </c>
      <c r="CE842" s="41" t="str">
        <f>'Data Entry'!$BW3487</f>
        <v/>
      </c>
    </row>
    <row r="843" spans="77:83" hidden="1" x14ac:dyDescent="0.25">
      <c r="BY843" s="37">
        <v>840</v>
      </c>
      <c r="CC843" s="41" t="str">
        <f>IFERROR(INDEX('Data Entry'!$BY$2649:$BY$5288, MATCH($BY843, 'Data Entry'!$BZ$2649:$BZ$5288, 0)), "")</f>
        <v/>
      </c>
      <c r="CE843" s="41" t="str">
        <f>'Data Entry'!$BW3488</f>
        <v/>
      </c>
    </row>
    <row r="844" spans="77:83" hidden="1" x14ac:dyDescent="0.25">
      <c r="BY844" s="37">
        <v>841</v>
      </c>
      <c r="CC844" s="41" t="str">
        <f>IFERROR(INDEX('Data Entry'!$BY$2649:$BY$5288, MATCH($BY844, 'Data Entry'!$BZ$2649:$BZ$5288, 0)), "")</f>
        <v/>
      </c>
      <c r="CE844" s="41" t="str">
        <f>'Data Entry'!$BW3489</f>
        <v/>
      </c>
    </row>
    <row r="845" spans="77:83" hidden="1" x14ac:dyDescent="0.25">
      <c r="BY845" s="37">
        <v>842</v>
      </c>
      <c r="CC845" s="41" t="str">
        <f>IFERROR(INDEX('Data Entry'!$BY$2649:$BY$5288, MATCH($BY845, 'Data Entry'!$BZ$2649:$BZ$5288, 0)), "")</f>
        <v/>
      </c>
      <c r="CE845" s="41" t="str">
        <f>'Data Entry'!$BW3490</f>
        <v/>
      </c>
    </row>
    <row r="846" spans="77:83" hidden="1" x14ac:dyDescent="0.25">
      <c r="BY846" s="37">
        <v>843</v>
      </c>
      <c r="CC846" s="41" t="str">
        <f>IFERROR(INDEX('Data Entry'!$BY$2649:$BY$5288, MATCH($BY846, 'Data Entry'!$BZ$2649:$BZ$5288, 0)), "")</f>
        <v/>
      </c>
      <c r="CE846" s="41" t="str">
        <f>'Data Entry'!$BW3491</f>
        <v/>
      </c>
    </row>
    <row r="847" spans="77:83" hidden="1" x14ac:dyDescent="0.25">
      <c r="BY847" s="37">
        <v>844</v>
      </c>
      <c r="CC847" s="41" t="str">
        <f>IFERROR(INDEX('Data Entry'!$BY$2649:$BY$5288, MATCH($BY847, 'Data Entry'!$BZ$2649:$BZ$5288, 0)), "")</f>
        <v/>
      </c>
      <c r="CE847" s="41" t="str">
        <f>'Data Entry'!$BW3492</f>
        <v/>
      </c>
    </row>
    <row r="848" spans="77:83" hidden="1" x14ac:dyDescent="0.25">
      <c r="BY848" s="37">
        <v>845</v>
      </c>
      <c r="CC848" s="41" t="str">
        <f>IFERROR(INDEX('Data Entry'!$BY$2649:$BY$5288, MATCH($BY848, 'Data Entry'!$BZ$2649:$BZ$5288, 0)), "")</f>
        <v/>
      </c>
      <c r="CE848" s="41" t="str">
        <f>'Data Entry'!$BW3493</f>
        <v/>
      </c>
    </row>
    <row r="849" spans="77:83" hidden="1" x14ac:dyDescent="0.25">
      <c r="BY849" s="37">
        <v>846</v>
      </c>
      <c r="CC849" s="41" t="str">
        <f>IFERROR(INDEX('Data Entry'!$BY$2649:$BY$5288, MATCH($BY849, 'Data Entry'!$BZ$2649:$BZ$5288, 0)), "")</f>
        <v/>
      </c>
      <c r="CE849" s="41" t="str">
        <f>'Data Entry'!$BW3494</f>
        <v/>
      </c>
    </row>
    <row r="850" spans="77:83" hidden="1" x14ac:dyDescent="0.25">
      <c r="BY850" s="37">
        <v>847</v>
      </c>
      <c r="CC850" s="41" t="str">
        <f>IFERROR(INDEX('Data Entry'!$BY$2649:$BY$5288, MATCH($BY850, 'Data Entry'!$BZ$2649:$BZ$5288, 0)), "")</f>
        <v/>
      </c>
      <c r="CE850" s="41" t="str">
        <f>'Data Entry'!$BW3495</f>
        <v/>
      </c>
    </row>
    <row r="851" spans="77:83" hidden="1" x14ac:dyDescent="0.25">
      <c r="BY851" s="37">
        <v>848</v>
      </c>
      <c r="CC851" s="41" t="str">
        <f>IFERROR(INDEX('Data Entry'!$BY$2649:$BY$5288, MATCH($BY851, 'Data Entry'!$BZ$2649:$BZ$5288, 0)), "")</f>
        <v/>
      </c>
      <c r="CE851" s="41" t="str">
        <f>'Data Entry'!$BW3496</f>
        <v/>
      </c>
    </row>
    <row r="852" spans="77:83" hidden="1" x14ac:dyDescent="0.25">
      <c r="BY852" s="37">
        <v>849</v>
      </c>
      <c r="CC852" s="41" t="str">
        <f>IFERROR(INDEX('Data Entry'!$BY$2649:$BY$5288, MATCH($BY852, 'Data Entry'!$BZ$2649:$BZ$5288, 0)), "")</f>
        <v/>
      </c>
      <c r="CE852" s="41" t="str">
        <f>'Data Entry'!$BW3497</f>
        <v/>
      </c>
    </row>
    <row r="853" spans="77:83" hidden="1" x14ac:dyDescent="0.25">
      <c r="BY853" s="37">
        <v>850</v>
      </c>
      <c r="CC853" s="41" t="str">
        <f>IFERROR(INDEX('Data Entry'!$BY$2649:$BY$5288, MATCH($BY853, 'Data Entry'!$BZ$2649:$BZ$5288, 0)), "")</f>
        <v/>
      </c>
      <c r="CE853" s="41" t="str">
        <f>'Data Entry'!$BW3498</f>
        <v/>
      </c>
    </row>
    <row r="854" spans="77:83" hidden="1" x14ac:dyDescent="0.25">
      <c r="BY854" s="37">
        <v>851</v>
      </c>
      <c r="CC854" s="41" t="str">
        <f>IFERROR(INDEX('Data Entry'!$BY$2649:$BY$5288, MATCH($BY854, 'Data Entry'!$BZ$2649:$BZ$5288, 0)), "")</f>
        <v/>
      </c>
      <c r="CE854" s="41" t="str">
        <f>'Data Entry'!$BW3499</f>
        <v/>
      </c>
    </row>
    <row r="855" spans="77:83" hidden="1" x14ac:dyDescent="0.25">
      <c r="BY855" s="37">
        <v>852</v>
      </c>
      <c r="CC855" s="41" t="str">
        <f>IFERROR(INDEX('Data Entry'!$BY$2649:$BY$5288, MATCH($BY855, 'Data Entry'!$BZ$2649:$BZ$5288, 0)), "")</f>
        <v/>
      </c>
      <c r="CE855" s="41" t="str">
        <f>'Data Entry'!$BW3500</f>
        <v/>
      </c>
    </row>
    <row r="856" spans="77:83" hidden="1" x14ac:dyDescent="0.25">
      <c r="BY856" s="37">
        <v>853</v>
      </c>
      <c r="CC856" s="41" t="str">
        <f>IFERROR(INDEX('Data Entry'!$BY$2649:$BY$5288, MATCH($BY856, 'Data Entry'!$BZ$2649:$BZ$5288, 0)), "")</f>
        <v/>
      </c>
      <c r="CE856" s="41" t="str">
        <f>'Data Entry'!$BW3501</f>
        <v/>
      </c>
    </row>
    <row r="857" spans="77:83" hidden="1" x14ac:dyDescent="0.25">
      <c r="BY857" s="37">
        <v>854</v>
      </c>
      <c r="CC857" s="41" t="str">
        <f>IFERROR(INDEX('Data Entry'!$BY$2649:$BY$5288, MATCH($BY857, 'Data Entry'!$BZ$2649:$BZ$5288, 0)), "")</f>
        <v/>
      </c>
      <c r="CE857" s="41" t="str">
        <f>'Data Entry'!$BW3502</f>
        <v/>
      </c>
    </row>
    <row r="858" spans="77:83" hidden="1" x14ac:dyDescent="0.25">
      <c r="BY858" s="37">
        <v>855</v>
      </c>
      <c r="CC858" s="41" t="str">
        <f>IFERROR(INDEX('Data Entry'!$BY$2649:$BY$5288, MATCH($BY858, 'Data Entry'!$BZ$2649:$BZ$5288, 0)), "")</f>
        <v/>
      </c>
      <c r="CE858" s="41" t="str">
        <f>'Data Entry'!$BW3503</f>
        <v/>
      </c>
    </row>
    <row r="859" spans="77:83" hidden="1" x14ac:dyDescent="0.25">
      <c r="BY859" s="37">
        <v>856</v>
      </c>
      <c r="CC859" s="41" t="str">
        <f>IFERROR(INDEX('Data Entry'!$BY$2649:$BY$5288, MATCH($BY859, 'Data Entry'!$BZ$2649:$BZ$5288, 0)), "")</f>
        <v/>
      </c>
      <c r="CE859" s="41" t="str">
        <f>'Data Entry'!$BW3504</f>
        <v/>
      </c>
    </row>
    <row r="860" spans="77:83" hidden="1" x14ac:dyDescent="0.25">
      <c r="BY860" s="37">
        <v>857</v>
      </c>
      <c r="CC860" s="41" t="str">
        <f>IFERROR(INDEX('Data Entry'!$BY$2649:$BY$5288, MATCH($BY860, 'Data Entry'!$BZ$2649:$BZ$5288, 0)), "")</f>
        <v/>
      </c>
      <c r="CE860" s="41" t="str">
        <f>'Data Entry'!$BW3505</f>
        <v/>
      </c>
    </row>
    <row r="861" spans="77:83" hidden="1" x14ac:dyDescent="0.25">
      <c r="BY861" s="37">
        <v>858</v>
      </c>
      <c r="CC861" s="41" t="str">
        <f>IFERROR(INDEX('Data Entry'!$BY$2649:$BY$5288, MATCH($BY861, 'Data Entry'!$BZ$2649:$BZ$5288, 0)), "")</f>
        <v/>
      </c>
      <c r="CE861" s="41" t="str">
        <f>'Data Entry'!$BW3506</f>
        <v/>
      </c>
    </row>
    <row r="862" spans="77:83" hidden="1" x14ac:dyDescent="0.25">
      <c r="BY862" s="37">
        <v>859</v>
      </c>
      <c r="CC862" s="41" t="str">
        <f>IFERROR(INDEX('Data Entry'!$BY$2649:$BY$5288, MATCH($BY862, 'Data Entry'!$BZ$2649:$BZ$5288, 0)), "")</f>
        <v/>
      </c>
      <c r="CE862" s="41" t="str">
        <f>'Data Entry'!$BW3507</f>
        <v/>
      </c>
    </row>
    <row r="863" spans="77:83" hidden="1" x14ac:dyDescent="0.25">
      <c r="BY863" s="37">
        <v>860</v>
      </c>
      <c r="CC863" s="41" t="str">
        <f>IFERROR(INDEX('Data Entry'!$BY$2649:$BY$5288, MATCH($BY863, 'Data Entry'!$BZ$2649:$BZ$5288, 0)), "")</f>
        <v/>
      </c>
      <c r="CE863" s="41" t="str">
        <f>'Data Entry'!$BW3508</f>
        <v/>
      </c>
    </row>
    <row r="864" spans="77:83" hidden="1" x14ac:dyDescent="0.25">
      <c r="BY864" s="37">
        <v>861</v>
      </c>
      <c r="CC864" s="41" t="str">
        <f>IFERROR(INDEX('Data Entry'!$BY$2649:$BY$5288, MATCH($BY864, 'Data Entry'!$BZ$2649:$BZ$5288, 0)), "")</f>
        <v/>
      </c>
      <c r="CE864" s="41" t="str">
        <f>'Data Entry'!$BW3509</f>
        <v/>
      </c>
    </row>
    <row r="865" spans="77:83" hidden="1" x14ac:dyDescent="0.25">
      <c r="BY865" s="37">
        <v>862</v>
      </c>
      <c r="CC865" s="41" t="str">
        <f>IFERROR(INDEX('Data Entry'!$BY$2649:$BY$5288, MATCH($BY865, 'Data Entry'!$BZ$2649:$BZ$5288, 0)), "")</f>
        <v/>
      </c>
      <c r="CE865" s="41" t="str">
        <f>'Data Entry'!$BW3510</f>
        <v/>
      </c>
    </row>
    <row r="866" spans="77:83" hidden="1" x14ac:dyDescent="0.25">
      <c r="BY866" s="37">
        <v>863</v>
      </c>
      <c r="CC866" s="41" t="str">
        <f>IFERROR(INDEX('Data Entry'!$BY$2649:$BY$5288, MATCH($BY866, 'Data Entry'!$BZ$2649:$BZ$5288, 0)), "")</f>
        <v/>
      </c>
      <c r="CE866" s="41" t="str">
        <f>'Data Entry'!$BW3511</f>
        <v/>
      </c>
    </row>
    <row r="867" spans="77:83" hidden="1" x14ac:dyDescent="0.25">
      <c r="BY867" s="37">
        <v>864</v>
      </c>
      <c r="CC867" s="41" t="str">
        <f>IFERROR(INDEX('Data Entry'!$BY$2649:$BY$5288, MATCH($BY867, 'Data Entry'!$BZ$2649:$BZ$5288, 0)), "")</f>
        <v/>
      </c>
      <c r="CE867" s="41" t="str">
        <f>'Data Entry'!$BW3512</f>
        <v/>
      </c>
    </row>
    <row r="868" spans="77:83" hidden="1" x14ac:dyDescent="0.25">
      <c r="BY868" s="37">
        <v>865</v>
      </c>
      <c r="CC868" s="41" t="str">
        <f>IFERROR(INDEX('Data Entry'!$BY$2649:$BY$5288, MATCH($BY868, 'Data Entry'!$BZ$2649:$BZ$5288, 0)), "")</f>
        <v/>
      </c>
      <c r="CE868" s="41" t="str">
        <f>'Data Entry'!$BW3513</f>
        <v/>
      </c>
    </row>
    <row r="869" spans="77:83" hidden="1" x14ac:dyDescent="0.25">
      <c r="BY869" s="37">
        <v>866</v>
      </c>
      <c r="CC869" s="41" t="str">
        <f>IFERROR(INDEX('Data Entry'!$BY$2649:$BY$5288, MATCH($BY869, 'Data Entry'!$BZ$2649:$BZ$5288, 0)), "")</f>
        <v/>
      </c>
      <c r="CE869" s="41" t="str">
        <f>'Data Entry'!$BW3514</f>
        <v/>
      </c>
    </row>
    <row r="870" spans="77:83" hidden="1" x14ac:dyDescent="0.25">
      <c r="BY870" s="37">
        <v>867</v>
      </c>
      <c r="CC870" s="41" t="str">
        <f>IFERROR(INDEX('Data Entry'!$BY$2649:$BY$5288, MATCH($BY870, 'Data Entry'!$BZ$2649:$BZ$5288, 0)), "")</f>
        <v/>
      </c>
      <c r="CE870" s="41" t="str">
        <f>'Data Entry'!$BW3515</f>
        <v/>
      </c>
    </row>
    <row r="871" spans="77:83" hidden="1" x14ac:dyDescent="0.25">
      <c r="BY871" s="37">
        <v>868</v>
      </c>
      <c r="CC871" s="41" t="str">
        <f>IFERROR(INDEX('Data Entry'!$BY$2649:$BY$5288, MATCH($BY871, 'Data Entry'!$BZ$2649:$BZ$5288, 0)), "")</f>
        <v/>
      </c>
      <c r="CE871" s="41" t="str">
        <f>'Data Entry'!$BW3516</f>
        <v/>
      </c>
    </row>
    <row r="872" spans="77:83" hidden="1" x14ac:dyDescent="0.25">
      <c r="BY872" s="37">
        <v>869</v>
      </c>
      <c r="CC872" s="41" t="str">
        <f>IFERROR(INDEX('Data Entry'!$BY$2649:$BY$5288, MATCH($BY872, 'Data Entry'!$BZ$2649:$BZ$5288, 0)), "")</f>
        <v/>
      </c>
      <c r="CE872" s="41" t="str">
        <f>'Data Entry'!$BW3517</f>
        <v/>
      </c>
    </row>
    <row r="873" spans="77:83" hidden="1" x14ac:dyDescent="0.25">
      <c r="BY873" s="37">
        <v>870</v>
      </c>
      <c r="CC873" s="41" t="str">
        <f>IFERROR(INDEX('Data Entry'!$BY$2649:$BY$5288, MATCH($BY873, 'Data Entry'!$BZ$2649:$BZ$5288, 0)), "")</f>
        <v/>
      </c>
      <c r="CE873" s="41" t="str">
        <f>'Data Entry'!$BW3518</f>
        <v/>
      </c>
    </row>
    <row r="874" spans="77:83" hidden="1" x14ac:dyDescent="0.25">
      <c r="BY874" s="37">
        <v>871</v>
      </c>
      <c r="CC874" s="41" t="str">
        <f>IFERROR(INDEX('Data Entry'!$BY$2649:$BY$5288, MATCH($BY874, 'Data Entry'!$BZ$2649:$BZ$5288, 0)), "")</f>
        <v/>
      </c>
      <c r="CE874" s="41" t="str">
        <f>'Data Entry'!$BW3519</f>
        <v/>
      </c>
    </row>
    <row r="875" spans="77:83" hidden="1" x14ac:dyDescent="0.25">
      <c r="BY875" s="37">
        <v>872</v>
      </c>
      <c r="CC875" s="41" t="str">
        <f>IFERROR(INDEX('Data Entry'!$BY$2649:$BY$5288, MATCH($BY875, 'Data Entry'!$BZ$2649:$BZ$5288, 0)), "")</f>
        <v/>
      </c>
      <c r="CE875" s="41" t="str">
        <f>'Data Entry'!$BW3520</f>
        <v/>
      </c>
    </row>
    <row r="876" spans="77:83" hidden="1" x14ac:dyDescent="0.25">
      <c r="BY876" s="37">
        <v>873</v>
      </c>
      <c r="CC876" s="41" t="str">
        <f>IFERROR(INDEX('Data Entry'!$BY$2649:$BY$5288, MATCH($BY876, 'Data Entry'!$BZ$2649:$BZ$5288, 0)), "")</f>
        <v/>
      </c>
      <c r="CE876" s="41" t="str">
        <f>'Data Entry'!$BW3521</f>
        <v/>
      </c>
    </row>
    <row r="877" spans="77:83" hidden="1" x14ac:dyDescent="0.25">
      <c r="BY877" s="37">
        <v>874</v>
      </c>
      <c r="CC877" s="41" t="str">
        <f>IFERROR(INDEX('Data Entry'!$BY$2649:$BY$5288, MATCH($BY877, 'Data Entry'!$BZ$2649:$BZ$5288, 0)), "")</f>
        <v/>
      </c>
      <c r="CE877" s="41" t="str">
        <f>'Data Entry'!$BW3522</f>
        <v/>
      </c>
    </row>
    <row r="878" spans="77:83" hidden="1" x14ac:dyDescent="0.25">
      <c r="BY878" s="37">
        <v>875</v>
      </c>
      <c r="CC878" s="41" t="str">
        <f>IFERROR(INDEX('Data Entry'!$BY$2649:$BY$5288, MATCH($BY878, 'Data Entry'!$BZ$2649:$BZ$5288, 0)), "")</f>
        <v/>
      </c>
      <c r="CE878" s="41" t="str">
        <f>'Data Entry'!$BW3523</f>
        <v/>
      </c>
    </row>
    <row r="879" spans="77:83" hidden="1" x14ac:dyDescent="0.25">
      <c r="BY879" s="37">
        <v>876</v>
      </c>
      <c r="CC879" s="41" t="str">
        <f>IFERROR(INDEX('Data Entry'!$BY$2649:$BY$5288, MATCH($BY879, 'Data Entry'!$BZ$2649:$BZ$5288, 0)), "")</f>
        <v/>
      </c>
      <c r="CE879" s="41" t="str">
        <f>'Data Entry'!$BW3524</f>
        <v/>
      </c>
    </row>
    <row r="880" spans="77:83" hidden="1" x14ac:dyDescent="0.25">
      <c r="BY880" s="37">
        <v>877</v>
      </c>
      <c r="CC880" s="41" t="str">
        <f>IFERROR(INDEX('Data Entry'!$BY$2649:$BY$5288, MATCH($BY880, 'Data Entry'!$BZ$2649:$BZ$5288, 0)), "")</f>
        <v/>
      </c>
      <c r="CE880" s="41" t="str">
        <f>'Data Entry'!$BW3525</f>
        <v/>
      </c>
    </row>
    <row r="881" spans="77:83" hidden="1" x14ac:dyDescent="0.25">
      <c r="BY881" s="37">
        <v>878</v>
      </c>
      <c r="CC881" s="41" t="str">
        <f>IFERROR(INDEX('Data Entry'!$BY$2649:$BY$5288, MATCH($BY881, 'Data Entry'!$BZ$2649:$BZ$5288, 0)), "")</f>
        <v/>
      </c>
      <c r="CE881" s="41" t="str">
        <f>'Data Entry'!$BW3526</f>
        <v/>
      </c>
    </row>
    <row r="882" spans="77:83" hidden="1" x14ac:dyDescent="0.25">
      <c r="BY882" s="37">
        <v>879</v>
      </c>
      <c r="CC882" s="41" t="str">
        <f>IFERROR(INDEX('Data Entry'!$BY$2649:$BY$5288, MATCH($BY882, 'Data Entry'!$BZ$2649:$BZ$5288, 0)), "")</f>
        <v/>
      </c>
      <c r="CE882" s="41" t="str">
        <f>'Data Entry'!$BW3527</f>
        <v/>
      </c>
    </row>
    <row r="883" spans="77:83" hidden="1" x14ac:dyDescent="0.25">
      <c r="BY883" s="37">
        <v>880</v>
      </c>
      <c r="CC883" s="41" t="str">
        <f>IFERROR(INDEX('Data Entry'!$BY$2649:$BY$5288, MATCH($BY883, 'Data Entry'!$BZ$2649:$BZ$5288, 0)), "")</f>
        <v/>
      </c>
      <c r="CE883" s="41" t="str">
        <f>'Data Entry'!$BW3528</f>
        <v/>
      </c>
    </row>
    <row r="884" spans="77:83" hidden="1" x14ac:dyDescent="0.25">
      <c r="BY884" s="37">
        <v>881</v>
      </c>
      <c r="CC884" s="41" t="str">
        <f>IFERROR(INDEX('Data Entry'!$BY$2649:$BY$5288, MATCH($BY884, 'Data Entry'!$BZ$2649:$BZ$5288, 0)), "")</f>
        <v/>
      </c>
      <c r="CE884" s="41" t="str">
        <f>'Data Entry'!$BW3529</f>
        <v/>
      </c>
    </row>
    <row r="885" spans="77:83" hidden="1" x14ac:dyDescent="0.25">
      <c r="BY885" s="37">
        <v>882</v>
      </c>
      <c r="CC885" s="41" t="str">
        <f>IFERROR(INDEX('Data Entry'!$BY$2649:$BY$5288, MATCH($BY885, 'Data Entry'!$BZ$2649:$BZ$5288, 0)), "")</f>
        <v/>
      </c>
      <c r="CE885" s="41" t="str">
        <f>'Data Entry'!$BW3530</f>
        <v/>
      </c>
    </row>
    <row r="886" spans="77:83" hidden="1" x14ac:dyDescent="0.25">
      <c r="BY886" s="37">
        <v>883</v>
      </c>
      <c r="CC886" s="41" t="str">
        <f>IFERROR(INDEX('Data Entry'!$BY$2649:$BY$5288, MATCH($BY886, 'Data Entry'!$BZ$2649:$BZ$5288, 0)), "")</f>
        <v/>
      </c>
      <c r="CE886" s="41" t="str">
        <f>'Data Entry'!$BW3531</f>
        <v/>
      </c>
    </row>
    <row r="887" spans="77:83" hidden="1" x14ac:dyDescent="0.25">
      <c r="BY887" s="37">
        <v>884</v>
      </c>
      <c r="CC887" s="41" t="str">
        <f>IFERROR(INDEX('Data Entry'!$BY$2649:$BY$5288, MATCH($BY887, 'Data Entry'!$BZ$2649:$BZ$5288, 0)), "")</f>
        <v/>
      </c>
      <c r="CE887" s="41" t="str">
        <f>'Data Entry'!$BW3532</f>
        <v/>
      </c>
    </row>
    <row r="888" spans="77:83" hidden="1" x14ac:dyDescent="0.25">
      <c r="BY888" s="37">
        <v>885</v>
      </c>
      <c r="CC888" s="41" t="str">
        <f>IFERROR(INDEX('Data Entry'!$BY$2649:$BY$5288, MATCH($BY888, 'Data Entry'!$BZ$2649:$BZ$5288, 0)), "")</f>
        <v/>
      </c>
      <c r="CE888" s="41" t="str">
        <f>'Data Entry'!$BW3533</f>
        <v/>
      </c>
    </row>
    <row r="889" spans="77:83" hidden="1" x14ac:dyDescent="0.25">
      <c r="BY889" s="37">
        <v>886</v>
      </c>
      <c r="CC889" s="41" t="str">
        <f>IFERROR(INDEX('Data Entry'!$BY$2649:$BY$5288, MATCH($BY889, 'Data Entry'!$BZ$2649:$BZ$5288, 0)), "")</f>
        <v/>
      </c>
      <c r="CE889" s="41" t="str">
        <f>'Data Entry'!$BW3534</f>
        <v/>
      </c>
    </row>
    <row r="890" spans="77:83" hidden="1" x14ac:dyDescent="0.25">
      <c r="BY890" s="37">
        <v>887</v>
      </c>
      <c r="CC890" s="41" t="str">
        <f>IFERROR(INDEX('Data Entry'!$BY$2649:$BY$5288, MATCH($BY890, 'Data Entry'!$BZ$2649:$BZ$5288, 0)), "")</f>
        <v/>
      </c>
      <c r="CE890" s="41" t="str">
        <f>'Data Entry'!$BW3535</f>
        <v/>
      </c>
    </row>
    <row r="891" spans="77:83" hidden="1" x14ac:dyDescent="0.25">
      <c r="BY891" s="37">
        <v>888</v>
      </c>
      <c r="CC891" s="41" t="str">
        <f>IFERROR(INDEX('Data Entry'!$BY$2649:$BY$5288, MATCH($BY891, 'Data Entry'!$BZ$2649:$BZ$5288, 0)), "")</f>
        <v/>
      </c>
      <c r="CE891" s="41" t="str">
        <f>'Data Entry'!$BW3536</f>
        <v/>
      </c>
    </row>
    <row r="892" spans="77:83" hidden="1" x14ac:dyDescent="0.25">
      <c r="BY892" s="37">
        <v>889</v>
      </c>
      <c r="CC892" s="41" t="str">
        <f>IFERROR(INDEX('Data Entry'!$BY$2649:$BY$5288, MATCH($BY892, 'Data Entry'!$BZ$2649:$BZ$5288, 0)), "")</f>
        <v/>
      </c>
      <c r="CE892" s="41" t="str">
        <f>'Data Entry'!$BW3537</f>
        <v/>
      </c>
    </row>
    <row r="893" spans="77:83" hidden="1" x14ac:dyDescent="0.25">
      <c r="BY893" s="37">
        <v>890</v>
      </c>
      <c r="CC893" s="41" t="str">
        <f>IFERROR(INDEX('Data Entry'!$BY$2649:$BY$5288, MATCH($BY893, 'Data Entry'!$BZ$2649:$BZ$5288, 0)), "")</f>
        <v/>
      </c>
      <c r="CE893" s="41" t="str">
        <f>'Data Entry'!$BW3538</f>
        <v/>
      </c>
    </row>
    <row r="894" spans="77:83" hidden="1" x14ac:dyDescent="0.25">
      <c r="BY894" s="37">
        <v>891</v>
      </c>
      <c r="CC894" s="41" t="str">
        <f>IFERROR(INDEX('Data Entry'!$BY$2649:$BY$5288, MATCH($BY894, 'Data Entry'!$BZ$2649:$BZ$5288, 0)), "")</f>
        <v/>
      </c>
      <c r="CE894" s="41" t="str">
        <f>'Data Entry'!$BW3539</f>
        <v/>
      </c>
    </row>
    <row r="895" spans="77:83" hidden="1" x14ac:dyDescent="0.25">
      <c r="BY895" s="37">
        <v>892</v>
      </c>
      <c r="CC895" s="41" t="str">
        <f>IFERROR(INDEX('Data Entry'!$BY$2649:$BY$5288, MATCH($BY895, 'Data Entry'!$BZ$2649:$BZ$5288, 0)), "")</f>
        <v/>
      </c>
      <c r="CE895" s="41" t="str">
        <f>'Data Entry'!$BW3540</f>
        <v/>
      </c>
    </row>
    <row r="896" spans="77:83" hidden="1" x14ac:dyDescent="0.25">
      <c r="BY896" s="37">
        <v>893</v>
      </c>
      <c r="CC896" s="41" t="str">
        <f>IFERROR(INDEX('Data Entry'!$BY$2649:$BY$5288, MATCH($BY896, 'Data Entry'!$BZ$2649:$BZ$5288, 0)), "")</f>
        <v/>
      </c>
      <c r="CE896" s="41" t="str">
        <f>'Data Entry'!$BW3541</f>
        <v/>
      </c>
    </row>
    <row r="897" spans="77:83" hidden="1" x14ac:dyDescent="0.25">
      <c r="BY897" s="37">
        <v>894</v>
      </c>
      <c r="CC897" s="41" t="str">
        <f>IFERROR(INDEX('Data Entry'!$BY$2649:$BY$5288, MATCH($BY897, 'Data Entry'!$BZ$2649:$BZ$5288, 0)), "")</f>
        <v/>
      </c>
      <c r="CE897" s="41" t="str">
        <f>'Data Entry'!$BW3542</f>
        <v/>
      </c>
    </row>
    <row r="898" spans="77:83" hidden="1" x14ac:dyDescent="0.25">
      <c r="BY898" s="37">
        <v>895</v>
      </c>
      <c r="CC898" s="41" t="str">
        <f>IFERROR(INDEX('Data Entry'!$BY$2649:$BY$5288, MATCH($BY898, 'Data Entry'!$BZ$2649:$BZ$5288, 0)), "")</f>
        <v/>
      </c>
      <c r="CE898" s="41" t="str">
        <f>'Data Entry'!$BW3543</f>
        <v/>
      </c>
    </row>
    <row r="899" spans="77:83" hidden="1" x14ac:dyDescent="0.25">
      <c r="BY899" s="37">
        <v>896</v>
      </c>
      <c r="CC899" s="41" t="str">
        <f>IFERROR(INDEX('Data Entry'!$BY$2649:$BY$5288, MATCH($BY899, 'Data Entry'!$BZ$2649:$BZ$5288, 0)), "")</f>
        <v/>
      </c>
      <c r="CE899" s="41" t="str">
        <f>'Data Entry'!$BW3544</f>
        <v/>
      </c>
    </row>
    <row r="900" spans="77:83" hidden="1" x14ac:dyDescent="0.25">
      <c r="BY900" s="37">
        <v>897</v>
      </c>
      <c r="CC900" s="41" t="str">
        <f>IFERROR(INDEX('Data Entry'!$BY$2649:$BY$5288, MATCH($BY900, 'Data Entry'!$BZ$2649:$BZ$5288, 0)), "")</f>
        <v/>
      </c>
      <c r="CE900" s="41" t="str">
        <f>'Data Entry'!$BW3545</f>
        <v/>
      </c>
    </row>
    <row r="901" spans="77:83" hidden="1" x14ac:dyDescent="0.25">
      <c r="BY901" s="37">
        <v>898</v>
      </c>
      <c r="CC901" s="41" t="str">
        <f>IFERROR(INDEX('Data Entry'!$BY$2649:$BY$5288, MATCH($BY901, 'Data Entry'!$BZ$2649:$BZ$5288, 0)), "")</f>
        <v/>
      </c>
      <c r="CE901" s="41" t="str">
        <f>'Data Entry'!$BW3546</f>
        <v/>
      </c>
    </row>
    <row r="902" spans="77:83" hidden="1" x14ac:dyDescent="0.25">
      <c r="BY902" s="37">
        <v>899</v>
      </c>
      <c r="CC902" s="41" t="str">
        <f>IFERROR(INDEX('Data Entry'!$BY$2649:$BY$5288, MATCH($BY902, 'Data Entry'!$BZ$2649:$BZ$5288, 0)), "")</f>
        <v/>
      </c>
      <c r="CE902" s="41" t="str">
        <f>'Data Entry'!$BW3547</f>
        <v/>
      </c>
    </row>
    <row r="903" spans="77:83" hidden="1" x14ac:dyDescent="0.25">
      <c r="BY903" s="37">
        <v>900</v>
      </c>
      <c r="CC903" s="41" t="str">
        <f>IFERROR(INDEX('Data Entry'!$BY$2649:$BY$5288, MATCH($BY903, 'Data Entry'!$BZ$2649:$BZ$5288, 0)), "")</f>
        <v/>
      </c>
      <c r="CE903" s="41" t="str">
        <f>'Data Entry'!$BW3548</f>
        <v/>
      </c>
    </row>
    <row r="904" spans="77:83" hidden="1" x14ac:dyDescent="0.25">
      <c r="BY904" s="37">
        <v>901</v>
      </c>
      <c r="CC904" s="41" t="str">
        <f>IFERROR(INDEX('Data Entry'!$BY$2649:$BY$5288, MATCH($BY904, 'Data Entry'!$BZ$2649:$BZ$5288, 0)), "")</f>
        <v/>
      </c>
      <c r="CE904" s="41" t="str">
        <f>'Data Entry'!$BW3549</f>
        <v/>
      </c>
    </row>
    <row r="905" spans="77:83" hidden="1" x14ac:dyDescent="0.25">
      <c r="BY905" s="37">
        <v>902</v>
      </c>
      <c r="CC905" s="41" t="str">
        <f>IFERROR(INDEX('Data Entry'!$BY$2649:$BY$5288, MATCH($BY905, 'Data Entry'!$BZ$2649:$BZ$5288, 0)), "")</f>
        <v/>
      </c>
      <c r="CE905" s="41" t="str">
        <f>'Data Entry'!$BW3550</f>
        <v/>
      </c>
    </row>
    <row r="906" spans="77:83" hidden="1" x14ac:dyDescent="0.25">
      <c r="BY906" s="37">
        <v>903</v>
      </c>
      <c r="CC906" s="41" t="str">
        <f>IFERROR(INDEX('Data Entry'!$BY$2649:$BY$5288, MATCH($BY906, 'Data Entry'!$BZ$2649:$BZ$5288, 0)), "")</f>
        <v/>
      </c>
      <c r="CE906" s="41" t="str">
        <f>'Data Entry'!$BW3551</f>
        <v/>
      </c>
    </row>
    <row r="907" spans="77:83" hidden="1" x14ac:dyDescent="0.25">
      <c r="BY907" s="37">
        <v>904</v>
      </c>
      <c r="CC907" s="41" t="str">
        <f>IFERROR(INDEX('Data Entry'!$BY$2649:$BY$5288, MATCH($BY907, 'Data Entry'!$BZ$2649:$BZ$5288, 0)), "")</f>
        <v/>
      </c>
      <c r="CE907" s="41" t="str">
        <f>'Data Entry'!$BW3552</f>
        <v/>
      </c>
    </row>
    <row r="908" spans="77:83" hidden="1" x14ac:dyDescent="0.25">
      <c r="BY908" s="37">
        <v>905</v>
      </c>
      <c r="CC908" s="41" t="str">
        <f>IFERROR(INDEX('Data Entry'!$BY$2649:$BY$5288, MATCH($BY908, 'Data Entry'!$BZ$2649:$BZ$5288, 0)), "")</f>
        <v/>
      </c>
      <c r="CE908" s="41" t="str">
        <f>'Data Entry'!$BW3553</f>
        <v/>
      </c>
    </row>
    <row r="909" spans="77:83" hidden="1" x14ac:dyDescent="0.25">
      <c r="BY909" s="37">
        <v>906</v>
      </c>
      <c r="CC909" s="41" t="str">
        <f>IFERROR(INDEX('Data Entry'!$BY$2649:$BY$5288, MATCH($BY909, 'Data Entry'!$BZ$2649:$BZ$5288, 0)), "")</f>
        <v/>
      </c>
      <c r="CE909" s="41" t="str">
        <f>'Data Entry'!$BW3554</f>
        <v/>
      </c>
    </row>
    <row r="910" spans="77:83" hidden="1" x14ac:dyDescent="0.25">
      <c r="BY910" s="37">
        <v>907</v>
      </c>
      <c r="CC910" s="41" t="str">
        <f>IFERROR(INDEX('Data Entry'!$BY$2649:$BY$5288, MATCH($BY910, 'Data Entry'!$BZ$2649:$BZ$5288, 0)), "")</f>
        <v/>
      </c>
      <c r="CE910" s="41" t="str">
        <f>'Data Entry'!$BW3555</f>
        <v/>
      </c>
    </row>
    <row r="911" spans="77:83" hidden="1" x14ac:dyDescent="0.25">
      <c r="BY911" s="37">
        <v>908</v>
      </c>
      <c r="CC911" s="41" t="str">
        <f>IFERROR(INDEX('Data Entry'!$BY$2649:$BY$5288, MATCH($BY911, 'Data Entry'!$BZ$2649:$BZ$5288, 0)), "")</f>
        <v/>
      </c>
      <c r="CE911" s="41" t="str">
        <f>'Data Entry'!$BW3556</f>
        <v/>
      </c>
    </row>
    <row r="912" spans="77:83" hidden="1" x14ac:dyDescent="0.25">
      <c r="BY912" s="37">
        <v>909</v>
      </c>
      <c r="CC912" s="41" t="str">
        <f>IFERROR(INDEX('Data Entry'!$BY$2649:$BY$5288, MATCH($BY912, 'Data Entry'!$BZ$2649:$BZ$5288, 0)), "")</f>
        <v/>
      </c>
      <c r="CE912" s="41" t="str">
        <f>'Data Entry'!$BW3557</f>
        <v/>
      </c>
    </row>
    <row r="913" spans="77:83" hidden="1" x14ac:dyDescent="0.25">
      <c r="BY913" s="37">
        <v>910</v>
      </c>
      <c r="CC913" s="41" t="str">
        <f>IFERROR(INDEX('Data Entry'!$BY$2649:$BY$5288, MATCH($BY913, 'Data Entry'!$BZ$2649:$BZ$5288, 0)), "")</f>
        <v/>
      </c>
      <c r="CE913" s="41" t="str">
        <f>'Data Entry'!$BW3558</f>
        <v/>
      </c>
    </row>
    <row r="914" spans="77:83" hidden="1" x14ac:dyDescent="0.25">
      <c r="BY914" s="37">
        <v>911</v>
      </c>
      <c r="CC914" s="41" t="str">
        <f>IFERROR(INDEX('Data Entry'!$BY$2649:$BY$5288, MATCH($BY914, 'Data Entry'!$BZ$2649:$BZ$5288, 0)), "")</f>
        <v/>
      </c>
      <c r="CE914" s="41" t="str">
        <f>'Data Entry'!$BW3559</f>
        <v/>
      </c>
    </row>
    <row r="915" spans="77:83" hidden="1" x14ac:dyDescent="0.25">
      <c r="BY915" s="37">
        <v>912</v>
      </c>
      <c r="CC915" s="41" t="str">
        <f>IFERROR(INDEX('Data Entry'!$BY$2649:$BY$5288, MATCH($BY915, 'Data Entry'!$BZ$2649:$BZ$5288, 0)), "")</f>
        <v/>
      </c>
      <c r="CE915" s="41" t="str">
        <f>'Data Entry'!$BW3560</f>
        <v/>
      </c>
    </row>
    <row r="916" spans="77:83" hidden="1" x14ac:dyDescent="0.25">
      <c r="BY916" s="37">
        <v>913</v>
      </c>
      <c r="CC916" s="41" t="str">
        <f>IFERROR(INDEX('Data Entry'!$BY$2649:$BY$5288, MATCH($BY916, 'Data Entry'!$BZ$2649:$BZ$5288, 0)), "")</f>
        <v/>
      </c>
      <c r="CE916" s="41" t="str">
        <f>'Data Entry'!$BW3561</f>
        <v/>
      </c>
    </row>
    <row r="917" spans="77:83" hidden="1" x14ac:dyDescent="0.25">
      <c r="BY917" s="37">
        <v>914</v>
      </c>
      <c r="CC917" s="41" t="str">
        <f>IFERROR(INDEX('Data Entry'!$BY$2649:$BY$5288, MATCH($BY917, 'Data Entry'!$BZ$2649:$BZ$5288, 0)), "")</f>
        <v/>
      </c>
      <c r="CE917" s="41" t="str">
        <f>'Data Entry'!$BW3562</f>
        <v/>
      </c>
    </row>
    <row r="918" spans="77:83" hidden="1" x14ac:dyDescent="0.25">
      <c r="BY918" s="37">
        <v>915</v>
      </c>
      <c r="CC918" s="41" t="str">
        <f>IFERROR(INDEX('Data Entry'!$BY$2649:$BY$5288, MATCH($BY918, 'Data Entry'!$BZ$2649:$BZ$5288, 0)), "")</f>
        <v/>
      </c>
      <c r="CE918" s="41" t="str">
        <f>'Data Entry'!$BW3563</f>
        <v/>
      </c>
    </row>
    <row r="919" spans="77:83" hidden="1" x14ac:dyDescent="0.25">
      <c r="BY919" s="37">
        <v>916</v>
      </c>
      <c r="CC919" s="41" t="str">
        <f>IFERROR(INDEX('Data Entry'!$BY$2649:$BY$5288, MATCH($BY919, 'Data Entry'!$BZ$2649:$BZ$5288, 0)), "")</f>
        <v/>
      </c>
      <c r="CE919" s="41" t="str">
        <f>'Data Entry'!$BW3564</f>
        <v/>
      </c>
    </row>
    <row r="920" spans="77:83" hidden="1" x14ac:dyDescent="0.25">
      <c r="BY920" s="37">
        <v>917</v>
      </c>
      <c r="CC920" s="41" t="str">
        <f>IFERROR(INDEX('Data Entry'!$BY$2649:$BY$5288, MATCH($BY920, 'Data Entry'!$BZ$2649:$BZ$5288, 0)), "")</f>
        <v/>
      </c>
      <c r="CE920" s="41" t="str">
        <f>'Data Entry'!$BW3565</f>
        <v/>
      </c>
    </row>
    <row r="921" spans="77:83" hidden="1" x14ac:dyDescent="0.25">
      <c r="BY921" s="37">
        <v>918</v>
      </c>
      <c r="CC921" s="41" t="str">
        <f>IFERROR(INDEX('Data Entry'!$BY$2649:$BY$5288, MATCH($BY921, 'Data Entry'!$BZ$2649:$BZ$5288, 0)), "")</f>
        <v/>
      </c>
      <c r="CE921" s="41" t="str">
        <f>'Data Entry'!$BW3566</f>
        <v/>
      </c>
    </row>
    <row r="922" spans="77:83" hidden="1" x14ac:dyDescent="0.25">
      <c r="BY922" s="37">
        <v>919</v>
      </c>
      <c r="CC922" s="41" t="str">
        <f>IFERROR(INDEX('Data Entry'!$BY$2649:$BY$5288, MATCH($BY922, 'Data Entry'!$BZ$2649:$BZ$5288, 0)), "")</f>
        <v/>
      </c>
      <c r="CE922" s="41" t="str">
        <f>'Data Entry'!$BW3567</f>
        <v/>
      </c>
    </row>
    <row r="923" spans="77:83" hidden="1" x14ac:dyDescent="0.25">
      <c r="BY923" s="37">
        <v>920</v>
      </c>
      <c r="CC923" s="41" t="str">
        <f>IFERROR(INDEX('Data Entry'!$BY$2649:$BY$5288, MATCH($BY923, 'Data Entry'!$BZ$2649:$BZ$5288, 0)), "")</f>
        <v/>
      </c>
      <c r="CE923" s="41" t="str">
        <f>'Data Entry'!$BW3568</f>
        <v/>
      </c>
    </row>
    <row r="924" spans="77:83" hidden="1" x14ac:dyDescent="0.25">
      <c r="BY924" s="37">
        <v>921</v>
      </c>
      <c r="CC924" s="41" t="str">
        <f>IFERROR(INDEX('Data Entry'!$BY$2649:$BY$5288, MATCH($BY924, 'Data Entry'!$BZ$2649:$BZ$5288, 0)), "")</f>
        <v/>
      </c>
      <c r="CE924" s="41" t="str">
        <f>'Data Entry'!$BW3569</f>
        <v/>
      </c>
    </row>
    <row r="925" spans="77:83" hidden="1" x14ac:dyDescent="0.25">
      <c r="BY925" s="37">
        <v>922</v>
      </c>
      <c r="CC925" s="41" t="str">
        <f>IFERROR(INDEX('Data Entry'!$BY$2649:$BY$5288, MATCH($BY925, 'Data Entry'!$BZ$2649:$BZ$5288, 0)), "")</f>
        <v/>
      </c>
      <c r="CE925" s="41" t="str">
        <f>'Data Entry'!$BW3570</f>
        <v/>
      </c>
    </row>
    <row r="926" spans="77:83" hidden="1" x14ac:dyDescent="0.25">
      <c r="BY926" s="37">
        <v>923</v>
      </c>
      <c r="CC926" s="41" t="str">
        <f>IFERROR(INDEX('Data Entry'!$BY$2649:$BY$5288, MATCH($BY926, 'Data Entry'!$BZ$2649:$BZ$5288, 0)), "")</f>
        <v/>
      </c>
      <c r="CE926" s="41" t="str">
        <f>'Data Entry'!$BW3571</f>
        <v/>
      </c>
    </row>
    <row r="927" spans="77:83" hidden="1" x14ac:dyDescent="0.25">
      <c r="BY927" s="37">
        <v>924</v>
      </c>
      <c r="CC927" s="41" t="str">
        <f>IFERROR(INDEX('Data Entry'!$BY$2649:$BY$5288, MATCH($BY927, 'Data Entry'!$BZ$2649:$BZ$5288, 0)), "")</f>
        <v/>
      </c>
      <c r="CE927" s="41" t="str">
        <f>'Data Entry'!$BW3572</f>
        <v/>
      </c>
    </row>
    <row r="928" spans="77:83" hidden="1" x14ac:dyDescent="0.25">
      <c r="BY928" s="37">
        <v>925</v>
      </c>
      <c r="CC928" s="41" t="str">
        <f>IFERROR(INDEX('Data Entry'!$BY$2649:$BY$5288, MATCH($BY928, 'Data Entry'!$BZ$2649:$BZ$5288, 0)), "")</f>
        <v/>
      </c>
      <c r="CE928" s="41" t="str">
        <f>'Data Entry'!$BW3573</f>
        <v/>
      </c>
    </row>
    <row r="929" spans="77:83" hidden="1" x14ac:dyDescent="0.25">
      <c r="BY929" s="37">
        <v>926</v>
      </c>
      <c r="CC929" s="41" t="str">
        <f>IFERROR(INDEX('Data Entry'!$BY$2649:$BY$5288, MATCH($BY929, 'Data Entry'!$BZ$2649:$BZ$5288, 0)), "")</f>
        <v/>
      </c>
      <c r="CE929" s="41" t="str">
        <f>'Data Entry'!$BW3574</f>
        <v/>
      </c>
    </row>
    <row r="930" spans="77:83" hidden="1" x14ac:dyDescent="0.25">
      <c r="BY930" s="37">
        <v>927</v>
      </c>
      <c r="CC930" s="41" t="str">
        <f>IFERROR(INDEX('Data Entry'!$BY$2649:$BY$5288, MATCH($BY930, 'Data Entry'!$BZ$2649:$BZ$5288, 0)), "")</f>
        <v/>
      </c>
      <c r="CE930" s="41" t="str">
        <f>'Data Entry'!$BW3575</f>
        <v/>
      </c>
    </row>
    <row r="931" spans="77:83" hidden="1" x14ac:dyDescent="0.25">
      <c r="BY931" s="37">
        <v>928</v>
      </c>
      <c r="CC931" s="41" t="str">
        <f>IFERROR(INDEX('Data Entry'!$BY$2649:$BY$5288, MATCH($BY931, 'Data Entry'!$BZ$2649:$BZ$5288, 0)), "")</f>
        <v/>
      </c>
      <c r="CE931" s="41" t="str">
        <f>'Data Entry'!$BW3576</f>
        <v/>
      </c>
    </row>
    <row r="932" spans="77:83" hidden="1" x14ac:dyDescent="0.25">
      <c r="BY932" s="37">
        <v>929</v>
      </c>
      <c r="CC932" s="41" t="str">
        <f>IFERROR(INDEX('Data Entry'!$BY$2649:$BY$5288, MATCH($BY932, 'Data Entry'!$BZ$2649:$BZ$5288, 0)), "")</f>
        <v/>
      </c>
      <c r="CE932" s="41" t="str">
        <f>'Data Entry'!$BW3577</f>
        <v/>
      </c>
    </row>
    <row r="933" spans="77:83" hidden="1" x14ac:dyDescent="0.25">
      <c r="BY933" s="37">
        <v>930</v>
      </c>
      <c r="CC933" s="41" t="str">
        <f>IFERROR(INDEX('Data Entry'!$BY$2649:$BY$5288, MATCH($BY933, 'Data Entry'!$BZ$2649:$BZ$5288, 0)), "")</f>
        <v/>
      </c>
      <c r="CE933" s="41" t="str">
        <f>'Data Entry'!$BW3578</f>
        <v/>
      </c>
    </row>
    <row r="934" spans="77:83" hidden="1" x14ac:dyDescent="0.25">
      <c r="BY934" s="37">
        <v>931</v>
      </c>
      <c r="CC934" s="41" t="str">
        <f>IFERROR(INDEX('Data Entry'!$BY$2649:$BY$5288, MATCH($BY934, 'Data Entry'!$BZ$2649:$BZ$5288, 0)), "")</f>
        <v/>
      </c>
      <c r="CE934" s="41" t="str">
        <f>'Data Entry'!$BW3579</f>
        <v/>
      </c>
    </row>
    <row r="935" spans="77:83" hidden="1" x14ac:dyDescent="0.25">
      <c r="BY935" s="37">
        <v>932</v>
      </c>
      <c r="CC935" s="41" t="str">
        <f>IFERROR(INDEX('Data Entry'!$BY$2649:$BY$5288, MATCH($BY935, 'Data Entry'!$BZ$2649:$BZ$5288, 0)), "")</f>
        <v/>
      </c>
      <c r="CE935" s="41" t="str">
        <f>'Data Entry'!$BW3580</f>
        <v/>
      </c>
    </row>
    <row r="936" spans="77:83" hidden="1" x14ac:dyDescent="0.25">
      <c r="BY936" s="37">
        <v>933</v>
      </c>
      <c r="CC936" s="41" t="str">
        <f>IFERROR(INDEX('Data Entry'!$BY$2649:$BY$5288, MATCH($BY936, 'Data Entry'!$BZ$2649:$BZ$5288, 0)), "")</f>
        <v/>
      </c>
      <c r="CE936" s="41" t="str">
        <f>'Data Entry'!$BW3581</f>
        <v/>
      </c>
    </row>
    <row r="937" spans="77:83" hidden="1" x14ac:dyDescent="0.25">
      <c r="BY937" s="37">
        <v>934</v>
      </c>
      <c r="CC937" s="41" t="str">
        <f>IFERROR(INDEX('Data Entry'!$BY$2649:$BY$5288, MATCH($BY937, 'Data Entry'!$BZ$2649:$BZ$5288, 0)), "")</f>
        <v/>
      </c>
      <c r="CE937" s="41" t="str">
        <f>'Data Entry'!$BW3582</f>
        <v/>
      </c>
    </row>
    <row r="938" spans="77:83" hidden="1" x14ac:dyDescent="0.25">
      <c r="BY938" s="37">
        <v>935</v>
      </c>
      <c r="CC938" s="41" t="str">
        <f>IFERROR(INDEX('Data Entry'!$BY$2649:$BY$5288, MATCH($BY938, 'Data Entry'!$BZ$2649:$BZ$5288, 0)), "")</f>
        <v/>
      </c>
      <c r="CE938" s="41" t="str">
        <f>'Data Entry'!$BW3583</f>
        <v/>
      </c>
    </row>
    <row r="939" spans="77:83" hidden="1" x14ac:dyDescent="0.25">
      <c r="BY939" s="37">
        <v>936</v>
      </c>
      <c r="CC939" s="41" t="str">
        <f>IFERROR(INDEX('Data Entry'!$BY$2649:$BY$5288, MATCH($BY939, 'Data Entry'!$BZ$2649:$BZ$5288, 0)), "")</f>
        <v/>
      </c>
      <c r="CE939" s="41" t="str">
        <f>'Data Entry'!$BW3584</f>
        <v/>
      </c>
    </row>
    <row r="940" spans="77:83" hidden="1" x14ac:dyDescent="0.25">
      <c r="BY940" s="37">
        <v>937</v>
      </c>
      <c r="CC940" s="41" t="str">
        <f>IFERROR(INDEX('Data Entry'!$BY$2649:$BY$5288, MATCH($BY940, 'Data Entry'!$BZ$2649:$BZ$5288, 0)), "")</f>
        <v/>
      </c>
      <c r="CE940" s="41" t="str">
        <f>'Data Entry'!$BW3585</f>
        <v/>
      </c>
    </row>
    <row r="941" spans="77:83" hidden="1" x14ac:dyDescent="0.25">
      <c r="BY941" s="37">
        <v>938</v>
      </c>
      <c r="CC941" s="41" t="str">
        <f>IFERROR(INDEX('Data Entry'!$BY$2649:$BY$5288, MATCH($BY941, 'Data Entry'!$BZ$2649:$BZ$5288, 0)), "")</f>
        <v/>
      </c>
      <c r="CE941" s="41" t="str">
        <f>'Data Entry'!$BW3586</f>
        <v/>
      </c>
    </row>
    <row r="942" spans="77:83" hidden="1" x14ac:dyDescent="0.25">
      <c r="BY942" s="37">
        <v>939</v>
      </c>
      <c r="CC942" s="41" t="str">
        <f>IFERROR(INDEX('Data Entry'!$BY$2649:$BY$5288, MATCH($BY942, 'Data Entry'!$BZ$2649:$BZ$5288, 0)), "")</f>
        <v/>
      </c>
      <c r="CE942" s="41" t="str">
        <f>'Data Entry'!$BW3587</f>
        <v/>
      </c>
    </row>
    <row r="943" spans="77:83" hidden="1" x14ac:dyDescent="0.25">
      <c r="BY943" s="37">
        <v>940</v>
      </c>
      <c r="CC943" s="41" t="str">
        <f>IFERROR(INDEX('Data Entry'!$BY$2649:$BY$5288, MATCH($BY943, 'Data Entry'!$BZ$2649:$BZ$5288, 0)), "")</f>
        <v/>
      </c>
      <c r="CE943" s="41" t="str">
        <f>'Data Entry'!$BW3588</f>
        <v/>
      </c>
    </row>
    <row r="944" spans="77:83" hidden="1" x14ac:dyDescent="0.25">
      <c r="BY944" s="37">
        <v>941</v>
      </c>
      <c r="CC944" s="41" t="str">
        <f>IFERROR(INDEX('Data Entry'!$BY$2649:$BY$5288, MATCH($BY944, 'Data Entry'!$BZ$2649:$BZ$5288, 0)), "")</f>
        <v/>
      </c>
      <c r="CE944" s="41" t="str">
        <f>'Data Entry'!$BW3589</f>
        <v/>
      </c>
    </row>
    <row r="945" spans="77:83" hidden="1" x14ac:dyDescent="0.25">
      <c r="BY945" s="37">
        <v>942</v>
      </c>
      <c r="CC945" s="41" t="str">
        <f>IFERROR(INDEX('Data Entry'!$BY$2649:$BY$5288, MATCH($BY945, 'Data Entry'!$BZ$2649:$BZ$5288, 0)), "")</f>
        <v/>
      </c>
      <c r="CE945" s="41" t="str">
        <f>'Data Entry'!$BW3590</f>
        <v/>
      </c>
    </row>
    <row r="946" spans="77:83" hidden="1" x14ac:dyDescent="0.25">
      <c r="BY946" s="37">
        <v>943</v>
      </c>
      <c r="CC946" s="41" t="str">
        <f>IFERROR(INDEX('Data Entry'!$BY$2649:$BY$5288, MATCH($BY946, 'Data Entry'!$BZ$2649:$BZ$5288, 0)), "")</f>
        <v/>
      </c>
      <c r="CE946" s="41" t="str">
        <f>'Data Entry'!$BW3591</f>
        <v/>
      </c>
    </row>
    <row r="947" spans="77:83" hidden="1" x14ac:dyDescent="0.25">
      <c r="BY947" s="37">
        <v>944</v>
      </c>
      <c r="CC947" s="41" t="str">
        <f>IFERROR(INDEX('Data Entry'!$BY$2649:$BY$5288, MATCH($BY947, 'Data Entry'!$BZ$2649:$BZ$5288, 0)), "")</f>
        <v/>
      </c>
      <c r="CE947" s="41" t="str">
        <f>'Data Entry'!$BW3592</f>
        <v/>
      </c>
    </row>
    <row r="948" spans="77:83" hidden="1" x14ac:dyDescent="0.25">
      <c r="BY948" s="37">
        <v>945</v>
      </c>
      <c r="CC948" s="41" t="str">
        <f>IFERROR(INDEX('Data Entry'!$BY$2649:$BY$5288, MATCH($BY948, 'Data Entry'!$BZ$2649:$BZ$5288, 0)), "")</f>
        <v/>
      </c>
      <c r="CE948" s="41" t="str">
        <f>'Data Entry'!$BW3593</f>
        <v/>
      </c>
    </row>
    <row r="949" spans="77:83" hidden="1" x14ac:dyDescent="0.25">
      <c r="BY949" s="37">
        <v>946</v>
      </c>
      <c r="CC949" s="41" t="str">
        <f>IFERROR(INDEX('Data Entry'!$BY$2649:$BY$5288, MATCH($BY949, 'Data Entry'!$BZ$2649:$BZ$5288, 0)), "")</f>
        <v/>
      </c>
      <c r="CE949" s="41" t="str">
        <f>'Data Entry'!$BW3594</f>
        <v/>
      </c>
    </row>
    <row r="950" spans="77:83" hidden="1" x14ac:dyDescent="0.25">
      <c r="BY950" s="37">
        <v>947</v>
      </c>
      <c r="CC950" s="41" t="str">
        <f>IFERROR(INDEX('Data Entry'!$BY$2649:$BY$5288, MATCH($BY950, 'Data Entry'!$BZ$2649:$BZ$5288, 0)), "")</f>
        <v/>
      </c>
      <c r="CE950" s="41" t="str">
        <f>'Data Entry'!$BW3595</f>
        <v/>
      </c>
    </row>
    <row r="951" spans="77:83" hidden="1" x14ac:dyDescent="0.25">
      <c r="BY951" s="37">
        <v>948</v>
      </c>
      <c r="CC951" s="41" t="str">
        <f>IFERROR(INDEX('Data Entry'!$BY$2649:$BY$5288, MATCH($BY951, 'Data Entry'!$BZ$2649:$BZ$5288, 0)), "")</f>
        <v/>
      </c>
      <c r="CE951" s="41" t="str">
        <f>'Data Entry'!$BW3596</f>
        <v/>
      </c>
    </row>
    <row r="952" spans="77:83" hidden="1" x14ac:dyDescent="0.25">
      <c r="BY952" s="37">
        <v>949</v>
      </c>
      <c r="CC952" s="41" t="str">
        <f>IFERROR(INDEX('Data Entry'!$BY$2649:$BY$5288, MATCH($BY952, 'Data Entry'!$BZ$2649:$BZ$5288, 0)), "")</f>
        <v/>
      </c>
      <c r="CE952" s="41" t="str">
        <f>'Data Entry'!$BW3597</f>
        <v/>
      </c>
    </row>
    <row r="953" spans="77:83" hidden="1" x14ac:dyDescent="0.25">
      <c r="BY953" s="37">
        <v>950</v>
      </c>
      <c r="CC953" s="41" t="str">
        <f>IFERROR(INDEX('Data Entry'!$BY$2649:$BY$5288, MATCH($BY953, 'Data Entry'!$BZ$2649:$BZ$5288, 0)), "")</f>
        <v/>
      </c>
      <c r="CE953" s="41" t="str">
        <f>'Data Entry'!$BW3598</f>
        <v/>
      </c>
    </row>
    <row r="954" spans="77:83" hidden="1" x14ac:dyDescent="0.25">
      <c r="BY954" s="37">
        <v>951</v>
      </c>
      <c r="CC954" s="41" t="str">
        <f>IFERROR(INDEX('Data Entry'!$BY$2649:$BY$5288, MATCH($BY954, 'Data Entry'!$BZ$2649:$BZ$5288, 0)), "")</f>
        <v/>
      </c>
      <c r="CE954" s="41" t="str">
        <f>'Data Entry'!$BW3599</f>
        <v/>
      </c>
    </row>
    <row r="955" spans="77:83" hidden="1" x14ac:dyDescent="0.25">
      <c r="BY955" s="37">
        <v>952</v>
      </c>
      <c r="CC955" s="41" t="str">
        <f>IFERROR(INDEX('Data Entry'!$BY$2649:$BY$5288, MATCH($BY955, 'Data Entry'!$BZ$2649:$BZ$5288, 0)), "")</f>
        <v/>
      </c>
      <c r="CE955" s="41" t="str">
        <f>'Data Entry'!$BW3600</f>
        <v/>
      </c>
    </row>
    <row r="956" spans="77:83" hidden="1" x14ac:dyDescent="0.25">
      <c r="BY956" s="37">
        <v>953</v>
      </c>
      <c r="CC956" s="41" t="str">
        <f>IFERROR(INDEX('Data Entry'!$BY$2649:$BY$5288, MATCH($BY956, 'Data Entry'!$BZ$2649:$BZ$5288, 0)), "")</f>
        <v/>
      </c>
      <c r="CE956" s="41" t="str">
        <f>'Data Entry'!$BW3601</f>
        <v/>
      </c>
    </row>
    <row r="957" spans="77:83" hidden="1" x14ac:dyDescent="0.25">
      <c r="BY957" s="37">
        <v>954</v>
      </c>
      <c r="CC957" s="41" t="str">
        <f>IFERROR(INDEX('Data Entry'!$BY$2649:$BY$5288, MATCH($BY957, 'Data Entry'!$BZ$2649:$BZ$5288, 0)), "")</f>
        <v/>
      </c>
      <c r="CE957" s="41" t="str">
        <f>'Data Entry'!$BW3602</f>
        <v/>
      </c>
    </row>
    <row r="958" spans="77:83" hidden="1" x14ac:dyDescent="0.25">
      <c r="BY958" s="37">
        <v>955</v>
      </c>
      <c r="CC958" s="41" t="str">
        <f>IFERROR(INDEX('Data Entry'!$BY$2649:$BY$5288, MATCH($BY958, 'Data Entry'!$BZ$2649:$BZ$5288, 0)), "")</f>
        <v/>
      </c>
      <c r="CE958" s="41" t="str">
        <f>'Data Entry'!$BW3603</f>
        <v/>
      </c>
    </row>
    <row r="959" spans="77:83" hidden="1" x14ac:dyDescent="0.25">
      <c r="BY959" s="37">
        <v>956</v>
      </c>
      <c r="CC959" s="41" t="str">
        <f>IFERROR(INDEX('Data Entry'!$BY$2649:$BY$5288, MATCH($BY959, 'Data Entry'!$BZ$2649:$BZ$5288, 0)), "")</f>
        <v/>
      </c>
      <c r="CE959" s="41" t="str">
        <f>'Data Entry'!$BW3604</f>
        <v/>
      </c>
    </row>
    <row r="960" spans="77:83" hidden="1" x14ac:dyDescent="0.25">
      <c r="BY960" s="37">
        <v>957</v>
      </c>
      <c r="CC960" s="41" t="str">
        <f>IFERROR(INDEX('Data Entry'!$BY$2649:$BY$5288, MATCH($BY960, 'Data Entry'!$BZ$2649:$BZ$5288, 0)), "")</f>
        <v/>
      </c>
      <c r="CE960" s="41" t="str">
        <f>'Data Entry'!$BW3605</f>
        <v/>
      </c>
    </row>
    <row r="961" spans="77:83" hidden="1" x14ac:dyDescent="0.25">
      <c r="BY961" s="37">
        <v>958</v>
      </c>
      <c r="CC961" s="41" t="str">
        <f>IFERROR(INDEX('Data Entry'!$BY$2649:$BY$5288, MATCH($BY961, 'Data Entry'!$BZ$2649:$BZ$5288, 0)), "")</f>
        <v/>
      </c>
      <c r="CE961" s="41" t="str">
        <f>'Data Entry'!$BW3606</f>
        <v/>
      </c>
    </row>
    <row r="962" spans="77:83" hidden="1" x14ac:dyDescent="0.25">
      <c r="BY962" s="37">
        <v>959</v>
      </c>
      <c r="CC962" s="41" t="str">
        <f>IFERROR(INDEX('Data Entry'!$BY$2649:$BY$5288, MATCH($BY962, 'Data Entry'!$BZ$2649:$BZ$5288, 0)), "")</f>
        <v/>
      </c>
      <c r="CE962" s="41" t="str">
        <f>'Data Entry'!$BW3607</f>
        <v/>
      </c>
    </row>
    <row r="963" spans="77:83" hidden="1" x14ac:dyDescent="0.25">
      <c r="BY963" s="37">
        <v>960</v>
      </c>
      <c r="CC963" s="41" t="str">
        <f>IFERROR(INDEX('Data Entry'!$BY$2649:$BY$5288, MATCH($BY963, 'Data Entry'!$BZ$2649:$BZ$5288, 0)), "")</f>
        <v/>
      </c>
      <c r="CE963" s="41" t="str">
        <f>'Data Entry'!$BW3608</f>
        <v/>
      </c>
    </row>
    <row r="964" spans="77:83" hidden="1" x14ac:dyDescent="0.25">
      <c r="BY964" s="37">
        <v>961</v>
      </c>
      <c r="CC964" s="41" t="str">
        <f>IFERROR(INDEX('Data Entry'!$BY$2649:$BY$5288, MATCH($BY964, 'Data Entry'!$BZ$2649:$BZ$5288, 0)), "")</f>
        <v/>
      </c>
      <c r="CE964" s="41" t="str">
        <f>'Data Entry'!$BW3609</f>
        <v/>
      </c>
    </row>
    <row r="965" spans="77:83" hidden="1" x14ac:dyDescent="0.25">
      <c r="BY965" s="37">
        <v>962</v>
      </c>
      <c r="CC965" s="41" t="str">
        <f>IFERROR(INDEX('Data Entry'!$BY$2649:$BY$5288, MATCH($BY965, 'Data Entry'!$BZ$2649:$BZ$5288, 0)), "")</f>
        <v/>
      </c>
      <c r="CE965" s="41" t="str">
        <f>'Data Entry'!$BW3610</f>
        <v/>
      </c>
    </row>
    <row r="966" spans="77:83" hidden="1" x14ac:dyDescent="0.25">
      <c r="BY966" s="37">
        <v>963</v>
      </c>
      <c r="CC966" s="41" t="str">
        <f>IFERROR(INDEX('Data Entry'!$BY$2649:$BY$5288, MATCH($BY966, 'Data Entry'!$BZ$2649:$BZ$5288, 0)), "")</f>
        <v/>
      </c>
      <c r="CE966" s="41" t="str">
        <f>'Data Entry'!$BW3611</f>
        <v/>
      </c>
    </row>
    <row r="967" spans="77:83" hidden="1" x14ac:dyDescent="0.25">
      <c r="BY967" s="37">
        <v>964</v>
      </c>
      <c r="CC967" s="41" t="str">
        <f>IFERROR(INDEX('Data Entry'!$BY$2649:$BY$5288, MATCH($BY967, 'Data Entry'!$BZ$2649:$BZ$5288, 0)), "")</f>
        <v/>
      </c>
      <c r="CE967" s="41" t="str">
        <f>'Data Entry'!$BW3612</f>
        <v/>
      </c>
    </row>
    <row r="968" spans="77:83" hidden="1" x14ac:dyDescent="0.25">
      <c r="BY968" s="37">
        <v>965</v>
      </c>
      <c r="CC968" s="41" t="str">
        <f>IFERROR(INDEX('Data Entry'!$BY$2649:$BY$5288, MATCH($BY968, 'Data Entry'!$BZ$2649:$BZ$5288, 0)), "")</f>
        <v/>
      </c>
      <c r="CE968" s="41" t="str">
        <f>'Data Entry'!$BW3613</f>
        <v/>
      </c>
    </row>
    <row r="969" spans="77:83" hidden="1" x14ac:dyDescent="0.25">
      <c r="BY969" s="37">
        <v>966</v>
      </c>
      <c r="CC969" s="41" t="str">
        <f>IFERROR(INDEX('Data Entry'!$BY$2649:$BY$5288, MATCH($BY969, 'Data Entry'!$BZ$2649:$BZ$5288, 0)), "")</f>
        <v/>
      </c>
      <c r="CE969" s="41" t="str">
        <f>'Data Entry'!$BW3614</f>
        <v/>
      </c>
    </row>
    <row r="970" spans="77:83" hidden="1" x14ac:dyDescent="0.25">
      <c r="BY970" s="37">
        <v>967</v>
      </c>
      <c r="CC970" s="41" t="str">
        <f>IFERROR(INDEX('Data Entry'!$BY$2649:$BY$5288, MATCH($BY970, 'Data Entry'!$BZ$2649:$BZ$5288, 0)), "")</f>
        <v/>
      </c>
      <c r="CE970" s="41" t="str">
        <f>'Data Entry'!$BW3615</f>
        <v/>
      </c>
    </row>
    <row r="971" spans="77:83" hidden="1" x14ac:dyDescent="0.25">
      <c r="BY971" s="37">
        <v>968</v>
      </c>
      <c r="CC971" s="41" t="str">
        <f>IFERROR(INDEX('Data Entry'!$BY$2649:$BY$5288, MATCH($BY971, 'Data Entry'!$BZ$2649:$BZ$5288, 0)), "")</f>
        <v/>
      </c>
      <c r="CE971" s="41" t="str">
        <f>'Data Entry'!$BW3616</f>
        <v/>
      </c>
    </row>
    <row r="972" spans="77:83" hidden="1" x14ac:dyDescent="0.25">
      <c r="BY972" s="37">
        <v>969</v>
      </c>
      <c r="CC972" s="41" t="str">
        <f>IFERROR(INDEX('Data Entry'!$BY$2649:$BY$5288, MATCH($BY972, 'Data Entry'!$BZ$2649:$BZ$5288, 0)), "")</f>
        <v/>
      </c>
      <c r="CE972" s="41" t="str">
        <f>'Data Entry'!$BW3617</f>
        <v/>
      </c>
    </row>
    <row r="973" spans="77:83" hidden="1" x14ac:dyDescent="0.25">
      <c r="BY973" s="37">
        <v>970</v>
      </c>
      <c r="CC973" s="41" t="str">
        <f>IFERROR(INDEX('Data Entry'!$BY$2649:$BY$5288, MATCH($BY973, 'Data Entry'!$BZ$2649:$BZ$5288, 0)), "")</f>
        <v/>
      </c>
      <c r="CE973" s="41" t="str">
        <f>'Data Entry'!$BW3618</f>
        <v/>
      </c>
    </row>
    <row r="974" spans="77:83" hidden="1" x14ac:dyDescent="0.25">
      <c r="BY974" s="37">
        <v>971</v>
      </c>
      <c r="CC974" s="41" t="str">
        <f>IFERROR(INDEX('Data Entry'!$BY$2649:$BY$5288, MATCH($BY974, 'Data Entry'!$BZ$2649:$BZ$5288, 0)), "")</f>
        <v/>
      </c>
      <c r="CE974" s="41" t="str">
        <f>'Data Entry'!$BW3619</f>
        <v/>
      </c>
    </row>
    <row r="975" spans="77:83" hidden="1" x14ac:dyDescent="0.25">
      <c r="BY975" s="37">
        <v>972</v>
      </c>
      <c r="CC975" s="41" t="str">
        <f>IFERROR(INDEX('Data Entry'!$BY$2649:$BY$5288, MATCH($BY975, 'Data Entry'!$BZ$2649:$BZ$5288, 0)), "")</f>
        <v/>
      </c>
      <c r="CE975" s="41" t="str">
        <f>'Data Entry'!$BW3620</f>
        <v/>
      </c>
    </row>
    <row r="976" spans="77:83" hidden="1" x14ac:dyDescent="0.25">
      <c r="BY976" s="37">
        <v>973</v>
      </c>
      <c r="CC976" s="41" t="str">
        <f>IFERROR(INDEX('Data Entry'!$BY$2649:$BY$5288, MATCH($BY976, 'Data Entry'!$BZ$2649:$BZ$5288, 0)), "")</f>
        <v/>
      </c>
      <c r="CE976" s="41" t="str">
        <f>'Data Entry'!$BW3621</f>
        <v/>
      </c>
    </row>
    <row r="977" spans="77:83" hidden="1" x14ac:dyDescent="0.25">
      <c r="BY977" s="37">
        <v>974</v>
      </c>
      <c r="CC977" s="41" t="str">
        <f>IFERROR(INDEX('Data Entry'!$BY$2649:$BY$5288, MATCH($BY977, 'Data Entry'!$BZ$2649:$BZ$5288, 0)), "")</f>
        <v/>
      </c>
      <c r="CE977" s="41" t="str">
        <f>'Data Entry'!$BW3622</f>
        <v/>
      </c>
    </row>
    <row r="978" spans="77:83" hidden="1" x14ac:dyDescent="0.25">
      <c r="BY978" s="37">
        <v>975</v>
      </c>
      <c r="CC978" s="41" t="str">
        <f>IFERROR(INDEX('Data Entry'!$BY$2649:$BY$5288, MATCH($BY978, 'Data Entry'!$BZ$2649:$BZ$5288, 0)), "")</f>
        <v/>
      </c>
      <c r="CE978" s="41" t="str">
        <f>'Data Entry'!$BW3623</f>
        <v/>
      </c>
    </row>
    <row r="979" spans="77:83" hidden="1" x14ac:dyDescent="0.25">
      <c r="BY979" s="37">
        <v>976</v>
      </c>
      <c r="CC979" s="41" t="str">
        <f>IFERROR(INDEX('Data Entry'!$BY$2649:$BY$5288, MATCH($BY979, 'Data Entry'!$BZ$2649:$BZ$5288, 0)), "")</f>
        <v/>
      </c>
      <c r="CE979" s="41" t="str">
        <f>'Data Entry'!$BW3624</f>
        <v/>
      </c>
    </row>
    <row r="980" spans="77:83" hidden="1" x14ac:dyDescent="0.25">
      <c r="BY980" s="37">
        <v>977</v>
      </c>
      <c r="CC980" s="41" t="str">
        <f>IFERROR(INDEX('Data Entry'!$BY$2649:$BY$5288, MATCH($BY980, 'Data Entry'!$BZ$2649:$BZ$5288, 0)), "")</f>
        <v/>
      </c>
      <c r="CE980" s="41" t="str">
        <f>'Data Entry'!$BW3625</f>
        <v/>
      </c>
    </row>
    <row r="981" spans="77:83" hidden="1" x14ac:dyDescent="0.25">
      <c r="BY981" s="37">
        <v>978</v>
      </c>
      <c r="CC981" s="41" t="str">
        <f>IFERROR(INDEX('Data Entry'!$BY$2649:$BY$5288, MATCH($BY981, 'Data Entry'!$BZ$2649:$BZ$5288, 0)), "")</f>
        <v/>
      </c>
      <c r="CE981" s="41" t="str">
        <f>'Data Entry'!$BW3626</f>
        <v/>
      </c>
    </row>
    <row r="982" spans="77:83" hidden="1" x14ac:dyDescent="0.25">
      <c r="BY982" s="37">
        <v>979</v>
      </c>
      <c r="CC982" s="41" t="str">
        <f>IFERROR(INDEX('Data Entry'!$BY$2649:$BY$5288, MATCH($BY982, 'Data Entry'!$BZ$2649:$BZ$5288, 0)), "")</f>
        <v/>
      </c>
      <c r="CE982" s="41" t="str">
        <f>'Data Entry'!$BW3627</f>
        <v/>
      </c>
    </row>
    <row r="983" spans="77:83" hidden="1" x14ac:dyDescent="0.25">
      <c r="BY983" s="37">
        <v>980</v>
      </c>
      <c r="CC983" s="41" t="str">
        <f>IFERROR(INDEX('Data Entry'!$BY$2649:$BY$5288, MATCH($BY983, 'Data Entry'!$BZ$2649:$BZ$5288, 0)), "")</f>
        <v/>
      </c>
      <c r="CE983" s="41" t="str">
        <f>'Data Entry'!$BW3628</f>
        <v/>
      </c>
    </row>
    <row r="984" spans="77:83" hidden="1" x14ac:dyDescent="0.25">
      <c r="BY984" s="37">
        <v>981</v>
      </c>
      <c r="CC984" s="41" t="str">
        <f>IFERROR(INDEX('Data Entry'!$BY$2649:$BY$5288, MATCH($BY984, 'Data Entry'!$BZ$2649:$BZ$5288, 0)), "")</f>
        <v/>
      </c>
      <c r="CE984" s="41" t="str">
        <f>'Data Entry'!$BW3629</f>
        <v/>
      </c>
    </row>
    <row r="985" spans="77:83" hidden="1" x14ac:dyDescent="0.25">
      <c r="BY985" s="37">
        <v>982</v>
      </c>
      <c r="CC985" s="41" t="str">
        <f>IFERROR(INDEX('Data Entry'!$BY$2649:$BY$5288, MATCH($BY985, 'Data Entry'!$BZ$2649:$BZ$5288, 0)), "")</f>
        <v/>
      </c>
      <c r="CE985" s="41" t="str">
        <f>'Data Entry'!$BW3630</f>
        <v/>
      </c>
    </row>
    <row r="986" spans="77:83" hidden="1" x14ac:dyDescent="0.25">
      <c r="BY986" s="37">
        <v>983</v>
      </c>
      <c r="CC986" s="41" t="str">
        <f>IFERROR(INDEX('Data Entry'!$BY$2649:$BY$5288, MATCH($BY986, 'Data Entry'!$BZ$2649:$BZ$5288, 0)), "")</f>
        <v/>
      </c>
      <c r="CE986" s="41" t="str">
        <f>'Data Entry'!$BW3631</f>
        <v/>
      </c>
    </row>
    <row r="987" spans="77:83" hidden="1" x14ac:dyDescent="0.25">
      <c r="BY987" s="37">
        <v>984</v>
      </c>
      <c r="CC987" s="41" t="str">
        <f>IFERROR(INDEX('Data Entry'!$BY$2649:$BY$5288, MATCH($BY987, 'Data Entry'!$BZ$2649:$BZ$5288, 0)), "")</f>
        <v/>
      </c>
      <c r="CE987" s="41" t="str">
        <f>'Data Entry'!$BW3632</f>
        <v/>
      </c>
    </row>
    <row r="988" spans="77:83" hidden="1" x14ac:dyDescent="0.25">
      <c r="BY988" s="37">
        <v>985</v>
      </c>
      <c r="CC988" s="41" t="str">
        <f>IFERROR(INDEX('Data Entry'!$BY$2649:$BY$5288, MATCH($BY988, 'Data Entry'!$BZ$2649:$BZ$5288, 0)), "")</f>
        <v/>
      </c>
      <c r="CE988" s="41" t="str">
        <f>'Data Entry'!$BW3633</f>
        <v/>
      </c>
    </row>
    <row r="989" spans="77:83" hidden="1" x14ac:dyDescent="0.25">
      <c r="BY989" s="37">
        <v>986</v>
      </c>
      <c r="CC989" s="41" t="str">
        <f>IFERROR(INDEX('Data Entry'!$BY$2649:$BY$5288, MATCH($BY989, 'Data Entry'!$BZ$2649:$BZ$5288, 0)), "")</f>
        <v/>
      </c>
      <c r="CE989" s="41" t="str">
        <f>'Data Entry'!$BW3634</f>
        <v/>
      </c>
    </row>
    <row r="990" spans="77:83" hidden="1" x14ac:dyDescent="0.25">
      <c r="BY990" s="37">
        <v>987</v>
      </c>
      <c r="CC990" s="41" t="str">
        <f>IFERROR(INDEX('Data Entry'!$BY$2649:$BY$5288, MATCH($BY990, 'Data Entry'!$BZ$2649:$BZ$5288, 0)), "")</f>
        <v/>
      </c>
      <c r="CE990" s="41" t="str">
        <f>'Data Entry'!$BW3635</f>
        <v/>
      </c>
    </row>
    <row r="991" spans="77:83" hidden="1" x14ac:dyDescent="0.25">
      <c r="BY991" s="37">
        <v>988</v>
      </c>
      <c r="CC991" s="41" t="str">
        <f>IFERROR(INDEX('Data Entry'!$BY$2649:$BY$5288, MATCH($BY991, 'Data Entry'!$BZ$2649:$BZ$5288, 0)), "")</f>
        <v/>
      </c>
      <c r="CE991" s="41" t="str">
        <f>'Data Entry'!$BW3636</f>
        <v/>
      </c>
    </row>
    <row r="992" spans="77:83" hidden="1" x14ac:dyDescent="0.25">
      <c r="BY992" s="37">
        <v>989</v>
      </c>
      <c r="CC992" s="41" t="str">
        <f>IFERROR(INDEX('Data Entry'!$BY$2649:$BY$5288, MATCH($BY992, 'Data Entry'!$BZ$2649:$BZ$5288, 0)), "")</f>
        <v/>
      </c>
      <c r="CE992" s="41" t="str">
        <f>'Data Entry'!$BW3637</f>
        <v/>
      </c>
    </row>
    <row r="993" spans="77:83" hidden="1" x14ac:dyDescent="0.25">
      <c r="BY993" s="37">
        <v>990</v>
      </c>
      <c r="CC993" s="41" t="str">
        <f>IFERROR(INDEX('Data Entry'!$BY$2649:$BY$5288, MATCH($BY993, 'Data Entry'!$BZ$2649:$BZ$5288, 0)), "")</f>
        <v/>
      </c>
      <c r="CE993" s="41" t="str">
        <f>'Data Entry'!$BW3638</f>
        <v/>
      </c>
    </row>
    <row r="994" spans="77:83" hidden="1" x14ac:dyDescent="0.25">
      <c r="BY994" s="37">
        <v>991</v>
      </c>
      <c r="CC994" s="41" t="str">
        <f>IFERROR(INDEX('Data Entry'!$BY$2649:$BY$5288, MATCH($BY994, 'Data Entry'!$BZ$2649:$BZ$5288, 0)), "")</f>
        <v/>
      </c>
      <c r="CE994" s="41" t="str">
        <f>'Data Entry'!$BW3639</f>
        <v/>
      </c>
    </row>
    <row r="995" spans="77:83" hidden="1" x14ac:dyDescent="0.25">
      <c r="BY995" s="37">
        <v>992</v>
      </c>
      <c r="CC995" s="41" t="str">
        <f>IFERROR(INDEX('Data Entry'!$BY$2649:$BY$5288, MATCH($BY995, 'Data Entry'!$BZ$2649:$BZ$5288, 0)), "")</f>
        <v/>
      </c>
      <c r="CE995" s="41" t="str">
        <f>'Data Entry'!$BW3640</f>
        <v/>
      </c>
    </row>
    <row r="996" spans="77:83" hidden="1" x14ac:dyDescent="0.25">
      <c r="BY996" s="37">
        <v>993</v>
      </c>
      <c r="CC996" s="41" t="str">
        <f>IFERROR(INDEX('Data Entry'!$BY$2649:$BY$5288, MATCH($BY996, 'Data Entry'!$BZ$2649:$BZ$5288, 0)), "")</f>
        <v/>
      </c>
      <c r="CE996" s="41" t="str">
        <f>'Data Entry'!$BW3641</f>
        <v/>
      </c>
    </row>
    <row r="997" spans="77:83" hidden="1" x14ac:dyDescent="0.25">
      <c r="BY997" s="37">
        <v>994</v>
      </c>
      <c r="CC997" s="41" t="str">
        <f>IFERROR(INDEX('Data Entry'!$BY$2649:$BY$5288, MATCH($BY997, 'Data Entry'!$BZ$2649:$BZ$5288, 0)), "")</f>
        <v/>
      </c>
      <c r="CE997" s="41" t="str">
        <f>'Data Entry'!$BW3642</f>
        <v/>
      </c>
    </row>
    <row r="998" spans="77:83" hidden="1" x14ac:dyDescent="0.25">
      <c r="BY998" s="37">
        <v>995</v>
      </c>
      <c r="CC998" s="41" t="str">
        <f>IFERROR(INDEX('Data Entry'!$BY$2649:$BY$5288, MATCH($BY998, 'Data Entry'!$BZ$2649:$BZ$5288, 0)), "")</f>
        <v/>
      </c>
      <c r="CE998" s="41" t="str">
        <f>'Data Entry'!$BW3643</f>
        <v/>
      </c>
    </row>
    <row r="999" spans="77:83" hidden="1" x14ac:dyDescent="0.25">
      <c r="BY999" s="37">
        <v>996</v>
      </c>
      <c r="CC999" s="41" t="str">
        <f>IFERROR(INDEX('Data Entry'!$BY$2649:$BY$5288, MATCH($BY999, 'Data Entry'!$BZ$2649:$BZ$5288, 0)), "")</f>
        <v/>
      </c>
      <c r="CE999" s="41" t="str">
        <f>'Data Entry'!$BW3644</f>
        <v/>
      </c>
    </row>
    <row r="1000" spans="77:83" hidden="1" x14ac:dyDescent="0.25">
      <c r="BY1000" s="37">
        <v>997</v>
      </c>
      <c r="CC1000" s="41" t="str">
        <f>IFERROR(INDEX('Data Entry'!$BY$2649:$BY$5288, MATCH($BY1000, 'Data Entry'!$BZ$2649:$BZ$5288, 0)), "")</f>
        <v/>
      </c>
      <c r="CE1000" s="41" t="str">
        <f>'Data Entry'!$BW3645</f>
        <v/>
      </c>
    </row>
    <row r="1001" spans="77:83" hidden="1" x14ac:dyDescent="0.25">
      <c r="BY1001" s="37">
        <v>998</v>
      </c>
      <c r="CC1001" s="41" t="str">
        <f>IFERROR(INDEX('Data Entry'!$BY$2649:$BY$5288, MATCH($BY1001, 'Data Entry'!$BZ$2649:$BZ$5288, 0)), "")</f>
        <v/>
      </c>
      <c r="CE1001" s="41" t="str">
        <f>'Data Entry'!$BW3646</f>
        <v/>
      </c>
    </row>
    <row r="1002" spans="77:83" hidden="1" x14ac:dyDescent="0.25">
      <c r="BY1002" s="37">
        <v>999</v>
      </c>
      <c r="CC1002" s="41" t="str">
        <f>IFERROR(INDEX('Data Entry'!$BY$2649:$BY$5288, MATCH($BY1002, 'Data Entry'!$BZ$2649:$BZ$5288, 0)), "")</f>
        <v/>
      </c>
      <c r="CE1002" s="41" t="str">
        <f>'Data Entry'!$BW3647</f>
        <v/>
      </c>
    </row>
    <row r="1003" spans="77:83" hidden="1" x14ac:dyDescent="0.25">
      <c r="BY1003" s="37">
        <v>1000</v>
      </c>
      <c r="CC1003" s="41" t="str">
        <f>IFERROR(INDEX('Data Entry'!$BY$2649:$BY$5288, MATCH($BY1003, 'Data Entry'!$BZ$2649:$BZ$5288, 0)), "")</f>
        <v/>
      </c>
      <c r="CE1003" s="41" t="str">
        <f>'Data Entry'!$BW3648</f>
        <v/>
      </c>
    </row>
    <row r="1004" spans="77:83" hidden="1" x14ac:dyDescent="0.25">
      <c r="BY1004" s="37">
        <v>1001</v>
      </c>
      <c r="CC1004" s="41" t="str">
        <f>IFERROR(INDEX('Data Entry'!$BY$2649:$BY$5288, MATCH($BY1004, 'Data Entry'!$BZ$2649:$BZ$5288, 0)), "")</f>
        <v/>
      </c>
      <c r="CE1004" s="41" t="str">
        <f>'Data Entry'!$BW3649</f>
        <v/>
      </c>
    </row>
    <row r="1005" spans="77:83" hidden="1" x14ac:dyDescent="0.25">
      <c r="BY1005" s="37">
        <v>1002</v>
      </c>
      <c r="CC1005" s="41" t="str">
        <f>IFERROR(INDEX('Data Entry'!$BY$2649:$BY$5288, MATCH($BY1005, 'Data Entry'!$BZ$2649:$BZ$5288, 0)), "")</f>
        <v/>
      </c>
      <c r="CE1005" s="41" t="str">
        <f>'Data Entry'!$BW3650</f>
        <v/>
      </c>
    </row>
    <row r="1006" spans="77:83" hidden="1" x14ac:dyDescent="0.25">
      <c r="BY1006" s="37">
        <v>1003</v>
      </c>
      <c r="CC1006" s="41" t="str">
        <f>IFERROR(INDEX('Data Entry'!$BY$2649:$BY$5288, MATCH($BY1006, 'Data Entry'!$BZ$2649:$BZ$5288, 0)), "")</f>
        <v/>
      </c>
      <c r="CE1006" s="41" t="str">
        <f>'Data Entry'!$BW3651</f>
        <v/>
      </c>
    </row>
    <row r="1007" spans="77:83" hidden="1" x14ac:dyDescent="0.25">
      <c r="BY1007" s="37">
        <v>1004</v>
      </c>
      <c r="CC1007" s="41" t="str">
        <f>IFERROR(INDEX('Data Entry'!$BY$2649:$BY$5288, MATCH($BY1007, 'Data Entry'!$BZ$2649:$BZ$5288, 0)), "")</f>
        <v/>
      </c>
      <c r="CE1007" s="41" t="str">
        <f>'Data Entry'!$BW3652</f>
        <v/>
      </c>
    </row>
    <row r="1008" spans="77:83" hidden="1" x14ac:dyDescent="0.25">
      <c r="BY1008" s="37">
        <v>1005</v>
      </c>
      <c r="CC1008" s="41" t="str">
        <f>IFERROR(INDEX('Data Entry'!$BY$2649:$BY$5288, MATCH($BY1008, 'Data Entry'!$BZ$2649:$BZ$5288, 0)), "")</f>
        <v/>
      </c>
      <c r="CE1008" s="41" t="str">
        <f>'Data Entry'!$BW3653</f>
        <v/>
      </c>
    </row>
    <row r="1009" spans="77:83" hidden="1" x14ac:dyDescent="0.25">
      <c r="BY1009" s="37">
        <v>1006</v>
      </c>
      <c r="CC1009" s="41" t="str">
        <f>IFERROR(INDEX('Data Entry'!$BY$2649:$BY$5288, MATCH($BY1009, 'Data Entry'!$BZ$2649:$BZ$5288, 0)), "")</f>
        <v/>
      </c>
      <c r="CE1009" s="41" t="str">
        <f>'Data Entry'!$BW3654</f>
        <v/>
      </c>
    </row>
    <row r="1010" spans="77:83" hidden="1" x14ac:dyDescent="0.25">
      <c r="BY1010" s="37">
        <v>1007</v>
      </c>
      <c r="CC1010" s="41" t="str">
        <f>IFERROR(INDEX('Data Entry'!$BY$2649:$BY$5288, MATCH($BY1010, 'Data Entry'!$BZ$2649:$BZ$5288, 0)), "")</f>
        <v/>
      </c>
      <c r="CE1010" s="41" t="str">
        <f>'Data Entry'!$BW3655</f>
        <v/>
      </c>
    </row>
    <row r="1011" spans="77:83" hidden="1" x14ac:dyDescent="0.25">
      <c r="BY1011" s="37">
        <v>1008</v>
      </c>
      <c r="CC1011" s="41" t="str">
        <f>IFERROR(INDEX('Data Entry'!$BY$2649:$BY$5288, MATCH($BY1011, 'Data Entry'!$BZ$2649:$BZ$5288, 0)), "")</f>
        <v/>
      </c>
      <c r="CE1011" s="41" t="str">
        <f>'Data Entry'!$BW3656</f>
        <v/>
      </c>
    </row>
    <row r="1012" spans="77:83" hidden="1" x14ac:dyDescent="0.25">
      <c r="BY1012" s="37">
        <v>1009</v>
      </c>
      <c r="CC1012" s="41" t="str">
        <f>IFERROR(INDEX('Data Entry'!$BY$2649:$BY$5288, MATCH($BY1012, 'Data Entry'!$BZ$2649:$BZ$5288, 0)), "")</f>
        <v/>
      </c>
      <c r="CE1012" s="41" t="str">
        <f>'Data Entry'!$BW3657</f>
        <v/>
      </c>
    </row>
    <row r="1013" spans="77:83" hidden="1" x14ac:dyDescent="0.25">
      <c r="BY1013" s="37">
        <v>1010</v>
      </c>
      <c r="CC1013" s="41" t="str">
        <f>IFERROR(INDEX('Data Entry'!$BY$2649:$BY$5288, MATCH($BY1013, 'Data Entry'!$BZ$2649:$BZ$5288, 0)), "")</f>
        <v/>
      </c>
      <c r="CE1013" s="41" t="str">
        <f>'Data Entry'!$BW3658</f>
        <v/>
      </c>
    </row>
    <row r="1014" spans="77:83" hidden="1" x14ac:dyDescent="0.25">
      <c r="BY1014" s="37">
        <v>1011</v>
      </c>
      <c r="CC1014" s="41" t="str">
        <f>IFERROR(INDEX('Data Entry'!$BY$2649:$BY$5288, MATCH($BY1014, 'Data Entry'!$BZ$2649:$BZ$5288, 0)), "")</f>
        <v/>
      </c>
      <c r="CE1014" s="41" t="str">
        <f>'Data Entry'!$BW3659</f>
        <v/>
      </c>
    </row>
    <row r="1015" spans="77:83" hidden="1" x14ac:dyDescent="0.25">
      <c r="BY1015" s="37">
        <v>1012</v>
      </c>
      <c r="CC1015" s="41" t="str">
        <f>IFERROR(INDEX('Data Entry'!$BY$2649:$BY$5288, MATCH($BY1015, 'Data Entry'!$BZ$2649:$BZ$5288, 0)), "")</f>
        <v/>
      </c>
      <c r="CE1015" s="41" t="str">
        <f>'Data Entry'!$BW3660</f>
        <v/>
      </c>
    </row>
    <row r="1016" spans="77:83" hidden="1" x14ac:dyDescent="0.25">
      <c r="BY1016" s="37">
        <v>1013</v>
      </c>
      <c r="CC1016" s="41" t="str">
        <f>IFERROR(INDEX('Data Entry'!$BY$2649:$BY$5288, MATCH($BY1016, 'Data Entry'!$BZ$2649:$BZ$5288, 0)), "")</f>
        <v/>
      </c>
      <c r="CE1016" s="41" t="str">
        <f>'Data Entry'!$BW3661</f>
        <v/>
      </c>
    </row>
    <row r="1017" spans="77:83" hidden="1" x14ac:dyDescent="0.25">
      <c r="BY1017" s="37">
        <v>1014</v>
      </c>
      <c r="CC1017" s="41" t="str">
        <f>IFERROR(INDEX('Data Entry'!$BY$2649:$BY$5288, MATCH($BY1017, 'Data Entry'!$BZ$2649:$BZ$5288, 0)), "")</f>
        <v/>
      </c>
      <c r="CE1017" s="41" t="str">
        <f>'Data Entry'!$BW3662</f>
        <v/>
      </c>
    </row>
    <row r="1018" spans="77:83" hidden="1" x14ac:dyDescent="0.25">
      <c r="BY1018" s="37">
        <v>1015</v>
      </c>
      <c r="CC1018" s="41" t="str">
        <f>IFERROR(INDEX('Data Entry'!$BY$2649:$BY$5288, MATCH($BY1018, 'Data Entry'!$BZ$2649:$BZ$5288, 0)), "")</f>
        <v/>
      </c>
      <c r="CE1018" s="41" t="str">
        <f>'Data Entry'!$BW3663</f>
        <v/>
      </c>
    </row>
    <row r="1019" spans="77:83" hidden="1" x14ac:dyDescent="0.25">
      <c r="BY1019" s="37">
        <v>1016</v>
      </c>
      <c r="CC1019" s="41" t="str">
        <f>IFERROR(INDEX('Data Entry'!$BY$2649:$BY$5288, MATCH($BY1019, 'Data Entry'!$BZ$2649:$BZ$5288, 0)), "")</f>
        <v/>
      </c>
      <c r="CE1019" s="41" t="str">
        <f>'Data Entry'!$BW3664</f>
        <v/>
      </c>
    </row>
    <row r="1020" spans="77:83" hidden="1" x14ac:dyDescent="0.25">
      <c r="BY1020" s="37">
        <v>1017</v>
      </c>
      <c r="CC1020" s="41" t="str">
        <f>IFERROR(INDEX('Data Entry'!$BY$2649:$BY$5288, MATCH($BY1020, 'Data Entry'!$BZ$2649:$BZ$5288, 0)), "")</f>
        <v/>
      </c>
      <c r="CE1020" s="41" t="str">
        <f>'Data Entry'!$BW3665</f>
        <v/>
      </c>
    </row>
    <row r="1021" spans="77:83" hidden="1" x14ac:dyDescent="0.25">
      <c r="BY1021" s="37">
        <v>1018</v>
      </c>
      <c r="CC1021" s="41" t="str">
        <f>IFERROR(INDEX('Data Entry'!$BY$2649:$BY$5288, MATCH($BY1021, 'Data Entry'!$BZ$2649:$BZ$5288, 0)), "")</f>
        <v/>
      </c>
      <c r="CE1021" s="41" t="str">
        <f>'Data Entry'!$BW3666</f>
        <v/>
      </c>
    </row>
    <row r="1022" spans="77:83" hidden="1" x14ac:dyDescent="0.25">
      <c r="BY1022" s="37">
        <v>1019</v>
      </c>
      <c r="CC1022" s="41" t="str">
        <f>IFERROR(INDEX('Data Entry'!$BY$2649:$BY$5288, MATCH($BY1022, 'Data Entry'!$BZ$2649:$BZ$5288, 0)), "")</f>
        <v/>
      </c>
      <c r="CE1022" s="41" t="str">
        <f>'Data Entry'!$BW3667</f>
        <v/>
      </c>
    </row>
    <row r="1023" spans="77:83" hidden="1" x14ac:dyDescent="0.25">
      <c r="BY1023" s="37">
        <v>1020</v>
      </c>
      <c r="CC1023" s="41" t="str">
        <f>IFERROR(INDEX('Data Entry'!$BY$2649:$BY$5288, MATCH($BY1023, 'Data Entry'!$BZ$2649:$BZ$5288, 0)), "")</f>
        <v/>
      </c>
      <c r="CE1023" s="41" t="str">
        <f>'Data Entry'!$BW3668</f>
        <v/>
      </c>
    </row>
    <row r="1024" spans="77:83" hidden="1" x14ac:dyDescent="0.25">
      <c r="BY1024" s="37">
        <v>1021</v>
      </c>
      <c r="CC1024" s="41" t="str">
        <f>IFERROR(INDEX('Data Entry'!$BY$2649:$BY$5288, MATCH($BY1024, 'Data Entry'!$BZ$2649:$BZ$5288, 0)), "")</f>
        <v/>
      </c>
      <c r="CE1024" s="41" t="str">
        <f>'Data Entry'!$BW3669</f>
        <v/>
      </c>
    </row>
    <row r="1025" spans="77:83" hidden="1" x14ac:dyDescent="0.25">
      <c r="BY1025" s="37">
        <v>1022</v>
      </c>
      <c r="CC1025" s="41" t="str">
        <f>IFERROR(INDEX('Data Entry'!$BY$2649:$BY$5288, MATCH($BY1025, 'Data Entry'!$BZ$2649:$BZ$5288, 0)), "")</f>
        <v/>
      </c>
      <c r="CE1025" s="41" t="str">
        <f>'Data Entry'!$BW3670</f>
        <v/>
      </c>
    </row>
    <row r="1026" spans="77:83" hidden="1" x14ac:dyDescent="0.25">
      <c r="BY1026" s="37">
        <v>1023</v>
      </c>
      <c r="CC1026" s="41" t="str">
        <f>IFERROR(INDEX('Data Entry'!$BY$2649:$BY$5288, MATCH($BY1026, 'Data Entry'!$BZ$2649:$BZ$5288, 0)), "")</f>
        <v/>
      </c>
      <c r="CE1026" s="41" t="str">
        <f>'Data Entry'!$BW3671</f>
        <v/>
      </c>
    </row>
    <row r="1027" spans="77:83" hidden="1" x14ac:dyDescent="0.25">
      <c r="BY1027" s="37">
        <v>1024</v>
      </c>
      <c r="CC1027" s="41" t="str">
        <f>IFERROR(INDEX('Data Entry'!$BY$2649:$BY$5288, MATCH($BY1027, 'Data Entry'!$BZ$2649:$BZ$5288, 0)), "")</f>
        <v/>
      </c>
      <c r="CE1027" s="41" t="str">
        <f>'Data Entry'!$BW3672</f>
        <v/>
      </c>
    </row>
    <row r="1028" spans="77:83" hidden="1" x14ac:dyDescent="0.25">
      <c r="BY1028" s="37">
        <v>1025</v>
      </c>
      <c r="CC1028" s="41" t="str">
        <f>IFERROR(INDEX('Data Entry'!$BY$2649:$BY$5288, MATCH($BY1028, 'Data Entry'!$BZ$2649:$BZ$5288, 0)), "")</f>
        <v/>
      </c>
      <c r="CE1028" s="41" t="str">
        <f>'Data Entry'!$BW3673</f>
        <v/>
      </c>
    </row>
    <row r="1029" spans="77:83" hidden="1" x14ac:dyDescent="0.25">
      <c r="BY1029" s="37">
        <v>1026</v>
      </c>
      <c r="CC1029" s="41" t="str">
        <f>IFERROR(INDEX('Data Entry'!$BY$2649:$BY$5288, MATCH($BY1029, 'Data Entry'!$BZ$2649:$BZ$5288, 0)), "")</f>
        <v/>
      </c>
      <c r="CE1029" s="41" t="str">
        <f>'Data Entry'!$BW3674</f>
        <v/>
      </c>
    </row>
    <row r="1030" spans="77:83" hidden="1" x14ac:dyDescent="0.25">
      <c r="BY1030" s="37">
        <v>1027</v>
      </c>
      <c r="CC1030" s="41" t="str">
        <f>IFERROR(INDEX('Data Entry'!$BY$2649:$BY$5288, MATCH($BY1030, 'Data Entry'!$BZ$2649:$BZ$5288, 0)), "")</f>
        <v/>
      </c>
      <c r="CE1030" s="41" t="str">
        <f>'Data Entry'!$BW3675</f>
        <v/>
      </c>
    </row>
    <row r="1031" spans="77:83" hidden="1" x14ac:dyDescent="0.25">
      <c r="BY1031" s="37">
        <v>1028</v>
      </c>
      <c r="CC1031" s="41" t="str">
        <f>IFERROR(INDEX('Data Entry'!$BY$2649:$BY$5288, MATCH($BY1031, 'Data Entry'!$BZ$2649:$BZ$5288, 0)), "")</f>
        <v/>
      </c>
      <c r="CE1031" s="41" t="str">
        <f>'Data Entry'!$BW3676</f>
        <v/>
      </c>
    </row>
    <row r="1032" spans="77:83" hidden="1" x14ac:dyDescent="0.25">
      <c r="BY1032" s="37">
        <v>1029</v>
      </c>
      <c r="CC1032" s="41" t="str">
        <f>IFERROR(INDEX('Data Entry'!$BY$2649:$BY$5288, MATCH($BY1032, 'Data Entry'!$BZ$2649:$BZ$5288, 0)), "")</f>
        <v/>
      </c>
      <c r="CE1032" s="41" t="str">
        <f>'Data Entry'!$BW3677</f>
        <v/>
      </c>
    </row>
    <row r="1033" spans="77:83" hidden="1" x14ac:dyDescent="0.25">
      <c r="BY1033" s="37">
        <v>1030</v>
      </c>
      <c r="CC1033" s="41" t="str">
        <f>IFERROR(INDEX('Data Entry'!$BY$2649:$BY$5288, MATCH($BY1033, 'Data Entry'!$BZ$2649:$BZ$5288, 0)), "")</f>
        <v/>
      </c>
      <c r="CE1033" s="41" t="str">
        <f>'Data Entry'!$BW3678</f>
        <v/>
      </c>
    </row>
    <row r="1034" spans="77:83" hidden="1" x14ac:dyDescent="0.25">
      <c r="BY1034" s="37">
        <v>1031</v>
      </c>
      <c r="CC1034" s="41" t="str">
        <f>IFERROR(INDEX('Data Entry'!$BY$2649:$BY$5288, MATCH($BY1034, 'Data Entry'!$BZ$2649:$BZ$5288, 0)), "")</f>
        <v/>
      </c>
      <c r="CE1034" s="41" t="str">
        <f>'Data Entry'!$BW3679</f>
        <v/>
      </c>
    </row>
    <row r="1035" spans="77:83" hidden="1" x14ac:dyDescent="0.25">
      <c r="BY1035" s="37">
        <v>1032</v>
      </c>
      <c r="CC1035" s="41" t="str">
        <f>IFERROR(INDEX('Data Entry'!$BY$2649:$BY$5288, MATCH($BY1035, 'Data Entry'!$BZ$2649:$BZ$5288, 0)), "")</f>
        <v/>
      </c>
      <c r="CE1035" s="41" t="str">
        <f>'Data Entry'!$BW3680</f>
        <v/>
      </c>
    </row>
    <row r="1036" spans="77:83" hidden="1" x14ac:dyDescent="0.25">
      <c r="BY1036" s="37">
        <v>1033</v>
      </c>
      <c r="CC1036" s="41" t="str">
        <f>IFERROR(INDEX('Data Entry'!$BY$2649:$BY$5288, MATCH($BY1036, 'Data Entry'!$BZ$2649:$BZ$5288, 0)), "")</f>
        <v/>
      </c>
      <c r="CE1036" s="41" t="str">
        <f>'Data Entry'!$BW3681</f>
        <v/>
      </c>
    </row>
    <row r="1037" spans="77:83" hidden="1" x14ac:dyDescent="0.25">
      <c r="BY1037" s="37">
        <v>1034</v>
      </c>
      <c r="CC1037" s="41" t="str">
        <f>IFERROR(INDEX('Data Entry'!$BY$2649:$BY$5288, MATCH($BY1037, 'Data Entry'!$BZ$2649:$BZ$5288, 0)), "")</f>
        <v/>
      </c>
      <c r="CE1037" s="41" t="str">
        <f>'Data Entry'!$BW3682</f>
        <v/>
      </c>
    </row>
    <row r="1038" spans="77:83" hidden="1" x14ac:dyDescent="0.25">
      <c r="BY1038" s="37">
        <v>1035</v>
      </c>
      <c r="CC1038" s="41" t="str">
        <f>IFERROR(INDEX('Data Entry'!$BY$2649:$BY$5288, MATCH($BY1038, 'Data Entry'!$BZ$2649:$BZ$5288, 0)), "")</f>
        <v/>
      </c>
      <c r="CE1038" s="41" t="str">
        <f>'Data Entry'!$BW3683</f>
        <v/>
      </c>
    </row>
    <row r="1039" spans="77:83" hidden="1" x14ac:dyDescent="0.25">
      <c r="BY1039" s="37">
        <v>1036</v>
      </c>
      <c r="CC1039" s="41" t="str">
        <f>IFERROR(INDEX('Data Entry'!$BY$2649:$BY$5288, MATCH($BY1039, 'Data Entry'!$BZ$2649:$BZ$5288, 0)), "")</f>
        <v/>
      </c>
      <c r="CE1039" s="41" t="str">
        <f>'Data Entry'!$BW3684</f>
        <v/>
      </c>
    </row>
    <row r="1040" spans="77:83" hidden="1" x14ac:dyDescent="0.25">
      <c r="BY1040" s="37">
        <v>1037</v>
      </c>
      <c r="CC1040" s="41" t="str">
        <f>IFERROR(INDEX('Data Entry'!$BY$2649:$BY$5288, MATCH($BY1040, 'Data Entry'!$BZ$2649:$BZ$5288, 0)), "")</f>
        <v/>
      </c>
      <c r="CE1040" s="41" t="str">
        <f>'Data Entry'!$BW3685</f>
        <v/>
      </c>
    </row>
    <row r="1041" spans="77:83" hidden="1" x14ac:dyDescent="0.25">
      <c r="BY1041" s="37">
        <v>1038</v>
      </c>
      <c r="CC1041" s="41" t="str">
        <f>IFERROR(INDEX('Data Entry'!$BY$2649:$BY$5288, MATCH($BY1041, 'Data Entry'!$BZ$2649:$BZ$5288, 0)), "")</f>
        <v/>
      </c>
      <c r="CE1041" s="41" t="str">
        <f>'Data Entry'!$BW3686</f>
        <v/>
      </c>
    </row>
    <row r="1042" spans="77:83" hidden="1" x14ac:dyDescent="0.25">
      <c r="BY1042" s="37">
        <v>1039</v>
      </c>
      <c r="CC1042" s="41" t="str">
        <f>IFERROR(INDEX('Data Entry'!$BY$2649:$BY$5288, MATCH($BY1042, 'Data Entry'!$BZ$2649:$BZ$5288, 0)), "")</f>
        <v/>
      </c>
      <c r="CE1042" s="41" t="str">
        <f>'Data Entry'!$BW3687</f>
        <v/>
      </c>
    </row>
    <row r="1043" spans="77:83" hidden="1" x14ac:dyDescent="0.25">
      <c r="BY1043" s="37">
        <v>1040</v>
      </c>
      <c r="CC1043" s="41" t="str">
        <f>IFERROR(INDEX('Data Entry'!$BY$2649:$BY$5288, MATCH($BY1043, 'Data Entry'!$BZ$2649:$BZ$5288, 0)), "")</f>
        <v/>
      </c>
      <c r="CE1043" s="41" t="str">
        <f>'Data Entry'!$BW3688</f>
        <v/>
      </c>
    </row>
    <row r="1044" spans="77:83" hidden="1" x14ac:dyDescent="0.25">
      <c r="BY1044" s="37">
        <v>1041</v>
      </c>
      <c r="CC1044" s="41" t="str">
        <f>IFERROR(INDEX('Data Entry'!$BY$2649:$BY$5288, MATCH($BY1044, 'Data Entry'!$BZ$2649:$BZ$5288, 0)), "")</f>
        <v/>
      </c>
      <c r="CE1044" s="41" t="str">
        <f>'Data Entry'!$BW3689</f>
        <v/>
      </c>
    </row>
    <row r="1045" spans="77:83" hidden="1" x14ac:dyDescent="0.25">
      <c r="BY1045" s="37">
        <v>1042</v>
      </c>
      <c r="CC1045" s="41" t="str">
        <f>IFERROR(INDEX('Data Entry'!$BY$2649:$BY$5288, MATCH($BY1045, 'Data Entry'!$BZ$2649:$BZ$5288, 0)), "")</f>
        <v/>
      </c>
      <c r="CE1045" s="41" t="str">
        <f>'Data Entry'!$BW3690</f>
        <v/>
      </c>
    </row>
    <row r="1046" spans="77:83" hidden="1" x14ac:dyDescent="0.25">
      <c r="BY1046" s="37">
        <v>1043</v>
      </c>
      <c r="CC1046" s="41" t="str">
        <f>IFERROR(INDEX('Data Entry'!$BY$2649:$BY$5288, MATCH($BY1046, 'Data Entry'!$BZ$2649:$BZ$5288, 0)), "")</f>
        <v/>
      </c>
      <c r="CE1046" s="41" t="str">
        <f>'Data Entry'!$BW3691</f>
        <v/>
      </c>
    </row>
    <row r="1047" spans="77:83" hidden="1" x14ac:dyDescent="0.25">
      <c r="BY1047" s="37">
        <v>1044</v>
      </c>
      <c r="CC1047" s="41" t="str">
        <f>IFERROR(INDEX('Data Entry'!$BY$2649:$BY$5288, MATCH($BY1047, 'Data Entry'!$BZ$2649:$BZ$5288, 0)), "")</f>
        <v/>
      </c>
      <c r="CE1047" s="41" t="str">
        <f>'Data Entry'!$BW3692</f>
        <v/>
      </c>
    </row>
    <row r="1048" spans="77:83" hidden="1" x14ac:dyDescent="0.25">
      <c r="BY1048" s="37">
        <v>1045</v>
      </c>
      <c r="CC1048" s="41" t="str">
        <f>IFERROR(INDEX('Data Entry'!$BY$2649:$BY$5288, MATCH($BY1048, 'Data Entry'!$BZ$2649:$BZ$5288, 0)), "")</f>
        <v/>
      </c>
      <c r="CE1048" s="41" t="str">
        <f>'Data Entry'!$BW3693</f>
        <v/>
      </c>
    </row>
    <row r="1049" spans="77:83" hidden="1" x14ac:dyDescent="0.25">
      <c r="BY1049" s="37">
        <v>1046</v>
      </c>
      <c r="CC1049" s="41" t="str">
        <f>IFERROR(INDEX('Data Entry'!$BY$2649:$BY$5288, MATCH($BY1049, 'Data Entry'!$BZ$2649:$BZ$5288, 0)), "")</f>
        <v/>
      </c>
      <c r="CE1049" s="41" t="str">
        <f>'Data Entry'!$BW3694</f>
        <v/>
      </c>
    </row>
    <row r="1050" spans="77:83" hidden="1" x14ac:dyDescent="0.25">
      <c r="BY1050" s="37">
        <v>1047</v>
      </c>
      <c r="CC1050" s="41" t="str">
        <f>IFERROR(INDEX('Data Entry'!$BY$2649:$BY$5288, MATCH($BY1050, 'Data Entry'!$BZ$2649:$BZ$5288, 0)), "")</f>
        <v/>
      </c>
      <c r="CE1050" s="41" t="str">
        <f>'Data Entry'!$BW3695</f>
        <v/>
      </c>
    </row>
    <row r="1051" spans="77:83" hidden="1" x14ac:dyDescent="0.25">
      <c r="BY1051" s="37">
        <v>1048</v>
      </c>
      <c r="CC1051" s="41" t="str">
        <f>IFERROR(INDEX('Data Entry'!$BY$2649:$BY$5288, MATCH($BY1051, 'Data Entry'!$BZ$2649:$BZ$5288, 0)), "")</f>
        <v/>
      </c>
      <c r="CE1051" s="41" t="str">
        <f>'Data Entry'!$BW3696</f>
        <v/>
      </c>
    </row>
    <row r="1052" spans="77:83" hidden="1" x14ac:dyDescent="0.25">
      <c r="BY1052" s="37">
        <v>1049</v>
      </c>
      <c r="CC1052" s="41" t="str">
        <f>IFERROR(INDEX('Data Entry'!$BY$2649:$BY$5288, MATCH($BY1052, 'Data Entry'!$BZ$2649:$BZ$5288, 0)), "")</f>
        <v/>
      </c>
      <c r="CE1052" s="41" t="str">
        <f>'Data Entry'!$BW3697</f>
        <v/>
      </c>
    </row>
    <row r="1053" spans="77:83" hidden="1" x14ac:dyDescent="0.25">
      <c r="BY1053" s="37">
        <v>1050</v>
      </c>
      <c r="CC1053" s="41" t="str">
        <f>IFERROR(INDEX('Data Entry'!$BY$2649:$BY$5288, MATCH($BY1053, 'Data Entry'!$BZ$2649:$BZ$5288, 0)), "")</f>
        <v/>
      </c>
      <c r="CE1053" s="41" t="str">
        <f>'Data Entry'!$BW3698</f>
        <v/>
      </c>
    </row>
    <row r="1054" spans="77:83" hidden="1" x14ac:dyDescent="0.25">
      <c r="BY1054" s="37">
        <v>1051</v>
      </c>
      <c r="CC1054" s="41" t="str">
        <f>IFERROR(INDEX('Data Entry'!$BY$2649:$BY$5288, MATCH($BY1054, 'Data Entry'!$BZ$2649:$BZ$5288, 0)), "")</f>
        <v/>
      </c>
      <c r="CE1054" s="41" t="str">
        <f>'Data Entry'!$BW3699</f>
        <v/>
      </c>
    </row>
    <row r="1055" spans="77:83" hidden="1" x14ac:dyDescent="0.25">
      <c r="BY1055" s="37">
        <v>1052</v>
      </c>
      <c r="CC1055" s="41" t="str">
        <f>IFERROR(INDEX('Data Entry'!$BY$2649:$BY$5288, MATCH($BY1055, 'Data Entry'!$BZ$2649:$BZ$5288, 0)), "")</f>
        <v/>
      </c>
      <c r="CE1055" s="41" t="str">
        <f>'Data Entry'!$BW3700</f>
        <v/>
      </c>
    </row>
    <row r="1056" spans="77:83" hidden="1" x14ac:dyDescent="0.25">
      <c r="BY1056" s="37">
        <v>1053</v>
      </c>
      <c r="CC1056" s="41" t="str">
        <f>IFERROR(INDEX('Data Entry'!$BY$2649:$BY$5288, MATCH($BY1056, 'Data Entry'!$BZ$2649:$BZ$5288, 0)), "")</f>
        <v/>
      </c>
      <c r="CE1056" s="41" t="str">
        <f>'Data Entry'!$BW3701</f>
        <v/>
      </c>
    </row>
    <row r="1057" spans="77:83" hidden="1" x14ac:dyDescent="0.25">
      <c r="BY1057" s="37">
        <v>1054</v>
      </c>
      <c r="CC1057" s="41" t="str">
        <f>IFERROR(INDEX('Data Entry'!$BY$2649:$BY$5288, MATCH($BY1057, 'Data Entry'!$BZ$2649:$BZ$5288, 0)), "")</f>
        <v/>
      </c>
      <c r="CE1057" s="41" t="str">
        <f>'Data Entry'!$BW3702</f>
        <v/>
      </c>
    </row>
    <row r="1058" spans="77:83" hidden="1" x14ac:dyDescent="0.25">
      <c r="BY1058" s="37">
        <v>1055</v>
      </c>
      <c r="CC1058" s="41" t="str">
        <f>IFERROR(INDEX('Data Entry'!$BY$2649:$BY$5288, MATCH($BY1058, 'Data Entry'!$BZ$2649:$BZ$5288, 0)), "")</f>
        <v/>
      </c>
      <c r="CE1058" s="41" t="str">
        <f>'Data Entry'!$BW3703</f>
        <v/>
      </c>
    </row>
    <row r="1059" spans="77:83" hidden="1" x14ac:dyDescent="0.25">
      <c r="BY1059" s="37">
        <v>1056</v>
      </c>
      <c r="CC1059" s="41" t="str">
        <f>IFERROR(INDEX('Data Entry'!$BY$2649:$BY$5288, MATCH($BY1059, 'Data Entry'!$BZ$2649:$BZ$5288, 0)), "")</f>
        <v/>
      </c>
      <c r="CE1059" s="41" t="str">
        <f>'Data Entry'!$BW3704</f>
        <v/>
      </c>
    </row>
    <row r="1060" spans="77:83" hidden="1" x14ac:dyDescent="0.25">
      <c r="BY1060" s="37">
        <v>1057</v>
      </c>
      <c r="CC1060" s="41" t="str">
        <f>IFERROR(INDEX('Data Entry'!$BY$2649:$BY$5288, MATCH($BY1060, 'Data Entry'!$BZ$2649:$BZ$5288, 0)), "")</f>
        <v/>
      </c>
      <c r="CE1060" s="41" t="str">
        <f>'Data Entry'!$BW3705</f>
        <v/>
      </c>
    </row>
    <row r="1061" spans="77:83" hidden="1" x14ac:dyDescent="0.25">
      <c r="BY1061" s="37">
        <v>1058</v>
      </c>
      <c r="CC1061" s="41" t="str">
        <f>IFERROR(INDEX('Data Entry'!$BY$2649:$BY$5288, MATCH($BY1061, 'Data Entry'!$BZ$2649:$BZ$5288, 0)), "")</f>
        <v/>
      </c>
      <c r="CE1061" s="41" t="str">
        <f>'Data Entry'!$BW3706</f>
        <v/>
      </c>
    </row>
    <row r="1062" spans="77:83" hidden="1" x14ac:dyDescent="0.25">
      <c r="BY1062" s="37">
        <v>1059</v>
      </c>
      <c r="CC1062" s="41" t="str">
        <f>IFERROR(INDEX('Data Entry'!$BY$2649:$BY$5288, MATCH($BY1062, 'Data Entry'!$BZ$2649:$BZ$5288, 0)), "")</f>
        <v/>
      </c>
      <c r="CE1062" s="41" t="str">
        <f>'Data Entry'!$BW3707</f>
        <v/>
      </c>
    </row>
    <row r="1063" spans="77:83" hidden="1" x14ac:dyDescent="0.25">
      <c r="BY1063" s="37">
        <v>1060</v>
      </c>
      <c r="CC1063" s="41" t="str">
        <f>IFERROR(INDEX('Data Entry'!$BY$2649:$BY$5288, MATCH($BY1063, 'Data Entry'!$BZ$2649:$BZ$5288, 0)), "")</f>
        <v/>
      </c>
      <c r="CE1063" s="41" t="str">
        <f>'Data Entry'!$BW3708</f>
        <v/>
      </c>
    </row>
    <row r="1064" spans="77:83" hidden="1" x14ac:dyDescent="0.25">
      <c r="BY1064" s="37">
        <v>1061</v>
      </c>
      <c r="CC1064" s="41" t="str">
        <f>IFERROR(INDEX('Data Entry'!$BY$2649:$BY$5288, MATCH($BY1064, 'Data Entry'!$BZ$2649:$BZ$5288, 0)), "")</f>
        <v/>
      </c>
      <c r="CE1064" s="41" t="str">
        <f>'Data Entry'!$BW3709</f>
        <v/>
      </c>
    </row>
    <row r="1065" spans="77:83" hidden="1" x14ac:dyDescent="0.25">
      <c r="BY1065" s="37">
        <v>1062</v>
      </c>
      <c r="CC1065" s="41" t="str">
        <f>IFERROR(INDEX('Data Entry'!$BY$2649:$BY$5288, MATCH($BY1065, 'Data Entry'!$BZ$2649:$BZ$5288, 0)), "")</f>
        <v/>
      </c>
      <c r="CE1065" s="41" t="str">
        <f>'Data Entry'!$BW3710</f>
        <v/>
      </c>
    </row>
    <row r="1066" spans="77:83" hidden="1" x14ac:dyDescent="0.25">
      <c r="BY1066" s="37">
        <v>1063</v>
      </c>
      <c r="CC1066" s="41" t="str">
        <f>IFERROR(INDEX('Data Entry'!$BY$2649:$BY$5288, MATCH($BY1066, 'Data Entry'!$BZ$2649:$BZ$5288, 0)), "")</f>
        <v/>
      </c>
      <c r="CE1066" s="41" t="str">
        <f>'Data Entry'!$BW3711</f>
        <v/>
      </c>
    </row>
    <row r="1067" spans="77:83" hidden="1" x14ac:dyDescent="0.25">
      <c r="BY1067" s="37">
        <v>1064</v>
      </c>
      <c r="CC1067" s="41" t="str">
        <f>IFERROR(INDEX('Data Entry'!$BY$2649:$BY$5288, MATCH($BY1067, 'Data Entry'!$BZ$2649:$BZ$5288, 0)), "")</f>
        <v/>
      </c>
      <c r="CE1067" s="41" t="str">
        <f>'Data Entry'!$BW3712</f>
        <v/>
      </c>
    </row>
    <row r="1068" spans="77:83" hidden="1" x14ac:dyDescent="0.25">
      <c r="BY1068" s="37">
        <v>1065</v>
      </c>
      <c r="CC1068" s="41" t="str">
        <f>IFERROR(INDEX('Data Entry'!$BY$2649:$BY$5288, MATCH($BY1068, 'Data Entry'!$BZ$2649:$BZ$5288, 0)), "")</f>
        <v/>
      </c>
      <c r="CE1068" s="41" t="str">
        <f>'Data Entry'!$BW3713</f>
        <v/>
      </c>
    </row>
    <row r="1069" spans="77:83" hidden="1" x14ac:dyDescent="0.25">
      <c r="BY1069" s="37">
        <v>1066</v>
      </c>
      <c r="CC1069" s="41" t="str">
        <f>IFERROR(INDEX('Data Entry'!$BY$2649:$BY$5288, MATCH($BY1069, 'Data Entry'!$BZ$2649:$BZ$5288, 0)), "")</f>
        <v/>
      </c>
      <c r="CE1069" s="41" t="str">
        <f>'Data Entry'!$BW3714</f>
        <v/>
      </c>
    </row>
    <row r="1070" spans="77:83" hidden="1" x14ac:dyDescent="0.25">
      <c r="BY1070" s="37">
        <v>1067</v>
      </c>
      <c r="CC1070" s="41" t="str">
        <f>IFERROR(INDEX('Data Entry'!$BY$2649:$BY$5288, MATCH($BY1070, 'Data Entry'!$BZ$2649:$BZ$5288, 0)), "")</f>
        <v/>
      </c>
      <c r="CE1070" s="41" t="str">
        <f>'Data Entry'!$BW3715</f>
        <v/>
      </c>
    </row>
    <row r="1071" spans="77:83" hidden="1" x14ac:dyDescent="0.25">
      <c r="BY1071" s="37">
        <v>1068</v>
      </c>
      <c r="CC1071" s="41" t="str">
        <f>IFERROR(INDEX('Data Entry'!$BY$2649:$BY$5288, MATCH($BY1071, 'Data Entry'!$BZ$2649:$BZ$5288, 0)), "")</f>
        <v/>
      </c>
      <c r="CE1071" s="41" t="str">
        <f>'Data Entry'!$BW3716</f>
        <v/>
      </c>
    </row>
    <row r="1072" spans="77:83" hidden="1" x14ac:dyDescent="0.25">
      <c r="BY1072" s="37">
        <v>1069</v>
      </c>
      <c r="CC1072" s="41" t="str">
        <f>IFERROR(INDEX('Data Entry'!$BY$2649:$BY$5288, MATCH($BY1072, 'Data Entry'!$BZ$2649:$BZ$5288, 0)), "")</f>
        <v/>
      </c>
      <c r="CE1072" s="41" t="str">
        <f>'Data Entry'!$BW3717</f>
        <v/>
      </c>
    </row>
    <row r="1073" spans="77:83" hidden="1" x14ac:dyDescent="0.25">
      <c r="BY1073" s="37">
        <v>1070</v>
      </c>
      <c r="CC1073" s="41" t="str">
        <f>IFERROR(INDEX('Data Entry'!$BY$2649:$BY$5288, MATCH($BY1073, 'Data Entry'!$BZ$2649:$BZ$5288, 0)), "")</f>
        <v/>
      </c>
      <c r="CE1073" s="41" t="str">
        <f>'Data Entry'!$BW3718</f>
        <v/>
      </c>
    </row>
    <row r="1074" spans="77:83" hidden="1" x14ac:dyDescent="0.25">
      <c r="BY1074" s="37">
        <v>1071</v>
      </c>
      <c r="CC1074" s="41" t="str">
        <f>IFERROR(INDEX('Data Entry'!$BY$2649:$BY$5288, MATCH($BY1074, 'Data Entry'!$BZ$2649:$BZ$5288, 0)), "")</f>
        <v/>
      </c>
      <c r="CE1074" s="41" t="str">
        <f>'Data Entry'!$BW3719</f>
        <v/>
      </c>
    </row>
    <row r="1075" spans="77:83" hidden="1" x14ac:dyDescent="0.25">
      <c r="BY1075" s="37">
        <v>1072</v>
      </c>
      <c r="CC1075" s="41" t="str">
        <f>IFERROR(INDEX('Data Entry'!$BY$2649:$BY$5288, MATCH($BY1075, 'Data Entry'!$BZ$2649:$BZ$5288, 0)), "")</f>
        <v/>
      </c>
      <c r="CE1075" s="41" t="str">
        <f>'Data Entry'!$BW3720</f>
        <v/>
      </c>
    </row>
    <row r="1076" spans="77:83" hidden="1" x14ac:dyDescent="0.25">
      <c r="BY1076" s="37">
        <v>1073</v>
      </c>
      <c r="CC1076" s="41" t="str">
        <f>IFERROR(INDEX('Data Entry'!$BY$2649:$BY$5288, MATCH($BY1076, 'Data Entry'!$BZ$2649:$BZ$5288, 0)), "")</f>
        <v/>
      </c>
      <c r="CE1076" s="41" t="str">
        <f>'Data Entry'!$BW3721</f>
        <v/>
      </c>
    </row>
    <row r="1077" spans="77:83" hidden="1" x14ac:dyDescent="0.25">
      <c r="BY1077" s="37">
        <v>1074</v>
      </c>
      <c r="CC1077" s="41" t="str">
        <f>IFERROR(INDEX('Data Entry'!$BY$2649:$BY$5288, MATCH($BY1077, 'Data Entry'!$BZ$2649:$BZ$5288, 0)), "")</f>
        <v/>
      </c>
      <c r="CE1077" s="41" t="str">
        <f>'Data Entry'!$BW3722</f>
        <v/>
      </c>
    </row>
    <row r="1078" spans="77:83" hidden="1" x14ac:dyDescent="0.25">
      <c r="BY1078" s="37">
        <v>1075</v>
      </c>
      <c r="CC1078" s="41" t="str">
        <f>IFERROR(INDEX('Data Entry'!$BY$2649:$BY$5288, MATCH($BY1078, 'Data Entry'!$BZ$2649:$BZ$5288, 0)), "")</f>
        <v/>
      </c>
      <c r="CE1078" s="41" t="str">
        <f>'Data Entry'!$BW3723</f>
        <v/>
      </c>
    </row>
    <row r="1079" spans="77:83" hidden="1" x14ac:dyDescent="0.25">
      <c r="BY1079" s="37">
        <v>1076</v>
      </c>
      <c r="CC1079" s="41" t="str">
        <f>IFERROR(INDEX('Data Entry'!$BY$2649:$BY$5288, MATCH($BY1079, 'Data Entry'!$BZ$2649:$BZ$5288, 0)), "")</f>
        <v/>
      </c>
      <c r="CE1079" s="41" t="str">
        <f>'Data Entry'!$BW3724</f>
        <v/>
      </c>
    </row>
    <row r="1080" spans="77:83" hidden="1" x14ac:dyDescent="0.25">
      <c r="BY1080" s="37">
        <v>1077</v>
      </c>
      <c r="CC1080" s="41" t="str">
        <f>IFERROR(INDEX('Data Entry'!$BY$2649:$BY$5288, MATCH($BY1080, 'Data Entry'!$BZ$2649:$BZ$5288, 0)), "")</f>
        <v/>
      </c>
      <c r="CE1080" s="41" t="str">
        <f>'Data Entry'!$BW3725</f>
        <v/>
      </c>
    </row>
    <row r="1081" spans="77:83" hidden="1" x14ac:dyDescent="0.25">
      <c r="BY1081" s="37">
        <v>1078</v>
      </c>
      <c r="CC1081" s="41" t="str">
        <f>IFERROR(INDEX('Data Entry'!$BY$2649:$BY$5288, MATCH($BY1081, 'Data Entry'!$BZ$2649:$BZ$5288, 0)), "")</f>
        <v/>
      </c>
      <c r="CE1081" s="41" t="str">
        <f>'Data Entry'!$BW3726</f>
        <v/>
      </c>
    </row>
    <row r="1082" spans="77:83" hidden="1" x14ac:dyDescent="0.25">
      <c r="BY1082" s="37">
        <v>1079</v>
      </c>
      <c r="CC1082" s="41" t="str">
        <f>IFERROR(INDEX('Data Entry'!$BY$2649:$BY$5288, MATCH($BY1082, 'Data Entry'!$BZ$2649:$BZ$5288, 0)), "")</f>
        <v/>
      </c>
      <c r="CE1082" s="41" t="str">
        <f>'Data Entry'!$BW3727</f>
        <v/>
      </c>
    </row>
    <row r="1083" spans="77:83" hidden="1" x14ac:dyDescent="0.25">
      <c r="BY1083" s="37">
        <v>1080</v>
      </c>
      <c r="CC1083" s="41" t="str">
        <f>IFERROR(INDEX('Data Entry'!$BY$2649:$BY$5288, MATCH($BY1083, 'Data Entry'!$BZ$2649:$BZ$5288, 0)), "")</f>
        <v/>
      </c>
      <c r="CE1083" s="41" t="str">
        <f>'Data Entry'!$BW3728</f>
        <v/>
      </c>
    </row>
    <row r="1084" spans="77:83" hidden="1" x14ac:dyDescent="0.25">
      <c r="BY1084" s="37">
        <v>1081</v>
      </c>
      <c r="CC1084" s="41" t="str">
        <f>IFERROR(INDEX('Data Entry'!$BY$2649:$BY$5288, MATCH($BY1084, 'Data Entry'!$BZ$2649:$BZ$5288, 0)), "")</f>
        <v/>
      </c>
      <c r="CE1084" s="41" t="str">
        <f>'Data Entry'!$BW3729</f>
        <v/>
      </c>
    </row>
    <row r="1085" spans="77:83" hidden="1" x14ac:dyDescent="0.25">
      <c r="BY1085" s="37">
        <v>1082</v>
      </c>
      <c r="CC1085" s="41" t="str">
        <f>IFERROR(INDEX('Data Entry'!$BY$2649:$BY$5288, MATCH($BY1085, 'Data Entry'!$BZ$2649:$BZ$5288, 0)), "")</f>
        <v/>
      </c>
      <c r="CE1085" s="41" t="str">
        <f>'Data Entry'!$BW3730</f>
        <v/>
      </c>
    </row>
    <row r="1086" spans="77:83" hidden="1" x14ac:dyDescent="0.25">
      <c r="BY1086" s="37">
        <v>1083</v>
      </c>
      <c r="CC1086" s="41" t="str">
        <f>IFERROR(INDEX('Data Entry'!$BY$2649:$BY$5288, MATCH($BY1086, 'Data Entry'!$BZ$2649:$BZ$5288, 0)), "")</f>
        <v/>
      </c>
      <c r="CE1086" s="41" t="str">
        <f>'Data Entry'!$BW3731</f>
        <v/>
      </c>
    </row>
    <row r="1087" spans="77:83" hidden="1" x14ac:dyDescent="0.25">
      <c r="BY1087" s="37">
        <v>1084</v>
      </c>
      <c r="CC1087" s="41" t="str">
        <f>IFERROR(INDEX('Data Entry'!$BY$2649:$BY$5288, MATCH($BY1087, 'Data Entry'!$BZ$2649:$BZ$5288, 0)), "")</f>
        <v/>
      </c>
      <c r="CE1087" s="41" t="str">
        <f>'Data Entry'!$BW3732</f>
        <v/>
      </c>
    </row>
    <row r="1088" spans="77:83" hidden="1" x14ac:dyDescent="0.25">
      <c r="BY1088" s="37">
        <v>1085</v>
      </c>
      <c r="CC1088" s="41" t="str">
        <f>IFERROR(INDEX('Data Entry'!$BY$2649:$BY$5288, MATCH($BY1088, 'Data Entry'!$BZ$2649:$BZ$5288, 0)), "")</f>
        <v/>
      </c>
      <c r="CE1088" s="41" t="str">
        <f>'Data Entry'!$BW3733</f>
        <v/>
      </c>
    </row>
    <row r="1089" spans="77:83" hidden="1" x14ac:dyDescent="0.25">
      <c r="BY1089" s="37">
        <v>1086</v>
      </c>
      <c r="CC1089" s="41" t="str">
        <f>IFERROR(INDEX('Data Entry'!$BY$2649:$BY$5288, MATCH($BY1089, 'Data Entry'!$BZ$2649:$BZ$5288, 0)), "")</f>
        <v/>
      </c>
      <c r="CE1089" s="41" t="str">
        <f>'Data Entry'!$BW3734</f>
        <v/>
      </c>
    </row>
    <row r="1090" spans="77:83" hidden="1" x14ac:dyDescent="0.25">
      <c r="BY1090" s="37">
        <v>1087</v>
      </c>
      <c r="CC1090" s="41" t="str">
        <f>IFERROR(INDEX('Data Entry'!$BY$2649:$BY$5288, MATCH($BY1090, 'Data Entry'!$BZ$2649:$BZ$5288, 0)), "")</f>
        <v/>
      </c>
      <c r="CE1090" s="41" t="str">
        <f>'Data Entry'!$BW3735</f>
        <v/>
      </c>
    </row>
    <row r="1091" spans="77:83" hidden="1" x14ac:dyDescent="0.25">
      <c r="BY1091" s="37">
        <v>1088</v>
      </c>
      <c r="CC1091" s="41" t="str">
        <f>IFERROR(INDEX('Data Entry'!$BY$2649:$BY$5288, MATCH($BY1091, 'Data Entry'!$BZ$2649:$BZ$5288, 0)), "")</f>
        <v/>
      </c>
      <c r="CE1091" s="41" t="str">
        <f>'Data Entry'!$BW3736</f>
        <v/>
      </c>
    </row>
    <row r="1092" spans="77:83" hidden="1" x14ac:dyDescent="0.25">
      <c r="BY1092" s="37">
        <v>1089</v>
      </c>
      <c r="CC1092" s="41" t="str">
        <f>IFERROR(INDEX('Data Entry'!$BY$2649:$BY$5288, MATCH($BY1092, 'Data Entry'!$BZ$2649:$BZ$5288, 0)), "")</f>
        <v/>
      </c>
      <c r="CE1092" s="41" t="str">
        <f>'Data Entry'!$BW3737</f>
        <v/>
      </c>
    </row>
    <row r="1093" spans="77:83" hidden="1" x14ac:dyDescent="0.25">
      <c r="BY1093" s="37">
        <v>1090</v>
      </c>
      <c r="CC1093" s="41" t="str">
        <f>IFERROR(INDEX('Data Entry'!$BY$2649:$BY$5288, MATCH($BY1093, 'Data Entry'!$BZ$2649:$BZ$5288, 0)), "")</f>
        <v/>
      </c>
      <c r="CE1093" s="41" t="str">
        <f>'Data Entry'!$BW3738</f>
        <v/>
      </c>
    </row>
    <row r="1094" spans="77:83" hidden="1" x14ac:dyDescent="0.25">
      <c r="BY1094" s="37">
        <v>1091</v>
      </c>
      <c r="CC1094" s="41" t="str">
        <f>IFERROR(INDEX('Data Entry'!$BY$2649:$BY$5288, MATCH($BY1094, 'Data Entry'!$BZ$2649:$BZ$5288, 0)), "")</f>
        <v/>
      </c>
      <c r="CE1094" s="41" t="str">
        <f>'Data Entry'!$BW3739</f>
        <v/>
      </c>
    </row>
    <row r="1095" spans="77:83" hidden="1" x14ac:dyDescent="0.25">
      <c r="BY1095" s="37">
        <v>1092</v>
      </c>
      <c r="CC1095" s="41" t="str">
        <f>IFERROR(INDEX('Data Entry'!$BY$2649:$BY$5288, MATCH($BY1095, 'Data Entry'!$BZ$2649:$BZ$5288, 0)), "")</f>
        <v/>
      </c>
      <c r="CE1095" s="41" t="str">
        <f>'Data Entry'!$BW3740</f>
        <v/>
      </c>
    </row>
    <row r="1096" spans="77:83" hidden="1" x14ac:dyDescent="0.25">
      <c r="BY1096" s="37">
        <v>1093</v>
      </c>
      <c r="CC1096" s="41" t="str">
        <f>IFERROR(INDEX('Data Entry'!$BY$2649:$BY$5288, MATCH($BY1096, 'Data Entry'!$BZ$2649:$BZ$5288, 0)), "")</f>
        <v/>
      </c>
      <c r="CE1096" s="41" t="str">
        <f>'Data Entry'!$BW3741</f>
        <v/>
      </c>
    </row>
    <row r="1097" spans="77:83" hidden="1" x14ac:dyDescent="0.25">
      <c r="BY1097" s="37">
        <v>1094</v>
      </c>
      <c r="CC1097" s="41" t="str">
        <f>IFERROR(INDEX('Data Entry'!$BY$2649:$BY$5288, MATCH($BY1097, 'Data Entry'!$BZ$2649:$BZ$5288, 0)), "")</f>
        <v/>
      </c>
      <c r="CE1097" s="41" t="str">
        <f>'Data Entry'!$BW3742</f>
        <v/>
      </c>
    </row>
    <row r="1098" spans="77:83" hidden="1" x14ac:dyDescent="0.25">
      <c r="BY1098" s="37">
        <v>1095</v>
      </c>
      <c r="CC1098" s="41" t="str">
        <f>IFERROR(INDEX('Data Entry'!$BY$2649:$BY$5288, MATCH($BY1098, 'Data Entry'!$BZ$2649:$BZ$5288, 0)), "")</f>
        <v/>
      </c>
      <c r="CE1098" s="41" t="str">
        <f>'Data Entry'!$BW3743</f>
        <v/>
      </c>
    </row>
    <row r="1099" spans="77:83" hidden="1" x14ac:dyDescent="0.25">
      <c r="BY1099" s="37">
        <v>1096</v>
      </c>
      <c r="CC1099" s="41" t="str">
        <f>IFERROR(INDEX('Data Entry'!$BY$2649:$BY$5288, MATCH($BY1099, 'Data Entry'!$BZ$2649:$BZ$5288, 0)), "")</f>
        <v/>
      </c>
      <c r="CE1099" s="41" t="str">
        <f>'Data Entry'!$BW3744</f>
        <v/>
      </c>
    </row>
    <row r="1100" spans="77:83" hidden="1" x14ac:dyDescent="0.25">
      <c r="BY1100" s="37">
        <v>1097</v>
      </c>
      <c r="CC1100" s="41" t="str">
        <f>IFERROR(INDEX('Data Entry'!$BY$2649:$BY$5288, MATCH($BY1100, 'Data Entry'!$BZ$2649:$BZ$5288, 0)), "")</f>
        <v/>
      </c>
      <c r="CE1100" s="41" t="str">
        <f>'Data Entry'!$BW3745</f>
        <v/>
      </c>
    </row>
    <row r="1101" spans="77:83" hidden="1" x14ac:dyDescent="0.25">
      <c r="BY1101" s="37">
        <v>1098</v>
      </c>
      <c r="CC1101" s="41" t="str">
        <f>IFERROR(INDEX('Data Entry'!$BY$2649:$BY$5288, MATCH($BY1101, 'Data Entry'!$BZ$2649:$BZ$5288, 0)), "")</f>
        <v/>
      </c>
      <c r="CE1101" s="41" t="str">
        <f>'Data Entry'!$BW3746</f>
        <v/>
      </c>
    </row>
    <row r="1102" spans="77:83" hidden="1" x14ac:dyDescent="0.25">
      <c r="BY1102" s="37">
        <v>1099</v>
      </c>
      <c r="CC1102" s="41" t="str">
        <f>IFERROR(INDEX('Data Entry'!$BY$2649:$BY$5288, MATCH($BY1102, 'Data Entry'!$BZ$2649:$BZ$5288, 0)), "")</f>
        <v/>
      </c>
      <c r="CE1102" s="41" t="str">
        <f>'Data Entry'!$BW3747</f>
        <v/>
      </c>
    </row>
    <row r="1103" spans="77:83" hidden="1" x14ac:dyDescent="0.25">
      <c r="BY1103" s="37">
        <v>1100</v>
      </c>
      <c r="CC1103" s="41" t="str">
        <f>IFERROR(INDEX('Data Entry'!$BY$2649:$BY$5288, MATCH($BY1103, 'Data Entry'!$BZ$2649:$BZ$5288, 0)), "")</f>
        <v/>
      </c>
      <c r="CE1103" s="41" t="str">
        <f>'Data Entry'!$BW3748</f>
        <v/>
      </c>
    </row>
    <row r="1104" spans="77:83" hidden="1" x14ac:dyDescent="0.25">
      <c r="BY1104" s="37">
        <v>1101</v>
      </c>
      <c r="CC1104" s="41" t="str">
        <f>IFERROR(INDEX('Data Entry'!$BY$2649:$BY$5288, MATCH($BY1104, 'Data Entry'!$BZ$2649:$BZ$5288, 0)), "")</f>
        <v/>
      </c>
      <c r="CE1104" s="41" t="str">
        <f>'Data Entry'!$BW3749</f>
        <v/>
      </c>
    </row>
    <row r="1105" spans="77:83" hidden="1" x14ac:dyDescent="0.25">
      <c r="BY1105" s="37">
        <v>1102</v>
      </c>
      <c r="CC1105" s="41" t="str">
        <f>IFERROR(INDEX('Data Entry'!$BY$2649:$BY$5288, MATCH($BY1105, 'Data Entry'!$BZ$2649:$BZ$5288, 0)), "")</f>
        <v/>
      </c>
      <c r="CE1105" s="41" t="str">
        <f>'Data Entry'!$BW3750</f>
        <v/>
      </c>
    </row>
    <row r="1106" spans="77:83" hidden="1" x14ac:dyDescent="0.25">
      <c r="BY1106" s="37">
        <v>1103</v>
      </c>
      <c r="CC1106" s="41" t="str">
        <f>IFERROR(INDEX('Data Entry'!$BY$2649:$BY$5288, MATCH($BY1106, 'Data Entry'!$BZ$2649:$BZ$5288, 0)), "")</f>
        <v/>
      </c>
      <c r="CE1106" s="41" t="str">
        <f>'Data Entry'!$BW3751</f>
        <v/>
      </c>
    </row>
    <row r="1107" spans="77:83" hidden="1" x14ac:dyDescent="0.25">
      <c r="BY1107" s="37">
        <v>1104</v>
      </c>
      <c r="CC1107" s="41" t="str">
        <f>IFERROR(INDEX('Data Entry'!$BY$2649:$BY$5288, MATCH($BY1107, 'Data Entry'!$BZ$2649:$BZ$5288, 0)), "")</f>
        <v/>
      </c>
      <c r="CE1107" s="41" t="str">
        <f>'Data Entry'!$BW3752</f>
        <v/>
      </c>
    </row>
    <row r="1108" spans="77:83" hidden="1" x14ac:dyDescent="0.25">
      <c r="BY1108" s="37">
        <v>1105</v>
      </c>
      <c r="CC1108" s="41" t="str">
        <f>IFERROR(INDEX('Data Entry'!$BY$2649:$BY$5288, MATCH($BY1108, 'Data Entry'!$BZ$2649:$BZ$5288, 0)), "")</f>
        <v/>
      </c>
      <c r="CE1108" s="41" t="str">
        <f>'Data Entry'!$BW3753</f>
        <v/>
      </c>
    </row>
    <row r="1109" spans="77:83" hidden="1" x14ac:dyDescent="0.25">
      <c r="BY1109" s="37">
        <v>1106</v>
      </c>
      <c r="CC1109" s="41" t="str">
        <f>IFERROR(INDEX('Data Entry'!$BY$2649:$BY$5288, MATCH($BY1109, 'Data Entry'!$BZ$2649:$BZ$5288, 0)), "")</f>
        <v/>
      </c>
      <c r="CE1109" s="41" t="str">
        <f>'Data Entry'!$BW3754</f>
        <v/>
      </c>
    </row>
    <row r="1110" spans="77:83" hidden="1" x14ac:dyDescent="0.25">
      <c r="BY1110" s="37">
        <v>1107</v>
      </c>
      <c r="CC1110" s="41" t="str">
        <f>IFERROR(INDEX('Data Entry'!$BY$2649:$BY$5288, MATCH($BY1110, 'Data Entry'!$BZ$2649:$BZ$5288, 0)), "")</f>
        <v/>
      </c>
      <c r="CE1110" s="41" t="str">
        <f>'Data Entry'!$BW3755</f>
        <v/>
      </c>
    </row>
    <row r="1111" spans="77:83" hidden="1" x14ac:dyDescent="0.25">
      <c r="BY1111" s="37">
        <v>1108</v>
      </c>
      <c r="CC1111" s="41" t="str">
        <f>IFERROR(INDEX('Data Entry'!$BY$2649:$BY$5288, MATCH($BY1111, 'Data Entry'!$BZ$2649:$BZ$5288, 0)), "")</f>
        <v/>
      </c>
      <c r="CE1111" s="41" t="str">
        <f>'Data Entry'!$BW3756</f>
        <v/>
      </c>
    </row>
    <row r="1112" spans="77:83" hidden="1" x14ac:dyDescent="0.25">
      <c r="BY1112" s="37">
        <v>1109</v>
      </c>
      <c r="CC1112" s="41" t="str">
        <f>IFERROR(INDEX('Data Entry'!$BY$2649:$BY$5288, MATCH($BY1112, 'Data Entry'!$BZ$2649:$BZ$5288, 0)), "")</f>
        <v/>
      </c>
      <c r="CE1112" s="41" t="str">
        <f>'Data Entry'!$BW3757</f>
        <v/>
      </c>
    </row>
    <row r="1113" spans="77:83" hidden="1" x14ac:dyDescent="0.25">
      <c r="BY1113" s="37">
        <v>1110</v>
      </c>
      <c r="CC1113" s="41" t="str">
        <f>IFERROR(INDEX('Data Entry'!$BY$2649:$BY$5288, MATCH($BY1113, 'Data Entry'!$BZ$2649:$BZ$5288, 0)), "")</f>
        <v/>
      </c>
      <c r="CE1113" s="41" t="str">
        <f>'Data Entry'!$BW3758</f>
        <v/>
      </c>
    </row>
    <row r="1114" spans="77:83" hidden="1" x14ac:dyDescent="0.25">
      <c r="BY1114" s="37">
        <v>1111</v>
      </c>
      <c r="CC1114" s="41" t="str">
        <f>IFERROR(INDEX('Data Entry'!$BY$2649:$BY$5288, MATCH($BY1114, 'Data Entry'!$BZ$2649:$BZ$5288, 0)), "")</f>
        <v/>
      </c>
      <c r="CE1114" s="41" t="str">
        <f>'Data Entry'!$BW3759</f>
        <v/>
      </c>
    </row>
    <row r="1115" spans="77:83" hidden="1" x14ac:dyDescent="0.25">
      <c r="BY1115" s="37">
        <v>1112</v>
      </c>
      <c r="CC1115" s="41" t="str">
        <f>IFERROR(INDEX('Data Entry'!$BY$2649:$BY$5288, MATCH($BY1115, 'Data Entry'!$BZ$2649:$BZ$5288, 0)), "")</f>
        <v/>
      </c>
      <c r="CE1115" s="41" t="str">
        <f>'Data Entry'!$BW3760</f>
        <v/>
      </c>
    </row>
    <row r="1116" spans="77:83" hidden="1" x14ac:dyDescent="0.25">
      <c r="BY1116" s="37">
        <v>1113</v>
      </c>
      <c r="CC1116" s="41" t="str">
        <f>IFERROR(INDEX('Data Entry'!$BY$2649:$BY$5288, MATCH($BY1116, 'Data Entry'!$BZ$2649:$BZ$5288, 0)), "")</f>
        <v/>
      </c>
      <c r="CE1116" s="41" t="str">
        <f>'Data Entry'!$BW3761</f>
        <v/>
      </c>
    </row>
    <row r="1117" spans="77:83" hidden="1" x14ac:dyDescent="0.25">
      <c r="BY1117" s="37">
        <v>1114</v>
      </c>
      <c r="CC1117" s="41" t="str">
        <f>IFERROR(INDEX('Data Entry'!$BY$2649:$BY$5288, MATCH($BY1117, 'Data Entry'!$BZ$2649:$BZ$5288, 0)), "")</f>
        <v/>
      </c>
      <c r="CE1117" s="41" t="str">
        <f>'Data Entry'!$BW3762</f>
        <v/>
      </c>
    </row>
    <row r="1118" spans="77:83" hidden="1" x14ac:dyDescent="0.25">
      <c r="BY1118" s="37">
        <v>1115</v>
      </c>
      <c r="CC1118" s="41" t="str">
        <f>IFERROR(INDEX('Data Entry'!$BY$2649:$BY$5288, MATCH($BY1118, 'Data Entry'!$BZ$2649:$BZ$5288, 0)), "")</f>
        <v/>
      </c>
      <c r="CE1118" s="41" t="str">
        <f>'Data Entry'!$BW3763</f>
        <v/>
      </c>
    </row>
    <row r="1119" spans="77:83" hidden="1" x14ac:dyDescent="0.25">
      <c r="BY1119" s="37">
        <v>1116</v>
      </c>
      <c r="CC1119" s="41" t="str">
        <f>IFERROR(INDEX('Data Entry'!$BY$2649:$BY$5288, MATCH($BY1119, 'Data Entry'!$BZ$2649:$BZ$5288, 0)), "")</f>
        <v/>
      </c>
      <c r="CE1119" s="41" t="str">
        <f>'Data Entry'!$BW3764</f>
        <v/>
      </c>
    </row>
    <row r="1120" spans="77:83" hidden="1" x14ac:dyDescent="0.25">
      <c r="BY1120" s="37">
        <v>1117</v>
      </c>
      <c r="CC1120" s="41" t="str">
        <f>IFERROR(INDEX('Data Entry'!$BY$2649:$BY$5288, MATCH($BY1120, 'Data Entry'!$BZ$2649:$BZ$5288, 0)), "")</f>
        <v/>
      </c>
      <c r="CE1120" s="41" t="str">
        <f>'Data Entry'!$BW3765</f>
        <v/>
      </c>
    </row>
    <row r="1121" spans="77:83" hidden="1" x14ac:dyDescent="0.25">
      <c r="BY1121" s="37">
        <v>1118</v>
      </c>
      <c r="CC1121" s="41" t="str">
        <f>IFERROR(INDEX('Data Entry'!$BY$2649:$BY$5288, MATCH($BY1121, 'Data Entry'!$BZ$2649:$BZ$5288, 0)), "")</f>
        <v/>
      </c>
      <c r="CE1121" s="41" t="str">
        <f>'Data Entry'!$BW3766</f>
        <v/>
      </c>
    </row>
    <row r="1122" spans="77:83" hidden="1" x14ac:dyDescent="0.25">
      <c r="BY1122" s="37">
        <v>1119</v>
      </c>
      <c r="CC1122" s="41" t="str">
        <f>IFERROR(INDEX('Data Entry'!$BY$2649:$BY$5288, MATCH($BY1122, 'Data Entry'!$BZ$2649:$BZ$5288, 0)), "")</f>
        <v/>
      </c>
      <c r="CE1122" s="41" t="str">
        <f>'Data Entry'!$BW3767</f>
        <v/>
      </c>
    </row>
    <row r="1123" spans="77:83" hidden="1" x14ac:dyDescent="0.25">
      <c r="BY1123" s="37">
        <v>1120</v>
      </c>
      <c r="CC1123" s="41" t="str">
        <f>IFERROR(INDEX('Data Entry'!$BY$2649:$BY$5288, MATCH($BY1123, 'Data Entry'!$BZ$2649:$BZ$5288, 0)), "")</f>
        <v/>
      </c>
      <c r="CE1123" s="41" t="str">
        <f>'Data Entry'!$BW3768</f>
        <v/>
      </c>
    </row>
    <row r="1124" spans="77:83" hidden="1" x14ac:dyDescent="0.25">
      <c r="BY1124" s="37">
        <v>1121</v>
      </c>
      <c r="CC1124" s="41" t="str">
        <f>IFERROR(INDEX('Data Entry'!$BY$2649:$BY$5288, MATCH($BY1124, 'Data Entry'!$BZ$2649:$BZ$5288, 0)), "")</f>
        <v/>
      </c>
      <c r="CE1124" s="41" t="str">
        <f>'Data Entry'!$BW3769</f>
        <v/>
      </c>
    </row>
    <row r="1125" spans="77:83" hidden="1" x14ac:dyDescent="0.25">
      <c r="BY1125" s="37">
        <v>1122</v>
      </c>
      <c r="CC1125" s="41" t="str">
        <f>IFERROR(INDEX('Data Entry'!$BY$2649:$BY$5288, MATCH($BY1125, 'Data Entry'!$BZ$2649:$BZ$5288, 0)), "")</f>
        <v/>
      </c>
      <c r="CE1125" s="41" t="str">
        <f>'Data Entry'!$BW3770</f>
        <v/>
      </c>
    </row>
    <row r="1126" spans="77:83" hidden="1" x14ac:dyDescent="0.25">
      <c r="BY1126" s="37">
        <v>1123</v>
      </c>
      <c r="CC1126" s="41" t="str">
        <f>IFERROR(INDEX('Data Entry'!$BY$2649:$BY$5288, MATCH($BY1126, 'Data Entry'!$BZ$2649:$BZ$5288, 0)), "")</f>
        <v/>
      </c>
      <c r="CE1126" s="41" t="str">
        <f>'Data Entry'!$BW3771</f>
        <v/>
      </c>
    </row>
    <row r="1127" spans="77:83" hidden="1" x14ac:dyDescent="0.25">
      <c r="BY1127" s="37">
        <v>1124</v>
      </c>
      <c r="CC1127" s="41" t="str">
        <f>IFERROR(INDEX('Data Entry'!$BY$2649:$BY$5288, MATCH($BY1127, 'Data Entry'!$BZ$2649:$BZ$5288, 0)), "")</f>
        <v/>
      </c>
      <c r="CE1127" s="41" t="str">
        <f>'Data Entry'!$BW3772</f>
        <v/>
      </c>
    </row>
    <row r="1128" spans="77:83" hidden="1" x14ac:dyDescent="0.25">
      <c r="BY1128" s="37">
        <v>1125</v>
      </c>
      <c r="CC1128" s="41" t="str">
        <f>IFERROR(INDEX('Data Entry'!$BY$2649:$BY$5288, MATCH($BY1128, 'Data Entry'!$BZ$2649:$BZ$5288, 0)), "")</f>
        <v/>
      </c>
      <c r="CE1128" s="41" t="str">
        <f>'Data Entry'!$BW3773</f>
        <v/>
      </c>
    </row>
    <row r="1129" spans="77:83" hidden="1" x14ac:dyDescent="0.25">
      <c r="BY1129" s="37">
        <v>1126</v>
      </c>
      <c r="CC1129" s="41" t="str">
        <f>IFERROR(INDEX('Data Entry'!$BY$2649:$BY$5288, MATCH($BY1129, 'Data Entry'!$BZ$2649:$BZ$5288, 0)), "")</f>
        <v/>
      </c>
      <c r="CE1129" s="41" t="str">
        <f>'Data Entry'!$BW3774</f>
        <v/>
      </c>
    </row>
    <row r="1130" spans="77:83" hidden="1" x14ac:dyDescent="0.25">
      <c r="BY1130" s="37">
        <v>1127</v>
      </c>
      <c r="CC1130" s="41" t="str">
        <f>IFERROR(INDEX('Data Entry'!$BY$2649:$BY$5288, MATCH($BY1130, 'Data Entry'!$BZ$2649:$BZ$5288, 0)), "")</f>
        <v/>
      </c>
      <c r="CE1130" s="41" t="str">
        <f>'Data Entry'!$BW3775</f>
        <v/>
      </c>
    </row>
    <row r="1131" spans="77:83" hidden="1" x14ac:dyDescent="0.25">
      <c r="BY1131" s="37">
        <v>1128</v>
      </c>
      <c r="CC1131" s="41" t="str">
        <f>IFERROR(INDEX('Data Entry'!$BY$2649:$BY$5288, MATCH($BY1131, 'Data Entry'!$BZ$2649:$BZ$5288, 0)), "")</f>
        <v/>
      </c>
      <c r="CE1131" s="41" t="str">
        <f>'Data Entry'!$BW3776</f>
        <v/>
      </c>
    </row>
    <row r="1132" spans="77:83" hidden="1" x14ac:dyDescent="0.25">
      <c r="BY1132" s="37">
        <v>1129</v>
      </c>
      <c r="CC1132" s="41" t="str">
        <f>IFERROR(INDEX('Data Entry'!$BY$2649:$BY$5288, MATCH($BY1132, 'Data Entry'!$BZ$2649:$BZ$5288, 0)), "")</f>
        <v/>
      </c>
      <c r="CE1132" s="41" t="str">
        <f>'Data Entry'!$BW3777</f>
        <v/>
      </c>
    </row>
    <row r="1133" spans="77:83" hidden="1" x14ac:dyDescent="0.25">
      <c r="BY1133" s="37">
        <v>1130</v>
      </c>
      <c r="CC1133" s="41" t="str">
        <f>IFERROR(INDEX('Data Entry'!$BY$2649:$BY$5288, MATCH($BY1133, 'Data Entry'!$BZ$2649:$BZ$5288, 0)), "")</f>
        <v/>
      </c>
      <c r="CE1133" s="41" t="str">
        <f>'Data Entry'!$BW3778</f>
        <v/>
      </c>
    </row>
    <row r="1134" spans="77:83" hidden="1" x14ac:dyDescent="0.25">
      <c r="BY1134" s="37">
        <v>1131</v>
      </c>
      <c r="CC1134" s="41" t="str">
        <f>IFERROR(INDEX('Data Entry'!$BY$2649:$BY$5288, MATCH($BY1134, 'Data Entry'!$BZ$2649:$BZ$5288, 0)), "")</f>
        <v/>
      </c>
      <c r="CE1134" s="41" t="str">
        <f>'Data Entry'!$BW3779</f>
        <v/>
      </c>
    </row>
    <row r="1135" spans="77:83" hidden="1" x14ac:dyDescent="0.25">
      <c r="BY1135" s="37">
        <v>1132</v>
      </c>
      <c r="CC1135" s="41" t="str">
        <f>IFERROR(INDEX('Data Entry'!$BY$2649:$BY$5288, MATCH($BY1135, 'Data Entry'!$BZ$2649:$BZ$5288, 0)), "")</f>
        <v/>
      </c>
      <c r="CE1135" s="41" t="str">
        <f>'Data Entry'!$BW3780</f>
        <v/>
      </c>
    </row>
    <row r="1136" spans="77:83" hidden="1" x14ac:dyDescent="0.25">
      <c r="BY1136" s="37">
        <v>1133</v>
      </c>
      <c r="CC1136" s="41" t="str">
        <f>IFERROR(INDEX('Data Entry'!$BY$2649:$BY$5288, MATCH($BY1136, 'Data Entry'!$BZ$2649:$BZ$5288, 0)), "")</f>
        <v/>
      </c>
      <c r="CE1136" s="41" t="str">
        <f>'Data Entry'!$BW3781</f>
        <v/>
      </c>
    </row>
    <row r="1137" spans="77:83" hidden="1" x14ac:dyDescent="0.25">
      <c r="BY1137" s="37">
        <v>1134</v>
      </c>
      <c r="CC1137" s="41" t="str">
        <f>IFERROR(INDEX('Data Entry'!$BY$2649:$BY$5288, MATCH($BY1137, 'Data Entry'!$BZ$2649:$BZ$5288, 0)), "")</f>
        <v/>
      </c>
      <c r="CE1137" s="41" t="str">
        <f>'Data Entry'!$BW3782</f>
        <v/>
      </c>
    </row>
    <row r="1138" spans="77:83" hidden="1" x14ac:dyDescent="0.25">
      <c r="BY1138" s="37">
        <v>1135</v>
      </c>
      <c r="CC1138" s="41" t="str">
        <f>IFERROR(INDEX('Data Entry'!$BY$2649:$BY$5288, MATCH($BY1138, 'Data Entry'!$BZ$2649:$BZ$5288, 0)), "")</f>
        <v/>
      </c>
      <c r="CE1138" s="41" t="str">
        <f>'Data Entry'!$BW3783</f>
        <v/>
      </c>
    </row>
    <row r="1139" spans="77:83" hidden="1" x14ac:dyDescent="0.25">
      <c r="BY1139" s="37">
        <v>1136</v>
      </c>
      <c r="CC1139" s="41" t="str">
        <f>IFERROR(INDEX('Data Entry'!$BY$2649:$BY$5288, MATCH($BY1139, 'Data Entry'!$BZ$2649:$BZ$5288, 0)), "")</f>
        <v/>
      </c>
      <c r="CE1139" s="41" t="str">
        <f>'Data Entry'!$BW3784</f>
        <v/>
      </c>
    </row>
    <row r="1140" spans="77:83" hidden="1" x14ac:dyDescent="0.25">
      <c r="BY1140" s="37">
        <v>1137</v>
      </c>
      <c r="CC1140" s="41" t="str">
        <f>IFERROR(INDEX('Data Entry'!$BY$2649:$BY$5288, MATCH($BY1140, 'Data Entry'!$BZ$2649:$BZ$5288, 0)), "")</f>
        <v/>
      </c>
      <c r="CE1140" s="41" t="str">
        <f>'Data Entry'!$BW3785</f>
        <v/>
      </c>
    </row>
    <row r="1141" spans="77:83" hidden="1" x14ac:dyDescent="0.25">
      <c r="BY1141" s="37">
        <v>1138</v>
      </c>
      <c r="CC1141" s="41" t="str">
        <f>IFERROR(INDEX('Data Entry'!$BY$2649:$BY$5288, MATCH($BY1141, 'Data Entry'!$BZ$2649:$BZ$5288, 0)), "")</f>
        <v/>
      </c>
      <c r="CE1141" s="41" t="str">
        <f>'Data Entry'!$BW3786</f>
        <v/>
      </c>
    </row>
    <row r="1142" spans="77:83" hidden="1" x14ac:dyDescent="0.25">
      <c r="BY1142" s="37">
        <v>1139</v>
      </c>
      <c r="CC1142" s="41" t="str">
        <f>IFERROR(INDEX('Data Entry'!$BY$2649:$BY$5288, MATCH($BY1142, 'Data Entry'!$BZ$2649:$BZ$5288, 0)), "")</f>
        <v/>
      </c>
      <c r="CE1142" s="41" t="str">
        <f>'Data Entry'!$BW3787</f>
        <v/>
      </c>
    </row>
    <row r="1143" spans="77:83" hidden="1" x14ac:dyDescent="0.25">
      <c r="BY1143" s="37">
        <v>1140</v>
      </c>
      <c r="CC1143" s="41" t="str">
        <f>IFERROR(INDEX('Data Entry'!$BY$2649:$BY$5288, MATCH($BY1143, 'Data Entry'!$BZ$2649:$BZ$5288, 0)), "")</f>
        <v/>
      </c>
      <c r="CE1143" s="41" t="str">
        <f>'Data Entry'!$BW3788</f>
        <v/>
      </c>
    </row>
    <row r="1144" spans="77:83" hidden="1" x14ac:dyDescent="0.25">
      <c r="BY1144" s="37">
        <v>1141</v>
      </c>
      <c r="CC1144" s="41" t="str">
        <f>IFERROR(INDEX('Data Entry'!$BY$2649:$BY$5288, MATCH($BY1144, 'Data Entry'!$BZ$2649:$BZ$5288, 0)), "")</f>
        <v/>
      </c>
      <c r="CE1144" s="41" t="str">
        <f>'Data Entry'!$BW3789</f>
        <v/>
      </c>
    </row>
    <row r="1145" spans="77:83" hidden="1" x14ac:dyDescent="0.25">
      <c r="BY1145" s="37">
        <v>1142</v>
      </c>
      <c r="CC1145" s="41" t="str">
        <f>IFERROR(INDEX('Data Entry'!$BY$2649:$BY$5288, MATCH($BY1145, 'Data Entry'!$BZ$2649:$BZ$5288, 0)), "")</f>
        <v/>
      </c>
      <c r="CE1145" s="41" t="str">
        <f>'Data Entry'!$BW3790</f>
        <v/>
      </c>
    </row>
    <row r="1146" spans="77:83" hidden="1" x14ac:dyDescent="0.25">
      <c r="BY1146" s="37">
        <v>1143</v>
      </c>
      <c r="CC1146" s="41" t="str">
        <f>IFERROR(INDEX('Data Entry'!$BY$2649:$BY$5288, MATCH($BY1146, 'Data Entry'!$BZ$2649:$BZ$5288, 0)), "")</f>
        <v/>
      </c>
      <c r="CE1146" s="41" t="str">
        <f>'Data Entry'!$BW3791</f>
        <v/>
      </c>
    </row>
    <row r="1147" spans="77:83" hidden="1" x14ac:dyDescent="0.25">
      <c r="BY1147" s="37">
        <v>1144</v>
      </c>
      <c r="CC1147" s="41" t="str">
        <f>IFERROR(INDEX('Data Entry'!$BY$2649:$BY$5288, MATCH($BY1147, 'Data Entry'!$BZ$2649:$BZ$5288, 0)), "")</f>
        <v/>
      </c>
      <c r="CE1147" s="41" t="str">
        <f>'Data Entry'!$BW3792</f>
        <v/>
      </c>
    </row>
    <row r="1148" spans="77:83" hidden="1" x14ac:dyDescent="0.25">
      <c r="BY1148" s="37">
        <v>1145</v>
      </c>
      <c r="CC1148" s="41" t="str">
        <f>IFERROR(INDEX('Data Entry'!$BY$2649:$BY$5288, MATCH($BY1148, 'Data Entry'!$BZ$2649:$BZ$5288, 0)), "")</f>
        <v/>
      </c>
      <c r="CE1148" s="41" t="str">
        <f>'Data Entry'!$BW3793</f>
        <v/>
      </c>
    </row>
    <row r="1149" spans="77:83" hidden="1" x14ac:dyDescent="0.25">
      <c r="BY1149" s="37">
        <v>1146</v>
      </c>
      <c r="CC1149" s="41" t="str">
        <f>IFERROR(INDEX('Data Entry'!$BY$2649:$BY$5288, MATCH($BY1149, 'Data Entry'!$BZ$2649:$BZ$5288, 0)), "")</f>
        <v/>
      </c>
      <c r="CE1149" s="41" t="str">
        <f>'Data Entry'!$BW3794</f>
        <v/>
      </c>
    </row>
    <row r="1150" spans="77:83" hidden="1" x14ac:dyDescent="0.25">
      <c r="BY1150" s="37">
        <v>1147</v>
      </c>
      <c r="CC1150" s="41" t="str">
        <f>IFERROR(INDEX('Data Entry'!$BY$2649:$BY$5288, MATCH($BY1150, 'Data Entry'!$BZ$2649:$BZ$5288, 0)), "")</f>
        <v/>
      </c>
      <c r="CE1150" s="41" t="str">
        <f>'Data Entry'!$BW3795</f>
        <v/>
      </c>
    </row>
    <row r="1151" spans="77:83" hidden="1" x14ac:dyDescent="0.25">
      <c r="BY1151" s="37">
        <v>1148</v>
      </c>
      <c r="CC1151" s="41" t="str">
        <f>IFERROR(INDEX('Data Entry'!$BY$2649:$BY$5288, MATCH($BY1151, 'Data Entry'!$BZ$2649:$BZ$5288, 0)), "")</f>
        <v/>
      </c>
      <c r="CE1151" s="41" t="str">
        <f>'Data Entry'!$BW3796</f>
        <v/>
      </c>
    </row>
    <row r="1152" spans="77:83" hidden="1" x14ac:dyDescent="0.25">
      <c r="BY1152" s="37">
        <v>1149</v>
      </c>
      <c r="CC1152" s="41" t="str">
        <f>IFERROR(INDEX('Data Entry'!$BY$2649:$BY$5288, MATCH($BY1152, 'Data Entry'!$BZ$2649:$BZ$5288, 0)), "")</f>
        <v/>
      </c>
      <c r="CE1152" s="41" t="str">
        <f>'Data Entry'!$BW3797</f>
        <v/>
      </c>
    </row>
    <row r="1153" spans="77:83" hidden="1" x14ac:dyDescent="0.25">
      <c r="BY1153" s="37">
        <v>1150</v>
      </c>
      <c r="CC1153" s="41" t="str">
        <f>IFERROR(INDEX('Data Entry'!$BY$2649:$BY$5288, MATCH($BY1153, 'Data Entry'!$BZ$2649:$BZ$5288, 0)), "")</f>
        <v/>
      </c>
      <c r="CE1153" s="41" t="str">
        <f>'Data Entry'!$BW3798</f>
        <v/>
      </c>
    </row>
    <row r="1154" spans="77:83" hidden="1" x14ac:dyDescent="0.25">
      <c r="BY1154" s="37">
        <v>1151</v>
      </c>
      <c r="CC1154" s="41" t="str">
        <f>IFERROR(INDEX('Data Entry'!$BY$2649:$BY$5288, MATCH($BY1154, 'Data Entry'!$BZ$2649:$BZ$5288, 0)), "")</f>
        <v/>
      </c>
      <c r="CE1154" s="41" t="str">
        <f>'Data Entry'!$BW3799</f>
        <v/>
      </c>
    </row>
    <row r="1155" spans="77:83" hidden="1" x14ac:dyDescent="0.25">
      <c r="BY1155" s="37">
        <v>1152</v>
      </c>
      <c r="CC1155" s="41" t="str">
        <f>IFERROR(INDEX('Data Entry'!$BY$2649:$BY$5288, MATCH($BY1155, 'Data Entry'!$BZ$2649:$BZ$5288, 0)), "")</f>
        <v/>
      </c>
      <c r="CE1155" s="41" t="str">
        <f>'Data Entry'!$BW3800</f>
        <v/>
      </c>
    </row>
    <row r="1156" spans="77:83" hidden="1" x14ac:dyDescent="0.25">
      <c r="BY1156" s="37">
        <v>1153</v>
      </c>
      <c r="CC1156" s="41" t="str">
        <f>IFERROR(INDEX('Data Entry'!$BY$2649:$BY$5288, MATCH($BY1156, 'Data Entry'!$BZ$2649:$BZ$5288, 0)), "")</f>
        <v/>
      </c>
      <c r="CE1156" s="41" t="str">
        <f>'Data Entry'!$BW3801</f>
        <v/>
      </c>
    </row>
    <row r="1157" spans="77:83" hidden="1" x14ac:dyDescent="0.25">
      <c r="BY1157" s="37">
        <v>1154</v>
      </c>
      <c r="CC1157" s="41" t="str">
        <f>IFERROR(INDEX('Data Entry'!$BY$2649:$BY$5288, MATCH($BY1157, 'Data Entry'!$BZ$2649:$BZ$5288, 0)), "")</f>
        <v/>
      </c>
      <c r="CE1157" s="41" t="str">
        <f>'Data Entry'!$BW3802</f>
        <v/>
      </c>
    </row>
    <row r="1158" spans="77:83" hidden="1" x14ac:dyDescent="0.25">
      <c r="BY1158" s="37">
        <v>1155</v>
      </c>
      <c r="CC1158" s="41" t="str">
        <f>IFERROR(INDEX('Data Entry'!$BY$2649:$BY$5288, MATCH($BY1158, 'Data Entry'!$BZ$2649:$BZ$5288, 0)), "")</f>
        <v/>
      </c>
      <c r="CE1158" s="41" t="str">
        <f>'Data Entry'!$BW3803</f>
        <v/>
      </c>
    </row>
    <row r="1159" spans="77:83" hidden="1" x14ac:dyDescent="0.25">
      <c r="BY1159" s="37">
        <v>1156</v>
      </c>
      <c r="CC1159" s="41" t="str">
        <f>IFERROR(INDEX('Data Entry'!$BY$2649:$BY$5288, MATCH($BY1159, 'Data Entry'!$BZ$2649:$BZ$5288, 0)), "")</f>
        <v/>
      </c>
      <c r="CE1159" s="41" t="str">
        <f>'Data Entry'!$BW3804</f>
        <v/>
      </c>
    </row>
    <row r="1160" spans="77:83" hidden="1" x14ac:dyDescent="0.25">
      <c r="BY1160" s="37">
        <v>1157</v>
      </c>
      <c r="CC1160" s="41" t="str">
        <f>IFERROR(INDEX('Data Entry'!$BY$2649:$BY$5288, MATCH($BY1160, 'Data Entry'!$BZ$2649:$BZ$5288, 0)), "")</f>
        <v/>
      </c>
      <c r="CE1160" s="41" t="str">
        <f>'Data Entry'!$BW3805</f>
        <v/>
      </c>
    </row>
    <row r="1161" spans="77:83" hidden="1" x14ac:dyDescent="0.25">
      <c r="BY1161" s="37">
        <v>1158</v>
      </c>
      <c r="CC1161" s="41" t="str">
        <f>IFERROR(INDEX('Data Entry'!$BY$2649:$BY$5288, MATCH($BY1161, 'Data Entry'!$BZ$2649:$BZ$5288, 0)), "")</f>
        <v/>
      </c>
      <c r="CE1161" s="41" t="str">
        <f>'Data Entry'!$BW3806</f>
        <v/>
      </c>
    </row>
    <row r="1162" spans="77:83" hidden="1" x14ac:dyDescent="0.25">
      <c r="BY1162" s="37">
        <v>1159</v>
      </c>
      <c r="CC1162" s="41" t="str">
        <f>IFERROR(INDEX('Data Entry'!$BY$2649:$BY$5288, MATCH($BY1162, 'Data Entry'!$BZ$2649:$BZ$5288, 0)), "")</f>
        <v/>
      </c>
      <c r="CE1162" s="41" t="str">
        <f>'Data Entry'!$BW3807</f>
        <v/>
      </c>
    </row>
    <row r="1163" spans="77:83" hidden="1" x14ac:dyDescent="0.25">
      <c r="BY1163" s="37">
        <v>1160</v>
      </c>
      <c r="CC1163" s="41" t="str">
        <f>IFERROR(INDEX('Data Entry'!$BY$2649:$BY$5288, MATCH($BY1163, 'Data Entry'!$BZ$2649:$BZ$5288, 0)), "")</f>
        <v/>
      </c>
      <c r="CE1163" s="41" t="str">
        <f>'Data Entry'!$BW3808</f>
        <v/>
      </c>
    </row>
    <row r="1164" spans="77:83" hidden="1" x14ac:dyDescent="0.25">
      <c r="BY1164" s="37">
        <v>1161</v>
      </c>
      <c r="CC1164" s="41" t="str">
        <f>IFERROR(INDEX('Data Entry'!$BY$2649:$BY$5288, MATCH($BY1164, 'Data Entry'!$BZ$2649:$BZ$5288, 0)), "")</f>
        <v/>
      </c>
      <c r="CE1164" s="41" t="str">
        <f>'Data Entry'!$BW3809</f>
        <v/>
      </c>
    </row>
    <row r="1165" spans="77:83" hidden="1" x14ac:dyDescent="0.25">
      <c r="BY1165" s="37">
        <v>1162</v>
      </c>
      <c r="CC1165" s="41" t="str">
        <f>IFERROR(INDEX('Data Entry'!$BY$2649:$BY$5288, MATCH($BY1165, 'Data Entry'!$BZ$2649:$BZ$5288, 0)), "")</f>
        <v/>
      </c>
      <c r="CE1165" s="41" t="str">
        <f>'Data Entry'!$BW3810</f>
        <v/>
      </c>
    </row>
    <row r="1166" spans="77:83" hidden="1" x14ac:dyDescent="0.25">
      <c r="BY1166" s="37">
        <v>1163</v>
      </c>
      <c r="CC1166" s="41" t="str">
        <f>IFERROR(INDEX('Data Entry'!$BY$2649:$BY$5288, MATCH($BY1166, 'Data Entry'!$BZ$2649:$BZ$5288, 0)), "")</f>
        <v/>
      </c>
      <c r="CE1166" s="41" t="str">
        <f>'Data Entry'!$BW3811</f>
        <v/>
      </c>
    </row>
    <row r="1167" spans="77:83" hidden="1" x14ac:dyDescent="0.25">
      <c r="BY1167" s="37">
        <v>1164</v>
      </c>
      <c r="CC1167" s="41" t="str">
        <f>IFERROR(INDEX('Data Entry'!$BY$2649:$BY$5288, MATCH($BY1167, 'Data Entry'!$BZ$2649:$BZ$5288, 0)), "")</f>
        <v/>
      </c>
      <c r="CE1167" s="41" t="str">
        <f>'Data Entry'!$BW3812</f>
        <v/>
      </c>
    </row>
    <row r="1168" spans="77:83" hidden="1" x14ac:dyDescent="0.25">
      <c r="BY1168" s="37">
        <v>1165</v>
      </c>
      <c r="CC1168" s="41" t="str">
        <f>IFERROR(INDEX('Data Entry'!$BY$2649:$BY$5288, MATCH($BY1168, 'Data Entry'!$BZ$2649:$BZ$5288, 0)), "")</f>
        <v/>
      </c>
      <c r="CE1168" s="41" t="str">
        <f>'Data Entry'!$BW3813</f>
        <v/>
      </c>
    </row>
    <row r="1169" spans="77:83" hidden="1" x14ac:dyDescent="0.25">
      <c r="BY1169" s="37">
        <v>1166</v>
      </c>
      <c r="CC1169" s="41" t="str">
        <f>IFERROR(INDEX('Data Entry'!$BY$2649:$BY$5288, MATCH($BY1169, 'Data Entry'!$BZ$2649:$BZ$5288, 0)), "")</f>
        <v/>
      </c>
      <c r="CE1169" s="41" t="str">
        <f>'Data Entry'!$BW3814</f>
        <v/>
      </c>
    </row>
    <row r="1170" spans="77:83" hidden="1" x14ac:dyDescent="0.25">
      <c r="BY1170" s="37">
        <v>1167</v>
      </c>
      <c r="CC1170" s="41" t="str">
        <f>IFERROR(INDEX('Data Entry'!$BY$2649:$BY$5288, MATCH($BY1170, 'Data Entry'!$BZ$2649:$BZ$5288, 0)), "")</f>
        <v/>
      </c>
      <c r="CE1170" s="41" t="str">
        <f>'Data Entry'!$BW3815</f>
        <v/>
      </c>
    </row>
    <row r="1171" spans="77:83" hidden="1" x14ac:dyDescent="0.25">
      <c r="BY1171" s="37">
        <v>1168</v>
      </c>
      <c r="CC1171" s="41" t="str">
        <f>IFERROR(INDEX('Data Entry'!$BY$2649:$BY$5288, MATCH($BY1171, 'Data Entry'!$BZ$2649:$BZ$5288, 0)), "")</f>
        <v/>
      </c>
      <c r="CE1171" s="41" t="str">
        <f>'Data Entry'!$BW3816</f>
        <v/>
      </c>
    </row>
    <row r="1172" spans="77:83" hidden="1" x14ac:dyDescent="0.25">
      <c r="BY1172" s="37">
        <v>1169</v>
      </c>
      <c r="CC1172" s="41" t="str">
        <f>IFERROR(INDEX('Data Entry'!$BY$2649:$BY$5288, MATCH($BY1172, 'Data Entry'!$BZ$2649:$BZ$5288, 0)), "")</f>
        <v/>
      </c>
      <c r="CE1172" s="41" t="str">
        <f>'Data Entry'!$BW3817</f>
        <v/>
      </c>
    </row>
    <row r="1173" spans="77:83" hidden="1" x14ac:dyDescent="0.25">
      <c r="BY1173" s="37">
        <v>1170</v>
      </c>
      <c r="CC1173" s="41" t="str">
        <f>IFERROR(INDEX('Data Entry'!$BY$2649:$BY$5288, MATCH($BY1173, 'Data Entry'!$BZ$2649:$BZ$5288, 0)), "")</f>
        <v/>
      </c>
      <c r="CE1173" s="41" t="str">
        <f>'Data Entry'!$BW3818</f>
        <v/>
      </c>
    </row>
    <row r="1174" spans="77:83" hidden="1" x14ac:dyDescent="0.25">
      <c r="BY1174" s="37">
        <v>1171</v>
      </c>
      <c r="CC1174" s="41" t="str">
        <f>IFERROR(INDEX('Data Entry'!$BY$2649:$BY$5288, MATCH($BY1174, 'Data Entry'!$BZ$2649:$BZ$5288, 0)), "")</f>
        <v/>
      </c>
      <c r="CE1174" s="41" t="str">
        <f>'Data Entry'!$BW3819</f>
        <v/>
      </c>
    </row>
    <row r="1175" spans="77:83" hidden="1" x14ac:dyDescent="0.25">
      <c r="BY1175" s="37">
        <v>1172</v>
      </c>
      <c r="CC1175" s="41" t="str">
        <f>IFERROR(INDEX('Data Entry'!$BY$2649:$BY$5288, MATCH($BY1175, 'Data Entry'!$BZ$2649:$BZ$5288, 0)), "")</f>
        <v/>
      </c>
      <c r="CE1175" s="41" t="str">
        <f>'Data Entry'!$BW3820</f>
        <v/>
      </c>
    </row>
    <row r="1176" spans="77:83" hidden="1" x14ac:dyDescent="0.25">
      <c r="BY1176" s="37">
        <v>1173</v>
      </c>
      <c r="CC1176" s="41" t="str">
        <f>IFERROR(INDEX('Data Entry'!$BY$2649:$BY$5288, MATCH($BY1176, 'Data Entry'!$BZ$2649:$BZ$5288, 0)), "")</f>
        <v/>
      </c>
      <c r="CE1176" s="41" t="str">
        <f>'Data Entry'!$BW3821</f>
        <v/>
      </c>
    </row>
    <row r="1177" spans="77:83" hidden="1" x14ac:dyDescent="0.25">
      <c r="BY1177" s="37">
        <v>1174</v>
      </c>
      <c r="CC1177" s="41" t="str">
        <f>IFERROR(INDEX('Data Entry'!$BY$2649:$BY$5288, MATCH($BY1177, 'Data Entry'!$BZ$2649:$BZ$5288, 0)), "")</f>
        <v/>
      </c>
      <c r="CE1177" s="41" t="str">
        <f>'Data Entry'!$BW3822</f>
        <v/>
      </c>
    </row>
    <row r="1178" spans="77:83" hidden="1" x14ac:dyDescent="0.25">
      <c r="BY1178" s="37">
        <v>1175</v>
      </c>
      <c r="CC1178" s="41" t="str">
        <f>IFERROR(INDEX('Data Entry'!$BY$2649:$BY$5288, MATCH($BY1178, 'Data Entry'!$BZ$2649:$BZ$5288, 0)), "")</f>
        <v/>
      </c>
      <c r="CE1178" s="41" t="str">
        <f>'Data Entry'!$BW3823</f>
        <v/>
      </c>
    </row>
    <row r="1179" spans="77:83" hidden="1" x14ac:dyDescent="0.25">
      <c r="BY1179" s="37">
        <v>1176</v>
      </c>
      <c r="CC1179" s="41" t="str">
        <f>IFERROR(INDEX('Data Entry'!$BY$2649:$BY$5288, MATCH($BY1179, 'Data Entry'!$BZ$2649:$BZ$5288, 0)), "")</f>
        <v/>
      </c>
      <c r="CE1179" s="41" t="str">
        <f>'Data Entry'!$BW3824</f>
        <v/>
      </c>
    </row>
    <row r="1180" spans="77:83" hidden="1" x14ac:dyDescent="0.25">
      <c r="BY1180" s="37">
        <v>1177</v>
      </c>
      <c r="CC1180" s="41" t="str">
        <f>IFERROR(INDEX('Data Entry'!$BY$2649:$BY$5288, MATCH($BY1180, 'Data Entry'!$BZ$2649:$BZ$5288, 0)), "")</f>
        <v/>
      </c>
      <c r="CE1180" s="41" t="str">
        <f>'Data Entry'!$BW3825</f>
        <v/>
      </c>
    </row>
    <row r="1181" spans="77:83" hidden="1" x14ac:dyDescent="0.25">
      <c r="BY1181" s="37">
        <v>1178</v>
      </c>
      <c r="CC1181" s="41" t="str">
        <f>IFERROR(INDEX('Data Entry'!$BY$2649:$BY$5288, MATCH($BY1181, 'Data Entry'!$BZ$2649:$BZ$5288, 0)), "")</f>
        <v/>
      </c>
      <c r="CE1181" s="41" t="str">
        <f>'Data Entry'!$BW3826</f>
        <v/>
      </c>
    </row>
    <row r="1182" spans="77:83" hidden="1" x14ac:dyDescent="0.25">
      <c r="BY1182" s="37">
        <v>1179</v>
      </c>
      <c r="CC1182" s="41" t="str">
        <f>IFERROR(INDEX('Data Entry'!$BY$2649:$BY$5288, MATCH($BY1182, 'Data Entry'!$BZ$2649:$BZ$5288, 0)), "")</f>
        <v/>
      </c>
      <c r="CE1182" s="41" t="str">
        <f>'Data Entry'!$BW3827</f>
        <v/>
      </c>
    </row>
    <row r="1183" spans="77:83" hidden="1" x14ac:dyDescent="0.25">
      <c r="BY1183" s="37">
        <v>1180</v>
      </c>
      <c r="CC1183" s="41" t="str">
        <f>IFERROR(INDEX('Data Entry'!$BY$2649:$BY$5288, MATCH($BY1183, 'Data Entry'!$BZ$2649:$BZ$5288, 0)), "")</f>
        <v/>
      </c>
      <c r="CE1183" s="41" t="str">
        <f>'Data Entry'!$BW3828</f>
        <v/>
      </c>
    </row>
    <row r="1184" spans="77:83" hidden="1" x14ac:dyDescent="0.25">
      <c r="BY1184" s="37">
        <v>1181</v>
      </c>
      <c r="CC1184" s="41" t="str">
        <f>IFERROR(INDEX('Data Entry'!$BY$2649:$BY$5288, MATCH($BY1184, 'Data Entry'!$BZ$2649:$BZ$5288, 0)), "")</f>
        <v/>
      </c>
      <c r="CE1184" s="41" t="str">
        <f>'Data Entry'!$BW3829</f>
        <v/>
      </c>
    </row>
    <row r="1185" spans="77:83" hidden="1" x14ac:dyDescent="0.25">
      <c r="BY1185" s="37">
        <v>1182</v>
      </c>
      <c r="CC1185" s="41" t="str">
        <f>IFERROR(INDEX('Data Entry'!$BY$2649:$BY$5288, MATCH($BY1185, 'Data Entry'!$BZ$2649:$BZ$5288, 0)), "")</f>
        <v/>
      </c>
      <c r="CE1185" s="41" t="str">
        <f>'Data Entry'!$BW3830</f>
        <v/>
      </c>
    </row>
    <row r="1186" spans="77:83" hidden="1" x14ac:dyDescent="0.25">
      <c r="BY1186" s="37">
        <v>1183</v>
      </c>
      <c r="CC1186" s="41" t="str">
        <f>IFERROR(INDEX('Data Entry'!$BY$2649:$BY$5288, MATCH($BY1186, 'Data Entry'!$BZ$2649:$BZ$5288, 0)), "")</f>
        <v/>
      </c>
      <c r="CE1186" s="41" t="str">
        <f>'Data Entry'!$BW3831</f>
        <v/>
      </c>
    </row>
    <row r="1187" spans="77:83" hidden="1" x14ac:dyDescent="0.25">
      <c r="BY1187" s="37">
        <v>1184</v>
      </c>
      <c r="CC1187" s="41" t="str">
        <f>IFERROR(INDEX('Data Entry'!$BY$2649:$BY$5288, MATCH($BY1187, 'Data Entry'!$BZ$2649:$BZ$5288, 0)), "")</f>
        <v/>
      </c>
      <c r="CE1187" s="41" t="str">
        <f>'Data Entry'!$BW3832</f>
        <v/>
      </c>
    </row>
    <row r="1188" spans="77:83" hidden="1" x14ac:dyDescent="0.25">
      <c r="BY1188" s="37">
        <v>1185</v>
      </c>
      <c r="CC1188" s="41" t="str">
        <f>IFERROR(INDEX('Data Entry'!$BY$2649:$BY$5288, MATCH($BY1188, 'Data Entry'!$BZ$2649:$BZ$5288, 0)), "")</f>
        <v/>
      </c>
      <c r="CE1188" s="41" t="str">
        <f>'Data Entry'!$BW3833</f>
        <v/>
      </c>
    </row>
    <row r="1189" spans="77:83" hidden="1" x14ac:dyDescent="0.25">
      <c r="BY1189" s="37">
        <v>1186</v>
      </c>
      <c r="CC1189" s="41" t="str">
        <f>IFERROR(INDEX('Data Entry'!$BY$2649:$BY$5288, MATCH($BY1189, 'Data Entry'!$BZ$2649:$BZ$5288, 0)), "")</f>
        <v/>
      </c>
      <c r="CE1189" s="41" t="str">
        <f>'Data Entry'!$BW3834</f>
        <v/>
      </c>
    </row>
    <row r="1190" spans="77:83" hidden="1" x14ac:dyDescent="0.25">
      <c r="BY1190" s="37">
        <v>1187</v>
      </c>
      <c r="CC1190" s="41" t="str">
        <f>IFERROR(INDEX('Data Entry'!$BY$2649:$BY$5288, MATCH($BY1190, 'Data Entry'!$BZ$2649:$BZ$5288, 0)), "")</f>
        <v/>
      </c>
      <c r="CE1190" s="41" t="str">
        <f>'Data Entry'!$BW3835</f>
        <v/>
      </c>
    </row>
    <row r="1191" spans="77:83" hidden="1" x14ac:dyDescent="0.25">
      <c r="BY1191" s="37">
        <v>1188</v>
      </c>
      <c r="CC1191" s="41" t="str">
        <f>IFERROR(INDEX('Data Entry'!$BY$2649:$BY$5288, MATCH($BY1191, 'Data Entry'!$BZ$2649:$BZ$5288, 0)), "")</f>
        <v/>
      </c>
      <c r="CE1191" s="41" t="str">
        <f>'Data Entry'!$BW3836</f>
        <v/>
      </c>
    </row>
    <row r="1192" spans="77:83" hidden="1" x14ac:dyDescent="0.25">
      <c r="BY1192" s="37">
        <v>1189</v>
      </c>
      <c r="CC1192" s="41" t="str">
        <f>IFERROR(INDEX('Data Entry'!$BY$2649:$BY$5288, MATCH($BY1192, 'Data Entry'!$BZ$2649:$BZ$5288, 0)), "")</f>
        <v/>
      </c>
      <c r="CE1192" s="41" t="str">
        <f>'Data Entry'!$BW3837</f>
        <v/>
      </c>
    </row>
    <row r="1193" spans="77:83" hidden="1" x14ac:dyDescent="0.25">
      <c r="BY1193" s="37">
        <v>1190</v>
      </c>
      <c r="CC1193" s="41" t="str">
        <f>IFERROR(INDEX('Data Entry'!$BY$2649:$BY$5288, MATCH($BY1193, 'Data Entry'!$BZ$2649:$BZ$5288, 0)), "")</f>
        <v/>
      </c>
      <c r="CE1193" s="41" t="str">
        <f>'Data Entry'!$BW3838</f>
        <v/>
      </c>
    </row>
    <row r="1194" spans="77:83" hidden="1" x14ac:dyDescent="0.25">
      <c r="BY1194" s="37">
        <v>1191</v>
      </c>
      <c r="CC1194" s="41" t="str">
        <f>IFERROR(INDEX('Data Entry'!$BY$2649:$BY$5288, MATCH($BY1194, 'Data Entry'!$BZ$2649:$BZ$5288, 0)), "")</f>
        <v/>
      </c>
      <c r="CE1194" s="41" t="str">
        <f>'Data Entry'!$BW3839</f>
        <v/>
      </c>
    </row>
    <row r="1195" spans="77:83" hidden="1" x14ac:dyDescent="0.25">
      <c r="BY1195" s="37">
        <v>1192</v>
      </c>
      <c r="CC1195" s="41" t="str">
        <f>IFERROR(INDEX('Data Entry'!$BY$2649:$BY$5288, MATCH($BY1195, 'Data Entry'!$BZ$2649:$BZ$5288, 0)), "")</f>
        <v/>
      </c>
      <c r="CE1195" s="41" t="str">
        <f>'Data Entry'!$BW3840</f>
        <v/>
      </c>
    </row>
    <row r="1196" spans="77:83" hidden="1" x14ac:dyDescent="0.25">
      <c r="BY1196" s="37">
        <v>1193</v>
      </c>
      <c r="CC1196" s="41" t="str">
        <f>IFERROR(INDEX('Data Entry'!$BY$2649:$BY$5288, MATCH($BY1196, 'Data Entry'!$BZ$2649:$BZ$5288, 0)), "")</f>
        <v/>
      </c>
      <c r="CE1196" s="41" t="str">
        <f>'Data Entry'!$BW3841</f>
        <v/>
      </c>
    </row>
    <row r="1197" spans="77:83" hidden="1" x14ac:dyDescent="0.25">
      <c r="BY1197" s="37">
        <v>1194</v>
      </c>
      <c r="CC1197" s="41" t="str">
        <f>IFERROR(INDEX('Data Entry'!$BY$2649:$BY$5288, MATCH($BY1197, 'Data Entry'!$BZ$2649:$BZ$5288, 0)), "")</f>
        <v/>
      </c>
      <c r="CE1197" s="41" t="str">
        <f>'Data Entry'!$BW3842</f>
        <v/>
      </c>
    </row>
    <row r="1198" spans="77:83" hidden="1" x14ac:dyDescent="0.25">
      <c r="BY1198" s="37">
        <v>1195</v>
      </c>
      <c r="CC1198" s="41" t="str">
        <f>IFERROR(INDEX('Data Entry'!$BY$2649:$BY$5288, MATCH($BY1198, 'Data Entry'!$BZ$2649:$BZ$5288, 0)), "")</f>
        <v/>
      </c>
      <c r="CE1198" s="41" t="str">
        <f>'Data Entry'!$BW3843</f>
        <v/>
      </c>
    </row>
    <row r="1199" spans="77:83" hidden="1" x14ac:dyDescent="0.25">
      <c r="BY1199" s="37">
        <v>1196</v>
      </c>
      <c r="CC1199" s="41" t="str">
        <f>IFERROR(INDEX('Data Entry'!$BY$2649:$BY$5288, MATCH($BY1199, 'Data Entry'!$BZ$2649:$BZ$5288, 0)), "")</f>
        <v/>
      </c>
      <c r="CE1199" s="41" t="str">
        <f>'Data Entry'!$BW3844</f>
        <v/>
      </c>
    </row>
    <row r="1200" spans="77:83" hidden="1" x14ac:dyDescent="0.25">
      <c r="BY1200" s="37">
        <v>1197</v>
      </c>
      <c r="CC1200" s="41" t="str">
        <f>IFERROR(INDEX('Data Entry'!$BY$2649:$BY$5288, MATCH($BY1200, 'Data Entry'!$BZ$2649:$BZ$5288, 0)), "")</f>
        <v/>
      </c>
      <c r="CE1200" s="41" t="str">
        <f>'Data Entry'!$BW3845</f>
        <v/>
      </c>
    </row>
    <row r="1201" spans="77:83" hidden="1" x14ac:dyDescent="0.25">
      <c r="BY1201" s="37">
        <v>1198</v>
      </c>
      <c r="CC1201" s="41" t="str">
        <f>IFERROR(INDEX('Data Entry'!$BY$2649:$BY$5288, MATCH($BY1201, 'Data Entry'!$BZ$2649:$BZ$5288, 0)), "")</f>
        <v/>
      </c>
      <c r="CE1201" s="41" t="str">
        <f>'Data Entry'!$BW3846</f>
        <v/>
      </c>
    </row>
    <row r="1202" spans="77:83" hidden="1" x14ac:dyDescent="0.25">
      <c r="BY1202" s="37">
        <v>1199</v>
      </c>
      <c r="CC1202" s="41" t="str">
        <f>IFERROR(INDEX('Data Entry'!$BY$2649:$BY$5288, MATCH($BY1202, 'Data Entry'!$BZ$2649:$BZ$5288, 0)), "")</f>
        <v/>
      </c>
      <c r="CE1202" s="41" t="str">
        <f>'Data Entry'!$BW3847</f>
        <v/>
      </c>
    </row>
    <row r="1203" spans="77:83" hidden="1" x14ac:dyDescent="0.25">
      <c r="BY1203" s="37">
        <v>1200</v>
      </c>
      <c r="CC1203" s="41" t="str">
        <f>IFERROR(INDEX('Data Entry'!$BY$2649:$BY$5288, MATCH($BY1203, 'Data Entry'!$BZ$2649:$BZ$5288, 0)), "")</f>
        <v/>
      </c>
      <c r="CE1203" s="41" t="str">
        <f>'Data Entry'!$BW3848</f>
        <v/>
      </c>
    </row>
    <row r="1204" spans="77:83" hidden="1" x14ac:dyDescent="0.25">
      <c r="BY1204" s="37">
        <v>1201</v>
      </c>
      <c r="CC1204" s="41" t="str">
        <f>IFERROR(INDEX('Data Entry'!$BY$2649:$BY$5288, MATCH($BY1204, 'Data Entry'!$BZ$2649:$BZ$5288, 0)), "")</f>
        <v/>
      </c>
      <c r="CE1204" s="41" t="str">
        <f>'Data Entry'!$BW3849</f>
        <v/>
      </c>
    </row>
    <row r="1205" spans="77:83" hidden="1" x14ac:dyDescent="0.25">
      <c r="BY1205" s="37">
        <v>1202</v>
      </c>
      <c r="CC1205" s="41" t="str">
        <f>IFERROR(INDEX('Data Entry'!$BY$2649:$BY$5288, MATCH($BY1205, 'Data Entry'!$BZ$2649:$BZ$5288, 0)), "")</f>
        <v/>
      </c>
      <c r="CE1205" s="41" t="str">
        <f>'Data Entry'!$BW3850</f>
        <v/>
      </c>
    </row>
    <row r="1206" spans="77:83" hidden="1" x14ac:dyDescent="0.25">
      <c r="BY1206" s="37">
        <v>1203</v>
      </c>
      <c r="CC1206" s="41" t="str">
        <f>IFERROR(INDEX('Data Entry'!$BY$2649:$BY$5288, MATCH($BY1206, 'Data Entry'!$BZ$2649:$BZ$5288, 0)), "")</f>
        <v/>
      </c>
      <c r="CE1206" s="41" t="str">
        <f>'Data Entry'!$BW3851</f>
        <v/>
      </c>
    </row>
    <row r="1207" spans="77:83" hidden="1" x14ac:dyDescent="0.25">
      <c r="BY1207" s="37">
        <v>1204</v>
      </c>
      <c r="CC1207" s="41" t="str">
        <f>IFERROR(INDEX('Data Entry'!$BY$2649:$BY$5288, MATCH($BY1207, 'Data Entry'!$BZ$2649:$BZ$5288, 0)), "")</f>
        <v/>
      </c>
      <c r="CE1207" s="41" t="str">
        <f>'Data Entry'!$BW3852</f>
        <v/>
      </c>
    </row>
    <row r="1208" spans="77:83" hidden="1" x14ac:dyDescent="0.25">
      <c r="BY1208" s="37">
        <v>1205</v>
      </c>
      <c r="CC1208" s="41" t="str">
        <f>IFERROR(INDEX('Data Entry'!$BY$2649:$BY$5288, MATCH($BY1208, 'Data Entry'!$BZ$2649:$BZ$5288, 0)), "")</f>
        <v/>
      </c>
      <c r="CE1208" s="41" t="str">
        <f>'Data Entry'!$BW3853</f>
        <v/>
      </c>
    </row>
    <row r="1209" spans="77:83" hidden="1" x14ac:dyDescent="0.25">
      <c r="BY1209" s="37">
        <v>1206</v>
      </c>
      <c r="CC1209" s="41" t="str">
        <f>IFERROR(INDEX('Data Entry'!$BY$2649:$BY$5288, MATCH($BY1209, 'Data Entry'!$BZ$2649:$BZ$5288, 0)), "")</f>
        <v/>
      </c>
      <c r="CE1209" s="41" t="str">
        <f>'Data Entry'!$BW3854</f>
        <v/>
      </c>
    </row>
    <row r="1210" spans="77:83" hidden="1" x14ac:dyDescent="0.25">
      <c r="BY1210" s="37">
        <v>1207</v>
      </c>
      <c r="CC1210" s="41" t="str">
        <f>IFERROR(INDEX('Data Entry'!$BY$2649:$BY$5288, MATCH($BY1210, 'Data Entry'!$BZ$2649:$BZ$5288, 0)), "")</f>
        <v/>
      </c>
      <c r="CE1210" s="41" t="str">
        <f>'Data Entry'!$BW3855</f>
        <v/>
      </c>
    </row>
    <row r="1211" spans="77:83" hidden="1" x14ac:dyDescent="0.25">
      <c r="BY1211" s="37">
        <v>1208</v>
      </c>
      <c r="CC1211" s="41" t="str">
        <f>IFERROR(INDEX('Data Entry'!$BY$2649:$BY$5288, MATCH($BY1211, 'Data Entry'!$BZ$2649:$BZ$5288, 0)), "")</f>
        <v/>
      </c>
      <c r="CE1211" s="41" t="str">
        <f>'Data Entry'!$BW3856</f>
        <v/>
      </c>
    </row>
    <row r="1212" spans="77:83" hidden="1" x14ac:dyDescent="0.25">
      <c r="BY1212" s="37">
        <v>1209</v>
      </c>
      <c r="CC1212" s="41" t="str">
        <f>IFERROR(INDEX('Data Entry'!$BY$2649:$BY$5288, MATCH($BY1212, 'Data Entry'!$BZ$2649:$BZ$5288, 0)), "")</f>
        <v/>
      </c>
      <c r="CE1212" s="41" t="str">
        <f>'Data Entry'!$BW3857</f>
        <v/>
      </c>
    </row>
    <row r="1213" spans="77:83" hidden="1" x14ac:dyDescent="0.25">
      <c r="BY1213" s="37">
        <v>1210</v>
      </c>
      <c r="CC1213" s="41" t="str">
        <f>IFERROR(INDEX('Data Entry'!$BY$2649:$BY$5288, MATCH($BY1213, 'Data Entry'!$BZ$2649:$BZ$5288, 0)), "")</f>
        <v/>
      </c>
      <c r="CE1213" s="41" t="str">
        <f>'Data Entry'!$BW3858</f>
        <v/>
      </c>
    </row>
    <row r="1214" spans="77:83" hidden="1" x14ac:dyDescent="0.25">
      <c r="BY1214" s="37">
        <v>1211</v>
      </c>
      <c r="CC1214" s="41" t="str">
        <f>IFERROR(INDEX('Data Entry'!$BY$2649:$BY$5288, MATCH($BY1214, 'Data Entry'!$BZ$2649:$BZ$5288, 0)), "")</f>
        <v/>
      </c>
      <c r="CE1214" s="41" t="str">
        <f>'Data Entry'!$BW3859</f>
        <v/>
      </c>
    </row>
    <row r="1215" spans="77:83" hidden="1" x14ac:dyDescent="0.25">
      <c r="BY1215" s="37">
        <v>1212</v>
      </c>
      <c r="CC1215" s="41" t="str">
        <f>IFERROR(INDEX('Data Entry'!$BY$2649:$BY$5288, MATCH($BY1215, 'Data Entry'!$BZ$2649:$BZ$5288, 0)), "")</f>
        <v/>
      </c>
      <c r="CE1215" s="41" t="str">
        <f>'Data Entry'!$BW3860</f>
        <v/>
      </c>
    </row>
    <row r="1216" spans="77:83" hidden="1" x14ac:dyDescent="0.25">
      <c r="BY1216" s="37">
        <v>1213</v>
      </c>
      <c r="CC1216" s="41" t="str">
        <f>IFERROR(INDEX('Data Entry'!$BY$2649:$BY$5288, MATCH($BY1216, 'Data Entry'!$BZ$2649:$BZ$5288, 0)), "")</f>
        <v/>
      </c>
      <c r="CE1216" s="41" t="str">
        <f>'Data Entry'!$BW3861</f>
        <v/>
      </c>
    </row>
    <row r="1217" spans="77:83" hidden="1" x14ac:dyDescent="0.25">
      <c r="BY1217" s="37">
        <v>1214</v>
      </c>
      <c r="CC1217" s="41" t="str">
        <f>IFERROR(INDEX('Data Entry'!$BY$2649:$BY$5288, MATCH($BY1217, 'Data Entry'!$BZ$2649:$BZ$5288, 0)), "")</f>
        <v/>
      </c>
      <c r="CE1217" s="41" t="str">
        <f>'Data Entry'!$BW3862</f>
        <v/>
      </c>
    </row>
    <row r="1218" spans="77:83" hidden="1" x14ac:dyDescent="0.25">
      <c r="BY1218" s="37">
        <v>1215</v>
      </c>
      <c r="CC1218" s="41" t="str">
        <f>IFERROR(INDEX('Data Entry'!$BY$2649:$BY$5288, MATCH($BY1218, 'Data Entry'!$BZ$2649:$BZ$5288, 0)), "")</f>
        <v/>
      </c>
      <c r="CE1218" s="41" t="str">
        <f>'Data Entry'!$BW3863</f>
        <v/>
      </c>
    </row>
    <row r="1219" spans="77:83" hidden="1" x14ac:dyDescent="0.25">
      <c r="BY1219" s="37">
        <v>1216</v>
      </c>
      <c r="CC1219" s="41" t="str">
        <f>IFERROR(INDEX('Data Entry'!$BY$2649:$BY$5288, MATCH($BY1219, 'Data Entry'!$BZ$2649:$BZ$5288, 0)), "")</f>
        <v/>
      </c>
      <c r="CE1219" s="41" t="str">
        <f>'Data Entry'!$BW3864</f>
        <v/>
      </c>
    </row>
    <row r="1220" spans="77:83" hidden="1" x14ac:dyDescent="0.25">
      <c r="BY1220" s="37">
        <v>1217</v>
      </c>
      <c r="CC1220" s="41" t="str">
        <f>IFERROR(INDEX('Data Entry'!$BY$2649:$BY$5288, MATCH($BY1220, 'Data Entry'!$BZ$2649:$BZ$5288, 0)), "")</f>
        <v/>
      </c>
      <c r="CE1220" s="41" t="str">
        <f>'Data Entry'!$BW3865</f>
        <v/>
      </c>
    </row>
    <row r="1221" spans="77:83" hidden="1" x14ac:dyDescent="0.25">
      <c r="BY1221" s="37">
        <v>1218</v>
      </c>
      <c r="CC1221" s="41" t="str">
        <f>IFERROR(INDEX('Data Entry'!$BY$2649:$BY$5288, MATCH($BY1221, 'Data Entry'!$BZ$2649:$BZ$5288, 0)), "")</f>
        <v/>
      </c>
      <c r="CE1221" s="41" t="str">
        <f>'Data Entry'!$BW3866</f>
        <v/>
      </c>
    </row>
    <row r="1222" spans="77:83" hidden="1" x14ac:dyDescent="0.25">
      <c r="BY1222" s="37">
        <v>1219</v>
      </c>
      <c r="CC1222" s="41" t="str">
        <f>IFERROR(INDEX('Data Entry'!$BY$2649:$BY$5288, MATCH($BY1222, 'Data Entry'!$BZ$2649:$BZ$5288, 0)), "")</f>
        <v/>
      </c>
      <c r="CE1222" s="41" t="str">
        <f>'Data Entry'!$BW3867</f>
        <v/>
      </c>
    </row>
    <row r="1223" spans="77:83" hidden="1" x14ac:dyDescent="0.25">
      <c r="BY1223" s="37">
        <v>1220</v>
      </c>
      <c r="CC1223" s="41" t="str">
        <f>IFERROR(INDEX('Data Entry'!$BY$2649:$BY$5288, MATCH($BY1223, 'Data Entry'!$BZ$2649:$BZ$5288, 0)), "")</f>
        <v/>
      </c>
      <c r="CE1223" s="41" t="str">
        <f>'Data Entry'!$BW3868</f>
        <v/>
      </c>
    </row>
    <row r="1224" spans="77:83" hidden="1" x14ac:dyDescent="0.25">
      <c r="BY1224" s="37">
        <v>1221</v>
      </c>
      <c r="CC1224" s="41" t="str">
        <f>IFERROR(INDEX('Data Entry'!$BY$2649:$BY$5288, MATCH($BY1224, 'Data Entry'!$BZ$2649:$BZ$5288, 0)), "")</f>
        <v/>
      </c>
      <c r="CE1224" s="41" t="str">
        <f>'Data Entry'!$BW3869</f>
        <v/>
      </c>
    </row>
    <row r="1225" spans="77:83" hidden="1" x14ac:dyDescent="0.25">
      <c r="BY1225" s="37">
        <v>1222</v>
      </c>
      <c r="CC1225" s="41" t="str">
        <f>IFERROR(INDEX('Data Entry'!$BY$2649:$BY$5288, MATCH($BY1225, 'Data Entry'!$BZ$2649:$BZ$5288, 0)), "")</f>
        <v/>
      </c>
      <c r="CE1225" s="41" t="str">
        <f>'Data Entry'!$BW3870</f>
        <v/>
      </c>
    </row>
    <row r="1226" spans="77:83" hidden="1" x14ac:dyDescent="0.25">
      <c r="BY1226" s="37">
        <v>1223</v>
      </c>
      <c r="CC1226" s="41" t="str">
        <f>IFERROR(INDEX('Data Entry'!$BY$2649:$BY$5288, MATCH($BY1226, 'Data Entry'!$BZ$2649:$BZ$5288, 0)), "")</f>
        <v/>
      </c>
      <c r="CE1226" s="41" t="str">
        <f>'Data Entry'!$BW3871</f>
        <v/>
      </c>
    </row>
    <row r="1227" spans="77:83" hidden="1" x14ac:dyDescent="0.25">
      <c r="BY1227" s="37">
        <v>1224</v>
      </c>
      <c r="CC1227" s="41" t="str">
        <f>IFERROR(INDEX('Data Entry'!$BY$2649:$BY$5288, MATCH($BY1227, 'Data Entry'!$BZ$2649:$BZ$5288, 0)), "")</f>
        <v/>
      </c>
      <c r="CE1227" s="41" t="str">
        <f>'Data Entry'!$BW3872</f>
        <v/>
      </c>
    </row>
    <row r="1228" spans="77:83" hidden="1" x14ac:dyDescent="0.25">
      <c r="BY1228" s="37">
        <v>1225</v>
      </c>
      <c r="CC1228" s="41" t="str">
        <f>IFERROR(INDEX('Data Entry'!$BY$2649:$BY$5288, MATCH($BY1228, 'Data Entry'!$BZ$2649:$BZ$5288, 0)), "")</f>
        <v/>
      </c>
      <c r="CE1228" s="41" t="str">
        <f>'Data Entry'!$BW3873</f>
        <v/>
      </c>
    </row>
    <row r="1229" spans="77:83" hidden="1" x14ac:dyDescent="0.25">
      <c r="BY1229" s="37">
        <v>1226</v>
      </c>
      <c r="CC1229" s="41" t="str">
        <f>IFERROR(INDEX('Data Entry'!$BY$2649:$BY$5288, MATCH($BY1229, 'Data Entry'!$BZ$2649:$BZ$5288, 0)), "")</f>
        <v/>
      </c>
      <c r="CE1229" s="41" t="str">
        <f>'Data Entry'!$BW3874</f>
        <v/>
      </c>
    </row>
    <row r="1230" spans="77:83" hidden="1" x14ac:dyDescent="0.25">
      <c r="BY1230" s="37">
        <v>1227</v>
      </c>
      <c r="CC1230" s="41" t="str">
        <f>IFERROR(INDEX('Data Entry'!$BY$2649:$BY$5288, MATCH($BY1230, 'Data Entry'!$BZ$2649:$BZ$5288, 0)), "")</f>
        <v/>
      </c>
      <c r="CE1230" s="41" t="str">
        <f>'Data Entry'!$BW3875</f>
        <v/>
      </c>
    </row>
    <row r="1231" spans="77:83" hidden="1" x14ac:dyDescent="0.25">
      <c r="BY1231" s="37">
        <v>1228</v>
      </c>
      <c r="CC1231" s="41" t="str">
        <f>IFERROR(INDEX('Data Entry'!$BY$2649:$BY$5288, MATCH($BY1231, 'Data Entry'!$BZ$2649:$BZ$5288, 0)), "")</f>
        <v/>
      </c>
      <c r="CE1231" s="41" t="str">
        <f>'Data Entry'!$BW3876</f>
        <v/>
      </c>
    </row>
    <row r="1232" spans="77:83" hidden="1" x14ac:dyDescent="0.25">
      <c r="BY1232" s="37">
        <v>1229</v>
      </c>
      <c r="CC1232" s="41" t="str">
        <f>IFERROR(INDEX('Data Entry'!$BY$2649:$BY$5288, MATCH($BY1232, 'Data Entry'!$BZ$2649:$BZ$5288, 0)), "")</f>
        <v/>
      </c>
      <c r="CE1232" s="41" t="str">
        <f>'Data Entry'!$BW3877</f>
        <v/>
      </c>
    </row>
    <row r="1233" spans="77:83" hidden="1" x14ac:dyDescent="0.25">
      <c r="BY1233" s="37">
        <v>1230</v>
      </c>
      <c r="CC1233" s="41" t="str">
        <f>IFERROR(INDEX('Data Entry'!$BY$2649:$BY$5288, MATCH($BY1233, 'Data Entry'!$BZ$2649:$BZ$5288, 0)), "")</f>
        <v/>
      </c>
      <c r="CE1233" s="41" t="str">
        <f>'Data Entry'!$BW3878</f>
        <v/>
      </c>
    </row>
    <row r="1234" spans="77:83" hidden="1" x14ac:dyDescent="0.25">
      <c r="BY1234" s="37">
        <v>1231</v>
      </c>
      <c r="CC1234" s="41" t="str">
        <f>IFERROR(INDEX('Data Entry'!$BY$2649:$BY$5288, MATCH($BY1234, 'Data Entry'!$BZ$2649:$BZ$5288, 0)), "")</f>
        <v/>
      </c>
      <c r="CE1234" s="41" t="str">
        <f>'Data Entry'!$BW3879</f>
        <v/>
      </c>
    </row>
    <row r="1235" spans="77:83" hidden="1" x14ac:dyDescent="0.25">
      <c r="BY1235" s="37">
        <v>1232</v>
      </c>
      <c r="CC1235" s="41" t="str">
        <f>IFERROR(INDEX('Data Entry'!$BY$2649:$BY$5288, MATCH($BY1235, 'Data Entry'!$BZ$2649:$BZ$5288, 0)), "")</f>
        <v/>
      </c>
      <c r="CE1235" s="41" t="str">
        <f>'Data Entry'!$BW3880</f>
        <v/>
      </c>
    </row>
    <row r="1236" spans="77:83" hidden="1" x14ac:dyDescent="0.25">
      <c r="BY1236" s="37">
        <v>1233</v>
      </c>
      <c r="CC1236" s="41" t="str">
        <f>IFERROR(INDEX('Data Entry'!$BY$2649:$BY$5288, MATCH($BY1236, 'Data Entry'!$BZ$2649:$BZ$5288, 0)), "")</f>
        <v/>
      </c>
      <c r="CE1236" s="41" t="str">
        <f>'Data Entry'!$BW3881</f>
        <v/>
      </c>
    </row>
    <row r="1237" spans="77:83" hidden="1" x14ac:dyDescent="0.25">
      <c r="BY1237" s="37">
        <v>1234</v>
      </c>
      <c r="CC1237" s="41" t="str">
        <f>IFERROR(INDEX('Data Entry'!$BY$2649:$BY$5288, MATCH($BY1237, 'Data Entry'!$BZ$2649:$BZ$5288, 0)), "")</f>
        <v/>
      </c>
      <c r="CE1237" s="41" t="str">
        <f>'Data Entry'!$BW3882</f>
        <v/>
      </c>
    </row>
    <row r="1238" spans="77:83" hidden="1" x14ac:dyDescent="0.25">
      <c r="BY1238" s="37">
        <v>1235</v>
      </c>
      <c r="CC1238" s="41" t="str">
        <f>IFERROR(INDEX('Data Entry'!$BY$2649:$BY$5288, MATCH($BY1238, 'Data Entry'!$BZ$2649:$BZ$5288, 0)), "")</f>
        <v/>
      </c>
      <c r="CE1238" s="41" t="str">
        <f>'Data Entry'!$BW3883</f>
        <v/>
      </c>
    </row>
    <row r="1239" spans="77:83" hidden="1" x14ac:dyDescent="0.25">
      <c r="BY1239" s="37">
        <v>1236</v>
      </c>
      <c r="CC1239" s="41" t="str">
        <f>IFERROR(INDEX('Data Entry'!$BY$2649:$BY$5288, MATCH($BY1239, 'Data Entry'!$BZ$2649:$BZ$5288, 0)), "")</f>
        <v/>
      </c>
      <c r="CE1239" s="41" t="str">
        <f>'Data Entry'!$BW3884</f>
        <v/>
      </c>
    </row>
    <row r="1240" spans="77:83" hidden="1" x14ac:dyDescent="0.25">
      <c r="BY1240" s="37">
        <v>1237</v>
      </c>
      <c r="CC1240" s="41" t="str">
        <f>IFERROR(INDEX('Data Entry'!$BY$2649:$BY$5288, MATCH($BY1240, 'Data Entry'!$BZ$2649:$BZ$5288, 0)), "")</f>
        <v/>
      </c>
      <c r="CE1240" s="41" t="str">
        <f>'Data Entry'!$BW3885</f>
        <v/>
      </c>
    </row>
    <row r="1241" spans="77:83" hidden="1" x14ac:dyDescent="0.25">
      <c r="BY1241" s="37">
        <v>1238</v>
      </c>
      <c r="CC1241" s="41" t="str">
        <f>IFERROR(INDEX('Data Entry'!$BY$2649:$BY$5288, MATCH($BY1241, 'Data Entry'!$BZ$2649:$BZ$5288, 0)), "")</f>
        <v/>
      </c>
      <c r="CE1241" s="41" t="str">
        <f>'Data Entry'!$BW3886</f>
        <v/>
      </c>
    </row>
    <row r="1242" spans="77:83" hidden="1" x14ac:dyDescent="0.25">
      <c r="BY1242" s="37">
        <v>1239</v>
      </c>
      <c r="CC1242" s="41" t="str">
        <f>IFERROR(INDEX('Data Entry'!$BY$2649:$BY$5288, MATCH($BY1242, 'Data Entry'!$BZ$2649:$BZ$5288, 0)), "")</f>
        <v/>
      </c>
      <c r="CE1242" s="41" t="str">
        <f>'Data Entry'!$BW3887</f>
        <v/>
      </c>
    </row>
    <row r="1243" spans="77:83" hidden="1" x14ac:dyDescent="0.25">
      <c r="BY1243" s="37">
        <v>1240</v>
      </c>
      <c r="CC1243" s="41" t="str">
        <f>IFERROR(INDEX('Data Entry'!$BY$2649:$BY$5288, MATCH($BY1243, 'Data Entry'!$BZ$2649:$BZ$5288, 0)), "")</f>
        <v/>
      </c>
      <c r="CE1243" s="41" t="str">
        <f>'Data Entry'!$BW3888</f>
        <v/>
      </c>
    </row>
    <row r="1244" spans="77:83" hidden="1" x14ac:dyDescent="0.25">
      <c r="BY1244" s="37">
        <v>1241</v>
      </c>
      <c r="CC1244" s="41" t="str">
        <f>IFERROR(INDEX('Data Entry'!$BY$2649:$BY$5288, MATCH($BY1244, 'Data Entry'!$BZ$2649:$BZ$5288, 0)), "")</f>
        <v/>
      </c>
      <c r="CE1244" s="41" t="str">
        <f>'Data Entry'!$BW3889</f>
        <v/>
      </c>
    </row>
    <row r="1245" spans="77:83" hidden="1" x14ac:dyDescent="0.25">
      <c r="BY1245" s="37">
        <v>1242</v>
      </c>
      <c r="CC1245" s="41" t="str">
        <f>IFERROR(INDEX('Data Entry'!$BY$2649:$BY$5288, MATCH($BY1245, 'Data Entry'!$BZ$2649:$BZ$5288, 0)), "")</f>
        <v/>
      </c>
      <c r="CE1245" s="41" t="str">
        <f>'Data Entry'!$BW3890</f>
        <v/>
      </c>
    </row>
    <row r="1246" spans="77:83" hidden="1" x14ac:dyDescent="0.25">
      <c r="BY1246" s="37">
        <v>1243</v>
      </c>
      <c r="CC1246" s="41" t="str">
        <f>IFERROR(INDEX('Data Entry'!$BY$2649:$BY$5288, MATCH($BY1246, 'Data Entry'!$BZ$2649:$BZ$5288, 0)), "")</f>
        <v/>
      </c>
      <c r="CE1246" s="41" t="str">
        <f>'Data Entry'!$BW3891</f>
        <v/>
      </c>
    </row>
    <row r="1247" spans="77:83" hidden="1" x14ac:dyDescent="0.25">
      <c r="BY1247" s="37">
        <v>1244</v>
      </c>
      <c r="CC1247" s="41" t="str">
        <f>IFERROR(INDEX('Data Entry'!$BY$2649:$BY$5288, MATCH($BY1247, 'Data Entry'!$BZ$2649:$BZ$5288, 0)), "")</f>
        <v/>
      </c>
      <c r="CE1247" s="41" t="str">
        <f>'Data Entry'!$BW3892</f>
        <v/>
      </c>
    </row>
    <row r="1248" spans="77:83" hidden="1" x14ac:dyDescent="0.25">
      <c r="BY1248" s="37">
        <v>1245</v>
      </c>
      <c r="CC1248" s="41" t="str">
        <f>IFERROR(INDEX('Data Entry'!$BY$2649:$BY$5288, MATCH($BY1248, 'Data Entry'!$BZ$2649:$BZ$5288, 0)), "")</f>
        <v/>
      </c>
      <c r="CE1248" s="41" t="str">
        <f>'Data Entry'!$BW3893</f>
        <v/>
      </c>
    </row>
    <row r="1249" spans="77:83" hidden="1" x14ac:dyDescent="0.25">
      <c r="BY1249" s="37">
        <v>1246</v>
      </c>
      <c r="CC1249" s="41" t="str">
        <f>IFERROR(INDEX('Data Entry'!$BY$2649:$BY$5288, MATCH($BY1249, 'Data Entry'!$BZ$2649:$BZ$5288, 0)), "")</f>
        <v/>
      </c>
      <c r="CE1249" s="41" t="str">
        <f>'Data Entry'!$BW3894</f>
        <v/>
      </c>
    </row>
    <row r="1250" spans="77:83" hidden="1" x14ac:dyDescent="0.25">
      <c r="BY1250" s="37">
        <v>1247</v>
      </c>
      <c r="CC1250" s="41" t="str">
        <f>IFERROR(INDEX('Data Entry'!$BY$2649:$BY$5288, MATCH($BY1250, 'Data Entry'!$BZ$2649:$BZ$5288, 0)), "")</f>
        <v/>
      </c>
      <c r="CE1250" s="41" t="str">
        <f>'Data Entry'!$BW3895</f>
        <v/>
      </c>
    </row>
    <row r="1251" spans="77:83" hidden="1" x14ac:dyDescent="0.25">
      <c r="BY1251" s="37">
        <v>1248</v>
      </c>
      <c r="CC1251" s="41" t="str">
        <f>IFERROR(INDEX('Data Entry'!$BY$2649:$BY$5288, MATCH($BY1251, 'Data Entry'!$BZ$2649:$BZ$5288, 0)), "")</f>
        <v/>
      </c>
      <c r="CE1251" s="41" t="str">
        <f>'Data Entry'!$BW3896</f>
        <v/>
      </c>
    </row>
    <row r="1252" spans="77:83" hidden="1" x14ac:dyDescent="0.25">
      <c r="BY1252" s="37">
        <v>1249</v>
      </c>
      <c r="CC1252" s="41" t="str">
        <f>IFERROR(INDEX('Data Entry'!$BY$2649:$BY$5288, MATCH($BY1252, 'Data Entry'!$BZ$2649:$BZ$5288, 0)), "")</f>
        <v/>
      </c>
      <c r="CE1252" s="41" t="str">
        <f>'Data Entry'!$BW3897</f>
        <v/>
      </c>
    </row>
    <row r="1253" spans="77:83" hidden="1" x14ac:dyDescent="0.25">
      <c r="BY1253" s="37">
        <v>1250</v>
      </c>
      <c r="CC1253" s="41" t="str">
        <f>IFERROR(INDEX('Data Entry'!$BY$2649:$BY$5288, MATCH($BY1253, 'Data Entry'!$BZ$2649:$BZ$5288, 0)), "")</f>
        <v/>
      </c>
      <c r="CE1253" s="41" t="str">
        <f>'Data Entry'!$BW3898</f>
        <v/>
      </c>
    </row>
    <row r="1254" spans="77:83" hidden="1" x14ac:dyDescent="0.25">
      <c r="BY1254" s="37">
        <v>1251</v>
      </c>
      <c r="CC1254" s="41" t="str">
        <f>IFERROR(INDEX('Data Entry'!$BY$2649:$BY$5288, MATCH($BY1254, 'Data Entry'!$BZ$2649:$BZ$5288, 0)), "")</f>
        <v/>
      </c>
      <c r="CE1254" s="41" t="str">
        <f>'Data Entry'!$BW3899</f>
        <v/>
      </c>
    </row>
    <row r="1255" spans="77:83" hidden="1" x14ac:dyDescent="0.25">
      <c r="BY1255" s="37">
        <v>1252</v>
      </c>
      <c r="CC1255" s="41" t="str">
        <f>IFERROR(INDEX('Data Entry'!$BY$2649:$BY$5288, MATCH($BY1255, 'Data Entry'!$BZ$2649:$BZ$5288, 0)), "")</f>
        <v/>
      </c>
      <c r="CE1255" s="41" t="str">
        <f>'Data Entry'!$BW3900</f>
        <v/>
      </c>
    </row>
    <row r="1256" spans="77:83" hidden="1" x14ac:dyDescent="0.25">
      <c r="BY1256" s="37">
        <v>1253</v>
      </c>
      <c r="CC1256" s="41" t="str">
        <f>IFERROR(INDEX('Data Entry'!$BY$2649:$BY$5288, MATCH($BY1256, 'Data Entry'!$BZ$2649:$BZ$5288, 0)), "")</f>
        <v/>
      </c>
      <c r="CE1256" s="41" t="str">
        <f>'Data Entry'!$BW3901</f>
        <v/>
      </c>
    </row>
    <row r="1257" spans="77:83" hidden="1" x14ac:dyDescent="0.25">
      <c r="BY1257" s="37">
        <v>1254</v>
      </c>
      <c r="CC1257" s="41" t="str">
        <f>IFERROR(INDEX('Data Entry'!$BY$2649:$BY$5288, MATCH($BY1257, 'Data Entry'!$BZ$2649:$BZ$5288, 0)), "")</f>
        <v/>
      </c>
      <c r="CE1257" s="41" t="str">
        <f>'Data Entry'!$BW3902</f>
        <v/>
      </c>
    </row>
    <row r="1258" spans="77:83" hidden="1" x14ac:dyDescent="0.25">
      <c r="BY1258" s="37">
        <v>1255</v>
      </c>
      <c r="CC1258" s="41" t="str">
        <f>IFERROR(INDEX('Data Entry'!$BY$2649:$BY$5288, MATCH($BY1258, 'Data Entry'!$BZ$2649:$BZ$5288, 0)), "")</f>
        <v/>
      </c>
      <c r="CE1258" s="41" t="str">
        <f>'Data Entry'!$BW3903</f>
        <v/>
      </c>
    </row>
    <row r="1259" spans="77:83" hidden="1" x14ac:dyDescent="0.25">
      <c r="BY1259" s="37">
        <v>1256</v>
      </c>
      <c r="CC1259" s="41" t="str">
        <f>IFERROR(INDEX('Data Entry'!$BY$2649:$BY$5288, MATCH($BY1259, 'Data Entry'!$BZ$2649:$BZ$5288, 0)), "")</f>
        <v/>
      </c>
      <c r="CE1259" s="41" t="str">
        <f>'Data Entry'!$BW3904</f>
        <v/>
      </c>
    </row>
    <row r="1260" spans="77:83" hidden="1" x14ac:dyDescent="0.25">
      <c r="BY1260" s="37">
        <v>1257</v>
      </c>
      <c r="CC1260" s="41" t="str">
        <f>IFERROR(INDEX('Data Entry'!$BY$2649:$BY$5288, MATCH($BY1260, 'Data Entry'!$BZ$2649:$BZ$5288, 0)), "")</f>
        <v/>
      </c>
      <c r="CE1260" s="41" t="str">
        <f>'Data Entry'!$BW3905</f>
        <v/>
      </c>
    </row>
    <row r="1261" spans="77:83" hidden="1" x14ac:dyDescent="0.25">
      <c r="BY1261" s="37">
        <v>1258</v>
      </c>
      <c r="CC1261" s="41" t="str">
        <f>IFERROR(INDEX('Data Entry'!$BY$2649:$BY$5288, MATCH($BY1261, 'Data Entry'!$BZ$2649:$BZ$5288, 0)), "")</f>
        <v/>
      </c>
      <c r="CE1261" s="41" t="str">
        <f>'Data Entry'!$BW3906</f>
        <v/>
      </c>
    </row>
    <row r="1262" spans="77:83" hidden="1" x14ac:dyDescent="0.25">
      <c r="BY1262" s="37">
        <v>1259</v>
      </c>
      <c r="CC1262" s="41" t="str">
        <f>IFERROR(INDEX('Data Entry'!$BY$2649:$BY$5288, MATCH($BY1262, 'Data Entry'!$BZ$2649:$BZ$5288, 0)), "")</f>
        <v/>
      </c>
      <c r="CE1262" s="41" t="str">
        <f>'Data Entry'!$BW3907</f>
        <v/>
      </c>
    </row>
    <row r="1263" spans="77:83" hidden="1" x14ac:dyDescent="0.25">
      <c r="BY1263" s="37">
        <v>1260</v>
      </c>
      <c r="CC1263" s="41" t="str">
        <f>IFERROR(INDEX('Data Entry'!$BY$2649:$BY$5288, MATCH($BY1263, 'Data Entry'!$BZ$2649:$BZ$5288, 0)), "")</f>
        <v/>
      </c>
      <c r="CE1263" s="41" t="str">
        <f>'Data Entry'!$BW3908</f>
        <v/>
      </c>
    </row>
    <row r="1264" spans="77:83" hidden="1" x14ac:dyDescent="0.25">
      <c r="BY1264" s="37">
        <v>1261</v>
      </c>
      <c r="CC1264" s="41" t="str">
        <f>IFERROR(INDEX('Data Entry'!$BY$2649:$BY$5288, MATCH($BY1264, 'Data Entry'!$BZ$2649:$BZ$5288, 0)), "")</f>
        <v/>
      </c>
      <c r="CE1264" s="41" t="str">
        <f>'Data Entry'!$BW3909</f>
        <v/>
      </c>
    </row>
    <row r="1265" spans="77:83" hidden="1" x14ac:dyDescent="0.25">
      <c r="BY1265" s="37">
        <v>1262</v>
      </c>
      <c r="CC1265" s="41" t="str">
        <f>IFERROR(INDEX('Data Entry'!$BY$2649:$BY$5288, MATCH($BY1265, 'Data Entry'!$BZ$2649:$BZ$5288, 0)), "")</f>
        <v/>
      </c>
      <c r="CE1265" s="41" t="str">
        <f>'Data Entry'!$BW3910</f>
        <v/>
      </c>
    </row>
    <row r="1266" spans="77:83" hidden="1" x14ac:dyDescent="0.25">
      <c r="BY1266" s="37">
        <v>1263</v>
      </c>
      <c r="CC1266" s="41" t="str">
        <f>IFERROR(INDEX('Data Entry'!$BY$2649:$BY$5288, MATCH($BY1266, 'Data Entry'!$BZ$2649:$BZ$5288, 0)), "")</f>
        <v/>
      </c>
      <c r="CE1266" s="41" t="str">
        <f>'Data Entry'!$BW3911</f>
        <v/>
      </c>
    </row>
    <row r="1267" spans="77:83" hidden="1" x14ac:dyDescent="0.25">
      <c r="BY1267" s="37">
        <v>1264</v>
      </c>
      <c r="CC1267" s="41" t="str">
        <f>IFERROR(INDEX('Data Entry'!$BY$2649:$BY$5288, MATCH($BY1267, 'Data Entry'!$BZ$2649:$BZ$5288, 0)), "")</f>
        <v/>
      </c>
      <c r="CE1267" s="41" t="str">
        <f>'Data Entry'!$BW3912</f>
        <v/>
      </c>
    </row>
    <row r="1268" spans="77:83" hidden="1" x14ac:dyDescent="0.25">
      <c r="BY1268" s="37">
        <v>1265</v>
      </c>
      <c r="CC1268" s="41" t="str">
        <f>IFERROR(INDEX('Data Entry'!$BY$2649:$BY$5288, MATCH($BY1268, 'Data Entry'!$BZ$2649:$BZ$5288, 0)), "")</f>
        <v/>
      </c>
      <c r="CE1268" s="41" t="str">
        <f>'Data Entry'!$BW3913</f>
        <v/>
      </c>
    </row>
    <row r="1269" spans="77:83" hidden="1" x14ac:dyDescent="0.25">
      <c r="BY1269" s="37">
        <v>1266</v>
      </c>
      <c r="CC1269" s="41" t="str">
        <f>IFERROR(INDEX('Data Entry'!$BY$2649:$BY$5288, MATCH($BY1269, 'Data Entry'!$BZ$2649:$BZ$5288, 0)), "")</f>
        <v/>
      </c>
      <c r="CE1269" s="41" t="str">
        <f>'Data Entry'!$BW3914</f>
        <v/>
      </c>
    </row>
    <row r="1270" spans="77:83" hidden="1" x14ac:dyDescent="0.25">
      <c r="BY1270" s="37">
        <v>1267</v>
      </c>
      <c r="CC1270" s="41" t="str">
        <f>IFERROR(INDEX('Data Entry'!$BY$2649:$BY$5288, MATCH($BY1270, 'Data Entry'!$BZ$2649:$BZ$5288, 0)), "")</f>
        <v/>
      </c>
      <c r="CE1270" s="41" t="str">
        <f>'Data Entry'!$BW3915</f>
        <v/>
      </c>
    </row>
    <row r="1271" spans="77:83" hidden="1" x14ac:dyDescent="0.25">
      <c r="BY1271" s="37">
        <v>1268</v>
      </c>
      <c r="CC1271" s="41" t="str">
        <f>IFERROR(INDEX('Data Entry'!$BY$2649:$BY$5288, MATCH($BY1271, 'Data Entry'!$BZ$2649:$BZ$5288, 0)), "")</f>
        <v/>
      </c>
      <c r="CE1271" s="41" t="str">
        <f>'Data Entry'!$BW3916</f>
        <v/>
      </c>
    </row>
    <row r="1272" spans="77:83" hidden="1" x14ac:dyDescent="0.25">
      <c r="BY1272" s="37">
        <v>1269</v>
      </c>
      <c r="CC1272" s="41" t="str">
        <f>IFERROR(INDEX('Data Entry'!$BY$2649:$BY$5288, MATCH($BY1272, 'Data Entry'!$BZ$2649:$BZ$5288, 0)), "")</f>
        <v/>
      </c>
      <c r="CE1272" s="41" t="str">
        <f>'Data Entry'!$BW3917</f>
        <v/>
      </c>
    </row>
    <row r="1273" spans="77:83" hidden="1" x14ac:dyDescent="0.25">
      <c r="BY1273" s="37">
        <v>1270</v>
      </c>
      <c r="CC1273" s="41" t="str">
        <f>IFERROR(INDEX('Data Entry'!$BY$2649:$BY$5288, MATCH($BY1273, 'Data Entry'!$BZ$2649:$BZ$5288, 0)), "")</f>
        <v/>
      </c>
      <c r="CE1273" s="41" t="str">
        <f>'Data Entry'!$BW3918</f>
        <v/>
      </c>
    </row>
    <row r="1274" spans="77:83" hidden="1" x14ac:dyDescent="0.25">
      <c r="BY1274" s="37">
        <v>1271</v>
      </c>
      <c r="CC1274" s="41" t="str">
        <f>IFERROR(INDEX('Data Entry'!$BY$2649:$BY$5288, MATCH($BY1274, 'Data Entry'!$BZ$2649:$BZ$5288, 0)), "")</f>
        <v/>
      </c>
      <c r="CE1274" s="41" t="str">
        <f>'Data Entry'!$BW3919</f>
        <v/>
      </c>
    </row>
    <row r="1275" spans="77:83" hidden="1" x14ac:dyDescent="0.25">
      <c r="BY1275" s="37">
        <v>1272</v>
      </c>
      <c r="CC1275" s="41" t="str">
        <f>IFERROR(INDEX('Data Entry'!$BY$2649:$BY$5288, MATCH($BY1275, 'Data Entry'!$BZ$2649:$BZ$5288, 0)), "")</f>
        <v/>
      </c>
      <c r="CE1275" s="41" t="str">
        <f>'Data Entry'!$BW3920</f>
        <v/>
      </c>
    </row>
    <row r="1276" spans="77:83" hidden="1" x14ac:dyDescent="0.25">
      <c r="BY1276" s="37">
        <v>1273</v>
      </c>
      <c r="CC1276" s="41" t="str">
        <f>IFERROR(INDEX('Data Entry'!$BY$2649:$BY$5288, MATCH($BY1276, 'Data Entry'!$BZ$2649:$BZ$5288, 0)), "")</f>
        <v/>
      </c>
      <c r="CE1276" s="41" t="str">
        <f>'Data Entry'!$BW3921</f>
        <v/>
      </c>
    </row>
    <row r="1277" spans="77:83" hidden="1" x14ac:dyDescent="0.25">
      <c r="BY1277" s="37">
        <v>1274</v>
      </c>
      <c r="CC1277" s="41" t="str">
        <f>IFERROR(INDEX('Data Entry'!$BY$2649:$BY$5288, MATCH($BY1277, 'Data Entry'!$BZ$2649:$BZ$5288, 0)), "")</f>
        <v/>
      </c>
      <c r="CE1277" s="41" t="str">
        <f>'Data Entry'!$BW3922</f>
        <v/>
      </c>
    </row>
    <row r="1278" spans="77:83" hidden="1" x14ac:dyDescent="0.25">
      <c r="BY1278" s="37">
        <v>1275</v>
      </c>
      <c r="CC1278" s="41" t="str">
        <f>IFERROR(INDEX('Data Entry'!$BY$2649:$BY$5288, MATCH($BY1278, 'Data Entry'!$BZ$2649:$BZ$5288, 0)), "")</f>
        <v/>
      </c>
      <c r="CE1278" s="41" t="str">
        <f>'Data Entry'!$BW3923</f>
        <v/>
      </c>
    </row>
    <row r="1279" spans="77:83" hidden="1" x14ac:dyDescent="0.25">
      <c r="BY1279" s="37">
        <v>1276</v>
      </c>
      <c r="CC1279" s="41" t="str">
        <f>IFERROR(INDEX('Data Entry'!$BY$2649:$BY$5288, MATCH($BY1279, 'Data Entry'!$BZ$2649:$BZ$5288, 0)), "")</f>
        <v/>
      </c>
      <c r="CE1279" s="41" t="str">
        <f>'Data Entry'!$BW3924</f>
        <v/>
      </c>
    </row>
    <row r="1280" spans="77:83" hidden="1" x14ac:dyDescent="0.25">
      <c r="BY1280" s="37">
        <v>1277</v>
      </c>
      <c r="CC1280" s="41" t="str">
        <f>IFERROR(INDEX('Data Entry'!$BY$2649:$BY$5288, MATCH($BY1280, 'Data Entry'!$BZ$2649:$BZ$5288, 0)), "")</f>
        <v/>
      </c>
      <c r="CE1280" s="41" t="str">
        <f>'Data Entry'!$BW3925</f>
        <v/>
      </c>
    </row>
    <row r="1281" spans="77:83" hidden="1" x14ac:dyDescent="0.25">
      <c r="BY1281" s="37">
        <v>1278</v>
      </c>
      <c r="CC1281" s="41" t="str">
        <f>IFERROR(INDEX('Data Entry'!$BY$2649:$BY$5288, MATCH($BY1281, 'Data Entry'!$BZ$2649:$BZ$5288, 0)), "")</f>
        <v/>
      </c>
      <c r="CE1281" s="41" t="str">
        <f>'Data Entry'!$BW3926</f>
        <v/>
      </c>
    </row>
    <row r="1282" spans="77:83" hidden="1" x14ac:dyDescent="0.25">
      <c r="BY1282" s="37">
        <v>1279</v>
      </c>
      <c r="CC1282" s="41" t="str">
        <f>IFERROR(INDEX('Data Entry'!$BY$2649:$BY$5288, MATCH($BY1282, 'Data Entry'!$BZ$2649:$BZ$5288, 0)), "")</f>
        <v/>
      </c>
      <c r="CE1282" s="41" t="str">
        <f>'Data Entry'!$BW3927</f>
        <v/>
      </c>
    </row>
    <row r="1283" spans="77:83" hidden="1" x14ac:dyDescent="0.25">
      <c r="BY1283" s="37">
        <v>1280</v>
      </c>
      <c r="CC1283" s="41" t="str">
        <f>IFERROR(INDEX('Data Entry'!$BY$2649:$BY$5288, MATCH($BY1283, 'Data Entry'!$BZ$2649:$BZ$5288, 0)), "")</f>
        <v/>
      </c>
      <c r="CE1283" s="41" t="str">
        <f>'Data Entry'!$BW3928</f>
        <v/>
      </c>
    </row>
    <row r="1284" spans="77:83" hidden="1" x14ac:dyDescent="0.25">
      <c r="BY1284" s="37">
        <v>1281</v>
      </c>
      <c r="CC1284" s="41" t="str">
        <f>IFERROR(INDEX('Data Entry'!$BY$2649:$BY$5288, MATCH($BY1284, 'Data Entry'!$BZ$2649:$BZ$5288, 0)), "")</f>
        <v/>
      </c>
      <c r="CE1284" s="41" t="str">
        <f>'Data Entry'!$BW3929</f>
        <v/>
      </c>
    </row>
    <row r="1285" spans="77:83" hidden="1" x14ac:dyDescent="0.25">
      <c r="BY1285" s="37">
        <v>1282</v>
      </c>
      <c r="CC1285" s="41" t="str">
        <f>IFERROR(INDEX('Data Entry'!$BY$2649:$BY$5288, MATCH($BY1285, 'Data Entry'!$BZ$2649:$BZ$5288, 0)), "")</f>
        <v/>
      </c>
      <c r="CE1285" s="41" t="str">
        <f>'Data Entry'!$BW3930</f>
        <v/>
      </c>
    </row>
    <row r="1286" spans="77:83" hidden="1" x14ac:dyDescent="0.25">
      <c r="BY1286" s="37">
        <v>1283</v>
      </c>
      <c r="CC1286" s="41" t="str">
        <f>IFERROR(INDEX('Data Entry'!$BY$2649:$BY$5288, MATCH($BY1286, 'Data Entry'!$BZ$2649:$BZ$5288, 0)), "")</f>
        <v/>
      </c>
      <c r="CE1286" s="41" t="str">
        <f>'Data Entry'!$BW3931</f>
        <v/>
      </c>
    </row>
    <row r="1287" spans="77:83" hidden="1" x14ac:dyDescent="0.25">
      <c r="BY1287" s="37">
        <v>1284</v>
      </c>
      <c r="CC1287" s="41" t="str">
        <f>IFERROR(INDEX('Data Entry'!$BY$2649:$BY$5288, MATCH($BY1287, 'Data Entry'!$BZ$2649:$BZ$5288, 0)), "")</f>
        <v/>
      </c>
      <c r="CE1287" s="41" t="str">
        <f>'Data Entry'!$BW3932</f>
        <v/>
      </c>
    </row>
    <row r="1288" spans="77:83" hidden="1" x14ac:dyDescent="0.25">
      <c r="BY1288" s="37">
        <v>1285</v>
      </c>
      <c r="CC1288" s="41" t="str">
        <f>IFERROR(INDEX('Data Entry'!$BY$2649:$BY$5288, MATCH($BY1288, 'Data Entry'!$BZ$2649:$BZ$5288, 0)), "")</f>
        <v/>
      </c>
      <c r="CE1288" s="41" t="str">
        <f>'Data Entry'!$BW3933</f>
        <v/>
      </c>
    </row>
    <row r="1289" spans="77:83" hidden="1" x14ac:dyDescent="0.25">
      <c r="BY1289" s="37">
        <v>1286</v>
      </c>
      <c r="CC1289" s="41" t="str">
        <f>IFERROR(INDEX('Data Entry'!$BY$2649:$BY$5288, MATCH($BY1289, 'Data Entry'!$BZ$2649:$BZ$5288, 0)), "")</f>
        <v/>
      </c>
      <c r="CE1289" s="41" t="str">
        <f>'Data Entry'!$BW3934</f>
        <v/>
      </c>
    </row>
    <row r="1290" spans="77:83" hidden="1" x14ac:dyDescent="0.25">
      <c r="BY1290" s="37">
        <v>1287</v>
      </c>
      <c r="CC1290" s="41" t="str">
        <f>IFERROR(INDEX('Data Entry'!$BY$2649:$BY$5288, MATCH($BY1290, 'Data Entry'!$BZ$2649:$BZ$5288, 0)), "")</f>
        <v/>
      </c>
      <c r="CE1290" s="41" t="str">
        <f>'Data Entry'!$BW3935</f>
        <v/>
      </c>
    </row>
    <row r="1291" spans="77:83" hidden="1" x14ac:dyDescent="0.25">
      <c r="BY1291" s="37">
        <v>1288</v>
      </c>
      <c r="CC1291" s="41" t="str">
        <f>IFERROR(INDEX('Data Entry'!$BY$2649:$BY$5288, MATCH($BY1291, 'Data Entry'!$BZ$2649:$BZ$5288, 0)), "")</f>
        <v/>
      </c>
      <c r="CE1291" s="41" t="str">
        <f>'Data Entry'!$BW3936</f>
        <v/>
      </c>
    </row>
    <row r="1292" spans="77:83" hidden="1" x14ac:dyDescent="0.25">
      <c r="BY1292" s="37">
        <v>1289</v>
      </c>
      <c r="CC1292" s="41" t="str">
        <f>IFERROR(INDEX('Data Entry'!$BY$2649:$BY$5288, MATCH($BY1292, 'Data Entry'!$BZ$2649:$BZ$5288, 0)), "")</f>
        <v/>
      </c>
      <c r="CE1292" s="41" t="str">
        <f>'Data Entry'!$BW3937</f>
        <v/>
      </c>
    </row>
    <row r="1293" spans="77:83" hidden="1" x14ac:dyDescent="0.25">
      <c r="BY1293" s="37">
        <v>1290</v>
      </c>
      <c r="CC1293" s="41" t="str">
        <f>IFERROR(INDEX('Data Entry'!$BY$2649:$BY$5288, MATCH($BY1293, 'Data Entry'!$BZ$2649:$BZ$5288, 0)), "")</f>
        <v/>
      </c>
      <c r="CE1293" s="41" t="str">
        <f>'Data Entry'!$BW3938</f>
        <v/>
      </c>
    </row>
    <row r="1294" spans="77:83" hidden="1" x14ac:dyDescent="0.25">
      <c r="BY1294" s="37">
        <v>1291</v>
      </c>
      <c r="CC1294" s="41" t="str">
        <f>IFERROR(INDEX('Data Entry'!$BY$2649:$BY$5288, MATCH($BY1294, 'Data Entry'!$BZ$2649:$BZ$5288, 0)), "")</f>
        <v/>
      </c>
      <c r="CE1294" s="41" t="str">
        <f>'Data Entry'!$BW3939</f>
        <v/>
      </c>
    </row>
    <row r="1295" spans="77:83" hidden="1" x14ac:dyDescent="0.25">
      <c r="BY1295" s="37">
        <v>1292</v>
      </c>
      <c r="CC1295" s="41" t="str">
        <f>IFERROR(INDEX('Data Entry'!$BY$2649:$BY$5288, MATCH($BY1295, 'Data Entry'!$BZ$2649:$BZ$5288, 0)), "")</f>
        <v/>
      </c>
      <c r="CE1295" s="41" t="str">
        <f>'Data Entry'!$BW3940</f>
        <v/>
      </c>
    </row>
    <row r="1296" spans="77:83" hidden="1" x14ac:dyDescent="0.25">
      <c r="BY1296" s="37">
        <v>1293</v>
      </c>
      <c r="CC1296" s="41" t="str">
        <f>IFERROR(INDEX('Data Entry'!$BY$2649:$BY$5288, MATCH($BY1296, 'Data Entry'!$BZ$2649:$BZ$5288, 0)), "")</f>
        <v/>
      </c>
      <c r="CE1296" s="41" t="str">
        <f>'Data Entry'!$BW3941</f>
        <v/>
      </c>
    </row>
    <row r="1297" spans="77:83" hidden="1" x14ac:dyDescent="0.25">
      <c r="BY1297" s="37">
        <v>1294</v>
      </c>
      <c r="CC1297" s="41" t="str">
        <f>IFERROR(INDEX('Data Entry'!$BY$2649:$BY$5288, MATCH($BY1297, 'Data Entry'!$BZ$2649:$BZ$5288, 0)), "")</f>
        <v/>
      </c>
      <c r="CE1297" s="41" t="str">
        <f>'Data Entry'!$BW3942</f>
        <v/>
      </c>
    </row>
    <row r="1298" spans="77:83" hidden="1" x14ac:dyDescent="0.25">
      <c r="BY1298" s="37">
        <v>1295</v>
      </c>
      <c r="CC1298" s="41" t="str">
        <f>IFERROR(INDEX('Data Entry'!$BY$2649:$BY$5288, MATCH($BY1298, 'Data Entry'!$BZ$2649:$BZ$5288, 0)), "")</f>
        <v/>
      </c>
      <c r="CE1298" s="41" t="str">
        <f>'Data Entry'!$BW3943</f>
        <v/>
      </c>
    </row>
    <row r="1299" spans="77:83" hidden="1" x14ac:dyDescent="0.25">
      <c r="BY1299" s="37">
        <v>1296</v>
      </c>
      <c r="CC1299" s="41" t="str">
        <f>IFERROR(INDEX('Data Entry'!$BY$2649:$BY$5288, MATCH($BY1299, 'Data Entry'!$BZ$2649:$BZ$5288, 0)), "")</f>
        <v/>
      </c>
      <c r="CE1299" s="41" t="str">
        <f>'Data Entry'!$BW3944</f>
        <v/>
      </c>
    </row>
    <row r="1300" spans="77:83" hidden="1" x14ac:dyDescent="0.25">
      <c r="BY1300" s="37">
        <v>1297</v>
      </c>
      <c r="CC1300" s="41" t="str">
        <f>IFERROR(INDEX('Data Entry'!$BY$2649:$BY$5288, MATCH($BY1300, 'Data Entry'!$BZ$2649:$BZ$5288, 0)), "")</f>
        <v/>
      </c>
      <c r="CE1300" s="41" t="str">
        <f>'Data Entry'!$BW3945</f>
        <v/>
      </c>
    </row>
    <row r="1301" spans="77:83" hidden="1" x14ac:dyDescent="0.25">
      <c r="BY1301" s="37">
        <v>1298</v>
      </c>
      <c r="CC1301" s="41" t="str">
        <f>IFERROR(INDEX('Data Entry'!$BY$2649:$BY$5288, MATCH($BY1301, 'Data Entry'!$BZ$2649:$BZ$5288, 0)), "")</f>
        <v/>
      </c>
      <c r="CE1301" s="41" t="str">
        <f>'Data Entry'!$BW3946</f>
        <v/>
      </c>
    </row>
    <row r="1302" spans="77:83" hidden="1" x14ac:dyDescent="0.25">
      <c r="BY1302" s="37">
        <v>1299</v>
      </c>
      <c r="CC1302" s="41" t="str">
        <f>IFERROR(INDEX('Data Entry'!$BY$2649:$BY$5288, MATCH($BY1302, 'Data Entry'!$BZ$2649:$BZ$5288, 0)), "")</f>
        <v/>
      </c>
      <c r="CE1302" s="41" t="str">
        <f>'Data Entry'!$BW3947</f>
        <v/>
      </c>
    </row>
    <row r="1303" spans="77:83" hidden="1" x14ac:dyDescent="0.25">
      <c r="BY1303" s="37">
        <v>1300</v>
      </c>
      <c r="CC1303" s="41" t="str">
        <f>IFERROR(INDEX('Data Entry'!$BY$2649:$BY$5288, MATCH($BY1303, 'Data Entry'!$BZ$2649:$BZ$5288, 0)), "")</f>
        <v/>
      </c>
      <c r="CE1303" s="41" t="str">
        <f>'Data Entry'!$BW3948</f>
        <v/>
      </c>
    </row>
    <row r="1304" spans="77:83" hidden="1" x14ac:dyDescent="0.25">
      <c r="BY1304" s="37">
        <v>1301</v>
      </c>
      <c r="CC1304" s="41" t="str">
        <f>IFERROR(INDEX('Data Entry'!$BY$2649:$BY$5288, MATCH($BY1304, 'Data Entry'!$BZ$2649:$BZ$5288, 0)), "")</f>
        <v/>
      </c>
      <c r="CE1304" s="41" t="str">
        <f>'Data Entry'!$BW3949</f>
        <v/>
      </c>
    </row>
    <row r="1305" spans="77:83" hidden="1" x14ac:dyDescent="0.25">
      <c r="BY1305" s="37">
        <v>1302</v>
      </c>
      <c r="CC1305" s="41" t="str">
        <f>IFERROR(INDEX('Data Entry'!$BY$2649:$BY$5288, MATCH($BY1305, 'Data Entry'!$BZ$2649:$BZ$5288, 0)), "")</f>
        <v/>
      </c>
      <c r="CE1305" s="41" t="str">
        <f>'Data Entry'!$BW3950</f>
        <v/>
      </c>
    </row>
    <row r="1306" spans="77:83" hidden="1" x14ac:dyDescent="0.25">
      <c r="BY1306" s="37">
        <v>1303</v>
      </c>
      <c r="CC1306" s="41" t="str">
        <f>IFERROR(INDEX('Data Entry'!$BY$2649:$BY$5288, MATCH($BY1306, 'Data Entry'!$BZ$2649:$BZ$5288, 0)), "")</f>
        <v/>
      </c>
      <c r="CE1306" s="41" t="str">
        <f>'Data Entry'!$BW3951</f>
        <v/>
      </c>
    </row>
    <row r="1307" spans="77:83" hidden="1" x14ac:dyDescent="0.25">
      <c r="BY1307" s="37">
        <v>1304</v>
      </c>
      <c r="CC1307" s="41" t="str">
        <f>IFERROR(INDEX('Data Entry'!$BY$2649:$BY$5288, MATCH($BY1307, 'Data Entry'!$BZ$2649:$BZ$5288, 0)), "")</f>
        <v/>
      </c>
      <c r="CE1307" s="41" t="str">
        <f>'Data Entry'!$BW3952</f>
        <v/>
      </c>
    </row>
    <row r="1308" spans="77:83" hidden="1" x14ac:dyDescent="0.25">
      <c r="BY1308" s="37">
        <v>1305</v>
      </c>
      <c r="CC1308" s="41" t="str">
        <f>IFERROR(INDEX('Data Entry'!$BY$2649:$BY$5288, MATCH($BY1308, 'Data Entry'!$BZ$2649:$BZ$5288, 0)), "")</f>
        <v/>
      </c>
      <c r="CE1308" s="41" t="str">
        <f>'Data Entry'!$BW3953</f>
        <v/>
      </c>
    </row>
    <row r="1309" spans="77:83" hidden="1" x14ac:dyDescent="0.25">
      <c r="BY1309" s="37">
        <v>1306</v>
      </c>
      <c r="CC1309" s="41" t="str">
        <f>IFERROR(INDEX('Data Entry'!$BY$2649:$BY$5288, MATCH($BY1309, 'Data Entry'!$BZ$2649:$BZ$5288, 0)), "")</f>
        <v/>
      </c>
      <c r="CE1309" s="41" t="str">
        <f>'Data Entry'!$BW3954</f>
        <v/>
      </c>
    </row>
    <row r="1310" spans="77:83" hidden="1" x14ac:dyDescent="0.25">
      <c r="BY1310" s="37">
        <v>1307</v>
      </c>
      <c r="CC1310" s="41" t="str">
        <f>IFERROR(INDEX('Data Entry'!$BY$2649:$BY$5288, MATCH($BY1310, 'Data Entry'!$BZ$2649:$BZ$5288, 0)), "")</f>
        <v/>
      </c>
      <c r="CE1310" s="41" t="str">
        <f>'Data Entry'!$BW3955</f>
        <v/>
      </c>
    </row>
    <row r="1311" spans="77:83" hidden="1" x14ac:dyDescent="0.25">
      <c r="BY1311" s="37">
        <v>1308</v>
      </c>
      <c r="CC1311" s="41" t="str">
        <f>IFERROR(INDEX('Data Entry'!$BY$2649:$BY$5288, MATCH($BY1311, 'Data Entry'!$BZ$2649:$BZ$5288, 0)), "")</f>
        <v/>
      </c>
      <c r="CE1311" s="41" t="str">
        <f>'Data Entry'!$BW3956</f>
        <v/>
      </c>
    </row>
    <row r="1312" spans="77:83" hidden="1" x14ac:dyDescent="0.25">
      <c r="BY1312" s="37">
        <v>1309</v>
      </c>
      <c r="CC1312" s="41" t="str">
        <f>IFERROR(INDEX('Data Entry'!$BY$2649:$BY$5288, MATCH($BY1312, 'Data Entry'!$BZ$2649:$BZ$5288, 0)), "")</f>
        <v/>
      </c>
      <c r="CE1312" s="41" t="str">
        <f>'Data Entry'!$BW3957</f>
        <v/>
      </c>
    </row>
    <row r="1313" spans="77:83" hidden="1" x14ac:dyDescent="0.25">
      <c r="BY1313" s="37">
        <v>1310</v>
      </c>
      <c r="CC1313" s="41" t="str">
        <f>IFERROR(INDEX('Data Entry'!$BY$2649:$BY$5288, MATCH($BY1313, 'Data Entry'!$BZ$2649:$BZ$5288, 0)), "")</f>
        <v/>
      </c>
      <c r="CE1313" s="41" t="str">
        <f>'Data Entry'!$BW3958</f>
        <v/>
      </c>
    </row>
    <row r="1314" spans="77:83" hidden="1" x14ac:dyDescent="0.25">
      <c r="BY1314" s="37">
        <v>1311</v>
      </c>
      <c r="CC1314" s="41" t="str">
        <f>IFERROR(INDEX('Data Entry'!$BY$2649:$BY$5288, MATCH($BY1314, 'Data Entry'!$BZ$2649:$BZ$5288, 0)), "")</f>
        <v/>
      </c>
      <c r="CE1314" s="41" t="str">
        <f>'Data Entry'!$BW3959</f>
        <v/>
      </c>
    </row>
    <row r="1315" spans="77:83" hidden="1" x14ac:dyDescent="0.25">
      <c r="BY1315" s="37">
        <v>1312</v>
      </c>
      <c r="CC1315" s="41" t="str">
        <f>IFERROR(INDEX('Data Entry'!$BY$2649:$BY$5288, MATCH($BY1315, 'Data Entry'!$BZ$2649:$BZ$5288, 0)), "")</f>
        <v/>
      </c>
      <c r="CE1315" s="41" t="str">
        <f>'Data Entry'!$BW3960</f>
        <v/>
      </c>
    </row>
    <row r="1316" spans="77:83" hidden="1" x14ac:dyDescent="0.25">
      <c r="BY1316" s="37">
        <v>1313</v>
      </c>
      <c r="CC1316" s="41" t="str">
        <f>IFERROR(INDEX('Data Entry'!$BY$2649:$BY$5288, MATCH($BY1316, 'Data Entry'!$BZ$2649:$BZ$5288, 0)), "")</f>
        <v/>
      </c>
      <c r="CE1316" s="41" t="str">
        <f>'Data Entry'!$BW3961</f>
        <v/>
      </c>
    </row>
    <row r="1317" spans="77:83" hidden="1" x14ac:dyDescent="0.25">
      <c r="BY1317" s="37">
        <v>1314</v>
      </c>
      <c r="CC1317" s="41" t="str">
        <f>IFERROR(INDEX('Data Entry'!$BY$2649:$BY$5288, MATCH($BY1317, 'Data Entry'!$BZ$2649:$BZ$5288, 0)), "")</f>
        <v/>
      </c>
      <c r="CE1317" s="41" t="str">
        <f>'Data Entry'!$BW3962</f>
        <v/>
      </c>
    </row>
    <row r="1318" spans="77:83" hidden="1" x14ac:dyDescent="0.25">
      <c r="BY1318" s="37">
        <v>1315</v>
      </c>
      <c r="CC1318" s="41" t="str">
        <f>IFERROR(INDEX('Data Entry'!$BY$2649:$BY$5288, MATCH($BY1318, 'Data Entry'!$BZ$2649:$BZ$5288, 0)), "")</f>
        <v/>
      </c>
      <c r="CE1318" s="41" t="str">
        <f>'Data Entry'!$BW3963</f>
        <v/>
      </c>
    </row>
    <row r="1319" spans="77:83" hidden="1" x14ac:dyDescent="0.25">
      <c r="BY1319" s="37">
        <v>1316</v>
      </c>
      <c r="CC1319" s="41" t="str">
        <f>IFERROR(INDEX('Data Entry'!$BY$2649:$BY$5288, MATCH($BY1319, 'Data Entry'!$BZ$2649:$BZ$5288, 0)), "")</f>
        <v/>
      </c>
      <c r="CE1319" s="41" t="str">
        <f>'Data Entry'!$BW3964</f>
        <v/>
      </c>
    </row>
    <row r="1320" spans="77:83" hidden="1" x14ac:dyDescent="0.25">
      <c r="BY1320" s="37">
        <v>1317</v>
      </c>
      <c r="CC1320" s="41" t="str">
        <f>IFERROR(INDEX('Data Entry'!$BY$2649:$BY$5288, MATCH($BY1320, 'Data Entry'!$BZ$2649:$BZ$5288, 0)), "")</f>
        <v/>
      </c>
      <c r="CE1320" s="41" t="str">
        <f>'Data Entry'!$BW3965</f>
        <v/>
      </c>
    </row>
    <row r="1321" spans="77:83" hidden="1" x14ac:dyDescent="0.25">
      <c r="BY1321" s="37">
        <v>1318</v>
      </c>
      <c r="CC1321" s="41" t="str">
        <f>IFERROR(INDEX('Data Entry'!$BY$2649:$BY$5288, MATCH($BY1321, 'Data Entry'!$BZ$2649:$BZ$5288, 0)), "")</f>
        <v/>
      </c>
      <c r="CE1321" s="41" t="str">
        <f>'Data Entry'!$BW3966</f>
        <v/>
      </c>
    </row>
    <row r="1322" spans="77:83" hidden="1" x14ac:dyDescent="0.25">
      <c r="BY1322" s="37">
        <v>1319</v>
      </c>
      <c r="CC1322" s="41" t="str">
        <f>IFERROR(INDEX('Data Entry'!$BY$2649:$BY$5288, MATCH($BY1322, 'Data Entry'!$BZ$2649:$BZ$5288, 0)), "")</f>
        <v/>
      </c>
      <c r="CE1322" s="41" t="str">
        <f>'Data Entry'!$BW3967</f>
        <v/>
      </c>
    </row>
    <row r="1323" spans="77:83" hidden="1" x14ac:dyDescent="0.25">
      <c r="BY1323" s="37">
        <v>1320</v>
      </c>
      <c r="CC1323" s="41" t="str">
        <f>IFERROR(INDEX('Data Entry'!$BY$2649:$BY$5288, MATCH($BY1323, 'Data Entry'!$BZ$2649:$BZ$5288, 0)), "")</f>
        <v/>
      </c>
      <c r="CE1323" s="41" t="str">
        <f>'Data Entry'!$BW3968</f>
        <v/>
      </c>
    </row>
    <row r="1324" spans="77:83" hidden="1" x14ac:dyDescent="0.25">
      <c r="BY1324" s="37">
        <v>1321</v>
      </c>
      <c r="CC1324" s="41" t="str">
        <f>IFERROR(INDEX('Data Entry'!$BY$2649:$BY$5288, MATCH($BY1324, 'Data Entry'!$BZ$2649:$BZ$5288, 0)), "")</f>
        <v/>
      </c>
      <c r="CE1324" s="41" t="str">
        <f>'Data Entry'!$BW3969</f>
        <v/>
      </c>
    </row>
    <row r="1325" spans="77:83" hidden="1" x14ac:dyDescent="0.25">
      <c r="BY1325" s="37">
        <v>1322</v>
      </c>
      <c r="CC1325" s="41" t="str">
        <f>IFERROR(INDEX('Data Entry'!$BY$2649:$BY$5288, MATCH($BY1325, 'Data Entry'!$BZ$2649:$BZ$5288, 0)), "")</f>
        <v/>
      </c>
      <c r="CE1325" s="41" t="str">
        <f>'Data Entry'!$BW3970</f>
        <v/>
      </c>
    </row>
    <row r="1326" spans="77:83" hidden="1" x14ac:dyDescent="0.25">
      <c r="BY1326" s="37">
        <v>1323</v>
      </c>
      <c r="CC1326" s="41" t="str">
        <f>IFERROR(INDEX('Data Entry'!$BY$2649:$BY$5288, MATCH($BY1326, 'Data Entry'!$BZ$2649:$BZ$5288, 0)), "")</f>
        <v/>
      </c>
      <c r="CE1326" s="41" t="str">
        <f>'Data Entry'!$BW3971</f>
        <v/>
      </c>
    </row>
    <row r="1327" spans="77:83" hidden="1" x14ac:dyDescent="0.25">
      <c r="BY1327" s="37">
        <v>1324</v>
      </c>
      <c r="CC1327" s="41" t="str">
        <f>IFERROR(INDEX('Data Entry'!$BY$2649:$BY$5288, MATCH($BY1327, 'Data Entry'!$BZ$2649:$BZ$5288, 0)), "")</f>
        <v/>
      </c>
      <c r="CE1327" s="41" t="str">
        <f>'Data Entry'!$BW3972</f>
        <v/>
      </c>
    </row>
    <row r="1328" spans="77:83" hidden="1" x14ac:dyDescent="0.25">
      <c r="BY1328" s="37">
        <v>1325</v>
      </c>
      <c r="CC1328" s="41" t="str">
        <f>IFERROR(INDEX('Data Entry'!$BY$2649:$BY$5288, MATCH($BY1328, 'Data Entry'!$BZ$2649:$BZ$5288, 0)), "")</f>
        <v/>
      </c>
      <c r="CE1328" s="41" t="str">
        <f>'Data Entry'!$BW3973</f>
        <v/>
      </c>
    </row>
    <row r="1329" spans="77:83" hidden="1" x14ac:dyDescent="0.25">
      <c r="BY1329" s="37">
        <v>1326</v>
      </c>
      <c r="CC1329" s="41" t="str">
        <f>IFERROR(INDEX('Data Entry'!$BY$2649:$BY$5288, MATCH($BY1329, 'Data Entry'!$BZ$2649:$BZ$5288, 0)), "")</f>
        <v/>
      </c>
      <c r="CE1329" s="41" t="str">
        <f>'Data Entry'!$BW3974</f>
        <v/>
      </c>
    </row>
    <row r="1330" spans="77:83" hidden="1" x14ac:dyDescent="0.25">
      <c r="BY1330" s="37">
        <v>1327</v>
      </c>
      <c r="CC1330" s="41" t="str">
        <f>IFERROR(INDEX('Data Entry'!$BY$2649:$BY$5288, MATCH($BY1330, 'Data Entry'!$BZ$2649:$BZ$5288, 0)), "")</f>
        <v/>
      </c>
      <c r="CE1330" s="41" t="str">
        <f>'Data Entry'!$BW3975</f>
        <v/>
      </c>
    </row>
    <row r="1331" spans="77:83" hidden="1" x14ac:dyDescent="0.25">
      <c r="BY1331" s="37">
        <v>1328</v>
      </c>
      <c r="CC1331" s="41" t="str">
        <f>IFERROR(INDEX('Data Entry'!$BY$2649:$BY$5288, MATCH($BY1331, 'Data Entry'!$BZ$2649:$BZ$5288, 0)), "")</f>
        <v/>
      </c>
      <c r="CE1331" s="41" t="str">
        <f>'Data Entry'!$BW3976</f>
        <v/>
      </c>
    </row>
    <row r="1332" spans="77:83" hidden="1" x14ac:dyDescent="0.25">
      <c r="BY1332" s="37">
        <v>1329</v>
      </c>
      <c r="CC1332" s="41" t="str">
        <f>IFERROR(INDEX('Data Entry'!$BY$2649:$BY$5288, MATCH($BY1332, 'Data Entry'!$BZ$2649:$BZ$5288, 0)), "")</f>
        <v/>
      </c>
      <c r="CE1332" s="41" t="str">
        <f>'Data Entry'!$BW3977</f>
        <v/>
      </c>
    </row>
    <row r="1333" spans="77:83" hidden="1" x14ac:dyDescent="0.25">
      <c r="BY1333" s="37">
        <v>1330</v>
      </c>
      <c r="CC1333" s="41" t="str">
        <f>IFERROR(INDEX('Data Entry'!$BY$2649:$BY$5288, MATCH($BY1333, 'Data Entry'!$BZ$2649:$BZ$5288, 0)), "")</f>
        <v/>
      </c>
      <c r="CE1333" s="41" t="str">
        <f>'Data Entry'!$BW3978</f>
        <v/>
      </c>
    </row>
    <row r="1334" spans="77:83" hidden="1" x14ac:dyDescent="0.25">
      <c r="BY1334" s="37">
        <v>1331</v>
      </c>
      <c r="CC1334" s="41" t="str">
        <f>IFERROR(INDEX('Data Entry'!$BY$2649:$BY$5288, MATCH($BY1334, 'Data Entry'!$BZ$2649:$BZ$5288, 0)), "")</f>
        <v/>
      </c>
      <c r="CE1334" s="41" t="str">
        <f>'Data Entry'!$BW3979</f>
        <v/>
      </c>
    </row>
    <row r="1335" spans="77:83" hidden="1" x14ac:dyDescent="0.25">
      <c r="BY1335" s="37">
        <v>1332</v>
      </c>
      <c r="CC1335" s="41" t="str">
        <f>IFERROR(INDEX('Data Entry'!$BY$2649:$BY$5288, MATCH($BY1335, 'Data Entry'!$BZ$2649:$BZ$5288, 0)), "")</f>
        <v/>
      </c>
      <c r="CE1335" s="41" t="str">
        <f>'Data Entry'!$BW3980</f>
        <v/>
      </c>
    </row>
    <row r="1336" spans="77:83" hidden="1" x14ac:dyDescent="0.25">
      <c r="BY1336" s="37">
        <v>1333</v>
      </c>
      <c r="CC1336" s="41" t="str">
        <f>IFERROR(INDEX('Data Entry'!$BY$2649:$BY$5288, MATCH($BY1336, 'Data Entry'!$BZ$2649:$BZ$5288, 0)), "")</f>
        <v/>
      </c>
      <c r="CE1336" s="41" t="str">
        <f>'Data Entry'!$BW3981</f>
        <v/>
      </c>
    </row>
    <row r="1337" spans="77:83" hidden="1" x14ac:dyDescent="0.25">
      <c r="BY1337" s="37">
        <v>1334</v>
      </c>
      <c r="CC1337" s="41" t="str">
        <f>IFERROR(INDEX('Data Entry'!$BY$2649:$BY$5288, MATCH($BY1337, 'Data Entry'!$BZ$2649:$BZ$5288, 0)), "")</f>
        <v/>
      </c>
      <c r="CE1337" s="41" t="str">
        <f>'Data Entry'!$BW3982</f>
        <v/>
      </c>
    </row>
    <row r="1338" spans="77:83" hidden="1" x14ac:dyDescent="0.25">
      <c r="BY1338" s="37">
        <v>1335</v>
      </c>
      <c r="CC1338" s="41" t="str">
        <f>IFERROR(INDEX('Data Entry'!$BY$2649:$BY$5288, MATCH($BY1338, 'Data Entry'!$BZ$2649:$BZ$5288, 0)), "")</f>
        <v/>
      </c>
      <c r="CE1338" s="41" t="str">
        <f>'Data Entry'!$BW3983</f>
        <v/>
      </c>
    </row>
    <row r="1339" spans="77:83" hidden="1" x14ac:dyDescent="0.25">
      <c r="BY1339" s="37">
        <v>1336</v>
      </c>
      <c r="CC1339" s="41" t="str">
        <f>IFERROR(INDEX('Data Entry'!$BY$2649:$BY$5288, MATCH($BY1339, 'Data Entry'!$BZ$2649:$BZ$5288, 0)), "")</f>
        <v/>
      </c>
      <c r="CE1339" s="41" t="str">
        <f>'Data Entry'!$BW3984</f>
        <v/>
      </c>
    </row>
    <row r="1340" spans="77:83" hidden="1" x14ac:dyDescent="0.25">
      <c r="BY1340" s="37">
        <v>1337</v>
      </c>
      <c r="CC1340" s="41" t="str">
        <f>IFERROR(INDEX('Data Entry'!$BY$2649:$BY$5288, MATCH($BY1340, 'Data Entry'!$BZ$2649:$BZ$5288, 0)), "")</f>
        <v/>
      </c>
      <c r="CE1340" s="41" t="str">
        <f>'Data Entry'!$BW3985</f>
        <v/>
      </c>
    </row>
    <row r="1341" spans="77:83" hidden="1" x14ac:dyDescent="0.25">
      <c r="BY1341" s="37">
        <v>1338</v>
      </c>
      <c r="CC1341" s="41" t="str">
        <f>IFERROR(INDEX('Data Entry'!$BY$2649:$BY$5288, MATCH($BY1341, 'Data Entry'!$BZ$2649:$BZ$5288, 0)), "")</f>
        <v/>
      </c>
      <c r="CE1341" s="41" t="str">
        <f>'Data Entry'!$BW3986</f>
        <v/>
      </c>
    </row>
    <row r="1342" spans="77:83" hidden="1" x14ac:dyDescent="0.25">
      <c r="BY1342" s="37">
        <v>1339</v>
      </c>
      <c r="CC1342" s="41" t="str">
        <f>IFERROR(INDEX('Data Entry'!$BY$2649:$BY$5288, MATCH($BY1342, 'Data Entry'!$BZ$2649:$BZ$5288, 0)), "")</f>
        <v/>
      </c>
      <c r="CE1342" s="41" t="str">
        <f>'Data Entry'!$BW3987</f>
        <v/>
      </c>
    </row>
    <row r="1343" spans="77:83" hidden="1" x14ac:dyDescent="0.25">
      <c r="BY1343" s="37">
        <v>1340</v>
      </c>
      <c r="CC1343" s="41" t="str">
        <f>IFERROR(INDEX('Data Entry'!$BY$2649:$BY$5288, MATCH($BY1343, 'Data Entry'!$BZ$2649:$BZ$5288, 0)), "")</f>
        <v/>
      </c>
      <c r="CE1343" s="41" t="str">
        <f>'Data Entry'!$BW3988</f>
        <v/>
      </c>
    </row>
    <row r="1344" spans="77:83" hidden="1" x14ac:dyDescent="0.25">
      <c r="BY1344" s="37">
        <v>1341</v>
      </c>
      <c r="CC1344" s="41" t="str">
        <f>IFERROR(INDEX('Data Entry'!$BY$2649:$BY$5288, MATCH($BY1344, 'Data Entry'!$BZ$2649:$BZ$5288, 0)), "")</f>
        <v/>
      </c>
      <c r="CE1344" s="41" t="str">
        <f>'Data Entry'!$BW3989</f>
        <v/>
      </c>
    </row>
    <row r="1345" spans="77:83" hidden="1" x14ac:dyDescent="0.25">
      <c r="BY1345" s="37">
        <v>1342</v>
      </c>
      <c r="CC1345" s="41" t="str">
        <f>IFERROR(INDEX('Data Entry'!$BY$2649:$BY$5288, MATCH($BY1345, 'Data Entry'!$BZ$2649:$BZ$5288, 0)), "")</f>
        <v/>
      </c>
      <c r="CE1345" s="41" t="str">
        <f>'Data Entry'!$BW3990</f>
        <v/>
      </c>
    </row>
    <row r="1346" spans="77:83" hidden="1" x14ac:dyDescent="0.25">
      <c r="BY1346" s="37">
        <v>1343</v>
      </c>
      <c r="CC1346" s="41" t="str">
        <f>IFERROR(INDEX('Data Entry'!$BY$2649:$BY$5288, MATCH($BY1346, 'Data Entry'!$BZ$2649:$BZ$5288, 0)), "")</f>
        <v/>
      </c>
      <c r="CE1346" s="41" t="str">
        <f>'Data Entry'!$BW3991</f>
        <v/>
      </c>
    </row>
    <row r="1347" spans="77:83" hidden="1" x14ac:dyDescent="0.25">
      <c r="BY1347" s="37">
        <v>1344</v>
      </c>
      <c r="CC1347" s="41" t="str">
        <f>IFERROR(INDEX('Data Entry'!$BY$2649:$BY$5288, MATCH($BY1347, 'Data Entry'!$BZ$2649:$BZ$5288, 0)), "")</f>
        <v/>
      </c>
      <c r="CE1347" s="41" t="str">
        <f>'Data Entry'!$BW3992</f>
        <v/>
      </c>
    </row>
    <row r="1348" spans="77:83" hidden="1" x14ac:dyDescent="0.25">
      <c r="BY1348" s="37">
        <v>1345</v>
      </c>
      <c r="CC1348" s="41" t="str">
        <f>IFERROR(INDEX('Data Entry'!$BY$2649:$BY$5288, MATCH($BY1348, 'Data Entry'!$BZ$2649:$BZ$5288, 0)), "")</f>
        <v/>
      </c>
      <c r="CE1348" s="41" t="str">
        <f>'Data Entry'!$BW3993</f>
        <v/>
      </c>
    </row>
    <row r="1349" spans="77:83" hidden="1" x14ac:dyDescent="0.25">
      <c r="BY1349" s="37">
        <v>1346</v>
      </c>
      <c r="CC1349" s="41" t="str">
        <f>IFERROR(INDEX('Data Entry'!$BY$2649:$BY$5288, MATCH($BY1349, 'Data Entry'!$BZ$2649:$BZ$5288, 0)), "")</f>
        <v/>
      </c>
      <c r="CE1349" s="41" t="str">
        <f>'Data Entry'!$BW3994</f>
        <v/>
      </c>
    </row>
    <row r="1350" spans="77:83" hidden="1" x14ac:dyDescent="0.25">
      <c r="BY1350" s="37">
        <v>1347</v>
      </c>
      <c r="CC1350" s="41" t="str">
        <f>IFERROR(INDEX('Data Entry'!$BY$2649:$BY$5288, MATCH($BY1350, 'Data Entry'!$BZ$2649:$BZ$5288, 0)), "")</f>
        <v/>
      </c>
      <c r="CE1350" s="41" t="str">
        <f>'Data Entry'!$BW3995</f>
        <v/>
      </c>
    </row>
    <row r="1351" spans="77:83" hidden="1" x14ac:dyDescent="0.25">
      <c r="BY1351" s="37">
        <v>1348</v>
      </c>
      <c r="CC1351" s="41" t="str">
        <f>IFERROR(INDEX('Data Entry'!$BY$2649:$BY$5288, MATCH($BY1351, 'Data Entry'!$BZ$2649:$BZ$5288, 0)), "")</f>
        <v/>
      </c>
      <c r="CE1351" s="41" t="str">
        <f>'Data Entry'!$BW3996</f>
        <v/>
      </c>
    </row>
    <row r="1352" spans="77:83" hidden="1" x14ac:dyDescent="0.25">
      <c r="BY1352" s="37">
        <v>1349</v>
      </c>
      <c r="CC1352" s="41" t="str">
        <f>IFERROR(INDEX('Data Entry'!$BY$2649:$BY$5288, MATCH($BY1352, 'Data Entry'!$BZ$2649:$BZ$5288, 0)), "")</f>
        <v/>
      </c>
      <c r="CE1352" s="41" t="str">
        <f>'Data Entry'!$BW3997</f>
        <v/>
      </c>
    </row>
    <row r="1353" spans="77:83" hidden="1" x14ac:dyDescent="0.25">
      <c r="BY1353" s="37">
        <v>1350</v>
      </c>
      <c r="CC1353" s="41" t="str">
        <f>IFERROR(INDEX('Data Entry'!$BY$2649:$BY$5288, MATCH($BY1353, 'Data Entry'!$BZ$2649:$BZ$5288, 0)), "")</f>
        <v/>
      </c>
      <c r="CE1353" s="41" t="str">
        <f>'Data Entry'!$BW3998</f>
        <v/>
      </c>
    </row>
    <row r="1354" spans="77:83" hidden="1" x14ac:dyDescent="0.25">
      <c r="BY1354" s="37">
        <v>1351</v>
      </c>
      <c r="CC1354" s="41" t="str">
        <f>IFERROR(INDEX('Data Entry'!$BY$2649:$BY$5288, MATCH($BY1354, 'Data Entry'!$BZ$2649:$BZ$5288, 0)), "")</f>
        <v/>
      </c>
      <c r="CE1354" s="41" t="str">
        <f>'Data Entry'!$BW3999</f>
        <v/>
      </c>
    </row>
    <row r="1355" spans="77:83" hidden="1" x14ac:dyDescent="0.25">
      <c r="BY1355" s="37">
        <v>1352</v>
      </c>
      <c r="CC1355" s="41" t="str">
        <f>IFERROR(INDEX('Data Entry'!$BY$2649:$BY$5288, MATCH($BY1355, 'Data Entry'!$BZ$2649:$BZ$5288, 0)), "")</f>
        <v/>
      </c>
      <c r="CE1355" s="41" t="str">
        <f>'Data Entry'!$BW4000</f>
        <v/>
      </c>
    </row>
    <row r="1356" spans="77:83" hidden="1" x14ac:dyDescent="0.25">
      <c r="BY1356" s="37">
        <v>1353</v>
      </c>
      <c r="CC1356" s="41" t="str">
        <f>IFERROR(INDEX('Data Entry'!$BY$2649:$BY$5288, MATCH($BY1356, 'Data Entry'!$BZ$2649:$BZ$5288, 0)), "")</f>
        <v/>
      </c>
      <c r="CE1356" s="41" t="str">
        <f>'Data Entry'!$BW4001</f>
        <v/>
      </c>
    </row>
    <row r="1357" spans="77:83" hidden="1" x14ac:dyDescent="0.25">
      <c r="BY1357" s="37">
        <v>1354</v>
      </c>
      <c r="CC1357" s="41" t="str">
        <f>IFERROR(INDEX('Data Entry'!$BY$2649:$BY$5288, MATCH($BY1357, 'Data Entry'!$BZ$2649:$BZ$5288, 0)), "")</f>
        <v/>
      </c>
      <c r="CE1357" s="41" t="str">
        <f>'Data Entry'!$BW4002</f>
        <v/>
      </c>
    </row>
    <row r="1358" spans="77:83" hidden="1" x14ac:dyDescent="0.25">
      <c r="BY1358" s="37">
        <v>1355</v>
      </c>
      <c r="CC1358" s="41" t="str">
        <f>IFERROR(INDEX('Data Entry'!$BY$2649:$BY$5288, MATCH($BY1358, 'Data Entry'!$BZ$2649:$BZ$5288, 0)), "")</f>
        <v/>
      </c>
      <c r="CE1358" s="41" t="str">
        <f>'Data Entry'!$BW4003</f>
        <v/>
      </c>
    </row>
    <row r="1359" spans="77:83" hidden="1" x14ac:dyDescent="0.25">
      <c r="BY1359" s="37">
        <v>1356</v>
      </c>
      <c r="CC1359" s="41" t="str">
        <f>IFERROR(INDEX('Data Entry'!$BY$2649:$BY$5288, MATCH($BY1359, 'Data Entry'!$BZ$2649:$BZ$5288, 0)), "")</f>
        <v/>
      </c>
      <c r="CE1359" s="41" t="str">
        <f>'Data Entry'!$BW4004</f>
        <v/>
      </c>
    </row>
    <row r="1360" spans="77:83" hidden="1" x14ac:dyDescent="0.25">
      <c r="BY1360" s="37">
        <v>1357</v>
      </c>
      <c r="CC1360" s="41" t="str">
        <f>IFERROR(INDEX('Data Entry'!$BY$2649:$BY$5288, MATCH($BY1360, 'Data Entry'!$BZ$2649:$BZ$5288, 0)), "")</f>
        <v/>
      </c>
      <c r="CE1360" s="41" t="str">
        <f>'Data Entry'!$BW4005</f>
        <v/>
      </c>
    </row>
    <row r="1361" spans="77:83" hidden="1" x14ac:dyDescent="0.25">
      <c r="BY1361" s="37">
        <v>1358</v>
      </c>
      <c r="CC1361" s="41" t="str">
        <f>IFERROR(INDEX('Data Entry'!$BY$2649:$BY$5288, MATCH($BY1361, 'Data Entry'!$BZ$2649:$BZ$5288, 0)), "")</f>
        <v/>
      </c>
      <c r="CE1361" s="41" t="str">
        <f>'Data Entry'!$BW4006</f>
        <v/>
      </c>
    </row>
    <row r="1362" spans="77:83" hidden="1" x14ac:dyDescent="0.25">
      <c r="BY1362" s="37">
        <v>1359</v>
      </c>
      <c r="CC1362" s="41" t="str">
        <f>IFERROR(INDEX('Data Entry'!$BY$2649:$BY$5288, MATCH($BY1362, 'Data Entry'!$BZ$2649:$BZ$5288, 0)), "")</f>
        <v/>
      </c>
      <c r="CE1362" s="41" t="str">
        <f>'Data Entry'!$BW4007</f>
        <v/>
      </c>
    </row>
    <row r="1363" spans="77:83" hidden="1" x14ac:dyDescent="0.25">
      <c r="BY1363" s="37">
        <v>1360</v>
      </c>
      <c r="CC1363" s="41" t="str">
        <f>IFERROR(INDEX('Data Entry'!$BY$2649:$BY$5288, MATCH($BY1363, 'Data Entry'!$BZ$2649:$BZ$5288, 0)), "")</f>
        <v/>
      </c>
      <c r="CE1363" s="41" t="str">
        <f>'Data Entry'!$BW4008</f>
        <v/>
      </c>
    </row>
    <row r="1364" spans="77:83" hidden="1" x14ac:dyDescent="0.25">
      <c r="BY1364" s="37">
        <v>1361</v>
      </c>
      <c r="CC1364" s="41" t="str">
        <f>IFERROR(INDEX('Data Entry'!$BY$2649:$BY$5288, MATCH($BY1364, 'Data Entry'!$BZ$2649:$BZ$5288, 0)), "")</f>
        <v/>
      </c>
      <c r="CE1364" s="41" t="str">
        <f>'Data Entry'!$BW4009</f>
        <v/>
      </c>
    </row>
    <row r="1365" spans="77:83" hidden="1" x14ac:dyDescent="0.25">
      <c r="BY1365" s="37">
        <v>1362</v>
      </c>
      <c r="CC1365" s="41" t="str">
        <f>IFERROR(INDEX('Data Entry'!$BY$2649:$BY$5288, MATCH($BY1365, 'Data Entry'!$BZ$2649:$BZ$5288, 0)), "")</f>
        <v/>
      </c>
      <c r="CE1365" s="41" t="str">
        <f>'Data Entry'!$BW4010</f>
        <v/>
      </c>
    </row>
    <row r="1366" spans="77:83" hidden="1" x14ac:dyDescent="0.25">
      <c r="BY1366" s="37">
        <v>1363</v>
      </c>
      <c r="CC1366" s="41" t="str">
        <f>IFERROR(INDEX('Data Entry'!$BY$2649:$BY$5288, MATCH($BY1366, 'Data Entry'!$BZ$2649:$BZ$5288, 0)), "")</f>
        <v/>
      </c>
      <c r="CE1366" s="41" t="str">
        <f>'Data Entry'!$BW4011</f>
        <v/>
      </c>
    </row>
    <row r="1367" spans="77:83" hidden="1" x14ac:dyDescent="0.25">
      <c r="BY1367" s="37">
        <v>1364</v>
      </c>
      <c r="CC1367" s="41" t="str">
        <f>IFERROR(INDEX('Data Entry'!$BY$2649:$BY$5288, MATCH($BY1367, 'Data Entry'!$BZ$2649:$BZ$5288, 0)), "")</f>
        <v/>
      </c>
      <c r="CE1367" s="41" t="str">
        <f>'Data Entry'!$BW4012</f>
        <v/>
      </c>
    </row>
    <row r="1368" spans="77:83" hidden="1" x14ac:dyDescent="0.25">
      <c r="BY1368" s="37">
        <v>1365</v>
      </c>
      <c r="CC1368" s="41" t="str">
        <f>IFERROR(INDEX('Data Entry'!$BY$2649:$BY$5288, MATCH($BY1368, 'Data Entry'!$BZ$2649:$BZ$5288, 0)), "")</f>
        <v/>
      </c>
      <c r="CE1368" s="41" t="str">
        <f>'Data Entry'!$BW4013</f>
        <v/>
      </c>
    </row>
    <row r="1369" spans="77:83" hidden="1" x14ac:dyDescent="0.25">
      <c r="BY1369" s="37">
        <v>1366</v>
      </c>
      <c r="CC1369" s="41" t="str">
        <f>IFERROR(INDEX('Data Entry'!$BY$2649:$BY$5288, MATCH($BY1369, 'Data Entry'!$BZ$2649:$BZ$5288, 0)), "")</f>
        <v/>
      </c>
      <c r="CE1369" s="41" t="str">
        <f>'Data Entry'!$BW4014</f>
        <v/>
      </c>
    </row>
    <row r="1370" spans="77:83" hidden="1" x14ac:dyDescent="0.25">
      <c r="BY1370" s="37">
        <v>1367</v>
      </c>
      <c r="CC1370" s="41" t="str">
        <f>IFERROR(INDEX('Data Entry'!$BY$2649:$BY$5288, MATCH($BY1370, 'Data Entry'!$BZ$2649:$BZ$5288, 0)), "")</f>
        <v/>
      </c>
      <c r="CE1370" s="41" t="str">
        <f>'Data Entry'!$BW4015</f>
        <v/>
      </c>
    </row>
    <row r="1371" spans="77:83" hidden="1" x14ac:dyDescent="0.25">
      <c r="BY1371" s="37">
        <v>1368</v>
      </c>
      <c r="CC1371" s="41" t="str">
        <f>IFERROR(INDEX('Data Entry'!$BY$2649:$BY$5288, MATCH($BY1371, 'Data Entry'!$BZ$2649:$BZ$5288, 0)), "")</f>
        <v/>
      </c>
      <c r="CE1371" s="41" t="str">
        <f>'Data Entry'!$BW4016</f>
        <v/>
      </c>
    </row>
    <row r="1372" spans="77:83" hidden="1" x14ac:dyDescent="0.25">
      <c r="BY1372" s="37">
        <v>1369</v>
      </c>
      <c r="CC1372" s="41" t="str">
        <f>IFERROR(INDEX('Data Entry'!$BY$2649:$BY$5288, MATCH($BY1372, 'Data Entry'!$BZ$2649:$BZ$5288, 0)), "")</f>
        <v/>
      </c>
      <c r="CE1372" s="41" t="str">
        <f>'Data Entry'!$BW4017</f>
        <v/>
      </c>
    </row>
    <row r="1373" spans="77:83" hidden="1" x14ac:dyDescent="0.25">
      <c r="BY1373" s="37">
        <v>1370</v>
      </c>
      <c r="CC1373" s="41" t="str">
        <f>IFERROR(INDEX('Data Entry'!$BY$2649:$BY$5288, MATCH($BY1373, 'Data Entry'!$BZ$2649:$BZ$5288, 0)), "")</f>
        <v/>
      </c>
      <c r="CE1373" s="41" t="str">
        <f>'Data Entry'!$BW4018</f>
        <v/>
      </c>
    </row>
    <row r="1374" spans="77:83" hidden="1" x14ac:dyDescent="0.25">
      <c r="BY1374" s="37">
        <v>1371</v>
      </c>
      <c r="CC1374" s="41" t="str">
        <f>IFERROR(INDEX('Data Entry'!$BY$2649:$BY$5288, MATCH($BY1374, 'Data Entry'!$BZ$2649:$BZ$5288, 0)), "")</f>
        <v/>
      </c>
      <c r="CE1374" s="41" t="str">
        <f>'Data Entry'!$BW4019</f>
        <v/>
      </c>
    </row>
    <row r="1375" spans="77:83" hidden="1" x14ac:dyDescent="0.25">
      <c r="BY1375" s="37">
        <v>1372</v>
      </c>
      <c r="CC1375" s="41" t="str">
        <f>IFERROR(INDEX('Data Entry'!$BY$2649:$BY$5288, MATCH($BY1375, 'Data Entry'!$BZ$2649:$BZ$5288, 0)), "")</f>
        <v/>
      </c>
      <c r="CE1375" s="41" t="str">
        <f>'Data Entry'!$BW4020</f>
        <v/>
      </c>
    </row>
    <row r="1376" spans="77:83" hidden="1" x14ac:dyDescent="0.25">
      <c r="BY1376" s="37">
        <v>1373</v>
      </c>
      <c r="CC1376" s="41" t="str">
        <f>IFERROR(INDEX('Data Entry'!$BY$2649:$BY$5288, MATCH($BY1376, 'Data Entry'!$BZ$2649:$BZ$5288, 0)), "")</f>
        <v/>
      </c>
      <c r="CE1376" s="41" t="str">
        <f>'Data Entry'!$BW4021</f>
        <v/>
      </c>
    </row>
    <row r="1377" spans="77:83" hidden="1" x14ac:dyDescent="0.25">
      <c r="BY1377" s="37">
        <v>1374</v>
      </c>
      <c r="CC1377" s="41" t="str">
        <f>IFERROR(INDEX('Data Entry'!$BY$2649:$BY$5288, MATCH($BY1377, 'Data Entry'!$BZ$2649:$BZ$5288, 0)), "")</f>
        <v/>
      </c>
      <c r="CE1377" s="41" t="str">
        <f>'Data Entry'!$BW4022</f>
        <v/>
      </c>
    </row>
    <row r="1378" spans="77:83" hidden="1" x14ac:dyDescent="0.25">
      <c r="BY1378" s="37">
        <v>1375</v>
      </c>
      <c r="CC1378" s="41" t="str">
        <f>IFERROR(INDEX('Data Entry'!$BY$2649:$BY$5288, MATCH($BY1378, 'Data Entry'!$BZ$2649:$BZ$5288, 0)), "")</f>
        <v/>
      </c>
      <c r="CE1378" s="41" t="str">
        <f>'Data Entry'!$BW4023</f>
        <v/>
      </c>
    </row>
    <row r="1379" spans="77:83" hidden="1" x14ac:dyDescent="0.25">
      <c r="BY1379" s="37">
        <v>1376</v>
      </c>
      <c r="CC1379" s="41" t="str">
        <f>IFERROR(INDEX('Data Entry'!$BY$2649:$BY$5288, MATCH($BY1379, 'Data Entry'!$BZ$2649:$BZ$5288, 0)), "")</f>
        <v/>
      </c>
      <c r="CE1379" s="41" t="str">
        <f>'Data Entry'!$BW4024</f>
        <v/>
      </c>
    </row>
    <row r="1380" spans="77:83" hidden="1" x14ac:dyDescent="0.25">
      <c r="BY1380" s="37">
        <v>1377</v>
      </c>
      <c r="CC1380" s="41" t="str">
        <f>IFERROR(INDEX('Data Entry'!$BY$2649:$BY$5288, MATCH($BY1380, 'Data Entry'!$BZ$2649:$BZ$5288, 0)), "")</f>
        <v/>
      </c>
      <c r="CE1380" s="41" t="str">
        <f>'Data Entry'!$BW4025</f>
        <v/>
      </c>
    </row>
    <row r="1381" spans="77:83" hidden="1" x14ac:dyDescent="0.25">
      <c r="BY1381" s="37">
        <v>1378</v>
      </c>
      <c r="CC1381" s="41" t="str">
        <f>IFERROR(INDEX('Data Entry'!$BY$2649:$BY$5288, MATCH($BY1381, 'Data Entry'!$BZ$2649:$BZ$5288, 0)), "")</f>
        <v/>
      </c>
      <c r="CE1381" s="41" t="str">
        <f>'Data Entry'!$BW4026</f>
        <v/>
      </c>
    </row>
    <row r="1382" spans="77:83" hidden="1" x14ac:dyDescent="0.25">
      <c r="BY1382" s="37">
        <v>1379</v>
      </c>
      <c r="CC1382" s="41" t="str">
        <f>IFERROR(INDEX('Data Entry'!$BY$2649:$BY$5288, MATCH($BY1382, 'Data Entry'!$BZ$2649:$BZ$5288, 0)), "")</f>
        <v/>
      </c>
      <c r="CE1382" s="41" t="str">
        <f>'Data Entry'!$BW4027</f>
        <v/>
      </c>
    </row>
    <row r="1383" spans="77:83" hidden="1" x14ac:dyDescent="0.25">
      <c r="BY1383" s="37">
        <v>1380</v>
      </c>
      <c r="CC1383" s="41" t="str">
        <f>IFERROR(INDEX('Data Entry'!$BY$2649:$BY$5288, MATCH($BY1383, 'Data Entry'!$BZ$2649:$BZ$5288, 0)), "")</f>
        <v/>
      </c>
      <c r="CE1383" s="41" t="str">
        <f>'Data Entry'!$BW4028</f>
        <v/>
      </c>
    </row>
    <row r="1384" spans="77:83" hidden="1" x14ac:dyDescent="0.25">
      <c r="BY1384" s="37">
        <v>1381</v>
      </c>
      <c r="CC1384" s="41" t="str">
        <f>IFERROR(INDEX('Data Entry'!$BY$2649:$BY$5288, MATCH($BY1384, 'Data Entry'!$BZ$2649:$BZ$5288, 0)), "")</f>
        <v/>
      </c>
      <c r="CE1384" s="41" t="str">
        <f>'Data Entry'!$BW4029</f>
        <v/>
      </c>
    </row>
    <row r="1385" spans="77:83" hidden="1" x14ac:dyDescent="0.25">
      <c r="BY1385" s="37">
        <v>1382</v>
      </c>
      <c r="CC1385" s="41" t="str">
        <f>IFERROR(INDEX('Data Entry'!$BY$2649:$BY$5288, MATCH($BY1385, 'Data Entry'!$BZ$2649:$BZ$5288, 0)), "")</f>
        <v/>
      </c>
      <c r="CE1385" s="41" t="str">
        <f>'Data Entry'!$BW4030</f>
        <v/>
      </c>
    </row>
    <row r="1386" spans="77:83" hidden="1" x14ac:dyDescent="0.25">
      <c r="BY1386" s="37">
        <v>1383</v>
      </c>
      <c r="CC1386" s="41" t="str">
        <f>IFERROR(INDEX('Data Entry'!$BY$2649:$BY$5288, MATCH($BY1386, 'Data Entry'!$BZ$2649:$BZ$5288, 0)), "")</f>
        <v/>
      </c>
      <c r="CE1386" s="41" t="str">
        <f>'Data Entry'!$BW4031</f>
        <v/>
      </c>
    </row>
    <row r="1387" spans="77:83" hidden="1" x14ac:dyDescent="0.25">
      <c r="BY1387" s="37">
        <v>1384</v>
      </c>
      <c r="CC1387" s="41" t="str">
        <f>IFERROR(INDEX('Data Entry'!$BY$2649:$BY$5288, MATCH($BY1387, 'Data Entry'!$BZ$2649:$BZ$5288, 0)), "")</f>
        <v/>
      </c>
      <c r="CE1387" s="41" t="str">
        <f>'Data Entry'!$BW4032</f>
        <v/>
      </c>
    </row>
    <row r="1388" spans="77:83" hidden="1" x14ac:dyDescent="0.25">
      <c r="BY1388" s="37">
        <v>1385</v>
      </c>
      <c r="CC1388" s="41" t="str">
        <f>IFERROR(INDEX('Data Entry'!$BY$2649:$BY$5288, MATCH($BY1388, 'Data Entry'!$BZ$2649:$BZ$5288, 0)), "")</f>
        <v/>
      </c>
      <c r="CE1388" s="41" t="str">
        <f>'Data Entry'!$BW4033</f>
        <v/>
      </c>
    </row>
    <row r="1389" spans="77:83" hidden="1" x14ac:dyDescent="0.25">
      <c r="BY1389" s="37">
        <v>1386</v>
      </c>
      <c r="CC1389" s="41" t="str">
        <f>IFERROR(INDEX('Data Entry'!$BY$2649:$BY$5288, MATCH($BY1389, 'Data Entry'!$BZ$2649:$BZ$5288, 0)), "")</f>
        <v/>
      </c>
      <c r="CE1389" s="41" t="str">
        <f>'Data Entry'!$BW4034</f>
        <v/>
      </c>
    </row>
    <row r="1390" spans="77:83" hidden="1" x14ac:dyDescent="0.25">
      <c r="BY1390" s="37">
        <v>1387</v>
      </c>
      <c r="CC1390" s="41" t="str">
        <f>IFERROR(INDEX('Data Entry'!$BY$2649:$BY$5288, MATCH($BY1390, 'Data Entry'!$BZ$2649:$BZ$5288, 0)), "")</f>
        <v/>
      </c>
      <c r="CE1390" s="41" t="str">
        <f>'Data Entry'!$BW4035</f>
        <v/>
      </c>
    </row>
    <row r="1391" spans="77:83" hidden="1" x14ac:dyDescent="0.25">
      <c r="BY1391" s="37">
        <v>1388</v>
      </c>
      <c r="CC1391" s="41" t="str">
        <f>IFERROR(INDEX('Data Entry'!$BY$2649:$BY$5288, MATCH($BY1391, 'Data Entry'!$BZ$2649:$BZ$5288, 0)), "")</f>
        <v/>
      </c>
      <c r="CE1391" s="41" t="str">
        <f>'Data Entry'!$BW4036</f>
        <v/>
      </c>
    </row>
    <row r="1392" spans="77:83" hidden="1" x14ac:dyDescent="0.25">
      <c r="BY1392" s="37">
        <v>1389</v>
      </c>
      <c r="CC1392" s="41" t="str">
        <f>IFERROR(INDEX('Data Entry'!$BY$2649:$BY$5288, MATCH($BY1392, 'Data Entry'!$BZ$2649:$BZ$5288, 0)), "")</f>
        <v/>
      </c>
      <c r="CE1392" s="41" t="str">
        <f>'Data Entry'!$BW4037</f>
        <v/>
      </c>
    </row>
    <row r="1393" spans="77:83" hidden="1" x14ac:dyDescent="0.25">
      <c r="BY1393" s="37">
        <v>1390</v>
      </c>
      <c r="CC1393" s="41" t="str">
        <f>IFERROR(INDEX('Data Entry'!$BY$2649:$BY$5288, MATCH($BY1393, 'Data Entry'!$BZ$2649:$BZ$5288, 0)), "")</f>
        <v/>
      </c>
      <c r="CE1393" s="41" t="str">
        <f>'Data Entry'!$BW4038</f>
        <v/>
      </c>
    </row>
    <row r="1394" spans="77:83" hidden="1" x14ac:dyDescent="0.25">
      <c r="BY1394" s="37">
        <v>1391</v>
      </c>
      <c r="CC1394" s="41" t="str">
        <f>IFERROR(INDEX('Data Entry'!$BY$2649:$BY$5288, MATCH($BY1394, 'Data Entry'!$BZ$2649:$BZ$5288, 0)), "")</f>
        <v/>
      </c>
      <c r="CE1394" s="41" t="str">
        <f>'Data Entry'!$BW4039</f>
        <v/>
      </c>
    </row>
    <row r="1395" spans="77:83" hidden="1" x14ac:dyDescent="0.25">
      <c r="BY1395" s="37">
        <v>1392</v>
      </c>
      <c r="CC1395" s="41" t="str">
        <f>IFERROR(INDEX('Data Entry'!$BY$2649:$BY$5288, MATCH($BY1395, 'Data Entry'!$BZ$2649:$BZ$5288, 0)), "")</f>
        <v/>
      </c>
      <c r="CE1395" s="41" t="str">
        <f>'Data Entry'!$BW4040</f>
        <v/>
      </c>
    </row>
    <row r="1396" spans="77:83" hidden="1" x14ac:dyDescent="0.25">
      <c r="BY1396" s="37">
        <v>1393</v>
      </c>
      <c r="CC1396" s="41" t="str">
        <f>IFERROR(INDEX('Data Entry'!$BY$2649:$BY$5288, MATCH($BY1396, 'Data Entry'!$BZ$2649:$BZ$5288, 0)), "")</f>
        <v/>
      </c>
      <c r="CE1396" s="41" t="str">
        <f>'Data Entry'!$BW4041</f>
        <v/>
      </c>
    </row>
    <row r="1397" spans="77:83" hidden="1" x14ac:dyDescent="0.25">
      <c r="BY1397" s="37">
        <v>1394</v>
      </c>
      <c r="CC1397" s="41" t="str">
        <f>IFERROR(INDEX('Data Entry'!$BY$2649:$BY$5288, MATCH($BY1397, 'Data Entry'!$BZ$2649:$BZ$5288, 0)), "")</f>
        <v/>
      </c>
      <c r="CE1397" s="41" t="str">
        <f>'Data Entry'!$BW4042</f>
        <v/>
      </c>
    </row>
    <row r="1398" spans="77:83" hidden="1" x14ac:dyDescent="0.25">
      <c r="BY1398" s="37">
        <v>1395</v>
      </c>
      <c r="CC1398" s="41" t="str">
        <f>IFERROR(INDEX('Data Entry'!$BY$2649:$BY$5288, MATCH($BY1398, 'Data Entry'!$BZ$2649:$BZ$5288, 0)), "")</f>
        <v/>
      </c>
      <c r="CE1398" s="41" t="str">
        <f>'Data Entry'!$BW4043</f>
        <v/>
      </c>
    </row>
    <row r="1399" spans="77:83" hidden="1" x14ac:dyDescent="0.25">
      <c r="BY1399" s="37">
        <v>1396</v>
      </c>
      <c r="CC1399" s="41" t="str">
        <f>IFERROR(INDEX('Data Entry'!$BY$2649:$BY$5288, MATCH($BY1399, 'Data Entry'!$BZ$2649:$BZ$5288, 0)), "")</f>
        <v/>
      </c>
      <c r="CE1399" s="41" t="str">
        <f>'Data Entry'!$BW4044</f>
        <v/>
      </c>
    </row>
    <row r="1400" spans="77:83" hidden="1" x14ac:dyDescent="0.25">
      <c r="BY1400" s="37">
        <v>1397</v>
      </c>
      <c r="CC1400" s="41" t="str">
        <f>IFERROR(INDEX('Data Entry'!$BY$2649:$BY$5288, MATCH($BY1400, 'Data Entry'!$BZ$2649:$BZ$5288, 0)), "")</f>
        <v/>
      </c>
      <c r="CE1400" s="41" t="str">
        <f>'Data Entry'!$BW4045</f>
        <v/>
      </c>
    </row>
    <row r="1401" spans="77:83" hidden="1" x14ac:dyDescent="0.25">
      <c r="BY1401" s="37">
        <v>1398</v>
      </c>
      <c r="CC1401" s="41" t="str">
        <f>IFERROR(INDEX('Data Entry'!$BY$2649:$BY$5288, MATCH($BY1401, 'Data Entry'!$BZ$2649:$BZ$5288, 0)), "")</f>
        <v/>
      </c>
      <c r="CE1401" s="41" t="str">
        <f>'Data Entry'!$BW4046</f>
        <v/>
      </c>
    </row>
    <row r="1402" spans="77:83" hidden="1" x14ac:dyDescent="0.25">
      <c r="BY1402" s="37">
        <v>1399</v>
      </c>
      <c r="CC1402" s="41" t="str">
        <f>IFERROR(INDEX('Data Entry'!$BY$2649:$BY$5288, MATCH($BY1402, 'Data Entry'!$BZ$2649:$BZ$5288, 0)), "")</f>
        <v/>
      </c>
      <c r="CE1402" s="41" t="str">
        <f>'Data Entry'!$BW4047</f>
        <v/>
      </c>
    </row>
    <row r="1403" spans="77:83" hidden="1" x14ac:dyDescent="0.25">
      <c r="BY1403" s="37">
        <v>1400</v>
      </c>
      <c r="CC1403" s="41" t="str">
        <f>IFERROR(INDEX('Data Entry'!$BY$2649:$BY$5288, MATCH($BY1403, 'Data Entry'!$BZ$2649:$BZ$5288, 0)), "")</f>
        <v/>
      </c>
      <c r="CE1403" s="41" t="str">
        <f>'Data Entry'!$BW4048</f>
        <v/>
      </c>
    </row>
    <row r="1404" spans="77:83" hidden="1" x14ac:dyDescent="0.25">
      <c r="BY1404" s="37">
        <v>1401</v>
      </c>
      <c r="CC1404" s="41" t="str">
        <f>IFERROR(INDEX('Data Entry'!$BY$2649:$BY$5288, MATCH($BY1404, 'Data Entry'!$BZ$2649:$BZ$5288, 0)), "")</f>
        <v/>
      </c>
      <c r="CE1404" s="41" t="str">
        <f>'Data Entry'!$BW4049</f>
        <v/>
      </c>
    </row>
    <row r="1405" spans="77:83" hidden="1" x14ac:dyDescent="0.25">
      <c r="BY1405" s="37">
        <v>1402</v>
      </c>
      <c r="CC1405" s="41" t="str">
        <f>IFERROR(INDEX('Data Entry'!$BY$2649:$BY$5288, MATCH($BY1405, 'Data Entry'!$BZ$2649:$BZ$5288, 0)), "")</f>
        <v/>
      </c>
      <c r="CE1405" s="41" t="str">
        <f>'Data Entry'!$BW4050</f>
        <v/>
      </c>
    </row>
    <row r="1406" spans="77:83" hidden="1" x14ac:dyDescent="0.25">
      <c r="BY1406" s="37">
        <v>1403</v>
      </c>
      <c r="CC1406" s="41" t="str">
        <f>IFERROR(INDEX('Data Entry'!$BY$2649:$BY$5288, MATCH($BY1406, 'Data Entry'!$BZ$2649:$BZ$5288, 0)), "")</f>
        <v/>
      </c>
      <c r="CE1406" s="41" t="str">
        <f>'Data Entry'!$BW4051</f>
        <v/>
      </c>
    </row>
    <row r="1407" spans="77:83" hidden="1" x14ac:dyDescent="0.25">
      <c r="BY1407" s="37">
        <v>1404</v>
      </c>
      <c r="CC1407" s="41" t="str">
        <f>IFERROR(INDEX('Data Entry'!$BY$2649:$BY$5288, MATCH($BY1407, 'Data Entry'!$BZ$2649:$BZ$5288, 0)), "")</f>
        <v/>
      </c>
      <c r="CE1407" s="41" t="str">
        <f>'Data Entry'!$BW4052</f>
        <v/>
      </c>
    </row>
    <row r="1408" spans="77:83" hidden="1" x14ac:dyDescent="0.25">
      <c r="BY1408" s="37">
        <v>1405</v>
      </c>
      <c r="CC1408" s="41" t="str">
        <f>IFERROR(INDEX('Data Entry'!$BY$2649:$BY$5288, MATCH($BY1408, 'Data Entry'!$BZ$2649:$BZ$5288, 0)), "")</f>
        <v/>
      </c>
      <c r="CE1408" s="41" t="str">
        <f>'Data Entry'!$BW4053</f>
        <v/>
      </c>
    </row>
    <row r="1409" spans="77:83" hidden="1" x14ac:dyDescent="0.25">
      <c r="BY1409" s="37">
        <v>1406</v>
      </c>
      <c r="CC1409" s="41" t="str">
        <f>IFERROR(INDEX('Data Entry'!$BY$2649:$BY$5288, MATCH($BY1409, 'Data Entry'!$BZ$2649:$BZ$5288, 0)), "")</f>
        <v/>
      </c>
      <c r="CE1409" s="41" t="str">
        <f>'Data Entry'!$BW4054</f>
        <v/>
      </c>
    </row>
    <row r="1410" spans="77:83" hidden="1" x14ac:dyDescent="0.25">
      <c r="BY1410" s="37">
        <v>1407</v>
      </c>
      <c r="CC1410" s="41" t="str">
        <f>IFERROR(INDEX('Data Entry'!$BY$2649:$BY$5288, MATCH($BY1410, 'Data Entry'!$BZ$2649:$BZ$5288, 0)), "")</f>
        <v/>
      </c>
      <c r="CE1410" s="41" t="str">
        <f>'Data Entry'!$BW4055</f>
        <v/>
      </c>
    </row>
    <row r="1411" spans="77:83" hidden="1" x14ac:dyDescent="0.25">
      <c r="BY1411" s="37">
        <v>1408</v>
      </c>
      <c r="CC1411" s="41" t="str">
        <f>IFERROR(INDEX('Data Entry'!$BY$2649:$BY$5288, MATCH($BY1411, 'Data Entry'!$BZ$2649:$BZ$5288, 0)), "")</f>
        <v/>
      </c>
      <c r="CE1411" s="41" t="str">
        <f>'Data Entry'!$BW4056</f>
        <v/>
      </c>
    </row>
    <row r="1412" spans="77:83" hidden="1" x14ac:dyDescent="0.25">
      <c r="BY1412" s="37">
        <v>1409</v>
      </c>
      <c r="CC1412" s="41" t="str">
        <f>IFERROR(INDEX('Data Entry'!$BY$2649:$BY$5288, MATCH($BY1412, 'Data Entry'!$BZ$2649:$BZ$5288, 0)), "")</f>
        <v/>
      </c>
      <c r="CE1412" s="41" t="str">
        <f>'Data Entry'!$BW4057</f>
        <v/>
      </c>
    </row>
    <row r="1413" spans="77:83" hidden="1" x14ac:dyDescent="0.25">
      <c r="BY1413" s="37">
        <v>1410</v>
      </c>
      <c r="CC1413" s="41" t="str">
        <f>IFERROR(INDEX('Data Entry'!$BY$2649:$BY$5288, MATCH($BY1413, 'Data Entry'!$BZ$2649:$BZ$5288, 0)), "")</f>
        <v/>
      </c>
      <c r="CE1413" s="41" t="str">
        <f>'Data Entry'!$BW4058</f>
        <v/>
      </c>
    </row>
    <row r="1414" spans="77:83" hidden="1" x14ac:dyDescent="0.25">
      <c r="BY1414" s="37">
        <v>1411</v>
      </c>
      <c r="CC1414" s="41" t="str">
        <f>IFERROR(INDEX('Data Entry'!$BY$2649:$BY$5288, MATCH($BY1414, 'Data Entry'!$BZ$2649:$BZ$5288, 0)), "")</f>
        <v/>
      </c>
      <c r="CE1414" s="41" t="str">
        <f>'Data Entry'!$BW4059</f>
        <v/>
      </c>
    </row>
    <row r="1415" spans="77:83" hidden="1" x14ac:dyDescent="0.25">
      <c r="BY1415" s="37">
        <v>1412</v>
      </c>
      <c r="CC1415" s="41" t="str">
        <f>IFERROR(INDEX('Data Entry'!$BY$2649:$BY$5288, MATCH($BY1415, 'Data Entry'!$BZ$2649:$BZ$5288, 0)), "")</f>
        <v/>
      </c>
      <c r="CE1415" s="41" t="str">
        <f>'Data Entry'!$BW4060</f>
        <v/>
      </c>
    </row>
    <row r="1416" spans="77:83" hidden="1" x14ac:dyDescent="0.25">
      <c r="BY1416" s="37">
        <v>1413</v>
      </c>
      <c r="CC1416" s="41" t="str">
        <f>IFERROR(INDEX('Data Entry'!$BY$2649:$BY$5288, MATCH($BY1416, 'Data Entry'!$BZ$2649:$BZ$5288, 0)), "")</f>
        <v/>
      </c>
      <c r="CE1416" s="41" t="str">
        <f>'Data Entry'!$BW4061</f>
        <v/>
      </c>
    </row>
    <row r="1417" spans="77:83" hidden="1" x14ac:dyDescent="0.25">
      <c r="BY1417" s="37">
        <v>1414</v>
      </c>
      <c r="CC1417" s="41" t="str">
        <f>IFERROR(INDEX('Data Entry'!$BY$2649:$BY$5288, MATCH($BY1417, 'Data Entry'!$BZ$2649:$BZ$5288, 0)), "")</f>
        <v/>
      </c>
      <c r="CE1417" s="41" t="str">
        <f>'Data Entry'!$BW4062</f>
        <v/>
      </c>
    </row>
    <row r="1418" spans="77:83" hidden="1" x14ac:dyDescent="0.25">
      <c r="BY1418" s="37">
        <v>1415</v>
      </c>
      <c r="CC1418" s="41" t="str">
        <f>IFERROR(INDEX('Data Entry'!$BY$2649:$BY$5288, MATCH($BY1418, 'Data Entry'!$BZ$2649:$BZ$5288, 0)), "")</f>
        <v/>
      </c>
      <c r="CE1418" s="41" t="str">
        <f>'Data Entry'!$BW4063</f>
        <v/>
      </c>
    </row>
    <row r="1419" spans="77:83" hidden="1" x14ac:dyDescent="0.25">
      <c r="BY1419" s="37">
        <v>1416</v>
      </c>
      <c r="CC1419" s="41" t="str">
        <f>IFERROR(INDEX('Data Entry'!$BY$2649:$BY$5288, MATCH($BY1419, 'Data Entry'!$BZ$2649:$BZ$5288, 0)), "")</f>
        <v/>
      </c>
      <c r="CE1419" s="41" t="str">
        <f>'Data Entry'!$BW4064</f>
        <v/>
      </c>
    </row>
    <row r="1420" spans="77:83" hidden="1" x14ac:dyDescent="0.25">
      <c r="BY1420" s="37">
        <v>1417</v>
      </c>
      <c r="CC1420" s="41" t="str">
        <f>IFERROR(INDEX('Data Entry'!$BY$2649:$BY$5288, MATCH($BY1420, 'Data Entry'!$BZ$2649:$BZ$5288, 0)), "")</f>
        <v/>
      </c>
      <c r="CE1420" s="41" t="str">
        <f>'Data Entry'!$BW4065</f>
        <v/>
      </c>
    </row>
    <row r="1421" spans="77:83" hidden="1" x14ac:dyDescent="0.25">
      <c r="BY1421" s="37">
        <v>1418</v>
      </c>
      <c r="CC1421" s="41" t="str">
        <f>IFERROR(INDEX('Data Entry'!$BY$2649:$BY$5288, MATCH($BY1421, 'Data Entry'!$BZ$2649:$BZ$5288, 0)), "")</f>
        <v/>
      </c>
      <c r="CE1421" s="41" t="str">
        <f>'Data Entry'!$BW4066</f>
        <v/>
      </c>
    </row>
    <row r="1422" spans="77:83" hidden="1" x14ac:dyDescent="0.25">
      <c r="BY1422" s="37">
        <v>1419</v>
      </c>
      <c r="CC1422" s="41" t="str">
        <f>IFERROR(INDEX('Data Entry'!$BY$2649:$BY$5288, MATCH($BY1422, 'Data Entry'!$BZ$2649:$BZ$5288, 0)), "")</f>
        <v/>
      </c>
      <c r="CE1422" s="41" t="str">
        <f>'Data Entry'!$BW4067</f>
        <v/>
      </c>
    </row>
    <row r="1423" spans="77:83" hidden="1" x14ac:dyDescent="0.25">
      <c r="BY1423" s="37">
        <v>1420</v>
      </c>
      <c r="CC1423" s="41" t="str">
        <f>IFERROR(INDEX('Data Entry'!$BY$2649:$BY$5288, MATCH($BY1423, 'Data Entry'!$BZ$2649:$BZ$5288, 0)), "")</f>
        <v/>
      </c>
      <c r="CE1423" s="41" t="str">
        <f>'Data Entry'!$BW4068</f>
        <v/>
      </c>
    </row>
    <row r="1424" spans="77:83" hidden="1" x14ac:dyDescent="0.25">
      <c r="BY1424" s="37">
        <v>1421</v>
      </c>
      <c r="CC1424" s="41" t="str">
        <f>IFERROR(INDEX('Data Entry'!$BY$2649:$BY$5288, MATCH($BY1424, 'Data Entry'!$BZ$2649:$BZ$5288, 0)), "")</f>
        <v/>
      </c>
      <c r="CE1424" s="41" t="str">
        <f>'Data Entry'!$BW4069</f>
        <v/>
      </c>
    </row>
    <row r="1425" spans="77:83" hidden="1" x14ac:dyDescent="0.25">
      <c r="BY1425" s="37">
        <v>1422</v>
      </c>
      <c r="CC1425" s="41" t="str">
        <f>IFERROR(INDEX('Data Entry'!$BY$2649:$BY$5288, MATCH($BY1425, 'Data Entry'!$BZ$2649:$BZ$5288, 0)), "")</f>
        <v/>
      </c>
      <c r="CE1425" s="41" t="str">
        <f>'Data Entry'!$BW4070</f>
        <v/>
      </c>
    </row>
    <row r="1426" spans="77:83" hidden="1" x14ac:dyDescent="0.25">
      <c r="BY1426" s="37">
        <v>1423</v>
      </c>
      <c r="CC1426" s="41" t="str">
        <f>IFERROR(INDEX('Data Entry'!$BY$2649:$BY$5288, MATCH($BY1426, 'Data Entry'!$BZ$2649:$BZ$5288, 0)), "")</f>
        <v/>
      </c>
      <c r="CE1426" s="41" t="str">
        <f>'Data Entry'!$BW4071</f>
        <v/>
      </c>
    </row>
    <row r="1427" spans="77:83" hidden="1" x14ac:dyDescent="0.25">
      <c r="BY1427" s="37">
        <v>1424</v>
      </c>
      <c r="CC1427" s="41" t="str">
        <f>IFERROR(INDEX('Data Entry'!$BY$2649:$BY$5288, MATCH($BY1427, 'Data Entry'!$BZ$2649:$BZ$5288, 0)), "")</f>
        <v/>
      </c>
      <c r="CE1427" s="41" t="str">
        <f>'Data Entry'!$BW4072</f>
        <v/>
      </c>
    </row>
    <row r="1428" spans="77:83" hidden="1" x14ac:dyDescent="0.25">
      <c r="BY1428" s="37">
        <v>1425</v>
      </c>
      <c r="CC1428" s="41" t="str">
        <f>IFERROR(INDEX('Data Entry'!$BY$2649:$BY$5288, MATCH($BY1428, 'Data Entry'!$BZ$2649:$BZ$5288, 0)), "")</f>
        <v/>
      </c>
      <c r="CE1428" s="41" t="str">
        <f>'Data Entry'!$BW4073</f>
        <v/>
      </c>
    </row>
    <row r="1429" spans="77:83" hidden="1" x14ac:dyDescent="0.25">
      <c r="BY1429" s="37">
        <v>1426</v>
      </c>
      <c r="CC1429" s="41" t="str">
        <f>IFERROR(INDEX('Data Entry'!$BY$2649:$BY$5288, MATCH($BY1429, 'Data Entry'!$BZ$2649:$BZ$5288, 0)), "")</f>
        <v/>
      </c>
      <c r="CE1429" s="41" t="str">
        <f>'Data Entry'!$BW4074</f>
        <v/>
      </c>
    </row>
    <row r="1430" spans="77:83" hidden="1" x14ac:dyDescent="0.25">
      <c r="BY1430" s="37">
        <v>1427</v>
      </c>
      <c r="CC1430" s="41" t="str">
        <f>IFERROR(INDEX('Data Entry'!$BY$2649:$BY$5288, MATCH($BY1430, 'Data Entry'!$BZ$2649:$BZ$5288, 0)), "")</f>
        <v/>
      </c>
      <c r="CE1430" s="41" t="str">
        <f>'Data Entry'!$BW4075</f>
        <v/>
      </c>
    </row>
    <row r="1431" spans="77:83" hidden="1" x14ac:dyDescent="0.25">
      <c r="BY1431" s="37">
        <v>1428</v>
      </c>
      <c r="CC1431" s="41" t="str">
        <f>IFERROR(INDEX('Data Entry'!$BY$2649:$BY$5288, MATCH($BY1431, 'Data Entry'!$BZ$2649:$BZ$5288, 0)), "")</f>
        <v/>
      </c>
      <c r="CE1431" s="41" t="str">
        <f>'Data Entry'!$BW4076</f>
        <v/>
      </c>
    </row>
    <row r="1432" spans="77:83" hidden="1" x14ac:dyDescent="0.25">
      <c r="BY1432" s="37">
        <v>1429</v>
      </c>
      <c r="CC1432" s="41" t="str">
        <f>IFERROR(INDEX('Data Entry'!$BY$2649:$BY$5288, MATCH($BY1432, 'Data Entry'!$BZ$2649:$BZ$5288, 0)), "")</f>
        <v/>
      </c>
      <c r="CE1432" s="41" t="str">
        <f>'Data Entry'!$BW4077</f>
        <v/>
      </c>
    </row>
    <row r="1433" spans="77:83" hidden="1" x14ac:dyDescent="0.25">
      <c r="BY1433" s="37">
        <v>1430</v>
      </c>
      <c r="CC1433" s="41" t="str">
        <f>IFERROR(INDEX('Data Entry'!$BY$2649:$BY$5288, MATCH($BY1433, 'Data Entry'!$BZ$2649:$BZ$5288, 0)), "")</f>
        <v/>
      </c>
      <c r="CE1433" s="41" t="str">
        <f>'Data Entry'!$BW4078</f>
        <v/>
      </c>
    </row>
    <row r="1434" spans="77:83" hidden="1" x14ac:dyDescent="0.25">
      <c r="BY1434" s="37">
        <v>1431</v>
      </c>
      <c r="CC1434" s="41" t="str">
        <f>IFERROR(INDEX('Data Entry'!$BY$2649:$BY$5288, MATCH($BY1434, 'Data Entry'!$BZ$2649:$BZ$5288, 0)), "")</f>
        <v/>
      </c>
      <c r="CE1434" s="41" t="str">
        <f>'Data Entry'!$BW4079</f>
        <v/>
      </c>
    </row>
    <row r="1435" spans="77:83" hidden="1" x14ac:dyDescent="0.25">
      <c r="BY1435" s="37">
        <v>1432</v>
      </c>
      <c r="CC1435" s="41" t="str">
        <f>IFERROR(INDEX('Data Entry'!$BY$2649:$BY$5288, MATCH($BY1435, 'Data Entry'!$BZ$2649:$BZ$5288, 0)), "")</f>
        <v/>
      </c>
      <c r="CE1435" s="41" t="str">
        <f>'Data Entry'!$BW4080</f>
        <v/>
      </c>
    </row>
    <row r="1436" spans="77:83" hidden="1" x14ac:dyDescent="0.25">
      <c r="BY1436" s="37">
        <v>1433</v>
      </c>
      <c r="CC1436" s="41" t="str">
        <f>IFERROR(INDEX('Data Entry'!$BY$2649:$BY$5288, MATCH($BY1436, 'Data Entry'!$BZ$2649:$BZ$5288, 0)), "")</f>
        <v/>
      </c>
      <c r="CE1436" s="41" t="str">
        <f>'Data Entry'!$BW4081</f>
        <v/>
      </c>
    </row>
    <row r="1437" spans="77:83" hidden="1" x14ac:dyDescent="0.25">
      <c r="BY1437" s="37">
        <v>1434</v>
      </c>
      <c r="CC1437" s="41" t="str">
        <f>IFERROR(INDEX('Data Entry'!$BY$2649:$BY$5288, MATCH($BY1437, 'Data Entry'!$BZ$2649:$BZ$5288, 0)), "")</f>
        <v/>
      </c>
      <c r="CE1437" s="41" t="str">
        <f>'Data Entry'!$BW4082</f>
        <v/>
      </c>
    </row>
    <row r="1438" spans="77:83" hidden="1" x14ac:dyDescent="0.25">
      <c r="BY1438" s="37">
        <v>1435</v>
      </c>
      <c r="CC1438" s="41" t="str">
        <f>IFERROR(INDEX('Data Entry'!$BY$2649:$BY$5288, MATCH($BY1438, 'Data Entry'!$BZ$2649:$BZ$5288, 0)), "")</f>
        <v/>
      </c>
      <c r="CE1438" s="41" t="str">
        <f>'Data Entry'!$BW4083</f>
        <v/>
      </c>
    </row>
    <row r="1439" spans="77:83" hidden="1" x14ac:dyDescent="0.25">
      <c r="BY1439" s="37">
        <v>1436</v>
      </c>
      <c r="CC1439" s="41" t="str">
        <f>IFERROR(INDEX('Data Entry'!$BY$2649:$BY$5288, MATCH($BY1439, 'Data Entry'!$BZ$2649:$BZ$5288, 0)), "")</f>
        <v/>
      </c>
      <c r="CE1439" s="41" t="str">
        <f>'Data Entry'!$BW4084</f>
        <v/>
      </c>
    </row>
    <row r="1440" spans="77:83" hidden="1" x14ac:dyDescent="0.25">
      <c r="BY1440" s="37">
        <v>1437</v>
      </c>
      <c r="CC1440" s="41" t="str">
        <f>IFERROR(INDEX('Data Entry'!$BY$2649:$BY$5288, MATCH($BY1440, 'Data Entry'!$BZ$2649:$BZ$5288, 0)), "")</f>
        <v/>
      </c>
      <c r="CE1440" s="41" t="str">
        <f>'Data Entry'!$BW4085</f>
        <v/>
      </c>
    </row>
    <row r="1441" spans="77:83" hidden="1" x14ac:dyDescent="0.25">
      <c r="BY1441" s="37">
        <v>1438</v>
      </c>
      <c r="CC1441" s="41" t="str">
        <f>IFERROR(INDEX('Data Entry'!$BY$2649:$BY$5288, MATCH($BY1441, 'Data Entry'!$BZ$2649:$BZ$5288, 0)), "")</f>
        <v/>
      </c>
      <c r="CE1441" s="41" t="str">
        <f>'Data Entry'!$BW4086</f>
        <v/>
      </c>
    </row>
    <row r="1442" spans="77:83" hidden="1" x14ac:dyDescent="0.25">
      <c r="BY1442" s="37">
        <v>1439</v>
      </c>
      <c r="CC1442" s="41" t="str">
        <f>IFERROR(INDEX('Data Entry'!$BY$2649:$BY$5288, MATCH($BY1442, 'Data Entry'!$BZ$2649:$BZ$5288, 0)), "")</f>
        <v/>
      </c>
      <c r="CE1442" s="41" t="str">
        <f>'Data Entry'!$BW4087</f>
        <v/>
      </c>
    </row>
    <row r="1443" spans="77:83" hidden="1" x14ac:dyDescent="0.25">
      <c r="BY1443" s="37">
        <v>1440</v>
      </c>
      <c r="CC1443" s="41" t="str">
        <f>IFERROR(INDEX('Data Entry'!$BY$2649:$BY$5288, MATCH($BY1443, 'Data Entry'!$BZ$2649:$BZ$5288, 0)), "")</f>
        <v/>
      </c>
      <c r="CE1443" s="41" t="str">
        <f>'Data Entry'!$BW4088</f>
        <v/>
      </c>
    </row>
    <row r="1444" spans="77:83" hidden="1" x14ac:dyDescent="0.25">
      <c r="BY1444" s="37">
        <v>1441</v>
      </c>
      <c r="CC1444" s="41" t="str">
        <f>IFERROR(INDEX('Data Entry'!$BY$2649:$BY$5288, MATCH($BY1444, 'Data Entry'!$BZ$2649:$BZ$5288, 0)), "")</f>
        <v/>
      </c>
      <c r="CE1444" s="41" t="str">
        <f>'Data Entry'!$BW4089</f>
        <v/>
      </c>
    </row>
    <row r="1445" spans="77:83" hidden="1" x14ac:dyDescent="0.25">
      <c r="BY1445" s="37">
        <v>1442</v>
      </c>
      <c r="CC1445" s="41" t="str">
        <f>IFERROR(INDEX('Data Entry'!$BY$2649:$BY$5288, MATCH($BY1445, 'Data Entry'!$BZ$2649:$BZ$5288, 0)), "")</f>
        <v/>
      </c>
      <c r="CE1445" s="41" t="str">
        <f>'Data Entry'!$BW4090</f>
        <v/>
      </c>
    </row>
    <row r="1446" spans="77:83" hidden="1" x14ac:dyDescent="0.25">
      <c r="BY1446" s="37">
        <v>1443</v>
      </c>
      <c r="CC1446" s="41" t="str">
        <f>IFERROR(INDEX('Data Entry'!$BY$2649:$BY$5288, MATCH($BY1446, 'Data Entry'!$BZ$2649:$BZ$5288, 0)), "")</f>
        <v/>
      </c>
      <c r="CE1446" s="41" t="str">
        <f>'Data Entry'!$BW4091</f>
        <v/>
      </c>
    </row>
    <row r="1447" spans="77:83" hidden="1" x14ac:dyDescent="0.25">
      <c r="BY1447" s="37">
        <v>1444</v>
      </c>
      <c r="CC1447" s="41" t="str">
        <f>IFERROR(INDEX('Data Entry'!$BY$2649:$BY$5288, MATCH($BY1447, 'Data Entry'!$BZ$2649:$BZ$5288, 0)), "")</f>
        <v/>
      </c>
      <c r="CE1447" s="41" t="str">
        <f>'Data Entry'!$BW4092</f>
        <v/>
      </c>
    </row>
    <row r="1448" spans="77:83" hidden="1" x14ac:dyDescent="0.25">
      <c r="BY1448" s="37">
        <v>1445</v>
      </c>
      <c r="CC1448" s="41" t="str">
        <f>IFERROR(INDEX('Data Entry'!$BY$2649:$BY$5288, MATCH($BY1448, 'Data Entry'!$BZ$2649:$BZ$5288, 0)), "")</f>
        <v/>
      </c>
      <c r="CE1448" s="41" t="str">
        <f>'Data Entry'!$BW4093</f>
        <v/>
      </c>
    </row>
    <row r="1449" spans="77:83" hidden="1" x14ac:dyDescent="0.25">
      <c r="BY1449" s="37">
        <v>1446</v>
      </c>
      <c r="CC1449" s="41" t="str">
        <f>IFERROR(INDEX('Data Entry'!$BY$2649:$BY$5288, MATCH($BY1449, 'Data Entry'!$BZ$2649:$BZ$5288, 0)), "")</f>
        <v/>
      </c>
      <c r="CE1449" s="41" t="str">
        <f>'Data Entry'!$BW4094</f>
        <v/>
      </c>
    </row>
    <row r="1450" spans="77:83" hidden="1" x14ac:dyDescent="0.25">
      <c r="BY1450" s="37">
        <v>1447</v>
      </c>
      <c r="CC1450" s="41" t="str">
        <f>IFERROR(INDEX('Data Entry'!$BY$2649:$BY$5288, MATCH($BY1450, 'Data Entry'!$BZ$2649:$BZ$5288, 0)), "")</f>
        <v/>
      </c>
      <c r="CE1450" s="41" t="str">
        <f>'Data Entry'!$BW4095</f>
        <v/>
      </c>
    </row>
    <row r="1451" spans="77:83" hidden="1" x14ac:dyDescent="0.25">
      <c r="BY1451" s="37">
        <v>1448</v>
      </c>
      <c r="CC1451" s="41" t="str">
        <f>IFERROR(INDEX('Data Entry'!$BY$2649:$BY$5288, MATCH($BY1451, 'Data Entry'!$BZ$2649:$BZ$5288, 0)), "")</f>
        <v/>
      </c>
      <c r="CE1451" s="41" t="str">
        <f>'Data Entry'!$BW4096</f>
        <v/>
      </c>
    </row>
    <row r="1452" spans="77:83" hidden="1" x14ac:dyDescent="0.25">
      <c r="BY1452" s="37">
        <v>1449</v>
      </c>
      <c r="CC1452" s="41" t="str">
        <f>IFERROR(INDEX('Data Entry'!$BY$2649:$BY$5288, MATCH($BY1452, 'Data Entry'!$BZ$2649:$BZ$5288, 0)), "")</f>
        <v/>
      </c>
      <c r="CE1452" s="41" t="str">
        <f>'Data Entry'!$BW4097</f>
        <v/>
      </c>
    </row>
    <row r="1453" spans="77:83" hidden="1" x14ac:dyDescent="0.25">
      <c r="BY1453" s="37">
        <v>1450</v>
      </c>
      <c r="CC1453" s="41" t="str">
        <f>IFERROR(INDEX('Data Entry'!$BY$2649:$BY$5288, MATCH($BY1453, 'Data Entry'!$BZ$2649:$BZ$5288, 0)), "")</f>
        <v/>
      </c>
      <c r="CE1453" s="41" t="str">
        <f>'Data Entry'!$BW4098</f>
        <v/>
      </c>
    </row>
    <row r="1454" spans="77:83" hidden="1" x14ac:dyDescent="0.25">
      <c r="BY1454" s="37">
        <v>1451</v>
      </c>
      <c r="CC1454" s="41" t="str">
        <f>IFERROR(INDEX('Data Entry'!$BY$2649:$BY$5288, MATCH($BY1454, 'Data Entry'!$BZ$2649:$BZ$5288, 0)), "")</f>
        <v/>
      </c>
      <c r="CE1454" s="41" t="str">
        <f>'Data Entry'!$BW4099</f>
        <v/>
      </c>
    </row>
    <row r="1455" spans="77:83" hidden="1" x14ac:dyDescent="0.25">
      <c r="BY1455" s="37">
        <v>1452</v>
      </c>
      <c r="CC1455" s="41" t="str">
        <f>IFERROR(INDEX('Data Entry'!$BY$2649:$BY$5288, MATCH($BY1455, 'Data Entry'!$BZ$2649:$BZ$5288, 0)), "")</f>
        <v/>
      </c>
      <c r="CE1455" s="41" t="str">
        <f>'Data Entry'!$BW4100</f>
        <v/>
      </c>
    </row>
    <row r="1456" spans="77:83" hidden="1" x14ac:dyDescent="0.25">
      <c r="BY1456" s="37">
        <v>1453</v>
      </c>
      <c r="CC1456" s="41" t="str">
        <f>IFERROR(INDEX('Data Entry'!$BY$2649:$BY$5288, MATCH($BY1456, 'Data Entry'!$BZ$2649:$BZ$5288, 0)), "")</f>
        <v/>
      </c>
      <c r="CE1456" s="41" t="str">
        <f>'Data Entry'!$BW4101</f>
        <v/>
      </c>
    </row>
    <row r="1457" spans="77:83" hidden="1" x14ac:dyDescent="0.25">
      <c r="BY1457" s="37">
        <v>1454</v>
      </c>
      <c r="CC1457" s="41" t="str">
        <f>IFERROR(INDEX('Data Entry'!$BY$2649:$BY$5288, MATCH($BY1457, 'Data Entry'!$BZ$2649:$BZ$5288, 0)), "")</f>
        <v/>
      </c>
      <c r="CE1457" s="41" t="str">
        <f>'Data Entry'!$BW4102</f>
        <v/>
      </c>
    </row>
    <row r="1458" spans="77:83" hidden="1" x14ac:dyDescent="0.25">
      <c r="BY1458" s="37">
        <v>1455</v>
      </c>
      <c r="CC1458" s="41" t="str">
        <f>IFERROR(INDEX('Data Entry'!$BY$2649:$BY$5288, MATCH($BY1458, 'Data Entry'!$BZ$2649:$BZ$5288, 0)), "")</f>
        <v/>
      </c>
      <c r="CE1458" s="41" t="str">
        <f>'Data Entry'!$BW4103</f>
        <v/>
      </c>
    </row>
    <row r="1459" spans="77:83" hidden="1" x14ac:dyDescent="0.25">
      <c r="BY1459" s="37">
        <v>1456</v>
      </c>
      <c r="CC1459" s="41" t="str">
        <f>IFERROR(INDEX('Data Entry'!$BY$2649:$BY$5288, MATCH($BY1459, 'Data Entry'!$BZ$2649:$BZ$5288, 0)), "")</f>
        <v/>
      </c>
      <c r="CE1459" s="41" t="str">
        <f>'Data Entry'!$BW4104</f>
        <v/>
      </c>
    </row>
    <row r="1460" spans="77:83" hidden="1" x14ac:dyDescent="0.25">
      <c r="BY1460" s="37">
        <v>1457</v>
      </c>
      <c r="CC1460" s="41" t="str">
        <f>IFERROR(INDEX('Data Entry'!$BY$2649:$BY$5288, MATCH($BY1460, 'Data Entry'!$BZ$2649:$BZ$5288, 0)), "")</f>
        <v/>
      </c>
      <c r="CE1460" s="41" t="str">
        <f>'Data Entry'!$BW4105</f>
        <v/>
      </c>
    </row>
    <row r="1461" spans="77:83" hidden="1" x14ac:dyDescent="0.25">
      <c r="BY1461" s="37">
        <v>1458</v>
      </c>
      <c r="CC1461" s="41" t="str">
        <f>IFERROR(INDEX('Data Entry'!$BY$2649:$BY$5288, MATCH($BY1461, 'Data Entry'!$BZ$2649:$BZ$5288, 0)), "")</f>
        <v/>
      </c>
      <c r="CE1461" s="41" t="str">
        <f>'Data Entry'!$BW4106</f>
        <v/>
      </c>
    </row>
    <row r="1462" spans="77:83" hidden="1" x14ac:dyDescent="0.25">
      <c r="BY1462" s="37">
        <v>1459</v>
      </c>
      <c r="CC1462" s="41" t="str">
        <f>IFERROR(INDEX('Data Entry'!$BY$2649:$BY$5288, MATCH($BY1462, 'Data Entry'!$BZ$2649:$BZ$5288, 0)), "")</f>
        <v/>
      </c>
      <c r="CE1462" s="41" t="str">
        <f>'Data Entry'!$BW4107</f>
        <v/>
      </c>
    </row>
    <row r="1463" spans="77:83" hidden="1" x14ac:dyDescent="0.25">
      <c r="BY1463" s="37">
        <v>1460</v>
      </c>
      <c r="CC1463" s="41" t="str">
        <f>IFERROR(INDEX('Data Entry'!$BY$2649:$BY$5288, MATCH($BY1463, 'Data Entry'!$BZ$2649:$BZ$5288, 0)), "")</f>
        <v/>
      </c>
      <c r="CE1463" s="41" t="str">
        <f>'Data Entry'!$BW4108</f>
        <v/>
      </c>
    </row>
    <row r="1464" spans="77:83" hidden="1" x14ac:dyDescent="0.25">
      <c r="BY1464" s="37">
        <v>1461</v>
      </c>
      <c r="CC1464" s="41" t="str">
        <f>IFERROR(INDEX('Data Entry'!$BY$2649:$BY$5288, MATCH($BY1464, 'Data Entry'!$BZ$2649:$BZ$5288, 0)), "")</f>
        <v/>
      </c>
      <c r="CE1464" s="41" t="str">
        <f>'Data Entry'!$BW4109</f>
        <v/>
      </c>
    </row>
    <row r="1465" spans="77:83" hidden="1" x14ac:dyDescent="0.25">
      <c r="BY1465" s="37">
        <v>1462</v>
      </c>
      <c r="CC1465" s="41" t="str">
        <f>IFERROR(INDEX('Data Entry'!$BY$2649:$BY$5288, MATCH($BY1465, 'Data Entry'!$BZ$2649:$BZ$5288, 0)), "")</f>
        <v/>
      </c>
      <c r="CE1465" s="41" t="str">
        <f>'Data Entry'!$BW4110</f>
        <v/>
      </c>
    </row>
    <row r="1466" spans="77:83" hidden="1" x14ac:dyDescent="0.25">
      <c r="BY1466" s="37">
        <v>1463</v>
      </c>
      <c r="CC1466" s="41" t="str">
        <f>IFERROR(INDEX('Data Entry'!$BY$2649:$BY$5288, MATCH($BY1466, 'Data Entry'!$BZ$2649:$BZ$5288, 0)), "")</f>
        <v/>
      </c>
      <c r="CE1466" s="41" t="str">
        <f>'Data Entry'!$BW4111</f>
        <v/>
      </c>
    </row>
    <row r="1467" spans="77:83" hidden="1" x14ac:dyDescent="0.25">
      <c r="BY1467" s="37">
        <v>1464</v>
      </c>
      <c r="CC1467" s="41" t="str">
        <f>IFERROR(INDEX('Data Entry'!$BY$2649:$BY$5288, MATCH($BY1467, 'Data Entry'!$BZ$2649:$BZ$5288, 0)), "")</f>
        <v/>
      </c>
      <c r="CE1467" s="41" t="str">
        <f>'Data Entry'!$BW4112</f>
        <v/>
      </c>
    </row>
    <row r="1468" spans="77:83" hidden="1" x14ac:dyDescent="0.25">
      <c r="BY1468" s="37">
        <v>1465</v>
      </c>
      <c r="CC1468" s="41" t="str">
        <f>IFERROR(INDEX('Data Entry'!$BY$2649:$BY$5288, MATCH($BY1468, 'Data Entry'!$BZ$2649:$BZ$5288, 0)), "")</f>
        <v/>
      </c>
      <c r="CE1468" s="41" t="str">
        <f>'Data Entry'!$BW4113</f>
        <v/>
      </c>
    </row>
    <row r="1469" spans="77:83" hidden="1" x14ac:dyDescent="0.25">
      <c r="BY1469" s="37">
        <v>1466</v>
      </c>
      <c r="CC1469" s="41" t="str">
        <f>IFERROR(INDEX('Data Entry'!$BY$2649:$BY$5288, MATCH($BY1469, 'Data Entry'!$BZ$2649:$BZ$5288, 0)), "")</f>
        <v/>
      </c>
      <c r="CE1469" s="41" t="str">
        <f>'Data Entry'!$BW4114</f>
        <v/>
      </c>
    </row>
    <row r="1470" spans="77:83" hidden="1" x14ac:dyDescent="0.25">
      <c r="BY1470" s="37">
        <v>1467</v>
      </c>
      <c r="CC1470" s="41" t="str">
        <f>IFERROR(INDEX('Data Entry'!$BY$2649:$BY$5288, MATCH($BY1470, 'Data Entry'!$BZ$2649:$BZ$5288, 0)), "")</f>
        <v/>
      </c>
      <c r="CE1470" s="41" t="str">
        <f>'Data Entry'!$BW4115</f>
        <v/>
      </c>
    </row>
    <row r="1471" spans="77:83" hidden="1" x14ac:dyDescent="0.25">
      <c r="BY1471" s="37">
        <v>1468</v>
      </c>
      <c r="CC1471" s="41" t="str">
        <f>IFERROR(INDEX('Data Entry'!$BY$2649:$BY$5288, MATCH($BY1471, 'Data Entry'!$BZ$2649:$BZ$5288, 0)), "")</f>
        <v/>
      </c>
      <c r="CE1471" s="41" t="str">
        <f>'Data Entry'!$BW4116</f>
        <v/>
      </c>
    </row>
    <row r="1472" spans="77:83" hidden="1" x14ac:dyDescent="0.25">
      <c r="BY1472" s="37">
        <v>1469</v>
      </c>
      <c r="CC1472" s="41" t="str">
        <f>IFERROR(INDEX('Data Entry'!$BY$2649:$BY$5288, MATCH($BY1472, 'Data Entry'!$BZ$2649:$BZ$5288, 0)), "")</f>
        <v/>
      </c>
      <c r="CE1472" s="41" t="str">
        <f>'Data Entry'!$BW4117</f>
        <v/>
      </c>
    </row>
    <row r="1473" spans="77:83" hidden="1" x14ac:dyDescent="0.25">
      <c r="BY1473" s="37">
        <v>1470</v>
      </c>
      <c r="CC1473" s="41" t="str">
        <f>IFERROR(INDEX('Data Entry'!$BY$2649:$BY$5288, MATCH($BY1473, 'Data Entry'!$BZ$2649:$BZ$5288, 0)), "")</f>
        <v/>
      </c>
      <c r="CE1473" s="41" t="str">
        <f>'Data Entry'!$BW4118</f>
        <v/>
      </c>
    </row>
    <row r="1474" spans="77:83" hidden="1" x14ac:dyDescent="0.25">
      <c r="BY1474" s="37">
        <v>1471</v>
      </c>
      <c r="CC1474" s="41" t="str">
        <f>IFERROR(INDEX('Data Entry'!$BY$2649:$BY$5288, MATCH($BY1474, 'Data Entry'!$BZ$2649:$BZ$5288, 0)), "")</f>
        <v/>
      </c>
      <c r="CE1474" s="41" t="str">
        <f>'Data Entry'!$BW4119</f>
        <v/>
      </c>
    </row>
    <row r="1475" spans="77:83" hidden="1" x14ac:dyDescent="0.25">
      <c r="BY1475" s="37">
        <v>1472</v>
      </c>
      <c r="CC1475" s="41" t="str">
        <f>IFERROR(INDEX('Data Entry'!$BY$2649:$BY$5288, MATCH($BY1475, 'Data Entry'!$BZ$2649:$BZ$5288, 0)), "")</f>
        <v/>
      </c>
      <c r="CE1475" s="41" t="str">
        <f>'Data Entry'!$BW4120</f>
        <v/>
      </c>
    </row>
    <row r="1476" spans="77:83" hidden="1" x14ac:dyDescent="0.25">
      <c r="BY1476" s="37">
        <v>1473</v>
      </c>
      <c r="CC1476" s="41" t="str">
        <f>IFERROR(INDEX('Data Entry'!$BY$2649:$BY$5288, MATCH($BY1476, 'Data Entry'!$BZ$2649:$BZ$5288, 0)), "")</f>
        <v/>
      </c>
      <c r="CE1476" s="41" t="str">
        <f>'Data Entry'!$BW4121</f>
        <v/>
      </c>
    </row>
    <row r="1477" spans="77:83" hidden="1" x14ac:dyDescent="0.25">
      <c r="BY1477" s="37">
        <v>1474</v>
      </c>
      <c r="CC1477" s="41" t="str">
        <f>IFERROR(INDEX('Data Entry'!$BY$2649:$BY$5288, MATCH($BY1477, 'Data Entry'!$BZ$2649:$BZ$5288, 0)), "")</f>
        <v/>
      </c>
      <c r="CE1477" s="41" t="str">
        <f>'Data Entry'!$BW4122</f>
        <v/>
      </c>
    </row>
    <row r="1478" spans="77:83" hidden="1" x14ac:dyDescent="0.25">
      <c r="BY1478" s="37">
        <v>1475</v>
      </c>
      <c r="CC1478" s="41" t="str">
        <f>IFERROR(INDEX('Data Entry'!$BY$2649:$BY$5288, MATCH($BY1478, 'Data Entry'!$BZ$2649:$BZ$5288, 0)), "")</f>
        <v/>
      </c>
      <c r="CE1478" s="41" t="str">
        <f>'Data Entry'!$BW4123</f>
        <v/>
      </c>
    </row>
    <row r="1479" spans="77:83" hidden="1" x14ac:dyDescent="0.25">
      <c r="BY1479" s="37">
        <v>1476</v>
      </c>
      <c r="CC1479" s="41" t="str">
        <f>IFERROR(INDEX('Data Entry'!$BY$2649:$BY$5288, MATCH($BY1479, 'Data Entry'!$BZ$2649:$BZ$5288, 0)), "")</f>
        <v/>
      </c>
      <c r="CE1479" s="41" t="str">
        <f>'Data Entry'!$BW4124</f>
        <v/>
      </c>
    </row>
    <row r="1480" spans="77:83" hidden="1" x14ac:dyDescent="0.25">
      <c r="BY1480" s="37">
        <v>1477</v>
      </c>
      <c r="CC1480" s="41" t="str">
        <f>IFERROR(INDEX('Data Entry'!$BY$2649:$BY$5288, MATCH($BY1480, 'Data Entry'!$BZ$2649:$BZ$5288, 0)), "")</f>
        <v/>
      </c>
      <c r="CE1480" s="41" t="str">
        <f>'Data Entry'!$BW4125</f>
        <v/>
      </c>
    </row>
    <row r="1481" spans="77:83" hidden="1" x14ac:dyDescent="0.25">
      <c r="BY1481" s="37">
        <v>1478</v>
      </c>
      <c r="CC1481" s="41" t="str">
        <f>IFERROR(INDEX('Data Entry'!$BY$2649:$BY$5288, MATCH($BY1481, 'Data Entry'!$BZ$2649:$BZ$5288, 0)), "")</f>
        <v/>
      </c>
      <c r="CE1481" s="41" t="str">
        <f>'Data Entry'!$BW4126</f>
        <v/>
      </c>
    </row>
    <row r="1482" spans="77:83" hidden="1" x14ac:dyDescent="0.25">
      <c r="BY1482" s="37">
        <v>1479</v>
      </c>
      <c r="CC1482" s="41" t="str">
        <f>IFERROR(INDEX('Data Entry'!$BY$2649:$BY$5288, MATCH($BY1482, 'Data Entry'!$BZ$2649:$BZ$5288, 0)), "")</f>
        <v/>
      </c>
      <c r="CE1482" s="41" t="str">
        <f>'Data Entry'!$BW4127</f>
        <v/>
      </c>
    </row>
    <row r="1483" spans="77:83" hidden="1" x14ac:dyDescent="0.25">
      <c r="BY1483" s="37">
        <v>1480</v>
      </c>
      <c r="CC1483" s="41" t="str">
        <f>IFERROR(INDEX('Data Entry'!$BY$2649:$BY$5288, MATCH($BY1483, 'Data Entry'!$BZ$2649:$BZ$5288, 0)), "")</f>
        <v/>
      </c>
      <c r="CE1483" s="41" t="str">
        <f>'Data Entry'!$BW4128</f>
        <v/>
      </c>
    </row>
    <row r="1484" spans="77:83" hidden="1" x14ac:dyDescent="0.25">
      <c r="BY1484" s="37">
        <v>1481</v>
      </c>
      <c r="CC1484" s="41" t="str">
        <f>IFERROR(INDEX('Data Entry'!$BY$2649:$BY$5288, MATCH($BY1484, 'Data Entry'!$BZ$2649:$BZ$5288, 0)), "")</f>
        <v/>
      </c>
      <c r="CE1484" s="41" t="str">
        <f>'Data Entry'!$BW4129</f>
        <v/>
      </c>
    </row>
    <row r="1485" spans="77:83" hidden="1" x14ac:dyDescent="0.25">
      <c r="BY1485" s="37">
        <v>1482</v>
      </c>
      <c r="CC1485" s="41" t="str">
        <f>IFERROR(INDEX('Data Entry'!$BY$2649:$BY$5288, MATCH($BY1485, 'Data Entry'!$BZ$2649:$BZ$5288, 0)), "")</f>
        <v/>
      </c>
      <c r="CE1485" s="41" t="str">
        <f>'Data Entry'!$BW4130</f>
        <v/>
      </c>
    </row>
    <row r="1486" spans="77:83" hidden="1" x14ac:dyDescent="0.25">
      <c r="BY1486" s="37">
        <v>1483</v>
      </c>
      <c r="CC1486" s="41" t="str">
        <f>IFERROR(INDEX('Data Entry'!$BY$2649:$BY$5288, MATCH($BY1486, 'Data Entry'!$BZ$2649:$BZ$5288, 0)), "")</f>
        <v/>
      </c>
      <c r="CE1486" s="41" t="str">
        <f>'Data Entry'!$BW4131</f>
        <v/>
      </c>
    </row>
    <row r="1487" spans="77:83" hidden="1" x14ac:dyDescent="0.25">
      <c r="BY1487" s="37">
        <v>1484</v>
      </c>
      <c r="CC1487" s="41" t="str">
        <f>IFERROR(INDEX('Data Entry'!$BY$2649:$BY$5288, MATCH($BY1487, 'Data Entry'!$BZ$2649:$BZ$5288, 0)), "")</f>
        <v/>
      </c>
      <c r="CE1487" s="41" t="str">
        <f>'Data Entry'!$BW4132</f>
        <v/>
      </c>
    </row>
    <row r="1488" spans="77:83" hidden="1" x14ac:dyDescent="0.25">
      <c r="BY1488" s="37">
        <v>1485</v>
      </c>
      <c r="CC1488" s="41" t="str">
        <f>IFERROR(INDEX('Data Entry'!$BY$2649:$BY$5288, MATCH($BY1488, 'Data Entry'!$BZ$2649:$BZ$5288, 0)), "")</f>
        <v/>
      </c>
      <c r="CE1488" s="41" t="str">
        <f>'Data Entry'!$BW4133</f>
        <v/>
      </c>
    </row>
    <row r="1489" spans="77:83" hidden="1" x14ac:dyDescent="0.25">
      <c r="BY1489" s="37">
        <v>1486</v>
      </c>
      <c r="CC1489" s="41" t="str">
        <f>IFERROR(INDEX('Data Entry'!$BY$2649:$BY$5288, MATCH($BY1489, 'Data Entry'!$BZ$2649:$BZ$5288, 0)), "")</f>
        <v/>
      </c>
      <c r="CE1489" s="41" t="str">
        <f>'Data Entry'!$BW4134</f>
        <v/>
      </c>
    </row>
    <row r="1490" spans="77:83" hidden="1" x14ac:dyDescent="0.25">
      <c r="BY1490" s="37">
        <v>1487</v>
      </c>
      <c r="CC1490" s="41" t="str">
        <f>IFERROR(INDEX('Data Entry'!$BY$2649:$BY$5288, MATCH($BY1490, 'Data Entry'!$BZ$2649:$BZ$5288, 0)), "")</f>
        <v/>
      </c>
      <c r="CE1490" s="41" t="str">
        <f>'Data Entry'!$BW4135</f>
        <v/>
      </c>
    </row>
    <row r="1491" spans="77:83" hidden="1" x14ac:dyDescent="0.25">
      <c r="BY1491" s="37">
        <v>1488</v>
      </c>
      <c r="CC1491" s="41" t="str">
        <f>IFERROR(INDEX('Data Entry'!$BY$2649:$BY$5288, MATCH($BY1491, 'Data Entry'!$BZ$2649:$BZ$5288, 0)), "")</f>
        <v/>
      </c>
      <c r="CE1491" s="41" t="str">
        <f>'Data Entry'!$BW4136</f>
        <v/>
      </c>
    </row>
    <row r="1492" spans="77:83" hidden="1" x14ac:dyDescent="0.25">
      <c r="BY1492" s="37">
        <v>1489</v>
      </c>
      <c r="CC1492" s="41" t="str">
        <f>IFERROR(INDEX('Data Entry'!$BY$2649:$BY$5288, MATCH($BY1492, 'Data Entry'!$BZ$2649:$BZ$5288, 0)), "")</f>
        <v/>
      </c>
      <c r="CE1492" s="41" t="str">
        <f>'Data Entry'!$BW4137</f>
        <v/>
      </c>
    </row>
    <row r="1493" spans="77:83" hidden="1" x14ac:dyDescent="0.25">
      <c r="BY1493" s="37">
        <v>1490</v>
      </c>
      <c r="CC1493" s="41" t="str">
        <f>IFERROR(INDEX('Data Entry'!$BY$2649:$BY$5288, MATCH($BY1493, 'Data Entry'!$BZ$2649:$BZ$5288, 0)), "")</f>
        <v/>
      </c>
      <c r="CE1493" s="41" t="str">
        <f>'Data Entry'!$BW4138</f>
        <v/>
      </c>
    </row>
    <row r="1494" spans="77:83" hidden="1" x14ac:dyDescent="0.25">
      <c r="BY1494" s="37">
        <v>1491</v>
      </c>
      <c r="CC1494" s="41" t="str">
        <f>IFERROR(INDEX('Data Entry'!$BY$2649:$BY$5288, MATCH($BY1494, 'Data Entry'!$BZ$2649:$BZ$5288, 0)), "")</f>
        <v/>
      </c>
      <c r="CE1494" s="41" t="str">
        <f>'Data Entry'!$BW4139</f>
        <v/>
      </c>
    </row>
    <row r="1495" spans="77:83" hidden="1" x14ac:dyDescent="0.25">
      <c r="BY1495" s="37">
        <v>1492</v>
      </c>
      <c r="CC1495" s="41" t="str">
        <f>IFERROR(INDEX('Data Entry'!$BY$2649:$BY$5288, MATCH($BY1495, 'Data Entry'!$BZ$2649:$BZ$5288, 0)), "")</f>
        <v/>
      </c>
      <c r="CE1495" s="41" t="str">
        <f>'Data Entry'!$BW4140</f>
        <v/>
      </c>
    </row>
    <row r="1496" spans="77:83" hidden="1" x14ac:dyDescent="0.25">
      <c r="BY1496" s="37">
        <v>1493</v>
      </c>
      <c r="CC1496" s="41" t="str">
        <f>IFERROR(INDEX('Data Entry'!$BY$2649:$BY$5288, MATCH($BY1496, 'Data Entry'!$BZ$2649:$BZ$5288, 0)), "")</f>
        <v/>
      </c>
      <c r="CE1496" s="41" t="str">
        <f>'Data Entry'!$BW4141</f>
        <v/>
      </c>
    </row>
    <row r="1497" spans="77:83" hidden="1" x14ac:dyDescent="0.25">
      <c r="BY1497" s="37">
        <v>1494</v>
      </c>
      <c r="CC1497" s="41" t="str">
        <f>IFERROR(INDEX('Data Entry'!$BY$2649:$BY$5288, MATCH($BY1497, 'Data Entry'!$BZ$2649:$BZ$5288, 0)), "")</f>
        <v/>
      </c>
      <c r="CE1497" s="41" t="str">
        <f>'Data Entry'!$BW4142</f>
        <v/>
      </c>
    </row>
    <row r="1498" spans="77:83" hidden="1" x14ac:dyDescent="0.25">
      <c r="BY1498" s="37">
        <v>1495</v>
      </c>
      <c r="CC1498" s="41" t="str">
        <f>IFERROR(INDEX('Data Entry'!$BY$2649:$BY$5288, MATCH($BY1498, 'Data Entry'!$BZ$2649:$BZ$5288, 0)), "")</f>
        <v/>
      </c>
      <c r="CE1498" s="41" t="str">
        <f>'Data Entry'!$BW4143</f>
        <v/>
      </c>
    </row>
    <row r="1499" spans="77:83" hidden="1" x14ac:dyDescent="0.25">
      <c r="BY1499" s="37">
        <v>1496</v>
      </c>
      <c r="CC1499" s="41" t="str">
        <f>IFERROR(INDEX('Data Entry'!$BY$2649:$BY$5288, MATCH($BY1499, 'Data Entry'!$BZ$2649:$BZ$5288, 0)), "")</f>
        <v/>
      </c>
      <c r="CE1499" s="41" t="str">
        <f>'Data Entry'!$BW4144</f>
        <v/>
      </c>
    </row>
    <row r="1500" spans="77:83" hidden="1" x14ac:dyDescent="0.25">
      <c r="BY1500" s="37">
        <v>1497</v>
      </c>
      <c r="CC1500" s="41" t="str">
        <f>IFERROR(INDEX('Data Entry'!$BY$2649:$BY$5288, MATCH($BY1500, 'Data Entry'!$BZ$2649:$BZ$5288, 0)), "")</f>
        <v/>
      </c>
      <c r="CE1500" s="41" t="str">
        <f>'Data Entry'!$BW4145</f>
        <v/>
      </c>
    </row>
    <row r="1501" spans="77:83" hidden="1" x14ac:dyDescent="0.25">
      <c r="BY1501" s="37">
        <v>1498</v>
      </c>
      <c r="CC1501" s="41" t="str">
        <f>IFERROR(INDEX('Data Entry'!$BY$2649:$BY$5288, MATCH($BY1501, 'Data Entry'!$BZ$2649:$BZ$5288, 0)), "")</f>
        <v/>
      </c>
      <c r="CE1501" s="41" t="str">
        <f>'Data Entry'!$BW4146</f>
        <v/>
      </c>
    </row>
    <row r="1502" spans="77:83" hidden="1" x14ac:dyDescent="0.25">
      <c r="BY1502" s="37">
        <v>1499</v>
      </c>
      <c r="CC1502" s="41" t="str">
        <f>IFERROR(INDEX('Data Entry'!$BY$2649:$BY$5288, MATCH($BY1502, 'Data Entry'!$BZ$2649:$BZ$5288, 0)), "")</f>
        <v/>
      </c>
      <c r="CE1502" s="41" t="str">
        <f>'Data Entry'!$BW4147</f>
        <v/>
      </c>
    </row>
    <row r="1503" spans="77:83" hidden="1" x14ac:dyDescent="0.25">
      <c r="BY1503" s="37">
        <v>1500</v>
      </c>
      <c r="CC1503" s="41" t="str">
        <f>IFERROR(INDEX('Data Entry'!$BY$2649:$BY$5288, MATCH($BY1503, 'Data Entry'!$BZ$2649:$BZ$5288, 0)), "")</f>
        <v/>
      </c>
      <c r="CE1503" s="41" t="str">
        <f>'Data Entry'!$BW4148</f>
        <v/>
      </c>
    </row>
    <row r="1504" spans="77:83" hidden="1" x14ac:dyDescent="0.25">
      <c r="BY1504" s="37">
        <v>1501</v>
      </c>
      <c r="CC1504" s="41" t="str">
        <f>IFERROR(INDEX('Data Entry'!$BY$2649:$BY$5288, MATCH($BY1504, 'Data Entry'!$BZ$2649:$BZ$5288, 0)), "")</f>
        <v/>
      </c>
      <c r="CE1504" s="41" t="str">
        <f>'Data Entry'!$BW4149</f>
        <v/>
      </c>
    </row>
    <row r="1505" spans="77:83" hidden="1" x14ac:dyDescent="0.25">
      <c r="BY1505" s="37">
        <v>1502</v>
      </c>
      <c r="CC1505" s="41" t="str">
        <f>IFERROR(INDEX('Data Entry'!$BY$2649:$BY$5288, MATCH($BY1505, 'Data Entry'!$BZ$2649:$BZ$5288, 0)), "")</f>
        <v/>
      </c>
      <c r="CE1505" s="41" t="str">
        <f>'Data Entry'!$BW4150</f>
        <v/>
      </c>
    </row>
    <row r="1506" spans="77:83" hidden="1" x14ac:dyDescent="0.25">
      <c r="BY1506" s="37">
        <v>1503</v>
      </c>
      <c r="CC1506" s="41" t="str">
        <f>IFERROR(INDEX('Data Entry'!$BY$2649:$BY$5288, MATCH($BY1506, 'Data Entry'!$BZ$2649:$BZ$5288, 0)), "")</f>
        <v/>
      </c>
      <c r="CE1506" s="41" t="str">
        <f>'Data Entry'!$BW4151</f>
        <v/>
      </c>
    </row>
    <row r="1507" spans="77:83" hidden="1" x14ac:dyDescent="0.25">
      <c r="BY1507" s="37">
        <v>1504</v>
      </c>
      <c r="CC1507" s="41" t="str">
        <f>IFERROR(INDEX('Data Entry'!$BY$2649:$BY$5288, MATCH($BY1507, 'Data Entry'!$BZ$2649:$BZ$5288, 0)), "")</f>
        <v/>
      </c>
      <c r="CE1507" s="41" t="str">
        <f>'Data Entry'!$BW4152</f>
        <v/>
      </c>
    </row>
    <row r="1508" spans="77:83" hidden="1" x14ac:dyDescent="0.25">
      <c r="BY1508" s="37">
        <v>1505</v>
      </c>
      <c r="CC1508" s="41" t="str">
        <f>IFERROR(INDEX('Data Entry'!$BY$2649:$BY$5288, MATCH($BY1508, 'Data Entry'!$BZ$2649:$BZ$5288, 0)), "")</f>
        <v/>
      </c>
      <c r="CE1508" s="41" t="str">
        <f>'Data Entry'!$BW4153</f>
        <v/>
      </c>
    </row>
    <row r="1509" spans="77:83" hidden="1" x14ac:dyDescent="0.25">
      <c r="BY1509" s="37">
        <v>1506</v>
      </c>
      <c r="CC1509" s="41" t="str">
        <f>IFERROR(INDEX('Data Entry'!$BY$2649:$BY$5288, MATCH($BY1509, 'Data Entry'!$BZ$2649:$BZ$5288, 0)), "")</f>
        <v/>
      </c>
      <c r="CE1509" s="41" t="str">
        <f>'Data Entry'!$BW4154</f>
        <v/>
      </c>
    </row>
    <row r="1510" spans="77:83" hidden="1" x14ac:dyDescent="0.25">
      <c r="BY1510" s="37">
        <v>1507</v>
      </c>
      <c r="CC1510" s="41" t="str">
        <f>IFERROR(INDEX('Data Entry'!$BY$2649:$BY$5288, MATCH($BY1510, 'Data Entry'!$BZ$2649:$BZ$5288, 0)), "")</f>
        <v/>
      </c>
      <c r="CE1510" s="41" t="str">
        <f>'Data Entry'!$BW4155</f>
        <v/>
      </c>
    </row>
    <row r="1511" spans="77:83" hidden="1" x14ac:dyDescent="0.25">
      <c r="BY1511" s="37">
        <v>1508</v>
      </c>
      <c r="CC1511" s="41" t="str">
        <f>IFERROR(INDEX('Data Entry'!$BY$2649:$BY$5288, MATCH($BY1511, 'Data Entry'!$BZ$2649:$BZ$5288, 0)), "")</f>
        <v/>
      </c>
      <c r="CE1511" s="41" t="str">
        <f>'Data Entry'!$BW4156</f>
        <v/>
      </c>
    </row>
    <row r="1512" spans="77:83" hidden="1" x14ac:dyDescent="0.25">
      <c r="BY1512" s="37">
        <v>1509</v>
      </c>
      <c r="CC1512" s="41" t="str">
        <f>IFERROR(INDEX('Data Entry'!$BY$2649:$BY$5288, MATCH($BY1512, 'Data Entry'!$BZ$2649:$BZ$5288, 0)), "")</f>
        <v/>
      </c>
      <c r="CE1512" s="41" t="str">
        <f>'Data Entry'!$BW4157</f>
        <v/>
      </c>
    </row>
    <row r="1513" spans="77:83" hidden="1" x14ac:dyDescent="0.25">
      <c r="BY1513" s="37">
        <v>1510</v>
      </c>
      <c r="CC1513" s="41" t="str">
        <f>IFERROR(INDEX('Data Entry'!$BY$2649:$BY$5288, MATCH($BY1513, 'Data Entry'!$BZ$2649:$BZ$5288, 0)), "")</f>
        <v/>
      </c>
      <c r="CE1513" s="41" t="str">
        <f>'Data Entry'!$BW4158</f>
        <v/>
      </c>
    </row>
    <row r="1514" spans="77:83" hidden="1" x14ac:dyDescent="0.25">
      <c r="BY1514" s="37">
        <v>1511</v>
      </c>
      <c r="CC1514" s="41" t="str">
        <f>IFERROR(INDEX('Data Entry'!$BY$2649:$BY$5288, MATCH($BY1514, 'Data Entry'!$BZ$2649:$BZ$5288, 0)), "")</f>
        <v/>
      </c>
      <c r="CE1514" s="41" t="str">
        <f>'Data Entry'!$BW4159</f>
        <v/>
      </c>
    </row>
    <row r="1515" spans="77:83" hidden="1" x14ac:dyDescent="0.25">
      <c r="BY1515" s="37">
        <v>1512</v>
      </c>
      <c r="CC1515" s="41" t="str">
        <f>IFERROR(INDEX('Data Entry'!$BY$2649:$BY$5288, MATCH($BY1515, 'Data Entry'!$BZ$2649:$BZ$5288, 0)), "")</f>
        <v/>
      </c>
      <c r="CE1515" s="41" t="str">
        <f>'Data Entry'!$BW4160</f>
        <v/>
      </c>
    </row>
    <row r="1516" spans="77:83" hidden="1" x14ac:dyDescent="0.25">
      <c r="BY1516" s="37">
        <v>1513</v>
      </c>
      <c r="CC1516" s="41" t="str">
        <f>IFERROR(INDEX('Data Entry'!$BY$2649:$BY$5288, MATCH($BY1516, 'Data Entry'!$BZ$2649:$BZ$5288, 0)), "")</f>
        <v/>
      </c>
      <c r="CE1516" s="41" t="str">
        <f>'Data Entry'!$BW4161</f>
        <v/>
      </c>
    </row>
    <row r="1517" spans="77:83" hidden="1" x14ac:dyDescent="0.25">
      <c r="BY1517" s="37">
        <v>1514</v>
      </c>
      <c r="CC1517" s="41" t="str">
        <f>IFERROR(INDEX('Data Entry'!$BY$2649:$BY$5288, MATCH($BY1517, 'Data Entry'!$BZ$2649:$BZ$5288, 0)), "")</f>
        <v/>
      </c>
      <c r="CE1517" s="41" t="str">
        <f>'Data Entry'!$BW4162</f>
        <v/>
      </c>
    </row>
    <row r="1518" spans="77:83" hidden="1" x14ac:dyDescent="0.25">
      <c r="BY1518" s="37">
        <v>1515</v>
      </c>
      <c r="CC1518" s="41" t="str">
        <f>IFERROR(INDEX('Data Entry'!$BY$2649:$BY$5288, MATCH($BY1518, 'Data Entry'!$BZ$2649:$BZ$5288, 0)), "")</f>
        <v/>
      </c>
      <c r="CE1518" s="41" t="str">
        <f>'Data Entry'!$BW4163</f>
        <v/>
      </c>
    </row>
    <row r="1519" spans="77:83" hidden="1" x14ac:dyDescent="0.25">
      <c r="BY1519" s="37">
        <v>1516</v>
      </c>
      <c r="CC1519" s="41" t="str">
        <f>IFERROR(INDEX('Data Entry'!$BY$2649:$BY$5288, MATCH($BY1519, 'Data Entry'!$BZ$2649:$BZ$5288, 0)), "")</f>
        <v/>
      </c>
      <c r="CE1519" s="41" t="str">
        <f>'Data Entry'!$BW4164</f>
        <v/>
      </c>
    </row>
    <row r="1520" spans="77:83" hidden="1" x14ac:dyDescent="0.25">
      <c r="BY1520" s="37">
        <v>1517</v>
      </c>
      <c r="CC1520" s="41" t="str">
        <f>IFERROR(INDEX('Data Entry'!$BY$2649:$BY$5288, MATCH($BY1520, 'Data Entry'!$BZ$2649:$BZ$5288, 0)), "")</f>
        <v/>
      </c>
      <c r="CE1520" s="41" t="str">
        <f>'Data Entry'!$BW4165</f>
        <v/>
      </c>
    </row>
    <row r="1521" spans="77:83" hidden="1" x14ac:dyDescent="0.25">
      <c r="BY1521" s="37">
        <v>1518</v>
      </c>
      <c r="CC1521" s="41" t="str">
        <f>IFERROR(INDEX('Data Entry'!$BY$2649:$BY$5288, MATCH($BY1521, 'Data Entry'!$BZ$2649:$BZ$5288, 0)), "")</f>
        <v/>
      </c>
      <c r="CE1521" s="41" t="str">
        <f>'Data Entry'!$BW4166</f>
        <v/>
      </c>
    </row>
    <row r="1522" spans="77:83" hidden="1" x14ac:dyDescent="0.25">
      <c r="BY1522" s="37">
        <v>1519</v>
      </c>
      <c r="CC1522" s="41" t="str">
        <f>IFERROR(INDEX('Data Entry'!$BY$2649:$BY$5288, MATCH($BY1522, 'Data Entry'!$BZ$2649:$BZ$5288, 0)), "")</f>
        <v/>
      </c>
      <c r="CE1522" s="41" t="str">
        <f>'Data Entry'!$BW4167</f>
        <v/>
      </c>
    </row>
    <row r="1523" spans="77:83" hidden="1" x14ac:dyDescent="0.25">
      <c r="BY1523" s="37">
        <v>1520</v>
      </c>
      <c r="CC1523" s="41" t="str">
        <f>IFERROR(INDEX('Data Entry'!$BY$2649:$BY$5288, MATCH($BY1523, 'Data Entry'!$BZ$2649:$BZ$5288, 0)), "")</f>
        <v/>
      </c>
      <c r="CE1523" s="41" t="str">
        <f>'Data Entry'!$BW4168</f>
        <v/>
      </c>
    </row>
    <row r="1524" spans="77:83" hidden="1" x14ac:dyDescent="0.25">
      <c r="BY1524" s="37">
        <v>1521</v>
      </c>
      <c r="CC1524" s="41" t="str">
        <f>IFERROR(INDEX('Data Entry'!$BY$2649:$BY$5288, MATCH($BY1524, 'Data Entry'!$BZ$2649:$BZ$5288, 0)), "")</f>
        <v/>
      </c>
      <c r="CE1524" s="41" t="str">
        <f>'Data Entry'!$BW4169</f>
        <v/>
      </c>
    </row>
    <row r="1525" spans="77:83" hidden="1" x14ac:dyDescent="0.25">
      <c r="BY1525" s="37">
        <v>1522</v>
      </c>
      <c r="CC1525" s="41" t="str">
        <f>IFERROR(INDEX('Data Entry'!$BY$2649:$BY$5288, MATCH($BY1525, 'Data Entry'!$BZ$2649:$BZ$5288, 0)), "")</f>
        <v/>
      </c>
      <c r="CE1525" s="41" t="str">
        <f>'Data Entry'!$BW4170</f>
        <v/>
      </c>
    </row>
    <row r="1526" spans="77:83" hidden="1" x14ac:dyDescent="0.25">
      <c r="BY1526" s="37">
        <v>1523</v>
      </c>
      <c r="CC1526" s="41" t="str">
        <f>IFERROR(INDEX('Data Entry'!$BY$2649:$BY$5288, MATCH($BY1526, 'Data Entry'!$BZ$2649:$BZ$5288, 0)), "")</f>
        <v/>
      </c>
      <c r="CE1526" s="41" t="str">
        <f>'Data Entry'!$BW4171</f>
        <v/>
      </c>
    </row>
    <row r="1527" spans="77:83" hidden="1" x14ac:dyDescent="0.25">
      <c r="BY1527" s="37">
        <v>1524</v>
      </c>
      <c r="CC1527" s="41" t="str">
        <f>IFERROR(INDEX('Data Entry'!$BY$2649:$BY$5288, MATCH($BY1527, 'Data Entry'!$BZ$2649:$BZ$5288, 0)), "")</f>
        <v/>
      </c>
      <c r="CE1527" s="41" t="str">
        <f>'Data Entry'!$BW4172</f>
        <v/>
      </c>
    </row>
    <row r="1528" spans="77:83" hidden="1" x14ac:dyDescent="0.25">
      <c r="BY1528" s="37">
        <v>1525</v>
      </c>
      <c r="CC1528" s="41" t="str">
        <f>IFERROR(INDEX('Data Entry'!$BY$2649:$BY$5288, MATCH($BY1528, 'Data Entry'!$BZ$2649:$BZ$5288, 0)), "")</f>
        <v/>
      </c>
      <c r="CE1528" s="41" t="str">
        <f>'Data Entry'!$BW4173</f>
        <v/>
      </c>
    </row>
    <row r="1529" spans="77:83" hidden="1" x14ac:dyDescent="0.25">
      <c r="BY1529" s="37">
        <v>1526</v>
      </c>
      <c r="CC1529" s="41" t="str">
        <f>IFERROR(INDEX('Data Entry'!$BY$2649:$BY$5288, MATCH($BY1529, 'Data Entry'!$BZ$2649:$BZ$5288, 0)), "")</f>
        <v/>
      </c>
      <c r="CE1529" s="41" t="str">
        <f>'Data Entry'!$BW4174</f>
        <v/>
      </c>
    </row>
    <row r="1530" spans="77:83" hidden="1" x14ac:dyDescent="0.25">
      <c r="BY1530" s="37">
        <v>1527</v>
      </c>
      <c r="CC1530" s="41" t="str">
        <f>IFERROR(INDEX('Data Entry'!$BY$2649:$BY$5288, MATCH($BY1530, 'Data Entry'!$BZ$2649:$BZ$5288, 0)), "")</f>
        <v/>
      </c>
      <c r="CE1530" s="41" t="str">
        <f>'Data Entry'!$BW4175</f>
        <v/>
      </c>
    </row>
    <row r="1531" spans="77:83" hidden="1" x14ac:dyDescent="0.25">
      <c r="BY1531" s="37">
        <v>1528</v>
      </c>
      <c r="CC1531" s="41" t="str">
        <f>IFERROR(INDEX('Data Entry'!$BY$2649:$BY$5288, MATCH($BY1531, 'Data Entry'!$BZ$2649:$BZ$5288, 0)), "")</f>
        <v/>
      </c>
      <c r="CE1531" s="41" t="str">
        <f>'Data Entry'!$BW4176</f>
        <v/>
      </c>
    </row>
    <row r="1532" spans="77:83" hidden="1" x14ac:dyDescent="0.25">
      <c r="BY1532" s="37">
        <v>1529</v>
      </c>
      <c r="CC1532" s="41" t="str">
        <f>IFERROR(INDEX('Data Entry'!$BY$2649:$BY$5288, MATCH($BY1532, 'Data Entry'!$BZ$2649:$BZ$5288, 0)), "")</f>
        <v/>
      </c>
      <c r="CE1532" s="41" t="str">
        <f>'Data Entry'!$BW4177</f>
        <v/>
      </c>
    </row>
    <row r="1533" spans="77:83" hidden="1" x14ac:dyDescent="0.25">
      <c r="BY1533" s="37">
        <v>1530</v>
      </c>
      <c r="CC1533" s="41" t="str">
        <f>IFERROR(INDEX('Data Entry'!$BY$2649:$BY$5288, MATCH($BY1533, 'Data Entry'!$BZ$2649:$BZ$5288, 0)), "")</f>
        <v/>
      </c>
      <c r="CE1533" s="41" t="str">
        <f>'Data Entry'!$BW4178</f>
        <v/>
      </c>
    </row>
    <row r="1534" spans="77:83" hidden="1" x14ac:dyDescent="0.25">
      <c r="BY1534" s="37">
        <v>1531</v>
      </c>
      <c r="CC1534" s="41" t="str">
        <f>IFERROR(INDEX('Data Entry'!$BY$2649:$BY$5288, MATCH($BY1534, 'Data Entry'!$BZ$2649:$BZ$5288, 0)), "")</f>
        <v/>
      </c>
      <c r="CE1534" s="41" t="str">
        <f>'Data Entry'!$BW4179</f>
        <v/>
      </c>
    </row>
    <row r="1535" spans="77:83" hidden="1" x14ac:dyDescent="0.25">
      <c r="BY1535" s="37">
        <v>1532</v>
      </c>
      <c r="CC1535" s="41" t="str">
        <f>IFERROR(INDEX('Data Entry'!$BY$2649:$BY$5288, MATCH($BY1535, 'Data Entry'!$BZ$2649:$BZ$5288, 0)), "")</f>
        <v/>
      </c>
      <c r="CE1535" s="41" t="str">
        <f>'Data Entry'!$BW4180</f>
        <v/>
      </c>
    </row>
    <row r="1536" spans="77:83" hidden="1" x14ac:dyDescent="0.25">
      <c r="BY1536" s="37">
        <v>1533</v>
      </c>
      <c r="CC1536" s="41" t="str">
        <f>IFERROR(INDEX('Data Entry'!$BY$2649:$BY$5288, MATCH($BY1536, 'Data Entry'!$BZ$2649:$BZ$5288, 0)), "")</f>
        <v/>
      </c>
      <c r="CE1536" s="41" t="str">
        <f>'Data Entry'!$BW4181</f>
        <v/>
      </c>
    </row>
    <row r="1537" spans="77:83" hidden="1" x14ac:dyDescent="0.25">
      <c r="BY1537" s="37">
        <v>1534</v>
      </c>
      <c r="CC1537" s="41" t="str">
        <f>IFERROR(INDEX('Data Entry'!$BY$2649:$BY$5288, MATCH($BY1537, 'Data Entry'!$BZ$2649:$BZ$5288, 0)), "")</f>
        <v/>
      </c>
      <c r="CE1537" s="41" t="str">
        <f>'Data Entry'!$BW4182</f>
        <v/>
      </c>
    </row>
    <row r="1538" spans="77:83" hidden="1" x14ac:dyDescent="0.25">
      <c r="BY1538" s="37">
        <v>1535</v>
      </c>
      <c r="CC1538" s="41" t="str">
        <f>IFERROR(INDEX('Data Entry'!$BY$2649:$BY$5288, MATCH($BY1538, 'Data Entry'!$BZ$2649:$BZ$5288, 0)), "")</f>
        <v/>
      </c>
      <c r="CE1538" s="41" t="str">
        <f>'Data Entry'!$BW4183</f>
        <v/>
      </c>
    </row>
    <row r="1539" spans="77:83" hidden="1" x14ac:dyDescent="0.25">
      <c r="BY1539" s="37">
        <v>1536</v>
      </c>
      <c r="CC1539" s="41" t="str">
        <f>IFERROR(INDEX('Data Entry'!$BY$2649:$BY$5288, MATCH($BY1539, 'Data Entry'!$BZ$2649:$BZ$5288, 0)), "")</f>
        <v/>
      </c>
      <c r="CE1539" s="41" t="str">
        <f>'Data Entry'!$BW4184</f>
        <v/>
      </c>
    </row>
    <row r="1540" spans="77:83" hidden="1" x14ac:dyDescent="0.25">
      <c r="BY1540" s="37">
        <v>1537</v>
      </c>
      <c r="CC1540" s="41" t="str">
        <f>IFERROR(INDEX('Data Entry'!$BY$2649:$BY$5288, MATCH($BY1540, 'Data Entry'!$BZ$2649:$BZ$5288, 0)), "")</f>
        <v/>
      </c>
      <c r="CE1540" s="41" t="str">
        <f>'Data Entry'!$BW4185</f>
        <v/>
      </c>
    </row>
    <row r="1541" spans="77:83" hidden="1" x14ac:dyDescent="0.25">
      <c r="BY1541" s="37">
        <v>1538</v>
      </c>
      <c r="CC1541" s="41" t="str">
        <f>IFERROR(INDEX('Data Entry'!$BY$2649:$BY$5288, MATCH($BY1541, 'Data Entry'!$BZ$2649:$BZ$5288, 0)), "")</f>
        <v/>
      </c>
      <c r="CE1541" s="41" t="str">
        <f>'Data Entry'!$BW4186</f>
        <v/>
      </c>
    </row>
    <row r="1542" spans="77:83" hidden="1" x14ac:dyDescent="0.25">
      <c r="BY1542" s="37">
        <v>1539</v>
      </c>
      <c r="CC1542" s="41" t="str">
        <f>IFERROR(INDEX('Data Entry'!$BY$2649:$BY$5288, MATCH($BY1542, 'Data Entry'!$BZ$2649:$BZ$5288, 0)), "")</f>
        <v/>
      </c>
      <c r="CE1542" s="41" t="str">
        <f>'Data Entry'!$BW4187</f>
        <v/>
      </c>
    </row>
    <row r="1543" spans="77:83" hidden="1" x14ac:dyDescent="0.25">
      <c r="BY1543" s="37">
        <v>1540</v>
      </c>
      <c r="CC1543" s="41" t="str">
        <f>IFERROR(INDEX('Data Entry'!$BY$2649:$BY$5288, MATCH($BY1543, 'Data Entry'!$BZ$2649:$BZ$5288, 0)), "")</f>
        <v/>
      </c>
      <c r="CE1543" s="41" t="str">
        <f>'Data Entry'!$BW4188</f>
        <v/>
      </c>
    </row>
    <row r="1544" spans="77:83" hidden="1" x14ac:dyDescent="0.25">
      <c r="BY1544" s="37">
        <v>1541</v>
      </c>
      <c r="CC1544" s="41" t="str">
        <f>IFERROR(INDEX('Data Entry'!$BY$2649:$BY$5288, MATCH($BY1544, 'Data Entry'!$BZ$2649:$BZ$5288, 0)), "")</f>
        <v/>
      </c>
      <c r="CE1544" s="41" t="str">
        <f>'Data Entry'!$BW4189</f>
        <v/>
      </c>
    </row>
    <row r="1545" spans="77:83" hidden="1" x14ac:dyDescent="0.25">
      <c r="BY1545" s="37">
        <v>1542</v>
      </c>
      <c r="CC1545" s="41" t="str">
        <f>IFERROR(INDEX('Data Entry'!$BY$2649:$BY$5288, MATCH($BY1545, 'Data Entry'!$BZ$2649:$BZ$5288, 0)), "")</f>
        <v/>
      </c>
      <c r="CE1545" s="41" t="str">
        <f>'Data Entry'!$BW4190</f>
        <v/>
      </c>
    </row>
    <row r="1546" spans="77:83" hidden="1" x14ac:dyDescent="0.25">
      <c r="BY1546" s="37">
        <v>1543</v>
      </c>
      <c r="CC1546" s="41" t="str">
        <f>IFERROR(INDEX('Data Entry'!$BY$2649:$BY$5288, MATCH($BY1546, 'Data Entry'!$BZ$2649:$BZ$5288, 0)), "")</f>
        <v/>
      </c>
      <c r="CE1546" s="41" t="str">
        <f>'Data Entry'!$BW4191</f>
        <v/>
      </c>
    </row>
    <row r="1547" spans="77:83" hidden="1" x14ac:dyDescent="0.25">
      <c r="BY1547" s="37">
        <v>1544</v>
      </c>
      <c r="CC1547" s="41" t="str">
        <f>IFERROR(INDEX('Data Entry'!$BY$2649:$BY$5288, MATCH($BY1547, 'Data Entry'!$BZ$2649:$BZ$5288, 0)), "")</f>
        <v/>
      </c>
      <c r="CE1547" s="41" t="str">
        <f>'Data Entry'!$BW4192</f>
        <v/>
      </c>
    </row>
    <row r="1548" spans="77:83" hidden="1" x14ac:dyDescent="0.25">
      <c r="BY1548" s="37">
        <v>1545</v>
      </c>
      <c r="CC1548" s="41" t="str">
        <f>IFERROR(INDEX('Data Entry'!$BY$2649:$BY$5288, MATCH($BY1548, 'Data Entry'!$BZ$2649:$BZ$5288, 0)), "")</f>
        <v/>
      </c>
      <c r="CE1548" s="41" t="str">
        <f>'Data Entry'!$BW4193</f>
        <v/>
      </c>
    </row>
    <row r="1549" spans="77:83" hidden="1" x14ac:dyDescent="0.25">
      <c r="BY1549" s="37">
        <v>1546</v>
      </c>
      <c r="CC1549" s="41" t="str">
        <f>IFERROR(INDEX('Data Entry'!$BY$2649:$BY$5288, MATCH($BY1549, 'Data Entry'!$BZ$2649:$BZ$5288, 0)), "")</f>
        <v/>
      </c>
      <c r="CE1549" s="41" t="str">
        <f>'Data Entry'!$BW4194</f>
        <v/>
      </c>
    </row>
    <row r="1550" spans="77:83" hidden="1" x14ac:dyDescent="0.25">
      <c r="BY1550" s="37">
        <v>1547</v>
      </c>
      <c r="CC1550" s="41" t="str">
        <f>IFERROR(INDEX('Data Entry'!$BY$2649:$BY$5288, MATCH($BY1550, 'Data Entry'!$BZ$2649:$BZ$5288, 0)), "")</f>
        <v/>
      </c>
      <c r="CE1550" s="41" t="str">
        <f>'Data Entry'!$BW4195</f>
        <v/>
      </c>
    </row>
    <row r="1551" spans="77:83" hidden="1" x14ac:dyDescent="0.25">
      <c r="BY1551" s="37">
        <v>1548</v>
      </c>
      <c r="CC1551" s="41" t="str">
        <f>IFERROR(INDEX('Data Entry'!$BY$2649:$BY$5288, MATCH($BY1551, 'Data Entry'!$BZ$2649:$BZ$5288, 0)), "")</f>
        <v/>
      </c>
      <c r="CE1551" s="41" t="str">
        <f>'Data Entry'!$BW4196</f>
        <v/>
      </c>
    </row>
    <row r="1552" spans="77:83" hidden="1" x14ac:dyDescent="0.25">
      <c r="BY1552" s="37">
        <v>1549</v>
      </c>
      <c r="CC1552" s="41" t="str">
        <f>IFERROR(INDEX('Data Entry'!$BY$2649:$BY$5288, MATCH($BY1552, 'Data Entry'!$BZ$2649:$BZ$5288, 0)), "")</f>
        <v/>
      </c>
      <c r="CE1552" s="41" t="str">
        <f>'Data Entry'!$BW4197</f>
        <v/>
      </c>
    </row>
    <row r="1553" spans="77:83" hidden="1" x14ac:dyDescent="0.25">
      <c r="BY1553" s="37">
        <v>1550</v>
      </c>
      <c r="CC1553" s="41" t="str">
        <f>IFERROR(INDEX('Data Entry'!$BY$2649:$BY$5288, MATCH($BY1553, 'Data Entry'!$BZ$2649:$BZ$5288, 0)), "")</f>
        <v/>
      </c>
      <c r="CE1553" s="41" t="str">
        <f>'Data Entry'!$BW4198</f>
        <v/>
      </c>
    </row>
    <row r="1554" spans="77:83" hidden="1" x14ac:dyDescent="0.25">
      <c r="BY1554" s="37">
        <v>1551</v>
      </c>
      <c r="CC1554" s="41" t="str">
        <f>IFERROR(INDEX('Data Entry'!$BY$2649:$BY$5288, MATCH($BY1554, 'Data Entry'!$BZ$2649:$BZ$5288, 0)), "")</f>
        <v/>
      </c>
      <c r="CE1554" s="41" t="str">
        <f>'Data Entry'!$BW4199</f>
        <v/>
      </c>
    </row>
    <row r="1555" spans="77:83" hidden="1" x14ac:dyDescent="0.25">
      <c r="BY1555" s="37">
        <v>1552</v>
      </c>
      <c r="CC1555" s="41" t="str">
        <f>IFERROR(INDEX('Data Entry'!$BY$2649:$BY$5288, MATCH($BY1555, 'Data Entry'!$BZ$2649:$BZ$5288, 0)), "")</f>
        <v/>
      </c>
      <c r="CE1555" s="41" t="str">
        <f>'Data Entry'!$BW4200</f>
        <v/>
      </c>
    </row>
    <row r="1556" spans="77:83" hidden="1" x14ac:dyDescent="0.25">
      <c r="BY1556" s="37">
        <v>1553</v>
      </c>
      <c r="CC1556" s="41" t="str">
        <f>IFERROR(INDEX('Data Entry'!$BY$2649:$BY$5288, MATCH($BY1556, 'Data Entry'!$BZ$2649:$BZ$5288, 0)), "")</f>
        <v/>
      </c>
      <c r="CE1556" s="41" t="str">
        <f>'Data Entry'!$BW4201</f>
        <v/>
      </c>
    </row>
    <row r="1557" spans="77:83" hidden="1" x14ac:dyDescent="0.25">
      <c r="BY1557" s="37">
        <v>1554</v>
      </c>
      <c r="CC1557" s="41" t="str">
        <f>IFERROR(INDEX('Data Entry'!$BY$2649:$BY$5288, MATCH($BY1557, 'Data Entry'!$BZ$2649:$BZ$5288, 0)), "")</f>
        <v/>
      </c>
      <c r="CE1557" s="41" t="str">
        <f>'Data Entry'!$BW4202</f>
        <v/>
      </c>
    </row>
    <row r="1558" spans="77:83" hidden="1" x14ac:dyDescent="0.25">
      <c r="BY1558" s="37">
        <v>1555</v>
      </c>
      <c r="CC1558" s="41" t="str">
        <f>IFERROR(INDEX('Data Entry'!$BY$2649:$BY$5288, MATCH($BY1558, 'Data Entry'!$BZ$2649:$BZ$5288, 0)), "")</f>
        <v/>
      </c>
      <c r="CE1558" s="41" t="str">
        <f>'Data Entry'!$BW4203</f>
        <v/>
      </c>
    </row>
    <row r="1559" spans="77:83" hidden="1" x14ac:dyDescent="0.25">
      <c r="BY1559" s="37">
        <v>1556</v>
      </c>
      <c r="CC1559" s="41" t="str">
        <f>IFERROR(INDEX('Data Entry'!$BY$2649:$BY$5288, MATCH($BY1559, 'Data Entry'!$BZ$2649:$BZ$5288, 0)), "")</f>
        <v/>
      </c>
      <c r="CE1559" s="41" t="str">
        <f>'Data Entry'!$BW4204</f>
        <v/>
      </c>
    </row>
    <row r="1560" spans="77:83" hidden="1" x14ac:dyDescent="0.25">
      <c r="BY1560" s="37">
        <v>1557</v>
      </c>
      <c r="CC1560" s="41" t="str">
        <f>IFERROR(INDEX('Data Entry'!$BY$2649:$BY$5288, MATCH($BY1560, 'Data Entry'!$BZ$2649:$BZ$5288, 0)), "")</f>
        <v/>
      </c>
      <c r="CE1560" s="41" t="str">
        <f>'Data Entry'!$BW4205</f>
        <v/>
      </c>
    </row>
    <row r="1561" spans="77:83" hidden="1" x14ac:dyDescent="0.25">
      <c r="BY1561" s="37">
        <v>1558</v>
      </c>
      <c r="CC1561" s="41" t="str">
        <f>IFERROR(INDEX('Data Entry'!$BY$2649:$BY$5288, MATCH($BY1561, 'Data Entry'!$BZ$2649:$BZ$5288, 0)), "")</f>
        <v/>
      </c>
      <c r="CE1561" s="41" t="str">
        <f>'Data Entry'!$BW4206</f>
        <v/>
      </c>
    </row>
    <row r="1562" spans="77:83" hidden="1" x14ac:dyDescent="0.25">
      <c r="BY1562" s="37">
        <v>1559</v>
      </c>
      <c r="CC1562" s="41" t="str">
        <f>IFERROR(INDEX('Data Entry'!$BY$2649:$BY$5288, MATCH($BY1562, 'Data Entry'!$BZ$2649:$BZ$5288, 0)), "")</f>
        <v/>
      </c>
      <c r="CE1562" s="41" t="str">
        <f>'Data Entry'!$BW4207</f>
        <v/>
      </c>
    </row>
    <row r="1563" spans="77:83" hidden="1" x14ac:dyDescent="0.25">
      <c r="BY1563" s="37">
        <v>1560</v>
      </c>
      <c r="CC1563" s="41" t="str">
        <f>IFERROR(INDEX('Data Entry'!$BY$2649:$BY$5288, MATCH($BY1563, 'Data Entry'!$BZ$2649:$BZ$5288, 0)), "")</f>
        <v/>
      </c>
      <c r="CE1563" s="41" t="str">
        <f>'Data Entry'!$BW4208</f>
        <v/>
      </c>
    </row>
    <row r="1564" spans="77:83" hidden="1" x14ac:dyDescent="0.25">
      <c r="BY1564" s="37">
        <v>1561</v>
      </c>
      <c r="CC1564" s="41" t="str">
        <f>IFERROR(INDEX('Data Entry'!$BY$2649:$BY$5288, MATCH($BY1564, 'Data Entry'!$BZ$2649:$BZ$5288, 0)), "")</f>
        <v/>
      </c>
      <c r="CE1564" s="41" t="str">
        <f>'Data Entry'!$BW4209</f>
        <v/>
      </c>
    </row>
    <row r="1565" spans="77:83" hidden="1" x14ac:dyDescent="0.25">
      <c r="BY1565" s="37">
        <v>1562</v>
      </c>
      <c r="CC1565" s="41" t="str">
        <f>IFERROR(INDEX('Data Entry'!$BY$2649:$BY$5288, MATCH($BY1565, 'Data Entry'!$BZ$2649:$BZ$5288, 0)), "")</f>
        <v/>
      </c>
      <c r="CE1565" s="41" t="str">
        <f>'Data Entry'!$BW4210</f>
        <v/>
      </c>
    </row>
    <row r="1566" spans="77:83" hidden="1" x14ac:dyDescent="0.25">
      <c r="BY1566" s="37">
        <v>1563</v>
      </c>
      <c r="CC1566" s="41" t="str">
        <f>IFERROR(INDEX('Data Entry'!$BY$2649:$BY$5288, MATCH($BY1566, 'Data Entry'!$BZ$2649:$BZ$5288, 0)), "")</f>
        <v/>
      </c>
      <c r="CE1566" s="41" t="str">
        <f>'Data Entry'!$BW4211</f>
        <v/>
      </c>
    </row>
    <row r="1567" spans="77:83" hidden="1" x14ac:dyDescent="0.25">
      <c r="BY1567" s="37">
        <v>1564</v>
      </c>
      <c r="CC1567" s="41" t="str">
        <f>IFERROR(INDEX('Data Entry'!$BY$2649:$BY$5288, MATCH($BY1567, 'Data Entry'!$BZ$2649:$BZ$5288, 0)), "")</f>
        <v/>
      </c>
      <c r="CE1567" s="41" t="str">
        <f>'Data Entry'!$BW4212</f>
        <v/>
      </c>
    </row>
    <row r="1568" spans="77:83" hidden="1" x14ac:dyDescent="0.25">
      <c r="BY1568" s="37">
        <v>1565</v>
      </c>
      <c r="CC1568" s="41" t="str">
        <f>IFERROR(INDEX('Data Entry'!$BY$2649:$BY$5288, MATCH($BY1568, 'Data Entry'!$BZ$2649:$BZ$5288, 0)), "")</f>
        <v/>
      </c>
      <c r="CE1568" s="41" t="str">
        <f>'Data Entry'!$BW4213</f>
        <v/>
      </c>
    </row>
    <row r="1569" spans="77:83" hidden="1" x14ac:dyDescent="0.25">
      <c r="BY1569" s="37">
        <v>1566</v>
      </c>
      <c r="CC1569" s="41" t="str">
        <f>IFERROR(INDEX('Data Entry'!$BY$2649:$BY$5288, MATCH($BY1569, 'Data Entry'!$BZ$2649:$BZ$5288, 0)), "")</f>
        <v/>
      </c>
      <c r="CE1569" s="41" t="str">
        <f>'Data Entry'!$BW4214</f>
        <v/>
      </c>
    </row>
    <row r="1570" spans="77:83" hidden="1" x14ac:dyDescent="0.25">
      <c r="BY1570" s="37">
        <v>1567</v>
      </c>
      <c r="CC1570" s="41" t="str">
        <f>IFERROR(INDEX('Data Entry'!$BY$2649:$BY$5288, MATCH($BY1570, 'Data Entry'!$BZ$2649:$BZ$5288, 0)), "")</f>
        <v/>
      </c>
      <c r="CE1570" s="41" t="str">
        <f>'Data Entry'!$BW4215</f>
        <v/>
      </c>
    </row>
    <row r="1571" spans="77:83" hidden="1" x14ac:dyDescent="0.25">
      <c r="BY1571" s="37">
        <v>1568</v>
      </c>
      <c r="CC1571" s="41" t="str">
        <f>IFERROR(INDEX('Data Entry'!$BY$2649:$BY$5288, MATCH($BY1571, 'Data Entry'!$BZ$2649:$BZ$5288, 0)), "")</f>
        <v/>
      </c>
      <c r="CE1571" s="41" t="str">
        <f>'Data Entry'!$BW4216</f>
        <v/>
      </c>
    </row>
    <row r="1572" spans="77:83" hidden="1" x14ac:dyDescent="0.25">
      <c r="BY1572" s="37">
        <v>1569</v>
      </c>
      <c r="CC1572" s="41" t="str">
        <f>IFERROR(INDEX('Data Entry'!$BY$2649:$BY$5288, MATCH($BY1572, 'Data Entry'!$BZ$2649:$BZ$5288, 0)), "")</f>
        <v/>
      </c>
      <c r="CE1572" s="41" t="str">
        <f>'Data Entry'!$BW4217</f>
        <v/>
      </c>
    </row>
    <row r="1573" spans="77:83" hidden="1" x14ac:dyDescent="0.25">
      <c r="BY1573" s="37">
        <v>1570</v>
      </c>
      <c r="CC1573" s="41" t="str">
        <f>IFERROR(INDEX('Data Entry'!$BY$2649:$BY$5288, MATCH($BY1573, 'Data Entry'!$BZ$2649:$BZ$5288, 0)), "")</f>
        <v/>
      </c>
      <c r="CE1573" s="41" t="str">
        <f>'Data Entry'!$BW4218</f>
        <v/>
      </c>
    </row>
    <row r="1574" spans="77:83" hidden="1" x14ac:dyDescent="0.25">
      <c r="BY1574" s="37">
        <v>1571</v>
      </c>
      <c r="CC1574" s="41" t="str">
        <f>IFERROR(INDEX('Data Entry'!$BY$2649:$BY$5288, MATCH($BY1574, 'Data Entry'!$BZ$2649:$BZ$5288, 0)), "")</f>
        <v/>
      </c>
      <c r="CE1574" s="41" t="str">
        <f>'Data Entry'!$BW4219</f>
        <v/>
      </c>
    </row>
    <row r="1575" spans="77:83" hidden="1" x14ac:dyDescent="0.25">
      <c r="BY1575" s="37">
        <v>1572</v>
      </c>
      <c r="CC1575" s="41" t="str">
        <f>IFERROR(INDEX('Data Entry'!$BY$2649:$BY$5288, MATCH($BY1575, 'Data Entry'!$BZ$2649:$BZ$5288, 0)), "")</f>
        <v/>
      </c>
      <c r="CE1575" s="41" t="str">
        <f>'Data Entry'!$BW4220</f>
        <v/>
      </c>
    </row>
    <row r="1576" spans="77:83" hidden="1" x14ac:dyDescent="0.25">
      <c r="BY1576" s="37">
        <v>1573</v>
      </c>
      <c r="CC1576" s="41" t="str">
        <f>IFERROR(INDEX('Data Entry'!$BY$2649:$BY$5288, MATCH($BY1576, 'Data Entry'!$BZ$2649:$BZ$5288, 0)), "")</f>
        <v/>
      </c>
      <c r="CE1576" s="41" t="str">
        <f>'Data Entry'!$BW4221</f>
        <v/>
      </c>
    </row>
    <row r="1577" spans="77:83" hidden="1" x14ac:dyDescent="0.25">
      <c r="BY1577" s="37">
        <v>1574</v>
      </c>
      <c r="CC1577" s="41" t="str">
        <f>IFERROR(INDEX('Data Entry'!$BY$2649:$BY$5288, MATCH($BY1577, 'Data Entry'!$BZ$2649:$BZ$5288, 0)), "")</f>
        <v/>
      </c>
      <c r="CE1577" s="41" t="str">
        <f>'Data Entry'!$BW4222</f>
        <v/>
      </c>
    </row>
    <row r="1578" spans="77:83" hidden="1" x14ac:dyDescent="0.25">
      <c r="BY1578" s="37">
        <v>1575</v>
      </c>
      <c r="CC1578" s="41" t="str">
        <f>IFERROR(INDEX('Data Entry'!$BY$2649:$BY$5288, MATCH($BY1578, 'Data Entry'!$BZ$2649:$BZ$5288, 0)), "")</f>
        <v/>
      </c>
      <c r="CE1578" s="41" t="str">
        <f>'Data Entry'!$BW4223</f>
        <v/>
      </c>
    </row>
    <row r="1579" spans="77:83" hidden="1" x14ac:dyDescent="0.25">
      <c r="BY1579" s="37">
        <v>1576</v>
      </c>
      <c r="CC1579" s="41" t="str">
        <f>IFERROR(INDEX('Data Entry'!$BY$2649:$BY$5288, MATCH($BY1579, 'Data Entry'!$BZ$2649:$BZ$5288, 0)), "")</f>
        <v/>
      </c>
      <c r="CE1579" s="41" t="str">
        <f>'Data Entry'!$BW4224</f>
        <v/>
      </c>
    </row>
    <row r="1580" spans="77:83" hidden="1" x14ac:dyDescent="0.25">
      <c r="BY1580" s="37">
        <v>1577</v>
      </c>
      <c r="CC1580" s="41" t="str">
        <f>IFERROR(INDEX('Data Entry'!$BY$2649:$BY$5288, MATCH($BY1580, 'Data Entry'!$BZ$2649:$BZ$5288, 0)), "")</f>
        <v/>
      </c>
      <c r="CE1580" s="41" t="str">
        <f>'Data Entry'!$BW4225</f>
        <v/>
      </c>
    </row>
    <row r="1581" spans="77:83" hidden="1" x14ac:dyDescent="0.25">
      <c r="BY1581" s="37">
        <v>1578</v>
      </c>
      <c r="CC1581" s="41" t="str">
        <f>IFERROR(INDEX('Data Entry'!$BY$2649:$BY$5288, MATCH($BY1581, 'Data Entry'!$BZ$2649:$BZ$5288, 0)), "")</f>
        <v/>
      </c>
      <c r="CE1581" s="41" t="str">
        <f>'Data Entry'!$BW4226</f>
        <v/>
      </c>
    </row>
    <row r="1582" spans="77:83" hidden="1" x14ac:dyDescent="0.25">
      <c r="BY1582" s="37">
        <v>1579</v>
      </c>
      <c r="CC1582" s="41" t="str">
        <f>IFERROR(INDEX('Data Entry'!$BY$2649:$BY$5288, MATCH($BY1582, 'Data Entry'!$BZ$2649:$BZ$5288, 0)), "")</f>
        <v/>
      </c>
      <c r="CE1582" s="41" t="str">
        <f>'Data Entry'!$BW4227</f>
        <v/>
      </c>
    </row>
    <row r="1583" spans="77:83" hidden="1" x14ac:dyDescent="0.25">
      <c r="BY1583" s="37">
        <v>1580</v>
      </c>
      <c r="CC1583" s="41" t="str">
        <f>IFERROR(INDEX('Data Entry'!$BY$2649:$BY$5288, MATCH($BY1583, 'Data Entry'!$BZ$2649:$BZ$5288, 0)), "")</f>
        <v/>
      </c>
      <c r="CE1583" s="41" t="str">
        <f>'Data Entry'!$BW4228</f>
        <v/>
      </c>
    </row>
    <row r="1584" spans="77:83" hidden="1" x14ac:dyDescent="0.25">
      <c r="BY1584" s="37">
        <v>1581</v>
      </c>
      <c r="CC1584" s="41" t="str">
        <f>IFERROR(INDEX('Data Entry'!$BY$2649:$BY$5288, MATCH($BY1584, 'Data Entry'!$BZ$2649:$BZ$5288, 0)), "")</f>
        <v/>
      </c>
      <c r="CE1584" s="41" t="str">
        <f>'Data Entry'!$BW4229</f>
        <v/>
      </c>
    </row>
    <row r="1585" spans="77:83" hidden="1" x14ac:dyDescent="0.25">
      <c r="BY1585" s="37">
        <v>1582</v>
      </c>
      <c r="CC1585" s="41" t="str">
        <f>IFERROR(INDEX('Data Entry'!$BY$2649:$BY$5288, MATCH($BY1585, 'Data Entry'!$BZ$2649:$BZ$5288, 0)), "")</f>
        <v/>
      </c>
      <c r="CE1585" s="41" t="str">
        <f>'Data Entry'!$BW4230</f>
        <v/>
      </c>
    </row>
    <row r="1586" spans="77:83" hidden="1" x14ac:dyDescent="0.25">
      <c r="BY1586" s="37">
        <v>1583</v>
      </c>
      <c r="CC1586" s="41" t="str">
        <f>IFERROR(INDEX('Data Entry'!$BY$2649:$BY$5288, MATCH($BY1586, 'Data Entry'!$BZ$2649:$BZ$5288, 0)), "")</f>
        <v/>
      </c>
      <c r="CE1586" s="41" t="str">
        <f>'Data Entry'!$BW4231</f>
        <v/>
      </c>
    </row>
    <row r="1587" spans="77:83" hidden="1" x14ac:dyDescent="0.25">
      <c r="BY1587" s="37">
        <v>1584</v>
      </c>
      <c r="CC1587" s="41" t="str">
        <f>IFERROR(INDEX('Data Entry'!$BY$2649:$BY$5288, MATCH($BY1587, 'Data Entry'!$BZ$2649:$BZ$5288, 0)), "")</f>
        <v/>
      </c>
      <c r="CE1587" s="41" t="str">
        <f>'Data Entry'!$BW4232</f>
        <v/>
      </c>
    </row>
    <row r="1588" spans="77:83" hidden="1" x14ac:dyDescent="0.25">
      <c r="BY1588" s="37">
        <v>1585</v>
      </c>
      <c r="CC1588" s="41" t="str">
        <f>IFERROR(INDEX('Data Entry'!$BY$2649:$BY$5288, MATCH($BY1588, 'Data Entry'!$BZ$2649:$BZ$5288, 0)), "")</f>
        <v/>
      </c>
      <c r="CE1588" s="41" t="str">
        <f>'Data Entry'!$BW4233</f>
        <v/>
      </c>
    </row>
    <row r="1589" spans="77:83" hidden="1" x14ac:dyDescent="0.25">
      <c r="BY1589" s="37">
        <v>1586</v>
      </c>
      <c r="CC1589" s="41" t="str">
        <f>IFERROR(INDEX('Data Entry'!$BY$2649:$BY$5288, MATCH($BY1589, 'Data Entry'!$BZ$2649:$BZ$5288, 0)), "")</f>
        <v/>
      </c>
      <c r="CE1589" s="41" t="str">
        <f>'Data Entry'!$BW4234</f>
        <v/>
      </c>
    </row>
    <row r="1590" spans="77:83" hidden="1" x14ac:dyDescent="0.25">
      <c r="BY1590" s="37">
        <v>1587</v>
      </c>
      <c r="CC1590" s="41" t="str">
        <f>IFERROR(INDEX('Data Entry'!$BY$2649:$BY$5288, MATCH($BY1590, 'Data Entry'!$BZ$2649:$BZ$5288, 0)), "")</f>
        <v/>
      </c>
      <c r="CE1590" s="41" t="str">
        <f>'Data Entry'!$BW4235</f>
        <v/>
      </c>
    </row>
    <row r="1591" spans="77:83" hidden="1" x14ac:dyDescent="0.25">
      <c r="BY1591" s="37">
        <v>1588</v>
      </c>
      <c r="CC1591" s="41" t="str">
        <f>IFERROR(INDEX('Data Entry'!$BY$2649:$BY$5288, MATCH($BY1591, 'Data Entry'!$BZ$2649:$BZ$5288, 0)), "")</f>
        <v/>
      </c>
      <c r="CE1591" s="41" t="str">
        <f>'Data Entry'!$BW4236</f>
        <v/>
      </c>
    </row>
    <row r="1592" spans="77:83" hidden="1" x14ac:dyDescent="0.25">
      <c r="BY1592" s="37">
        <v>1589</v>
      </c>
      <c r="CC1592" s="41" t="str">
        <f>IFERROR(INDEX('Data Entry'!$BY$2649:$BY$5288, MATCH($BY1592, 'Data Entry'!$BZ$2649:$BZ$5288, 0)), "")</f>
        <v/>
      </c>
      <c r="CE1592" s="41" t="str">
        <f>'Data Entry'!$BW4237</f>
        <v/>
      </c>
    </row>
    <row r="1593" spans="77:83" hidden="1" x14ac:dyDescent="0.25">
      <c r="BY1593" s="37">
        <v>1590</v>
      </c>
      <c r="CC1593" s="41" t="str">
        <f>IFERROR(INDEX('Data Entry'!$BY$2649:$BY$5288, MATCH($BY1593, 'Data Entry'!$BZ$2649:$BZ$5288, 0)), "")</f>
        <v/>
      </c>
      <c r="CE1593" s="41" t="str">
        <f>'Data Entry'!$BW4238</f>
        <v/>
      </c>
    </row>
    <row r="1594" spans="77:83" hidden="1" x14ac:dyDescent="0.25">
      <c r="BY1594" s="37">
        <v>1591</v>
      </c>
      <c r="CC1594" s="41" t="str">
        <f>IFERROR(INDEX('Data Entry'!$BY$2649:$BY$5288, MATCH($BY1594, 'Data Entry'!$BZ$2649:$BZ$5288, 0)), "")</f>
        <v/>
      </c>
      <c r="CE1594" s="41" t="str">
        <f>'Data Entry'!$BW4239</f>
        <v/>
      </c>
    </row>
    <row r="1595" spans="77:83" hidden="1" x14ac:dyDescent="0.25">
      <c r="BY1595" s="37">
        <v>1592</v>
      </c>
      <c r="CC1595" s="41" t="str">
        <f>IFERROR(INDEX('Data Entry'!$BY$2649:$BY$5288, MATCH($BY1595, 'Data Entry'!$BZ$2649:$BZ$5288, 0)), "")</f>
        <v/>
      </c>
      <c r="CE1595" s="41" t="str">
        <f>'Data Entry'!$BW4240</f>
        <v/>
      </c>
    </row>
    <row r="1596" spans="77:83" hidden="1" x14ac:dyDescent="0.25">
      <c r="BY1596" s="37">
        <v>1593</v>
      </c>
      <c r="CC1596" s="41" t="str">
        <f>IFERROR(INDEX('Data Entry'!$BY$2649:$BY$5288, MATCH($BY1596, 'Data Entry'!$BZ$2649:$BZ$5288, 0)), "")</f>
        <v/>
      </c>
      <c r="CE1596" s="41" t="str">
        <f>'Data Entry'!$BW4241</f>
        <v/>
      </c>
    </row>
    <row r="1597" spans="77:83" hidden="1" x14ac:dyDescent="0.25">
      <c r="BY1597" s="37">
        <v>1594</v>
      </c>
      <c r="CC1597" s="41" t="str">
        <f>IFERROR(INDEX('Data Entry'!$BY$2649:$BY$5288, MATCH($BY1597, 'Data Entry'!$BZ$2649:$BZ$5288, 0)), "")</f>
        <v/>
      </c>
      <c r="CE1597" s="41" t="str">
        <f>'Data Entry'!$BW4242</f>
        <v/>
      </c>
    </row>
    <row r="1598" spans="77:83" hidden="1" x14ac:dyDescent="0.25">
      <c r="BY1598" s="37">
        <v>1595</v>
      </c>
      <c r="CC1598" s="41" t="str">
        <f>IFERROR(INDEX('Data Entry'!$BY$2649:$BY$5288, MATCH($BY1598, 'Data Entry'!$BZ$2649:$BZ$5288, 0)), "")</f>
        <v/>
      </c>
      <c r="CE1598" s="41" t="str">
        <f>'Data Entry'!$BW4243</f>
        <v/>
      </c>
    </row>
    <row r="1599" spans="77:83" hidden="1" x14ac:dyDescent="0.25">
      <c r="BY1599" s="37">
        <v>1596</v>
      </c>
      <c r="CC1599" s="41" t="str">
        <f>IFERROR(INDEX('Data Entry'!$BY$2649:$BY$5288, MATCH($BY1599, 'Data Entry'!$BZ$2649:$BZ$5288, 0)), "")</f>
        <v/>
      </c>
      <c r="CE1599" s="41" t="str">
        <f>'Data Entry'!$BW4244</f>
        <v/>
      </c>
    </row>
    <row r="1600" spans="77:83" hidden="1" x14ac:dyDescent="0.25">
      <c r="BY1600" s="37">
        <v>1597</v>
      </c>
      <c r="CC1600" s="41" t="str">
        <f>IFERROR(INDEX('Data Entry'!$BY$2649:$BY$5288, MATCH($BY1600, 'Data Entry'!$BZ$2649:$BZ$5288, 0)), "")</f>
        <v/>
      </c>
      <c r="CE1600" s="41" t="str">
        <f>'Data Entry'!$BW4245</f>
        <v/>
      </c>
    </row>
    <row r="1601" spans="77:83" hidden="1" x14ac:dyDescent="0.25">
      <c r="BY1601" s="37">
        <v>1598</v>
      </c>
      <c r="CC1601" s="41" t="str">
        <f>IFERROR(INDEX('Data Entry'!$BY$2649:$BY$5288, MATCH($BY1601, 'Data Entry'!$BZ$2649:$BZ$5288, 0)), "")</f>
        <v/>
      </c>
      <c r="CE1601" s="41" t="str">
        <f>'Data Entry'!$BW4246</f>
        <v/>
      </c>
    </row>
    <row r="1602" spans="77:83" hidden="1" x14ac:dyDescent="0.25">
      <c r="BY1602" s="37">
        <v>1599</v>
      </c>
      <c r="CC1602" s="41" t="str">
        <f>IFERROR(INDEX('Data Entry'!$BY$2649:$BY$5288, MATCH($BY1602, 'Data Entry'!$BZ$2649:$BZ$5288, 0)), "")</f>
        <v/>
      </c>
      <c r="CE1602" s="41" t="str">
        <f>'Data Entry'!$BW4247</f>
        <v/>
      </c>
    </row>
    <row r="1603" spans="77:83" hidden="1" x14ac:dyDescent="0.25">
      <c r="BY1603" s="37">
        <v>1600</v>
      </c>
      <c r="CC1603" s="41" t="str">
        <f>IFERROR(INDEX('Data Entry'!$BY$2649:$BY$5288, MATCH($BY1603, 'Data Entry'!$BZ$2649:$BZ$5288, 0)), "")</f>
        <v/>
      </c>
      <c r="CE1603" s="41" t="str">
        <f>'Data Entry'!$BW4248</f>
        <v/>
      </c>
    </row>
    <row r="1604" spans="77:83" hidden="1" x14ac:dyDescent="0.25">
      <c r="BY1604" s="37">
        <v>1601</v>
      </c>
      <c r="CC1604" s="41" t="str">
        <f>IFERROR(INDEX('Data Entry'!$BY$2649:$BY$5288, MATCH($BY1604, 'Data Entry'!$BZ$2649:$BZ$5288, 0)), "")</f>
        <v/>
      </c>
      <c r="CE1604" s="41" t="str">
        <f>'Data Entry'!$BW4249</f>
        <v/>
      </c>
    </row>
    <row r="1605" spans="77:83" hidden="1" x14ac:dyDescent="0.25">
      <c r="BY1605" s="37">
        <v>1602</v>
      </c>
      <c r="CC1605" s="41" t="str">
        <f>IFERROR(INDEX('Data Entry'!$BY$2649:$BY$5288, MATCH($BY1605, 'Data Entry'!$BZ$2649:$BZ$5288, 0)), "")</f>
        <v/>
      </c>
      <c r="CE1605" s="41" t="str">
        <f>'Data Entry'!$BW4250</f>
        <v/>
      </c>
    </row>
    <row r="1606" spans="77:83" hidden="1" x14ac:dyDescent="0.25">
      <c r="BY1606" s="37">
        <v>1603</v>
      </c>
      <c r="CC1606" s="41" t="str">
        <f>IFERROR(INDEX('Data Entry'!$BY$2649:$BY$5288, MATCH($BY1606, 'Data Entry'!$BZ$2649:$BZ$5288, 0)), "")</f>
        <v/>
      </c>
      <c r="CE1606" s="41" t="str">
        <f>'Data Entry'!$BW4251</f>
        <v/>
      </c>
    </row>
    <row r="1607" spans="77:83" hidden="1" x14ac:dyDescent="0.25">
      <c r="BY1607" s="37">
        <v>1604</v>
      </c>
      <c r="CC1607" s="41" t="str">
        <f>IFERROR(INDEX('Data Entry'!$BY$2649:$BY$5288, MATCH($BY1607, 'Data Entry'!$BZ$2649:$BZ$5288, 0)), "")</f>
        <v/>
      </c>
      <c r="CE1607" s="41" t="str">
        <f>'Data Entry'!$BW4252</f>
        <v/>
      </c>
    </row>
    <row r="1608" spans="77:83" hidden="1" x14ac:dyDescent="0.25">
      <c r="BY1608" s="37">
        <v>1605</v>
      </c>
      <c r="CC1608" s="41" t="str">
        <f>IFERROR(INDEX('Data Entry'!$BY$2649:$BY$5288, MATCH($BY1608, 'Data Entry'!$BZ$2649:$BZ$5288, 0)), "")</f>
        <v/>
      </c>
      <c r="CE1608" s="41" t="str">
        <f>'Data Entry'!$BW4253</f>
        <v/>
      </c>
    </row>
    <row r="1609" spans="77:83" hidden="1" x14ac:dyDescent="0.25">
      <c r="BY1609" s="37">
        <v>1606</v>
      </c>
      <c r="CC1609" s="41" t="str">
        <f>IFERROR(INDEX('Data Entry'!$BY$2649:$BY$5288, MATCH($BY1609, 'Data Entry'!$BZ$2649:$BZ$5288, 0)), "")</f>
        <v/>
      </c>
      <c r="CE1609" s="41" t="str">
        <f>'Data Entry'!$BW4254</f>
        <v/>
      </c>
    </row>
    <row r="1610" spans="77:83" hidden="1" x14ac:dyDescent="0.25">
      <c r="BY1610" s="37">
        <v>1607</v>
      </c>
      <c r="CC1610" s="41" t="str">
        <f>IFERROR(INDEX('Data Entry'!$BY$2649:$BY$5288, MATCH($BY1610, 'Data Entry'!$BZ$2649:$BZ$5288, 0)), "")</f>
        <v/>
      </c>
      <c r="CE1610" s="41" t="str">
        <f>'Data Entry'!$BW4255</f>
        <v/>
      </c>
    </row>
    <row r="1611" spans="77:83" hidden="1" x14ac:dyDescent="0.25">
      <c r="BY1611" s="37">
        <v>1608</v>
      </c>
      <c r="CC1611" s="41" t="str">
        <f>IFERROR(INDEX('Data Entry'!$BY$2649:$BY$5288, MATCH($BY1611, 'Data Entry'!$BZ$2649:$BZ$5288, 0)), "")</f>
        <v/>
      </c>
      <c r="CE1611" s="41" t="str">
        <f>'Data Entry'!$BW4256</f>
        <v/>
      </c>
    </row>
    <row r="1612" spans="77:83" hidden="1" x14ac:dyDescent="0.25">
      <c r="BY1612" s="37">
        <v>1609</v>
      </c>
      <c r="CC1612" s="41" t="str">
        <f>IFERROR(INDEX('Data Entry'!$BY$2649:$BY$5288, MATCH($BY1612, 'Data Entry'!$BZ$2649:$BZ$5288, 0)), "")</f>
        <v/>
      </c>
      <c r="CE1612" s="41" t="str">
        <f>'Data Entry'!$BW4257</f>
        <v/>
      </c>
    </row>
    <row r="1613" spans="77:83" hidden="1" x14ac:dyDescent="0.25">
      <c r="BY1613" s="37">
        <v>1610</v>
      </c>
      <c r="CC1613" s="41" t="str">
        <f>IFERROR(INDEX('Data Entry'!$BY$2649:$BY$5288, MATCH($BY1613, 'Data Entry'!$BZ$2649:$BZ$5288, 0)), "")</f>
        <v/>
      </c>
      <c r="CE1613" s="41" t="str">
        <f>'Data Entry'!$BW4258</f>
        <v/>
      </c>
    </row>
    <row r="1614" spans="77:83" hidden="1" x14ac:dyDescent="0.25">
      <c r="BY1614" s="37">
        <v>1611</v>
      </c>
      <c r="CC1614" s="41" t="str">
        <f>IFERROR(INDEX('Data Entry'!$BY$2649:$BY$5288, MATCH($BY1614, 'Data Entry'!$BZ$2649:$BZ$5288, 0)), "")</f>
        <v/>
      </c>
      <c r="CE1614" s="41" t="str">
        <f>'Data Entry'!$BW4259</f>
        <v/>
      </c>
    </row>
    <row r="1615" spans="77:83" hidden="1" x14ac:dyDescent="0.25">
      <c r="BY1615" s="37">
        <v>1612</v>
      </c>
      <c r="CC1615" s="41" t="str">
        <f>IFERROR(INDEX('Data Entry'!$BY$2649:$BY$5288, MATCH($BY1615, 'Data Entry'!$BZ$2649:$BZ$5288, 0)), "")</f>
        <v/>
      </c>
      <c r="CE1615" s="41" t="str">
        <f>'Data Entry'!$BW4260</f>
        <v/>
      </c>
    </row>
    <row r="1616" spans="77:83" hidden="1" x14ac:dyDescent="0.25">
      <c r="BY1616" s="37">
        <v>1613</v>
      </c>
      <c r="CC1616" s="41" t="str">
        <f>IFERROR(INDEX('Data Entry'!$BY$2649:$BY$5288, MATCH($BY1616, 'Data Entry'!$BZ$2649:$BZ$5288, 0)), "")</f>
        <v/>
      </c>
      <c r="CE1616" s="41" t="str">
        <f>'Data Entry'!$BW4261</f>
        <v/>
      </c>
    </row>
    <row r="1617" spans="77:83" hidden="1" x14ac:dyDescent="0.25">
      <c r="BY1617" s="37">
        <v>1614</v>
      </c>
      <c r="CC1617" s="41" t="str">
        <f>IFERROR(INDEX('Data Entry'!$BY$2649:$BY$5288, MATCH($BY1617, 'Data Entry'!$BZ$2649:$BZ$5288, 0)), "")</f>
        <v/>
      </c>
      <c r="CE1617" s="41" t="str">
        <f>'Data Entry'!$BW4262</f>
        <v/>
      </c>
    </row>
    <row r="1618" spans="77:83" hidden="1" x14ac:dyDescent="0.25">
      <c r="BY1618" s="37">
        <v>1615</v>
      </c>
      <c r="CC1618" s="41" t="str">
        <f>IFERROR(INDEX('Data Entry'!$BY$2649:$BY$5288, MATCH($BY1618, 'Data Entry'!$BZ$2649:$BZ$5288, 0)), "")</f>
        <v/>
      </c>
      <c r="CE1618" s="41" t="str">
        <f>'Data Entry'!$BW4263</f>
        <v/>
      </c>
    </row>
    <row r="1619" spans="77:83" hidden="1" x14ac:dyDescent="0.25">
      <c r="BY1619" s="37">
        <v>1616</v>
      </c>
      <c r="CC1619" s="41" t="str">
        <f>IFERROR(INDEX('Data Entry'!$BY$2649:$BY$5288, MATCH($BY1619, 'Data Entry'!$BZ$2649:$BZ$5288, 0)), "")</f>
        <v/>
      </c>
      <c r="CE1619" s="41" t="str">
        <f>'Data Entry'!$BW4264</f>
        <v/>
      </c>
    </row>
    <row r="1620" spans="77:83" hidden="1" x14ac:dyDescent="0.25">
      <c r="BY1620" s="37">
        <v>1617</v>
      </c>
      <c r="CC1620" s="41" t="str">
        <f>IFERROR(INDEX('Data Entry'!$BY$2649:$BY$5288, MATCH($BY1620, 'Data Entry'!$BZ$2649:$BZ$5288, 0)), "")</f>
        <v/>
      </c>
      <c r="CE1620" s="41" t="str">
        <f>'Data Entry'!$BW4265</f>
        <v/>
      </c>
    </row>
    <row r="1621" spans="77:83" hidden="1" x14ac:dyDescent="0.25">
      <c r="BY1621" s="37">
        <v>1618</v>
      </c>
      <c r="CC1621" s="41" t="str">
        <f>IFERROR(INDEX('Data Entry'!$BY$2649:$BY$5288, MATCH($BY1621, 'Data Entry'!$BZ$2649:$BZ$5288, 0)), "")</f>
        <v/>
      </c>
      <c r="CE1621" s="41" t="str">
        <f>'Data Entry'!$BW4266</f>
        <v/>
      </c>
    </row>
    <row r="1622" spans="77:83" hidden="1" x14ac:dyDescent="0.25">
      <c r="BY1622" s="37">
        <v>1619</v>
      </c>
      <c r="CC1622" s="41" t="str">
        <f>IFERROR(INDEX('Data Entry'!$BY$2649:$BY$5288, MATCH($BY1622, 'Data Entry'!$BZ$2649:$BZ$5288, 0)), "")</f>
        <v/>
      </c>
      <c r="CE1622" s="41" t="str">
        <f>'Data Entry'!$BW4267</f>
        <v/>
      </c>
    </row>
    <row r="1623" spans="77:83" hidden="1" x14ac:dyDescent="0.25">
      <c r="BY1623" s="37">
        <v>1620</v>
      </c>
      <c r="CC1623" s="41" t="str">
        <f>IFERROR(INDEX('Data Entry'!$BY$2649:$BY$5288, MATCH($BY1623, 'Data Entry'!$BZ$2649:$BZ$5288, 0)), "")</f>
        <v/>
      </c>
      <c r="CE1623" s="41" t="str">
        <f>'Data Entry'!$BW4268</f>
        <v/>
      </c>
    </row>
    <row r="1624" spans="77:83" hidden="1" x14ac:dyDescent="0.25">
      <c r="BY1624" s="37">
        <v>1621</v>
      </c>
      <c r="CC1624" s="41" t="str">
        <f>IFERROR(INDEX('Data Entry'!$BY$2649:$BY$5288, MATCH($BY1624, 'Data Entry'!$BZ$2649:$BZ$5288, 0)), "")</f>
        <v/>
      </c>
      <c r="CE1624" s="41" t="str">
        <f>'Data Entry'!$BW4269</f>
        <v/>
      </c>
    </row>
    <row r="1625" spans="77:83" hidden="1" x14ac:dyDescent="0.25">
      <c r="BY1625" s="37">
        <v>1622</v>
      </c>
      <c r="CC1625" s="41" t="str">
        <f>IFERROR(INDEX('Data Entry'!$BY$2649:$BY$5288, MATCH($BY1625, 'Data Entry'!$BZ$2649:$BZ$5288, 0)), "")</f>
        <v/>
      </c>
      <c r="CE1625" s="41" t="str">
        <f>'Data Entry'!$BW4270</f>
        <v/>
      </c>
    </row>
    <row r="1626" spans="77:83" hidden="1" x14ac:dyDescent="0.25">
      <c r="BY1626" s="37">
        <v>1623</v>
      </c>
      <c r="CC1626" s="41" t="str">
        <f>IFERROR(INDEX('Data Entry'!$BY$2649:$BY$5288, MATCH($BY1626, 'Data Entry'!$BZ$2649:$BZ$5288, 0)), "")</f>
        <v/>
      </c>
      <c r="CE1626" s="41" t="str">
        <f>'Data Entry'!$BW4271</f>
        <v/>
      </c>
    </row>
    <row r="1627" spans="77:83" hidden="1" x14ac:dyDescent="0.25">
      <c r="BY1627" s="37">
        <v>1624</v>
      </c>
      <c r="CC1627" s="41" t="str">
        <f>IFERROR(INDEX('Data Entry'!$BY$2649:$BY$5288, MATCH($BY1627, 'Data Entry'!$BZ$2649:$BZ$5288, 0)), "")</f>
        <v/>
      </c>
      <c r="CE1627" s="41" t="str">
        <f>'Data Entry'!$BW4272</f>
        <v/>
      </c>
    </row>
    <row r="1628" spans="77:83" hidden="1" x14ac:dyDescent="0.25">
      <c r="BY1628" s="37">
        <v>1625</v>
      </c>
      <c r="CC1628" s="41" t="str">
        <f>IFERROR(INDEX('Data Entry'!$BY$2649:$BY$5288, MATCH($BY1628, 'Data Entry'!$BZ$2649:$BZ$5288, 0)), "")</f>
        <v/>
      </c>
      <c r="CE1628" s="41" t="str">
        <f>'Data Entry'!$BW4273</f>
        <v/>
      </c>
    </row>
    <row r="1629" spans="77:83" hidden="1" x14ac:dyDescent="0.25">
      <c r="BY1629" s="37">
        <v>1626</v>
      </c>
      <c r="CC1629" s="41" t="str">
        <f>IFERROR(INDEX('Data Entry'!$BY$2649:$BY$5288, MATCH($BY1629, 'Data Entry'!$BZ$2649:$BZ$5288, 0)), "")</f>
        <v/>
      </c>
      <c r="CE1629" s="41" t="str">
        <f>'Data Entry'!$BW4274</f>
        <v/>
      </c>
    </row>
    <row r="1630" spans="77:83" hidden="1" x14ac:dyDescent="0.25">
      <c r="BY1630" s="37">
        <v>1627</v>
      </c>
      <c r="CC1630" s="41" t="str">
        <f>IFERROR(INDEX('Data Entry'!$BY$2649:$BY$5288, MATCH($BY1630, 'Data Entry'!$BZ$2649:$BZ$5288, 0)), "")</f>
        <v/>
      </c>
      <c r="CE1630" s="41" t="str">
        <f>'Data Entry'!$BW4275</f>
        <v/>
      </c>
    </row>
    <row r="1631" spans="77:83" hidden="1" x14ac:dyDescent="0.25">
      <c r="BY1631" s="37">
        <v>1628</v>
      </c>
      <c r="CC1631" s="41" t="str">
        <f>IFERROR(INDEX('Data Entry'!$BY$2649:$BY$5288, MATCH($BY1631, 'Data Entry'!$BZ$2649:$BZ$5288, 0)), "")</f>
        <v/>
      </c>
      <c r="CE1631" s="41" t="str">
        <f>'Data Entry'!$BW4276</f>
        <v/>
      </c>
    </row>
    <row r="1632" spans="77:83" hidden="1" x14ac:dyDescent="0.25">
      <c r="BY1632" s="37">
        <v>1629</v>
      </c>
      <c r="CC1632" s="41" t="str">
        <f>IFERROR(INDEX('Data Entry'!$BY$2649:$BY$5288, MATCH($BY1632, 'Data Entry'!$BZ$2649:$BZ$5288, 0)), "")</f>
        <v/>
      </c>
      <c r="CE1632" s="41" t="str">
        <f>'Data Entry'!$BW4277</f>
        <v/>
      </c>
    </row>
    <row r="1633" spans="77:83" hidden="1" x14ac:dyDescent="0.25">
      <c r="BY1633" s="37">
        <v>1630</v>
      </c>
      <c r="CC1633" s="41" t="str">
        <f>IFERROR(INDEX('Data Entry'!$BY$2649:$BY$5288, MATCH($BY1633, 'Data Entry'!$BZ$2649:$BZ$5288, 0)), "")</f>
        <v/>
      </c>
      <c r="CE1633" s="41" t="str">
        <f>'Data Entry'!$BW4278</f>
        <v/>
      </c>
    </row>
    <row r="1634" spans="77:83" hidden="1" x14ac:dyDescent="0.25">
      <c r="BY1634" s="37">
        <v>1631</v>
      </c>
      <c r="CC1634" s="41" t="str">
        <f>IFERROR(INDEX('Data Entry'!$BY$2649:$BY$5288, MATCH($BY1634, 'Data Entry'!$BZ$2649:$BZ$5288, 0)), "")</f>
        <v/>
      </c>
      <c r="CE1634" s="41" t="str">
        <f>'Data Entry'!$BW4279</f>
        <v/>
      </c>
    </row>
    <row r="1635" spans="77:83" hidden="1" x14ac:dyDescent="0.25">
      <c r="BY1635" s="37">
        <v>1632</v>
      </c>
      <c r="CC1635" s="41" t="str">
        <f>IFERROR(INDEX('Data Entry'!$BY$2649:$BY$5288, MATCH($BY1635, 'Data Entry'!$BZ$2649:$BZ$5288, 0)), "")</f>
        <v/>
      </c>
      <c r="CE1635" s="41" t="str">
        <f>'Data Entry'!$BW4280</f>
        <v/>
      </c>
    </row>
    <row r="1636" spans="77:83" hidden="1" x14ac:dyDescent="0.25">
      <c r="BY1636" s="37">
        <v>1633</v>
      </c>
      <c r="CC1636" s="41" t="str">
        <f>IFERROR(INDEX('Data Entry'!$BY$2649:$BY$5288, MATCH($BY1636, 'Data Entry'!$BZ$2649:$BZ$5288, 0)), "")</f>
        <v/>
      </c>
      <c r="CE1636" s="41" t="str">
        <f>'Data Entry'!$BW4281</f>
        <v/>
      </c>
    </row>
    <row r="1637" spans="77:83" hidden="1" x14ac:dyDescent="0.25">
      <c r="BY1637" s="37">
        <v>1634</v>
      </c>
      <c r="CC1637" s="41" t="str">
        <f>IFERROR(INDEX('Data Entry'!$BY$2649:$BY$5288, MATCH($BY1637, 'Data Entry'!$BZ$2649:$BZ$5288, 0)), "")</f>
        <v/>
      </c>
      <c r="CE1637" s="41" t="str">
        <f>'Data Entry'!$BW4282</f>
        <v/>
      </c>
    </row>
    <row r="1638" spans="77:83" hidden="1" x14ac:dyDescent="0.25">
      <c r="BY1638" s="37">
        <v>1635</v>
      </c>
      <c r="CC1638" s="41" t="str">
        <f>IFERROR(INDEX('Data Entry'!$BY$2649:$BY$5288, MATCH($BY1638, 'Data Entry'!$BZ$2649:$BZ$5288, 0)), "")</f>
        <v/>
      </c>
      <c r="CE1638" s="41" t="str">
        <f>'Data Entry'!$BW4283</f>
        <v/>
      </c>
    </row>
    <row r="1639" spans="77:83" hidden="1" x14ac:dyDescent="0.25">
      <c r="BY1639" s="37">
        <v>1636</v>
      </c>
      <c r="CC1639" s="41" t="str">
        <f>IFERROR(INDEX('Data Entry'!$BY$2649:$BY$5288, MATCH($BY1639, 'Data Entry'!$BZ$2649:$BZ$5288, 0)), "")</f>
        <v/>
      </c>
      <c r="CE1639" s="41" t="str">
        <f>'Data Entry'!$BW4284</f>
        <v/>
      </c>
    </row>
    <row r="1640" spans="77:83" hidden="1" x14ac:dyDescent="0.25">
      <c r="BY1640" s="37">
        <v>1637</v>
      </c>
      <c r="CC1640" s="41" t="str">
        <f>IFERROR(INDEX('Data Entry'!$BY$2649:$BY$5288, MATCH($BY1640, 'Data Entry'!$BZ$2649:$BZ$5288, 0)), "")</f>
        <v/>
      </c>
      <c r="CE1640" s="41" t="str">
        <f>'Data Entry'!$BW4285</f>
        <v/>
      </c>
    </row>
    <row r="1641" spans="77:83" hidden="1" x14ac:dyDescent="0.25">
      <c r="BY1641" s="37">
        <v>1638</v>
      </c>
      <c r="CC1641" s="41" t="str">
        <f>IFERROR(INDEX('Data Entry'!$BY$2649:$BY$5288, MATCH($BY1641, 'Data Entry'!$BZ$2649:$BZ$5288, 0)), "")</f>
        <v/>
      </c>
      <c r="CE1641" s="41" t="str">
        <f>'Data Entry'!$BW4286</f>
        <v/>
      </c>
    </row>
    <row r="1642" spans="77:83" hidden="1" x14ac:dyDescent="0.25">
      <c r="BY1642" s="37">
        <v>1639</v>
      </c>
      <c r="CC1642" s="41" t="str">
        <f>IFERROR(INDEX('Data Entry'!$BY$2649:$BY$5288, MATCH($BY1642, 'Data Entry'!$BZ$2649:$BZ$5288, 0)), "")</f>
        <v/>
      </c>
      <c r="CE1642" s="41" t="str">
        <f>'Data Entry'!$BW4287</f>
        <v/>
      </c>
    </row>
    <row r="1643" spans="77:83" hidden="1" x14ac:dyDescent="0.25">
      <c r="BY1643" s="37">
        <v>1640</v>
      </c>
      <c r="CC1643" s="41" t="str">
        <f>IFERROR(INDEX('Data Entry'!$BY$2649:$BY$5288, MATCH($BY1643, 'Data Entry'!$BZ$2649:$BZ$5288, 0)), "")</f>
        <v/>
      </c>
      <c r="CE1643" s="41" t="str">
        <f>'Data Entry'!$BW4288</f>
        <v/>
      </c>
    </row>
    <row r="1644" spans="77:83" hidden="1" x14ac:dyDescent="0.25">
      <c r="BY1644" s="37">
        <v>1641</v>
      </c>
      <c r="CC1644" s="41" t="str">
        <f>IFERROR(INDEX('Data Entry'!$BY$2649:$BY$5288, MATCH($BY1644, 'Data Entry'!$BZ$2649:$BZ$5288, 0)), "")</f>
        <v/>
      </c>
      <c r="CE1644" s="41" t="str">
        <f>'Data Entry'!$BW4289</f>
        <v/>
      </c>
    </row>
    <row r="1645" spans="77:83" hidden="1" x14ac:dyDescent="0.25">
      <c r="BY1645" s="37">
        <v>1642</v>
      </c>
      <c r="CC1645" s="41" t="str">
        <f>IFERROR(INDEX('Data Entry'!$BY$2649:$BY$5288, MATCH($BY1645, 'Data Entry'!$BZ$2649:$BZ$5288, 0)), "")</f>
        <v/>
      </c>
      <c r="CE1645" s="41" t="str">
        <f>'Data Entry'!$BW4290</f>
        <v/>
      </c>
    </row>
    <row r="1646" spans="77:83" hidden="1" x14ac:dyDescent="0.25">
      <c r="BY1646" s="37">
        <v>1643</v>
      </c>
      <c r="CC1646" s="41" t="str">
        <f>IFERROR(INDEX('Data Entry'!$BY$2649:$BY$5288, MATCH($BY1646, 'Data Entry'!$BZ$2649:$BZ$5288, 0)), "")</f>
        <v/>
      </c>
      <c r="CE1646" s="41" t="str">
        <f>'Data Entry'!$BW4291</f>
        <v/>
      </c>
    </row>
    <row r="1647" spans="77:83" hidden="1" x14ac:dyDescent="0.25">
      <c r="BY1647" s="37">
        <v>1644</v>
      </c>
      <c r="CC1647" s="41" t="str">
        <f>IFERROR(INDEX('Data Entry'!$BY$2649:$BY$5288, MATCH($BY1647, 'Data Entry'!$BZ$2649:$BZ$5288, 0)), "")</f>
        <v/>
      </c>
      <c r="CE1647" s="41" t="str">
        <f>'Data Entry'!$BW4292</f>
        <v/>
      </c>
    </row>
    <row r="1648" spans="77:83" hidden="1" x14ac:dyDescent="0.25">
      <c r="BY1648" s="37">
        <v>1645</v>
      </c>
      <c r="CC1648" s="41" t="str">
        <f>IFERROR(INDEX('Data Entry'!$BY$2649:$BY$5288, MATCH($BY1648, 'Data Entry'!$BZ$2649:$BZ$5288, 0)), "")</f>
        <v/>
      </c>
      <c r="CE1648" s="41" t="str">
        <f>'Data Entry'!$BW4293</f>
        <v/>
      </c>
    </row>
    <row r="1649" spans="77:83" hidden="1" x14ac:dyDescent="0.25">
      <c r="BY1649" s="37">
        <v>1646</v>
      </c>
      <c r="CC1649" s="41" t="str">
        <f>IFERROR(INDEX('Data Entry'!$BY$2649:$BY$5288, MATCH($BY1649, 'Data Entry'!$BZ$2649:$BZ$5288, 0)), "")</f>
        <v/>
      </c>
      <c r="CE1649" s="41" t="str">
        <f>'Data Entry'!$BW4294</f>
        <v/>
      </c>
    </row>
    <row r="1650" spans="77:83" hidden="1" x14ac:dyDescent="0.25">
      <c r="BY1650" s="37">
        <v>1647</v>
      </c>
      <c r="CC1650" s="41" t="str">
        <f>IFERROR(INDEX('Data Entry'!$BY$2649:$BY$5288, MATCH($BY1650, 'Data Entry'!$BZ$2649:$BZ$5288, 0)), "")</f>
        <v/>
      </c>
      <c r="CE1650" s="41" t="str">
        <f>'Data Entry'!$BW4295</f>
        <v/>
      </c>
    </row>
    <row r="1651" spans="77:83" hidden="1" x14ac:dyDescent="0.25">
      <c r="BY1651" s="37">
        <v>1648</v>
      </c>
      <c r="CC1651" s="41" t="str">
        <f>IFERROR(INDEX('Data Entry'!$BY$2649:$BY$5288, MATCH($BY1651, 'Data Entry'!$BZ$2649:$BZ$5288, 0)), "")</f>
        <v/>
      </c>
      <c r="CE1651" s="41" t="str">
        <f>'Data Entry'!$BW4296</f>
        <v/>
      </c>
    </row>
    <row r="1652" spans="77:83" hidden="1" x14ac:dyDescent="0.25">
      <c r="BY1652" s="37">
        <v>1649</v>
      </c>
      <c r="CC1652" s="41" t="str">
        <f>IFERROR(INDEX('Data Entry'!$BY$2649:$BY$5288, MATCH($BY1652, 'Data Entry'!$BZ$2649:$BZ$5288, 0)), "")</f>
        <v/>
      </c>
      <c r="CE1652" s="41" t="str">
        <f>'Data Entry'!$BW4297</f>
        <v/>
      </c>
    </row>
    <row r="1653" spans="77:83" hidden="1" x14ac:dyDescent="0.25">
      <c r="BY1653" s="37">
        <v>1650</v>
      </c>
      <c r="CC1653" s="41" t="str">
        <f>IFERROR(INDEX('Data Entry'!$BY$2649:$BY$5288, MATCH($BY1653, 'Data Entry'!$BZ$2649:$BZ$5288, 0)), "")</f>
        <v/>
      </c>
      <c r="CE1653" s="41" t="str">
        <f>'Data Entry'!$BW4298</f>
        <v/>
      </c>
    </row>
    <row r="1654" spans="77:83" hidden="1" x14ac:dyDescent="0.25">
      <c r="BY1654" s="37">
        <v>1651</v>
      </c>
      <c r="CC1654" s="41" t="str">
        <f>IFERROR(INDEX('Data Entry'!$BY$2649:$BY$5288, MATCH($BY1654, 'Data Entry'!$BZ$2649:$BZ$5288, 0)), "")</f>
        <v/>
      </c>
      <c r="CE1654" s="41" t="str">
        <f>'Data Entry'!$BW4299</f>
        <v/>
      </c>
    </row>
    <row r="1655" spans="77:83" hidden="1" x14ac:dyDescent="0.25">
      <c r="BY1655" s="37">
        <v>1652</v>
      </c>
      <c r="CC1655" s="41" t="str">
        <f>IFERROR(INDEX('Data Entry'!$BY$2649:$BY$5288, MATCH($BY1655, 'Data Entry'!$BZ$2649:$BZ$5288, 0)), "")</f>
        <v/>
      </c>
      <c r="CE1655" s="41" t="str">
        <f>'Data Entry'!$BW4300</f>
        <v/>
      </c>
    </row>
    <row r="1656" spans="77:83" hidden="1" x14ac:dyDescent="0.25">
      <c r="BY1656" s="37">
        <v>1653</v>
      </c>
      <c r="CC1656" s="41" t="str">
        <f>IFERROR(INDEX('Data Entry'!$BY$2649:$BY$5288, MATCH($BY1656, 'Data Entry'!$BZ$2649:$BZ$5288, 0)), "")</f>
        <v/>
      </c>
      <c r="CE1656" s="41" t="str">
        <f>'Data Entry'!$BW4301</f>
        <v/>
      </c>
    </row>
    <row r="1657" spans="77:83" hidden="1" x14ac:dyDescent="0.25">
      <c r="BY1657" s="37">
        <v>1654</v>
      </c>
      <c r="CC1657" s="41" t="str">
        <f>IFERROR(INDEX('Data Entry'!$BY$2649:$BY$5288, MATCH($BY1657, 'Data Entry'!$BZ$2649:$BZ$5288, 0)), "")</f>
        <v/>
      </c>
      <c r="CE1657" s="41" t="str">
        <f>'Data Entry'!$BW4302</f>
        <v/>
      </c>
    </row>
    <row r="1658" spans="77:83" hidden="1" x14ac:dyDescent="0.25">
      <c r="BY1658" s="37">
        <v>1655</v>
      </c>
      <c r="CC1658" s="41" t="str">
        <f>IFERROR(INDEX('Data Entry'!$BY$2649:$BY$5288, MATCH($BY1658, 'Data Entry'!$BZ$2649:$BZ$5288, 0)), "")</f>
        <v/>
      </c>
      <c r="CE1658" s="41" t="str">
        <f>'Data Entry'!$BW4303</f>
        <v/>
      </c>
    </row>
    <row r="1659" spans="77:83" hidden="1" x14ac:dyDescent="0.25">
      <c r="BY1659" s="37">
        <v>1656</v>
      </c>
      <c r="CC1659" s="41" t="str">
        <f>IFERROR(INDEX('Data Entry'!$BY$2649:$BY$5288, MATCH($BY1659, 'Data Entry'!$BZ$2649:$BZ$5288, 0)), "")</f>
        <v/>
      </c>
      <c r="CE1659" s="41" t="str">
        <f>'Data Entry'!$BW4304</f>
        <v/>
      </c>
    </row>
    <row r="1660" spans="77:83" hidden="1" x14ac:dyDescent="0.25">
      <c r="BY1660" s="37">
        <v>1657</v>
      </c>
      <c r="CC1660" s="41" t="str">
        <f>IFERROR(INDEX('Data Entry'!$BY$2649:$BY$5288, MATCH($BY1660, 'Data Entry'!$BZ$2649:$BZ$5288, 0)), "")</f>
        <v/>
      </c>
      <c r="CE1660" s="41" t="str">
        <f>'Data Entry'!$BW4305</f>
        <v/>
      </c>
    </row>
    <row r="1661" spans="77:83" hidden="1" x14ac:dyDescent="0.25">
      <c r="BY1661" s="37">
        <v>1658</v>
      </c>
      <c r="CC1661" s="41" t="str">
        <f>IFERROR(INDEX('Data Entry'!$BY$2649:$BY$5288, MATCH($BY1661, 'Data Entry'!$BZ$2649:$BZ$5288, 0)), "")</f>
        <v/>
      </c>
      <c r="CE1661" s="41" t="str">
        <f>'Data Entry'!$BW4306</f>
        <v/>
      </c>
    </row>
    <row r="1662" spans="77:83" hidden="1" x14ac:dyDescent="0.25">
      <c r="BY1662" s="37">
        <v>1659</v>
      </c>
      <c r="CC1662" s="41" t="str">
        <f>IFERROR(INDEX('Data Entry'!$BY$2649:$BY$5288, MATCH($BY1662, 'Data Entry'!$BZ$2649:$BZ$5288, 0)), "")</f>
        <v/>
      </c>
      <c r="CE1662" s="41" t="str">
        <f>'Data Entry'!$BW4307</f>
        <v/>
      </c>
    </row>
    <row r="1663" spans="77:83" hidden="1" x14ac:dyDescent="0.25">
      <c r="BY1663" s="37">
        <v>1660</v>
      </c>
      <c r="CC1663" s="41" t="str">
        <f>IFERROR(INDEX('Data Entry'!$BY$2649:$BY$5288, MATCH($BY1663, 'Data Entry'!$BZ$2649:$BZ$5288, 0)), "")</f>
        <v/>
      </c>
      <c r="CE1663" s="41" t="str">
        <f>'Data Entry'!$BW4308</f>
        <v/>
      </c>
    </row>
    <row r="1664" spans="77:83" hidden="1" x14ac:dyDescent="0.25">
      <c r="BY1664" s="37">
        <v>1661</v>
      </c>
      <c r="CC1664" s="41" t="str">
        <f>IFERROR(INDEX('Data Entry'!$BY$2649:$BY$5288, MATCH($BY1664, 'Data Entry'!$BZ$2649:$BZ$5288, 0)), "")</f>
        <v/>
      </c>
      <c r="CE1664" s="41" t="str">
        <f>'Data Entry'!$BW4309</f>
        <v/>
      </c>
    </row>
    <row r="1665" spans="77:83" hidden="1" x14ac:dyDescent="0.25">
      <c r="BY1665" s="37">
        <v>1662</v>
      </c>
      <c r="CC1665" s="41" t="str">
        <f>IFERROR(INDEX('Data Entry'!$BY$2649:$BY$5288, MATCH($BY1665, 'Data Entry'!$BZ$2649:$BZ$5288, 0)), "")</f>
        <v/>
      </c>
      <c r="CE1665" s="41" t="str">
        <f>'Data Entry'!$BW4310</f>
        <v/>
      </c>
    </row>
    <row r="1666" spans="77:83" hidden="1" x14ac:dyDescent="0.25">
      <c r="BY1666" s="37">
        <v>1663</v>
      </c>
      <c r="CC1666" s="41" t="str">
        <f>IFERROR(INDEX('Data Entry'!$BY$2649:$BY$5288, MATCH($BY1666, 'Data Entry'!$BZ$2649:$BZ$5288, 0)), "")</f>
        <v/>
      </c>
      <c r="CE1666" s="41" t="str">
        <f>'Data Entry'!$BW4311</f>
        <v/>
      </c>
    </row>
    <row r="1667" spans="77:83" hidden="1" x14ac:dyDescent="0.25">
      <c r="BY1667" s="37">
        <v>1664</v>
      </c>
      <c r="CC1667" s="41" t="str">
        <f>IFERROR(INDEX('Data Entry'!$BY$2649:$BY$5288, MATCH($BY1667, 'Data Entry'!$BZ$2649:$BZ$5288, 0)), "")</f>
        <v/>
      </c>
      <c r="CE1667" s="41" t="str">
        <f>'Data Entry'!$BW4312</f>
        <v/>
      </c>
    </row>
    <row r="1668" spans="77:83" hidden="1" x14ac:dyDescent="0.25">
      <c r="BY1668" s="37">
        <v>1665</v>
      </c>
      <c r="CC1668" s="41" t="str">
        <f>IFERROR(INDEX('Data Entry'!$BY$2649:$BY$5288, MATCH($BY1668, 'Data Entry'!$BZ$2649:$BZ$5288, 0)), "")</f>
        <v/>
      </c>
      <c r="CE1668" s="41" t="str">
        <f>'Data Entry'!$BW4313</f>
        <v/>
      </c>
    </row>
    <row r="1669" spans="77:83" hidden="1" x14ac:dyDescent="0.25">
      <c r="BY1669" s="37">
        <v>1666</v>
      </c>
      <c r="CC1669" s="41" t="str">
        <f>IFERROR(INDEX('Data Entry'!$BY$2649:$BY$5288, MATCH($BY1669, 'Data Entry'!$BZ$2649:$BZ$5288, 0)), "")</f>
        <v/>
      </c>
      <c r="CE1669" s="41" t="str">
        <f>'Data Entry'!$BW4314</f>
        <v/>
      </c>
    </row>
    <row r="1670" spans="77:83" hidden="1" x14ac:dyDescent="0.25">
      <c r="BY1670" s="37">
        <v>1667</v>
      </c>
      <c r="CC1670" s="41" t="str">
        <f>IFERROR(INDEX('Data Entry'!$BY$2649:$BY$5288, MATCH($BY1670, 'Data Entry'!$BZ$2649:$BZ$5288, 0)), "")</f>
        <v/>
      </c>
      <c r="CE1670" s="41" t="str">
        <f>'Data Entry'!$BW4315</f>
        <v/>
      </c>
    </row>
    <row r="1671" spans="77:83" hidden="1" x14ac:dyDescent="0.25">
      <c r="BY1671" s="37">
        <v>1668</v>
      </c>
      <c r="CC1671" s="41" t="str">
        <f>IFERROR(INDEX('Data Entry'!$BY$2649:$BY$5288, MATCH($BY1671, 'Data Entry'!$BZ$2649:$BZ$5288, 0)), "")</f>
        <v/>
      </c>
      <c r="CE1671" s="41" t="str">
        <f>'Data Entry'!$BW4316</f>
        <v/>
      </c>
    </row>
    <row r="1672" spans="77:83" hidden="1" x14ac:dyDescent="0.25">
      <c r="BY1672" s="37">
        <v>1669</v>
      </c>
      <c r="CC1672" s="41" t="str">
        <f>IFERROR(INDEX('Data Entry'!$BY$2649:$BY$5288, MATCH($BY1672, 'Data Entry'!$BZ$2649:$BZ$5288, 0)), "")</f>
        <v/>
      </c>
      <c r="CE1672" s="41" t="str">
        <f>'Data Entry'!$BW4317</f>
        <v/>
      </c>
    </row>
    <row r="1673" spans="77:83" hidden="1" x14ac:dyDescent="0.25">
      <c r="BY1673" s="37">
        <v>1670</v>
      </c>
      <c r="CC1673" s="41" t="str">
        <f>IFERROR(INDEX('Data Entry'!$BY$2649:$BY$5288, MATCH($BY1673, 'Data Entry'!$BZ$2649:$BZ$5288, 0)), "")</f>
        <v/>
      </c>
      <c r="CE1673" s="41" t="str">
        <f>'Data Entry'!$BW4318</f>
        <v/>
      </c>
    </row>
    <row r="1674" spans="77:83" hidden="1" x14ac:dyDescent="0.25">
      <c r="BY1674" s="37">
        <v>1671</v>
      </c>
      <c r="CC1674" s="41" t="str">
        <f>IFERROR(INDEX('Data Entry'!$BY$2649:$BY$5288, MATCH($BY1674, 'Data Entry'!$BZ$2649:$BZ$5288, 0)), "")</f>
        <v/>
      </c>
      <c r="CE1674" s="41" t="str">
        <f>'Data Entry'!$BW4319</f>
        <v/>
      </c>
    </row>
    <row r="1675" spans="77:83" hidden="1" x14ac:dyDescent="0.25">
      <c r="BY1675" s="37">
        <v>1672</v>
      </c>
      <c r="CC1675" s="41" t="str">
        <f>IFERROR(INDEX('Data Entry'!$BY$2649:$BY$5288, MATCH($BY1675, 'Data Entry'!$BZ$2649:$BZ$5288, 0)), "")</f>
        <v/>
      </c>
      <c r="CE1675" s="41" t="str">
        <f>'Data Entry'!$BW4320</f>
        <v/>
      </c>
    </row>
    <row r="1676" spans="77:83" hidden="1" x14ac:dyDescent="0.25">
      <c r="BY1676" s="37">
        <v>1673</v>
      </c>
      <c r="CC1676" s="41" t="str">
        <f>IFERROR(INDEX('Data Entry'!$BY$2649:$BY$5288, MATCH($BY1676, 'Data Entry'!$BZ$2649:$BZ$5288, 0)), "")</f>
        <v/>
      </c>
      <c r="CE1676" s="41" t="str">
        <f>'Data Entry'!$BW4321</f>
        <v/>
      </c>
    </row>
    <row r="1677" spans="77:83" hidden="1" x14ac:dyDescent="0.25">
      <c r="BY1677" s="37">
        <v>1674</v>
      </c>
      <c r="CC1677" s="41" t="str">
        <f>IFERROR(INDEX('Data Entry'!$BY$2649:$BY$5288, MATCH($BY1677, 'Data Entry'!$BZ$2649:$BZ$5288, 0)), "")</f>
        <v/>
      </c>
      <c r="CE1677" s="41" t="str">
        <f>'Data Entry'!$BW4322</f>
        <v/>
      </c>
    </row>
    <row r="1678" spans="77:83" hidden="1" x14ac:dyDescent="0.25">
      <c r="BY1678" s="37">
        <v>1675</v>
      </c>
      <c r="CC1678" s="41" t="str">
        <f>IFERROR(INDEX('Data Entry'!$BY$2649:$BY$5288, MATCH($BY1678, 'Data Entry'!$BZ$2649:$BZ$5288, 0)), "")</f>
        <v/>
      </c>
      <c r="CE1678" s="41" t="str">
        <f>'Data Entry'!$BW4323</f>
        <v/>
      </c>
    </row>
    <row r="1679" spans="77:83" hidden="1" x14ac:dyDescent="0.25">
      <c r="BY1679" s="37">
        <v>1676</v>
      </c>
      <c r="CC1679" s="41" t="str">
        <f>IFERROR(INDEX('Data Entry'!$BY$2649:$BY$5288, MATCH($BY1679, 'Data Entry'!$BZ$2649:$BZ$5288, 0)), "")</f>
        <v/>
      </c>
      <c r="CE1679" s="41" t="str">
        <f>'Data Entry'!$BW4324</f>
        <v/>
      </c>
    </row>
    <row r="1680" spans="77:83" hidden="1" x14ac:dyDescent="0.25">
      <c r="BY1680" s="37">
        <v>1677</v>
      </c>
      <c r="CC1680" s="41" t="str">
        <f>IFERROR(INDEX('Data Entry'!$BY$2649:$BY$5288, MATCH($BY1680, 'Data Entry'!$BZ$2649:$BZ$5288, 0)), "")</f>
        <v/>
      </c>
      <c r="CE1680" s="41" t="str">
        <f>'Data Entry'!$BW4325</f>
        <v/>
      </c>
    </row>
    <row r="1681" spans="77:83" hidden="1" x14ac:dyDescent="0.25">
      <c r="BY1681" s="37">
        <v>1678</v>
      </c>
      <c r="CC1681" s="41" t="str">
        <f>IFERROR(INDEX('Data Entry'!$BY$2649:$BY$5288, MATCH($BY1681, 'Data Entry'!$BZ$2649:$BZ$5288, 0)), "")</f>
        <v/>
      </c>
      <c r="CE1681" s="41" t="str">
        <f>'Data Entry'!$BW4326</f>
        <v/>
      </c>
    </row>
    <row r="1682" spans="77:83" hidden="1" x14ac:dyDescent="0.25">
      <c r="BY1682" s="37">
        <v>1679</v>
      </c>
      <c r="CC1682" s="41" t="str">
        <f>IFERROR(INDEX('Data Entry'!$BY$2649:$BY$5288, MATCH($BY1682, 'Data Entry'!$BZ$2649:$BZ$5288, 0)), "")</f>
        <v/>
      </c>
      <c r="CE1682" s="41" t="str">
        <f>'Data Entry'!$BW4327</f>
        <v/>
      </c>
    </row>
    <row r="1683" spans="77:83" hidden="1" x14ac:dyDescent="0.25">
      <c r="BY1683" s="37">
        <v>1680</v>
      </c>
      <c r="CC1683" s="41" t="str">
        <f>IFERROR(INDEX('Data Entry'!$BY$2649:$BY$5288, MATCH($BY1683, 'Data Entry'!$BZ$2649:$BZ$5288, 0)), "")</f>
        <v/>
      </c>
      <c r="CE1683" s="41" t="str">
        <f>'Data Entry'!$BW4328</f>
        <v/>
      </c>
    </row>
    <row r="1684" spans="77:83" hidden="1" x14ac:dyDescent="0.25">
      <c r="BY1684" s="37">
        <v>1681</v>
      </c>
      <c r="CC1684" s="41" t="str">
        <f>IFERROR(INDEX('Data Entry'!$BY$2649:$BY$5288, MATCH($BY1684, 'Data Entry'!$BZ$2649:$BZ$5288, 0)), "")</f>
        <v/>
      </c>
      <c r="CE1684" s="41" t="str">
        <f>'Data Entry'!$BW4329</f>
        <v/>
      </c>
    </row>
    <row r="1685" spans="77:83" hidden="1" x14ac:dyDescent="0.25">
      <c r="BY1685" s="37">
        <v>1682</v>
      </c>
      <c r="CC1685" s="41" t="str">
        <f>IFERROR(INDEX('Data Entry'!$BY$2649:$BY$5288, MATCH($BY1685, 'Data Entry'!$BZ$2649:$BZ$5288, 0)), "")</f>
        <v/>
      </c>
      <c r="CE1685" s="41" t="str">
        <f>'Data Entry'!$BW4330</f>
        <v/>
      </c>
    </row>
    <row r="1686" spans="77:83" hidden="1" x14ac:dyDescent="0.25">
      <c r="BY1686" s="37">
        <v>1683</v>
      </c>
      <c r="CC1686" s="41" t="str">
        <f>IFERROR(INDEX('Data Entry'!$BY$2649:$BY$5288, MATCH($BY1686, 'Data Entry'!$BZ$2649:$BZ$5288, 0)), "")</f>
        <v/>
      </c>
      <c r="CE1686" s="41" t="str">
        <f>'Data Entry'!$BW4331</f>
        <v/>
      </c>
    </row>
    <row r="1687" spans="77:83" hidden="1" x14ac:dyDescent="0.25">
      <c r="BY1687" s="37">
        <v>1684</v>
      </c>
      <c r="CC1687" s="41" t="str">
        <f>IFERROR(INDEX('Data Entry'!$BY$2649:$BY$5288, MATCH($BY1687, 'Data Entry'!$BZ$2649:$BZ$5288, 0)), "")</f>
        <v/>
      </c>
      <c r="CE1687" s="41" t="str">
        <f>'Data Entry'!$BW4332</f>
        <v/>
      </c>
    </row>
    <row r="1688" spans="77:83" hidden="1" x14ac:dyDescent="0.25">
      <c r="BY1688" s="37">
        <v>1685</v>
      </c>
      <c r="CC1688" s="41" t="str">
        <f>IFERROR(INDEX('Data Entry'!$BY$2649:$BY$5288, MATCH($BY1688, 'Data Entry'!$BZ$2649:$BZ$5288, 0)), "")</f>
        <v/>
      </c>
      <c r="CE1688" s="41" t="str">
        <f>'Data Entry'!$BW4333</f>
        <v/>
      </c>
    </row>
    <row r="1689" spans="77:83" hidden="1" x14ac:dyDescent="0.25">
      <c r="BY1689" s="37">
        <v>1686</v>
      </c>
      <c r="CC1689" s="41" t="str">
        <f>IFERROR(INDEX('Data Entry'!$BY$2649:$BY$5288, MATCH($BY1689, 'Data Entry'!$BZ$2649:$BZ$5288, 0)), "")</f>
        <v/>
      </c>
      <c r="CE1689" s="41" t="str">
        <f>'Data Entry'!$BW4334</f>
        <v/>
      </c>
    </row>
    <row r="1690" spans="77:83" hidden="1" x14ac:dyDescent="0.25">
      <c r="BY1690" s="37">
        <v>1687</v>
      </c>
      <c r="CC1690" s="41" t="str">
        <f>IFERROR(INDEX('Data Entry'!$BY$2649:$BY$5288, MATCH($BY1690, 'Data Entry'!$BZ$2649:$BZ$5288, 0)), "")</f>
        <v/>
      </c>
      <c r="CE1690" s="41" t="str">
        <f>'Data Entry'!$BW4335</f>
        <v/>
      </c>
    </row>
    <row r="1691" spans="77:83" hidden="1" x14ac:dyDescent="0.25">
      <c r="BY1691" s="37">
        <v>1688</v>
      </c>
      <c r="CC1691" s="41" t="str">
        <f>IFERROR(INDEX('Data Entry'!$BY$2649:$BY$5288, MATCH($BY1691, 'Data Entry'!$BZ$2649:$BZ$5288, 0)), "")</f>
        <v/>
      </c>
      <c r="CE1691" s="41" t="str">
        <f>'Data Entry'!$BW4336</f>
        <v/>
      </c>
    </row>
    <row r="1692" spans="77:83" hidden="1" x14ac:dyDescent="0.25">
      <c r="BY1692" s="37">
        <v>1689</v>
      </c>
      <c r="CC1692" s="41" t="str">
        <f>IFERROR(INDEX('Data Entry'!$BY$2649:$BY$5288, MATCH($BY1692, 'Data Entry'!$BZ$2649:$BZ$5288, 0)), "")</f>
        <v/>
      </c>
      <c r="CE1692" s="41" t="str">
        <f>'Data Entry'!$BW4337</f>
        <v/>
      </c>
    </row>
    <row r="1693" spans="77:83" hidden="1" x14ac:dyDescent="0.25">
      <c r="BY1693" s="37">
        <v>1690</v>
      </c>
      <c r="CC1693" s="41" t="str">
        <f>IFERROR(INDEX('Data Entry'!$BY$2649:$BY$5288, MATCH($BY1693, 'Data Entry'!$BZ$2649:$BZ$5288, 0)), "")</f>
        <v/>
      </c>
      <c r="CE1693" s="41" t="str">
        <f>'Data Entry'!$BW4338</f>
        <v/>
      </c>
    </row>
    <row r="1694" spans="77:83" hidden="1" x14ac:dyDescent="0.25">
      <c r="BY1694" s="37">
        <v>1691</v>
      </c>
      <c r="CC1694" s="41" t="str">
        <f>IFERROR(INDEX('Data Entry'!$BY$2649:$BY$5288, MATCH($BY1694, 'Data Entry'!$BZ$2649:$BZ$5288, 0)), "")</f>
        <v/>
      </c>
      <c r="CE1694" s="41" t="str">
        <f>'Data Entry'!$BW4339</f>
        <v/>
      </c>
    </row>
    <row r="1695" spans="77:83" hidden="1" x14ac:dyDescent="0.25">
      <c r="BY1695" s="37">
        <v>1692</v>
      </c>
      <c r="CC1695" s="41" t="str">
        <f>IFERROR(INDEX('Data Entry'!$BY$2649:$BY$5288, MATCH($BY1695, 'Data Entry'!$BZ$2649:$BZ$5288, 0)), "")</f>
        <v/>
      </c>
      <c r="CE1695" s="41" t="str">
        <f>'Data Entry'!$BW4340</f>
        <v/>
      </c>
    </row>
    <row r="1696" spans="77:83" hidden="1" x14ac:dyDescent="0.25">
      <c r="BY1696" s="37">
        <v>1693</v>
      </c>
      <c r="CC1696" s="41" t="str">
        <f>IFERROR(INDEX('Data Entry'!$BY$2649:$BY$5288, MATCH($BY1696, 'Data Entry'!$BZ$2649:$BZ$5288, 0)), "")</f>
        <v/>
      </c>
      <c r="CE1696" s="41" t="str">
        <f>'Data Entry'!$BW4341</f>
        <v/>
      </c>
    </row>
    <row r="1697" spans="77:83" hidden="1" x14ac:dyDescent="0.25">
      <c r="BY1697" s="37">
        <v>1694</v>
      </c>
      <c r="CC1697" s="41" t="str">
        <f>IFERROR(INDEX('Data Entry'!$BY$2649:$BY$5288, MATCH($BY1697, 'Data Entry'!$BZ$2649:$BZ$5288, 0)), "")</f>
        <v/>
      </c>
      <c r="CE1697" s="41" t="str">
        <f>'Data Entry'!$BW4342</f>
        <v/>
      </c>
    </row>
    <row r="1698" spans="77:83" hidden="1" x14ac:dyDescent="0.25">
      <c r="BY1698" s="37">
        <v>1695</v>
      </c>
      <c r="CC1698" s="41" t="str">
        <f>IFERROR(INDEX('Data Entry'!$BY$2649:$BY$5288, MATCH($BY1698, 'Data Entry'!$BZ$2649:$BZ$5288, 0)), "")</f>
        <v/>
      </c>
      <c r="CE1698" s="41" t="str">
        <f>'Data Entry'!$BW4343</f>
        <v/>
      </c>
    </row>
    <row r="1699" spans="77:83" hidden="1" x14ac:dyDescent="0.25">
      <c r="BY1699" s="37">
        <v>1696</v>
      </c>
      <c r="CC1699" s="41" t="str">
        <f>IFERROR(INDEX('Data Entry'!$BY$2649:$BY$5288, MATCH($BY1699, 'Data Entry'!$BZ$2649:$BZ$5288, 0)), "")</f>
        <v/>
      </c>
      <c r="CE1699" s="41" t="str">
        <f>'Data Entry'!$BW4344</f>
        <v/>
      </c>
    </row>
    <row r="1700" spans="77:83" hidden="1" x14ac:dyDescent="0.25">
      <c r="BY1700" s="37">
        <v>1697</v>
      </c>
      <c r="CC1700" s="41" t="str">
        <f>IFERROR(INDEX('Data Entry'!$BY$2649:$BY$5288, MATCH($BY1700, 'Data Entry'!$BZ$2649:$BZ$5288, 0)), "")</f>
        <v/>
      </c>
      <c r="CE1700" s="41" t="str">
        <f>'Data Entry'!$BW4345</f>
        <v/>
      </c>
    </row>
    <row r="1701" spans="77:83" hidden="1" x14ac:dyDescent="0.25">
      <c r="BY1701" s="37">
        <v>1698</v>
      </c>
      <c r="CC1701" s="41" t="str">
        <f>IFERROR(INDEX('Data Entry'!$BY$2649:$BY$5288, MATCH($BY1701, 'Data Entry'!$BZ$2649:$BZ$5288, 0)), "")</f>
        <v/>
      </c>
      <c r="CE1701" s="41" t="str">
        <f>'Data Entry'!$BW4346</f>
        <v/>
      </c>
    </row>
    <row r="1702" spans="77:83" hidden="1" x14ac:dyDescent="0.25">
      <c r="BY1702" s="37">
        <v>1699</v>
      </c>
      <c r="CC1702" s="41" t="str">
        <f>IFERROR(INDEX('Data Entry'!$BY$2649:$BY$5288, MATCH($BY1702, 'Data Entry'!$BZ$2649:$BZ$5288, 0)), "")</f>
        <v/>
      </c>
      <c r="CE1702" s="41" t="str">
        <f>'Data Entry'!$BW4347</f>
        <v/>
      </c>
    </row>
    <row r="1703" spans="77:83" hidden="1" x14ac:dyDescent="0.25">
      <c r="BY1703" s="37">
        <v>1700</v>
      </c>
      <c r="CC1703" s="41" t="str">
        <f>IFERROR(INDEX('Data Entry'!$BY$2649:$BY$5288, MATCH($BY1703, 'Data Entry'!$BZ$2649:$BZ$5288, 0)), "")</f>
        <v/>
      </c>
      <c r="CE1703" s="41" t="str">
        <f>'Data Entry'!$BW4348</f>
        <v/>
      </c>
    </row>
    <row r="1704" spans="77:83" hidden="1" x14ac:dyDescent="0.25">
      <c r="BY1704" s="37">
        <v>1701</v>
      </c>
      <c r="CC1704" s="41" t="str">
        <f>IFERROR(INDEX('Data Entry'!$BY$2649:$BY$5288, MATCH($BY1704, 'Data Entry'!$BZ$2649:$BZ$5288, 0)), "")</f>
        <v/>
      </c>
      <c r="CE1704" s="41" t="str">
        <f>'Data Entry'!$BW4349</f>
        <v/>
      </c>
    </row>
    <row r="1705" spans="77:83" hidden="1" x14ac:dyDescent="0.25">
      <c r="BY1705" s="37">
        <v>1702</v>
      </c>
      <c r="CC1705" s="41" t="str">
        <f>IFERROR(INDEX('Data Entry'!$BY$2649:$BY$5288, MATCH($BY1705, 'Data Entry'!$BZ$2649:$BZ$5288, 0)), "")</f>
        <v/>
      </c>
      <c r="CE1705" s="41" t="str">
        <f>'Data Entry'!$BW4350</f>
        <v/>
      </c>
    </row>
    <row r="1706" spans="77:83" hidden="1" x14ac:dyDescent="0.25">
      <c r="BY1706" s="37">
        <v>1703</v>
      </c>
      <c r="CC1706" s="41" t="str">
        <f>IFERROR(INDEX('Data Entry'!$BY$2649:$BY$5288, MATCH($BY1706, 'Data Entry'!$BZ$2649:$BZ$5288, 0)), "")</f>
        <v/>
      </c>
      <c r="CE1706" s="41" t="str">
        <f>'Data Entry'!$BW4351</f>
        <v/>
      </c>
    </row>
    <row r="1707" spans="77:83" hidden="1" x14ac:dyDescent="0.25">
      <c r="BY1707" s="37">
        <v>1704</v>
      </c>
      <c r="CC1707" s="41" t="str">
        <f>IFERROR(INDEX('Data Entry'!$BY$2649:$BY$5288, MATCH($BY1707, 'Data Entry'!$BZ$2649:$BZ$5288, 0)), "")</f>
        <v/>
      </c>
      <c r="CE1707" s="41" t="str">
        <f>'Data Entry'!$BW4352</f>
        <v/>
      </c>
    </row>
    <row r="1708" spans="77:83" hidden="1" x14ac:dyDescent="0.25">
      <c r="BY1708" s="37">
        <v>1705</v>
      </c>
      <c r="CC1708" s="41" t="str">
        <f>IFERROR(INDEX('Data Entry'!$BY$2649:$BY$5288, MATCH($BY1708, 'Data Entry'!$BZ$2649:$BZ$5288, 0)), "")</f>
        <v/>
      </c>
      <c r="CE1708" s="41" t="str">
        <f>'Data Entry'!$BW4353</f>
        <v/>
      </c>
    </row>
    <row r="1709" spans="77:83" hidden="1" x14ac:dyDescent="0.25">
      <c r="BY1709" s="37">
        <v>1706</v>
      </c>
      <c r="CC1709" s="41" t="str">
        <f>IFERROR(INDEX('Data Entry'!$BY$2649:$BY$5288, MATCH($BY1709, 'Data Entry'!$BZ$2649:$BZ$5288, 0)), "")</f>
        <v/>
      </c>
      <c r="CE1709" s="41" t="str">
        <f>'Data Entry'!$BW4354</f>
        <v/>
      </c>
    </row>
    <row r="1710" spans="77:83" hidden="1" x14ac:dyDescent="0.25">
      <c r="BY1710" s="37">
        <v>1707</v>
      </c>
      <c r="CC1710" s="41" t="str">
        <f>IFERROR(INDEX('Data Entry'!$BY$2649:$BY$5288, MATCH($BY1710, 'Data Entry'!$BZ$2649:$BZ$5288, 0)), "")</f>
        <v/>
      </c>
      <c r="CE1710" s="41" t="str">
        <f>'Data Entry'!$BW4355</f>
        <v/>
      </c>
    </row>
    <row r="1711" spans="77:83" hidden="1" x14ac:dyDescent="0.25">
      <c r="BY1711" s="37">
        <v>1708</v>
      </c>
      <c r="CC1711" s="41" t="str">
        <f>IFERROR(INDEX('Data Entry'!$BY$2649:$BY$5288, MATCH($BY1711, 'Data Entry'!$BZ$2649:$BZ$5288, 0)), "")</f>
        <v/>
      </c>
      <c r="CE1711" s="41" t="str">
        <f>'Data Entry'!$BW4356</f>
        <v/>
      </c>
    </row>
    <row r="1712" spans="77:83" hidden="1" x14ac:dyDescent="0.25">
      <c r="BY1712" s="37">
        <v>1709</v>
      </c>
      <c r="CC1712" s="41" t="str">
        <f>IFERROR(INDEX('Data Entry'!$BY$2649:$BY$5288, MATCH($BY1712, 'Data Entry'!$BZ$2649:$BZ$5288, 0)), "")</f>
        <v/>
      </c>
      <c r="CE1712" s="41" t="str">
        <f>'Data Entry'!$BW4357</f>
        <v/>
      </c>
    </row>
    <row r="1713" spans="77:83" hidden="1" x14ac:dyDescent="0.25">
      <c r="BY1713" s="37">
        <v>1710</v>
      </c>
      <c r="CC1713" s="41" t="str">
        <f>IFERROR(INDEX('Data Entry'!$BY$2649:$BY$5288, MATCH($BY1713, 'Data Entry'!$BZ$2649:$BZ$5288, 0)), "")</f>
        <v/>
      </c>
      <c r="CE1713" s="41" t="str">
        <f>'Data Entry'!$BW4358</f>
        <v/>
      </c>
    </row>
    <row r="1714" spans="77:83" hidden="1" x14ac:dyDescent="0.25">
      <c r="BY1714" s="37">
        <v>1711</v>
      </c>
      <c r="CC1714" s="41" t="str">
        <f>IFERROR(INDEX('Data Entry'!$BY$2649:$BY$5288, MATCH($BY1714, 'Data Entry'!$BZ$2649:$BZ$5288, 0)), "")</f>
        <v/>
      </c>
      <c r="CE1714" s="41" t="str">
        <f>'Data Entry'!$BW4359</f>
        <v/>
      </c>
    </row>
    <row r="1715" spans="77:83" hidden="1" x14ac:dyDescent="0.25">
      <c r="BY1715" s="37">
        <v>1712</v>
      </c>
      <c r="CC1715" s="41" t="str">
        <f>IFERROR(INDEX('Data Entry'!$BY$2649:$BY$5288, MATCH($BY1715, 'Data Entry'!$BZ$2649:$BZ$5288, 0)), "")</f>
        <v/>
      </c>
      <c r="CE1715" s="41" t="str">
        <f>'Data Entry'!$BW4360</f>
        <v/>
      </c>
    </row>
    <row r="1716" spans="77:83" hidden="1" x14ac:dyDescent="0.25">
      <c r="BY1716" s="37">
        <v>1713</v>
      </c>
      <c r="CC1716" s="41" t="str">
        <f>IFERROR(INDEX('Data Entry'!$BY$2649:$BY$5288, MATCH($BY1716, 'Data Entry'!$BZ$2649:$BZ$5288, 0)), "")</f>
        <v/>
      </c>
      <c r="CE1716" s="41" t="str">
        <f>'Data Entry'!$BW4361</f>
        <v/>
      </c>
    </row>
    <row r="1717" spans="77:83" hidden="1" x14ac:dyDescent="0.25">
      <c r="BY1717" s="37">
        <v>1714</v>
      </c>
      <c r="CC1717" s="41" t="str">
        <f>IFERROR(INDEX('Data Entry'!$BY$2649:$BY$5288, MATCH($BY1717, 'Data Entry'!$BZ$2649:$BZ$5288, 0)), "")</f>
        <v/>
      </c>
      <c r="CE1717" s="41" t="str">
        <f>'Data Entry'!$BW4362</f>
        <v/>
      </c>
    </row>
    <row r="1718" spans="77:83" hidden="1" x14ac:dyDescent="0.25">
      <c r="BY1718" s="37">
        <v>1715</v>
      </c>
      <c r="CC1718" s="41" t="str">
        <f>IFERROR(INDEX('Data Entry'!$BY$2649:$BY$5288, MATCH($BY1718, 'Data Entry'!$BZ$2649:$BZ$5288, 0)), "")</f>
        <v/>
      </c>
      <c r="CE1718" s="41" t="str">
        <f>'Data Entry'!$BW4363</f>
        <v/>
      </c>
    </row>
    <row r="1719" spans="77:83" hidden="1" x14ac:dyDescent="0.25">
      <c r="BY1719" s="37">
        <v>1716</v>
      </c>
      <c r="CC1719" s="41" t="str">
        <f>IFERROR(INDEX('Data Entry'!$BY$2649:$BY$5288, MATCH($BY1719, 'Data Entry'!$BZ$2649:$BZ$5288, 0)), "")</f>
        <v/>
      </c>
      <c r="CE1719" s="41" t="str">
        <f>'Data Entry'!$BW4364</f>
        <v/>
      </c>
    </row>
    <row r="1720" spans="77:83" hidden="1" x14ac:dyDescent="0.25">
      <c r="BY1720" s="37">
        <v>1717</v>
      </c>
      <c r="CC1720" s="41" t="str">
        <f>IFERROR(INDEX('Data Entry'!$BY$2649:$BY$5288, MATCH($BY1720, 'Data Entry'!$BZ$2649:$BZ$5288, 0)), "")</f>
        <v/>
      </c>
      <c r="CE1720" s="41" t="str">
        <f>'Data Entry'!$BW4365</f>
        <v/>
      </c>
    </row>
    <row r="1721" spans="77:83" hidden="1" x14ac:dyDescent="0.25">
      <c r="BY1721" s="37">
        <v>1718</v>
      </c>
      <c r="CC1721" s="41" t="str">
        <f>IFERROR(INDEX('Data Entry'!$BY$2649:$BY$5288, MATCH($BY1721, 'Data Entry'!$BZ$2649:$BZ$5288, 0)), "")</f>
        <v/>
      </c>
      <c r="CE1721" s="41" t="str">
        <f>'Data Entry'!$BW4366</f>
        <v/>
      </c>
    </row>
    <row r="1722" spans="77:83" hidden="1" x14ac:dyDescent="0.25">
      <c r="BY1722" s="37">
        <v>1719</v>
      </c>
      <c r="CC1722" s="41" t="str">
        <f>IFERROR(INDEX('Data Entry'!$BY$2649:$BY$5288, MATCH($BY1722, 'Data Entry'!$BZ$2649:$BZ$5288, 0)), "")</f>
        <v/>
      </c>
      <c r="CE1722" s="41" t="str">
        <f>'Data Entry'!$BW4367</f>
        <v/>
      </c>
    </row>
    <row r="1723" spans="77:83" hidden="1" x14ac:dyDescent="0.25">
      <c r="BY1723" s="37">
        <v>1720</v>
      </c>
      <c r="CC1723" s="41" t="str">
        <f>IFERROR(INDEX('Data Entry'!$BY$2649:$BY$5288, MATCH($BY1723, 'Data Entry'!$BZ$2649:$BZ$5288, 0)), "")</f>
        <v/>
      </c>
      <c r="CE1723" s="41" t="str">
        <f>'Data Entry'!$BW4368</f>
        <v/>
      </c>
    </row>
    <row r="1724" spans="77:83" hidden="1" x14ac:dyDescent="0.25">
      <c r="BY1724" s="37">
        <v>1721</v>
      </c>
      <c r="CC1724" s="41" t="str">
        <f>IFERROR(INDEX('Data Entry'!$BY$2649:$BY$5288, MATCH($BY1724, 'Data Entry'!$BZ$2649:$BZ$5288, 0)), "")</f>
        <v/>
      </c>
      <c r="CE1724" s="41" t="str">
        <f>'Data Entry'!$BW4369</f>
        <v/>
      </c>
    </row>
    <row r="1725" spans="77:83" hidden="1" x14ac:dyDescent="0.25">
      <c r="BY1725" s="37">
        <v>1722</v>
      </c>
      <c r="CC1725" s="41" t="str">
        <f>IFERROR(INDEX('Data Entry'!$BY$2649:$BY$5288, MATCH($BY1725, 'Data Entry'!$BZ$2649:$BZ$5288, 0)), "")</f>
        <v/>
      </c>
      <c r="CE1725" s="41" t="str">
        <f>'Data Entry'!$BW4370</f>
        <v/>
      </c>
    </row>
    <row r="1726" spans="77:83" hidden="1" x14ac:dyDescent="0.25">
      <c r="BY1726" s="37">
        <v>1723</v>
      </c>
      <c r="CC1726" s="41" t="str">
        <f>IFERROR(INDEX('Data Entry'!$BY$2649:$BY$5288, MATCH($BY1726, 'Data Entry'!$BZ$2649:$BZ$5288, 0)), "")</f>
        <v/>
      </c>
      <c r="CE1726" s="41" t="str">
        <f>'Data Entry'!$BW4371</f>
        <v/>
      </c>
    </row>
    <row r="1727" spans="77:83" hidden="1" x14ac:dyDescent="0.25">
      <c r="BY1727" s="37">
        <v>1724</v>
      </c>
      <c r="CC1727" s="41" t="str">
        <f>IFERROR(INDEX('Data Entry'!$BY$2649:$BY$5288, MATCH($BY1727, 'Data Entry'!$BZ$2649:$BZ$5288, 0)), "")</f>
        <v/>
      </c>
      <c r="CE1727" s="41" t="str">
        <f>'Data Entry'!$BW4372</f>
        <v/>
      </c>
    </row>
    <row r="1728" spans="77:83" hidden="1" x14ac:dyDescent="0.25">
      <c r="BY1728" s="37">
        <v>1725</v>
      </c>
      <c r="CC1728" s="41" t="str">
        <f>IFERROR(INDEX('Data Entry'!$BY$2649:$BY$5288, MATCH($BY1728, 'Data Entry'!$BZ$2649:$BZ$5288, 0)), "")</f>
        <v/>
      </c>
      <c r="CE1728" s="41" t="str">
        <f>'Data Entry'!$BW4373</f>
        <v/>
      </c>
    </row>
    <row r="1729" spans="77:83" hidden="1" x14ac:dyDescent="0.25">
      <c r="BY1729" s="37">
        <v>1726</v>
      </c>
      <c r="CC1729" s="41" t="str">
        <f>IFERROR(INDEX('Data Entry'!$BY$2649:$BY$5288, MATCH($BY1729, 'Data Entry'!$BZ$2649:$BZ$5288, 0)), "")</f>
        <v/>
      </c>
      <c r="CE1729" s="41" t="str">
        <f>'Data Entry'!$BW4374</f>
        <v/>
      </c>
    </row>
    <row r="1730" spans="77:83" hidden="1" x14ac:dyDescent="0.25">
      <c r="BY1730" s="37">
        <v>1727</v>
      </c>
      <c r="CC1730" s="41" t="str">
        <f>IFERROR(INDEX('Data Entry'!$BY$2649:$BY$5288, MATCH($BY1730, 'Data Entry'!$BZ$2649:$BZ$5288, 0)), "")</f>
        <v/>
      </c>
      <c r="CE1730" s="41" t="str">
        <f>'Data Entry'!$BW4375</f>
        <v/>
      </c>
    </row>
    <row r="1731" spans="77:83" hidden="1" x14ac:dyDescent="0.25">
      <c r="BY1731" s="37">
        <v>1728</v>
      </c>
      <c r="CC1731" s="41" t="str">
        <f>IFERROR(INDEX('Data Entry'!$BY$2649:$BY$5288, MATCH($BY1731, 'Data Entry'!$BZ$2649:$BZ$5288, 0)), "")</f>
        <v/>
      </c>
      <c r="CE1731" s="41" t="str">
        <f>'Data Entry'!$BW4376</f>
        <v/>
      </c>
    </row>
    <row r="1732" spans="77:83" hidden="1" x14ac:dyDescent="0.25">
      <c r="BY1732" s="37">
        <v>1729</v>
      </c>
      <c r="CC1732" s="41" t="str">
        <f>IFERROR(INDEX('Data Entry'!$BY$2649:$BY$5288, MATCH($BY1732, 'Data Entry'!$BZ$2649:$BZ$5288, 0)), "")</f>
        <v/>
      </c>
      <c r="CE1732" s="41" t="str">
        <f>'Data Entry'!$BW4377</f>
        <v/>
      </c>
    </row>
    <row r="1733" spans="77:83" hidden="1" x14ac:dyDescent="0.25">
      <c r="BY1733" s="37">
        <v>1730</v>
      </c>
      <c r="CC1733" s="41" t="str">
        <f>IFERROR(INDEX('Data Entry'!$BY$2649:$BY$5288, MATCH($BY1733, 'Data Entry'!$BZ$2649:$BZ$5288, 0)), "")</f>
        <v/>
      </c>
      <c r="CE1733" s="41" t="str">
        <f>'Data Entry'!$BW4378</f>
        <v/>
      </c>
    </row>
    <row r="1734" spans="77:83" hidden="1" x14ac:dyDescent="0.25">
      <c r="BY1734" s="37">
        <v>1731</v>
      </c>
      <c r="CC1734" s="41" t="str">
        <f>IFERROR(INDEX('Data Entry'!$BY$2649:$BY$5288, MATCH($BY1734, 'Data Entry'!$BZ$2649:$BZ$5288, 0)), "")</f>
        <v/>
      </c>
      <c r="CE1734" s="41" t="str">
        <f>'Data Entry'!$BW4379</f>
        <v/>
      </c>
    </row>
    <row r="1735" spans="77:83" hidden="1" x14ac:dyDescent="0.25">
      <c r="BY1735" s="37">
        <v>1732</v>
      </c>
      <c r="CC1735" s="41" t="str">
        <f>IFERROR(INDEX('Data Entry'!$BY$2649:$BY$5288, MATCH($BY1735, 'Data Entry'!$BZ$2649:$BZ$5288, 0)), "")</f>
        <v/>
      </c>
      <c r="CE1735" s="41" t="str">
        <f>'Data Entry'!$BW4380</f>
        <v/>
      </c>
    </row>
    <row r="1736" spans="77:83" hidden="1" x14ac:dyDescent="0.25">
      <c r="BY1736" s="37">
        <v>1733</v>
      </c>
      <c r="CC1736" s="41" t="str">
        <f>IFERROR(INDEX('Data Entry'!$BY$2649:$BY$5288, MATCH($BY1736, 'Data Entry'!$BZ$2649:$BZ$5288, 0)), "")</f>
        <v/>
      </c>
      <c r="CE1736" s="41" t="str">
        <f>'Data Entry'!$BW4381</f>
        <v/>
      </c>
    </row>
    <row r="1737" spans="77:83" hidden="1" x14ac:dyDescent="0.25">
      <c r="BY1737" s="37">
        <v>1734</v>
      </c>
      <c r="CC1737" s="41" t="str">
        <f>IFERROR(INDEX('Data Entry'!$BY$2649:$BY$5288, MATCH($BY1737, 'Data Entry'!$BZ$2649:$BZ$5288, 0)), "")</f>
        <v/>
      </c>
      <c r="CE1737" s="41" t="str">
        <f>'Data Entry'!$BW4382</f>
        <v/>
      </c>
    </row>
    <row r="1738" spans="77:83" hidden="1" x14ac:dyDescent="0.25">
      <c r="BY1738" s="37">
        <v>1735</v>
      </c>
      <c r="CC1738" s="41" t="str">
        <f>IFERROR(INDEX('Data Entry'!$BY$2649:$BY$5288, MATCH($BY1738, 'Data Entry'!$BZ$2649:$BZ$5288, 0)), "")</f>
        <v/>
      </c>
      <c r="CE1738" s="41" t="str">
        <f>'Data Entry'!$BW4383</f>
        <v/>
      </c>
    </row>
    <row r="1739" spans="77:83" hidden="1" x14ac:dyDescent="0.25">
      <c r="BY1739" s="37">
        <v>1736</v>
      </c>
      <c r="CC1739" s="41" t="str">
        <f>IFERROR(INDEX('Data Entry'!$BY$2649:$BY$5288, MATCH($BY1739, 'Data Entry'!$BZ$2649:$BZ$5288, 0)), "")</f>
        <v/>
      </c>
      <c r="CE1739" s="41" t="str">
        <f>'Data Entry'!$BW4384</f>
        <v/>
      </c>
    </row>
    <row r="1740" spans="77:83" hidden="1" x14ac:dyDescent="0.25">
      <c r="BY1740" s="37">
        <v>1737</v>
      </c>
      <c r="CC1740" s="41" t="str">
        <f>IFERROR(INDEX('Data Entry'!$BY$2649:$BY$5288, MATCH($BY1740, 'Data Entry'!$BZ$2649:$BZ$5288, 0)), "")</f>
        <v/>
      </c>
      <c r="CE1740" s="41" t="str">
        <f>'Data Entry'!$BW4385</f>
        <v/>
      </c>
    </row>
    <row r="1741" spans="77:83" hidden="1" x14ac:dyDescent="0.25">
      <c r="BY1741" s="37">
        <v>1738</v>
      </c>
      <c r="CC1741" s="41" t="str">
        <f>IFERROR(INDEX('Data Entry'!$BY$2649:$BY$5288, MATCH($BY1741, 'Data Entry'!$BZ$2649:$BZ$5288, 0)), "")</f>
        <v/>
      </c>
      <c r="CE1741" s="41" t="str">
        <f>'Data Entry'!$BW4386</f>
        <v/>
      </c>
    </row>
    <row r="1742" spans="77:83" hidden="1" x14ac:dyDescent="0.25">
      <c r="BY1742" s="37">
        <v>1739</v>
      </c>
      <c r="CC1742" s="41" t="str">
        <f>IFERROR(INDEX('Data Entry'!$BY$2649:$BY$5288, MATCH($BY1742, 'Data Entry'!$BZ$2649:$BZ$5288, 0)), "")</f>
        <v/>
      </c>
      <c r="CE1742" s="41" t="str">
        <f>'Data Entry'!$BW4387</f>
        <v/>
      </c>
    </row>
    <row r="1743" spans="77:83" hidden="1" x14ac:dyDescent="0.25">
      <c r="BY1743" s="37">
        <v>1740</v>
      </c>
      <c r="CC1743" s="41" t="str">
        <f>IFERROR(INDEX('Data Entry'!$BY$2649:$BY$5288, MATCH($BY1743, 'Data Entry'!$BZ$2649:$BZ$5288, 0)), "")</f>
        <v/>
      </c>
      <c r="CE1743" s="41" t="str">
        <f>'Data Entry'!$BW4388</f>
        <v/>
      </c>
    </row>
    <row r="1744" spans="77:83" hidden="1" x14ac:dyDescent="0.25">
      <c r="BY1744" s="37">
        <v>1741</v>
      </c>
      <c r="CC1744" s="41" t="str">
        <f>IFERROR(INDEX('Data Entry'!$BY$2649:$BY$5288, MATCH($BY1744, 'Data Entry'!$BZ$2649:$BZ$5288, 0)), "")</f>
        <v/>
      </c>
      <c r="CE1744" s="41" t="str">
        <f>'Data Entry'!$BW4389</f>
        <v/>
      </c>
    </row>
    <row r="1745" spans="77:83" hidden="1" x14ac:dyDescent="0.25">
      <c r="BY1745" s="37">
        <v>1742</v>
      </c>
      <c r="CC1745" s="41" t="str">
        <f>IFERROR(INDEX('Data Entry'!$BY$2649:$BY$5288, MATCH($BY1745, 'Data Entry'!$BZ$2649:$BZ$5288, 0)), "")</f>
        <v/>
      </c>
      <c r="CE1745" s="41" t="str">
        <f>'Data Entry'!$BW4390</f>
        <v/>
      </c>
    </row>
    <row r="1746" spans="77:83" hidden="1" x14ac:dyDescent="0.25">
      <c r="BY1746" s="37">
        <v>1743</v>
      </c>
      <c r="CC1746" s="41" t="str">
        <f>IFERROR(INDEX('Data Entry'!$BY$2649:$BY$5288, MATCH($BY1746, 'Data Entry'!$BZ$2649:$BZ$5288, 0)), "")</f>
        <v/>
      </c>
      <c r="CE1746" s="41" t="str">
        <f>'Data Entry'!$BW4391</f>
        <v/>
      </c>
    </row>
    <row r="1747" spans="77:83" hidden="1" x14ac:dyDescent="0.25">
      <c r="BY1747" s="37">
        <v>1744</v>
      </c>
      <c r="CC1747" s="41" t="str">
        <f>IFERROR(INDEX('Data Entry'!$BY$2649:$BY$5288, MATCH($BY1747, 'Data Entry'!$BZ$2649:$BZ$5288, 0)), "")</f>
        <v/>
      </c>
      <c r="CE1747" s="41" t="str">
        <f>'Data Entry'!$BW4392</f>
        <v/>
      </c>
    </row>
    <row r="1748" spans="77:83" hidden="1" x14ac:dyDescent="0.25">
      <c r="BY1748" s="37">
        <v>1745</v>
      </c>
      <c r="CC1748" s="41" t="str">
        <f>IFERROR(INDEX('Data Entry'!$BY$2649:$BY$5288, MATCH($BY1748, 'Data Entry'!$BZ$2649:$BZ$5288, 0)), "")</f>
        <v/>
      </c>
      <c r="CE1748" s="41" t="str">
        <f>'Data Entry'!$BW4393</f>
        <v/>
      </c>
    </row>
    <row r="1749" spans="77:83" hidden="1" x14ac:dyDescent="0.25">
      <c r="BY1749" s="37">
        <v>1746</v>
      </c>
      <c r="CC1749" s="41" t="str">
        <f>IFERROR(INDEX('Data Entry'!$BY$2649:$BY$5288, MATCH($BY1749, 'Data Entry'!$BZ$2649:$BZ$5288, 0)), "")</f>
        <v/>
      </c>
      <c r="CE1749" s="41" t="str">
        <f>'Data Entry'!$BW4394</f>
        <v/>
      </c>
    </row>
    <row r="1750" spans="77:83" hidden="1" x14ac:dyDescent="0.25">
      <c r="BY1750" s="37">
        <v>1747</v>
      </c>
      <c r="CC1750" s="41" t="str">
        <f>IFERROR(INDEX('Data Entry'!$BY$2649:$BY$5288, MATCH($BY1750, 'Data Entry'!$BZ$2649:$BZ$5288, 0)), "")</f>
        <v/>
      </c>
      <c r="CE1750" s="41" t="str">
        <f>'Data Entry'!$BW4395</f>
        <v/>
      </c>
    </row>
    <row r="1751" spans="77:83" hidden="1" x14ac:dyDescent="0.25">
      <c r="BY1751" s="37">
        <v>1748</v>
      </c>
      <c r="CC1751" s="41" t="str">
        <f>IFERROR(INDEX('Data Entry'!$BY$2649:$BY$5288, MATCH($BY1751, 'Data Entry'!$BZ$2649:$BZ$5288, 0)), "")</f>
        <v/>
      </c>
      <c r="CE1751" s="41" t="str">
        <f>'Data Entry'!$BW4396</f>
        <v/>
      </c>
    </row>
    <row r="1752" spans="77:83" hidden="1" x14ac:dyDescent="0.25">
      <c r="BY1752" s="37">
        <v>1749</v>
      </c>
      <c r="CC1752" s="41" t="str">
        <f>IFERROR(INDEX('Data Entry'!$BY$2649:$BY$5288, MATCH($BY1752, 'Data Entry'!$BZ$2649:$BZ$5288, 0)), "")</f>
        <v/>
      </c>
      <c r="CE1752" s="41" t="str">
        <f>'Data Entry'!$BW4397</f>
        <v/>
      </c>
    </row>
    <row r="1753" spans="77:83" hidden="1" x14ac:dyDescent="0.25">
      <c r="BY1753" s="37">
        <v>1750</v>
      </c>
      <c r="CC1753" s="41" t="str">
        <f>IFERROR(INDEX('Data Entry'!$BY$2649:$BY$5288, MATCH($BY1753, 'Data Entry'!$BZ$2649:$BZ$5288, 0)), "")</f>
        <v/>
      </c>
      <c r="CE1753" s="41" t="str">
        <f>'Data Entry'!$BW4398</f>
        <v/>
      </c>
    </row>
    <row r="1754" spans="77:83" hidden="1" x14ac:dyDescent="0.25">
      <c r="BY1754" s="37">
        <v>1751</v>
      </c>
      <c r="CC1754" s="41" t="str">
        <f>IFERROR(INDEX('Data Entry'!$BY$2649:$BY$5288, MATCH($BY1754, 'Data Entry'!$BZ$2649:$BZ$5288, 0)), "")</f>
        <v/>
      </c>
      <c r="CE1754" s="41" t="str">
        <f>'Data Entry'!$BW4399</f>
        <v/>
      </c>
    </row>
    <row r="1755" spans="77:83" hidden="1" x14ac:dyDescent="0.25">
      <c r="BY1755" s="37">
        <v>1752</v>
      </c>
      <c r="CC1755" s="41" t="str">
        <f>IFERROR(INDEX('Data Entry'!$BY$2649:$BY$5288, MATCH($BY1755, 'Data Entry'!$BZ$2649:$BZ$5288, 0)), "")</f>
        <v/>
      </c>
      <c r="CE1755" s="41" t="str">
        <f>'Data Entry'!$BW4400</f>
        <v/>
      </c>
    </row>
    <row r="1756" spans="77:83" hidden="1" x14ac:dyDescent="0.25">
      <c r="BY1756" s="37">
        <v>1753</v>
      </c>
      <c r="CC1756" s="41" t="str">
        <f>IFERROR(INDEX('Data Entry'!$BY$2649:$BY$5288, MATCH($BY1756, 'Data Entry'!$BZ$2649:$BZ$5288, 0)), "")</f>
        <v/>
      </c>
      <c r="CE1756" s="41" t="str">
        <f>'Data Entry'!$BW4401</f>
        <v/>
      </c>
    </row>
    <row r="1757" spans="77:83" hidden="1" x14ac:dyDescent="0.25">
      <c r="BY1757" s="37">
        <v>1754</v>
      </c>
      <c r="CC1757" s="41" t="str">
        <f>IFERROR(INDEX('Data Entry'!$BY$2649:$BY$5288, MATCH($BY1757, 'Data Entry'!$BZ$2649:$BZ$5288, 0)), "")</f>
        <v/>
      </c>
      <c r="CE1757" s="41" t="str">
        <f>'Data Entry'!$BW4402</f>
        <v/>
      </c>
    </row>
    <row r="1758" spans="77:83" hidden="1" x14ac:dyDescent="0.25">
      <c r="BY1758" s="37">
        <v>1755</v>
      </c>
      <c r="CC1758" s="41" t="str">
        <f>IFERROR(INDEX('Data Entry'!$BY$2649:$BY$5288, MATCH($BY1758, 'Data Entry'!$BZ$2649:$BZ$5288, 0)), "")</f>
        <v/>
      </c>
      <c r="CE1758" s="41" t="str">
        <f>'Data Entry'!$BW4403</f>
        <v/>
      </c>
    </row>
    <row r="1759" spans="77:83" hidden="1" x14ac:dyDescent="0.25">
      <c r="BY1759" s="37">
        <v>1756</v>
      </c>
      <c r="CC1759" s="41" t="str">
        <f>IFERROR(INDEX('Data Entry'!$BY$2649:$BY$5288, MATCH($BY1759, 'Data Entry'!$BZ$2649:$BZ$5288, 0)), "")</f>
        <v/>
      </c>
      <c r="CE1759" s="41" t="str">
        <f>'Data Entry'!$BW4404</f>
        <v/>
      </c>
    </row>
    <row r="1760" spans="77:83" hidden="1" x14ac:dyDescent="0.25">
      <c r="BY1760" s="37">
        <v>1757</v>
      </c>
      <c r="CC1760" s="41" t="str">
        <f>IFERROR(INDEX('Data Entry'!$BY$2649:$BY$5288, MATCH($BY1760, 'Data Entry'!$BZ$2649:$BZ$5288, 0)), "")</f>
        <v/>
      </c>
      <c r="CE1760" s="41" t="str">
        <f>'Data Entry'!$BW4405</f>
        <v/>
      </c>
    </row>
    <row r="1761" spans="77:83" hidden="1" x14ac:dyDescent="0.25">
      <c r="BY1761" s="37">
        <v>1758</v>
      </c>
      <c r="CC1761" s="41" t="str">
        <f>IFERROR(INDEX('Data Entry'!$BY$2649:$BY$5288, MATCH($BY1761, 'Data Entry'!$BZ$2649:$BZ$5288, 0)), "")</f>
        <v/>
      </c>
      <c r="CE1761" s="41" t="str">
        <f>'Data Entry'!$BW4406</f>
        <v/>
      </c>
    </row>
    <row r="1762" spans="77:83" hidden="1" x14ac:dyDescent="0.25">
      <c r="BY1762" s="37">
        <v>1759</v>
      </c>
      <c r="CC1762" s="41" t="str">
        <f>IFERROR(INDEX('Data Entry'!$BY$2649:$BY$5288, MATCH($BY1762, 'Data Entry'!$BZ$2649:$BZ$5288, 0)), "")</f>
        <v/>
      </c>
      <c r="CE1762" s="41" t="str">
        <f>'Data Entry'!$BW4407</f>
        <v/>
      </c>
    </row>
    <row r="1763" spans="77:83" hidden="1" x14ac:dyDescent="0.25">
      <c r="BY1763" s="37">
        <v>1760</v>
      </c>
      <c r="CC1763" s="41" t="str">
        <f>IFERROR(INDEX('Data Entry'!$BY$2649:$BY$5288, MATCH($BY1763, 'Data Entry'!$BZ$2649:$BZ$5288, 0)), "")</f>
        <v/>
      </c>
      <c r="CE1763" s="41" t="str">
        <f>'Data Entry'!$BW4408</f>
        <v/>
      </c>
    </row>
    <row r="1764" spans="77:83" hidden="1" x14ac:dyDescent="0.25">
      <c r="BY1764" s="37">
        <v>1761</v>
      </c>
      <c r="CC1764" s="41" t="str">
        <f>IFERROR(INDEX('Data Entry'!$BY$2649:$BY$5288, MATCH($BY1764, 'Data Entry'!$BZ$2649:$BZ$5288, 0)), "")</f>
        <v/>
      </c>
      <c r="CE1764" s="41" t="str">
        <f>'Data Entry'!$BW4409</f>
        <v/>
      </c>
    </row>
    <row r="1765" spans="77:83" hidden="1" x14ac:dyDescent="0.25">
      <c r="BY1765" s="37">
        <v>1762</v>
      </c>
      <c r="CC1765" s="41" t="str">
        <f>IFERROR(INDEX('Data Entry'!$BY$2649:$BY$5288, MATCH($BY1765, 'Data Entry'!$BZ$2649:$BZ$5288, 0)), "")</f>
        <v/>
      </c>
      <c r="CE1765" s="41" t="str">
        <f>'Data Entry'!$BW4410</f>
        <v/>
      </c>
    </row>
    <row r="1766" spans="77:83" hidden="1" x14ac:dyDescent="0.25">
      <c r="BY1766" s="37">
        <v>1763</v>
      </c>
      <c r="CC1766" s="41" t="str">
        <f>IFERROR(INDEX('Data Entry'!$BY$2649:$BY$5288, MATCH($BY1766, 'Data Entry'!$BZ$2649:$BZ$5288, 0)), "")</f>
        <v/>
      </c>
      <c r="CE1766" s="41" t="str">
        <f>'Data Entry'!$BW4411</f>
        <v/>
      </c>
    </row>
    <row r="1767" spans="77:83" hidden="1" x14ac:dyDescent="0.25">
      <c r="BY1767" s="37">
        <v>1764</v>
      </c>
      <c r="CC1767" s="41" t="str">
        <f>IFERROR(INDEX('Data Entry'!$BY$2649:$BY$5288, MATCH($BY1767, 'Data Entry'!$BZ$2649:$BZ$5288, 0)), "")</f>
        <v/>
      </c>
      <c r="CE1767" s="41" t="str">
        <f>'Data Entry'!$BW4412</f>
        <v/>
      </c>
    </row>
    <row r="1768" spans="77:83" hidden="1" x14ac:dyDescent="0.25">
      <c r="BY1768" s="37">
        <v>1765</v>
      </c>
      <c r="CC1768" s="41" t="str">
        <f>IFERROR(INDEX('Data Entry'!$BY$2649:$BY$5288, MATCH($BY1768, 'Data Entry'!$BZ$2649:$BZ$5288, 0)), "")</f>
        <v/>
      </c>
      <c r="CE1768" s="41" t="str">
        <f>'Data Entry'!$BW4413</f>
        <v/>
      </c>
    </row>
    <row r="1769" spans="77:83" hidden="1" x14ac:dyDescent="0.25">
      <c r="BY1769" s="37">
        <v>1766</v>
      </c>
      <c r="CC1769" s="41" t="str">
        <f>IFERROR(INDEX('Data Entry'!$BY$2649:$BY$5288, MATCH($BY1769, 'Data Entry'!$BZ$2649:$BZ$5288, 0)), "")</f>
        <v/>
      </c>
      <c r="CE1769" s="41" t="str">
        <f>'Data Entry'!$BW4414</f>
        <v/>
      </c>
    </row>
    <row r="1770" spans="77:83" hidden="1" x14ac:dyDescent="0.25">
      <c r="BY1770" s="37">
        <v>1767</v>
      </c>
      <c r="CC1770" s="41" t="str">
        <f>IFERROR(INDEX('Data Entry'!$BY$2649:$BY$5288, MATCH($BY1770, 'Data Entry'!$BZ$2649:$BZ$5288, 0)), "")</f>
        <v/>
      </c>
      <c r="CE1770" s="41" t="str">
        <f>'Data Entry'!$BW4415</f>
        <v/>
      </c>
    </row>
    <row r="1771" spans="77:83" hidden="1" x14ac:dyDescent="0.25">
      <c r="BY1771" s="37">
        <v>1768</v>
      </c>
      <c r="CC1771" s="41" t="str">
        <f>IFERROR(INDEX('Data Entry'!$BY$2649:$BY$5288, MATCH($BY1771, 'Data Entry'!$BZ$2649:$BZ$5288, 0)), "")</f>
        <v/>
      </c>
      <c r="CE1771" s="41" t="str">
        <f>'Data Entry'!$BW4416</f>
        <v/>
      </c>
    </row>
    <row r="1772" spans="77:83" hidden="1" x14ac:dyDescent="0.25">
      <c r="BY1772" s="37">
        <v>1769</v>
      </c>
      <c r="CC1772" s="41" t="str">
        <f>IFERROR(INDEX('Data Entry'!$BY$2649:$BY$5288, MATCH($BY1772, 'Data Entry'!$BZ$2649:$BZ$5288, 0)), "")</f>
        <v/>
      </c>
      <c r="CE1772" s="41" t="str">
        <f>'Data Entry'!$BW4417</f>
        <v/>
      </c>
    </row>
    <row r="1773" spans="77:83" hidden="1" x14ac:dyDescent="0.25">
      <c r="BY1773" s="37">
        <v>1770</v>
      </c>
      <c r="CC1773" s="41" t="str">
        <f>IFERROR(INDEX('Data Entry'!$BY$2649:$BY$5288, MATCH($BY1773, 'Data Entry'!$BZ$2649:$BZ$5288, 0)), "")</f>
        <v/>
      </c>
      <c r="CE1773" s="41" t="str">
        <f>'Data Entry'!$BW4418</f>
        <v/>
      </c>
    </row>
    <row r="1774" spans="77:83" hidden="1" x14ac:dyDescent="0.25">
      <c r="BY1774" s="37">
        <v>1771</v>
      </c>
      <c r="CC1774" s="41" t="str">
        <f>IFERROR(INDEX('Data Entry'!$BY$2649:$BY$5288, MATCH($BY1774, 'Data Entry'!$BZ$2649:$BZ$5288, 0)), "")</f>
        <v/>
      </c>
      <c r="CE1774" s="41" t="str">
        <f>'Data Entry'!$BW4419</f>
        <v/>
      </c>
    </row>
    <row r="1775" spans="77:83" hidden="1" x14ac:dyDescent="0.25">
      <c r="BY1775" s="37">
        <v>1772</v>
      </c>
      <c r="CC1775" s="41" t="str">
        <f>IFERROR(INDEX('Data Entry'!$BY$2649:$BY$5288, MATCH($BY1775, 'Data Entry'!$BZ$2649:$BZ$5288, 0)), "")</f>
        <v/>
      </c>
      <c r="CE1775" s="41" t="str">
        <f>'Data Entry'!$BW4420</f>
        <v/>
      </c>
    </row>
    <row r="1776" spans="77:83" hidden="1" x14ac:dyDescent="0.25">
      <c r="BY1776" s="37">
        <v>1773</v>
      </c>
      <c r="CC1776" s="41" t="str">
        <f>IFERROR(INDEX('Data Entry'!$BY$2649:$BY$5288, MATCH($BY1776, 'Data Entry'!$BZ$2649:$BZ$5288, 0)), "")</f>
        <v/>
      </c>
      <c r="CE1776" s="41" t="str">
        <f>'Data Entry'!$BW4421</f>
        <v/>
      </c>
    </row>
    <row r="1777" spans="77:83" hidden="1" x14ac:dyDescent="0.25">
      <c r="BY1777" s="37">
        <v>1774</v>
      </c>
      <c r="CC1777" s="41" t="str">
        <f>IFERROR(INDEX('Data Entry'!$BY$2649:$BY$5288, MATCH($BY1777, 'Data Entry'!$BZ$2649:$BZ$5288, 0)), "")</f>
        <v/>
      </c>
      <c r="CE1777" s="41" t="str">
        <f>'Data Entry'!$BW4422</f>
        <v/>
      </c>
    </row>
    <row r="1778" spans="77:83" hidden="1" x14ac:dyDescent="0.25">
      <c r="BY1778" s="37">
        <v>1775</v>
      </c>
      <c r="CC1778" s="41" t="str">
        <f>IFERROR(INDEX('Data Entry'!$BY$2649:$BY$5288, MATCH($BY1778, 'Data Entry'!$BZ$2649:$BZ$5288, 0)), "")</f>
        <v/>
      </c>
      <c r="CE1778" s="41" t="str">
        <f>'Data Entry'!$BW4423</f>
        <v/>
      </c>
    </row>
    <row r="1779" spans="77:83" hidden="1" x14ac:dyDescent="0.25">
      <c r="BY1779" s="37">
        <v>1776</v>
      </c>
      <c r="CC1779" s="41" t="str">
        <f>IFERROR(INDEX('Data Entry'!$BY$2649:$BY$5288, MATCH($BY1779, 'Data Entry'!$BZ$2649:$BZ$5288, 0)), "")</f>
        <v/>
      </c>
      <c r="CE1779" s="41" t="str">
        <f>'Data Entry'!$BW4424</f>
        <v/>
      </c>
    </row>
    <row r="1780" spans="77:83" hidden="1" x14ac:dyDescent="0.25">
      <c r="BY1780" s="37">
        <v>1777</v>
      </c>
      <c r="CC1780" s="41" t="str">
        <f>IFERROR(INDEX('Data Entry'!$BY$2649:$BY$5288, MATCH($BY1780, 'Data Entry'!$BZ$2649:$BZ$5288, 0)), "")</f>
        <v/>
      </c>
      <c r="CE1780" s="41" t="str">
        <f>'Data Entry'!$BW4425</f>
        <v/>
      </c>
    </row>
    <row r="1781" spans="77:83" hidden="1" x14ac:dyDescent="0.25">
      <c r="BY1781" s="37">
        <v>1778</v>
      </c>
      <c r="CC1781" s="41" t="str">
        <f>IFERROR(INDEX('Data Entry'!$BY$2649:$BY$5288, MATCH($BY1781, 'Data Entry'!$BZ$2649:$BZ$5288, 0)), "")</f>
        <v/>
      </c>
      <c r="CE1781" s="41" t="str">
        <f>'Data Entry'!$BW4426</f>
        <v/>
      </c>
    </row>
    <row r="1782" spans="77:83" hidden="1" x14ac:dyDescent="0.25">
      <c r="BY1782" s="37">
        <v>1779</v>
      </c>
      <c r="CC1782" s="41" t="str">
        <f>IFERROR(INDEX('Data Entry'!$BY$2649:$BY$5288, MATCH($BY1782, 'Data Entry'!$BZ$2649:$BZ$5288, 0)), "")</f>
        <v/>
      </c>
      <c r="CE1782" s="41" t="str">
        <f>'Data Entry'!$BW4427</f>
        <v/>
      </c>
    </row>
    <row r="1783" spans="77:83" hidden="1" x14ac:dyDescent="0.25">
      <c r="BY1783" s="37">
        <v>1780</v>
      </c>
      <c r="CC1783" s="41" t="str">
        <f>IFERROR(INDEX('Data Entry'!$BY$2649:$BY$5288, MATCH($BY1783, 'Data Entry'!$BZ$2649:$BZ$5288, 0)), "")</f>
        <v/>
      </c>
      <c r="CE1783" s="41" t="str">
        <f>'Data Entry'!$BW4428</f>
        <v/>
      </c>
    </row>
    <row r="1784" spans="77:83" hidden="1" x14ac:dyDescent="0.25">
      <c r="BY1784" s="37">
        <v>1781</v>
      </c>
      <c r="CC1784" s="41" t="str">
        <f>IFERROR(INDEX('Data Entry'!$BY$2649:$BY$5288, MATCH($BY1784, 'Data Entry'!$BZ$2649:$BZ$5288, 0)), "")</f>
        <v/>
      </c>
      <c r="CE1784" s="41" t="str">
        <f>'Data Entry'!$BW4429</f>
        <v/>
      </c>
    </row>
    <row r="1785" spans="77:83" hidden="1" x14ac:dyDescent="0.25">
      <c r="BY1785" s="37">
        <v>1782</v>
      </c>
      <c r="CC1785" s="41" t="str">
        <f>IFERROR(INDEX('Data Entry'!$BY$2649:$BY$5288, MATCH($BY1785, 'Data Entry'!$BZ$2649:$BZ$5288, 0)), "")</f>
        <v/>
      </c>
      <c r="CE1785" s="41" t="str">
        <f>'Data Entry'!$BW4430</f>
        <v/>
      </c>
    </row>
    <row r="1786" spans="77:83" hidden="1" x14ac:dyDescent="0.25">
      <c r="BY1786" s="37">
        <v>1783</v>
      </c>
      <c r="CC1786" s="41" t="str">
        <f>IFERROR(INDEX('Data Entry'!$BY$2649:$BY$5288, MATCH($BY1786, 'Data Entry'!$BZ$2649:$BZ$5288, 0)), "")</f>
        <v/>
      </c>
      <c r="CE1786" s="41" t="str">
        <f>'Data Entry'!$BW4431</f>
        <v/>
      </c>
    </row>
    <row r="1787" spans="77:83" hidden="1" x14ac:dyDescent="0.25">
      <c r="BY1787" s="37">
        <v>1784</v>
      </c>
      <c r="CC1787" s="41" t="str">
        <f>IFERROR(INDEX('Data Entry'!$BY$2649:$BY$5288, MATCH($BY1787, 'Data Entry'!$BZ$2649:$BZ$5288, 0)), "")</f>
        <v/>
      </c>
      <c r="CE1787" s="41" t="str">
        <f>'Data Entry'!$BW4432</f>
        <v/>
      </c>
    </row>
    <row r="1788" spans="77:83" hidden="1" x14ac:dyDescent="0.25">
      <c r="BY1788" s="37">
        <v>1785</v>
      </c>
      <c r="CC1788" s="41" t="str">
        <f>IFERROR(INDEX('Data Entry'!$BY$2649:$BY$5288, MATCH($BY1788, 'Data Entry'!$BZ$2649:$BZ$5288, 0)), "")</f>
        <v/>
      </c>
      <c r="CE1788" s="41" t="str">
        <f>'Data Entry'!$BW4433</f>
        <v/>
      </c>
    </row>
    <row r="1789" spans="77:83" hidden="1" x14ac:dyDescent="0.25">
      <c r="BY1789" s="37">
        <v>1786</v>
      </c>
      <c r="CC1789" s="41" t="str">
        <f>IFERROR(INDEX('Data Entry'!$BY$2649:$BY$5288, MATCH($BY1789, 'Data Entry'!$BZ$2649:$BZ$5288, 0)), "")</f>
        <v/>
      </c>
      <c r="CE1789" s="41" t="str">
        <f>'Data Entry'!$BW4434</f>
        <v/>
      </c>
    </row>
    <row r="1790" spans="77:83" hidden="1" x14ac:dyDescent="0.25">
      <c r="BY1790" s="37">
        <v>1787</v>
      </c>
      <c r="CC1790" s="41" t="str">
        <f>IFERROR(INDEX('Data Entry'!$BY$2649:$BY$5288, MATCH($BY1790, 'Data Entry'!$BZ$2649:$BZ$5288, 0)), "")</f>
        <v/>
      </c>
      <c r="CE1790" s="41" t="str">
        <f>'Data Entry'!$BW4435</f>
        <v/>
      </c>
    </row>
    <row r="1791" spans="77:83" hidden="1" x14ac:dyDescent="0.25">
      <c r="BY1791" s="37">
        <v>1788</v>
      </c>
      <c r="CC1791" s="41" t="str">
        <f>IFERROR(INDEX('Data Entry'!$BY$2649:$BY$5288, MATCH($BY1791, 'Data Entry'!$BZ$2649:$BZ$5288, 0)), "")</f>
        <v/>
      </c>
      <c r="CE1791" s="41" t="str">
        <f>'Data Entry'!$BW4436</f>
        <v/>
      </c>
    </row>
    <row r="1792" spans="77:83" hidden="1" x14ac:dyDescent="0.25">
      <c r="BY1792" s="37">
        <v>1789</v>
      </c>
      <c r="CC1792" s="41" t="str">
        <f>IFERROR(INDEX('Data Entry'!$BY$2649:$BY$5288, MATCH($BY1792, 'Data Entry'!$BZ$2649:$BZ$5288, 0)), "")</f>
        <v/>
      </c>
      <c r="CE1792" s="41" t="str">
        <f>'Data Entry'!$BW4437</f>
        <v/>
      </c>
    </row>
    <row r="1793" spans="77:83" hidden="1" x14ac:dyDescent="0.25">
      <c r="BY1793" s="37">
        <v>1790</v>
      </c>
      <c r="CC1793" s="41" t="str">
        <f>IFERROR(INDEX('Data Entry'!$BY$2649:$BY$5288, MATCH($BY1793, 'Data Entry'!$BZ$2649:$BZ$5288, 0)), "")</f>
        <v/>
      </c>
      <c r="CE1793" s="41" t="str">
        <f>'Data Entry'!$BW4438</f>
        <v/>
      </c>
    </row>
    <row r="1794" spans="77:83" hidden="1" x14ac:dyDescent="0.25">
      <c r="BY1794" s="37">
        <v>1791</v>
      </c>
      <c r="CC1794" s="41" t="str">
        <f>IFERROR(INDEX('Data Entry'!$BY$2649:$BY$5288, MATCH($BY1794, 'Data Entry'!$BZ$2649:$BZ$5288, 0)), "")</f>
        <v/>
      </c>
      <c r="CE1794" s="41" t="str">
        <f>'Data Entry'!$BW4439</f>
        <v/>
      </c>
    </row>
    <row r="1795" spans="77:83" hidden="1" x14ac:dyDescent="0.25">
      <c r="BY1795" s="37">
        <v>1792</v>
      </c>
      <c r="CC1795" s="41" t="str">
        <f>IFERROR(INDEX('Data Entry'!$BY$2649:$BY$5288, MATCH($BY1795, 'Data Entry'!$BZ$2649:$BZ$5288, 0)), "")</f>
        <v/>
      </c>
      <c r="CE1795" s="41" t="str">
        <f>'Data Entry'!$BW4440</f>
        <v/>
      </c>
    </row>
    <row r="1796" spans="77:83" hidden="1" x14ac:dyDescent="0.25">
      <c r="BY1796" s="37">
        <v>1793</v>
      </c>
      <c r="CC1796" s="41" t="str">
        <f>IFERROR(INDEX('Data Entry'!$BY$2649:$BY$5288, MATCH($BY1796, 'Data Entry'!$BZ$2649:$BZ$5288, 0)), "")</f>
        <v/>
      </c>
      <c r="CE1796" s="41" t="str">
        <f>'Data Entry'!$BW4441</f>
        <v/>
      </c>
    </row>
    <row r="1797" spans="77:83" hidden="1" x14ac:dyDescent="0.25">
      <c r="BY1797" s="37">
        <v>1794</v>
      </c>
      <c r="CC1797" s="41" t="str">
        <f>IFERROR(INDEX('Data Entry'!$BY$2649:$BY$5288, MATCH($BY1797, 'Data Entry'!$BZ$2649:$BZ$5288, 0)), "")</f>
        <v/>
      </c>
      <c r="CE1797" s="41" t="str">
        <f>'Data Entry'!$BW4442</f>
        <v/>
      </c>
    </row>
    <row r="1798" spans="77:83" hidden="1" x14ac:dyDescent="0.25">
      <c r="BY1798" s="37">
        <v>1795</v>
      </c>
      <c r="CC1798" s="41" t="str">
        <f>IFERROR(INDEX('Data Entry'!$BY$2649:$BY$5288, MATCH($BY1798, 'Data Entry'!$BZ$2649:$BZ$5288, 0)), "")</f>
        <v/>
      </c>
      <c r="CE1798" s="41" t="str">
        <f>'Data Entry'!$BW4443</f>
        <v/>
      </c>
    </row>
    <row r="1799" spans="77:83" hidden="1" x14ac:dyDescent="0.25">
      <c r="BY1799" s="37">
        <v>1796</v>
      </c>
      <c r="CC1799" s="41" t="str">
        <f>IFERROR(INDEX('Data Entry'!$BY$2649:$BY$5288, MATCH($BY1799, 'Data Entry'!$BZ$2649:$BZ$5288, 0)), "")</f>
        <v/>
      </c>
      <c r="CE1799" s="41" t="str">
        <f>'Data Entry'!$BW4444</f>
        <v/>
      </c>
    </row>
    <row r="1800" spans="77:83" hidden="1" x14ac:dyDescent="0.25">
      <c r="BY1800" s="37">
        <v>1797</v>
      </c>
      <c r="CC1800" s="41" t="str">
        <f>IFERROR(INDEX('Data Entry'!$BY$2649:$BY$5288, MATCH($BY1800, 'Data Entry'!$BZ$2649:$BZ$5288, 0)), "")</f>
        <v/>
      </c>
      <c r="CE1800" s="41" t="str">
        <f>'Data Entry'!$BW4445</f>
        <v/>
      </c>
    </row>
    <row r="1801" spans="77:83" hidden="1" x14ac:dyDescent="0.25">
      <c r="BY1801" s="37">
        <v>1798</v>
      </c>
      <c r="CC1801" s="41" t="str">
        <f>IFERROR(INDEX('Data Entry'!$BY$2649:$BY$5288, MATCH($BY1801, 'Data Entry'!$BZ$2649:$BZ$5288, 0)), "")</f>
        <v/>
      </c>
      <c r="CE1801" s="41" t="str">
        <f>'Data Entry'!$BW4446</f>
        <v/>
      </c>
    </row>
    <row r="1802" spans="77:83" hidden="1" x14ac:dyDescent="0.25">
      <c r="BY1802" s="37">
        <v>1799</v>
      </c>
      <c r="CC1802" s="41" t="str">
        <f>IFERROR(INDEX('Data Entry'!$BY$2649:$BY$5288, MATCH($BY1802, 'Data Entry'!$BZ$2649:$BZ$5288, 0)), "")</f>
        <v/>
      </c>
      <c r="CE1802" s="41" t="str">
        <f>'Data Entry'!$BW4447</f>
        <v/>
      </c>
    </row>
    <row r="1803" spans="77:83" hidden="1" x14ac:dyDescent="0.25">
      <c r="BY1803" s="37">
        <v>1800</v>
      </c>
      <c r="CC1803" s="41" t="str">
        <f>IFERROR(INDEX('Data Entry'!$BY$2649:$BY$5288, MATCH($BY1803, 'Data Entry'!$BZ$2649:$BZ$5288, 0)), "")</f>
        <v/>
      </c>
      <c r="CE1803" s="41" t="str">
        <f>'Data Entry'!$BW4448</f>
        <v/>
      </c>
    </row>
    <row r="1804" spans="77:83" hidden="1" x14ac:dyDescent="0.25">
      <c r="BY1804" s="37">
        <v>1801</v>
      </c>
      <c r="CC1804" s="41" t="str">
        <f>IFERROR(INDEX('Data Entry'!$BY$2649:$BY$5288, MATCH($BY1804, 'Data Entry'!$BZ$2649:$BZ$5288, 0)), "")</f>
        <v/>
      </c>
      <c r="CE1804" s="41" t="str">
        <f>'Data Entry'!$BW4449</f>
        <v/>
      </c>
    </row>
    <row r="1805" spans="77:83" hidden="1" x14ac:dyDescent="0.25">
      <c r="BY1805" s="37">
        <v>1802</v>
      </c>
      <c r="CC1805" s="41" t="str">
        <f>IFERROR(INDEX('Data Entry'!$BY$2649:$BY$5288, MATCH($BY1805, 'Data Entry'!$BZ$2649:$BZ$5288, 0)), "")</f>
        <v/>
      </c>
      <c r="CE1805" s="41" t="str">
        <f>'Data Entry'!$BW4450</f>
        <v/>
      </c>
    </row>
    <row r="1806" spans="77:83" hidden="1" x14ac:dyDescent="0.25">
      <c r="BY1806" s="37">
        <v>1803</v>
      </c>
      <c r="CC1806" s="41" t="str">
        <f>IFERROR(INDEX('Data Entry'!$BY$2649:$BY$5288, MATCH($BY1806, 'Data Entry'!$BZ$2649:$BZ$5288, 0)), "")</f>
        <v/>
      </c>
      <c r="CE1806" s="41" t="str">
        <f>'Data Entry'!$BW4451</f>
        <v/>
      </c>
    </row>
    <row r="1807" spans="77:83" hidden="1" x14ac:dyDescent="0.25">
      <c r="BY1807" s="37">
        <v>1804</v>
      </c>
      <c r="CC1807" s="41" t="str">
        <f>IFERROR(INDEX('Data Entry'!$BY$2649:$BY$5288, MATCH($BY1807, 'Data Entry'!$BZ$2649:$BZ$5288, 0)), "")</f>
        <v/>
      </c>
      <c r="CE1807" s="41" t="str">
        <f>'Data Entry'!$BW4452</f>
        <v/>
      </c>
    </row>
    <row r="1808" spans="77:83" hidden="1" x14ac:dyDescent="0.25">
      <c r="BY1808" s="37">
        <v>1805</v>
      </c>
      <c r="CC1808" s="41" t="str">
        <f>IFERROR(INDEX('Data Entry'!$BY$2649:$BY$5288, MATCH($BY1808, 'Data Entry'!$BZ$2649:$BZ$5288, 0)), "")</f>
        <v/>
      </c>
      <c r="CE1808" s="41" t="str">
        <f>'Data Entry'!$BW4453</f>
        <v/>
      </c>
    </row>
    <row r="1809" spans="77:83" hidden="1" x14ac:dyDescent="0.25">
      <c r="BY1809" s="37">
        <v>1806</v>
      </c>
      <c r="CC1809" s="41" t="str">
        <f>IFERROR(INDEX('Data Entry'!$BY$2649:$BY$5288, MATCH($BY1809, 'Data Entry'!$BZ$2649:$BZ$5288, 0)), "")</f>
        <v/>
      </c>
      <c r="CE1809" s="41" t="str">
        <f>'Data Entry'!$BW4454</f>
        <v/>
      </c>
    </row>
    <row r="1810" spans="77:83" hidden="1" x14ac:dyDescent="0.25">
      <c r="BY1810" s="37">
        <v>1807</v>
      </c>
      <c r="CC1810" s="41" t="str">
        <f>IFERROR(INDEX('Data Entry'!$BY$2649:$BY$5288, MATCH($BY1810, 'Data Entry'!$BZ$2649:$BZ$5288, 0)), "")</f>
        <v/>
      </c>
      <c r="CE1810" s="41" t="str">
        <f>'Data Entry'!$BW4455</f>
        <v/>
      </c>
    </row>
    <row r="1811" spans="77:83" hidden="1" x14ac:dyDescent="0.25">
      <c r="BY1811" s="37">
        <v>1808</v>
      </c>
      <c r="CC1811" s="41" t="str">
        <f>IFERROR(INDEX('Data Entry'!$BY$2649:$BY$5288, MATCH($BY1811, 'Data Entry'!$BZ$2649:$BZ$5288, 0)), "")</f>
        <v/>
      </c>
      <c r="CE1811" s="41" t="str">
        <f>'Data Entry'!$BW4456</f>
        <v/>
      </c>
    </row>
    <row r="1812" spans="77:83" hidden="1" x14ac:dyDescent="0.25">
      <c r="BY1812" s="37">
        <v>1809</v>
      </c>
      <c r="CC1812" s="41" t="str">
        <f>IFERROR(INDEX('Data Entry'!$BY$2649:$BY$5288, MATCH($BY1812, 'Data Entry'!$BZ$2649:$BZ$5288, 0)), "")</f>
        <v/>
      </c>
      <c r="CE1812" s="41" t="str">
        <f>'Data Entry'!$BW4457</f>
        <v/>
      </c>
    </row>
    <row r="1813" spans="77:83" hidden="1" x14ac:dyDescent="0.25">
      <c r="BY1813" s="37">
        <v>1810</v>
      </c>
      <c r="CC1813" s="41" t="str">
        <f>IFERROR(INDEX('Data Entry'!$BY$2649:$BY$5288, MATCH($BY1813, 'Data Entry'!$BZ$2649:$BZ$5288, 0)), "")</f>
        <v/>
      </c>
      <c r="CE1813" s="41" t="str">
        <f>'Data Entry'!$BW4458</f>
        <v/>
      </c>
    </row>
    <row r="1814" spans="77:83" hidden="1" x14ac:dyDescent="0.25">
      <c r="BY1814" s="37">
        <v>1811</v>
      </c>
      <c r="CC1814" s="41" t="str">
        <f>IFERROR(INDEX('Data Entry'!$BY$2649:$BY$5288, MATCH($BY1814, 'Data Entry'!$BZ$2649:$BZ$5288, 0)), "")</f>
        <v/>
      </c>
      <c r="CE1814" s="41" t="str">
        <f>'Data Entry'!$BW4459</f>
        <v/>
      </c>
    </row>
    <row r="1815" spans="77:83" hidden="1" x14ac:dyDescent="0.25">
      <c r="BY1815" s="37">
        <v>1812</v>
      </c>
      <c r="CC1815" s="41" t="str">
        <f>IFERROR(INDEX('Data Entry'!$BY$2649:$BY$5288, MATCH($BY1815, 'Data Entry'!$BZ$2649:$BZ$5288, 0)), "")</f>
        <v/>
      </c>
      <c r="CE1815" s="41" t="str">
        <f>'Data Entry'!$BW4460</f>
        <v/>
      </c>
    </row>
    <row r="1816" spans="77:83" hidden="1" x14ac:dyDescent="0.25">
      <c r="BY1816" s="37">
        <v>1813</v>
      </c>
      <c r="CC1816" s="41" t="str">
        <f>IFERROR(INDEX('Data Entry'!$BY$2649:$BY$5288, MATCH($BY1816, 'Data Entry'!$BZ$2649:$BZ$5288, 0)), "")</f>
        <v/>
      </c>
      <c r="CE1816" s="41" t="str">
        <f>'Data Entry'!$BW4461</f>
        <v/>
      </c>
    </row>
    <row r="1817" spans="77:83" hidden="1" x14ac:dyDescent="0.25">
      <c r="BY1817" s="37">
        <v>1814</v>
      </c>
      <c r="CC1817" s="41" t="str">
        <f>IFERROR(INDEX('Data Entry'!$BY$2649:$BY$5288, MATCH($BY1817, 'Data Entry'!$BZ$2649:$BZ$5288, 0)), "")</f>
        <v/>
      </c>
      <c r="CE1817" s="41" t="str">
        <f>'Data Entry'!$BW4462</f>
        <v/>
      </c>
    </row>
    <row r="1818" spans="77:83" hidden="1" x14ac:dyDescent="0.25">
      <c r="BY1818" s="37">
        <v>1815</v>
      </c>
      <c r="CC1818" s="41" t="str">
        <f>IFERROR(INDEX('Data Entry'!$BY$2649:$BY$5288, MATCH($BY1818, 'Data Entry'!$BZ$2649:$BZ$5288, 0)), "")</f>
        <v/>
      </c>
      <c r="CE1818" s="41" t="str">
        <f>'Data Entry'!$BW4463</f>
        <v/>
      </c>
    </row>
    <row r="1819" spans="77:83" hidden="1" x14ac:dyDescent="0.25">
      <c r="BY1819" s="37">
        <v>1816</v>
      </c>
      <c r="CC1819" s="41" t="str">
        <f>IFERROR(INDEX('Data Entry'!$BY$2649:$BY$5288, MATCH($BY1819, 'Data Entry'!$BZ$2649:$BZ$5288, 0)), "")</f>
        <v/>
      </c>
      <c r="CE1819" s="41" t="str">
        <f>'Data Entry'!$BW4464</f>
        <v/>
      </c>
    </row>
    <row r="1820" spans="77:83" hidden="1" x14ac:dyDescent="0.25">
      <c r="BY1820" s="37">
        <v>1817</v>
      </c>
      <c r="CC1820" s="41" t="str">
        <f>IFERROR(INDEX('Data Entry'!$BY$2649:$BY$5288, MATCH($BY1820, 'Data Entry'!$BZ$2649:$BZ$5288, 0)), "")</f>
        <v/>
      </c>
      <c r="CE1820" s="41" t="str">
        <f>'Data Entry'!$BW4465</f>
        <v/>
      </c>
    </row>
    <row r="1821" spans="77:83" hidden="1" x14ac:dyDescent="0.25">
      <c r="BY1821" s="37">
        <v>1818</v>
      </c>
      <c r="CC1821" s="41" t="str">
        <f>IFERROR(INDEX('Data Entry'!$BY$2649:$BY$5288, MATCH($BY1821, 'Data Entry'!$BZ$2649:$BZ$5288, 0)), "")</f>
        <v/>
      </c>
      <c r="CE1821" s="41" t="str">
        <f>'Data Entry'!$BW4466</f>
        <v/>
      </c>
    </row>
    <row r="1822" spans="77:83" hidden="1" x14ac:dyDescent="0.25">
      <c r="BY1822" s="37">
        <v>1819</v>
      </c>
      <c r="CC1822" s="41" t="str">
        <f>IFERROR(INDEX('Data Entry'!$BY$2649:$BY$5288, MATCH($BY1822, 'Data Entry'!$BZ$2649:$BZ$5288, 0)), "")</f>
        <v/>
      </c>
      <c r="CE1822" s="41" t="str">
        <f>'Data Entry'!$BW4467</f>
        <v/>
      </c>
    </row>
    <row r="1823" spans="77:83" hidden="1" x14ac:dyDescent="0.25">
      <c r="BY1823" s="37">
        <v>1820</v>
      </c>
      <c r="CC1823" s="41" t="str">
        <f>IFERROR(INDEX('Data Entry'!$BY$2649:$BY$5288, MATCH($BY1823, 'Data Entry'!$BZ$2649:$BZ$5288, 0)), "")</f>
        <v/>
      </c>
      <c r="CE1823" s="41" t="str">
        <f>'Data Entry'!$BW4468</f>
        <v/>
      </c>
    </row>
    <row r="1824" spans="77:83" hidden="1" x14ac:dyDescent="0.25">
      <c r="BY1824" s="37">
        <v>1821</v>
      </c>
      <c r="CC1824" s="41" t="str">
        <f>IFERROR(INDEX('Data Entry'!$BY$2649:$BY$5288, MATCH($BY1824, 'Data Entry'!$BZ$2649:$BZ$5288, 0)), "")</f>
        <v/>
      </c>
      <c r="CE1824" s="41" t="str">
        <f>'Data Entry'!$BW4469</f>
        <v/>
      </c>
    </row>
    <row r="1825" spans="77:83" hidden="1" x14ac:dyDescent="0.25">
      <c r="BY1825" s="37">
        <v>1822</v>
      </c>
      <c r="CC1825" s="41" t="str">
        <f>IFERROR(INDEX('Data Entry'!$BY$2649:$BY$5288, MATCH($BY1825, 'Data Entry'!$BZ$2649:$BZ$5288, 0)), "")</f>
        <v/>
      </c>
      <c r="CE1825" s="41" t="str">
        <f>'Data Entry'!$BW4470</f>
        <v/>
      </c>
    </row>
    <row r="1826" spans="77:83" hidden="1" x14ac:dyDescent="0.25">
      <c r="BY1826" s="37">
        <v>1823</v>
      </c>
      <c r="CC1826" s="41" t="str">
        <f>IFERROR(INDEX('Data Entry'!$BY$2649:$BY$5288, MATCH($BY1826, 'Data Entry'!$BZ$2649:$BZ$5288, 0)), "")</f>
        <v/>
      </c>
      <c r="CE1826" s="41" t="str">
        <f>'Data Entry'!$BW4471</f>
        <v/>
      </c>
    </row>
    <row r="1827" spans="77:83" hidden="1" x14ac:dyDescent="0.25">
      <c r="BY1827" s="37">
        <v>1824</v>
      </c>
      <c r="CC1827" s="41" t="str">
        <f>IFERROR(INDEX('Data Entry'!$BY$2649:$BY$5288, MATCH($BY1827, 'Data Entry'!$BZ$2649:$BZ$5288, 0)), "")</f>
        <v/>
      </c>
      <c r="CE1827" s="41" t="str">
        <f>'Data Entry'!$BW4472</f>
        <v/>
      </c>
    </row>
    <row r="1828" spans="77:83" hidden="1" x14ac:dyDescent="0.25">
      <c r="BY1828" s="37">
        <v>1825</v>
      </c>
      <c r="CC1828" s="41" t="str">
        <f>IFERROR(INDEX('Data Entry'!$BY$2649:$BY$5288, MATCH($BY1828, 'Data Entry'!$BZ$2649:$BZ$5288, 0)), "")</f>
        <v/>
      </c>
      <c r="CE1828" s="41" t="str">
        <f>'Data Entry'!$BW4473</f>
        <v/>
      </c>
    </row>
    <row r="1829" spans="77:83" hidden="1" x14ac:dyDescent="0.25">
      <c r="BY1829" s="37">
        <v>1826</v>
      </c>
      <c r="CC1829" s="41" t="str">
        <f>IFERROR(INDEX('Data Entry'!$BY$2649:$BY$5288, MATCH($BY1829, 'Data Entry'!$BZ$2649:$BZ$5288, 0)), "")</f>
        <v/>
      </c>
      <c r="CE1829" s="41" t="str">
        <f>'Data Entry'!$BW4474</f>
        <v/>
      </c>
    </row>
    <row r="1830" spans="77:83" hidden="1" x14ac:dyDescent="0.25">
      <c r="BY1830" s="37">
        <v>1827</v>
      </c>
      <c r="CC1830" s="41" t="str">
        <f>IFERROR(INDEX('Data Entry'!$BY$2649:$BY$5288, MATCH($BY1830, 'Data Entry'!$BZ$2649:$BZ$5288, 0)), "")</f>
        <v/>
      </c>
      <c r="CE1830" s="41" t="str">
        <f>'Data Entry'!$BW4475</f>
        <v/>
      </c>
    </row>
    <row r="1831" spans="77:83" hidden="1" x14ac:dyDescent="0.25">
      <c r="BY1831" s="37">
        <v>1828</v>
      </c>
      <c r="CC1831" s="41" t="str">
        <f>IFERROR(INDEX('Data Entry'!$BY$2649:$BY$5288, MATCH($BY1831, 'Data Entry'!$BZ$2649:$BZ$5288, 0)), "")</f>
        <v/>
      </c>
      <c r="CE1831" s="41" t="str">
        <f>'Data Entry'!$BW4476</f>
        <v/>
      </c>
    </row>
    <row r="1832" spans="77:83" hidden="1" x14ac:dyDescent="0.25">
      <c r="BY1832" s="37">
        <v>1829</v>
      </c>
      <c r="CC1832" s="41" t="str">
        <f>IFERROR(INDEX('Data Entry'!$BY$2649:$BY$5288, MATCH($BY1832, 'Data Entry'!$BZ$2649:$BZ$5288, 0)), "")</f>
        <v/>
      </c>
      <c r="CE1832" s="41" t="str">
        <f>'Data Entry'!$BW4477</f>
        <v/>
      </c>
    </row>
    <row r="1833" spans="77:83" hidden="1" x14ac:dyDescent="0.25">
      <c r="BY1833" s="37">
        <v>1830</v>
      </c>
      <c r="CC1833" s="41" t="str">
        <f>IFERROR(INDEX('Data Entry'!$BY$2649:$BY$5288, MATCH($BY1833, 'Data Entry'!$BZ$2649:$BZ$5288, 0)), "")</f>
        <v/>
      </c>
      <c r="CE1833" s="41" t="str">
        <f>'Data Entry'!$BW4478</f>
        <v/>
      </c>
    </row>
    <row r="1834" spans="77:83" hidden="1" x14ac:dyDescent="0.25">
      <c r="BY1834" s="37">
        <v>1831</v>
      </c>
      <c r="CC1834" s="41" t="str">
        <f>IFERROR(INDEX('Data Entry'!$BY$2649:$BY$5288, MATCH($BY1834, 'Data Entry'!$BZ$2649:$BZ$5288, 0)), "")</f>
        <v/>
      </c>
      <c r="CE1834" s="41" t="str">
        <f>'Data Entry'!$BW4479</f>
        <v/>
      </c>
    </row>
    <row r="1835" spans="77:83" hidden="1" x14ac:dyDescent="0.25">
      <c r="BY1835" s="37">
        <v>1832</v>
      </c>
      <c r="CC1835" s="41" t="str">
        <f>IFERROR(INDEX('Data Entry'!$BY$2649:$BY$5288, MATCH($BY1835, 'Data Entry'!$BZ$2649:$BZ$5288, 0)), "")</f>
        <v/>
      </c>
      <c r="CE1835" s="41" t="str">
        <f>'Data Entry'!$BW4480</f>
        <v/>
      </c>
    </row>
    <row r="1836" spans="77:83" hidden="1" x14ac:dyDescent="0.25">
      <c r="BY1836" s="37">
        <v>1833</v>
      </c>
      <c r="CC1836" s="41" t="str">
        <f>IFERROR(INDEX('Data Entry'!$BY$2649:$BY$5288, MATCH($BY1836, 'Data Entry'!$BZ$2649:$BZ$5288, 0)), "")</f>
        <v/>
      </c>
      <c r="CE1836" s="41" t="str">
        <f>'Data Entry'!$BW4481</f>
        <v/>
      </c>
    </row>
    <row r="1837" spans="77:83" hidden="1" x14ac:dyDescent="0.25">
      <c r="BY1837" s="37">
        <v>1834</v>
      </c>
      <c r="CC1837" s="41" t="str">
        <f>IFERROR(INDEX('Data Entry'!$BY$2649:$BY$5288, MATCH($BY1837, 'Data Entry'!$BZ$2649:$BZ$5288, 0)), "")</f>
        <v/>
      </c>
      <c r="CE1837" s="41" t="str">
        <f>'Data Entry'!$BW4482</f>
        <v/>
      </c>
    </row>
    <row r="1838" spans="77:83" hidden="1" x14ac:dyDescent="0.25">
      <c r="BY1838" s="37">
        <v>1835</v>
      </c>
      <c r="CC1838" s="41" t="str">
        <f>IFERROR(INDEX('Data Entry'!$BY$2649:$BY$5288, MATCH($BY1838, 'Data Entry'!$BZ$2649:$BZ$5288, 0)), "")</f>
        <v/>
      </c>
      <c r="CE1838" s="41" t="str">
        <f>'Data Entry'!$BW4483</f>
        <v/>
      </c>
    </row>
    <row r="1839" spans="77:83" hidden="1" x14ac:dyDescent="0.25">
      <c r="BY1839" s="37">
        <v>1836</v>
      </c>
      <c r="CC1839" s="41" t="str">
        <f>IFERROR(INDEX('Data Entry'!$BY$2649:$BY$5288, MATCH($BY1839, 'Data Entry'!$BZ$2649:$BZ$5288, 0)), "")</f>
        <v/>
      </c>
      <c r="CE1839" s="41" t="str">
        <f>'Data Entry'!$BW4484</f>
        <v/>
      </c>
    </row>
    <row r="1840" spans="77:83" hidden="1" x14ac:dyDescent="0.25">
      <c r="BY1840" s="37">
        <v>1837</v>
      </c>
      <c r="CC1840" s="41" t="str">
        <f>IFERROR(INDEX('Data Entry'!$BY$2649:$BY$5288, MATCH($BY1840, 'Data Entry'!$BZ$2649:$BZ$5288, 0)), "")</f>
        <v/>
      </c>
      <c r="CE1840" s="41" t="str">
        <f>'Data Entry'!$BW4485</f>
        <v/>
      </c>
    </row>
    <row r="1841" spans="77:83" hidden="1" x14ac:dyDescent="0.25">
      <c r="BY1841" s="37">
        <v>1838</v>
      </c>
      <c r="CC1841" s="41" t="str">
        <f>IFERROR(INDEX('Data Entry'!$BY$2649:$BY$5288, MATCH($BY1841, 'Data Entry'!$BZ$2649:$BZ$5288, 0)), "")</f>
        <v/>
      </c>
      <c r="CE1841" s="41" t="str">
        <f>'Data Entry'!$BW4486</f>
        <v/>
      </c>
    </row>
    <row r="1842" spans="77:83" hidden="1" x14ac:dyDescent="0.25">
      <c r="BY1842" s="37">
        <v>1839</v>
      </c>
      <c r="CC1842" s="41" t="str">
        <f>IFERROR(INDEX('Data Entry'!$BY$2649:$BY$5288, MATCH($BY1842, 'Data Entry'!$BZ$2649:$BZ$5288, 0)), "")</f>
        <v/>
      </c>
      <c r="CE1842" s="41" t="str">
        <f>'Data Entry'!$BW4487</f>
        <v/>
      </c>
    </row>
    <row r="1843" spans="77:83" hidden="1" x14ac:dyDescent="0.25">
      <c r="BY1843" s="37">
        <v>1840</v>
      </c>
      <c r="CC1843" s="41" t="str">
        <f>IFERROR(INDEX('Data Entry'!$BY$2649:$BY$5288, MATCH($BY1843, 'Data Entry'!$BZ$2649:$BZ$5288, 0)), "")</f>
        <v/>
      </c>
      <c r="CE1843" s="41" t="str">
        <f>'Data Entry'!$BW4488</f>
        <v/>
      </c>
    </row>
    <row r="1844" spans="77:83" hidden="1" x14ac:dyDescent="0.25">
      <c r="BY1844" s="37">
        <v>1841</v>
      </c>
      <c r="CC1844" s="41" t="str">
        <f>IFERROR(INDEX('Data Entry'!$BY$2649:$BY$5288, MATCH($BY1844, 'Data Entry'!$BZ$2649:$BZ$5288, 0)), "")</f>
        <v/>
      </c>
      <c r="CE1844" s="41" t="str">
        <f>'Data Entry'!$BW4489</f>
        <v/>
      </c>
    </row>
    <row r="1845" spans="77:83" hidden="1" x14ac:dyDescent="0.25">
      <c r="BY1845" s="37">
        <v>1842</v>
      </c>
      <c r="CC1845" s="41" t="str">
        <f>IFERROR(INDEX('Data Entry'!$BY$2649:$BY$5288, MATCH($BY1845, 'Data Entry'!$BZ$2649:$BZ$5288, 0)), "")</f>
        <v/>
      </c>
      <c r="CE1845" s="41" t="str">
        <f>'Data Entry'!$BW4490</f>
        <v/>
      </c>
    </row>
    <row r="1846" spans="77:83" hidden="1" x14ac:dyDescent="0.25">
      <c r="BY1846" s="37">
        <v>1843</v>
      </c>
      <c r="CC1846" s="41" t="str">
        <f>IFERROR(INDEX('Data Entry'!$BY$2649:$BY$5288, MATCH($BY1846, 'Data Entry'!$BZ$2649:$BZ$5288, 0)), "")</f>
        <v/>
      </c>
      <c r="CE1846" s="41" t="str">
        <f>'Data Entry'!$BW4491</f>
        <v/>
      </c>
    </row>
    <row r="1847" spans="77:83" hidden="1" x14ac:dyDescent="0.25">
      <c r="BY1847" s="37">
        <v>1844</v>
      </c>
      <c r="CC1847" s="41" t="str">
        <f>IFERROR(INDEX('Data Entry'!$BY$2649:$BY$5288, MATCH($BY1847, 'Data Entry'!$BZ$2649:$BZ$5288, 0)), "")</f>
        <v/>
      </c>
      <c r="CE1847" s="41" t="str">
        <f>'Data Entry'!$BW4492</f>
        <v/>
      </c>
    </row>
    <row r="1848" spans="77:83" hidden="1" x14ac:dyDescent="0.25">
      <c r="BY1848" s="37">
        <v>1845</v>
      </c>
      <c r="CC1848" s="41" t="str">
        <f>IFERROR(INDEX('Data Entry'!$BY$2649:$BY$5288, MATCH($BY1848, 'Data Entry'!$BZ$2649:$BZ$5288, 0)), "")</f>
        <v/>
      </c>
      <c r="CE1848" s="41" t="str">
        <f>'Data Entry'!$BW4493</f>
        <v/>
      </c>
    </row>
    <row r="1849" spans="77:83" hidden="1" x14ac:dyDescent="0.25">
      <c r="BY1849" s="37">
        <v>1846</v>
      </c>
      <c r="CC1849" s="41" t="str">
        <f>IFERROR(INDEX('Data Entry'!$BY$2649:$BY$5288, MATCH($BY1849, 'Data Entry'!$BZ$2649:$BZ$5288, 0)), "")</f>
        <v/>
      </c>
      <c r="CE1849" s="41" t="str">
        <f>'Data Entry'!$BW4494</f>
        <v/>
      </c>
    </row>
    <row r="1850" spans="77:83" hidden="1" x14ac:dyDescent="0.25">
      <c r="BY1850" s="37">
        <v>1847</v>
      </c>
      <c r="CC1850" s="41" t="str">
        <f>IFERROR(INDEX('Data Entry'!$BY$2649:$BY$5288, MATCH($BY1850, 'Data Entry'!$BZ$2649:$BZ$5288, 0)), "")</f>
        <v/>
      </c>
      <c r="CE1850" s="41" t="str">
        <f>'Data Entry'!$BW4495</f>
        <v/>
      </c>
    </row>
    <row r="1851" spans="77:83" hidden="1" x14ac:dyDescent="0.25">
      <c r="BY1851" s="37">
        <v>1848</v>
      </c>
      <c r="CC1851" s="41" t="str">
        <f>IFERROR(INDEX('Data Entry'!$BY$2649:$BY$5288, MATCH($BY1851, 'Data Entry'!$BZ$2649:$BZ$5288, 0)), "")</f>
        <v/>
      </c>
      <c r="CE1851" s="41" t="str">
        <f>'Data Entry'!$BW4496</f>
        <v/>
      </c>
    </row>
    <row r="1852" spans="77:83" hidden="1" x14ac:dyDescent="0.25">
      <c r="BY1852" s="37">
        <v>1849</v>
      </c>
      <c r="CC1852" s="41" t="str">
        <f>IFERROR(INDEX('Data Entry'!$BY$2649:$BY$5288, MATCH($BY1852, 'Data Entry'!$BZ$2649:$BZ$5288, 0)), "")</f>
        <v/>
      </c>
      <c r="CE1852" s="41" t="str">
        <f>'Data Entry'!$BW4497</f>
        <v/>
      </c>
    </row>
    <row r="1853" spans="77:83" hidden="1" x14ac:dyDescent="0.25">
      <c r="BY1853" s="37">
        <v>1850</v>
      </c>
      <c r="CC1853" s="41" t="str">
        <f>IFERROR(INDEX('Data Entry'!$BY$2649:$BY$5288, MATCH($BY1853, 'Data Entry'!$BZ$2649:$BZ$5288, 0)), "")</f>
        <v/>
      </c>
      <c r="CE1853" s="41" t="str">
        <f>'Data Entry'!$BW4498</f>
        <v/>
      </c>
    </row>
    <row r="1854" spans="77:83" hidden="1" x14ac:dyDescent="0.25">
      <c r="BY1854" s="37">
        <v>1851</v>
      </c>
      <c r="CC1854" s="41" t="str">
        <f>IFERROR(INDEX('Data Entry'!$BY$2649:$BY$5288, MATCH($BY1854, 'Data Entry'!$BZ$2649:$BZ$5288, 0)), "")</f>
        <v/>
      </c>
      <c r="CE1854" s="41" t="str">
        <f>'Data Entry'!$BW4499</f>
        <v/>
      </c>
    </row>
    <row r="1855" spans="77:83" hidden="1" x14ac:dyDescent="0.25">
      <c r="BY1855" s="37">
        <v>1852</v>
      </c>
      <c r="CC1855" s="41" t="str">
        <f>IFERROR(INDEX('Data Entry'!$BY$2649:$BY$5288, MATCH($BY1855, 'Data Entry'!$BZ$2649:$BZ$5288, 0)), "")</f>
        <v/>
      </c>
      <c r="CE1855" s="41" t="str">
        <f>'Data Entry'!$BW4500</f>
        <v/>
      </c>
    </row>
    <row r="1856" spans="77:83" hidden="1" x14ac:dyDescent="0.25">
      <c r="BY1856" s="37">
        <v>1853</v>
      </c>
      <c r="CC1856" s="41" t="str">
        <f>IFERROR(INDEX('Data Entry'!$BY$2649:$BY$5288, MATCH($BY1856, 'Data Entry'!$BZ$2649:$BZ$5288, 0)), "")</f>
        <v/>
      </c>
      <c r="CE1856" s="41" t="str">
        <f>'Data Entry'!$BW4501</f>
        <v/>
      </c>
    </row>
    <row r="1857" spans="77:83" hidden="1" x14ac:dyDescent="0.25">
      <c r="BY1857" s="37">
        <v>1854</v>
      </c>
      <c r="CC1857" s="41" t="str">
        <f>IFERROR(INDEX('Data Entry'!$BY$2649:$BY$5288, MATCH($BY1857, 'Data Entry'!$BZ$2649:$BZ$5288, 0)), "")</f>
        <v/>
      </c>
      <c r="CE1857" s="41" t="str">
        <f>'Data Entry'!$BW4502</f>
        <v/>
      </c>
    </row>
    <row r="1858" spans="77:83" hidden="1" x14ac:dyDescent="0.25">
      <c r="BY1858" s="37">
        <v>1855</v>
      </c>
      <c r="CC1858" s="41" t="str">
        <f>IFERROR(INDEX('Data Entry'!$BY$2649:$BY$5288, MATCH($BY1858, 'Data Entry'!$BZ$2649:$BZ$5288, 0)), "")</f>
        <v/>
      </c>
      <c r="CE1858" s="41" t="str">
        <f>'Data Entry'!$BW4503</f>
        <v/>
      </c>
    </row>
    <row r="1859" spans="77:83" hidden="1" x14ac:dyDescent="0.25">
      <c r="BY1859" s="37">
        <v>1856</v>
      </c>
      <c r="CC1859" s="41" t="str">
        <f>IFERROR(INDEX('Data Entry'!$BY$2649:$BY$5288, MATCH($BY1859, 'Data Entry'!$BZ$2649:$BZ$5288, 0)), "")</f>
        <v/>
      </c>
      <c r="CE1859" s="41" t="str">
        <f>'Data Entry'!$BW4504</f>
        <v/>
      </c>
    </row>
    <row r="1860" spans="77:83" hidden="1" x14ac:dyDescent="0.25">
      <c r="BY1860" s="37">
        <v>1857</v>
      </c>
      <c r="CC1860" s="41" t="str">
        <f>IFERROR(INDEX('Data Entry'!$BY$2649:$BY$5288, MATCH($BY1860, 'Data Entry'!$BZ$2649:$BZ$5288, 0)), "")</f>
        <v/>
      </c>
      <c r="CE1860" s="41" t="str">
        <f>'Data Entry'!$BW4505</f>
        <v/>
      </c>
    </row>
    <row r="1861" spans="77:83" hidden="1" x14ac:dyDescent="0.25">
      <c r="BY1861" s="37">
        <v>1858</v>
      </c>
      <c r="CC1861" s="41" t="str">
        <f>IFERROR(INDEX('Data Entry'!$BY$2649:$BY$5288, MATCH($BY1861, 'Data Entry'!$BZ$2649:$BZ$5288, 0)), "")</f>
        <v/>
      </c>
      <c r="CE1861" s="41" t="str">
        <f>'Data Entry'!$BW4506</f>
        <v/>
      </c>
    </row>
    <row r="1862" spans="77:83" hidden="1" x14ac:dyDescent="0.25">
      <c r="BY1862" s="37">
        <v>1859</v>
      </c>
      <c r="CC1862" s="41" t="str">
        <f>IFERROR(INDEX('Data Entry'!$BY$2649:$BY$5288, MATCH($BY1862, 'Data Entry'!$BZ$2649:$BZ$5288, 0)), "")</f>
        <v/>
      </c>
      <c r="CE1862" s="41" t="str">
        <f>'Data Entry'!$BW4507</f>
        <v/>
      </c>
    </row>
    <row r="1863" spans="77:83" hidden="1" x14ac:dyDescent="0.25">
      <c r="BY1863" s="37">
        <v>1860</v>
      </c>
      <c r="CC1863" s="41" t="str">
        <f>IFERROR(INDEX('Data Entry'!$BY$2649:$BY$5288, MATCH($BY1863, 'Data Entry'!$BZ$2649:$BZ$5288, 0)), "")</f>
        <v/>
      </c>
      <c r="CE1863" s="41" t="str">
        <f>'Data Entry'!$BW4508</f>
        <v/>
      </c>
    </row>
    <row r="1864" spans="77:83" hidden="1" x14ac:dyDescent="0.25">
      <c r="BY1864" s="37">
        <v>1861</v>
      </c>
      <c r="CC1864" s="41" t="str">
        <f>IFERROR(INDEX('Data Entry'!$BY$2649:$BY$5288, MATCH($BY1864, 'Data Entry'!$BZ$2649:$BZ$5288, 0)), "")</f>
        <v/>
      </c>
      <c r="CE1864" s="41" t="str">
        <f>'Data Entry'!$BW4509</f>
        <v/>
      </c>
    </row>
    <row r="1865" spans="77:83" hidden="1" x14ac:dyDescent="0.25">
      <c r="BY1865" s="37">
        <v>1862</v>
      </c>
      <c r="CC1865" s="41" t="str">
        <f>IFERROR(INDEX('Data Entry'!$BY$2649:$BY$5288, MATCH($BY1865, 'Data Entry'!$BZ$2649:$BZ$5288, 0)), "")</f>
        <v/>
      </c>
      <c r="CE1865" s="41" t="str">
        <f>'Data Entry'!$BW4510</f>
        <v/>
      </c>
    </row>
    <row r="1866" spans="77:83" hidden="1" x14ac:dyDescent="0.25">
      <c r="BY1866" s="37">
        <v>1863</v>
      </c>
      <c r="CC1866" s="41" t="str">
        <f>IFERROR(INDEX('Data Entry'!$BY$2649:$BY$5288, MATCH($BY1866, 'Data Entry'!$BZ$2649:$BZ$5288, 0)), "")</f>
        <v/>
      </c>
      <c r="CE1866" s="41" t="str">
        <f>'Data Entry'!$BW4511</f>
        <v/>
      </c>
    </row>
    <row r="1867" spans="77:83" hidden="1" x14ac:dyDescent="0.25">
      <c r="BY1867" s="37">
        <v>1864</v>
      </c>
      <c r="CC1867" s="41" t="str">
        <f>IFERROR(INDEX('Data Entry'!$BY$2649:$BY$5288, MATCH($BY1867, 'Data Entry'!$BZ$2649:$BZ$5288, 0)), "")</f>
        <v/>
      </c>
      <c r="CE1867" s="41" t="str">
        <f>'Data Entry'!$BW4512</f>
        <v/>
      </c>
    </row>
    <row r="1868" spans="77:83" hidden="1" x14ac:dyDescent="0.25">
      <c r="BY1868" s="37">
        <v>1865</v>
      </c>
      <c r="CC1868" s="41" t="str">
        <f>IFERROR(INDEX('Data Entry'!$BY$2649:$BY$5288, MATCH($BY1868, 'Data Entry'!$BZ$2649:$BZ$5288, 0)), "")</f>
        <v/>
      </c>
      <c r="CE1868" s="41" t="str">
        <f>'Data Entry'!$BW4513</f>
        <v/>
      </c>
    </row>
    <row r="1869" spans="77:83" hidden="1" x14ac:dyDescent="0.25">
      <c r="BY1869" s="37">
        <v>1866</v>
      </c>
      <c r="CC1869" s="41" t="str">
        <f>IFERROR(INDEX('Data Entry'!$BY$2649:$BY$5288, MATCH($BY1869, 'Data Entry'!$BZ$2649:$BZ$5288, 0)), "")</f>
        <v/>
      </c>
      <c r="CE1869" s="41" t="str">
        <f>'Data Entry'!$BW4514</f>
        <v/>
      </c>
    </row>
    <row r="1870" spans="77:83" hidden="1" x14ac:dyDescent="0.25">
      <c r="BY1870" s="37">
        <v>1867</v>
      </c>
      <c r="CC1870" s="41" t="str">
        <f>IFERROR(INDEX('Data Entry'!$BY$2649:$BY$5288, MATCH($BY1870, 'Data Entry'!$BZ$2649:$BZ$5288, 0)), "")</f>
        <v/>
      </c>
      <c r="CE1870" s="41" t="str">
        <f>'Data Entry'!$BW4515</f>
        <v/>
      </c>
    </row>
    <row r="1871" spans="77:83" hidden="1" x14ac:dyDescent="0.25">
      <c r="BY1871" s="37">
        <v>1868</v>
      </c>
      <c r="CC1871" s="41" t="str">
        <f>IFERROR(INDEX('Data Entry'!$BY$2649:$BY$5288, MATCH($BY1871, 'Data Entry'!$BZ$2649:$BZ$5288, 0)), "")</f>
        <v/>
      </c>
      <c r="CE1871" s="41" t="str">
        <f>'Data Entry'!$BW4516</f>
        <v/>
      </c>
    </row>
    <row r="1872" spans="77:83" hidden="1" x14ac:dyDescent="0.25">
      <c r="BY1872" s="37">
        <v>1869</v>
      </c>
      <c r="CC1872" s="41" t="str">
        <f>IFERROR(INDEX('Data Entry'!$BY$2649:$BY$5288, MATCH($BY1872, 'Data Entry'!$BZ$2649:$BZ$5288, 0)), "")</f>
        <v/>
      </c>
      <c r="CE1872" s="41" t="str">
        <f>'Data Entry'!$BW4517</f>
        <v/>
      </c>
    </row>
    <row r="1873" spans="77:83" hidden="1" x14ac:dyDescent="0.25">
      <c r="BY1873" s="37">
        <v>1870</v>
      </c>
      <c r="CC1873" s="41" t="str">
        <f>IFERROR(INDEX('Data Entry'!$BY$2649:$BY$5288, MATCH($BY1873, 'Data Entry'!$BZ$2649:$BZ$5288, 0)), "")</f>
        <v/>
      </c>
      <c r="CE1873" s="41" t="str">
        <f>'Data Entry'!$BW4518</f>
        <v/>
      </c>
    </row>
    <row r="1874" spans="77:83" hidden="1" x14ac:dyDescent="0.25">
      <c r="BY1874" s="37">
        <v>1871</v>
      </c>
      <c r="CC1874" s="41" t="str">
        <f>IFERROR(INDEX('Data Entry'!$BY$2649:$BY$5288, MATCH($BY1874, 'Data Entry'!$BZ$2649:$BZ$5288, 0)), "")</f>
        <v/>
      </c>
      <c r="CE1874" s="41" t="str">
        <f>'Data Entry'!$BW4519</f>
        <v/>
      </c>
    </row>
    <row r="1875" spans="77:83" hidden="1" x14ac:dyDescent="0.25">
      <c r="BY1875" s="37">
        <v>1872</v>
      </c>
      <c r="CC1875" s="41" t="str">
        <f>IFERROR(INDEX('Data Entry'!$BY$2649:$BY$5288, MATCH($BY1875, 'Data Entry'!$BZ$2649:$BZ$5288, 0)), "")</f>
        <v/>
      </c>
      <c r="CE1875" s="41" t="str">
        <f>'Data Entry'!$BW4520</f>
        <v/>
      </c>
    </row>
    <row r="1876" spans="77:83" hidden="1" x14ac:dyDescent="0.25">
      <c r="BY1876" s="37">
        <v>1873</v>
      </c>
      <c r="CC1876" s="41" t="str">
        <f>IFERROR(INDEX('Data Entry'!$BY$2649:$BY$5288, MATCH($BY1876, 'Data Entry'!$BZ$2649:$BZ$5288, 0)), "")</f>
        <v/>
      </c>
      <c r="CE1876" s="41" t="str">
        <f>'Data Entry'!$BW4521</f>
        <v/>
      </c>
    </row>
    <row r="1877" spans="77:83" hidden="1" x14ac:dyDescent="0.25">
      <c r="BY1877" s="37">
        <v>1874</v>
      </c>
      <c r="CC1877" s="41" t="str">
        <f>IFERROR(INDEX('Data Entry'!$BY$2649:$BY$5288, MATCH($BY1877, 'Data Entry'!$BZ$2649:$BZ$5288, 0)), "")</f>
        <v/>
      </c>
      <c r="CE1877" s="41" t="str">
        <f>'Data Entry'!$BW4522</f>
        <v/>
      </c>
    </row>
    <row r="1878" spans="77:83" hidden="1" x14ac:dyDescent="0.25">
      <c r="BY1878" s="37">
        <v>1875</v>
      </c>
      <c r="CC1878" s="41" t="str">
        <f>IFERROR(INDEX('Data Entry'!$BY$2649:$BY$5288, MATCH($BY1878, 'Data Entry'!$BZ$2649:$BZ$5288, 0)), "")</f>
        <v/>
      </c>
      <c r="CE1878" s="41" t="str">
        <f>'Data Entry'!$BW4523</f>
        <v/>
      </c>
    </row>
    <row r="1879" spans="77:83" hidden="1" x14ac:dyDescent="0.25">
      <c r="BY1879" s="37">
        <v>1876</v>
      </c>
      <c r="CC1879" s="41" t="str">
        <f>IFERROR(INDEX('Data Entry'!$BY$2649:$BY$5288, MATCH($BY1879, 'Data Entry'!$BZ$2649:$BZ$5288, 0)), "")</f>
        <v/>
      </c>
      <c r="CE1879" s="41" t="str">
        <f>'Data Entry'!$BW4524</f>
        <v/>
      </c>
    </row>
    <row r="1880" spans="77:83" hidden="1" x14ac:dyDescent="0.25">
      <c r="BY1880" s="37">
        <v>1877</v>
      </c>
      <c r="CC1880" s="41" t="str">
        <f>IFERROR(INDEX('Data Entry'!$BY$2649:$BY$5288, MATCH($BY1880, 'Data Entry'!$BZ$2649:$BZ$5288, 0)), "")</f>
        <v/>
      </c>
      <c r="CE1880" s="41" t="str">
        <f>'Data Entry'!$BW4525</f>
        <v/>
      </c>
    </row>
    <row r="1881" spans="77:83" hidden="1" x14ac:dyDescent="0.25">
      <c r="BY1881" s="37">
        <v>1878</v>
      </c>
      <c r="CC1881" s="41" t="str">
        <f>IFERROR(INDEX('Data Entry'!$BY$2649:$BY$5288, MATCH($BY1881, 'Data Entry'!$BZ$2649:$BZ$5288, 0)), "")</f>
        <v/>
      </c>
      <c r="CE1881" s="41" t="str">
        <f>'Data Entry'!$BW4526</f>
        <v/>
      </c>
    </row>
    <row r="1882" spans="77:83" hidden="1" x14ac:dyDescent="0.25">
      <c r="BY1882" s="37">
        <v>1879</v>
      </c>
      <c r="CC1882" s="41" t="str">
        <f>IFERROR(INDEX('Data Entry'!$BY$2649:$BY$5288, MATCH($BY1882, 'Data Entry'!$BZ$2649:$BZ$5288, 0)), "")</f>
        <v/>
      </c>
      <c r="CE1882" s="41" t="str">
        <f>'Data Entry'!$BW4527</f>
        <v/>
      </c>
    </row>
    <row r="1883" spans="77:83" hidden="1" x14ac:dyDescent="0.25">
      <c r="BY1883" s="37">
        <v>1880</v>
      </c>
      <c r="CC1883" s="41" t="str">
        <f>IFERROR(INDEX('Data Entry'!$BY$2649:$BY$5288, MATCH($BY1883, 'Data Entry'!$BZ$2649:$BZ$5288, 0)), "")</f>
        <v/>
      </c>
      <c r="CE1883" s="41" t="str">
        <f>'Data Entry'!$BW4528</f>
        <v/>
      </c>
    </row>
    <row r="1884" spans="77:83" hidden="1" x14ac:dyDescent="0.25">
      <c r="BY1884" s="37">
        <v>1881</v>
      </c>
      <c r="CC1884" s="41" t="str">
        <f>IFERROR(INDEX('Data Entry'!$BY$2649:$BY$5288, MATCH($BY1884, 'Data Entry'!$BZ$2649:$BZ$5288, 0)), "")</f>
        <v/>
      </c>
      <c r="CE1884" s="41" t="str">
        <f>'Data Entry'!$BW4529</f>
        <v/>
      </c>
    </row>
    <row r="1885" spans="77:83" hidden="1" x14ac:dyDescent="0.25">
      <c r="BY1885" s="37">
        <v>1882</v>
      </c>
      <c r="CC1885" s="41" t="str">
        <f>IFERROR(INDEX('Data Entry'!$BY$2649:$BY$5288, MATCH($BY1885, 'Data Entry'!$BZ$2649:$BZ$5288, 0)), "")</f>
        <v/>
      </c>
      <c r="CE1885" s="41" t="str">
        <f>'Data Entry'!$BW4530</f>
        <v/>
      </c>
    </row>
    <row r="1886" spans="77:83" hidden="1" x14ac:dyDescent="0.25">
      <c r="BY1886" s="37">
        <v>1883</v>
      </c>
      <c r="CC1886" s="41" t="str">
        <f>IFERROR(INDEX('Data Entry'!$BY$2649:$BY$5288, MATCH($BY1886, 'Data Entry'!$BZ$2649:$BZ$5288, 0)), "")</f>
        <v/>
      </c>
      <c r="CE1886" s="41" t="str">
        <f>'Data Entry'!$BW4531</f>
        <v/>
      </c>
    </row>
    <row r="1887" spans="77:83" hidden="1" x14ac:dyDescent="0.25">
      <c r="BY1887" s="37">
        <v>1884</v>
      </c>
      <c r="CC1887" s="41" t="str">
        <f>IFERROR(INDEX('Data Entry'!$BY$2649:$BY$5288, MATCH($BY1887, 'Data Entry'!$BZ$2649:$BZ$5288, 0)), "")</f>
        <v/>
      </c>
      <c r="CE1887" s="41" t="str">
        <f>'Data Entry'!$BW4532</f>
        <v/>
      </c>
    </row>
    <row r="1888" spans="77:83" hidden="1" x14ac:dyDescent="0.25">
      <c r="BY1888" s="37">
        <v>1885</v>
      </c>
      <c r="CC1888" s="41" t="str">
        <f>IFERROR(INDEX('Data Entry'!$BY$2649:$BY$5288, MATCH($BY1888, 'Data Entry'!$BZ$2649:$BZ$5288, 0)), "")</f>
        <v/>
      </c>
      <c r="CE1888" s="41" t="str">
        <f>'Data Entry'!$BW4533</f>
        <v/>
      </c>
    </row>
    <row r="1889" spans="77:83" hidden="1" x14ac:dyDescent="0.25">
      <c r="BY1889" s="37">
        <v>1886</v>
      </c>
      <c r="CC1889" s="41" t="str">
        <f>IFERROR(INDEX('Data Entry'!$BY$2649:$BY$5288, MATCH($BY1889, 'Data Entry'!$BZ$2649:$BZ$5288, 0)), "")</f>
        <v/>
      </c>
      <c r="CE1889" s="41" t="str">
        <f>'Data Entry'!$BW4534</f>
        <v/>
      </c>
    </row>
    <row r="1890" spans="77:83" hidden="1" x14ac:dyDescent="0.25">
      <c r="BY1890" s="37">
        <v>1887</v>
      </c>
      <c r="CC1890" s="41" t="str">
        <f>IFERROR(INDEX('Data Entry'!$BY$2649:$BY$5288, MATCH($BY1890, 'Data Entry'!$BZ$2649:$BZ$5288, 0)), "")</f>
        <v/>
      </c>
      <c r="CE1890" s="41" t="str">
        <f>'Data Entry'!$BW4535</f>
        <v/>
      </c>
    </row>
    <row r="1891" spans="77:83" hidden="1" x14ac:dyDescent="0.25">
      <c r="BY1891" s="37">
        <v>1888</v>
      </c>
      <c r="CC1891" s="41" t="str">
        <f>IFERROR(INDEX('Data Entry'!$BY$2649:$BY$5288, MATCH($BY1891, 'Data Entry'!$BZ$2649:$BZ$5288, 0)), "")</f>
        <v/>
      </c>
      <c r="CE1891" s="41" t="str">
        <f>'Data Entry'!$BW4536</f>
        <v/>
      </c>
    </row>
    <row r="1892" spans="77:83" hidden="1" x14ac:dyDescent="0.25">
      <c r="BY1892" s="37">
        <v>1889</v>
      </c>
      <c r="CC1892" s="41" t="str">
        <f>IFERROR(INDEX('Data Entry'!$BY$2649:$BY$5288, MATCH($BY1892, 'Data Entry'!$BZ$2649:$BZ$5288, 0)), "")</f>
        <v/>
      </c>
      <c r="CE1892" s="41" t="str">
        <f>'Data Entry'!$BW4537</f>
        <v/>
      </c>
    </row>
    <row r="1893" spans="77:83" hidden="1" x14ac:dyDescent="0.25">
      <c r="BY1893" s="37">
        <v>1890</v>
      </c>
      <c r="CC1893" s="41" t="str">
        <f>IFERROR(INDEX('Data Entry'!$BY$2649:$BY$5288, MATCH($BY1893, 'Data Entry'!$BZ$2649:$BZ$5288, 0)), "")</f>
        <v/>
      </c>
      <c r="CE1893" s="41" t="str">
        <f>'Data Entry'!$BW4538</f>
        <v/>
      </c>
    </row>
    <row r="1894" spans="77:83" hidden="1" x14ac:dyDescent="0.25">
      <c r="BY1894" s="37">
        <v>1891</v>
      </c>
      <c r="CC1894" s="41" t="str">
        <f>IFERROR(INDEX('Data Entry'!$BY$2649:$BY$5288, MATCH($BY1894, 'Data Entry'!$BZ$2649:$BZ$5288, 0)), "")</f>
        <v/>
      </c>
      <c r="CE1894" s="41" t="str">
        <f>'Data Entry'!$BW4539</f>
        <v/>
      </c>
    </row>
    <row r="1895" spans="77:83" hidden="1" x14ac:dyDescent="0.25">
      <c r="BY1895" s="37">
        <v>1892</v>
      </c>
      <c r="CC1895" s="41" t="str">
        <f>IFERROR(INDEX('Data Entry'!$BY$2649:$BY$5288, MATCH($BY1895, 'Data Entry'!$BZ$2649:$BZ$5288, 0)), "")</f>
        <v/>
      </c>
      <c r="CE1895" s="41" t="str">
        <f>'Data Entry'!$BW4540</f>
        <v/>
      </c>
    </row>
    <row r="1896" spans="77:83" hidden="1" x14ac:dyDescent="0.25">
      <c r="BY1896" s="37">
        <v>1893</v>
      </c>
      <c r="CC1896" s="41" t="str">
        <f>IFERROR(INDEX('Data Entry'!$BY$2649:$BY$5288, MATCH($BY1896, 'Data Entry'!$BZ$2649:$BZ$5288, 0)), "")</f>
        <v/>
      </c>
      <c r="CE1896" s="41" t="str">
        <f>'Data Entry'!$BW4541</f>
        <v/>
      </c>
    </row>
    <row r="1897" spans="77:83" hidden="1" x14ac:dyDescent="0.25">
      <c r="BY1897" s="37">
        <v>1894</v>
      </c>
      <c r="CC1897" s="41" t="str">
        <f>IFERROR(INDEX('Data Entry'!$BY$2649:$BY$5288, MATCH($BY1897, 'Data Entry'!$BZ$2649:$BZ$5288, 0)), "")</f>
        <v/>
      </c>
      <c r="CE1897" s="41" t="str">
        <f>'Data Entry'!$BW4542</f>
        <v/>
      </c>
    </row>
    <row r="1898" spans="77:83" hidden="1" x14ac:dyDescent="0.25">
      <c r="BY1898" s="37">
        <v>1895</v>
      </c>
      <c r="CC1898" s="41" t="str">
        <f>IFERROR(INDEX('Data Entry'!$BY$2649:$BY$5288, MATCH($BY1898, 'Data Entry'!$BZ$2649:$BZ$5288, 0)), "")</f>
        <v/>
      </c>
      <c r="CE1898" s="41" t="str">
        <f>'Data Entry'!$BW4543</f>
        <v/>
      </c>
    </row>
    <row r="1899" spans="77:83" hidden="1" x14ac:dyDescent="0.25">
      <c r="BY1899" s="37">
        <v>1896</v>
      </c>
      <c r="CC1899" s="41" t="str">
        <f>IFERROR(INDEX('Data Entry'!$BY$2649:$BY$5288, MATCH($BY1899, 'Data Entry'!$BZ$2649:$BZ$5288, 0)), "")</f>
        <v/>
      </c>
      <c r="CE1899" s="41" t="str">
        <f>'Data Entry'!$BW4544</f>
        <v/>
      </c>
    </row>
    <row r="1900" spans="77:83" hidden="1" x14ac:dyDescent="0.25">
      <c r="BY1900" s="37">
        <v>1897</v>
      </c>
      <c r="CC1900" s="41" t="str">
        <f>IFERROR(INDEX('Data Entry'!$BY$2649:$BY$5288, MATCH($BY1900, 'Data Entry'!$BZ$2649:$BZ$5288, 0)), "")</f>
        <v/>
      </c>
      <c r="CE1900" s="41" t="str">
        <f>'Data Entry'!$BW4545</f>
        <v/>
      </c>
    </row>
    <row r="1901" spans="77:83" hidden="1" x14ac:dyDescent="0.25">
      <c r="BY1901" s="37">
        <v>1898</v>
      </c>
      <c r="CC1901" s="41" t="str">
        <f>IFERROR(INDEX('Data Entry'!$BY$2649:$BY$5288, MATCH($BY1901, 'Data Entry'!$BZ$2649:$BZ$5288, 0)), "")</f>
        <v/>
      </c>
      <c r="CE1901" s="41" t="str">
        <f>'Data Entry'!$BW4546</f>
        <v/>
      </c>
    </row>
    <row r="1902" spans="77:83" hidden="1" x14ac:dyDescent="0.25">
      <c r="BY1902" s="37">
        <v>1899</v>
      </c>
      <c r="CC1902" s="41" t="str">
        <f>IFERROR(INDEX('Data Entry'!$BY$2649:$BY$5288, MATCH($BY1902, 'Data Entry'!$BZ$2649:$BZ$5288, 0)), "")</f>
        <v/>
      </c>
      <c r="CE1902" s="41" t="str">
        <f>'Data Entry'!$BW4547</f>
        <v/>
      </c>
    </row>
    <row r="1903" spans="77:83" hidden="1" x14ac:dyDescent="0.25">
      <c r="BY1903" s="37">
        <v>1900</v>
      </c>
      <c r="CC1903" s="41" t="str">
        <f>IFERROR(INDEX('Data Entry'!$BY$2649:$BY$5288, MATCH($BY1903, 'Data Entry'!$BZ$2649:$BZ$5288, 0)), "")</f>
        <v/>
      </c>
      <c r="CE1903" s="41" t="str">
        <f>'Data Entry'!$BW4548</f>
        <v/>
      </c>
    </row>
    <row r="1904" spans="77:83" hidden="1" x14ac:dyDescent="0.25">
      <c r="BY1904" s="37">
        <v>1901</v>
      </c>
      <c r="CC1904" s="41" t="str">
        <f>IFERROR(INDEX('Data Entry'!$BY$2649:$BY$5288, MATCH($BY1904, 'Data Entry'!$BZ$2649:$BZ$5288, 0)), "")</f>
        <v/>
      </c>
      <c r="CE1904" s="41" t="str">
        <f>'Data Entry'!$BW4549</f>
        <v/>
      </c>
    </row>
    <row r="1905" spans="77:83" hidden="1" x14ac:dyDescent="0.25">
      <c r="BY1905" s="37">
        <v>1902</v>
      </c>
      <c r="CC1905" s="41" t="str">
        <f>IFERROR(INDEX('Data Entry'!$BY$2649:$BY$5288, MATCH($BY1905, 'Data Entry'!$BZ$2649:$BZ$5288, 0)), "")</f>
        <v/>
      </c>
      <c r="CE1905" s="41" t="str">
        <f>'Data Entry'!$BW4550</f>
        <v/>
      </c>
    </row>
    <row r="1906" spans="77:83" hidden="1" x14ac:dyDescent="0.25">
      <c r="BY1906" s="37">
        <v>1903</v>
      </c>
      <c r="CC1906" s="41" t="str">
        <f>IFERROR(INDEX('Data Entry'!$BY$2649:$BY$5288, MATCH($BY1906, 'Data Entry'!$BZ$2649:$BZ$5288, 0)), "")</f>
        <v/>
      </c>
      <c r="CE1906" s="41" t="str">
        <f>'Data Entry'!$BW4551</f>
        <v/>
      </c>
    </row>
    <row r="1907" spans="77:83" hidden="1" x14ac:dyDescent="0.25">
      <c r="BY1907" s="37">
        <v>1904</v>
      </c>
      <c r="CC1907" s="41" t="str">
        <f>IFERROR(INDEX('Data Entry'!$BY$2649:$BY$5288, MATCH($BY1907, 'Data Entry'!$BZ$2649:$BZ$5288, 0)), "")</f>
        <v/>
      </c>
      <c r="CE1907" s="41" t="str">
        <f>'Data Entry'!$BW4552</f>
        <v/>
      </c>
    </row>
    <row r="1908" spans="77:83" hidden="1" x14ac:dyDescent="0.25">
      <c r="BY1908" s="37">
        <v>1905</v>
      </c>
      <c r="CC1908" s="41" t="str">
        <f>IFERROR(INDEX('Data Entry'!$BY$2649:$BY$5288, MATCH($BY1908, 'Data Entry'!$BZ$2649:$BZ$5288, 0)), "")</f>
        <v/>
      </c>
      <c r="CE1908" s="41" t="str">
        <f>'Data Entry'!$BW4553</f>
        <v/>
      </c>
    </row>
    <row r="1909" spans="77:83" hidden="1" x14ac:dyDescent="0.25">
      <c r="BY1909" s="37">
        <v>1906</v>
      </c>
      <c r="CC1909" s="41" t="str">
        <f>IFERROR(INDEX('Data Entry'!$BY$2649:$BY$5288, MATCH($BY1909, 'Data Entry'!$BZ$2649:$BZ$5288, 0)), "")</f>
        <v/>
      </c>
      <c r="CE1909" s="41" t="str">
        <f>'Data Entry'!$BW4554</f>
        <v/>
      </c>
    </row>
    <row r="1910" spans="77:83" hidden="1" x14ac:dyDescent="0.25">
      <c r="BY1910" s="37">
        <v>1907</v>
      </c>
      <c r="CC1910" s="41" t="str">
        <f>IFERROR(INDEX('Data Entry'!$BY$2649:$BY$5288, MATCH($BY1910, 'Data Entry'!$BZ$2649:$BZ$5288, 0)), "")</f>
        <v/>
      </c>
      <c r="CE1910" s="41" t="str">
        <f>'Data Entry'!$BW4555</f>
        <v/>
      </c>
    </row>
    <row r="1911" spans="77:83" hidden="1" x14ac:dyDescent="0.25">
      <c r="BY1911" s="37">
        <v>1908</v>
      </c>
      <c r="CC1911" s="41" t="str">
        <f>IFERROR(INDEX('Data Entry'!$BY$2649:$BY$5288, MATCH($BY1911, 'Data Entry'!$BZ$2649:$BZ$5288, 0)), "")</f>
        <v/>
      </c>
      <c r="CE1911" s="41" t="str">
        <f>'Data Entry'!$BW4556</f>
        <v/>
      </c>
    </row>
    <row r="1912" spans="77:83" hidden="1" x14ac:dyDescent="0.25">
      <c r="BY1912" s="37">
        <v>1909</v>
      </c>
      <c r="CC1912" s="41" t="str">
        <f>IFERROR(INDEX('Data Entry'!$BY$2649:$BY$5288, MATCH($BY1912, 'Data Entry'!$BZ$2649:$BZ$5288, 0)), "")</f>
        <v/>
      </c>
      <c r="CE1912" s="41" t="str">
        <f>'Data Entry'!$BW4557</f>
        <v/>
      </c>
    </row>
    <row r="1913" spans="77:83" hidden="1" x14ac:dyDescent="0.25">
      <c r="BY1913" s="37">
        <v>1910</v>
      </c>
      <c r="CC1913" s="41" t="str">
        <f>IFERROR(INDEX('Data Entry'!$BY$2649:$BY$5288, MATCH($BY1913, 'Data Entry'!$BZ$2649:$BZ$5288, 0)), "")</f>
        <v/>
      </c>
      <c r="CE1913" s="41" t="str">
        <f>'Data Entry'!$BW4558</f>
        <v/>
      </c>
    </row>
    <row r="1914" spans="77:83" hidden="1" x14ac:dyDescent="0.25">
      <c r="BY1914" s="37">
        <v>1911</v>
      </c>
      <c r="CC1914" s="41" t="str">
        <f>IFERROR(INDEX('Data Entry'!$BY$2649:$BY$5288, MATCH($BY1914, 'Data Entry'!$BZ$2649:$BZ$5288, 0)), "")</f>
        <v/>
      </c>
      <c r="CE1914" s="41" t="str">
        <f>'Data Entry'!$BW4559</f>
        <v/>
      </c>
    </row>
    <row r="1915" spans="77:83" hidden="1" x14ac:dyDescent="0.25">
      <c r="BY1915" s="37">
        <v>1912</v>
      </c>
      <c r="CC1915" s="41" t="str">
        <f>IFERROR(INDEX('Data Entry'!$BY$2649:$BY$5288, MATCH($BY1915, 'Data Entry'!$BZ$2649:$BZ$5288, 0)), "")</f>
        <v/>
      </c>
      <c r="CE1915" s="41" t="str">
        <f>'Data Entry'!$BW4560</f>
        <v/>
      </c>
    </row>
    <row r="1916" spans="77:83" hidden="1" x14ac:dyDescent="0.25">
      <c r="BY1916" s="37">
        <v>1913</v>
      </c>
      <c r="CC1916" s="41" t="str">
        <f>IFERROR(INDEX('Data Entry'!$BY$2649:$BY$5288, MATCH($BY1916, 'Data Entry'!$BZ$2649:$BZ$5288, 0)), "")</f>
        <v/>
      </c>
      <c r="CE1916" s="41" t="str">
        <f>'Data Entry'!$BW4561</f>
        <v/>
      </c>
    </row>
    <row r="1917" spans="77:83" hidden="1" x14ac:dyDescent="0.25">
      <c r="BY1917" s="37">
        <v>1914</v>
      </c>
      <c r="CC1917" s="41" t="str">
        <f>IFERROR(INDEX('Data Entry'!$BY$2649:$BY$5288, MATCH($BY1917, 'Data Entry'!$BZ$2649:$BZ$5288, 0)), "")</f>
        <v/>
      </c>
      <c r="CE1917" s="41" t="str">
        <f>'Data Entry'!$BW4562</f>
        <v/>
      </c>
    </row>
    <row r="1918" spans="77:83" hidden="1" x14ac:dyDescent="0.25">
      <c r="BY1918" s="37">
        <v>1915</v>
      </c>
      <c r="CC1918" s="41" t="str">
        <f>IFERROR(INDEX('Data Entry'!$BY$2649:$BY$5288, MATCH($BY1918, 'Data Entry'!$BZ$2649:$BZ$5288, 0)), "")</f>
        <v/>
      </c>
      <c r="CE1918" s="41" t="str">
        <f>'Data Entry'!$BW4563</f>
        <v/>
      </c>
    </row>
    <row r="1919" spans="77:83" hidden="1" x14ac:dyDescent="0.25">
      <c r="BY1919" s="37">
        <v>1916</v>
      </c>
      <c r="CC1919" s="41" t="str">
        <f>IFERROR(INDEX('Data Entry'!$BY$2649:$BY$5288, MATCH($BY1919, 'Data Entry'!$BZ$2649:$BZ$5288, 0)), "")</f>
        <v/>
      </c>
      <c r="CE1919" s="41" t="str">
        <f>'Data Entry'!$BW4564</f>
        <v/>
      </c>
    </row>
    <row r="1920" spans="77:83" hidden="1" x14ac:dyDescent="0.25">
      <c r="BY1920" s="37">
        <v>1917</v>
      </c>
      <c r="CC1920" s="41" t="str">
        <f>IFERROR(INDEX('Data Entry'!$BY$2649:$BY$5288, MATCH($BY1920, 'Data Entry'!$BZ$2649:$BZ$5288, 0)), "")</f>
        <v/>
      </c>
      <c r="CE1920" s="41" t="str">
        <f>'Data Entry'!$BW4565</f>
        <v/>
      </c>
    </row>
    <row r="1921" spans="77:83" hidden="1" x14ac:dyDescent="0.25">
      <c r="BY1921" s="37">
        <v>1918</v>
      </c>
      <c r="CC1921" s="41" t="str">
        <f>IFERROR(INDEX('Data Entry'!$BY$2649:$BY$5288, MATCH($BY1921, 'Data Entry'!$BZ$2649:$BZ$5288, 0)), "")</f>
        <v/>
      </c>
      <c r="CE1921" s="41" t="str">
        <f>'Data Entry'!$BW4566</f>
        <v/>
      </c>
    </row>
    <row r="1922" spans="77:83" hidden="1" x14ac:dyDescent="0.25">
      <c r="BY1922" s="37">
        <v>1919</v>
      </c>
      <c r="CC1922" s="41" t="str">
        <f>IFERROR(INDEX('Data Entry'!$BY$2649:$BY$5288, MATCH($BY1922, 'Data Entry'!$BZ$2649:$BZ$5288, 0)), "")</f>
        <v/>
      </c>
      <c r="CE1922" s="41" t="str">
        <f>'Data Entry'!$BW4567</f>
        <v/>
      </c>
    </row>
    <row r="1923" spans="77:83" hidden="1" x14ac:dyDescent="0.25">
      <c r="BY1923" s="37">
        <v>1920</v>
      </c>
      <c r="CC1923" s="41" t="str">
        <f>IFERROR(INDEX('Data Entry'!$BY$2649:$BY$5288, MATCH($BY1923, 'Data Entry'!$BZ$2649:$BZ$5288, 0)), "")</f>
        <v/>
      </c>
      <c r="CE1923" s="41" t="str">
        <f>'Data Entry'!$BW4568</f>
        <v/>
      </c>
    </row>
    <row r="1924" spans="77:83" hidden="1" x14ac:dyDescent="0.25">
      <c r="BY1924" s="37">
        <v>1921</v>
      </c>
      <c r="CC1924" s="41" t="str">
        <f>IFERROR(INDEX('Data Entry'!$BY$2649:$BY$5288, MATCH($BY1924, 'Data Entry'!$BZ$2649:$BZ$5288, 0)), "")</f>
        <v/>
      </c>
      <c r="CE1924" s="41" t="str">
        <f>'Data Entry'!$BW4569</f>
        <v/>
      </c>
    </row>
    <row r="1925" spans="77:83" hidden="1" x14ac:dyDescent="0.25">
      <c r="BY1925" s="37">
        <v>1922</v>
      </c>
      <c r="CC1925" s="41" t="str">
        <f>IFERROR(INDEX('Data Entry'!$BY$2649:$BY$5288, MATCH($BY1925, 'Data Entry'!$BZ$2649:$BZ$5288, 0)), "")</f>
        <v/>
      </c>
      <c r="CE1925" s="41" t="str">
        <f>'Data Entry'!$BW4570</f>
        <v/>
      </c>
    </row>
    <row r="1926" spans="77:83" hidden="1" x14ac:dyDescent="0.25">
      <c r="BY1926" s="37">
        <v>1923</v>
      </c>
      <c r="CC1926" s="41" t="str">
        <f>IFERROR(INDEX('Data Entry'!$BY$2649:$BY$5288, MATCH($BY1926, 'Data Entry'!$BZ$2649:$BZ$5288, 0)), "")</f>
        <v/>
      </c>
      <c r="CE1926" s="41" t="str">
        <f>'Data Entry'!$BW4571</f>
        <v/>
      </c>
    </row>
    <row r="1927" spans="77:83" hidden="1" x14ac:dyDescent="0.25">
      <c r="BY1927" s="37">
        <v>1924</v>
      </c>
      <c r="CC1927" s="41" t="str">
        <f>IFERROR(INDEX('Data Entry'!$BY$2649:$BY$5288, MATCH($BY1927, 'Data Entry'!$BZ$2649:$BZ$5288, 0)), "")</f>
        <v/>
      </c>
      <c r="CE1927" s="41" t="str">
        <f>'Data Entry'!$BW4572</f>
        <v/>
      </c>
    </row>
    <row r="1928" spans="77:83" hidden="1" x14ac:dyDescent="0.25">
      <c r="BY1928" s="37">
        <v>1925</v>
      </c>
      <c r="CC1928" s="41" t="str">
        <f>IFERROR(INDEX('Data Entry'!$BY$2649:$BY$5288, MATCH($BY1928, 'Data Entry'!$BZ$2649:$BZ$5288, 0)), "")</f>
        <v/>
      </c>
      <c r="CE1928" s="41" t="str">
        <f>'Data Entry'!$BW4573</f>
        <v/>
      </c>
    </row>
    <row r="1929" spans="77:83" hidden="1" x14ac:dyDescent="0.25">
      <c r="BY1929" s="37">
        <v>1926</v>
      </c>
      <c r="CC1929" s="41" t="str">
        <f>IFERROR(INDEX('Data Entry'!$BY$2649:$BY$5288, MATCH($BY1929, 'Data Entry'!$BZ$2649:$BZ$5288, 0)), "")</f>
        <v/>
      </c>
      <c r="CE1929" s="41" t="str">
        <f>'Data Entry'!$BW4574</f>
        <v/>
      </c>
    </row>
    <row r="1930" spans="77:83" hidden="1" x14ac:dyDescent="0.25">
      <c r="BY1930" s="37">
        <v>1927</v>
      </c>
      <c r="CC1930" s="41" t="str">
        <f>IFERROR(INDEX('Data Entry'!$BY$2649:$BY$5288, MATCH($BY1930, 'Data Entry'!$BZ$2649:$BZ$5288, 0)), "")</f>
        <v/>
      </c>
      <c r="CE1930" s="41" t="str">
        <f>'Data Entry'!$BW4575</f>
        <v/>
      </c>
    </row>
    <row r="1931" spans="77:83" hidden="1" x14ac:dyDescent="0.25">
      <c r="BY1931" s="37">
        <v>1928</v>
      </c>
      <c r="CC1931" s="41" t="str">
        <f>IFERROR(INDEX('Data Entry'!$BY$2649:$BY$5288, MATCH($BY1931, 'Data Entry'!$BZ$2649:$BZ$5288, 0)), "")</f>
        <v/>
      </c>
      <c r="CE1931" s="41" t="str">
        <f>'Data Entry'!$BW4576</f>
        <v/>
      </c>
    </row>
    <row r="1932" spans="77:83" hidden="1" x14ac:dyDescent="0.25">
      <c r="BY1932" s="37">
        <v>1929</v>
      </c>
      <c r="CC1932" s="41" t="str">
        <f>IFERROR(INDEX('Data Entry'!$BY$2649:$BY$5288, MATCH($BY1932, 'Data Entry'!$BZ$2649:$BZ$5288, 0)), "")</f>
        <v/>
      </c>
      <c r="CE1932" s="41" t="str">
        <f>'Data Entry'!$BW4577</f>
        <v/>
      </c>
    </row>
    <row r="1933" spans="77:83" hidden="1" x14ac:dyDescent="0.25">
      <c r="BY1933" s="37">
        <v>1930</v>
      </c>
      <c r="CC1933" s="41" t="str">
        <f>IFERROR(INDEX('Data Entry'!$BY$2649:$BY$5288, MATCH($BY1933, 'Data Entry'!$BZ$2649:$BZ$5288, 0)), "")</f>
        <v/>
      </c>
      <c r="CE1933" s="41" t="str">
        <f>'Data Entry'!$BW4578</f>
        <v/>
      </c>
    </row>
    <row r="1934" spans="77:83" hidden="1" x14ac:dyDescent="0.25">
      <c r="BY1934" s="37">
        <v>1931</v>
      </c>
      <c r="CC1934" s="41" t="str">
        <f>IFERROR(INDEX('Data Entry'!$BY$2649:$BY$5288, MATCH($BY1934, 'Data Entry'!$BZ$2649:$BZ$5288, 0)), "")</f>
        <v/>
      </c>
      <c r="CE1934" s="41" t="str">
        <f>'Data Entry'!$BW4579</f>
        <v/>
      </c>
    </row>
    <row r="1935" spans="77:83" hidden="1" x14ac:dyDescent="0.25">
      <c r="BY1935" s="37">
        <v>1932</v>
      </c>
      <c r="CC1935" s="41" t="str">
        <f>IFERROR(INDEX('Data Entry'!$BY$2649:$BY$5288, MATCH($BY1935, 'Data Entry'!$BZ$2649:$BZ$5288, 0)), "")</f>
        <v/>
      </c>
      <c r="CE1935" s="41" t="str">
        <f>'Data Entry'!$BW4580</f>
        <v/>
      </c>
    </row>
    <row r="1936" spans="77:83" hidden="1" x14ac:dyDescent="0.25">
      <c r="BY1936" s="37">
        <v>1933</v>
      </c>
      <c r="CC1936" s="41" t="str">
        <f>IFERROR(INDEX('Data Entry'!$BY$2649:$BY$5288, MATCH($BY1936, 'Data Entry'!$BZ$2649:$BZ$5288, 0)), "")</f>
        <v/>
      </c>
      <c r="CE1936" s="41" t="str">
        <f>'Data Entry'!$BW4581</f>
        <v/>
      </c>
    </row>
    <row r="1937" spans="77:83" hidden="1" x14ac:dyDescent="0.25">
      <c r="BY1937" s="37">
        <v>1934</v>
      </c>
      <c r="CC1937" s="41" t="str">
        <f>IFERROR(INDEX('Data Entry'!$BY$2649:$BY$5288, MATCH($BY1937, 'Data Entry'!$BZ$2649:$BZ$5288, 0)), "")</f>
        <v/>
      </c>
      <c r="CE1937" s="41" t="str">
        <f>'Data Entry'!$BW4582</f>
        <v/>
      </c>
    </row>
    <row r="1938" spans="77:83" hidden="1" x14ac:dyDescent="0.25">
      <c r="BY1938" s="37">
        <v>1935</v>
      </c>
      <c r="CC1938" s="41" t="str">
        <f>IFERROR(INDEX('Data Entry'!$BY$2649:$BY$5288, MATCH($BY1938, 'Data Entry'!$BZ$2649:$BZ$5288, 0)), "")</f>
        <v/>
      </c>
      <c r="CE1938" s="41" t="str">
        <f>'Data Entry'!$BW4583</f>
        <v/>
      </c>
    </row>
    <row r="1939" spans="77:83" hidden="1" x14ac:dyDescent="0.25">
      <c r="BY1939" s="37">
        <v>1936</v>
      </c>
      <c r="CC1939" s="41" t="str">
        <f>IFERROR(INDEX('Data Entry'!$BY$2649:$BY$5288, MATCH($BY1939, 'Data Entry'!$BZ$2649:$BZ$5288, 0)), "")</f>
        <v/>
      </c>
      <c r="CE1939" s="41" t="str">
        <f>'Data Entry'!$BW4584</f>
        <v/>
      </c>
    </row>
    <row r="1940" spans="77:83" hidden="1" x14ac:dyDescent="0.25">
      <c r="BY1940" s="37">
        <v>1937</v>
      </c>
      <c r="CC1940" s="41" t="str">
        <f>IFERROR(INDEX('Data Entry'!$BY$2649:$BY$5288, MATCH($BY1940, 'Data Entry'!$BZ$2649:$BZ$5288, 0)), "")</f>
        <v/>
      </c>
      <c r="CE1940" s="41" t="str">
        <f>'Data Entry'!$BW4585</f>
        <v/>
      </c>
    </row>
    <row r="1941" spans="77:83" hidden="1" x14ac:dyDescent="0.25">
      <c r="BY1941" s="37">
        <v>1938</v>
      </c>
      <c r="CC1941" s="41" t="str">
        <f>IFERROR(INDEX('Data Entry'!$BY$2649:$BY$5288, MATCH($BY1941, 'Data Entry'!$BZ$2649:$BZ$5288, 0)), "")</f>
        <v/>
      </c>
      <c r="CE1941" s="41" t="str">
        <f>'Data Entry'!$BW4586</f>
        <v/>
      </c>
    </row>
    <row r="1942" spans="77:83" hidden="1" x14ac:dyDescent="0.25">
      <c r="BY1942" s="37">
        <v>1939</v>
      </c>
      <c r="CC1942" s="41" t="str">
        <f>IFERROR(INDEX('Data Entry'!$BY$2649:$BY$5288, MATCH($BY1942, 'Data Entry'!$BZ$2649:$BZ$5288, 0)), "")</f>
        <v/>
      </c>
      <c r="CE1942" s="41" t="str">
        <f>'Data Entry'!$BW4587</f>
        <v/>
      </c>
    </row>
    <row r="1943" spans="77:83" hidden="1" x14ac:dyDescent="0.25">
      <c r="BY1943" s="37">
        <v>1940</v>
      </c>
      <c r="CC1943" s="41" t="str">
        <f>IFERROR(INDEX('Data Entry'!$BY$2649:$BY$5288, MATCH($BY1943, 'Data Entry'!$BZ$2649:$BZ$5288, 0)), "")</f>
        <v/>
      </c>
      <c r="CE1943" s="41" t="str">
        <f>'Data Entry'!$BW4588</f>
        <v/>
      </c>
    </row>
    <row r="1944" spans="77:83" hidden="1" x14ac:dyDescent="0.25">
      <c r="BY1944" s="37">
        <v>1941</v>
      </c>
      <c r="CC1944" s="41" t="str">
        <f>IFERROR(INDEX('Data Entry'!$BY$2649:$BY$5288, MATCH($BY1944, 'Data Entry'!$BZ$2649:$BZ$5288, 0)), "")</f>
        <v/>
      </c>
      <c r="CE1944" s="41" t="str">
        <f>'Data Entry'!$BW4589</f>
        <v/>
      </c>
    </row>
    <row r="1945" spans="77:83" hidden="1" x14ac:dyDescent="0.25">
      <c r="BY1945" s="37">
        <v>1942</v>
      </c>
      <c r="CC1945" s="41" t="str">
        <f>IFERROR(INDEX('Data Entry'!$BY$2649:$BY$5288, MATCH($BY1945, 'Data Entry'!$BZ$2649:$BZ$5288, 0)), "")</f>
        <v/>
      </c>
      <c r="CE1945" s="41" t="str">
        <f>'Data Entry'!$BW4590</f>
        <v/>
      </c>
    </row>
    <row r="1946" spans="77:83" hidden="1" x14ac:dyDescent="0.25">
      <c r="BY1946" s="37">
        <v>1943</v>
      </c>
      <c r="CC1946" s="41" t="str">
        <f>IFERROR(INDEX('Data Entry'!$BY$2649:$BY$5288, MATCH($BY1946, 'Data Entry'!$BZ$2649:$BZ$5288, 0)), "")</f>
        <v/>
      </c>
      <c r="CE1946" s="41" t="str">
        <f>'Data Entry'!$BW4591</f>
        <v/>
      </c>
    </row>
    <row r="1947" spans="77:83" hidden="1" x14ac:dyDescent="0.25">
      <c r="BY1947" s="37">
        <v>1944</v>
      </c>
      <c r="CC1947" s="41" t="str">
        <f>IFERROR(INDEX('Data Entry'!$BY$2649:$BY$5288, MATCH($BY1947, 'Data Entry'!$BZ$2649:$BZ$5288, 0)), "")</f>
        <v/>
      </c>
      <c r="CE1947" s="41" t="str">
        <f>'Data Entry'!$BW4592</f>
        <v/>
      </c>
    </row>
    <row r="1948" spans="77:83" hidden="1" x14ac:dyDescent="0.25">
      <c r="BY1948" s="37">
        <v>1945</v>
      </c>
      <c r="CC1948" s="41" t="str">
        <f>IFERROR(INDEX('Data Entry'!$BY$2649:$BY$5288, MATCH($BY1948, 'Data Entry'!$BZ$2649:$BZ$5288, 0)), "")</f>
        <v/>
      </c>
      <c r="CE1948" s="41" t="str">
        <f>'Data Entry'!$BW4593</f>
        <v/>
      </c>
    </row>
    <row r="1949" spans="77:83" hidden="1" x14ac:dyDescent="0.25">
      <c r="BY1949" s="37">
        <v>1946</v>
      </c>
      <c r="CC1949" s="41" t="str">
        <f>IFERROR(INDEX('Data Entry'!$BY$2649:$BY$5288, MATCH($BY1949, 'Data Entry'!$BZ$2649:$BZ$5288, 0)), "")</f>
        <v/>
      </c>
      <c r="CE1949" s="41" t="str">
        <f>'Data Entry'!$BW4594</f>
        <v/>
      </c>
    </row>
    <row r="1950" spans="77:83" hidden="1" x14ac:dyDescent="0.25">
      <c r="BY1950" s="37">
        <v>1947</v>
      </c>
      <c r="CC1950" s="41" t="str">
        <f>IFERROR(INDEX('Data Entry'!$BY$2649:$BY$5288, MATCH($BY1950, 'Data Entry'!$BZ$2649:$BZ$5288, 0)), "")</f>
        <v/>
      </c>
      <c r="CE1950" s="41" t="str">
        <f>'Data Entry'!$BW4595</f>
        <v/>
      </c>
    </row>
    <row r="1951" spans="77:83" hidden="1" x14ac:dyDescent="0.25">
      <c r="BY1951" s="37">
        <v>1948</v>
      </c>
      <c r="CC1951" s="41" t="str">
        <f>IFERROR(INDEX('Data Entry'!$BY$2649:$BY$5288, MATCH($BY1951, 'Data Entry'!$BZ$2649:$BZ$5288, 0)), "")</f>
        <v/>
      </c>
      <c r="CE1951" s="41" t="str">
        <f>'Data Entry'!$BW4596</f>
        <v/>
      </c>
    </row>
    <row r="1952" spans="77:83" hidden="1" x14ac:dyDescent="0.25">
      <c r="BY1952" s="37">
        <v>1949</v>
      </c>
      <c r="CC1952" s="41" t="str">
        <f>IFERROR(INDEX('Data Entry'!$BY$2649:$BY$5288, MATCH($BY1952, 'Data Entry'!$BZ$2649:$BZ$5288, 0)), "")</f>
        <v/>
      </c>
      <c r="CE1952" s="41" t="str">
        <f>'Data Entry'!$BW4597</f>
        <v/>
      </c>
    </row>
    <row r="1953" spans="77:83" hidden="1" x14ac:dyDescent="0.25">
      <c r="BY1953" s="37">
        <v>1950</v>
      </c>
      <c r="CC1953" s="41" t="str">
        <f>IFERROR(INDEX('Data Entry'!$BY$2649:$BY$5288, MATCH($BY1953, 'Data Entry'!$BZ$2649:$BZ$5288, 0)), "")</f>
        <v/>
      </c>
      <c r="CE1953" s="41" t="str">
        <f>'Data Entry'!$BW4598</f>
        <v/>
      </c>
    </row>
    <row r="1954" spans="77:83" hidden="1" x14ac:dyDescent="0.25">
      <c r="BY1954" s="37">
        <v>1951</v>
      </c>
      <c r="CC1954" s="41" t="str">
        <f>IFERROR(INDEX('Data Entry'!$BY$2649:$BY$5288, MATCH($BY1954, 'Data Entry'!$BZ$2649:$BZ$5288, 0)), "")</f>
        <v/>
      </c>
      <c r="CE1954" s="41" t="str">
        <f>'Data Entry'!$BW4599</f>
        <v/>
      </c>
    </row>
    <row r="1955" spans="77:83" hidden="1" x14ac:dyDescent="0.25">
      <c r="BY1955" s="37">
        <v>1952</v>
      </c>
      <c r="CC1955" s="41" t="str">
        <f>IFERROR(INDEX('Data Entry'!$BY$2649:$BY$5288, MATCH($BY1955, 'Data Entry'!$BZ$2649:$BZ$5288, 0)), "")</f>
        <v/>
      </c>
      <c r="CE1955" s="41" t="str">
        <f>'Data Entry'!$BW4600</f>
        <v/>
      </c>
    </row>
    <row r="1956" spans="77:83" hidden="1" x14ac:dyDescent="0.25">
      <c r="BY1956" s="37">
        <v>1953</v>
      </c>
      <c r="CC1956" s="41" t="str">
        <f>IFERROR(INDEX('Data Entry'!$BY$2649:$BY$5288, MATCH($BY1956, 'Data Entry'!$BZ$2649:$BZ$5288, 0)), "")</f>
        <v/>
      </c>
      <c r="CE1956" s="41" t="str">
        <f>'Data Entry'!$BW4601</f>
        <v/>
      </c>
    </row>
    <row r="1957" spans="77:83" hidden="1" x14ac:dyDescent="0.25">
      <c r="BY1957" s="37">
        <v>1954</v>
      </c>
      <c r="CC1957" s="41" t="str">
        <f>IFERROR(INDEX('Data Entry'!$BY$2649:$BY$5288, MATCH($BY1957, 'Data Entry'!$BZ$2649:$BZ$5288, 0)), "")</f>
        <v/>
      </c>
      <c r="CE1957" s="41" t="str">
        <f>'Data Entry'!$BW4602</f>
        <v/>
      </c>
    </row>
    <row r="1958" spans="77:83" hidden="1" x14ac:dyDescent="0.25">
      <c r="BY1958" s="37">
        <v>1955</v>
      </c>
      <c r="CC1958" s="41" t="str">
        <f>IFERROR(INDEX('Data Entry'!$BY$2649:$BY$5288, MATCH($BY1958, 'Data Entry'!$BZ$2649:$BZ$5288, 0)), "")</f>
        <v/>
      </c>
      <c r="CE1958" s="41" t="str">
        <f>'Data Entry'!$BW4603</f>
        <v/>
      </c>
    </row>
    <row r="1959" spans="77:83" hidden="1" x14ac:dyDescent="0.25">
      <c r="BY1959" s="37">
        <v>1956</v>
      </c>
      <c r="CC1959" s="41" t="str">
        <f>IFERROR(INDEX('Data Entry'!$BY$2649:$BY$5288, MATCH($BY1959, 'Data Entry'!$BZ$2649:$BZ$5288, 0)), "")</f>
        <v/>
      </c>
      <c r="CE1959" s="41" t="str">
        <f>'Data Entry'!$BW4604</f>
        <v/>
      </c>
    </row>
    <row r="1960" spans="77:83" hidden="1" x14ac:dyDescent="0.25">
      <c r="BY1960" s="37">
        <v>1957</v>
      </c>
      <c r="CC1960" s="41" t="str">
        <f>IFERROR(INDEX('Data Entry'!$BY$2649:$BY$5288, MATCH($BY1960, 'Data Entry'!$BZ$2649:$BZ$5288, 0)), "")</f>
        <v/>
      </c>
      <c r="CE1960" s="41" t="str">
        <f>'Data Entry'!$BW4605</f>
        <v/>
      </c>
    </row>
    <row r="1961" spans="77:83" hidden="1" x14ac:dyDescent="0.25">
      <c r="BY1961" s="37">
        <v>1958</v>
      </c>
      <c r="CC1961" s="41" t="str">
        <f>IFERROR(INDEX('Data Entry'!$BY$2649:$BY$5288, MATCH($BY1961, 'Data Entry'!$BZ$2649:$BZ$5288, 0)), "")</f>
        <v/>
      </c>
      <c r="CE1961" s="41" t="str">
        <f>'Data Entry'!$BW4606</f>
        <v/>
      </c>
    </row>
    <row r="1962" spans="77:83" hidden="1" x14ac:dyDescent="0.25">
      <c r="BY1962" s="37">
        <v>1959</v>
      </c>
      <c r="CC1962" s="41" t="str">
        <f>IFERROR(INDEX('Data Entry'!$BY$2649:$BY$5288, MATCH($BY1962, 'Data Entry'!$BZ$2649:$BZ$5288, 0)), "")</f>
        <v/>
      </c>
      <c r="CE1962" s="41" t="str">
        <f>'Data Entry'!$BW4607</f>
        <v/>
      </c>
    </row>
    <row r="1963" spans="77:83" hidden="1" x14ac:dyDescent="0.25">
      <c r="BY1963" s="37">
        <v>1960</v>
      </c>
      <c r="CC1963" s="41" t="str">
        <f>IFERROR(INDEX('Data Entry'!$BY$2649:$BY$5288, MATCH($BY1963, 'Data Entry'!$BZ$2649:$BZ$5288, 0)), "")</f>
        <v/>
      </c>
      <c r="CE1963" s="41" t="str">
        <f>'Data Entry'!$BW4608</f>
        <v/>
      </c>
    </row>
    <row r="1964" spans="77:83" hidden="1" x14ac:dyDescent="0.25">
      <c r="BY1964" s="37">
        <v>1961</v>
      </c>
      <c r="CC1964" s="41" t="str">
        <f>IFERROR(INDEX('Data Entry'!$BY$2649:$BY$5288, MATCH($BY1964, 'Data Entry'!$BZ$2649:$BZ$5288, 0)), "")</f>
        <v/>
      </c>
      <c r="CE1964" s="41" t="str">
        <f>'Data Entry'!$BW4609</f>
        <v/>
      </c>
    </row>
    <row r="1965" spans="77:83" hidden="1" x14ac:dyDescent="0.25">
      <c r="BY1965" s="37">
        <v>1962</v>
      </c>
      <c r="CC1965" s="41" t="str">
        <f>IFERROR(INDEX('Data Entry'!$BY$2649:$BY$5288, MATCH($BY1965, 'Data Entry'!$BZ$2649:$BZ$5288, 0)), "")</f>
        <v/>
      </c>
      <c r="CE1965" s="41" t="str">
        <f>'Data Entry'!$BW4610</f>
        <v/>
      </c>
    </row>
    <row r="1966" spans="77:83" hidden="1" x14ac:dyDescent="0.25">
      <c r="BY1966" s="37">
        <v>1963</v>
      </c>
      <c r="CC1966" s="41" t="str">
        <f>IFERROR(INDEX('Data Entry'!$BY$2649:$BY$5288, MATCH($BY1966, 'Data Entry'!$BZ$2649:$BZ$5288, 0)), "")</f>
        <v/>
      </c>
      <c r="CE1966" s="41" t="str">
        <f>'Data Entry'!$BW4611</f>
        <v/>
      </c>
    </row>
    <row r="1967" spans="77:83" hidden="1" x14ac:dyDescent="0.25">
      <c r="BY1967" s="37">
        <v>1964</v>
      </c>
      <c r="CC1967" s="41" t="str">
        <f>IFERROR(INDEX('Data Entry'!$BY$2649:$BY$5288, MATCH($BY1967, 'Data Entry'!$BZ$2649:$BZ$5288, 0)), "")</f>
        <v/>
      </c>
      <c r="CE1967" s="41" t="str">
        <f>'Data Entry'!$BW4612</f>
        <v/>
      </c>
    </row>
    <row r="1968" spans="77:83" hidden="1" x14ac:dyDescent="0.25">
      <c r="BY1968" s="37">
        <v>1965</v>
      </c>
      <c r="CC1968" s="41" t="str">
        <f>IFERROR(INDEX('Data Entry'!$BY$2649:$BY$5288, MATCH($BY1968, 'Data Entry'!$BZ$2649:$BZ$5288, 0)), "")</f>
        <v/>
      </c>
      <c r="CE1968" s="41" t="str">
        <f>'Data Entry'!$BW4613</f>
        <v/>
      </c>
    </row>
    <row r="1969" spans="77:83" hidden="1" x14ac:dyDescent="0.25">
      <c r="BY1969" s="37">
        <v>1966</v>
      </c>
      <c r="CC1969" s="41" t="str">
        <f>IFERROR(INDEX('Data Entry'!$BY$2649:$BY$5288, MATCH($BY1969, 'Data Entry'!$BZ$2649:$BZ$5288, 0)), "")</f>
        <v/>
      </c>
      <c r="CE1969" s="41" t="str">
        <f>'Data Entry'!$BW4614</f>
        <v/>
      </c>
    </row>
    <row r="1970" spans="77:83" hidden="1" x14ac:dyDescent="0.25">
      <c r="BY1970" s="37">
        <v>1967</v>
      </c>
      <c r="CC1970" s="41" t="str">
        <f>IFERROR(INDEX('Data Entry'!$BY$2649:$BY$5288, MATCH($BY1970, 'Data Entry'!$BZ$2649:$BZ$5288, 0)), "")</f>
        <v/>
      </c>
      <c r="CE1970" s="41" t="str">
        <f>'Data Entry'!$BW4615</f>
        <v/>
      </c>
    </row>
    <row r="1971" spans="77:83" hidden="1" x14ac:dyDescent="0.25">
      <c r="BY1971" s="37">
        <v>1968</v>
      </c>
      <c r="CC1971" s="41" t="str">
        <f>IFERROR(INDEX('Data Entry'!$BY$2649:$BY$5288, MATCH($BY1971, 'Data Entry'!$BZ$2649:$BZ$5288, 0)), "")</f>
        <v/>
      </c>
      <c r="CE1971" s="41" t="str">
        <f>'Data Entry'!$BW4616</f>
        <v/>
      </c>
    </row>
    <row r="1972" spans="77:83" hidden="1" x14ac:dyDescent="0.25">
      <c r="BY1972" s="37">
        <v>1969</v>
      </c>
      <c r="CC1972" s="41" t="str">
        <f>IFERROR(INDEX('Data Entry'!$BY$2649:$BY$5288, MATCH($BY1972, 'Data Entry'!$BZ$2649:$BZ$5288, 0)), "")</f>
        <v/>
      </c>
      <c r="CE1972" s="41" t="str">
        <f>'Data Entry'!$BW4617</f>
        <v/>
      </c>
    </row>
    <row r="1973" spans="77:83" hidden="1" x14ac:dyDescent="0.25">
      <c r="BY1973" s="37">
        <v>1970</v>
      </c>
      <c r="CC1973" s="41" t="str">
        <f>IFERROR(INDEX('Data Entry'!$BY$2649:$BY$5288, MATCH($BY1973, 'Data Entry'!$BZ$2649:$BZ$5288, 0)), "")</f>
        <v/>
      </c>
      <c r="CE1973" s="41" t="str">
        <f>'Data Entry'!$BW4618</f>
        <v/>
      </c>
    </row>
    <row r="1974" spans="77:83" hidden="1" x14ac:dyDescent="0.25">
      <c r="BY1974" s="37">
        <v>1971</v>
      </c>
      <c r="CC1974" s="41" t="str">
        <f>IFERROR(INDEX('Data Entry'!$BY$2649:$BY$5288, MATCH($BY1974, 'Data Entry'!$BZ$2649:$BZ$5288, 0)), "")</f>
        <v/>
      </c>
      <c r="CE1974" s="41" t="str">
        <f>'Data Entry'!$BW4619</f>
        <v/>
      </c>
    </row>
    <row r="1975" spans="77:83" hidden="1" x14ac:dyDescent="0.25">
      <c r="BY1975" s="37">
        <v>1972</v>
      </c>
      <c r="CC1975" s="41" t="str">
        <f>IFERROR(INDEX('Data Entry'!$BY$2649:$BY$5288, MATCH($BY1975, 'Data Entry'!$BZ$2649:$BZ$5288, 0)), "")</f>
        <v/>
      </c>
      <c r="CE1975" s="41" t="str">
        <f>'Data Entry'!$BW4620</f>
        <v/>
      </c>
    </row>
    <row r="1976" spans="77:83" hidden="1" x14ac:dyDescent="0.25">
      <c r="BY1976" s="37">
        <v>1973</v>
      </c>
      <c r="CC1976" s="41" t="str">
        <f>IFERROR(INDEX('Data Entry'!$BY$2649:$BY$5288, MATCH($BY1976, 'Data Entry'!$BZ$2649:$BZ$5288, 0)), "")</f>
        <v/>
      </c>
      <c r="CE1976" s="41" t="str">
        <f>'Data Entry'!$BW4621</f>
        <v/>
      </c>
    </row>
    <row r="1977" spans="77:83" hidden="1" x14ac:dyDescent="0.25">
      <c r="BY1977" s="37">
        <v>1974</v>
      </c>
      <c r="CC1977" s="41" t="str">
        <f>IFERROR(INDEX('Data Entry'!$BY$2649:$BY$5288, MATCH($BY1977, 'Data Entry'!$BZ$2649:$BZ$5288, 0)), "")</f>
        <v/>
      </c>
      <c r="CE1977" s="41" t="str">
        <f>'Data Entry'!$BW4622</f>
        <v/>
      </c>
    </row>
    <row r="1978" spans="77:83" hidden="1" x14ac:dyDescent="0.25">
      <c r="BY1978" s="37">
        <v>1975</v>
      </c>
      <c r="CC1978" s="41" t="str">
        <f>IFERROR(INDEX('Data Entry'!$BY$2649:$BY$5288, MATCH($BY1978, 'Data Entry'!$BZ$2649:$BZ$5288, 0)), "")</f>
        <v/>
      </c>
      <c r="CE1978" s="41" t="str">
        <f>'Data Entry'!$BW4623</f>
        <v/>
      </c>
    </row>
    <row r="1979" spans="77:83" hidden="1" x14ac:dyDescent="0.25">
      <c r="BY1979" s="37">
        <v>1976</v>
      </c>
      <c r="CC1979" s="41" t="str">
        <f>IFERROR(INDEX('Data Entry'!$BY$2649:$BY$5288, MATCH($BY1979, 'Data Entry'!$BZ$2649:$BZ$5288, 0)), "")</f>
        <v/>
      </c>
      <c r="CE1979" s="41" t="str">
        <f>'Data Entry'!$BW4624</f>
        <v/>
      </c>
    </row>
    <row r="1980" spans="77:83" hidden="1" x14ac:dyDescent="0.25">
      <c r="BY1980" s="37">
        <v>1977</v>
      </c>
      <c r="CC1980" s="41" t="str">
        <f>IFERROR(INDEX('Data Entry'!$BY$2649:$BY$5288, MATCH($BY1980, 'Data Entry'!$BZ$2649:$BZ$5288, 0)), "")</f>
        <v/>
      </c>
      <c r="CE1980" s="41" t="str">
        <f>'Data Entry'!$BW4625</f>
        <v/>
      </c>
    </row>
    <row r="1981" spans="77:83" hidden="1" x14ac:dyDescent="0.25">
      <c r="BY1981" s="37">
        <v>1978</v>
      </c>
      <c r="CC1981" s="41" t="str">
        <f>IFERROR(INDEX('Data Entry'!$BY$2649:$BY$5288, MATCH($BY1981, 'Data Entry'!$BZ$2649:$BZ$5288, 0)), "")</f>
        <v/>
      </c>
      <c r="CE1981" s="41" t="str">
        <f>'Data Entry'!$BW4626</f>
        <v/>
      </c>
    </row>
    <row r="1982" spans="77:83" hidden="1" x14ac:dyDescent="0.25">
      <c r="BY1982" s="37">
        <v>1979</v>
      </c>
      <c r="CC1982" s="41" t="str">
        <f>IFERROR(INDEX('Data Entry'!$BY$2649:$BY$5288, MATCH($BY1982, 'Data Entry'!$BZ$2649:$BZ$5288, 0)), "")</f>
        <v/>
      </c>
      <c r="CE1982" s="41" t="str">
        <f>'Data Entry'!$BW4627</f>
        <v/>
      </c>
    </row>
    <row r="1983" spans="77:83" hidden="1" x14ac:dyDescent="0.25">
      <c r="BY1983" s="37">
        <v>1980</v>
      </c>
      <c r="CC1983" s="41" t="str">
        <f>IFERROR(INDEX('Data Entry'!$BY$2649:$BY$5288, MATCH($BY1983, 'Data Entry'!$BZ$2649:$BZ$5288, 0)), "")</f>
        <v/>
      </c>
      <c r="CE1983" s="41" t="str">
        <f>'Data Entry'!$BW4628</f>
        <v/>
      </c>
    </row>
    <row r="1984" spans="77:83" hidden="1" x14ac:dyDescent="0.25">
      <c r="BY1984" s="37">
        <v>1981</v>
      </c>
      <c r="CC1984" s="41" t="str">
        <f>IFERROR(INDEX('Data Entry'!$BY$2649:$BY$5288, MATCH($BY1984, 'Data Entry'!$BZ$2649:$BZ$5288, 0)), "")</f>
        <v/>
      </c>
      <c r="CE1984" s="41" t="str">
        <f>'Data Entry'!$BW4629</f>
        <v/>
      </c>
    </row>
    <row r="1985" spans="77:83" hidden="1" x14ac:dyDescent="0.25">
      <c r="BY1985" s="37">
        <v>1982</v>
      </c>
      <c r="CC1985" s="41" t="str">
        <f>IFERROR(INDEX('Data Entry'!$BY$2649:$BY$5288, MATCH($BY1985, 'Data Entry'!$BZ$2649:$BZ$5288, 0)), "")</f>
        <v/>
      </c>
      <c r="CE1985" s="41" t="str">
        <f>'Data Entry'!$BW4630</f>
        <v/>
      </c>
    </row>
    <row r="1986" spans="77:83" hidden="1" x14ac:dyDescent="0.25">
      <c r="BY1986" s="37">
        <v>1983</v>
      </c>
      <c r="CC1986" s="41" t="str">
        <f>IFERROR(INDEX('Data Entry'!$BY$2649:$BY$5288, MATCH($BY1986, 'Data Entry'!$BZ$2649:$BZ$5288, 0)), "")</f>
        <v/>
      </c>
      <c r="CE1986" s="41" t="str">
        <f>'Data Entry'!$BW4631</f>
        <v/>
      </c>
    </row>
    <row r="1987" spans="77:83" hidden="1" x14ac:dyDescent="0.25">
      <c r="BY1987" s="37">
        <v>1984</v>
      </c>
      <c r="CC1987" s="41" t="str">
        <f>IFERROR(INDEX('Data Entry'!$BY$2649:$BY$5288, MATCH($BY1987, 'Data Entry'!$BZ$2649:$BZ$5288, 0)), "")</f>
        <v/>
      </c>
      <c r="CE1987" s="41" t="str">
        <f>'Data Entry'!$BW4632</f>
        <v/>
      </c>
    </row>
    <row r="1988" spans="77:83" hidden="1" x14ac:dyDescent="0.25">
      <c r="BY1988" s="37">
        <v>1985</v>
      </c>
      <c r="CC1988" s="41" t="str">
        <f>IFERROR(INDEX('Data Entry'!$BY$2649:$BY$5288, MATCH($BY1988, 'Data Entry'!$BZ$2649:$BZ$5288, 0)), "")</f>
        <v/>
      </c>
      <c r="CE1988" s="41" t="str">
        <f>'Data Entry'!$BW4633</f>
        <v/>
      </c>
    </row>
    <row r="1989" spans="77:83" hidden="1" x14ac:dyDescent="0.25">
      <c r="BY1989" s="37">
        <v>1986</v>
      </c>
      <c r="CC1989" s="41" t="str">
        <f>IFERROR(INDEX('Data Entry'!$BY$2649:$BY$5288, MATCH($BY1989, 'Data Entry'!$BZ$2649:$BZ$5288, 0)), "")</f>
        <v/>
      </c>
      <c r="CE1989" s="41" t="str">
        <f>'Data Entry'!$BW4634</f>
        <v/>
      </c>
    </row>
    <row r="1990" spans="77:83" hidden="1" x14ac:dyDescent="0.25">
      <c r="BY1990" s="37">
        <v>1987</v>
      </c>
      <c r="CC1990" s="41" t="str">
        <f>IFERROR(INDEX('Data Entry'!$BY$2649:$BY$5288, MATCH($BY1990, 'Data Entry'!$BZ$2649:$BZ$5288, 0)), "")</f>
        <v/>
      </c>
      <c r="CE1990" s="41" t="str">
        <f>'Data Entry'!$BW4635</f>
        <v/>
      </c>
    </row>
    <row r="1991" spans="77:83" hidden="1" x14ac:dyDescent="0.25">
      <c r="BY1991" s="37">
        <v>1988</v>
      </c>
      <c r="CC1991" s="41" t="str">
        <f>IFERROR(INDEX('Data Entry'!$BY$2649:$BY$5288, MATCH($BY1991, 'Data Entry'!$BZ$2649:$BZ$5288, 0)), "")</f>
        <v/>
      </c>
      <c r="CE1991" s="41" t="str">
        <f>'Data Entry'!$BW4636</f>
        <v/>
      </c>
    </row>
    <row r="1992" spans="77:83" hidden="1" x14ac:dyDescent="0.25">
      <c r="BY1992" s="37">
        <v>1989</v>
      </c>
      <c r="CC1992" s="41" t="str">
        <f>IFERROR(INDEX('Data Entry'!$BY$2649:$BY$5288, MATCH($BY1992, 'Data Entry'!$BZ$2649:$BZ$5288, 0)), "")</f>
        <v/>
      </c>
      <c r="CE1992" s="41" t="str">
        <f>'Data Entry'!$BW4637</f>
        <v/>
      </c>
    </row>
    <row r="1993" spans="77:83" hidden="1" x14ac:dyDescent="0.25">
      <c r="BY1993" s="37">
        <v>1990</v>
      </c>
      <c r="CC1993" s="41" t="str">
        <f>IFERROR(INDEX('Data Entry'!$BY$2649:$BY$5288, MATCH($BY1993, 'Data Entry'!$BZ$2649:$BZ$5288, 0)), "")</f>
        <v/>
      </c>
      <c r="CE1993" s="41" t="str">
        <f>'Data Entry'!$BW4638</f>
        <v/>
      </c>
    </row>
    <row r="1994" spans="77:83" hidden="1" x14ac:dyDescent="0.25">
      <c r="BY1994" s="37">
        <v>1991</v>
      </c>
      <c r="CC1994" s="41" t="str">
        <f>IFERROR(INDEX('Data Entry'!$BY$2649:$BY$5288, MATCH($BY1994, 'Data Entry'!$BZ$2649:$BZ$5288, 0)), "")</f>
        <v/>
      </c>
      <c r="CE1994" s="41" t="str">
        <f>'Data Entry'!$BW4639</f>
        <v/>
      </c>
    </row>
    <row r="1995" spans="77:83" hidden="1" x14ac:dyDescent="0.25">
      <c r="BY1995" s="37">
        <v>1992</v>
      </c>
      <c r="CC1995" s="41" t="str">
        <f>IFERROR(INDEX('Data Entry'!$BY$2649:$BY$5288, MATCH($BY1995, 'Data Entry'!$BZ$2649:$BZ$5288, 0)), "")</f>
        <v/>
      </c>
      <c r="CE1995" s="41" t="str">
        <f>'Data Entry'!$BW4640</f>
        <v/>
      </c>
    </row>
    <row r="1996" spans="77:83" hidden="1" x14ac:dyDescent="0.25">
      <c r="BY1996" s="37">
        <v>1993</v>
      </c>
      <c r="CC1996" s="41" t="str">
        <f>IFERROR(INDEX('Data Entry'!$BY$2649:$BY$5288, MATCH($BY1996, 'Data Entry'!$BZ$2649:$BZ$5288, 0)), "")</f>
        <v/>
      </c>
      <c r="CE1996" s="41" t="str">
        <f>'Data Entry'!$BW4641</f>
        <v/>
      </c>
    </row>
    <row r="1997" spans="77:83" hidden="1" x14ac:dyDescent="0.25">
      <c r="BY1997" s="37">
        <v>1994</v>
      </c>
      <c r="CC1997" s="41" t="str">
        <f>IFERROR(INDEX('Data Entry'!$BY$2649:$BY$5288, MATCH($BY1997, 'Data Entry'!$BZ$2649:$BZ$5288, 0)), "")</f>
        <v/>
      </c>
      <c r="CE1997" s="41" t="str">
        <f>'Data Entry'!$BW4642</f>
        <v/>
      </c>
    </row>
    <row r="1998" spans="77:83" hidden="1" x14ac:dyDescent="0.25">
      <c r="BY1998" s="37">
        <v>1995</v>
      </c>
      <c r="CC1998" s="41" t="str">
        <f>IFERROR(INDEX('Data Entry'!$BY$2649:$BY$5288, MATCH($BY1998, 'Data Entry'!$BZ$2649:$BZ$5288, 0)), "")</f>
        <v/>
      </c>
      <c r="CE1998" s="41" t="str">
        <f>'Data Entry'!$BW4643</f>
        <v/>
      </c>
    </row>
    <row r="1999" spans="77:83" hidden="1" x14ac:dyDescent="0.25">
      <c r="BY1999" s="37">
        <v>1996</v>
      </c>
      <c r="CC1999" s="41" t="str">
        <f>IFERROR(INDEX('Data Entry'!$BY$2649:$BY$5288, MATCH($BY1999, 'Data Entry'!$BZ$2649:$BZ$5288, 0)), "")</f>
        <v/>
      </c>
      <c r="CE1999" s="41" t="str">
        <f>'Data Entry'!$BW4644</f>
        <v/>
      </c>
    </row>
    <row r="2000" spans="77:83" hidden="1" x14ac:dyDescent="0.25">
      <c r="BY2000" s="37">
        <v>1997</v>
      </c>
      <c r="CC2000" s="41" t="str">
        <f>IFERROR(INDEX('Data Entry'!$BY$2649:$BY$5288, MATCH($BY2000, 'Data Entry'!$BZ$2649:$BZ$5288, 0)), "")</f>
        <v/>
      </c>
      <c r="CE2000" s="41" t="str">
        <f>'Data Entry'!$BW4645</f>
        <v/>
      </c>
    </row>
    <row r="2001" spans="77:83" hidden="1" x14ac:dyDescent="0.25">
      <c r="BY2001" s="37">
        <v>1998</v>
      </c>
      <c r="CC2001" s="41" t="str">
        <f>IFERROR(INDEX('Data Entry'!$BY$2649:$BY$5288, MATCH($BY2001, 'Data Entry'!$BZ$2649:$BZ$5288, 0)), "")</f>
        <v/>
      </c>
      <c r="CE2001" s="41" t="str">
        <f>'Data Entry'!$BW4646</f>
        <v/>
      </c>
    </row>
    <row r="2002" spans="77:83" hidden="1" x14ac:dyDescent="0.25">
      <c r="BY2002" s="37">
        <v>1999</v>
      </c>
      <c r="CC2002" s="41" t="str">
        <f>IFERROR(INDEX('Data Entry'!$BY$2649:$BY$5288, MATCH($BY2002, 'Data Entry'!$BZ$2649:$BZ$5288, 0)), "")</f>
        <v/>
      </c>
      <c r="CE2002" s="41" t="str">
        <f>'Data Entry'!$BW4647</f>
        <v/>
      </c>
    </row>
    <row r="2003" spans="77:83" hidden="1" x14ac:dyDescent="0.25">
      <c r="BY2003" s="37">
        <v>2000</v>
      </c>
      <c r="CC2003" s="41" t="str">
        <f>IFERROR(INDEX('Data Entry'!$BY$2649:$BY$5288, MATCH($BY2003, 'Data Entry'!$BZ$2649:$BZ$5288, 0)), "")</f>
        <v/>
      </c>
      <c r="CE2003" s="41" t="str">
        <f>'Data Entry'!$BW4648</f>
        <v/>
      </c>
    </row>
    <row r="2004" spans="77:83" hidden="1" x14ac:dyDescent="0.25">
      <c r="BY2004" s="37">
        <v>2001</v>
      </c>
      <c r="CC2004" s="41" t="str">
        <f>IFERROR(INDEX('Data Entry'!$BY$2649:$BY$5288, MATCH($BY2004, 'Data Entry'!$BZ$2649:$BZ$5288, 0)), "")</f>
        <v/>
      </c>
      <c r="CE2004" s="41" t="str">
        <f>'Data Entry'!$BW4649</f>
        <v/>
      </c>
    </row>
    <row r="2005" spans="77:83" hidden="1" x14ac:dyDescent="0.25">
      <c r="BY2005" s="37">
        <v>2002</v>
      </c>
      <c r="CC2005" s="41" t="str">
        <f>IFERROR(INDEX('Data Entry'!$BY$2649:$BY$5288, MATCH($BY2005, 'Data Entry'!$BZ$2649:$BZ$5288, 0)), "")</f>
        <v/>
      </c>
      <c r="CE2005" s="41" t="str">
        <f>'Data Entry'!$BW4650</f>
        <v/>
      </c>
    </row>
    <row r="2006" spans="77:83" hidden="1" x14ac:dyDescent="0.25">
      <c r="BY2006" s="37">
        <v>2003</v>
      </c>
      <c r="CC2006" s="41" t="str">
        <f>IFERROR(INDEX('Data Entry'!$BY$2649:$BY$5288, MATCH($BY2006, 'Data Entry'!$BZ$2649:$BZ$5288, 0)), "")</f>
        <v/>
      </c>
      <c r="CE2006" s="41" t="str">
        <f>'Data Entry'!$BW4651</f>
        <v/>
      </c>
    </row>
    <row r="2007" spans="77:83" hidden="1" x14ac:dyDescent="0.25">
      <c r="BY2007" s="37">
        <v>2004</v>
      </c>
      <c r="CC2007" s="41" t="str">
        <f>IFERROR(INDEX('Data Entry'!$BY$2649:$BY$5288, MATCH($BY2007, 'Data Entry'!$BZ$2649:$BZ$5288, 0)), "")</f>
        <v/>
      </c>
      <c r="CE2007" s="41" t="str">
        <f>'Data Entry'!$BW4652</f>
        <v/>
      </c>
    </row>
    <row r="2008" spans="77:83" hidden="1" x14ac:dyDescent="0.25">
      <c r="BY2008" s="37">
        <v>2005</v>
      </c>
      <c r="CC2008" s="41" t="str">
        <f>IFERROR(INDEX('Data Entry'!$BY$2649:$BY$5288, MATCH($BY2008, 'Data Entry'!$BZ$2649:$BZ$5288, 0)), "")</f>
        <v/>
      </c>
      <c r="CE2008" s="41" t="str">
        <f>'Data Entry'!$BW4653</f>
        <v/>
      </c>
    </row>
    <row r="2009" spans="77:83" hidden="1" x14ac:dyDescent="0.25">
      <c r="BY2009" s="37">
        <v>2006</v>
      </c>
      <c r="CC2009" s="41" t="str">
        <f>IFERROR(INDEX('Data Entry'!$BY$2649:$BY$5288, MATCH($BY2009, 'Data Entry'!$BZ$2649:$BZ$5288, 0)), "")</f>
        <v/>
      </c>
      <c r="CE2009" s="41" t="str">
        <f>'Data Entry'!$BW4654</f>
        <v/>
      </c>
    </row>
    <row r="2010" spans="77:83" hidden="1" x14ac:dyDescent="0.25">
      <c r="BY2010" s="37">
        <v>2007</v>
      </c>
      <c r="CC2010" s="41" t="str">
        <f>IFERROR(INDEX('Data Entry'!$BY$2649:$BY$5288, MATCH($BY2010, 'Data Entry'!$BZ$2649:$BZ$5288, 0)), "")</f>
        <v/>
      </c>
      <c r="CE2010" s="41" t="str">
        <f>'Data Entry'!$BW4655</f>
        <v/>
      </c>
    </row>
    <row r="2011" spans="77:83" hidden="1" x14ac:dyDescent="0.25">
      <c r="BY2011" s="37">
        <v>2008</v>
      </c>
      <c r="CC2011" s="41" t="str">
        <f>IFERROR(INDEX('Data Entry'!$BY$2649:$BY$5288, MATCH($BY2011, 'Data Entry'!$BZ$2649:$BZ$5288, 0)), "")</f>
        <v/>
      </c>
      <c r="CE2011" s="41" t="str">
        <f>'Data Entry'!$BW4656</f>
        <v/>
      </c>
    </row>
    <row r="2012" spans="77:83" hidden="1" x14ac:dyDescent="0.25">
      <c r="BY2012" s="37">
        <v>2009</v>
      </c>
      <c r="CC2012" s="41" t="str">
        <f>IFERROR(INDEX('Data Entry'!$BY$2649:$BY$5288, MATCH($BY2012, 'Data Entry'!$BZ$2649:$BZ$5288, 0)), "")</f>
        <v/>
      </c>
      <c r="CE2012" s="41" t="str">
        <f>'Data Entry'!$BW4657</f>
        <v/>
      </c>
    </row>
    <row r="2013" spans="77:83" hidden="1" x14ac:dyDescent="0.25">
      <c r="BY2013" s="37">
        <v>2010</v>
      </c>
      <c r="CC2013" s="41" t="str">
        <f>IFERROR(INDEX('Data Entry'!$BY$2649:$BY$5288, MATCH($BY2013, 'Data Entry'!$BZ$2649:$BZ$5288, 0)), "")</f>
        <v/>
      </c>
      <c r="CE2013" s="41" t="str">
        <f>'Data Entry'!$BW4658</f>
        <v/>
      </c>
    </row>
    <row r="2014" spans="77:83" hidden="1" x14ac:dyDescent="0.25">
      <c r="BY2014" s="37">
        <v>2011</v>
      </c>
      <c r="CC2014" s="41" t="str">
        <f>IFERROR(INDEX('Data Entry'!$BY$2649:$BY$5288, MATCH($BY2014, 'Data Entry'!$BZ$2649:$BZ$5288, 0)), "")</f>
        <v/>
      </c>
      <c r="CE2014" s="41" t="str">
        <f>'Data Entry'!$BW4659</f>
        <v/>
      </c>
    </row>
    <row r="2015" spans="77:83" hidden="1" x14ac:dyDescent="0.25">
      <c r="BY2015" s="37">
        <v>2012</v>
      </c>
      <c r="CC2015" s="41" t="str">
        <f>IFERROR(INDEX('Data Entry'!$BY$2649:$BY$5288, MATCH($BY2015, 'Data Entry'!$BZ$2649:$BZ$5288, 0)), "")</f>
        <v/>
      </c>
      <c r="CE2015" s="41" t="str">
        <f>'Data Entry'!$BW4660</f>
        <v/>
      </c>
    </row>
    <row r="2016" spans="77:83" hidden="1" x14ac:dyDescent="0.25">
      <c r="BY2016" s="37">
        <v>2013</v>
      </c>
      <c r="CC2016" s="41" t="str">
        <f>IFERROR(INDEX('Data Entry'!$BY$2649:$BY$5288, MATCH($BY2016, 'Data Entry'!$BZ$2649:$BZ$5288, 0)), "")</f>
        <v/>
      </c>
      <c r="CE2016" s="41" t="str">
        <f>'Data Entry'!$BW4661</f>
        <v/>
      </c>
    </row>
    <row r="2017" spans="77:83" hidden="1" x14ac:dyDescent="0.25">
      <c r="BY2017" s="37">
        <v>2014</v>
      </c>
      <c r="CC2017" s="41" t="str">
        <f>IFERROR(INDEX('Data Entry'!$BY$2649:$BY$5288, MATCH($BY2017, 'Data Entry'!$BZ$2649:$BZ$5288, 0)), "")</f>
        <v/>
      </c>
      <c r="CE2017" s="41" t="str">
        <f>'Data Entry'!$BW4662</f>
        <v/>
      </c>
    </row>
    <row r="2018" spans="77:83" hidden="1" x14ac:dyDescent="0.25">
      <c r="BY2018" s="37">
        <v>2015</v>
      </c>
      <c r="CC2018" s="41" t="str">
        <f>IFERROR(INDEX('Data Entry'!$BY$2649:$BY$5288, MATCH($BY2018, 'Data Entry'!$BZ$2649:$BZ$5288, 0)), "")</f>
        <v/>
      </c>
      <c r="CE2018" s="41" t="str">
        <f>'Data Entry'!$BW4663</f>
        <v/>
      </c>
    </row>
    <row r="2019" spans="77:83" hidden="1" x14ac:dyDescent="0.25">
      <c r="BY2019" s="37">
        <v>2016</v>
      </c>
      <c r="CC2019" s="41" t="str">
        <f>IFERROR(INDEX('Data Entry'!$BY$2649:$BY$5288, MATCH($BY2019, 'Data Entry'!$BZ$2649:$BZ$5288, 0)), "")</f>
        <v/>
      </c>
      <c r="CE2019" s="41" t="str">
        <f>'Data Entry'!$BW4664</f>
        <v/>
      </c>
    </row>
    <row r="2020" spans="77:83" hidden="1" x14ac:dyDescent="0.25">
      <c r="BY2020" s="37">
        <v>2017</v>
      </c>
      <c r="CC2020" s="41" t="str">
        <f>IFERROR(INDEX('Data Entry'!$BY$2649:$BY$5288, MATCH($BY2020, 'Data Entry'!$BZ$2649:$BZ$5288, 0)), "")</f>
        <v/>
      </c>
      <c r="CE2020" s="41" t="str">
        <f>'Data Entry'!$BW4665</f>
        <v/>
      </c>
    </row>
    <row r="2021" spans="77:83" hidden="1" x14ac:dyDescent="0.25">
      <c r="BY2021" s="37">
        <v>2018</v>
      </c>
      <c r="CC2021" s="41" t="str">
        <f>IFERROR(INDEX('Data Entry'!$BY$2649:$BY$5288, MATCH($BY2021, 'Data Entry'!$BZ$2649:$BZ$5288, 0)), "")</f>
        <v/>
      </c>
      <c r="CE2021" s="41" t="str">
        <f>'Data Entry'!$BW4666</f>
        <v/>
      </c>
    </row>
    <row r="2022" spans="77:83" hidden="1" x14ac:dyDescent="0.25">
      <c r="BY2022" s="37">
        <v>2019</v>
      </c>
      <c r="CC2022" s="41" t="str">
        <f>IFERROR(INDEX('Data Entry'!$BY$2649:$BY$5288, MATCH($BY2022, 'Data Entry'!$BZ$2649:$BZ$5288, 0)), "")</f>
        <v/>
      </c>
      <c r="CE2022" s="41" t="str">
        <f>'Data Entry'!$BW4667</f>
        <v/>
      </c>
    </row>
    <row r="2023" spans="77:83" hidden="1" x14ac:dyDescent="0.25">
      <c r="BY2023" s="37">
        <v>2020</v>
      </c>
      <c r="CC2023" s="41" t="str">
        <f>IFERROR(INDEX('Data Entry'!$BY$2649:$BY$5288, MATCH($BY2023, 'Data Entry'!$BZ$2649:$BZ$5288, 0)), "")</f>
        <v/>
      </c>
      <c r="CE2023" s="41" t="str">
        <f>'Data Entry'!$BW4668</f>
        <v/>
      </c>
    </row>
    <row r="2024" spans="77:83" hidden="1" x14ac:dyDescent="0.25">
      <c r="BY2024" s="37">
        <v>2021</v>
      </c>
      <c r="CC2024" s="41" t="str">
        <f>IFERROR(INDEX('Data Entry'!$BY$2649:$BY$5288, MATCH($BY2024, 'Data Entry'!$BZ$2649:$BZ$5288, 0)), "")</f>
        <v/>
      </c>
      <c r="CE2024" s="41" t="str">
        <f>'Data Entry'!$BW4669</f>
        <v/>
      </c>
    </row>
    <row r="2025" spans="77:83" hidden="1" x14ac:dyDescent="0.25">
      <c r="BY2025" s="37">
        <v>2022</v>
      </c>
      <c r="CC2025" s="41" t="str">
        <f>IFERROR(INDEX('Data Entry'!$BY$2649:$BY$5288, MATCH($BY2025, 'Data Entry'!$BZ$2649:$BZ$5288, 0)), "")</f>
        <v/>
      </c>
      <c r="CE2025" s="41" t="str">
        <f>'Data Entry'!$BW4670</f>
        <v/>
      </c>
    </row>
    <row r="2026" spans="77:83" hidden="1" x14ac:dyDescent="0.25">
      <c r="BY2026" s="37">
        <v>2023</v>
      </c>
      <c r="CC2026" s="41" t="str">
        <f>IFERROR(INDEX('Data Entry'!$BY$2649:$BY$5288, MATCH($BY2026, 'Data Entry'!$BZ$2649:$BZ$5288, 0)), "")</f>
        <v/>
      </c>
      <c r="CE2026" s="41" t="str">
        <f>'Data Entry'!$BW4671</f>
        <v/>
      </c>
    </row>
    <row r="2027" spans="77:83" hidden="1" x14ac:dyDescent="0.25">
      <c r="BY2027" s="37">
        <v>2024</v>
      </c>
      <c r="CC2027" s="41" t="str">
        <f>IFERROR(INDEX('Data Entry'!$BY$2649:$BY$5288, MATCH($BY2027, 'Data Entry'!$BZ$2649:$BZ$5288, 0)), "")</f>
        <v/>
      </c>
      <c r="CE2027" s="41" t="str">
        <f>'Data Entry'!$BW4672</f>
        <v/>
      </c>
    </row>
    <row r="2028" spans="77:83" hidden="1" x14ac:dyDescent="0.25">
      <c r="BY2028" s="37">
        <v>2025</v>
      </c>
      <c r="CC2028" s="41" t="str">
        <f>IFERROR(INDEX('Data Entry'!$BY$2649:$BY$5288, MATCH($BY2028, 'Data Entry'!$BZ$2649:$BZ$5288, 0)), "")</f>
        <v/>
      </c>
      <c r="CE2028" s="41" t="str">
        <f>'Data Entry'!$BW4673</f>
        <v/>
      </c>
    </row>
    <row r="2029" spans="77:83" hidden="1" x14ac:dyDescent="0.25">
      <c r="BY2029" s="37">
        <v>2026</v>
      </c>
      <c r="CC2029" s="41" t="str">
        <f>IFERROR(INDEX('Data Entry'!$BY$2649:$BY$5288, MATCH($BY2029, 'Data Entry'!$BZ$2649:$BZ$5288, 0)), "")</f>
        <v/>
      </c>
      <c r="CE2029" s="41" t="str">
        <f>'Data Entry'!$BW4674</f>
        <v/>
      </c>
    </row>
    <row r="2030" spans="77:83" hidden="1" x14ac:dyDescent="0.25">
      <c r="BY2030" s="37">
        <v>2027</v>
      </c>
      <c r="CC2030" s="41" t="str">
        <f>IFERROR(INDEX('Data Entry'!$BY$2649:$BY$5288, MATCH($BY2030, 'Data Entry'!$BZ$2649:$BZ$5288, 0)), "")</f>
        <v/>
      </c>
      <c r="CE2030" s="41" t="str">
        <f>'Data Entry'!$BW4675</f>
        <v/>
      </c>
    </row>
    <row r="2031" spans="77:83" hidden="1" x14ac:dyDescent="0.25">
      <c r="BY2031" s="37">
        <v>2028</v>
      </c>
      <c r="CC2031" s="41" t="str">
        <f>IFERROR(INDEX('Data Entry'!$BY$2649:$BY$5288, MATCH($BY2031, 'Data Entry'!$BZ$2649:$BZ$5288, 0)), "")</f>
        <v/>
      </c>
      <c r="CE2031" s="41" t="str">
        <f>'Data Entry'!$BW4676</f>
        <v/>
      </c>
    </row>
    <row r="2032" spans="77:83" hidden="1" x14ac:dyDescent="0.25">
      <c r="BY2032" s="37">
        <v>2029</v>
      </c>
      <c r="CC2032" s="41" t="str">
        <f>IFERROR(INDEX('Data Entry'!$BY$2649:$BY$5288, MATCH($BY2032, 'Data Entry'!$BZ$2649:$BZ$5288, 0)), "")</f>
        <v/>
      </c>
      <c r="CE2032" s="41" t="str">
        <f>'Data Entry'!$BW4677</f>
        <v/>
      </c>
    </row>
    <row r="2033" spans="77:83" hidden="1" x14ac:dyDescent="0.25">
      <c r="BY2033" s="37">
        <v>2030</v>
      </c>
      <c r="CC2033" s="41" t="str">
        <f>IFERROR(INDEX('Data Entry'!$BY$2649:$BY$5288, MATCH($BY2033, 'Data Entry'!$BZ$2649:$BZ$5288, 0)), "")</f>
        <v/>
      </c>
      <c r="CE2033" s="41" t="str">
        <f>'Data Entry'!$BW4678</f>
        <v/>
      </c>
    </row>
    <row r="2034" spans="77:83" hidden="1" x14ac:dyDescent="0.25">
      <c r="BY2034" s="37">
        <v>2031</v>
      </c>
      <c r="CC2034" s="41" t="str">
        <f>IFERROR(INDEX('Data Entry'!$BY$2649:$BY$5288, MATCH($BY2034, 'Data Entry'!$BZ$2649:$BZ$5288, 0)), "")</f>
        <v/>
      </c>
      <c r="CE2034" s="41" t="str">
        <f>'Data Entry'!$BW4679</f>
        <v/>
      </c>
    </row>
    <row r="2035" spans="77:83" hidden="1" x14ac:dyDescent="0.25">
      <c r="BY2035" s="37">
        <v>2032</v>
      </c>
      <c r="CC2035" s="41" t="str">
        <f>IFERROR(INDEX('Data Entry'!$BY$2649:$BY$5288, MATCH($BY2035, 'Data Entry'!$BZ$2649:$BZ$5288, 0)), "")</f>
        <v/>
      </c>
      <c r="CE2035" s="41" t="str">
        <f>'Data Entry'!$BW4680</f>
        <v/>
      </c>
    </row>
    <row r="2036" spans="77:83" hidden="1" x14ac:dyDescent="0.25">
      <c r="BY2036" s="37">
        <v>2033</v>
      </c>
      <c r="CC2036" s="41" t="str">
        <f>IFERROR(INDEX('Data Entry'!$BY$2649:$BY$5288, MATCH($BY2036, 'Data Entry'!$BZ$2649:$BZ$5288, 0)), "")</f>
        <v/>
      </c>
      <c r="CE2036" s="41" t="str">
        <f>'Data Entry'!$BW4681</f>
        <v/>
      </c>
    </row>
    <row r="2037" spans="77:83" hidden="1" x14ac:dyDescent="0.25">
      <c r="BY2037" s="37">
        <v>2034</v>
      </c>
      <c r="CC2037" s="41" t="str">
        <f>IFERROR(INDEX('Data Entry'!$BY$2649:$BY$5288, MATCH($BY2037, 'Data Entry'!$BZ$2649:$BZ$5288, 0)), "")</f>
        <v/>
      </c>
      <c r="CE2037" s="41" t="str">
        <f>'Data Entry'!$BW4682</f>
        <v/>
      </c>
    </row>
    <row r="2038" spans="77:83" hidden="1" x14ac:dyDescent="0.25">
      <c r="BY2038" s="37">
        <v>2035</v>
      </c>
      <c r="CC2038" s="41" t="str">
        <f>IFERROR(INDEX('Data Entry'!$BY$2649:$BY$5288, MATCH($BY2038, 'Data Entry'!$BZ$2649:$BZ$5288, 0)), "")</f>
        <v/>
      </c>
      <c r="CE2038" s="41" t="str">
        <f>'Data Entry'!$BW4683</f>
        <v/>
      </c>
    </row>
    <row r="2039" spans="77:83" hidden="1" x14ac:dyDescent="0.25">
      <c r="BY2039" s="37">
        <v>2036</v>
      </c>
      <c r="CC2039" s="41" t="str">
        <f>IFERROR(INDEX('Data Entry'!$BY$2649:$BY$5288, MATCH($BY2039, 'Data Entry'!$BZ$2649:$BZ$5288, 0)), "")</f>
        <v/>
      </c>
      <c r="CE2039" s="41" t="str">
        <f>'Data Entry'!$BW4684</f>
        <v/>
      </c>
    </row>
    <row r="2040" spans="77:83" hidden="1" x14ac:dyDescent="0.25">
      <c r="BY2040" s="37">
        <v>2037</v>
      </c>
      <c r="CC2040" s="41" t="str">
        <f>IFERROR(INDEX('Data Entry'!$BY$2649:$BY$5288, MATCH($BY2040, 'Data Entry'!$BZ$2649:$BZ$5288, 0)), "")</f>
        <v/>
      </c>
      <c r="CE2040" s="41" t="str">
        <f>'Data Entry'!$BW4685</f>
        <v/>
      </c>
    </row>
    <row r="2041" spans="77:83" hidden="1" x14ac:dyDescent="0.25">
      <c r="BY2041" s="37">
        <v>2038</v>
      </c>
      <c r="CC2041" s="41" t="str">
        <f>IFERROR(INDEX('Data Entry'!$BY$2649:$BY$5288, MATCH($BY2041, 'Data Entry'!$BZ$2649:$BZ$5288, 0)), "")</f>
        <v/>
      </c>
      <c r="CE2041" s="41" t="str">
        <f>'Data Entry'!$BW4686</f>
        <v/>
      </c>
    </row>
    <row r="2042" spans="77:83" hidden="1" x14ac:dyDescent="0.25">
      <c r="BY2042" s="37">
        <v>2039</v>
      </c>
      <c r="CC2042" s="41" t="str">
        <f>IFERROR(INDEX('Data Entry'!$BY$2649:$BY$5288, MATCH($BY2042, 'Data Entry'!$BZ$2649:$BZ$5288, 0)), "")</f>
        <v/>
      </c>
      <c r="CE2042" s="41" t="str">
        <f>'Data Entry'!$BW4687</f>
        <v/>
      </c>
    </row>
    <row r="2043" spans="77:83" hidden="1" x14ac:dyDescent="0.25">
      <c r="BY2043" s="37">
        <v>2040</v>
      </c>
      <c r="CC2043" s="41" t="str">
        <f>IFERROR(INDEX('Data Entry'!$BY$2649:$BY$5288, MATCH($BY2043, 'Data Entry'!$BZ$2649:$BZ$5288, 0)), "")</f>
        <v/>
      </c>
      <c r="CE2043" s="41" t="str">
        <f>'Data Entry'!$BW4688</f>
        <v/>
      </c>
    </row>
    <row r="2044" spans="77:83" hidden="1" x14ac:dyDescent="0.25">
      <c r="BY2044" s="37">
        <v>2041</v>
      </c>
      <c r="CC2044" s="41" t="str">
        <f>IFERROR(INDEX('Data Entry'!$BY$2649:$BY$5288, MATCH($BY2044, 'Data Entry'!$BZ$2649:$BZ$5288, 0)), "")</f>
        <v/>
      </c>
      <c r="CE2044" s="41" t="str">
        <f>'Data Entry'!$BW4689</f>
        <v/>
      </c>
    </row>
    <row r="2045" spans="77:83" hidden="1" x14ac:dyDescent="0.25">
      <c r="BY2045" s="37">
        <v>2042</v>
      </c>
      <c r="CC2045" s="41" t="str">
        <f>IFERROR(INDEX('Data Entry'!$BY$2649:$BY$5288, MATCH($BY2045, 'Data Entry'!$BZ$2649:$BZ$5288, 0)), "")</f>
        <v/>
      </c>
      <c r="CE2045" s="41" t="str">
        <f>'Data Entry'!$BW4690</f>
        <v/>
      </c>
    </row>
    <row r="2046" spans="77:83" hidden="1" x14ac:dyDescent="0.25">
      <c r="BY2046" s="37">
        <v>2043</v>
      </c>
      <c r="CC2046" s="41" t="str">
        <f>IFERROR(INDEX('Data Entry'!$BY$2649:$BY$5288, MATCH($BY2046, 'Data Entry'!$BZ$2649:$BZ$5288, 0)), "")</f>
        <v/>
      </c>
      <c r="CE2046" s="41" t="str">
        <f>'Data Entry'!$BW4691</f>
        <v/>
      </c>
    </row>
    <row r="2047" spans="77:83" hidden="1" x14ac:dyDescent="0.25">
      <c r="BY2047" s="37">
        <v>2044</v>
      </c>
      <c r="CC2047" s="41" t="str">
        <f>IFERROR(INDEX('Data Entry'!$BY$2649:$BY$5288, MATCH($BY2047, 'Data Entry'!$BZ$2649:$BZ$5288, 0)), "")</f>
        <v/>
      </c>
      <c r="CE2047" s="41" t="str">
        <f>'Data Entry'!$BW4692</f>
        <v/>
      </c>
    </row>
    <row r="2048" spans="77:83" hidden="1" x14ac:dyDescent="0.25">
      <c r="BY2048" s="37">
        <v>2045</v>
      </c>
      <c r="CC2048" s="41" t="str">
        <f>IFERROR(INDEX('Data Entry'!$BY$2649:$BY$5288, MATCH($BY2048, 'Data Entry'!$BZ$2649:$BZ$5288, 0)), "")</f>
        <v/>
      </c>
      <c r="CE2048" s="41" t="str">
        <f>'Data Entry'!$BW4693</f>
        <v/>
      </c>
    </row>
    <row r="2049" spans="77:83" hidden="1" x14ac:dyDescent="0.25">
      <c r="BY2049" s="37">
        <v>2046</v>
      </c>
      <c r="CC2049" s="41" t="str">
        <f>IFERROR(INDEX('Data Entry'!$BY$2649:$BY$5288, MATCH($BY2049, 'Data Entry'!$BZ$2649:$BZ$5288, 0)), "")</f>
        <v/>
      </c>
      <c r="CE2049" s="41" t="str">
        <f>'Data Entry'!$BW4694</f>
        <v/>
      </c>
    </row>
    <row r="2050" spans="77:83" hidden="1" x14ac:dyDescent="0.25">
      <c r="BY2050" s="37">
        <v>2047</v>
      </c>
      <c r="CC2050" s="41" t="str">
        <f>IFERROR(INDEX('Data Entry'!$BY$2649:$BY$5288, MATCH($BY2050, 'Data Entry'!$BZ$2649:$BZ$5288, 0)), "")</f>
        <v/>
      </c>
      <c r="CE2050" s="41" t="str">
        <f>'Data Entry'!$BW4695</f>
        <v/>
      </c>
    </row>
    <row r="2051" spans="77:83" hidden="1" x14ac:dyDescent="0.25">
      <c r="BY2051" s="37">
        <v>2048</v>
      </c>
      <c r="CC2051" s="41" t="str">
        <f>IFERROR(INDEX('Data Entry'!$BY$2649:$BY$5288, MATCH($BY2051, 'Data Entry'!$BZ$2649:$BZ$5288, 0)), "")</f>
        <v/>
      </c>
      <c r="CE2051" s="41" t="str">
        <f>'Data Entry'!$BW4696</f>
        <v/>
      </c>
    </row>
    <row r="2052" spans="77:83" hidden="1" x14ac:dyDescent="0.25">
      <c r="BY2052" s="37">
        <v>2049</v>
      </c>
      <c r="CC2052" s="41" t="str">
        <f>IFERROR(INDEX('Data Entry'!$BY$2649:$BY$5288, MATCH($BY2052, 'Data Entry'!$BZ$2649:$BZ$5288, 0)), "")</f>
        <v/>
      </c>
      <c r="CE2052" s="41" t="str">
        <f>'Data Entry'!$BW4697</f>
        <v/>
      </c>
    </row>
    <row r="2053" spans="77:83" hidden="1" x14ac:dyDescent="0.25">
      <c r="BY2053" s="37">
        <v>2050</v>
      </c>
      <c r="CC2053" s="41" t="str">
        <f>IFERROR(INDEX('Data Entry'!$BY$2649:$BY$5288, MATCH($BY2053, 'Data Entry'!$BZ$2649:$BZ$5288, 0)), "")</f>
        <v/>
      </c>
      <c r="CE2053" s="41" t="str">
        <f>'Data Entry'!$BW4698</f>
        <v/>
      </c>
    </row>
    <row r="2054" spans="77:83" hidden="1" x14ac:dyDescent="0.25">
      <c r="BY2054" s="37">
        <v>2051</v>
      </c>
      <c r="CC2054" s="41" t="str">
        <f>IFERROR(INDEX('Data Entry'!$BY$2649:$BY$5288, MATCH($BY2054, 'Data Entry'!$BZ$2649:$BZ$5288, 0)), "")</f>
        <v/>
      </c>
      <c r="CE2054" s="41" t="str">
        <f>'Data Entry'!$BW4699</f>
        <v/>
      </c>
    </row>
    <row r="2055" spans="77:83" hidden="1" x14ac:dyDescent="0.25">
      <c r="BY2055" s="37">
        <v>2052</v>
      </c>
      <c r="CC2055" s="41" t="str">
        <f>IFERROR(INDEX('Data Entry'!$BY$2649:$BY$5288, MATCH($BY2055, 'Data Entry'!$BZ$2649:$BZ$5288, 0)), "")</f>
        <v/>
      </c>
      <c r="CE2055" s="41" t="str">
        <f>'Data Entry'!$BW4700</f>
        <v/>
      </c>
    </row>
    <row r="2056" spans="77:83" hidden="1" x14ac:dyDescent="0.25">
      <c r="BY2056" s="37">
        <v>2053</v>
      </c>
      <c r="CC2056" s="41" t="str">
        <f>IFERROR(INDEX('Data Entry'!$BY$2649:$BY$5288, MATCH($BY2056, 'Data Entry'!$BZ$2649:$BZ$5288, 0)), "")</f>
        <v/>
      </c>
      <c r="CE2056" s="41" t="str">
        <f>'Data Entry'!$BW4701</f>
        <v/>
      </c>
    </row>
    <row r="2057" spans="77:83" hidden="1" x14ac:dyDescent="0.25">
      <c r="BY2057" s="37">
        <v>2054</v>
      </c>
      <c r="CC2057" s="41" t="str">
        <f>IFERROR(INDEX('Data Entry'!$BY$2649:$BY$5288, MATCH($BY2057, 'Data Entry'!$BZ$2649:$BZ$5288, 0)), "")</f>
        <v/>
      </c>
      <c r="CE2057" s="41" t="str">
        <f>'Data Entry'!$BW4702</f>
        <v/>
      </c>
    </row>
    <row r="2058" spans="77:83" hidden="1" x14ac:dyDescent="0.25">
      <c r="BY2058" s="37">
        <v>2055</v>
      </c>
      <c r="CC2058" s="41" t="str">
        <f>IFERROR(INDEX('Data Entry'!$BY$2649:$BY$5288, MATCH($BY2058, 'Data Entry'!$BZ$2649:$BZ$5288, 0)), "")</f>
        <v/>
      </c>
      <c r="CE2058" s="41" t="str">
        <f>'Data Entry'!$BW4703</f>
        <v/>
      </c>
    </row>
    <row r="2059" spans="77:83" hidden="1" x14ac:dyDescent="0.25">
      <c r="BY2059" s="37">
        <v>2056</v>
      </c>
      <c r="CC2059" s="41" t="str">
        <f>IFERROR(INDEX('Data Entry'!$BY$2649:$BY$5288, MATCH($BY2059, 'Data Entry'!$BZ$2649:$BZ$5288, 0)), "")</f>
        <v/>
      </c>
      <c r="CE2059" s="41" t="str">
        <f>'Data Entry'!$BW4704</f>
        <v/>
      </c>
    </row>
    <row r="2060" spans="77:83" hidden="1" x14ac:dyDescent="0.25">
      <c r="BY2060" s="37">
        <v>2057</v>
      </c>
      <c r="CC2060" s="41" t="str">
        <f>IFERROR(INDEX('Data Entry'!$BY$2649:$BY$5288, MATCH($BY2060, 'Data Entry'!$BZ$2649:$BZ$5288, 0)), "")</f>
        <v/>
      </c>
      <c r="CE2060" s="41" t="str">
        <f>'Data Entry'!$BW4705</f>
        <v/>
      </c>
    </row>
    <row r="2061" spans="77:83" hidden="1" x14ac:dyDescent="0.25">
      <c r="BY2061" s="37">
        <v>2058</v>
      </c>
      <c r="CC2061" s="41" t="str">
        <f>IFERROR(INDEX('Data Entry'!$BY$2649:$BY$5288, MATCH($BY2061, 'Data Entry'!$BZ$2649:$BZ$5288, 0)), "")</f>
        <v/>
      </c>
      <c r="CE2061" s="41" t="str">
        <f>'Data Entry'!$BW4706</f>
        <v/>
      </c>
    </row>
    <row r="2062" spans="77:83" hidden="1" x14ac:dyDescent="0.25">
      <c r="BY2062" s="37">
        <v>2059</v>
      </c>
      <c r="CC2062" s="41" t="str">
        <f>IFERROR(INDEX('Data Entry'!$BY$2649:$BY$5288, MATCH($BY2062, 'Data Entry'!$BZ$2649:$BZ$5288, 0)), "")</f>
        <v/>
      </c>
      <c r="CE2062" s="41" t="str">
        <f>'Data Entry'!$BW4707</f>
        <v/>
      </c>
    </row>
    <row r="2063" spans="77:83" hidden="1" x14ac:dyDescent="0.25">
      <c r="BY2063" s="37">
        <v>2060</v>
      </c>
      <c r="CC2063" s="41" t="str">
        <f>IFERROR(INDEX('Data Entry'!$BY$2649:$BY$5288, MATCH($BY2063, 'Data Entry'!$BZ$2649:$BZ$5288, 0)), "")</f>
        <v/>
      </c>
      <c r="CE2063" s="41" t="str">
        <f>'Data Entry'!$BW4708</f>
        <v/>
      </c>
    </row>
    <row r="2064" spans="77:83" hidden="1" x14ac:dyDescent="0.25">
      <c r="BY2064" s="37">
        <v>2061</v>
      </c>
      <c r="CC2064" s="41" t="str">
        <f>IFERROR(INDEX('Data Entry'!$BY$2649:$BY$5288, MATCH($BY2064, 'Data Entry'!$BZ$2649:$BZ$5288, 0)), "")</f>
        <v/>
      </c>
      <c r="CE2064" s="41" t="str">
        <f>'Data Entry'!$BW4709</f>
        <v/>
      </c>
    </row>
    <row r="2065" spans="77:83" hidden="1" x14ac:dyDescent="0.25">
      <c r="BY2065" s="37">
        <v>2062</v>
      </c>
      <c r="CC2065" s="41" t="str">
        <f>IFERROR(INDEX('Data Entry'!$BY$2649:$BY$5288, MATCH($BY2065, 'Data Entry'!$BZ$2649:$BZ$5288, 0)), "")</f>
        <v/>
      </c>
      <c r="CE2065" s="41" t="str">
        <f>'Data Entry'!$BW4710</f>
        <v/>
      </c>
    </row>
    <row r="2066" spans="77:83" hidden="1" x14ac:dyDescent="0.25">
      <c r="BY2066" s="37">
        <v>2063</v>
      </c>
      <c r="CC2066" s="41" t="str">
        <f>IFERROR(INDEX('Data Entry'!$BY$2649:$BY$5288, MATCH($BY2066, 'Data Entry'!$BZ$2649:$BZ$5288, 0)), "")</f>
        <v/>
      </c>
      <c r="CE2066" s="41" t="str">
        <f>'Data Entry'!$BW4711</f>
        <v/>
      </c>
    </row>
    <row r="2067" spans="77:83" hidden="1" x14ac:dyDescent="0.25">
      <c r="BY2067" s="37">
        <v>2064</v>
      </c>
      <c r="CC2067" s="41" t="str">
        <f>IFERROR(INDEX('Data Entry'!$BY$2649:$BY$5288, MATCH($BY2067, 'Data Entry'!$BZ$2649:$BZ$5288, 0)), "")</f>
        <v/>
      </c>
      <c r="CE2067" s="41" t="str">
        <f>'Data Entry'!$BW4712</f>
        <v/>
      </c>
    </row>
    <row r="2068" spans="77:83" hidden="1" x14ac:dyDescent="0.25">
      <c r="BY2068" s="37">
        <v>2065</v>
      </c>
      <c r="CC2068" s="41" t="str">
        <f>IFERROR(INDEX('Data Entry'!$BY$2649:$BY$5288, MATCH($BY2068, 'Data Entry'!$BZ$2649:$BZ$5288, 0)), "")</f>
        <v/>
      </c>
      <c r="CE2068" s="41" t="str">
        <f>'Data Entry'!$BW4713</f>
        <v/>
      </c>
    </row>
    <row r="2069" spans="77:83" hidden="1" x14ac:dyDescent="0.25">
      <c r="BY2069" s="37">
        <v>2066</v>
      </c>
      <c r="CC2069" s="41" t="str">
        <f>IFERROR(INDEX('Data Entry'!$BY$2649:$BY$5288, MATCH($BY2069, 'Data Entry'!$BZ$2649:$BZ$5288, 0)), "")</f>
        <v/>
      </c>
      <c r="CE2069" s="41" t="str">
        <f>'Data Entry'!$BW4714</f>
        <v/>
      </c>
    </row>
    <row r="2070" spans="77:83" hidden="1" x14ac:dyDescent="0.25">
      <c r="BY2070" s="37">
        <v>2067</v>
      </c>
      <c r="CC2070" s="41" t="str">
        <f>IFERROR(INDEX('Data Entry'!$BY$2649:$BY$5288, MATCH($BY2070, 'Data Entry'!$BZ$2649:$BZ$5288, 0)), "")</f>
        <v/>
      </c>
      <c r="CE2070" s="41" t="str">
        <f>'Data Entry'!$BW4715</f>
        <v/>
      </c>
    </row>
    <row r="2071" spans="77:83" hidden="1" x14ac:dyDescent="0.25">
      <c r="BY2071" s="37">
        <v>2068</v>
      </c>
      <c r="CC2071" s="41" t="str">
        <f>IFERROR(INDEX('Data Entry'!$BY$2649:$BY$5288, MATCH($BY2071, 'Data Entry'!$BZ$2649:$BZ$5288, 0)), "")</f>
        <v/>
      </c>
      <c r="CE2071" s="41" t="str">
        <f>'Data Entry'!$BW4716</f>
        <v/>
      </c>
    </row>
    <row r="2072" spans="77:83" hidden="1" x14ac:dyDescent="0.25">
      <c r="BY2072" s="37">
        <v>2069</v>
      </c>
      <c r="CC2072" s="41" t="str">
        <f>IFERROR(INDEX('Data Entry'!$BY$2649:$BY$5288, MATCH($BY2072, 'Data Entry'!$BZ$2649:$BZ$5288, 0)), "")</f>
        <v/>
      </c>
      <c r="CE2072" s="41" t="str">
        <f>'Data Entry'!$BW4717</f>
        <v/>
      </c>
    </row>
    <row r="2073" spans="77:83" hidden="1" x14ac:dyDescent="0.25">
      <c r="BY2073" s="37">
        <v>2070</v>
      </c>
      <c r="CC2073" s="41" t="str">
        <f>IFERROR(INDEX('Data Entry'!$BY$2649:$BY$5288, MATCH($BY2073, 'Data Entry'!$BZ$2649:$BZ$5288, 0)), "")</f>
        <v/>
      </c>
      <c r="CE2073" s="41" t="str">
        <f>'Data Entry'!$BW4718</f>
        <v/>
      </c>
    </row>
    <row r="2074" spans="77:83" hidden="1" x14ac:dyDescent="0.25">
      <c r="BY2074" s="37">
        <v>2071</v>
      </c>
      <c r="CC2074" s="41" t="str">
        <f>IFERROR(INDEX('Data Entry'!$BY$2649:$BY$5288, MATCH($BY2074, 'Data Entry'!$BZ$2649:$BZ$5288, 0)), "")</f>
        <v/>
      </c>
      <c r="CE2074" s="41" t="str">
        <f>'Data Entry'!$BW4719</f>
        <v/>
      </c>
    </row>
    <row r="2075" spans="77:83" hidden="1" x14ac:dyDescent="0.25">
      <c r="BY2075" s="37">
        <v>2072</v>
      </c>
      <c r="CC2075" s="41" t="str">
        <f>IFERROR(INDEX('Data Entry'!$BY$2649:$BY$5288, MATCH($BY2075, 'Data Entry'!$BZ$2649:$BZ$5288, 0)), "")</f>
        <v/>
      </c>
      <c r="CE2075" s="41" t="str">
        <f>'Data Entry'!$BW4720</f>
        <v/>
      </c>
    </row>
    <row r="2076" spans="77:83" hidden="1" x14ac:dyDescent="0.25">
      <c r="BY2076" s="37">
        <v>2073</v>
      </c>
      <c r="CC2076" s="41" t="str">
        <f>IFERROR(INDEX('Data Entry'!$BY$2649:$BY$5288, MATCH($BY2076, 'Data Entry'!$BZ$2649:$BZ$5288, 0)), "")</f>
        <v/>
      </c>
      <c r="CE2076" s="41" t="str">
        <f>'Data Entry'!$BW4721</f>
        <v/>
      </c>
    </row>
    <row r="2077" spans="77:83" hidden="1" x14ac:dyDescent="0.25">
      <c r="BY2077" s="37">
        <v>2074</v>
      </c>
      <c r="CC2077" s="41" t="str">
        <f>IFERROR(INDEX('Data Entry'!$BY$2649:$BY$5288, MATCH($BY2077, 'Data Entry'!$BZ$2649:$BZ$5288, 0)), "")</f>
        <v/>
      </c>
      <c r="CE2077" s="41" t="str">
        <f>'Data Entry'!$BW4722</f>
        <v/>
      </c>
    </row>
    <row r="2078" spans="77:83" hidden="1" x14ac:dyDescent="0.25">
      <c r="BY2078" s="37">
        <v>2075</v>
      </c>
      <c r="CC2078" s="41" t="str">
        <f>IFERROR(INDEX('Data Entry'!$BY$2649:$BY$5288, MATCH($BY2078, 'Data Entry'!$BZ$2649:$BZ$5288, 0)), "")</f>
        <v/>
      </c>
      <c r="CE2078" s="41" t="str">
        <f>'Data Entry'!$BW4723</f>
        <v/>
      </c>
    </row>
    <row r="2079" spans="77:83" hidden="1" x14ac:dyDescent="0.25">
      <c r="BY2079" s="37">
        <v>2076</v>
      </c>
      <c r="CC2079" s="41" t="str">
        <f>IFERROR(INDEX('Data Entry'!$BY$2649:$BY$5288, MATCH($BY2079, 'Data Entry'!$BZ$2649:$BZ$5288, 0)), "")</f>
        <v/>
      </c>
      <c r="CE2079" s="41" t="str">
        <f>'Data Entry'!$BW4724</f>
        <v/>
      </c>
    </row>
    <row r="2080" spans="77:83" hidden="1" x14ac:dyDescent="0.25">
      <c r="BY2080" s="37">
        <v>2077</v>
      </c>
      <c r="CC2080" s="41" t="str">
        <f>IFERROR(INDEX('Data Entry'!$BY$2649:$BY$5288, MATCH($BY2080, 'Data Entry'!$BZ$2649:$BZ$5288, 0)), "")</f>
        <v/>
      </c>
      <c r="CE2080" s="41" t="str">
        <f>'Data Entry'!$BW4725</f>
        <v/>
      </c>
    </row>
    <row r="2081" spans="77:83" hidden="1" x14ac:dyDescent="0.25">
      <c r="BY2081" s="37">
        <v>2078</v>
      </c>
      <c r="CC2081" s="41" t="str">
        <f>IFERROR(INDEX('Data Entry'!$BY$2649:$BY$5288, MATCH($BY2081, 'Data Entry'!$BZ$2649:$BZ$5288, 0)), "")</f>
        <v/>
      </c>
      <c r="CE2081" s="41" t="str">
        <f>'Data Entry'!$BW4726</f>
        <v/>
      </c>
    </row>
    <row r="2082" spans="77:83" hidden="1" x14ac:dyDescent="0.25">
      <c r="BY2082" s="37">
        <v>2079</v>
      </c>
      <c r="CC2082" s="41" t="str">
        <f>IFERROR(INDEX('Data Entry'!$BY$2649:$BY$5288, MATCH($BY2082, 'Data Entry'!$BZ$2649:$BZ$5288, 0)), "")</f>
        <v/>
      </c>
      <c r="CE2082" s="41" t="str">
        <f>'Data Entry'!$BW4727</f>
        <v/>
      </c>
    </row>
    <row r="2083" spans="77:83" hidden="1" x14ac:dyDescent="0.25">
      <c r="BY2083" s="37">
        <v>2080</v>
      </c>
      <c r="CC2083" s="41" t="str">
        <f>IFERROR(INDEX('Data Entry'!$BY$2649:$BY$5288, MATCH($BY2083, 'Data Entry'!$BZ$2649:$BZ$5288, 0)), "")</f>
        <v/>
      </c>
      <c r="CE2083" s="41" t="str">
        <f>'Data Entry'!$BW4728</f>
        <v/>
      </c>
    </row>
    <row r="2084" spans="77:83" hidden="1" x14ac:dyDescent="0.25">
      <c r="BY2084" s="37">
        <v>2081</v>
      </c>
      <c r="CC2084" s="41" t="str">
        <f>IFERROR(INDEX('Data Entry'!$BY$2649:$BY$5288, MATCH($BY2084, 'Data Entry'!$BZ$2649:$BZ$5288, 0)), "")</f>
        <v/>
      </c>
      <c r="CE2084" s="41" t="str">
        <f>'Data Entry'!$BW4729</f>
        <v/>
      </c>
    </row>
    <row r="2085" spans="77:83" hidden="1" x14ac:dyDescent="0.25">
      <c r="BY2085" s="37">
        <v>2082</v>
      </c>
      <c r="CC2085" s="41" t="str">
        <f>IFERROR(INDEX('Data Entry'!$BY$2649:$BY$5288, MATCH($BY2085, 'Data Entry'!$BZ$2649:$BZ$5288, 0)), "")</f>
        <v/>
      </c>
      <c r="CE2085" s="41" t="str">
        <f>'Data Entry'!$BW4730</f>
        <v/>
      </c>
    </row>
    <row r="2086" spans="77:83" hidden="1" x14ac:dyDescent="0.25">
      <c r="BY2086" s="37">
        <v>2083</v>
      </c>
      <c r="CC2086" s="41" t="str">
        <f>IFERROR(INDEX('Data Entry'!$BY$2649:$BY$5288, MATCH($BY2086, 'Data Entry'!$BZ$2649:$BZ$5288, 0)), "")</f>
        <v/>
      </c>
      <c r="CE2086" s="41" t="str">
        <f>'Data Entry'!$BW4731</f>
        <v/>
      </c>
    </row>
    <row r="2087" spans="77:83" hidden="1" x14ac:dyDescent="0.25">
      <c r="BY2087" s="37">
        <v>2084</v>
      </c>
      <c r="CC2087" s="41" t="str">
        <f>IFERROR(INDEX('Data Entry'!$BY$2649:$BY$5288, MATCH($BY2087, 'Data Entry'!$BZ$2649:$BZ$5288, 0)), "")</f>
        <v/>
      </c>
      <c r="CE2087" s="41" t="str">
        <f>'Data Entry'!$BW4732</f>
        <v/>
      </c>
    </row>
    <row r="2088" spans="77:83" hidden="1" x14ac:dyDescent="0.25">
      <c r="BY2088" s="37">
        <v>2085</v>
      </c>
      <c r="CC2088" s="41" t="str">
        <f>IFERROR(INDEX('Data Entry'!$BY$2649:$BY$5288, MATCH($BY2088, 'Data Entry'!$BZ$2649:$BZ$5288, 0)), "")</f>
        <v/>
      </c>
      <c r="CE2088" s="41" t="str">
        <f>'Data Entry'!$BW4733</f>
        <v/>
      </c>
    </row>
    <row r="2089" spans="77:83" hidden="1" x14ac:dyDescent="0.25">
      <c r="BY2089" s="37">
        <v>2086</v>
      </c>
      <c r="CC2089" s="41" t="str">
        <f>IFERROR(INDEX('Data Entry'!$BY$2649:$BY$5288, MATCH($BY2089, 'Data Entry'!$BZ$2649:$BZ$5288, 0)), "")</f>
        <v/>
      </c>
      <c r="CE2089" s="41" t="str">
        <f>'Data Entry'!$BW4734</f>
        <v/>
      </c>
    </row>
    <row r="2090" spans="77:83" hidden="1" x14ac:dyDescent="0.25">
      <c r="BY2090" s="37">
        <v>2087</v>
      </c>
      <c r="CC2090" s="41" t="str">
        <f>IFERROR(INDEX('Data Entry'!$BY$2649:$BY$5288, MATCH($BY2090, 'Data Entry'!$BZ$2649:$BZ$5288, 0)), "")</f>
        <v/>
      </c>
      <c r="CE2090" s="41" t="str">
        <f>'Data Entry'!$BW4735</f>
        <v/>
      </c>
    </row>
    <row r="2091" spans="77:83" hidden="1" x14ac:dyDescent="0.25">
      <c r="BY2091" s="37">
        <v>2088</v>
      </c>
      <c r="CC2091" s="41" t="str">
        <f>IFERROR(INDEX('Data Entry'!$BY$2649:$BY$5288, MATCH($BY2091, 'Data Entry'!$BZ$2649:$BZ$5288, 0)), "")</f>
        <v/>
      </c>
      <c r="CE2091" s="41" t="str">
        <f>'Data Entry'!$BW4736</f>
        <v/>
      </c>
    </row>
    <row r="2092" spans="77:83" hidden="1" x14ac:dyDescent="0.25">
      <c r="BY2092" s="37">
        <v>2089</v>
      </c>
      <c r="CC2092" s="41" t="str">
        <f>IFERROR(INDEX('Data Entry'!$BY$2649:$BY$5288, MATCH($BY2092, 'Data Entry'!$BZ$2649:$BZ$5288, 0)), "")</f>
        <v/>
      </c>
      <c r="CE2092" s="41" t="str">
        <f>'Data Entry'!$BW4737</f>
        <v/>
      </c>
    </row>
    <row r="2093" spans="77:83" hidden="1" x14ac:dyDescent="0.25">
      <c r="BY2093" s="37">
        <v>2090</v>
      </c>
      <c r="CC2093" s="41" t="str">
        <f>IFERROR(INDEX('Data Entry'!$BY$2649:$BY$5288, MATCH($BY2093, 'Data Entry'!$BZ$2649:$BZ$5288, 0)), "")</f>
        <v/>
      </c>
      <c r="CE2093" s="41" t="str">
        <f>'Data Entry'!$BW4738</f>
        <v/>
      </c>
    </row>
    <row r="2094" spans="77:83" hidden="1" x14ac:dyDescent="0.25">
      <c r="BY2094" s="37">
        <v>2091</v>
      </c>
      <c r="CC2094" s="41" t="str">
        <f>IFERROR(INDEX('Data Entry'!$BY$2649:$BY$5288, MATCH($BY2094, 'Data Entry'!$BZ$2649:$BZ$5288, 0)), "")</f>
        <v/>
      </c>
      <c r="CE2094" s="41" t="str">
        <f>'Data Entry'!$BW4739</f>
        <v/>
      </c>
    </row>
    <row r="2095" spans="77:83" hidden="1" x14ac:dyDescent="0.25">
      <c r="BY2095" s="37">
        <v>2092</v>
      </c>
      <c r="CC2095" s="41" t="str">
        <f>IFERROR(INDEX('Data Entry'!$BY$2649:$BY$5288, MATCH($BY2095, 'Data Entry'!$BZ$2649:$BZ$5288, 0)), "")</f>
        <v/>
      </c>
      <c r="CE2095" s="41" t="str">
        <f>'Data Entry'!$BW4740</f>
        <v/>
      </c>
    </row>
    <row r="2096" spans="77:83" hidden="1" x14ac:dyDescent="0.25">
      <c r="BY2096" s="37">
        <v>2093</v>
      </c>
      <c r="CC2096" s="41" t="str">
        <f>IFERROR(INDEX('Data Entry'!$BY$2649:$BY$5288, MATCH($BY2096, 'Data Entry'!$BZ$2649:$BZ$5288, 0)), "")</f>
        <v/>
      </c>
      <c r="CE2096" s="41" t="str">
        <f>'Data Entry'!$BW4741</f>
        <v/>
      </c>
    </row>
    <row r="2097" spans="77:83" hidden="1" x14ac:dyDescent="0.25">
      <c r="BY2097" s="37">
        <v>2094</v>
      </c>
      <c r="CC2097" s="41" t="str">
        <f>IFERROR(INDEX('Data Entry'!$BY$2649:$BY$5288, MATCH($BY2097, 'Data Entry'!$BZ$2649:$BZ$5288, 0)), "")</f>
        <v/>
      </c>
      <c r="CE2097" s="41" t="str">
        <f>'Data Entry'!$BW4742</f>
        <v/>
      </c>
    </row>
    <row r="2098" spans="77:83" hidden="1" x14ac:dyDescent="0.25">
      <c r="BY2098" s="37">
        <v>2095</v>
      </c>
      <c r="CC2098" s="41" t="str">
        <f>IFERROR(INDEX('Data Entry'!$BY$2649:$BY$5288, MATCH($BY2098, 'Data Entry'!$BZ$2649:$BZ$5288, 0)), "")</f>
        <v/>
      </c>
      <c r="CE2098" s="41" t="str">
        <f>'Data Entry'!$BW4743</f>
        <v/>
      </c>
    </row>
    <row r="2099" spans="77:83" hidden="1" x14ac:dyDescent="0.25">
      <c r="BY2099" s="37">
        <v>2096</v>
      </c>
      <c r="CC2099" s="41" t="str">
        <f>IFERROR(INDEX('Data Entry'!$BY$2649:$BY$5288, MATCH($BY2099, 'Data Entry'!$BZ$2649:$BZ$5288, 0)), "")</f>
        <v/>
      </c>
      <c r="CE2099" s="41" t="str">
        <f>'Data Entry'!$BW4744</f>
        <v/>
      </c>
    </row>
    <row r="2100" spans="77:83" hidden="1" x14ac:dyDescent="0.25">
      <c r="BY2100" s="37">
        <v>2097</v>
      </c>
      <c r="CC2100" s="41" t="str">
        <f>IFERROR(INDEX('Data Entry'!$BY$2649:$BY$5288, MATCH($BY2100, 'Data Entry'!$BZ$2649:$BZ$5288, 0)), "")</f>
        <v/>
      </c>
      <c r="CE2100" s="41" t="str">
        <f>'Data Entry'!$BW4745</f>
        <v/>
      </c>
    </row>
    <row r="2101" spans="77:83" hidden="1" x14ac:dyDescent="0.25">
      <c r="BY2101" s="37">
        <v>2098</v>
      </c>
      <c r="CC2101" s="41" t="str">
        <f>IFERROR(INDEX('Data Entry'!$BY$2649:$BY$5288, MATCH($BY2101, 'Data Entry'!$BZ$2649:$BZ$5288, 0)), "")</f>
        <v/>
      </c>
      <c r="CE2101" s="41" t="str">
        <f>'Data Entry'!$BW4746</f>
        <v/>
      </c>
    </row>
    <row r="2102" spans="77:83" hidden="1" x14ac:dyDescent="0.25">
      <c r="BY2102" s="37">
        <v>2099</v>
      </c>
      <c r="CC2102" s="41" t="str">
        <f>IFERROR(INDEX('Data Entry'!$BY$2649:$BY$5288, MATCH($BY2102, 'Data Entry'!$BZ$2649:$BZ$5288, 0)), "")</f>
        <v/>
      </c>
      <c r="CE2102" s="41" t="str">
        <f>'Data Entry'!$BW4747</f>
        <v/>
      </c>
    </row>
    <row r="2103" spans="77:83" hidden="1" x14ac:dyDescent="0.25">
      <c r="BY2103" s="37">
        <v>2100</v>
      </c>
      <c r="CC2103" s="41" t="str">
        <f>IFERROR(INDEX('Data Entry'!$BY$2649:$BY$5288, MATCH($BY2103, 'Data Entry'!$BZ$2649:$BZ$5288, 0)), "")</f>
        <v/>
      </c>
      <c r="CE2103" s="41" t="str">
        <f>'Data Entry'!$BW4748</f>
        <v/>
      </c>
    </row>
    <row r="2104" spans="77:83" hidden="1" x14ac:dyDescent="0.25">
      <c r="BY2104" s="37">
        <v>2101</v>
      </c>
      <c r="CC2104" s="41" t="str">
        <f>IFERROR(INDEX('Data Entry'!$BY$2649:$BY$5288, MATCH($BY2104, 'Data Entry'!$BZ$2649:$BZ$5288, 0)), "")</f>
        <v/>
      </c>
      <c r="CE2104" s="41" t="str">
        <f>'Data Entry'!$BW4749</f>
        <v/>
      </c>
    </row>
    <row r="2105" spans="77:83" hidden="1" x14ac:dyDescent="0.25">
      <c r="BY2105" s="37">
        <v>2102</v>
      </c>
      <c r="CC2105" s="41" t="str">
        <f>IFERROR(INDEX('Data Entry'!$BY$2649:$BY$5288, MATCH($BY2105, 'Data Entry'!$BZ$2649:$BZ$5288, 0)), "")</f>
        <v/>
      </c>
      <c r="CE2105" s="41" t="str">
        <f>'Data Entry'!$BW4750</f>
        <v/>
      </c>
    </row>
    <row r="2106" spans="77:83" hidden="1" x14ac:dyDescent="0.25">
      <c r="BY2106" s="37">
        <v>2103</v>
      </c>
      <c r="CC2106" s="41" t="str">
        <f>IFERROR(INDEX('Data Entry'!$BY$2649:$BY$5288, MATCH($BY2106, 'Data Entry'!$BZ$2649:$BZ$5288, 0)), "")</f>
        <v/>
      </c>
      <c r="CE2106" s="41" t="str">
        <f>'Data Entry'!$BW4751</f>
        <v/>
      </c>
    </row>
    <row r="2107" spans="77:83" hidden="1" x14ac:dyDescent="0.25">
      <c r="BY2107" s="37">
        <v>2104</v>
      </c>
      <c r="CC2107" s="41" t="str">
        <f>IFERROR(INDEX('Data Entry'!$BY$2649:$BY$5288, MATCH($BY2107, 'Data Entry'!$BZ$2649:$BZ$5288, 0)), "")</f>
        <v/>
      </c>
      <c r="CE2107" s="41" t="str">
        <f>'Data Entry'!$BW4752</f>
        <v/>
      </c>
    </row>
    <row r="2108" spans="77:83" hidden="1" x14ac:dyDescent="0.25">
      <c r="BY2108" s="37">
        <v>2105</v>
      </c>
      <c r="CC2108" s="41" t="str">
        <f>IFERROR(INDEX('Data Entry'!$BY$2649:$BY$5288, MATCH($BY2108, 'Data Entry'!$BZ$2649:$BZ$5288, 0)), "")</f>
        <v/>
      </c>
      <c r="CE2108" s="41" t="str">
        <f>'Data Entry'!$BW4753</f>
        <v/>
      </c>
    </row>
    <row r="2109" spans="77:83" hidden="1" x14ac:dyDescent="0.25">
      <c r="BY2109" s="37">
        <v>2106</v>
      </c>
      <c r="CC2109" s="41" t="str">
        <f>IFERROR(INDEX('Data Entry'!$BY$2649:$BY$5288, MATCH($BY2109, 'Data Entry'!$BZ$2649:$BZ$5288, 0)), "")</f>
        <v/>
      </c>
      <c r="CE2109" s="41" t="str">
        <f>'Data Entry'!$BW4754</f>
        <v/>
      </c>
    </row>
    <row r="2110" spans="77:83" hidden="1" x14ac:dyDescent="0.25">
      <c r="BY2110" s="37">
        <v>2107</v>
      </c>
      <c r="CC2110" s="41" t="str">
        <f>IFERROR(INDEX('Data Entry'!$BY$2649:$BY$5288, MATCH($BY2110, 'Data Entry'!$BZ$2649:$BZ$5288, 0)), "")</f>
        <v/>
      </c>
      <c r="CE2110" s="41" t="str">
        <f>'Data Entry'!$BW4755</f>
        <v/>
      </c>
    </row>
    <row r="2111" spans="77:83" hidden="1" x14ac:dyDescent="0.25">
      <c r="BY2111" s="37">
        <v>2108</v>
      </c>
      <c r="CC2111" s="41" t="str">
        <f>IFERROR(INDEX('Data Entry'!$BY$2649:$BY$5288, MATCH($BY2111, 'Data Entry'!$BZ$2649:$BZ$5288, 0)), "")</f>
        <v/>
      </c>
      <c r="CE2111" s="41" t="str">
        <f>'Data Entry'!$BW4756</f>
        <v/>
      </c>
    </row>
    <row r="2112" spans="77:83" hidden="1" x14ac:dyDescent="0.25">
      <c r="BY2112" s="37">
        <v>2109</v>
      </c>
      <c r="CC2112" s="41" t="str">
        <f>IFERROR(INDEX('Data Entry'!$BY$2649:$BY$5288, MATCH($BY2112, 'Data Entry'!$BZ$2649:$BZ$5288, 0)), "")</f>
        <v/>
      </c>
      <c r="CE2112" s="41" t="str">
        <f>'Data Entry'!$BW4757</f>
        <v/>
      </c>
    </row>
    <row r="2113" spans="77:83" hidden="1" x14ac:dyDescent="0.25">
      <c r="BY2113" s="37">
        <v>2110</v>
      </c>
      <c r="CC2113" s="41" t="str">
        <f>IFERROR(INDEX('Data Entry'!$BY$2649:$BY$5288, MATCH($BY2113, 'Data Entry'!$BZ$2649:$BZ$5288, 0)), "")</f>
        <v/>
      </c>
      <c r="CE2113" s="41" t="str">
        <f>'Data Entry'!$BW4758</f>
        <v/>
      </c>
    </row>
    <row r="2114" spans="77:83" hidden="1" x14ac:dyDescent="0.25">
      <c r="BY2114" s="37">
        <v>2111</v>
      </c>
      <c r="CC2114" s="41" t="str">
        <f>IFERROR(INDEX('Data Entry'!$BY$2649:$BY$5288, MATCH($BY2114, 'Data Entry'!$BZ$2649:$BZ$5288, 0)), "")</f>
        <v/>
      </c>
      <c r="CE2114" s="41" t="str">
        <f>'Data Entry'!$BW4759</f>
        <v/>
      </c>
    </row>
    <row r="2115" spans="77:83" hidden="1" x14ac:dyDescent="0.25">
      <c r="BY2115" s="37">
        <v>2112</v>
      </c>
      <c r="CC2115" s="41" t="str">
        <f>IFERROR(INDEX('Data Entry'!$BY$2649:$BY$5288, MATCH($BY2115, 'Data Entry'!$BZ$2649:$BZ$5288, 0)), "")</f>
        <v/>
      </c>
      <c r="CE2115" s="41" t="str">
        <f>'Data Entry'!$BW4760</f>
        <v/>
      </c>
    </row>
    <row r="2116" spans="77:83" hidden="1" x14ac:dyDescent="0.25">
      <c r="BY2116" s="37">
        <v>2113</v>
      </c>
      <c r="CC2116" s="41" t="str">
        <f>IFERROR(INDEX('Data Entry'!$BY$2649:$BY$5288, MATCH($BY2116, 'Data Entry'!$BZ$2649:$BZ$5288, 0)), "")</f>
        <v/>
      </c>
      <c r="CE2116" s="41" t="str">
        <f>'Data Entry'!$BW4761</f>
        <v/>
      </c>
    </row>
    <row r="2117" spans="77:83" hidden="1" x14ac:dyDescent="0.25">
      <c r="BY2117" s="37">
        <v>2114</v>
      </c>
      <c r="CC2117" s="41" t="str">
        <f>IFERROR(INDEX('Data Entry'!$BY$2649:$BY$5288, MATCH($BY2117, 'Data Entry'!$BZ$2649:$BZ$5288, 0)), "")</f>
        <v/>
      </c>
      <c r="CE2117" s="41" t="str">
        <f>'Data Entry'!$BW4762</f>
        <v/>
      </c>
    </row>
    <row r="2118" spans="77:83" hidden="1" x14ac:dyDescent="0.25">
      <c r="BY2118" s="37">
        <v>2115</v>
      </c>
      <c r="CC2118" s="41" t="str">
        <f>IFERROR(INDEX('Data Entry'!$BY$2649:$BY$5288, MATCH($BY2118, 'Data Entry'!$BZ$2649:$BZ$5288, 0)), "")</f>
        <v/>
      </c>
      <c r="CE2118" s="41" t="str">
        <f>'Data Entry'!$BW4763</f>
        <v/>
      </c>
    </row>
    <row r="2119" spans="77:83" hidden="1" x14ac:dyDescent="0.25">
      <c r="BY2119" s="37">
        <v>2116</v>
      </c>
      <c r="CC2119" s="41" t="str">
        <f>IFERROR(INDEX('Data Entry'!$BY$2649:$BY$5288, MATCH($BY2119, 'Data Entry'!$BZ$2649:$BZ$5288, 0)), "")</f>
        <v/>
      </c>
      <c r="CE2119" s="41" t="str">
        <f>'Data Entry'!$BW4764</f>
        <v/>
      </c>
    </row>
    <row r="2120" spans="77:83" hidden="1" x14ac:dyDescent="0.25">
      <c r="BY2120" s="37">
        <v>2117</v>
      </c>
      <c r="CC2120" s="41" t="str">
        <f>IFERROR(INDEX('Data Entry'!$BY$2649:$BY$5288, MATCH($BY2120, 'Data Entry'!$BZ$2649:$BZ$5288, 0)), "")</f>
        <v/>
      </c>
      <c r="CE2120" s="41" t="str">
        <f>'Data Entry'!$BW4765</f>
        <v/>
      </c>
    </row>
    <row r="2121" spans="77:83" hidden="1" x14ac:dyDescent="0.25">
      <c r="BY2121" s="37">
        <v>2118</v>
      </c>
      <c r="CC2121" s="41" t="str">
        <f>IFERROR(INDEX('Data Entry'!$BY$2649:$BY$5288, MATCH($BY2121, 'Data Entry'!$BZ$2649:$BZ$5288, 0)), "")</f>
        <v/>
      </c>
      <c r="CE2121" s="41" t="str">
        <f>'Data Entry'!$BW4766</f>
        <v/>
      </c>
    </row>
    <row r="2122" spans="77:83" hidden="1" x14ac:dyDescent="0.25">
      <c r="BY2122" s="37">
        <v>2119</v>
      </c>
      <c r="CC2122" s="41" t="str">
        <f>IFERROR(INDEX('Data Entry'!$BY$2649:$BY$5288, MATCH($BY2122, 'Data Entry'!$BZ$2649:$BZ$5288, 0)), "")</f>
        <v/>
      </c>
      <c r="CE2122" s="41" t="str">
        <f>'Data Entry'!$BW4767</f>
        <v/>
      </c>
    </row>
    <row r="2123" spans="77:83" hidden="1" x14ac:dyDescent="0.25">
      <c r="BY2123" s="37">
        <v>2120</v>
      </c>
      <c r="CC2123" s="41" t="str">
        <f>IFERROR(INDEX('Data Entry'!$BY$2649:$BY$5288, MATCH($BY2123, 'Data Entry'!$BZ$2649:$BZ$5288, 0)), "")</f>
        <v/>
      </c>
      <c r="CE2123" s="41" t="str">
        <f>'Data Entry'!$BW4768</f>
        <v/>
      </c>
    </row>
    <row r="2124" spans="77:83" hidden="1" x14ac:dyDescent="0.25">
      <c r="BY2124" s="37">
        <v>2121</v>
      </c>
      <c r="CC2124" s="41" t="str">
        <f>IFERROR(INDEX('Data Entry'!$BY$2649:$BY$5288, MATCH($BY2124, 'Data Entry'!$BZ$2649:$BZ$5288, 0)), "")</f>
        <v/>
      </c>
      <c r="CE2124" s="41" t="str">
        <f>'Data Entry'!$BW4769</f>
        <v/>
      </c>
    </row>
    <row r="2125" spans="77:83" hidden="1" x14ac:dyDescent="0.25">
      <c r="BY2125" s="37">
        <v>2122</v>
      </c>
      <c r="CC2125" s="41" t="str">
        <f>IFERROR(INDEX('Data Entry'!$BY$2649:$BY$5288, MATCH($BY2125, 'Data Entry'!$BZ$2649:$BZ$5288, 0)), "")</f>
        <v/>
      </c>
      <c r="CE2125" s="41" t="str">
        <f>'Data Entry'!$BW4770</f>
        <v/>
      </c>
    </row>
    <row r="2126" spans="77:83" hidden="1" x14ac:dyDescent="0.25">
      <c r="BY2126" s="37">
        <v>2123</v>
      </c>
      <c r="CC2126" s="41" t="str">
        <f>IFERROR(INDEX('Data Entry'!$BY$2649:$BY$5288, MATCH($BY2126, 'Data Entry'!$BZ$2649:$BZ$5288, 0)), "")</f>
        <v/>
      </c>
      <c r="CE2126" s="41" t="str">
        <f>'Data Entry'!$BW4771</f>
        <v/>
      </c>
    </row>
    <row r="2127" spans="77:83" hidden="1" x14ac:dyDescent="0.25">
      <c r="BY2127" s="37">
        <v>2124</v>
      </c>
      <c r="CC2127" s="41" t="str">
        <f>IFERROR(INDEX('Data Entry'!$BY$2649:$BY$5288, MATCH($BY2127, 'Data Entry'!$BZ$2649:$BZ$5288, 0)), "")</f>
        <v/>
      </c>
      <c r="CE2127" s="41" t="str">
        <f>'Data Entry'!$BW4772</f>
        <v/>
      </c>
    </row>
    <row r="2128" spans="77:83" hidden="1" x14ac:dyDescent="0.25">
      <c r="BY2128" s="37">
        <v>2125</v>
      </c>
      <c r="CC2128" s="41" t="str">
        <f>IFERROR(INDEX('Data Entry'!$BY$2649:$BY$5288, MATCH($BY2128, 'Data Entry'!$BZ$2649:$BZ$5288, 0)), "")</f>
        <v/>
      </c>
      <c r="CE2128" s="41" t="str">
        <f>'Data Entry'!$BW4773</f>
        <v/>
      </c>
    </row>
    <row r="2129" spans="77:83" hidden="1" x14ac:dyDescent="0.25">
      <c r="BY2129" s="37">
        <v>2126</v>
      </c>
      <c r="CC2129" s="41" t="str">
        <f>IFERROR(INDEX('Data Entry'!$BY$2649:$BY$5288, MATCH($BY2129, 'Data Entry'!$BZ$2649:$BZ$5288, 0)), "")</f>
        <v/>
      </c>
      <c r="CE2129" s="41" t="str">
        <f>'Data Entry'!$BW4774</f>
        <v/>
      </c>
    </row>
    <row r="2130" spans="77:83" hidden="1" x14ac:dyDescent="0.25">
      <c r="BY2130" s="37">
        <v>2127</v>
      </c>
      <c r="CC2130" s="41" t="str">
        <f>IFERROR(INDEX('Data Entry'!$BY$2649:$BY$5288, MATCH($BY2130, 'Data Entry'!$BZ$2649:$BZ$5288, 0)), "")</f>
        <v/>
      </c>
      <c r="CE2130" s="41" t="str">
        <f>'Data Entry'!$BW4775</f>
        <v/>
      </c>
    </row>
    <row r="2131" spans="77:83" hidden="1" x14ac:dyDescent="0.25">
      <c r="BY2131" s="37">
        <v>2128</v>
      </c>
      <c r="CC2131" s="41" t="str">
        <f>IFERROR(INDEX('Data Entry'!$BY$2649:$BY$5288, MATCH($BY2131, 'Data Entry'!$BZ$2649:$BZ$5288, 0)), "")</f>
        <v/>
      </c>
      <c r="CE2131" s="41" t="str">
        <f>'Data Entry'!$BW4776</f>
        <v/>
      </c>
    </row>
    <row r="2132" spans="77:83" hidden="1" x14ac:dyDescent="0.25">
      <c r="BY2132" s="37">
        <v>2129</v>
      </c>
      <c r="CC2132" s="41" t="str">
        <f>IFERROR(INDEX('Data Entry'!$BY$2649:$BY$5288, MATCH($BY2132, 'Data Entry'!$BZ$2649:$BZ$5288, 0)), "")</f>
        <v/>
      </c>
      <c r="CE2132" s="41" t="str">
        <f>'Data Entry'!$BW4777</f>
        <v/>
      </c>
    </row>
    <row r="2133" spans="77:83" hidden="1" x14ac:dyDescent="0.25">
      <c r="BY2133" s="37">
        <v>2130</v>
      </c>
      <c r="CC2133" s="41" t="str">
        <f>IFERROR(INDEX('Data Entry'!$BY$2649:$BY$5288, MATCH($BY2133, 'Data Entry'!$BZ$2649:$BZ$5288, 0)), "")</f>
        <v/>
      </c>
      <c r="CE2133" s="41" t="str">
        <f>'Data Entry'!$BW4778</f>
        <v/>
      </c>
    </row>
    <row r="2134" spans="77:83" hidden="1" x14ac:dyDescent="0.25">
      <c r="BY2134" s="37">
        <v>2131</v>
      </c>
      <c r="CC2134" s="41" t="str">
        <f>IFERROR(INDEX('Data Entry'!$BY$2649:$BY$5288, MATCH($BY2134, 'Data Entry'!$BZ$2649:$BZ$5288, 0)), "")</f>
        <v/>
      </c>
      <c r="CE2134" s="41" t="str">
        <f>'Data Entry'!$BW4779</f>
        <v/>
      </c>
    </row>
    <row r="2135" spans="77:83" hidden="1" x14ac:dyDescent="0.25">
      <c r="BY2135" s="37">
        <v>2132</v>
      </c>
      <c r="CC2135" s="41" t="str">
        <f>IFERROR(INDEX('Data Entry'!$BY$2649:$BY$5288, MATCH($BY2135, 'Data Entry'!$BZ$2649:$BZ$5288, 0)), "")</f>
        <v/>
      </c>
      <c r="CE2135" s="41" t="str">
        <f>'Data Entry'!$BW4780</f>
        <v/>
      </c>
    </row>
    <row r="2136" spans="77:83" hidden="1" x14ac:dyDescent="0.25">
      <c r="BY2136" s="37">
        <v>2133</v>
      </c>
      <c r="CC2136" s="41" t="str">
        <f>IFERROR(INDEX('Data Entry'!$BY$2649:$BY$5288, MATCH($BY2136, 'Data Entry'!$BZ$2649:$BZ$5288, 0)), "")</f>
        <v/>
      </c>
      <c r="CE2136" s="41" t="str">
        <f>'Data Entry'!$BW4781</f>
        <v/>
      </c>
    </row>
    <row r="2137" spans="77:83" hidden="1" x14ac:dyDescent="0.25">
      <c r="BY2137" s="37">
        <v>2134</v>
      </c>
      <c r="CC2137" s="41" t="str">
        <f>IFERROR(INDEX('Data Entry'!$BY$2649:$BY$5288, MATCH($BY2137, 'Data Entry'!$BZ$2649:$BZ$5288, 0)), "")</f>
        <v/>
      </c>
      <c r="CE2137" s="41" t="str">
        <f>'Data Entry'!$BW4782</f>
        <v/>
      </c>
    </row>
    <row r="2138" spans="77:83" hidden="1" x14ac:dyDescent="0.25">
      <c r="BY2138" s="37">
        <v>2135</v>
      </c>
      <c r="CC2138" s="41" t="str">
        <f>IFERROR(INDEX('Data Entry'!$BY$2649:$BY$5288, MATCH($BY2138, 'Data Entry'!$BZ$2649:$BZ$5288, 0)), "")</f>
        <v/>
      </c>
      <c r="CE2138" s="41" t="str">
        <f>'Data Entry'!$BW4783</f>
        <v/>
      </c>
    </row>
    <row r="2139" spans="77:83" hidden="1" x14ac:dyDescent="0.25">
      <c r="BY2139" s="37">
        <v>2136</v>
      </c>
      <c r="CC2139" s="41" t="str">
        <f>IFERROR(INDEX('Data Entry'!$BY$2649:$BY$5288, MATCH($BY2139, 'Data Entry'!$BZ$2649:$BZ$5288, 0)), "")</f>
        <v/>
      </c>
      <c r="CE2139" s="41" t="str">
        <f>'Data Entry'!$BW4784</f>
        <v/>
      </c>
    </row>
    <row r="2140" spans="77:83" hidden="1" x14ac:dyDescent="0.25">
      <c r="BY2140" s="37">
        <v>2137</v>
      </c>
      <c r="CC2140" s="41" t="str">
        <f>IFERROR(INDEX('Data Entry'!$BY$2649:$BY$5288, MATCH($BY2140, 'Data Entry'!$BZ$2649:$BZ$5288, 0)), "")</f>
        <v/>
      </c>
      <c r="CE2140" s="41" t="str">
        <f>'Data Entry'!$BW4785</f>
        <v/>
      </c>
    </row>
    <row r="2141" spans="77:83" hidden="1" x14ac:dyDescent="0.25">
      <c r="BY2141" s="37">
        <v>2138</v>
      </c>
      <c r="CC2141" s="41" t="str">
        <f>IFERROR(INDEX('Data Entry'!$BY$2649:$BY$5288, MATCH($BY2141, 'Data Entry'!$BZ$2649:$BZ$5288, 0)), "")</f>
        <v/>
      </c>
      <c r="CE2141" s="41" t="str">
        <f>'Data Entry'!$BW4786</f>
        <v/>
      </c>
    </row>
    <row r="2142" spans="77:83" hidden="1" x14ac:dyDescent="0.25">
      <c r="BY2142" s="37">
        <v>2139</v>
      </c>
      <c r="CC2142" s="41" t="str">
        <f>IFERROR(INDEX('Data Entry'!$BY$2649:$BY$5288, MATCH($BY2142, 'Data Entry'!$BZ$2649:$BZ$5288, 0)), "")</f>
        <v/>
      </c>
      <c r="CE2142" s="41" t="str">
        <f>'Data Entry'!$BW4787</f>
        <v/>
      </c>
    </row>
    <row r="2143" spans="77:83" hidden="1" x14ac:dyDescent="0.25">
      <c r="BY2143" s="37">
        <v>2140</v>
      </c>
      <c r="CC2143" s="41" t="str">
        <f>IFERROR(INDEX('Data Entry'!$BY$2649:$BY$5288, MATCH($BY2143, 'Data Entry'!$BZ$2649:$BZ$5288, 0)), "")</f>
        <v/>
      </c>
      <c r="CE2143" s="41" t="str">
        <f>'Data Entry'!$BW4788</f>
        <v/>
      </c>
    </row>
    <row r="2144" spans="77:83" hidden="1" x14ac:dyDescent="0.25">
      <c r="BY2144" s="37">
        <v>2141</v>
      </c>
      <c r="CC2144" s="41" t="str">
        <f>IFERROR(INDEX('Data Entry'!$BY$2649:$BY$5288, MATCH($BY2144, 'Data Entry'!$BZ$2649:$BZ$5288, 0)), "")</f>
        <v/>
      </c>
      <c r="CE2144" s="41" t="str">
        <f>'Data Entry'!$BW4789</f>
        <v/>
      </c>
    </row>
    <row r="2145" spans="77:83" hidden="1" x14ac:dyDescent="0.25">
      <c r="BY2145" s="37">
        <v>2142</v>
      </c>
      <c r="CC2145" s="41" t="str">
        <f>IFERROR(INDEX('Data Entry'!$BY$2649:$BY$5288, MATCH($BY2145, 'Data Entry'!$BZ$2649:$BZ$5288, 0)), "")</f>
        <v/>
      </c>
      <c r="CE2145" s="41" t="str">
        <f>'Data Entry'!$BW4790</f>
        <v/>
      </c>
    </row>
    <row r="2146" spans="77:83" hidden="1" x14ac:dyDescent="0.25">
      <c r="BY2146" s="37">
        <v>2143</v>
      </c>
      <c r="CC2146" s="41" t="str">
        <f>IFERROR(INDEX('Data Entry'!$BY$2649:$BY$5288, MATCH($BY2146, 'Data Entry'!$BZ$2649:$BZ$5288, 0)), "")</f>
        <v/>
      </c>
      <c r="CE2146" s="41" t="str">
        <f>'Data Entry'!$BW4791</f>
        <v/>
      </c>
    </row>
    <row r="2147" spans="77:83" hidden="1" x14ac:dyDescent="0.25">
      <c r="BY2147" s="37">
        <v>2144</v>
      </c>
      <c r="CC2147" s="41" t="str">
        <f>IFERROR(INDEX('Data Entry'!$BY$2649:$BY$5288, MATCH($BY2147, 'Data Entry'!$BZ$2649:$BZ$5288, 0)), "")</f>
        <v/>
      </c>
      <c r="CE2147" s="41" t="str">
        <f>'Data Entry'!$BW4792</f>
        <v/>
      </c>
    </row>
    <row r="2148" spans="77:83" hidden="1" x14ac:dyDescent="0.25">
      <c r="BY2148" s="37">
        <v>2145</v>
      </c>
      <c r="CC2148" s="41" t="str">
        <f>IFERROR(INDEX('Data Entry'!$BY$2649:$BY$5288, MATCH($BY2148, 'Data Entry'!$BZ$2649:$BZ$5288, 0)), "")</f>
        <v/>
      </c>
      <c r="CE2148" s="41" t="str">
        <f>'Data Entry'!$BW4793</f>
        <v/>
      </c>
    </row>
    <row r="2149" spans="77:83" hidden="1" x14ac:dyDescent="0.25">
      <c r="BY2149" s="37">
        <v>2146</v>
      </c>
      <c r="CC2149" s="41" t="str">
        <f>IFERROR(INDEX('Data Entry'!$BY$2649:$BY$5288, MATCH($BY2149, 'Data Entry'!$BZ$2649:$BZ$5288, 0)), "")</f>
        <v/>
      </c>
      <c r="CE2149" s="41" t="str">
        <f>'Data Entry'!$BW4794</f>
        <v/>
      </c>
    </row>
    <row r="2150" spans="77:83" hidden="1" x14ac:dyDescent="0.25">
      <c r="BY2150" s="37">
        <v>2147</v>
      </c>
      <c r="CC2150" s="41" t="str">
        <f>IFERROR(INDEX('Data Entry'!$BY$2649:$BY$5288, MATCH($BY2150, 'Data Entry'!$BZ$2649:$BZ$5288, 0)), "")</f>
        <v/>
      </c>
      <c r="CE2150" s="41" t="str">
        <f>'Data Entry'!$BW4795</f>
        <v/>
      </c>
    </row>
    <row r="2151" spans="77:83" hidden="1" x14ac:dyDescent="0.25">
      <c r="BY2151" s="37">
        <v>2148</v>
      </c>
      <c r="CC2151" s="41" t="str">
        <f>IFERROR(INDEX('Data Entry'!$BY$2649:$BY$5288, MATCH($BY2151, 'Data Entry'!$BZ$2649:$BZ$5288, 0)), "")</f>
        <v/>
      </c>
      <c r="CE2151" s="41" t="str">
        <f>'Data Entry'!$BW4796</f>
        <v/>
      </c>
    </row>
    <row r="2152" spans="77:83" hidden="1" x14ac:dyDescent="0.25">
      <c r="BY2152" s="37">
        <v>2149</v>
      </c>
      <c r="CC2152" s="41" t="str">
        <f>IFERROR(INDEX('Data Entry'!$BY$2649:$BY$5288, MATCH($BY2152, 'Data Entry'!$BZ$2649:$BZ$5288, 0)), "")</f>
        <v/>
      </c>
      <c r="CE2152" s="41" t="str">
        <f>'Data Entry'!$BW4797</f>
        <v/>
      </c>
    </row>
    <row r="2153" spans="77:83" hidden="1" x14ac:dyDescent="0.25">
      <c r="BY2153" s="37">
        <v>2150</v>
      </c>
      <c r="CC2153" s="41" t="str">
        <f>IFERROR(INDEX('Data Entry'!$BY$2649:$BY$5288, MATCH($BY2153, 'Data Entry'!$BZ$2649:$BZ$5288, 0)), "")</f>
        <v/>
      </c>
      <c r="CE2153" s="41" t="str">
        <f>'Data Entry'!$BW4798</f>
        <v/>
      </c>
    </row>
    <row r="2154" spans="77:83" hidden="1" x14ac:dyDescent="0.25">
      <c r="BY2154" s="37">
        <v>2151</v>
      </c>
      <c r="CC2154" s="41" t="str">
        <f>IFERROR(INDEX('Data Entry'!$BY$2649:$BY$5288, MATCH($BY2154, 'Data Entry'!$BZ$2649:$BZ$5288, 0)), "")</f>
        <v/>
      </c>
      <c r="CE2154" s="41" t="str">
        <f>'Data Entry'!$BW4799</f>
        <v/>
      </c>
    </row>
    <row r="2155" spans="77:83" hidden="1" x14ac:dyDescent="0.25">
      <c r="BY2155" s="37">
        <v>2152</v>
      </c>
      <c r="CC2155" s="41" t="str">
        <f>IFERROR(INDEX('Data Entry'!$BY$2649:$BY$5288, MATCH($BY2155, 'Data Entry'!$BZ$2649:$BZ$5288, 0)), "")</f>
        <v/>
      </c>
      <c r="CE2155" s="41" t="str">
        <f>'Data Entry'!$BW4800</f>
        <v/>
      </c>
    </row>
    <row r="2156" spans="77:83" hidden="1" x14ac:dyDescent="0.25">
      <c r="BY2156" s="37">
        <v>2153</v>
      </c>
      <c r="CC2156" s="41" t="str">
        <f>IFERROR(INDEX('Data Entry'!$BY$2649:$BY$5288, MATCH($BY2156, 'Data Entry'!$BZ$2649:$BZ$5288, 0)), "")</f>
        <v/>
      </c>
      <c r="CE2156" s="41" t="str">
        <f>'Data Entry'!$BW4801</f>
        <v/>
      </c>
    </row>
    <row r="2157" spans="77:83" hidden="1" x14ac:dyDescent="0.25">
      <c r="BY2157" s="37">
        <v>2154</v>
      </c>
      <c r="CC2157" s="41" t="str">
        <f>IFERROR(INDEX('Data Entry'!$BY$2649:$BY$5288, MATCH($BY2157, 'Data Entry'!$BZ$2649:$BZ$5288, 0)), "")</f>
        <v/>
      </c>
      <c r="CE2157" s="41" t="str">
        <f>'Data Entry'!$BW4802</f>
        <v/>
      </c>
    </row>
    <row r="2158" spans="77:83" hidden="1" x14ac:dyDescent="0.25">
      <c r="BY2158" s="37">
        <v>2155</v>
      </c>
      <c r="CC2158" s="41" t="str">
        <f>IFERROR(INDEX('Data Entry'!$BY$2649:$BY$5288, MATCH($BY2158, 'Data Entry'!$BZ$2649:$BZ$5288, 0)), "")</f>
        <v/>
      </c>
      <c r="CE2158" s="41" t="str">
        <f>'Data Entry'!$BW4803</f>
        <v/>
      </c>
    </row>
    <row r="2159" spans="77:83" hidden="1" x14ac:dyDescent="0.25">
      <c r="BY2159" s="37">
        <v>2156</v>
      </c>
      <c r="CC2159" s="41" t="str">
        <f>IFERROR(INDEX('Data Entry'!$BY$2649:$BY$5288, MATCH($BY2159, 'Data Entry'!$BZ$2649:$BZ$5288, 0)), "")</f>
        <v/>
      </c>
      <c r="CE2159" s="41" t="str">
        <f>'Data Entry'!$BW4804</f>
        <v/>
      </c>
    </row>
    <row r="2160" spans="77:83" hidden="1" x14ac:dyDescent="0.25">
      <c r="BY2160" s="37">
        <v>2157</v>
      </c>
      <c r="CC2160" s="41" t="str">
        <f>IFERROR(INDEX('Data Entry'!$BY$2649:$BY$5288, MATCH($BY2160, 'Data Entry'!$BZ$2649:$BZ$5288, 0)), "")</f>
        <v/>
      </c>
      <c r="CE2160" s="41" t="str">
        <f>'Data Entry'!$BW4805</f>
        <v/>
      </c>
    </row>
    <row r="2161" spans="77:83" hidden="1" x14ac:dyDescent="0.25">
      <c r="BY2161" s="37">
        <v>2158</v>
      </c>
      <c r="CC2161" s="41" t="str">
        <f>IFERROR(INDEX('Data Entry'!$BY$2649:$BY$5288, MATCH($BY2161, 'Data Entry'!$BZ$2649:$BZ$5288, 0)), "")</f>
        <v/>
      </c>
      <c r="CE2161" s="41" t="str">
        <f>'Data Entry'!$BW4806</f>
        <v/>
      </c>
    </row>
    <row r="2162" spans="77:83" hidden="1" x14ac:dyDescent="0.25">
      <c r="BY2162" s="37">
        <v>2159</v>
      </c>
      <c r="CC2162" s="41" t="str">
        <f>IFERROR(INDEX('Data Entry'!$BY$2649:$BY$5288, MATCH($BY2162, 'Data Entry'!$BZ$2649:$BZ$5288, 0)), "")</f>
        <v/>
      </c>
      <c r="CE2162" s="41" t="str">
        <f>'Data Entry'!$BW4807</f>
        <v/>
      </c>
    </row>
    <row r="2163" spans="77:83" hidden="1" x14ac:dyDescent="0.25">
      <c r="BY2163" s="37">
        <v>2160</v>
      </c>
      <c r="CC2163" s="41" t="str">
        <f>IFERROR(INDEX('Data Entry'!$BY$2649:$BY$5288, MATCH($BY2163, 'Data Entry'!$BZ$2649:$BZ$5288, 0)), "")</f>
        <v/>
      </c>
      <c r="CE2163" s="41" t="str">
        <f>'Data Entry'!$BW4808</f>
        <v/>
      </c>
    </row>
    <row r="2164" spans="77:83" hidden="1" x14ac:dyDescent="0.25">
      <c r="BY2164" s="37">
        <v>2161</v>
      </c>
      <c r="CC2164" s="41" t="str">
        <f>IFERROR(INDEX('Data Entry'!$BY$2649:$BY$5288, MATCH($BY2164, 'Data Entry'!$BZ$2649:$BZ$5288, 0)), "")</f>
        <v/>
      </c>
      <c r="CE2164" s="41" t="str">
        <f>'Data Entry'!$BW4809</f>
        <v/>
      </c>
    </row>
    <row r="2165" spans="77:83" hidden="1" x14ac:dyDescent="0.25">
      <c r="BY2165" s="37">
        <v>2162</v>
      </c>
      <c r="CC2165" s="41" t="str">
        <f>IFERROR(INDEX('Data Entry'!$BY$2649:$BY$5288, MATCH($BY2165, 'Data Entry'!$BZ$2649:$BZ$5288, 0)), "")</f>
        <v/>
      </c>
      <c r="CE2165" s="41" t="str">
        <f>'Data Entry'!$BW4810</f>
        <v/>
      </c>
    </row>
    <row r="2166" spans="77:83" hidden="1" x14ac:dyDescent="0.25">
      <c r="BY2166" s="37">
        <v>2163</v>
      </c>
      <c r="CC2166" s="41" t="str">
        <f>IFERROR(INDEX('Data Entry'!$BY$2649:$BY$5288, MATCH($BY2166, 'Data Entry'!$BZ$2649:$BZ$5288, 0)), "")</f>
        <v/>
      </c>
      <c r="CE2166" s="41" t="str">
        <f>'Data Entry'!$BW4811</f>
        <v/>
      </c>
    </row>
    <row r="2167" spans="77:83" hidden="1" x14ac:dyDescent="0.25">
      <c r="BY2167" s="37">
        <v>2164</v>
      </c>
      <c r="CC2167" s="41" t="str">
        <f>IFERROR(INDEX('Data Entry'!$BY$2649:$BY$5288, MATCH($BY2167, 'Data Entry'!$BZ$2649:$BZ$5288, 0)), "")</f>
        <v/>
      </c>
      <c r="CE2167" s="41" t="str">
        <f>'Data Entry'!$BW4812</f>
        <v/>
      </c>
    </row>
    <row r="2168" spans="77:83" hidden="1" x14ac:dyDescent="0.25">
      <c r="BY2168" s="37">
        <v>2165</v>
      </c>
      <c r="CC2168" s="41" t="str">
        <f>IFERROR(INDEX('Data Entry'!$BY$2649:$BY$5288, MATCH($BY2168, 'Data Entry'!$BZ$2649:$BZ$5288, 0)), "")</f>
        <v/>
      </c>
      <c r="CE2168" s="41" t="str">
        <f>'Data Entry'!$BW4813</f>
        <v/>
      </c>
    </row>
    <row r="2169" spans="77:83" hidden="1" x14ac:dyDescent="0.25">
      <c r="BY2169" s="37">
        <v>2166</v>
      </c>
      <c r="CC2169" s="41" t="str">
        <f>IFERROR(INDEX('Data Entry'!$BY$2649:$BY$5288, MATCH($BY2169, 'Data Entry'!$BZ$2649:$BZ$5288, 0)), "")</f>
        <v/>
      </c>
      <c r="CE2169" s="41" t="str">
        <f>'Data Entry'!$BW4814</f>
        <v/>
      </c>
    </row>
    <row r="2170" spans="77:83" hidden="1" x14ac:dyDescent="0.25">
      <c r="BY2170" s="37">
        <v>2167</v>
      </c>
      <c r="CC2170" s="41" t="str">
        <f>IFERROR(INDEX('Data Entry'!$BY$2649:$BY$5288, MATCH($BY2170, 'Data Entry'!$BZ$2649:$BZ$5288, 0)), "")</f>
        <v/>
      </c>
      <c r="CE2170" s="41" t="str">
        <f>'Data Entry'!$BW4815</f>
        <v/>
      </c>
    </row>
    <row r="2171" spans="77:83" hidden="1" x14ac:dyDescent="0.25">
      <c r="BY2171" s="37">
        <v>2168</v>
      </c>
      <c r="CC2171" s="41" t="str">
        <f>IFERROR(INDEX('Data Entry'!$BY$2649:$BY$5288, MATCH($BY2171, 'Data Entry'!$BZ$2649:$BZ$5288, 0)), "")</f>
        <v/>
      </c>
      <c r="CE2171" s="41" t="str">
        <f>'Data Entry'!$BW4816</f>
        <v/>
      </c>
    </row>
    <row r="2172" spans="77:83" hidden="1" x14ac:dyDescent="0.25">
      <c r="BY2172" s="37">
        <v>2169</v>
      </c>
      <c r="CC2172" s="41" t="str">
        <f>IFERROR(INDEX('Data Entry'!$BY$2649:$BY$5288, MATCH($BY2172, 'Data Entry'!$BZ$2649:$BZ$5288, 0)), "")</f>
        <v/>
      </c>
      <c r="CE2172" s="41" t="str">
        <f>'Data Entry'!$BW4817</f>
        <v/>
      </c>
    </row>
    <row r="2173" spans="77:83" hidden="1" x14ac:dyDescent="0.25">
      <c r="BY2173" s="37">
        <v>2170</v>
      </c>
      <c r="CC2173" s="41" t="str">
        <f>IFERROR(INDEX('Data Entry'!$BY$2649:$BY$5288, MATCH($BY2173, 'Data Entry'!$BZ$2649:$BZ$5288, 0)), "")</f>
        <v/>
      </c>
      <c r="CE2173" s="41" t="str">
        <f>'Data Entry'!$BW4818</f>
        <v/>
      </c>
    </row>
    <row r="2174" spans="77:83" hidden="1" x14ac:dyDescent="0.25">
      <c r="BY2174" s="37">
        <v>2171</v>
      </c>
      <c r="CC2174" s="41" t="str">
        <f>IFERROR(INDEX('Data Entry'!$BY$2649:$BY$5288, MATCH($BY2174, 'Data Entry'!$BZ$2649:$BZ$5288, 0)), "")</f>
        <v/>
      </c>
      <c r="CE2174" s="41" t="str">
        <f>'Data Entry'!$BW4819</f>
        <v/>
      </c>
    </row>
    <row r="2175" spans="77:83" hidden="1" x14ac:dyDescent="0.25">
      <c r="BY2175" s="37">
        <v>2172</v>
      </c>
      <c r="CC2175" s="41" t="str">
        <f>IFERROR(INDEX('Data Entry'!$BY$2649:$BY$5288, MATCH($BY2175, 'Data Entry'!$BZ$2649:$BZ$5288, 0)), "")</f>
        <v/>
      </c>
      <c r="CE2175" s="41" t="str">
        <f>'Data Entry'!$BW4820</f>
        <v/>
      </c>
    </row>
    <row r="2176" spans="77:83" hidden="1" x14ac:dyDescent="0.25">
      <c r="BY2176" s="37">
        <v>2173</v>
      </c>
      <c r="CC2176" s="41" t="str">
        <f>IFERROR(INDEX('Data Entry'!$BY$2649:$BY$5288, MATCH($BY2176, 'Data Entry'!$BZ$2649:$BZ$5288, 0)), "")</f>
        <v/>
      </c>
      <c r="CE2176" s="41" t="str">
        <f>'Data Entry'!$BW4821</f>
        <v/>
      </c>
    </row>
    <row r="2177" spans="77:83" hidden="1" x14ac:dyDescent="0.25">
      <c r="BY2177" s="37">
        <v>2174</v>
      </c>
      <c r="CC2177" s="41" t="str">
        <f>IFERROR(INDEX('Data Entry'!$BY$2649:$BY$5288, MATCH($BY2177, 'Data Entry'!$BZ$2649:$BZ$5288, 0)), "")</f>
        <v/>
      </c>
      <c r="CE2177" s="41" t="str">
        <f>'Data Entry'!$BW4822</f>
        <v/>
      </c>
    </row>
    <row r="2178" spans="77:83" hidden="1" x14ac:dyDescent="0.25">
      <c r="BY2178" s="37">
        <v>2175</v>
      </c>
      <c r="CC2178" s="41" t="str">
        <f>IFERROR(INDEX('Data Entry'!$BY$2649:$BY$5288, MATCH($BY2178, 'Data Entry'!$BZ$2649:$BZ$5288, 0)), "")</f>
        <v/>
      </c>
      <c r="CE2178" s="41" t="str">
        <f>'Data Entry'!$BW4823</f>
        <v/>
      </c>
    </row>
    <row r="2179" spans="77:83" hidden="1" x14ac:dyDescent="0.25">
      <c r="BY2179" s="37">
        <v>2176</v>
      </c>
      <c r="CC2179" s="41" t="str">
        <f>IFERROR(INDEX('Data Entry'!$BY$2649:$BY$5288, MATCH($BY2179, 'Data Entry'!$BZ$2649:$BZ$5288, 0)), "")</f>
        <v/>
      </c>
      <c r="CE2179" s="41" t="str">
        <f>'Data Entry'!$BW4824</f>
        <v/>
      </c>
    </row>
    <row r="2180" spans="77:83" hidden="1" x14ac:dyDescent="0.25">
      <c r="BY2180" s="37">
        <v>2177</v>
      </c>
      <c r="CC2180" s="41" t="str">
        <f>IFERROR(INDEX('Data Entry'!$BY$2649:$BY$5288, MATCH($BY2180, 'Data Entry'!$BZ$2649:$BZ$5288, 0)), "")</f>
        <v/>
      </c>
      <c r="CE2180" s="41" t="str">
        <f>'Data Entry'!$BW4825</f>
        <v/>
      </c>
    </row>
    <row r="2181" spans="77:83" hidden="1" x14ac:dyDescent="0.25">
      <c r="BY2181" s="37">
        <v>2178</v>
      </c>
      <c r="CC2181" s="41" t="str">
        <f>IFERROR(INDEX('Data Entry'!$BY$2649:$BY$5288, MATCH($BY2181, 'Data Entry'!$BZ$2649:$BZ$5288, 0)), "")</f>
        <v/>
      </c>
      <c r="CE2181" s="41" t="str">
        <f>'Data Entry'!$BW4826</f>
        <v/>
      </c>
    </row>
    <row r="2182" spans="77:83" hidden="1" x14ac:dyDescent="0.25">
      <c r="BY2182" s="37">
        <v>2179</v>
      </c>
      <c r="CC2182" s="41" t="str">
        <f>IFERROR(INDEX('Data Entry'!$BY$2649:$BY$5288, MATCH($BY2182, 'Data Entry'!$BZ$2649:$BZ$5288, 0)), "")</f>
        <v/>
      </c>
      <c r="CE2182" s="41" t="str">
        <f>'Data Entry'!$BW4827</f>
        <v/>
      </c>
    </row>
    <row r="2183" spans="77:83" hidden="1" x14ac:dyDescent="0.25">
      <c r="BY2183" s="37">
        <v>2180</v>
      </c>
      <c r="CC2183" s="41" t="str">
        <f>IFERROR(INDEX('Data Entry'!$BY$2649:$BY$5288, MATCH($BY2183, 'Data Entry'!$BZ$2649:$BZ$5288, 0)), "")</f>
        <v/>
      </c>
      <c r="CE2183" s="41" t="str">
        <f>'Data Entry'!$BW4828</f>
        <v/>
      </c>
    </row>
    <row r="2184" spans="77:83" hidden="1" x14ac:dyDescent="0.25">
      <c r="BY2184" s="37">
        <v>2181</v>
      </c>
      <c r="CC2184" s="41" t="str">
        <f>IFERROR(INDEX('Data Entry'!$BY$2649:$BY$5288, MATCH($BY2184, 'Data Entry'!$BZ$2649:$BZ$5288, 0)), "")</f>
        <v/>
      </c>
      <c r="CE2184" s="41" t="str">
        <f>'Data Entry'!$BW4829</f>
        <v/>
      </c>
    </row>
    <row r="2185" spans="77:83" hidden="1" x14ac:dyDescent="0.25">
      <c r="BY2185" s="37">
        <v>2182</v>
      </c>
      <c r="CC2185" s="41" t="str">
        <f>IFERROR(INDEX('Data Entry'!$BY$2649:$BY$5288, MATCH($BY2185, 'Data Entry'!$BZ$2649:$BZ$5288, 0)), "")</f>
        <v/>
      </c>
      <c r="CE2185" s="41" t="str">
        <f>'Data Entry'!$BW4830</f>
        <v/>
      </c>
    </row>
    <row r="2186" spans="77:83" hidden="1" x14ac:dyDescent="0.25">
      <c r="BY2186" s="37">
        <v>2183</v>
      </c>
      <c r="CC2186" s="41" t="str">
        <f>IFERROR(INDEX('Data Entry'!$BY$2649:$BY$5288, MATCH($BY2186, 'Data Entry'!$BZ$2649:$BZ$5288, 0)), "")</f>
        <v/>
      </c>
      <c r="CE2186" s="41" t="str">
        <f>'Data Entry'!$BW4831</f>
        <v/>
      </c>
    </row>
    <row r="2187" spans="77:83" hidden="1" x14ac:dyDescent="0.25">
      <c r="BY2187" s="37">
        <v>2184</v>
      </c>
      <c r="CC2187" s="41" t="str">
        <f>IFERROR(INDEX('Data Entry'!$BY$2649:$BY$5288, MATCH($BY2187, 'Data Entry'!$BZ$2649:$BZ$5288, 0)), "")</f>
        <v/>
      </c>
      <c r="CE2187" s="41" t="str">
        <f>'Data Entry'!$BW4832</f>
        <v/>
      </c>
    </row>
    <row r="2188" spans="77:83" hidden="1" x14ac:dyDescent="0.25">
      <c r="BY2188" s="37">
        <v>2185</v>
      </c>
      <c r="CC2188" s="41" t="str">
        <f>IFERROR(INDEX('Data Entry'!$BY$2649:$BY$5288, MATCH($BY2188, 'Data Entry'!$BZ$2649:$BZ$5288, 0)), "")</f>
        <v/>
      </c>
      <c r="CE2188" s="41" t="str">
        <f>'Data Entry'!$BW4833</f>
        <v/>
      </c>
    </row>
    <row r="2189" spans="77:83" hidden="1" x14ac:dyDescent="0.25">
      <c r="BY2189" s="37">
        <v>2186</v>
      </c>
      <c r="CC2189" s="41" t="str">
        <f>IFERROR(INDEX('Data Entry'!$BY$2649:$BY$5288, MATCH($BY2189, 'Data Entry'!$BZ$2649:$BZ$5288, 0)), "")</f>
        <v/>
      </c>
      <c r="CE2189" s="41" t="str">
        <f>'Data Entry'!$BW4834</f>
        <v/>
      </c>
    </row>
    <row r="2190" spans="77:83" hidden="1" x14ac:dyDescent="0.25">
      <c r="BY2190" s="37">
        <v>2187</v>
      </c>
      <c r="CC2190" s="41" t="str">
        <f>IFERROR(INDEX('Data Entry'!$BY$2649:$BY$5288, MATCH($BY2190, 'Data Entry'!$BZ$2649:$BZ$5288, 0)), "")</f>
        <v/>
      </c>
      <c r="CE2190" s="41" t="str">
        <f>'Data Entry'!$BW4835</f>
        <v/>
      </c>
    </row>
    <row r="2191" spans="77:83" hidden="1" x14ac:dyDescent="0.25">
      <c r="BY2191" s="37">
        <v>2188</v>
      </c>
      <c r="CC2191" s="41" t="str">
        <f>IFERROR(INDEX('Data Entry'!$BY$2649:$BY$5288, MATCH($BY2191, 'Data Entry'!$BZ$2649:$BZ$5288, 0)), "")</f>
        <v/>
      </c>
      <c r="CE2191" s="41" t="str">
        <f>'Data Entry'!$BW4836</f>
        <v/>
      </c>
    </row>
    <row r="2192" spans="77:83" hidden="1" x14ac:dyDescent="0.25">
      <c r="BY2192" s="37">
        <v>2189</v>
      </c>
      <c r="CC2192" s="41" t="str">
        <f>IFERROR(INDEX('Data Entry'!$BY$2649:$BY$5288, MATCH($BY2192, 'Data Entry'!$BZ$2649:$BZ$5288, 0)), "")</f>
        <v/>
      </c>
      <c r="CE2192" s="41" t="str">
        <f>'Data Entry'!$BW4837</f>
        <v/>
      </c>
    </row>
    <row r="2193" spans="77:83" hidden="1" x14ac:dyDescent="0.25">
      <c r="BY2193" s="37">
        <v>2190</v>
      </c>
      <c r="CC2193" s="41" t="str">
        <f>IFERROR(INDEX('Data Entry'!$BY$2649:$BY$5288, MATCH($BY2193, 'Data Entry'!$BZ$2649:$BZ$5288, 0)), "")</f>
        <v/>
      </c>
      <c r="CE2193" s="41" t="str">
        <f>'Data Entry'!$BW4838</f>
        <v/>
      </c>
    </row>
    <row r="2194" spans="77:83" hidden="1" x14ac:dyDescent="0.25">
      <c r="BY2194" s="37">
        <v>2191</v>
      </c>
      <c r="CC2194" s="41" t="str">
        <f>IFERROR(INDEX('Data Entry'!$BY$2649:$BY$5288, MATCH($BY2194, 'Data Entry'!$BZ$2649:$BZ$5288, 0)), "")</f>
        <v/>
      </c>
      <c r="CE2194" s="41" t="str">
        <f>'Data Entry'!$BW4839</f>
        <v/>
      </c>
    </row>
    <row r="2195" spans="77:83" hidden="1" x14ac:dyDescent="0.25">
      <c r="BY2195" s="37">
        <v>2192</v>
      </c>
      <c r="CC2195" s="41" t="str">
        <f>IFERROR(INDEX('Data Entry'!$BY$2649:$BY$5288, MATCH($BY2195, 'Data Entry'!$BZ$2649:$BZ$5288, 0)), "")</f>
        <v/>
      </c>
      <c r="CE2195" s="41" t="str">
        <f>'Data Entry'!$BW4840</f>
        <v/>
      </c>
    </row>
    <row r="2196" spans="77:83" hidden="1" x14ac:dyDescent="0.25">
      <c r="BY2196" s="37">
        <v>2193</v>
      </c>
      <c r="CC2196" s="41" t="str">
        <f>IFERROR(INDEX('Data Entry'!$BY$2649:$BY$5288, MATCH($BY2196, 'Data Entry'!$BZ$2649:$BZ$5288, 0)), "")</f>
        <v/>
      </c>
      <c r="CE2196" s="41" t="str">
        <f>'Data Entry'!$BW4841</f>
        <v/>
      </c>
    </row>
    <row r="2197" spans="77:83" hidden="1" x14ac:dyDescent="0.25">
      <c r="BY2197" s="37">
        <v>2194</v>
      </c>
      <c r="CC2197" s="41" t="str">
        <f>IFERROR(INDEX('Data Entry'!$BY$2649:$BY$5288, MATCH($BY2197, 'Data Entry'!$BZ$2649:$BZ$5288, 0)), "")</f>
        <v/>
      </c>
      <c r="CE2197" s="41" t="str">
        <f>'Data Entry'!$BW4842</f>
        <v/>
      </c>
    </row>
    <row r="2198" spans="77:83" hidden="1" x14ac:dyDescent="0.25">
      <c r="BY2198" s="37">
        <v>2195</v>
      </c>
      <c r="CC2198" s="41" t="str">
        <f>IFERROR(INDEX('Data Entry'!$BY$2649:$BY$5288, MATCH($BY2198, 'Data Entry'!$BZ$2649:$BZ$5288, 0)), "")</f>
        <v/>
      </c>
      <c r="CE2198" s="41" t="str">
        <f>'Data Entry'!$BW4843</f>
        <v/>
      </c>
    </row>
    <row r="2199" spans="77:83" hidden="1" x14ac:dyDescent="0.25">
      <c r="BY2199" s="37">
        <v>2196</v>
      </c>
      <c r="CC2199" s="41" t="str">
        <f>IFERROR(INDEX('Data Entry'!$BY$2649:$BY$5288, MATCH($BY2199, 'Data Entry'!$BZ$2649:$BZ$5288, 0)), "")</f>
        <v/>
      </c>
      <c r="CE2199" s="41" t="str">
        <f>'Data Entry'!$BW4844</f>
        <v/>
      </c>
    </row>
    <row r="2200" spans="77:83" hidden="1" x14ac:dyDescent="0.25">
      <c r="BY2200" s="37">
        <v>2197</v>
      </c>
      <c r="CC2200" s="41" t="str">
        <f>IFERROR(INDEX('Data Entry'!$BY$2649:$BY$5288, MATCH($BY2200, 'Data Entry'!$BZ$2649:$BZ$5288, 0)), "")</f>
        <v/>
      </c>
      <c r="CE2200" s="41" t="str">
        <f>'Data Entry'!$BW4845</f>
        <v/>
      </c>
    </row>
    <row r="2201" spans="77:83" hidden="1" x14ac:dyDescent="0.25">
      <c r="BY2201" s="37">
        <v>2198</v>
      </c>
      <c r="CC2201" s="41" t="str">
        <f>IFERROR(INDEX('Data Entry'!$BY$2649:$BY$5288, MATCH($BY2201, 'Data Entry'!$BZ$2649:$BZ$5288, 0)), "")</f>
        <v/>
      </c>
      <c r="CE2201" s="41" t="str">
        <f>'Data Entry'!$BW4846</f>
        <v/>
      </c>
    </row>
    <row r="2202" spans="77:83" hidden="1" x14ac:dyDescent="0.25">
      <c r="BY2202" s="37">
        <v>2199</v>
      </c>
      <c r="CC2202" s="41" t="str">
        <f>IFERROR(INDEX('Data Entry'!$BY$2649:$BY$5288, MATCH($BY2202, 'Data Entry'!$BZ$2649:$BZ$5288, 0)), "")</f>
        <v/>
      </c>
      <c r="CE2202" s="41" t="str">
        <f>'Data Entry'!$BW4847</f>
        <v/>
      </c>
    </row>
    <row r="2203" spans="77:83" hidden="1" x14ac:dyDescent="0.25">
      <c r="BY2203" s="37">
        <v>2200</v>
      </c>
      <c r="CC2203" s="41" t="str">
        <f>IFERROR(INDEX('Data Entry'!$BY$2649:$BY$5288, MATCH($BY2203, 'Data Entry'!$BZ$2649:$BZ$5288, 0)), "")</f>
        <v/>
      </c>
      <c r="CE2203" s="41" t="str">
        <f>'Data Entry'!$BW4848</f>
        <v/>
      </c>
    </row>
    <row r="2204" spans="77:83" hidden="1" x14ac:dyDescent="0.25">
      <c r="BY2204" s="37">
        <v>2201</v>
      </c>
      <c r="CC2204" s="41" t="str">
        <f>IFERROR(INDEX('Data Entry'!$BY$2649:$BY$5288, MATCH($BY2204, 'Data Entry'!$BZ$2649:$BZ$5288, 0)), "")</f>
        <v/>
      </c>
      <c r="CE2204" s="41" t="str">
        <f>'Data Entry'!$BW4849</f>
        <v/>
      </c>
    </row>
    <row r="2205" spans="77:83" hidden="1" x14ac:dyDescent="0.25">
      <c r="BY2205" s="37">
        <v>2202</v>
      </c>
      <c r="CC2205" s="41" t="str">
        <f>IFERROR(INDEX('Data Entry'!$BY$2649:$BY$5288, MATCH($BY2205, 'Data Entry'!$BZ$2649:$BZ$5288, 0)), "")</f>
        <v/>
      </c>
      <c r="CE2205" s="41" t="str">
        <f>'Data Entry'!$BW4850</f>
        <v/>
      </c>
    </row>
    <row r="2206" spans="77:83" hidden="1" x14ac:dyDescent="0.25">
      <c r="BY2206" s="37">
        <v>2203</v>
      </c>
      <c r="CC2206" s="41" t="str">
        <f>IFERROR(INDEX('Data Entry'!$BY$2649:$BY$5288, MATCH($BY2206, 'Data Entry'!$BZ$2649:$BZ$5288, 0)), "")</f>
        <v/>
      </c>
      <c r="CE2206" s="41" t="str">
        <f>'Data Entry'!$BW4851</f>
        <v/>
      </c>
    </row>
    <row r="2207" spans="77:83" hidden="1" x14ac:dyDescent="0.25">
      <c r="BY2207" s="37">
        <v>2204</v>
      </c>
      <c r="CC2207" s="41" t="str">
        <f>IFERROR(INDEX('Data Entry'!$BY$2649:$BY$5288, MATCH($BY2207, 'Data Entry'!$BZ$2649:$BZ$5288, 0)), "")</f>
        <v/>
      </c>
      <c r="CE2207" s="41" t="str">
        <f>'Data Entry'!$BW4852</f>
        <v/>
      </c>
    </row>
    <row r="2208" spans="77:83" hidden="1" x14ac:dyDescent="0.25">
      <c r="BY2208" s="37">
        <v>2205</v>
      </c>
      <c r="CC2208" s="41" t="str">
        <f>IFERROR(INDEX('Data Entry'!$BY$2649:$BY$5288, MATCH($BY2208, 'Data Entry'!$BZ$2649:$BZ$5288, 0)), "")</f>
        <v/>
      </c>
      <c r="CE2208" s="41" t="str">
        <f>'Data Entry'!$BW4853</f>
        <v/>
      </c>
    </row>
    <row r="2209" spans="77:83" hidden="1" x14ac:dyDescent="0.25">
      <c r="BY2209" s="37">
        <v>2206</v>
      </c>
      <c r="CC2209" s="41" t="str">
        <f>IFERROR(INDEX('Data Entry'!$BY$2649:$BY$5288, MATCH($BY2209, 'Data Entry'!$BZ$2649:$BZ$5288, 0)), "")</f>
        <v/>
      </c>
      <c r="CE2209" s="41" t="str">
        <f>'Data Entry'!$BW4854</f>
        <v/>
      </c>
    </row>
    <row r="2210" spans="77:83" hidden="1" x14ac:dyDescent="0.25">
      <c r="BY2210" s="37">
        <v>2207</v>
      </c>
      <c r="CC2210" s="41" t="str">
        <f>IFERROR(INDEX('Data Entry'!$BY$2649:$BY$5288, MATCH($BY2210, 'Data Entry'!$BZ$2649:$BZ$5288, 0)), "")</f>
        <v/>
      </c>
      <c r="CE2210" s="41" t="str">
        <f>'Data Entry'!$BW4855</f>
        <v/>
      </c>
    </row>
    <row r="2211" spans="77:83" hidden="1" x14ac:dyDescent="0.25">
      <c r="BY2211" s="37">
        <v>2208</v>
      </c>
      <c r="CC2211" s="41" t="str">
        <f>IFERROR(INDEX('Data Entry'!$BY$2649:$BY$5288, MATCH($BY2211, 'Data Entry'!$BZ$2649:$BZ$5288, 0)), "")</f>
        <v/>
      </c>
      <c r="CE2211" s="41" t="str">
        <f>'Data Entry'!$BW4856</f>
        <v/>
      </c>
    </row>
    <row r="2212" spans="77:83" hidden="1" x14ac:dyDescent="0.25">
      <c r="BY2212" s="37">
        <v>2209</v>
      </c>
      <c r="CC2212" s="41" t="str">
        <f>IFERROR(INDEX('Data Entry'!$BY$2649:$BY$5288, MATCH($BY2212, 'Data Entry'!$BZ$2649:$BZ$5288, 0)), "")</f>
        <v/>
      </c>
      <c r="CE2212" s="41" t="str">
        <f>'Data Entry'!$BW4857</f>
        <v/>
      </c>
    </row>
    <row r="2213" spans="77:83" hidden="1" x14ac:dyDescent="0.25">
      <c r="BY2213" s="37">
        <v>2210</v>
      </c>
      <c r="CC2213" s="41" t="str">
        <f>IFERROR(INDEX('Data Entry'!$BY$2649:$BY$5288, MATCH($BY2213, 'Data Entry'!$BZ$2649:$BZ$5288, 0)), "")</f>
        <v/>
      </c>
      <c r="CE2213" s="41" t="str">
        <f>'Data Entry'!$BW4858</f>
        <v/>
      </c>
    </row>
    <row r="2214" spans="77:83" hidden="1" x14ac:dyDescent="0.25">
      <c r="BY2214" s="37">
        <v>2211</v>
      </c>
      <c r="CC2214" s="41" t="str">
        <f>IFERROR(INDEX('Data Entry'!$BY$2649:$BY$5288, MATCH($BY2214, 'Data Entry'!$BZ$2649:$BZ$5288, 0)), "")</f>
        <v/>
      </c>
      <c r="CE2214" s="41" t="str">
        <f>'Data Entry'!$BW4859</f>
        <v/>
      </c>
    </row>
    <row r="2215" spans="77:83" hidden="1" x14ac:dyDescent="0.25">
      <c r="BY2215" s="37">
        <v>2212</v>
      </c>
      <c r="CC2215" s="41" t="str">
        <f>IFERROR(INDEX('Data Entry'!$BY$2649:$BY$5288, MATCH($BY2215, 'Data Entry'!$BZ$2649:$BZ$5288, 0)), "")</f>
        <v/>
      </c>
      <c r="CE2215" s="41" t="str">
        <f>'Data Entry'!$BW4860</f>
        <v/>
      </c>
    </row>
    <row r="2216" spans="77:83" hidden="1" x14ac:dyDescent="0.25">
      <c r="BY2216" s="37">
        <v>2213</v>
      </c>
      <c r="CC2216" s="41" t="str">
        <f>IFERROR(INDEX('Data Entry'!$BY$2649:$BY$5288, MATCH($BY2216, 'Data Entry'!$BZ$2649:$BZ$5288, 0)), "")</f>
        <v/>
      </c>
      <c r="CE2216" s="41" t="str">
        <f>'Data Entry'!$BW4861</f>
        <v/>
      </c>
    </row>
    <row r="2217" spans="77:83" hidden="1" x14ac:dyDescent="0.25">
      <c r="BY2217" s="37">
        <v>2214</v>
      </c>
      <c r="CC2217" s="41" t="str">
        <f>IFERROR(INDEX('Data Entry'!$BY$2649:$BY$5288, MATCH($BY2217, 'Data Entry'!$BZ$2649:$BZ$5288, 0)), "")</f>
        <v/>
      </c>
      <c r="CE2217" s="41" t="str">
        <f>'Data Entry'!$BW4862</f>
        <v/>
      </c>
    </row>
    <row r="2218" spans="77:83" hidden="1" x14ac:dyDescent="0.25">
      <c r="BY2218" s="37">
        <v>2215</v>
      </c>
      <c r="CC2218" s="41" t="str">
        <f>IFERROR(INDEX('Data Entry'!$BY$2649:$BY$5288, MATCH($BY2218, 'Data Entry'!$BZ$2649:$BZ$5288, 0)), "")</f>
        <v/>
      </c>
      <c r="CE2218" s="41" t="str">
        <f>'Data Entry'!$BW4863</f>
        <v/>
      </c>
    </row>
    <row r="2219" spans="77:83" hidden="1" x14ac:dyDescent="0.25">
      <c r="BY2219" s="37">
        <v>2216</v>
      </c>
      <c r="CC2219" s="41" t="str">
        <f>IFERROR(INDEX('Data Entry'!$BY$2649:$BY$5288, MATCH($BY2219, 'Data Entry'!$BZ$2649:$BZ$5288, 0)), "")</f>
        <v/>
      </c>
      <c r="CE2219" s="41" t="str">
        <f>'Data Entry'!$BW4864</f>
        <v/>
      </c>
    </row>
    <row r="2220" spans="77:83" hidden="1" x14ac:dyDescent="0.25">
      <c r="BY2220" s="37">
        <v>2217</v>
      </c>
      <c r="CC2220" s="41" t="str">
        <f>IFERROR(INDEX('Data Entry'!$BY$2649:$BY$5288, MATCH($BY2220, 'Data Entry'!$BZ$2649:$BZ$5288, 0)), "")</f>
        <v/>
      </c>
      <c r="CE2220" s="41" t="str">
        <f>'Data Entry'!$BW4865</f>
        <v/>
      </c>
    </row>
    <row r="2221" spans="77:83" hidden="1" x14ac:dyDescent="0.25">
      <c r="BY2221" s="37">
        <v>2218</v>
      </c>
      <c r="CC2221" s="41" t="str">
        <f>IFERROR(INDEX('Data Entry'!$BY$2649:$BY$5288, MATCH($BY2221, 'Data Entry'!$BZ$2649:$BZ$5288, 0)), "")</f>
        <v/>
      </c>
      <c r="CE2221" s="41" t="str">
        <f>'Data Entry'!$BW4866</f>
        <v/>
      </c>
    </row>
    <row r="2222" spans="77:83" hidden="1" x14ac:dyDescent="0.25">
      <c r="BY2222" s="37">
        <v>2219</v>
      </c>
      <c r="CC2222" s="41" t="str">
        <f>IFERROR(INDEX('Data Entry'!$BY$2649:$BY$5288, MATCH($BY2222, 'Data Entry'!$BZ$2649:$BZ$5288, 0)), "")</f>
        <v/>
      </c>
      <c r="CE2222" s="41" t="str">
        <f>'Data Entry'!$BW4867</f>
        <v/>
      </c>
    </row>
    <row r="2223" spans="77:83" hidden="1" x14ac:dyDescent="0.25">
      <c r="BY2223" s="37">
        <v>2220</v>
      </c>
      <c r="CC2223" s="41" t="str">
        <f>IFERROR(INDEX('Data Entry'!$BY$2649:$BY$5288, MATCH($BY2223, 'Data Entry'!$BZ$2649:$BZ$5288, 0)), "")</f>
        <v/>
      </c>
      <c r="CE2223" s="41" t="str">
        <f>'Data Entry'!$BW4868</f>
        <v/>
      </c>
    </row>
    <row r="2224" spans="77:83" hidden="1" x14ac:dyDescent="0.25">
      <c r="BY2224" s="37">
        <v>2221</v>
      </c>
      <c r="CC2224" s="41" t="str">
        <f>IFERROR(INDEX('Data Entry'!$BY$2649:$BY$5288, MATCH($BY2224, 'Data Entry'!$BZ$2649:$BZ$5288, 0)), "")</f>
        <v/>
      </c>
      <c r="CE2224" s="41" t="str">
        <f>'Data Entry'!$BW4869</f>
        <v/>
      </c>
    </row>
    <row r="2225" spans="77:83" hidden="1" x14ac:dyDescent="0.25">
      <c r="BY2225" s="37">
        <v>2222</v>
      </c>
      <c r="CC2225" s="41" t="str">
        <f>IFERROR(INDEX('Data Entry'!$BY$2649:$BY$5288, MATCH($BY2225, 'Data Entry'!$BZ$2649:$BZ$5288, 0)), "")</f>
        <v/>
      </c>
      <c r="CE2225" s="41" t="str">
        <f>'Data Entry'!$BW4870</f>
        <v/>
      </c>
    </row>
    <row r="2226" spans="77:83" hidden="1" x14ac:dyDescent="0.25">
      <c r="BY2226" s="37">
        <v>2223</v>
      </c>
      <c r="CC2226" s="41" t="str">
        <f>IFERROR(INDEX('Data Entry'!$BY$2649:$BY$5288, MATCH($BY2226, 'Data Entry'!$BZ$2649:$BZ$5288, 0)), "")</f>
        <v/>
      </c>
      <c r="CE2226" s="41" t="str">
        <f>'Data Entry'!$BW4871</f>
        <v/>
      </c>
    </row>
    <row r="2227" spans="77:83" hidden="1" x14ac:dyDescent="0.25">
      <c r="BY2227" s="37">
        <v>2224</v>
      </c>
      <c r="CC2227" s="41" t="str">
        <f>IFERROR(INDEX('Data Entry'!$BY$2649:$BY$5288, MATCH($BY2227, 'Data Entry'!$BZ$2649:$BZ$5288, 0)), "")</f>
        <v/>
      </c>
      <c r="CE2227" s="41" t="str">
        <f>'Data Entry'!$BW4872</f>
        <v/>
      </c>
    </row>
    <row r="2228" spans="77:83" hidden="1" x14ac:dyDescent="0.25">
      <c r="BY2228" s="37">
        <v>2225</v>
      </c>
      <c r="CC2228" s="41" t="str">
        <f>IFERROR(INDEX('Data Entry'!$BY$2649:$BY$5288, MATCH($BY2228, 'Data Entry'!$BZ$2649:$BZ$5288, 0)), "")</f>
        <v/>
      </c>
      <c r="CE2228" s="41" t="str">
        <f>'Data Entry'!$BW4873</f>
        <v/>
      </c>
    </row>
    <row r="2229" spans="77:83" hidden="1" x14ac:dyDescent="0.25">
      <c r="BY2229" s="37">
        <v>2226</v>
      </c>
      <c r="CC2229" s="41" t="str">
        <f>IFERROR(INDEX('Data Entry'!$BY$2649:$BY$5288, MATCH($BY2229, 'Data Entry'!$BZ$2649:$BZ$5288, 0)), "")</f>
        <v/>
      </c>
      <c r="CE2229" s="41" t="str">
        <f>'Data Entry'!$BW4874</f>
        <v/>
      </c>
    </row>
    <row r="2230" spans="77:83" hidden="1" x14ac:dyDescent="0.25">
      <c r="BY2230" s="37">
        <v>2227</v>
      </c>
      <c r="CC2230" s="41" t="str">
        <f>IFERROR(INDEX('Data Entry'!$BY$2649:$BY$5288, MATCH($BY2230, 'Data Entry'!$BZ$2649:$BZ$5288, 0)), "")</f>
        <v/>
      </c>
      <c r="CE2230" s="41" t="str">
        <f>'Data Entry'!$BW4875</f>
        <v/>
      </c>
    </row>
    <row r="2231" spans="77:83" hidden="1" x14ac:dyDescent="0.25">
      <c r="BY2231" s="37">
        <v>2228</v>
      </c>
      <c r="CC2231" s="41" t="str">
        <f>IFERROR(INDEX('Data Entry'!$BY$2649:$BY$5288, MATCH($BY2231, 'Data Entry'!$BZ$2649:$BZ$5288, 0)), "")</f>
        <v/>
      </c>
      <c r="CE2231" s="41" t="str">
        <f>'Data Entry'!$BW4876</f>
        <v/>
      </c>
    </row>
    <row r="2232" spans="77:83" hidden="1" x14ac:dyDescent="0.25">
      <c r="BY2232" s="37">
        <v>2229</v>
      </c>
      <c r="CC2232" s="41" t="str">
        <f>IFERROR(INDEX('Data Entry'!$BY$2649:$BY$5288, MATCH($BY2232, 'Data Entry'!$BZ$2649:$BZ$5288, 0)), "")</f>
        <v/>
      </c>
      <c r="CE2232" s="41" t="str">
        <f>'Data Entry'!$BW4877</f>
        <v/>
      </c>
    </row>
    <row r="2233" spans="77:83" hidden="1" x14ac:dyDescent="0.25">
      <c r="BY2233" s="37">
        <v>2230</v>
      </c>
      <c r="CC2233" s="41" t="str">
        <f>IFERROR(INDEX('Data Entry'!$BY$2649:$BY$5288, MATCH($BY2233, 'Data Entry'!$BZ$2649:$BZ$5288, 0)), "")</f>
        <v/>
      </c>
      <c r="CE2233" s="41" t="str">
        <f>'Data Entry'!$BW4878</f>
        <v/>
      </c>
    </row>
    <row r="2234" spans="77:83" hidden="1" x14ac:dyDescent="0.25">
      <c r="BY2234" s="37">
        <v>2231</v>
      </c>
      <c r="CC2234" s="41" t="str">
        <f>IFERROR(INDEX('Data Entry'!$BY$2649:$BY$5288, MATCH($BY2234, 'Data Entry'!$BZ$2649:$BZ$5288, 0)), "")</f>
        <v/>
      </c>
      <c r="CE2234" s="41" t="str">
        <f>'Data Entry'!$BW4879</f>
        <v/>
      </c>
    </row>
    <row r="2235" spans="77:83" hidden="1" x14ac:dyDescent="0.25">
      <c r="BY2235" s="37">
        <v>2232</v>
      </c>
      <c r="CC2235" s="41" t="str">
        <f>IFERROR(INDEX('Data Entry'!$BY$2649:$BY$5288, MATCH($BY2235, 'Data Entry'!$BZ$2649:$BZ$5288, 0)), "")</f>
        <v/>
      </c>
      <c r="CE2235" s="41" t="str">
        <f>'Data Entry'!$BW4880</f>
        <v/>
      </c>
    </row>
    <row r="2236" spans="77:83" hidden="1" x14ac:dyDescent="0.25">
      <c r="BY2236" s="37">
        <v>2233</v>
      </c>
      <c r="CC2236" s="41" t="str">
        <f>IFERROR(INDEX('Data Entry'!$BY$2649:$BY$5288, MATCH($BY2236, 'Data Entry'!$BZ$2649:$BZ$5288, 0)), "")</f>
        <v/>
      </c>
      <c r="CE2236" s="41" t="str">
        <f>'Data Entry'!$BW4881</f>
        <v/>
      </c>
    </row>
    <row r="2237" spans="77:83" hidden="1" x14ac:dyDescent="0.25">
      <c r="BY2237" s="37">
        <v>2234</v>
      </c>
      <c r="CC2237" s="41" t="str">
        <f>IFERROR(INDEX('Data Entry'!$BY$2649:$BY$5288, MATCH($BY2237, 'Data Entry'!$BZ$2649:$BZ$5288, 0)), "")</f>
        <v/>
      </c>
      <c r="CE2237" s="41" t="str">
        <f>'Data Entry'!$BW4882</f>
        <v/>
      </c>
    </row>
    <row r="2238" spans="77:83" hidden="1" x14ac:dyDescent="0.25">
      <c r="BY2238" s="37">
        <v>2235</v>
      </c>
      <c r="CC2238" s="41" t="str">
        <f>IFERROR(INDEX('Data Entry'!$BY$2649:$BY$5288, MATCH($BY2238, 'Data Entry'!$BZ$2649:$BZ$5288, 0)), "")</f>
        <v/>
      </c>
      <c r="CE2238" s="41" t="str">
        <f>'Data Entry'!$BW4883</f>
        <v/>
      </c>
    </row>
    <row r="2239" spans="77:83" hidden="1" x14ac:dyDescent="0.25">
      <c r="BY2239" s="37">
        <v>2236</v>
      </c>
      <c r="CC2239" s="41" t="str">
        <f>IFERROR(INDEX('Data Entry'!$BY$2649:$BY$5288, MATCH($BY2239, 'Data Entry'!$BZ$2649:$BZ$5288, 0)), "")</f>
        <v/>
      </c>
      <c r="CE2239" s="41" t="str">
        <f>'Data Entry'!$BW4884</f>
        <v/>
      </c>
    </row>
    <row r="2240" spans="77:83" hidden="1" x14ac:dyDescent="0.25">
      <c r="BY2240" s="37">
        <v>2237</v>
      </c>
      <c r="CC2240" s="41" t="str">
        <f>IFERROR(INDEX('Data Entry'!$BY$2649:$BY$5288, MATCH($BY2240, 'Data Entry'!$BZ$2649:$BZ$5288, 0)), "")</f>
        <v/>
      </c>
      <c r="CE2240" s="41" t="str">
        <f>'Data Entry'!$BW4885</f>
        <v/>
      </c>
    </row>
    <row r="2241" spans="77:83" hidden="1" x14ac:dyDescent="0.25">
      <c r="BY2241" s="37">
        <v>2238</v>
      </c>
      <c r="CC2241" s="41" t="str">
        <f>IFERROR(INDEX('Data Entry'!$BY$2649:$BY$5288, MATCH($BY2241, 'Data Entry'!$BZ$2649:$BZ$5288, 0)), "")</f>
        <v/>
      </c>
      <c r="CE2241" s="41" t="str">
        <f>'Data Entry'!$BW4886</f>
        <v/>
      </c>
    </row>
    <row r="2242" spans="77:83" hidden="1" x14ac:dyDescent="0.25">
      <c r="BY2242" s="37">
        <v>2239</v>
      </c>
      <c r="CC2242" s="41" t="str">
        <f>IFERROR(INDEX('Data Entry'!$BY$2649:$BY$5288, MATCH($BY2242, 'Data Entry'!$BZ$2649:$BZ$5288, 0)), "")</f>
        <v/>
      </c>
      <c r="CE2242" s="41" t="str">
        <f>'Data Entry'!$BW4887</f>
        <v/>
      </c>
    </row>
    <row r="2243" spans="77:83" hidden="1" x14ac:dyDescent="0.25">
      <c r="BY2243" s="37">
        <v>2240</v>
      </c>
      <c r="CC2243" s="41" t="str">
        <f>IFERROR(INDEX('Data Entry'!$BY$2649:$BY$5288, MATCH($BY2243, 'Data Entry'!$BZ$2649:$BZ$5288, 0)), "")</f>
        <v/>
      </c>
      <c r="CE2243" s="41" t="str">
        <f>'Data Entry'!$BW4888</f>
        <v/>
      </c>
    </row>
    <row r="2244" spans="77:83" hidden="1" x14ac:dyDescent="0.25">
      <c r="BY2244" s="37">
        <v>2241</v>
      </c>
      <c r="CC2244" s="41" t="str">
        <f>IFERROR(INDEX('Data Entry'!$BY$2649:$BY$5288, MATCH($BY2244, 'Data Entry'!$BZ$2649:$BZ$5288, 0)), "")</f>
        <v/>
      </c>
      <c r="CE2244" s="41" t="str">
        <f>'Data Entry'!$BW4889</f>
        <v/>
      </c>
    </row>
    <row r="2245" spans="77:83" hidden="1" x14ac:dyDescent="0.25">
      <c r="BY2245" s="37">
        <v>2242</v>
      </c>
      <c r="CC2245" s="41" t="str">
        <f>IFERROR(INDEX('Data Entry'!$BY$2649:$BY$5288, MATCH($BY2245, 'Data Entry'!$BZ$2649:$BZ$5288, 0)), "")</f>
        <v/>
      </c>
      <c r="CE2245" s="41" t="str">
        <f>'Data Entry'!$BW4890</f>
        <v/>
      </c>
    </row>
    <row r="2246" spans="77:83" hidden="1" x14ac:dyDescent="0.25">
      <c r="BY2246" s="37">
        <v>2243</v>
      </c>
      <c r="CC2246" s="41" t="str">
        <f>IFERROR(INDEX('Data Entry'!$BY$2649:$BY$5288, MATCH($BY2246, 'Data Entry'!$BZ$2649:$BZ$5288, 0)), "")</f>
        <v/>
      </c>
      <c r="CE2246" s="41" t="str">
        <f>'Data Entry'!$BW4891</f>
        <v/>
      </c>
    </row>
    <row r="2247" spans="77:83" hidden="1" x14ac:dyDescent="0.25">
      <c r="BY2247" s="37">
        <v>2244</v>
      </c>
      <c r="CC2247" s="41" t="str">
        <f>IFERROR(INDEX('Data Entry'!$BY$2649:$BY$5288, MATCH($BY2247, 'Data Entry'!$BZ$2649:$BZ$5288, 0)), "")</f>
        <v/>
      </c>
      <c r="CE2247" s="41" t="str">
        <f>'Data Entry'!$BW4892</f>
        <v/>
      </c>
    </row>
    <row r="2248" spans="77:83" hidden="1" x14ac:dyDescent="0.25">
      <c r="BY2248" s="37">
        <v>2245</v>
      </c>
      <c r="CC2248" s="41" t="str">
        <f>IFERROR(INDEX('Data Entry'!$BY$2649:$BY$5288, MATCH($BY2248, 'Data Entry'!$BZ$2649:$BZ$5288, 0)), "")</f>
        <v/>
      </c>
      <c r="CE2248" s="41" t="str">
        <f>'Data Entry'!$BW4893</f>
        <v/>
      </c>
    </row>
    <row r="2249" spans="77:83" hidden="1" x14ac:dyDescent="0.25">
      <c r="BY2249" s="37">
        <v>2246</v>
      </c>
      <c r="CC2249" s="41" t="str">
        <f>IFERROR(INDEX('Data Entry'!$BY$2649:$BY$5288, MATCH($BY2249, 'Data Entry'!$BZ$2649:$BZ$5288, 0)), "")</f>
        <v/>
      </c>
      <c r="CE2249" s="41" t="str">
        <f>'Data Entry'!$BW4894</f>
        <v/>
      </c>
    </row>
    <row r="2250" spans="77:83" hidden="1" x14ac:dyDescent="0.25">
      <c r="BY2250" s="37">
        <v>2247</v>
      </c>
      <c r="CC2250" s="41" t="str">
        <f>IFERROR(INDEX('Data Entry'!$BY$2649:$BY$5288, MATCH($BY2250, 'Data Entry'!$BZ$2649:$BZ$5288, 0)), "")</f>
        <v/>
      </c>
      <c r="CE2250" s="41" t="str">
        <f>'Data Entry'!$BW4895</f>
        <v/>
      </c>
    </row>
    <row r="2251" spans="77:83" hidden="1" x14ac:dyDescent="0.25">
      <c r="BY2251" s="37">
        <v>2248</v>
      </c>
      <c r="CC2251" s="41" t="str">
        <f>IFERROR(INDEX('Data Entry'!$BY$2649:$BY$5288, MATCH($BY2251, 'Data Entry'!$BZ$2649:$BZ$5288, 0)), "")</f>
        <v/>
      </c>
      <c r="CE2251" s="41" t="str">
        <f>'Data Entry'!$BW4896</f>
        <v/>
      </c>
    </row>
    <row r="2252" spans="77:83" hidden="1" x14ac:dyDescent="0.25">
      <c r="BY2252" s="37">
        <v>2249</v>
      </c>
      <c r="CC2252" s="41" t="str">
        <f>IFERROR(INDEX('Data Entry'!$BY$2649:$BY$5288, MATCH($BY2252, 'Data Entry'!$BZ$2649:$BZ$5288, 0)), "")</f>
        <v/>
      </c>
      <c r="CE2252" s="41" t="str">
        <f>'Data Entry'!$BW4897</f>
        <v/>
      </c>
    </row>
    <row r="2253" spans="77:83" hidden="1" x14ac:dyDescent="0.25">
      <c r="BY2253" s="37">
        <v>2250</v>
      </c>
      <c r="CC2253" s="41" t="str">
        <f>IFERROR(INDEX('Data Entry'!$BY$2649:$BY$5288, MATCH($BY2253, 'Data Entry'!$BZ$2649:$BZ$5288, 0)), "")</f>
        <v/>
      </c>
      <c r="CE2253" s="41" t="str">
        <f>'Data Entry'!$BW4898</f>
        <v/>
      </c>
    </row>
    <row r="2254" spans="77:83" hidden="1" x14ac:dyDescent="0.25">
      <c r="BY2254" s="37">
        <v>2251</v>
      </c>
      <c r="CC2254" s="41" t="str">
        <f>IFERROR(INDEX('Data Entry'!$BY$2649:$BY$5288, MATCH($BY2254, 'Data Entry'!$BZ$2649:$BZ$5288, 0)), "")</f>
        <v/>
      </c>
      <c r="CE2254" s="41" t="str">
        <f>'Data Entry'!$BW4899</f>
        <v/>
      </c>
    </row>
    <row r="2255" spans="77:83" hidden="1" x14ac:dyDescent="0.25">
      <c r="BY2255" s="37">
        <v>2252</v>
      </c>
      <c r="CC2255" s="41" t="str">
        <f>IFERROR(INDEX('Data Entry'!$BY$2649:$BY$5288, MATCH($BY2255, 'Data Entry'!$BZ$2649:$BZ$5288, 0)), "")</f>
        <v/>
      </c>
      <c r="CE2255" s="41" t="str">
        <f>'Data Entry'!$BW4900</f>
        <v/>
      </c>
    </row>
    <row r="2256" spans="77:83" hidden="1" x14ac:dyDescent="0.25">
      <c r="BY2256" s="37">
        <v>2253</v>
      </c>
      <c r="CC2256" s="41" t="str">
        <f>IFERROR(INDEX('Data Entry'!$BY$2649:$BY$5288, MATCH($BY2256, 'Data Entry'!$BZ$2649:$BZ$5288, 0)), "")</f>
        <v/>
      </c>
      <c r="CE2256" s="41" t="str">
        <f>'Data Entry'!$BW4901</f>
        <v/>
      </c>
    </row>
    <row r="2257" spans="77:83" hidden="1" x14ac:dyDescent="0.25">
      <c r="BY2257" s="37">
        <v>2254</v>
      </c>
      <c r="CC2257" s="41" t="str">
        <f>IFERROR(INDEX('Data Entry'!$BY$2649:$BY$5288, MATCH($BY2257, 'Data Entry'!$BZ$2649:$BZ$5288, 0)), "")</f>
        <v/>
      </c>
      <c r="CE2257" s="41" t="str">
        <f>'Data Entry'!$BW4902</f>
        <v/>
      </c>
    </row>
    <row r="2258" spans="77:83" hidden="1" x14ac:dyDescent="0.25">
      <c r="BY2258" s="37">
        <v>2255</v>
      </c>
      <c r="CC2258" s="41" t="str">
        <f>IFERROR(INDEX('Data Entry'!$BY$2649:$BY$5288, MATCH($BY2258, 'Data Entry'!$BZ$2649:$BZ$5288, 0)), "")</f>
        <v/>
      </c>
      <c r="CE2258" s="41" t="str">
        <f>'Data Entry'!$BW4903</f>
        <v/>
      </c>
    </row>
    <row r="2259" spans="77:83" hidden="1" x14ac:dyDescent="0.25">
      <c r="BY2259" s="37">
        <v>2256</v>
      </c>
      <c r="CC2259" s="41" t="str">
        <f>IFERROR(INDEX('Data Entry'!$BY$2649:$BY$5288, MATCH($BY2259, 'Data Entry'!$BZ$2649:$BZ$5288, 0)), "")</f>
        <v/>
      </c>
      <c r="CE2259" s="41" t="str">
        <f>'Data Entry'!$BW4904</f>
        <v/>
      </c>
    </row>
    <row r="2260" spans="77:83" hidden="1" x14ac:dyDescent="0.25">
      <c r="BY2260" s="37">
        <v>2257</v>
      </c>
      <c r="CC2260" s="41" t="str">
        <f>IFERROR(INDEX('Data Entry'!$BY$2649:$BY$5288, MATCH($BY2260, 'Data Entry'!$BZ$2649:$BZ$5288, 0)), "")</f>
        <v/>
      </c>
      <c r="CE2260" s="41" t="str">
        <f>'Data Entry'!$BW4905</f>
        <v/>
      </c>
    </row>
    <row r="2261" spans="77:83" hidden="1" x14ac:dyDescent="0.25">
      <c r="BY2261" s="37">
        <v>2258</v>
      </c>
      <c r="CC2261" s="41" t="str">
        <f>IFERROR(INDEX('Data Entry'!$BY$2649:$BY$5288, MATCH($BY2261, 'Data Entry'!$BZ$2649:$BZ$5288, 0)), "")</f>
        <v/>
      </c>
      <c r="CE2261" s="41" t="str">
        <f>'Data Entry'!$BW4906</f>
        <v/>
      </c>
    </row>
    <row r="2262" spans="77:83" hidden="1" x14ac:dyDescent="0.25">
      <c r="BY2262" s="37">
        <v>2259</v>
      </c>
      <c r="CC2262" s="41" t="str">
        <f>IFERROR(INDEX('Data Entry'!$BY$2649:$BY$5288, MATCH($BY2262, 'Data Entry'!$BZ$2649:$BZ$5288, 0)), "")</f>
        <v/>
      </c>
      <c r="CE2262" s="41" t="str">
        <f>'Data Entry'!$BW4907</f>
        <v/>
      </c>
    </row>
    <row r="2263" spans="77:83" hidden="1" x14ac:dyDescent="0.25">
      <c r="BY2263" s="37">
        <v>2260</v>
      </c>
      <c r="CC2263" s="41" t="str">
        <f>IFERROR(INDEX('Data Entry'!$BY$2649:$BY$5288, MATCH($BY2263, 'Data Entry'!$BZ$2649:$BZ$5288, 0)), "")</f>
        <v/>
      </c>
      <c r="CE2263" s="41" t="str">
        <f>'Data Entry'!$BW4908</f>
        <v/>
      </c>
    </row>
    <row r="2264" spans="77:83" hidden="1" x14ac:dyDescent="0.25">
      <c r="BY2264" s="37">
        <v>2261</v>
      </c>
      <c r="CC2264" s="41" t="str">
        <f>IFERROR(INDEX('Data Entry'!$BY$2649:$BY$5288, MATCH($BY2264, 'Data Entry'!$BZ$2649:$BZ$5288, 0)), "")</f>
        <v/>
      </c>
      <c r="CE2264" s="41" t="str">
        <f>'Data Entry'!$BW4909</f>
        <v/>
      </c>
    </row>
    <row r="2265" spans="77:83" hidden="1" x14ac:dyDescent="0.25">
      <c r="BY2265" s="37">
        <v>2262</v>
      </c>
      <c r="CC2265" s="41" t="str">
        <f>IFERROR(INDEX('Data Entry'!$BY$2649:$BY$5288, MATCH($BY2265, 'Data Entry'!$BZ$2649:$BZ$5288, 0)), "")</f>
        <v/>
      </c>
      <c r="CE2265" s="41" t="str">
        <f>'Data Entry'!$BW4910</f>
        <v/>
      </c>
    </row>
    <row r="2266" spans="77:83" hidden="1" x14ac:dyDescent="0.25">
      <c r="BY2266" s="37">
        <v>2263</v>
      </c>
      <c r="CC2266" s="41" t="str">
        <f>IFERROR(INDEX('Data Entry'!$BY$2649:$BY$5288, MATCH($BY2266, 'Data Entry'!$BZ$2649:$BZ$5288, 0)), "")</f>
        <v/>
      </c>
      <c r="CE2266" s="41" t="str">
        <f>'Data Entry'!$BW4911</f>
        <v/>
      </c>
    </row>
    <row r="2267" spans="77:83" hidden="1" x14ac:dyDescent="0.25">
      <c r="BY2267" s="37">
        <v>2264</v>
      </c>
      <c r="CC2267" s="41" t="str">
        <f>IFERROR(INDEX('Data Entry'!$BY$2649:$BY$5288, MATCH($BY2267, 'Data Entry'!$BZ$2649:$BZ$5288, 0)), "")</f>
        <v/>
      </c>
      <c r="CE2267" s="41" t="str">
        <f>'Data Entry'!$BW4912</f>
        <v/>
      </c>
    </row>
    <row r="2268" spans="77:83" hidden="1" x14ac:dyDescent="0.25">
      <c r="BY2268" s="37">
        <v>2265</v>
      </c>
      <c r="CC2268" s="41" t="str">
        <f>IFERROR(INDEX('Data Entry'!$BY$2649:$BY$5288, MATCH($BY2268, 'Data Entry'!$BZ$2649:$BZ$5288, 0)), "")</f>
        <v/>
      </c>
      <c r="CE2268" s="41" t="str">
        <f>'Data Entry'!$BW4913</f>
        <v/>
      </c>
    </row>
    <row r="2269" spans="77:83" hidden="1" x14ac:dyDescent="0.25">
      <c r="BY2269" s="37">
        <v>2266</v>
      </c>
      <c r="CC2269" s="41" t="str">
        <f>IFERROR(INDEX('Data Entry'!$BY$2649:$BY$5288, MATCH($BY2269, 'Data Entry'!$BZ$2649:$BZ$5288, 0)), "")</f>
        <v/>
      </c>
      <c r="CE2269" s="41" t="str">
        <f>'Data Entry'!$BW4914</f>
        <v/>
      </c>
    </row>
    <row r="2270" spans="77:83" hidden="1" x14ac:dyDescent="0.25">
      <c r="BY2270" s="37">
        <v>2267</v>
      </c>
      <c r="CC2270" s="41" t="str">
        <f>IFERROR(INDEX('Data Entry'!$BY$2649:$BY$5288, MATCH($BY2270, 'Data Entry'!$BZ$2649:$BZ$5288, 0)), "")</f>
        <v/>
      </c>
      <c r="CE2270" s="41" t="str">
        <f>'Data Entry'!$BW4915</f>
        <v/>
      </c>
    </row>
    <row r="2271" spans="77:83" hidden="1" x14ac:dyDescent="0.25">
      <c r="BY2271" s="37">
        <v>2268</v>
      </c>
      <c r="CC2271" s="41" t="str">
        <f>IFERROR(INDEX('Data Entry'!$BY$2649:$BY$5288, MATCH($BY2271, 'Data Entry'!$BZ$2649:$BZ$5288, 0)), "")</f>
        <v/>
      </c>
      <c r="CE2271" s="41" t="str">
        <f>'Data Entry'!$BW4916</f>
        <v/>
      </c>
    </row>
    <row r="2272" spans="77:83" hidden="1" x14ac:dyDescent="0.25">
      <c r="BY2272" s="37">
        <v>2269</v>
      </c>
      <c r="CC2272" s="41" t="str">
        <f>IFERROR(INDEX('Data Entry'!$BY$2649:$BY$5288, MATCH($BY2272, 'Data Entry'!$BZ$2649:$BZ$5288, 0)), "")</f>
        <v/>
      </c>
      <c r="CE2272" s="41" t="str">
        <f>'Data Entry'!$BW4917</f>
        <v/>
      </c>
    </row>
    <row r="2273" spans="77:83" hidden="1" x14ac:dyDescent="0.25">
      <c r="BY2273" s="37">
        <v>2270</v>
      </c>
      <c r="CC2273" s="41" t="str">
        <f>IFERROR(INDEX('Data Entry'!$BY$2649:$BY$5288, MATCH($BY2273, 'Data Entry'!$BZ$2649:$BZ$5288, 0)), "")</f>
        <v/>
      </c>
      <c r="CE2273" s="41" t="str">
        <f>'Data Entry'!$BW4918</f>
        <v/>
      </c>
    </row>
    <row r="2274" spans="77:83" hidden="1" x14ac:dyDescent="0.25">
      <c r="BY2274" s="37">
        <v>2271</v>
      </c>
      <c r="CC2274" s="41" t="str">
        <f>IFERROR(INDEX('Data Entry'!$BY$2649:$BY$5288, MATCH($BY2274, 'Data Entry'!$BZ$2649:$BZ$5288, 0)), "")</f>
        <v/>
      </c>
      <c r="CE2274" s="41" t="str">
        <f>'Data Entry'!$BW4919</f>
        <v/>
      </c>
    </row>
    <row r="2275" spans="77:83" hidden="1" x14ac:dyDescent="0.25">
      <c r="BY2275" s="37">
        <v>2272</v>
      </c>
      <c r="CC2275" s="41" t="str">
        <f>IFERROR(INDEX('Data Entry'!$BY$2649:$BY$5288, MATCH($BY2275, 'Data Entry'!$BZ$2649:$BZ$5288, 0)), "")</f>
        <v/>
      </c>
      <c r="CE2275" s="41" t="str">
        <f>'Data Entry'!$BW4920</f>
        <v/>
      </c>
    </row>
    <row r="2276" spans="77:83" hidden="1" x14ac:dyDescent="0.25">
      <c r="BY2276" s="37">
        <v>2273</v>
      </c>
      <c r="CC2276" s="41" t="str">
        <f>IFERROR(INDEX('Data Entry'!$BY$2649:$BY$5288, MATCH($BY2276, 'Data Entry'!$BZ$2649:$BZ$5288, 0)), "")</f>
        <v/>
      </c>
      <c r="CE2276" s="41" t="str">
        <f>'Data Entry'!$BW4921</f>
        <v/>
      </c>
    </row>
    <row r="2277" spans="77:83" hidden="1" x14ac:dyDescent="0.25">
      <c r="BY2277" s="37">
        <v>2274</v>
      </c>
      <c r="CC2277" s="41" t="str">
        <f>IFERROR(INDEX('Data Entry'!$BY$2649:$BY$5288, MATCH($BY2277, 'Data Entry'!$BZ$2649:$BZ$5288, 0)), "")</f>
        <v/>
      </c>
      <c r="CE2277" s="41" t="str">
        <f>'Data Entry'!$BW4922</f>
        <v/>
      </c>
    </row>
    <row r="2278" spans="77:83" hidden="1" x14ac:dyDescent="0.25">
      <c r="BY2278" s="37">
        <v>2275</v>
      </c>
      <c r="CC2278" s="41" t="str">
        <f>IFERROR(INDEX('Data Entry'!$BY$2649:$BY$5288, MATCH($BY2278, 'Data Entry'!$BZ$2649:$BZ$5288, 0)), "")</f>
        <v/>
      </c>
      <c r="CE2278" s="41" t="str">
        <f>'Data Entry'!$BW4923</f>
        <v/>
      </c>
    </row>
    <row r="2279" spans="77:83" hidden="1" x14ac:dyDescent="0.25">
      <c r="BY2279" s="37">
        <v>2276</v>
      </c>
      <c r="CC2279" s="41" t="str">
        <f>IFERROR(INDEX('Data Entry'!$BY$2649:$BY$5288, MATCH($BY2279, 'Data Entry'!$BZ$2649:$BZ$5288, 0)), "")</f>
        <v/>
      </c>
      <c r="CE2279" s="41" t="str">
        <f>'Data Entry'!$BW4924</f>
        <v/>
      </c>
    </row>
    <row r="2280" spans="77:83" hidden="1" x14ac:dyDescent="0.25">
      <c r="BY2280" s="37">
        <v>2277</v>
      </c>
      <c r="CC2280" s="41" t="str">
        <f>IFERROR(INDEX('Data Entry'!$BY$2649:$BY$5288, MATCH($BY2280, 'Data Entry'!$BZ$2649:$BZ$5288, 0)), "")</f>
        <v/>
      </c>
      <c r="CE2280" s="41" t="str">
        <f>'Data Entry'!$BW4925</f>
        <v/>
      </c>
    </row>
    <row r="2281" spans="77:83" hidden="1" x14ac:dyDescent="0.25">
      <c r="BY2281" s="37">
        <v>2278</v>
      </c>
      <c r="CC2281" s="41" t="str">
        <f>IFERROR(INDEX('Data Entry'!$BY$2649:$BY$5288, MATCH($BY2281, 'Data Entry'!$BZ$2649:$BZ$5288, 0)), "")</f>
        <v/>
      </c>
      <c r="CE2281" s="41" t="str">
        <f>'Data Entry'!$BW4926</f>
        <v/>
      </c>
    </row>
    <row r="2282" spans="77:83" hidden="1" x14ac:dyDescent="0.25">
      <c r="BY2282" s="37">
        <v>2279</v>
      </c>
      <c r="CC2282" s="41" t="str">
        <f>IFERROR(INDEX('Data Entry'!$BY$2649:$BY$5288, MATCH($BY2282, 'Data Entry'!$BZ$2649:$BZ$5288, 0)), "")</f>
        <v/>
      </c>
      <c r="CE2282" s="41" t="str">
        <f>'Data Entry'!$BW4927</f>
        <v/>
      </c>
    </row>
    <row r="2283" spans="77:83" hidden="1" x14ac:dyDescent="0.25">
      <c r="BY2283" s="37">
        <v>2280</v>
      </c>
      <c r="CC2283" s="41" t="str">
        <f>IFERROR(INDEX('Data Entry'!$BY$2649:$BY$5288, MATCH($BY2283, 'Data Entry'!$BZ$2649:$BZ$5288, 0)), "")</f>
        <v/>
      </c>
      <c r="CE2283" s="41" t="str">
        <f>'Data Entry'!$BW4928</f>
        <v/>
      </c>
    </row>
    <row r="2284" spans="77:83" hidden="1" x14ac:dyDescent="0.25">
      <c r="BY2284" s="37">
        <v>2281</v>
      </c>
      <c r="CC2284" s="41" t="str">
        <f>IFERROR(INDEX('Data Entry'!$BY$2649:$BY$5288, MATCH($BY2284, 'Data Entry'!$BZ$2649:$BZ$5288, 0)), "")</f>
        <v/>
      </c>
      <c r="CE2284" s="41" t="str">
        <f>'Data Entry'!$BW4929</f>
        <v/>
      </c>
    </row>
    <row r="2285" spans="77:83" hidden="1" x14ac:dyDescent="0.25">
      <c r="BY2285" s="37">
        <v>2282</v>
      </c>
      <c r="CC2285" s="41" t="str">
        <f>IFERROR(INDEX('Data Entry'!$BY$2649:$BY$5288, MATCH($BY2285, 'Data Entry'!$BZ$2649:$BZ$5288, 0)), "")</f>
        <v/>
      </c>
      <c r="CE2285" s="41" t="str">
        <f>'Data Entry'!$BW4930</f>
        <v/>
      </c>
    </row>
    <row r="2286" spans="77:83" hidden="1" x14ac:dyDescent="0.25">
      <c r="BY2286" s="37">
        <v>2283</v>
      </c>
      <c r="CC2286" s="41" t="str">
        <f>IFERROR(INDEX('Data Entry'!$BY$2649:$BY$5288, MATCH($BY2286, 'Data Entry'!$BZ$2649:$BZ$5288, 0)), "")</f>
        <v/>
      </c>
      <c r="CE2286" s="41" t="str">
        <f>'Data Entry'!$BW4931</f>
        <v/>
      </c>
    </row>
    <row r="2287" spans="77:83" hidden="1" x14ac:dyDescent="0.25">
      <c r="BY2287" s="37">
        <v>2284</v>
      </c>
      <c r="CC2287" s="41" t="str">
        <f>IFERROR(INDEX('Data Entry'!$BY$2649:$BY$5288, MATCH($BY2287, 'Data Entry'!$BZ$2649:$BZ$5288, 0)), "")</f>
        <v/>
      </c>
      <c r="CE2287" s="41" t="str">
        <f>'Data Entry'!$BW4932</f>
        <v/>
      </c>
    </row>
    <row r="2288" spans="77:83" hidden="1" x14ac:dyDescent="0.25">
      <c r="BY2288" s="37">
        <v>2285</v>
      </c>
      <c r="CC2288" s="41" t="str">
        <f>IFERROR(INDEX('Data Entry'!$BY$2649:$BY$5288, MATCH($BY2288, 'Data Entry'!$BZ$2649:$BZ$5288, 0)), "")</f>
        <v/>
      </c>
      <c r="CE2288" s="41" t="str">
        <f>'Data Entry'!$BW4933</f>
        <v/>
      </c>
    </row>
    <row r="2289" spans="77:83" hidden="1" x14ac:dyDescent="0.25">
      <c r="BY2289" s="37">
        <v>2286</v>
      </c>
      <c r="CC2289" s="41" t="str">
        <f>IFERROR(INDEX('Data Entry'!$BY$2649:$BY$5288, MATCH($BY2289, 'Data Entry'!$BZ$2649:$BZ$5288, 0)), "")</f>
        <v/>
      </c>
      <c r="CE2289" s="41" t="str">
        <f>'Data Entry'!$BW4934</f>
        <v/>
      </c>
    </row>
    <row r="2290" spans="77:83" hidden="1" x14ac:dyDescent="0.25">
      <c r="BY2290" s="37">
        <v>2287</v>
      </c>
      <c r="CC2290" s="41" t="str">
        <f>IFERROR(INDEX('Data Entry'!$BY$2649:$BY$5288, MATCH($BY2290, 'Data Entry'!$BZ$2649:$BZ$5288, 0)), "")</f>
        <v/>
      </c>
      <c r="CE2290" s="41" t="str">
        <f>'Data Entry'!$BW4935</f>
        <v/>
      </c>
    </row>
    <row r="2291" spans="77:83" hidden="1" x14ac:dyDescent="0.25">
      <c r="BY2291" s="37">
        <v>2288</v>
      </c>
      <c r="CC2291" s="41" t="str">
        <f>IFERROR(INDEX('Data Entry'!$BY$2649:$BY$5288, MATCH($BY2291, 'Data Entry'!$BZ$2649:$BZ$5288, 0)), "")</f>
        <v/>
      </c>
      <c r="CE2291" s="41" t="str">
        <f>'Data Entry'!$BW4936</f>
        <v/>
      </c>
    </row>
    <row r="2292" spans="77:83" hidden="1" x14ac:dyDescent="0.25">
      <c r="BY2292" s="37">
        <v>2289</v>
      </c>
      <c r="CC2292" s="41" t="str">
        <f>IFERROR(INDEX('Data Entry'!$BY$2649:$BY$5288, MATCH($BY2292, 'Data Entry'!$BZ$2649:$BZ$5288, 0)), "")</f>
        <v/>
      </c>
      <c r="CE2292" s="41" t="str">
        <f>'Data Entry'!$BW4937</f>
        <v/>
      </c>
    </row>
    <row r="2293" spans="77:83" hidden="1" x14ac:dyDescent="0.25">
      <c r="BY2293" s="37">
        <v>2290</v>
      </c>
      <c r="CC2293" s="41" t="str">
        <f>IFERROR(INDEX('Data Entry'!$BY$2649:$BY$5288, MATCH($BY2293, 'Data Entry'!$BZ$2649:$BZ$5288, 0)), "")</f>
        <v/>
      </c>
      <c r="CE2293" s="41" t="str">
        <f>'Data Entry'!$BW4938</f>
        <v/>
      </c>
    </row>
    <row r="2294" spans="77:83" hidden="1" x14ac:dyDescent="0.25">
      <c r="BY2294" s="37">
        <v>2291</v>
      </c>
      <c r="CC2294" s="41" t="str">
        <f>IFERROR(INDEX('Data Entry'!$BY$2649:$BY$5288, MATCH($BY2294, 'Data Entry'!$BZ$2649:$BZ$5288, 0)), "")</f>
        <v/>
      </c>
      <c r="CE2294" s="41" t="str">
        <f>'Data Entry'!$BW4939</f>
        <v/>
      </c>
    </row>
    <row r="2295" spans="77:83" hidden="1" x14ac:dyDescent="0.25">
      <c r="BY2295" s="37">
        <v>2292</v>
      </c>
      <c r="CC2295" s="41" t="str">
        <f>IFERROR(INDEX('Data Entry'!$BY$2649:$BY$5288, MATCH($BY2295, 'Data Entry'!$BZ$2649:$BZ$5288, 0)), "")</f>
        <v/>
      </c>
      <c r="CE2295" s="41" t="str">
        <f>'Data Entry'!$BW4940</f>
        <v/>
      </c>
    </row>
    <row r="2296" spans="77:83" hidden="1" x14ac:dyDescent="0.25">
      <c r="BY2296" s="37">
        <v>2293</v>
      </c>
      <c r="CC2296" s="41" t="str">
        <f>IFERROR(INDEX('Data Entry'!$BY$2649:$BY$5288, MATCH($BY2296, 'Data Entry'!$BZ$2649:$BZ$5288, 0)), "")</f>
        <v/>
      </c>
      <c r="CE2296" s="41" t="str">
        <f>'Data Entry'!$BW4941</f>
        <v/>
      </c>
    </row>
    <row r="2297" spans="77:83" hidden="1" x14ac:dyDescent="0.25">
      <c r="BY2297" s="37">
        <v>2294</v>
      </c>
      <c r="CC2297" s="41" t="str">
        <f>IFERROR(INDEX('Data Entry'!$BY$2649:$BY$5288, MATCH($BY2297, 'Data Entry'!$BZ$2649:$BZ$5288, 0)), "")</f>
        <v/>
      </c>
      <c r="CE2297" s="41" t="str">
        <f>'Data Entry'!$BW4942</f>
        <v/>
      </c>
    </row>
    <row r="2298" spans="77:83" hidden="1" x14ac:dyDescent="0.25">
      <c r="BY2298" s="37">
        <v>2295</v>
      </c>
      <c r="CC2298" s="41" t="str">
        <f>IFERROR(INDEX('Data Entry'!$BY$2649:$BY$5288, MATCH($BY2298, 'Data Entry'!$BZ$2649:$BZ$5288, 0)), "")</f>
        <v/>
      </c>
      <c r="CE2298" s="41" t="str">
        <f>'Data Entry'!$BW4943</f>
        <v/>
      </c>
    </row>
    <row r="2299" spans="77:83" hidden="1" x14ac:dyDescent="0.25">
      <c r="BY2299" s="37">
        <v>2296</v>
      </c>
      <c r="CC2299" s="41" t="str">
        <f>IFERROR(INDEX('Data Entry'!$BY$2649:$BY$5288, MATCH($BY2299, 'Data Entry'!$BZ$2649:$BZ$5288, 0)), "")</f>
        <v/>
      </c>
      <c r="CE2299" s="41" t="str">
        <f>'Data Entry'!$BW4944</f>
        <v/>
      </c>
    </row>
    <row r="2300" spans="77:83" hidden="1" x14ac:dyDescent="0.25">
      <c r="BY2300" s="37">
        <v>2297</v>
      </c>
      <c r="CC2300" s="41" t="str">
        <f>IFERROR(INDEX('Data Entry'!$BY$2649:$BY$5288, MATCH($BY2300, 'Data Entry'!$BZ$2649:$BZ$5288, 0)), "")</f>
        <v/>
      </c>
      <c r="CE2300" s="41" t="str">
        <f>'Data Entry'!$BW4945</f>
        <v/>
      </c>
    </row>
    <row r="2301" spans="77:83" hidden="1" x14ac:dyDescent="0.25">
      <c r="BY2301" s="37">
        <v>2298</v>
      </c>
      <c r="CC2301" s="41" t="str">
        <f>IFERROR(INDEX('Data Entry'!$BY$2649:$BY$5288, MATCH($BY2301, 'Data Entry'!$BZ$2649:$BZ$5288, 0)), "")</f>
        <v/>
      </c>
      <c r="CE2301" s="41" t="str">
        <f>'Data Entry'!$BW4946</f>
        <v/>
      </c>
    </row>
    <row r="2302" spans="77:83" hidden="1" x14ac:dyDescent="0.25">
      <c r="BY2302" s="37">
        <v>2299</v>
      </c>
      <c r="CC2302" s="41" t="str">
        <f>IFERROR(INDEX('Data Entry'!$BY$2649:$BY$5288, MATCH($BY2302, 'Data Entry'!$BZ$2649:$BZ$5288, 0)), "")</f>
        <v/>
      </c>
      <c r="CE2302" s="41" t="str">
        <f>'Data Entry'!$BW4947</f>
        <v/>
      </c>
    </row>
    <row r="2303" spans="77:83" hidden="1" x14ac:dyDescent="0.25">
      <c r="BY2303" s="37">
        <v>2300</v>
      </c>
      <c r="CC2303" s="41" t="str">
        <f>IFERROR(INDEX('Data Entry'!$BY$2649:$BY$5288, MATCH($BY2303, 'Data Entry'!$BZ$2649:$BZ$5288, 0)), "")</f>
        <v/>
      </c>
      <c r="CE2303" s="41" t="str">
        <f>'Data Entry'!$BW4948</f>
        <v/>
      </c>
    </row>
    <row r="2304" spans="77:83" hidden="1" x14ac:dyDescent="0.25">
      <c r="BY2304" s="37">
        <v>2301</v>
      </c>
      <c r="CC2304" s="41" t="str">
        <f>IFERROR(INDEX('Data Entry'!$BY$2649:$BY$5288, MATCH($BY2304, 'Data Entry'!$BZ$2649:$BZ$5288, 0)), "")</f>
        <v/>
      </c>
      <c r="CE2304" s="41" t="str">
        <f>'Data Entry'!$BW4949</f>
        <v/>
      </c>
    </row>
    <row r="2305" spans="77:83" hidden="1" x14ac:dyDescent="0.25">
      <c r="BY2305" s="37">
        <v>2302</v>
      </c>
      <c r="CC2305" s="41" t="str">
        <f>IFERROR(INDEX('Data Entry'!$BY$2649:$BY$5288, MATCH($BY2305, 'Data Entry'!$BZ$2649:$BZ$5288, 0)), "")</f>
        <v/>
      </c>
      <c r="CE2305" s="41" t="str">
        <f>'Data Entry'!$BW4950</f>
        <v/>
      </c>
    </row>
    <row r="2306" spans="77:83" hidden="1" x14ac:dyDescent="0.25">
      <c r="BY2306" s="37">
        <v>2303</v>
      </c>
      <c r="CC2306" s="41" t="str">
        <f>IFERROR(INDEX('Data Entry'!$BY$2649:$BY$5288, MATCH($BY2306, 'Data Entry'!$BZ$2649:$BZ$5288, 0)), "")</f>
        <v/>
      </c>
      <c r="CE2306" s="41" t="str">
        <f>'Data Entry'!$BW4951</f>
        <v/>
      </c>
    </row>
    <row r="2307" spans="77:83" hidden="1" x14ac:dyDescent="0.25">
      <c r="BY2307" s="37">
        <v>2304</v>
      </c>
      <c r="CC2307" s="41" t="str">
        <f>IFERROR(INDEX('Data Entry'!$BY$2649:$BY$5288, MATCH($BY2307, 'Data Entry'!$BZ$2649:$BZ$5288, 0)), "")</f>
        <v/>
      </c>
      <c r="CE2307" s="41" t="str">
        <f>'Data Entry'!$BW4952</f>
        <v/>
      </c>
    </row>
    <row r="2308" spans="77:83" hidden="1" x14ac:dyDescent="0.25">
      <c r="BY2308" s="37">
        <v>2305</v>
      </c>
      <c r="CC2308" s="41" t="str">
        <f>IFERROR(INDEX('Data Entry'!$BY$2649:$BY$5288, MATCH($BY2308, 'Data Entry'!$BZ$2649:$BZ$5288, 0)), "")</f>
        <v/>
      </c>
      <c r="CE2308" s="41" t="str">
        <f>'Data Entry'!$BW4953</f>
        <v/>
      </c>
    </row>
    <row r="2309" spans="77:83" hidden="1" x14ac:dyDescent="0.25">
      <c r="BY2309" s="37">
        <v>2306</v>
      </c>
      <c r="CC2309" s="41" t="str">
        <f>IFERROR(INDEX('Data Entry'!$BY$2649:$BY$5288, MATCH($BY2309, 'Data Entry'!$BZ$2649:$BZ$5288, 0)), "")</f>
        <v/>
      </c>
      <c r="CE2309" s="41" t="str">
        <f>'Data Entry'!$BW4954</f>
        <v/>
      </c>
    </row>
    <row r="2310" spans="77:83" hidden="1" x14ac:dyDescent="0.25">
      <c r="BY2310" s="37">
        <v>2307</v>
      </c>
      <c r="CC2310" s="41" t="str">
        <f>IFERROR(INDEX('Data Entry'!$BY$2649:$BY$5288, MATCH($BY2310, 'Data Entry'!$BZ$2649:$BZ$5288, 0)), "")</f>
        <v/>
      </c>
      <c r="CE2310" s="41" t="str">
        <f>'Data Entry'!$BW4955</f>
        <v/>
      </c>
    </row>
    <row r="2311" spans="77:83" hidden="1" x14ac:dyDescent="0.25">
      <c r="BY2311" s="37">
        <v>2308</v>
      </c>
      <c r="CC2311" s="41" t="str">
        <f>IFERROR(INDEX('Data Entry'!$BY$2649:$BY$5288, MATCH($BY2311, 'Data Entry'!$BZ$2649:$BZ$5288, 0)), "")</f>
        <v/>
      </c>
      <c r="CE2311" s="41" t="str">
        <f>'Data Entry'!$BW4956</f>
        <v/>
      </c>
    </row>
    <row r="2312" spans="77:83" hidden="1" x14ac:dyDescent="0.25">
      <c r="BY2312" s="37">
        <v>2309</v>
      </c>
      <c r="CC2312" s="41" t="str">
        <f>IFERROR(INDEX('Data Entry'!$BY$2649:$BY$5288, MATCH($BY2312, 'Data Entry'!$BZ$2649:$BZ$5288, 0)), "")</f>
        <v/>
      </c>
      <c r="CE2312" s="41" t="str">
        <f>'Data Entry'!$BW4957</f>
        <v/>
      </c>
    </row>
    <row r="2313" spans="77:83" hidden="1" x14ac:dyDescent="0.25">
      <c r="BY2313" s="37">
        <v>2310</v>
      </c>
      <c r="CC2313" s="41" t="str">
        <f>IFERROR(INDEX('Data Entry'!$BY$2649:$BY$5288, MATCH($BY2313, 'Data Entry'!$BZ$2649:$BZ$5288, 0)), "")</f>
        <v/>
      </c>
      <c r="CE2313" s="41" t="str">
        <f>'Data Entry'!$BW4958</f>
        <v/>
      </c>
    </row>
    <row r="2314" spans="77:83" hidden="1" x14ac:dyDescent="0.25">
      <c r="BY2314" s="37">
        <v>2311</v>
      </c>
      <c r="CC2314" s="41" t="str">
        <f>IFERROR(INDEX('Data Entry'!$BY$2649:$BY$5288, MATCH($BY2314, 'Data Entry'!$BZ$2649:$BZ$5288, 0)), "")</f>
        <v/>
      </c>
      <c r="CE2314" s="41" t="str">
        <f>'Data Entry'!$BW4959</f>
        <v/>
      </c>
    </row>
    <row r="2315" spans="77:83" hidden="1" x14ac:dyDescent="0.25">
      <c r="BY2315" s="37">
        <v>2312</v>
      </c>
      <c r="CC2315" s="41" t="str">
        <f>IFERROR(INDEX('Data Entry'!$BY$2649:$BY$5288, MATCH($BY2315, 'Data Entry'!$BZ$2649:$BZ$5288, 0)), "")</f>
        <v/>
      </c>
      <c r="CE2315" s="41" t="str">
        <f>'Data Entry'!$BW4960</f>
        <v/>
      </c>
    </row>
    <row r="2316" spans="77:83" hidden="1" x14ac:dyDescent="0.25">
      <c r="BY2316" s="37">
        <v>2313</v>
      </c>
      <c r="CC2316" s="41" t="str">
        <f>IFERROR(INDEX('Data Entry'!$BY$2649:$BY$5288, MATCH($BY2316, 'Data Entry'!$BZ$2649:$BZ$5288, 0)), "")</f>
        <v/>
      </c>
      <c r="CE2316" s="41" t="str">
        <f>'Data Entry'!$BW4961</f>
        <v/>
      </c>
    </row>
    <row r="2317" spans="77:83" hidden="1" x14ac:dyDescent="0.25">
      <c r="BY2317" s="37">
        <v>2314</v>
      </c>
      <c r="CC2317" s="41" t="str">
        <f>IFERROR(INDEX('Data Entry'!$BY$2649:$BY$5288, MATCH($BY2317, 'Data Entry'!$BZ$2649:$BZ$5288, 0)), "")</f>
        <v/>
      </c>
      <c r="CE2317" s="41" t="str">
        <f>'Data Entry'!$BW4962</f>
        <v/>
      </c>
    </row>
    <row r="2318" spans="77:83" hidden="1" x14ac:dyDescent="0.25">
      <c r="BY2318" s="37">
        <v>2315</v>
      </c>
      <c r="CC2318" s="41" t="str">
        <f>IFERROR(INDEX('Data Entry'!$BY$2649:$BY$5288, MATCH($BY2318, 'Data Entry'!$BZ$2649:$BZ$5288, 0)), "")</f>
        <v/>
      </c>
      <c r="CE2318" s="41" t="str">
        <f>'Data Entry'!$BW4963</f>
        <v/>
      </c>
    </row>
    <row r="2319" spans="77:83" hidden="1" x14ac:dyDescent="0.25">
      <c r="BY2319" s="37">
        <v>2316</v>
      </c>
      <c r="CC2319" s="41" t="str">
        <f>IFERROR(INDEX('Data Entry'!$BY$2649:$BY$5288, MATCH($BY2319, 'Data Entry'!$BZ$2649:$BZ$5288, 0)), "")</f>
        <v/>
      </c>
      <c r="CE2319" s="41" t="str">
        <f>'Data Entry'!$BW4964</f>
        <v/>
      </c>
    </row>
    <row r="2320" spans="77:83" hidden="1" x14ac:dyDescent="0.25">
      <c r="BY2320" s="37">
        <v>2317</v>
      </c>
      <c r="CC2320" s="41" t="str">
        <f>IFERROR(INDEX('Data Entry'!$BY$2649:$BY$5288, MATCH($BY2320, 'Data Entry'!$BZ$2649:$BZ$5288, 0)), "")</f>
        <v/>
      </c>
      <c r="CE2320" s="41" t="str">
        <f>'Data Entry'!$BW4965</f>
        <v/>
      </c>
    </row>
    <row r="2321" spans="77:83" hidden="1" x14ac:dyDescent="0.25">
      <c r="BY2321" s="37">
        <v>2318</v>
      </c>
      <c r="CC2321" s="41" t="str">
        <f>IFERROR(INDEX('Data Entry'!$BY$2649:$BY$5288, MATCH($BY2321, 'Data Entry'!$BZ$2649:$BZ$5288, 0)), "")</f>
        <v/>
      </c>
      <c r="CE2321" s="41" t="str">
        <f>'Data Entry'!$BW4966</f>
        <v/>
      </c>
    </row>
    <row r="2322" spans="77:83" hidden="1" x14ac:dyDescent="0.25">
      <c r="BY2322" s="37">
        <v>2319</v>
      </c>
      <c r="CC2322" s="41" t="str">
        <f>IFERROR(INDEX('Data Entry'!$BY$2649:$BY$5288, MATCH($BY2322, 'Data Entry'!$BZ$2649:$BZ$5288, 0)), "")</f>
        <v/>
      </c>
      <c r="CE2322" s="41" t="str">
        <f>'Data Entry'!$BW4967</f>
        <v/>
      </c>
    </row>
    <row r="2323" spans="77:83" hidden="1" x14ac:dyDescent="0.25">
      <c r="BY2323" s="37">
        <v>2320</v>
      </c>
      <c r="CC2323" s="41" t="str">
        <f>IFERROR(INDEX('Data Entry'!$BY$2649:$BY$5288, MATCH($BY2323, 'Data Entry'!$BZ$2649:$BZ$5288, 0)), "")</f>
        <v/>
      </c>
      <c r="CE2323" s="41" t="str">
        <f>'Data Entry'!$BW4968</f>
        <v/>
      </c>
    </row>
    <row r="2324" spans="77:83" hidden="1" x14ac:dyDescent="0.25">
      <c r="BY2324" s="37">
        <v>2321</v>
      </c>
      <c r="CC2324" s="41" t="str">
        <f>IFERROR(INDEX('Data Entry'!$BY$2649:$BY$5288, MATCH($BY2324, 'Data Entry'!$BZ$2649:$BZ$5288, 0)), "")</f>
        <v/>
      </c>
      <c r="CE2324" s="41" t="str">
        <f>'Data Entry'!$BW4969</f>
        <v/>
      </c>
    </row>
    <row r="2325" spans="77:83" hidden="1" x14ac:dyDescent="0.25">
      <c r="BY2325" s="37">
        <v>2322</v>
      </c>
      <c r="CC2325" s="41" t="str">
        <f>IFERROR(INDEX('Data Entry'!$BY$2649:$BY$5288, MATCH($BY2325, 'Data Entry'!$BZ$2649:$BZ$5288, 0)), "")</f>
        <v/>
      </c>
      <c r="CE2325" s="41" t="str">
        <f>'Data Entry'!$BW4970</f>
        <v/>
      </c>
    </row>
    <row r="2326" spans="77:83" hidden="1" x14ac:dyDescent="0.25">
      <c r="BY2326" s="37">
        <v>2323</v>
      </c>
      <c r="CC2326" s="41" t="str">
        <f>IFERROR(INDEX('Data Entry'!$BY$2649:$BY$5288, MATCH($BY2326, 'Data Entry'!$BZ$2649:$BZ$5288, 0)), "")</f>
        <v/>
      </c>
      <c r="CE2326" s="41" t="str">
        <f>'Data Entry'!$BW4971</f>
        <v/>
      </c>
    </row>
    <row r="2327" spans="77:83" hidden="1" x14ac:dyDescent="0.25">
      <c r="BY2327" s="37">
        <v>2324</v>
      </c>
      <c r="CC2327" s="41" t="str">
        <f>IFERROR(INDEX('Data Entry'!$BY$2649:$BY$5288, MATCH($BY2327, 'Data Entry'!$BZ$2649:$BZ$5288, 0)), "")</f>
        <v/>
      </c>
      <c r="CE2327" s="41" t="str">
        <f>'Data Entry'!$BW4972</f>
        <v/>
      </c>
    </row>
    <row r="2328" spans="77:83" hidden="1" x14ac:dyDescent="0.25">
      <c r="BY2328" s="37">
        <v>2325</v>
      </c>
      <c r="CC2328" s="41" t="str">
        <f>IFERROR(INDEX('Data Entry'!$BY$2649:$BY$5288, MATCH($BY2328, 'Data Entry'!$BZ$2649:$BZ$5288, 0)), "")</f>
        <v/>
      </c>
      <c r="CE2328" s="41" t="str">
        <f>'Data Entry'!$BW4973</f>
        <v/>
      </c>
    </row>
    <row r="2329" spans="77:83" hidden="1" x14ac:dyDescent="0.25">
      <c r="BY2329" s="37">
        <v>2326</v>
      </c>
      <c r="CC2329" s="41" t="str">
        <f>IFERROR(INDEX('Data Entry'!$BY$2649:$BY$5288, MATCH($BY2329, 'Data Entry'!$BZ$2649:$BZ$5288, 0)), "")</f>
        <v/>
      </c>
      <c r="CE2329" s="41" t="str">
        <f>'Data Entry'!$BW4974</f>
        <v/>
      </c>
    </row>
    <row r="2330" spans="77:83" hidden="1" x14ac:dyDescent="0.25">
      <c r="BY2330" s="37">
        <v>2327</v>
      </c>
      <c r="CC2330" s="41" t="str">
        <f>IFERROR(INDEX('Data Entry'!$BY$2649:$BY$5288, MATCH($BY2330, 'Data Entry'!$BZ$2649:$BZ$5288, 0)), "")</f>
        <v/>
      </c>
      <c r="CE2330" s="41" t="str">
        <f>'Data Entry'!$BW4975</f>
        <v/>
      </c>
    </row>
    <row r="2331" spans="77:83" hidden="1" x14ac:dyDescent="0.25">
      <c r="BY2331" s="37">
        <v>2328</v>
      </c>
      <c r="CC2331" s="41" t="str">
        <f>IFERROR(INDEX('Data Entry'!$BY$2649:$BY$5288, MATCH($BY2331, 'Data Entry'!$BZ$2649:$BZ$5288, 0)), "")</f>
        <v/>
      </c>
      <c r="CE2331" s="41" t="str">
        <f>'Data Entry'!$BW4976</f>
        <v/>
      </c>
    </row>
    <row r="2332" spans="77:83" hidden="1" x14ac:dyDescent="0.25">
      <c r="BY2332" s="37">
        <v>2329</v>
      </c>
      <c r="CC2332" s="41" t="str">
        <f>IFERROR(INDEX('Data Entry'!$BY$2649:$BY$5288, MATCH($BY2332, 'Data Entry'!$BZ$2649:$BZ$5288, 0)), "")</f>
        <v/>
      </c>
      <c r="CE2332" s="41" t="str">
        <f>'Data Entry'!$BW4977</f>
        <v/>
      </c>
    </row>
    <row r="2333" spans="77:83" hidden="1" x14ac:dyDescent="0.25">
      <c r="BY2333" s="37">
        <v>2330</v>
      </c>
      <c r="CC2333" s="41" t="str">
        <f>IFERROR(INDEX('Data Entry'!$BY$2649:$BY$5288, MATCH($BY2333, 'Data Entry'!$BZ$2649:$BZ$5288, 0)), "")</f>
        <v/>
      </c>
      <c r="CE2333" s="41" t="str">
        <f>'Data Entry'!$BW4978</f>
        <v/>
      </c>
    </row>
    <row r="2334" spans="77:83" hidden="1" x14ac:dyDescent="0.25">
      <c r="BY2334" s="37">
        <v>2331</v>
      </c>
      <c r="CC2334" s="41" t="str">
        <f>IFERROR(INDEX('Data Entry'!$BY$2649:$BY$5288, MATCH($BY2334, 'Data Entry'!$BZ$2649:$BZ$5288, 0)), "")</f>
        <v/>
      </c>
      <c r="CE2334" s="41" t="str">
        <f>'Data Entry'!$BW4979</f>
        <v/>
      </c>
    </row>
    <row r="2335" spans="77:83" hidden="1" x14ac:dyDescent="0.25">
      <c r="BY2335" s="37">
        <v>2332</v>
      </c>
      <c r="CC2335" s="41" t="str">
        <f>IFERROR(INDEX('Data Entry'!$BY$2649:$BY$5288, MATCH($BY2335, 'Data Entry'!$BZ$2649:$BZ$5288, 0)), "")</f>
        <v/>
      </c>
      <c r="CE2335" s="41" t="str">
        <f>'Data Entry'!$BW4980</f>
        <v/>
      </c>
    </row>
    <row r="2336" spans="77:83" hidden="1" x14ac:dyDescent="0.25">
      <c r="BY2336" s="37">
        <v>2333</v>
      </c>
      <c r="CC2336" s="41" t="str">
        <f>IFERROR(INDEX('Data Entry'!$BY$2649:$BY$5288, MATCH($BY2336, 'Data Entry'!$BZ$2649:$BZ$5288, 0)), "")</f>
        <v/>
      </c>
      <c r="CE2336" s="41" t="str">
        <f>'Data Entry'!$BW4981</f>
        <v/>
      </c>
    </row>
    <row r="2337" spans="77:83" hidden="1" x14ac:dyDescent="0.25">
      <c r="BY2337" s="37">
        <v>2334</v>
      </c>
      <c r="CC2337" s="41" t="str">
        <f>IFERROR(INDEX('Data Entry'!$BY$2649:$BY$5288, MATCH($BY2337, 'Data Entry'!$BZ$2649:$BZ$5288, 0)), "")</f>
        <v/>
      </c>
      <c r="CE2337" s="41" t="str">
        <f>'Data Entry'!$BW4982</f>
        <v/>
      </c>
    </row>
    <row r="2338" spans="77:83" hidden="1" x14ac:dyDescent="0.25">
      <c r="BY2338" s="37">
        <v>2335</v>
      </c>
      <c r="CC2338" s="41" t="str">
        <f>IFERROR(INDEX('Data Entry'!$BY$2649:$BY$5288, MATCH($BY2338, 'Data Entry'!$BZ$2649:$BZ$5288, 0)), "")</f>
        <v/>
      </c>
      <c r="CE2338" s="41" t="str">
        <f>'Data Entry'!$BW4983</f>
        <v/>
      </c>
    </row>
    <row r="2339" spans="77:83" hidden="1" x14ac:dyDescent="0.25">
      <c r="BY2339" s="37">
        <v>2336</v>
      </c>
      <c r="CC2339" s="41" t="str">
        <f>IFERROR(INDEX('Data Entry'!$BY$2649:$BY$5288, MATCH($BY2339, 'Data Entry'!$BZ$2649:$BZ$5288, 0)), "")</f>
        <v/>
      </c>
      <c r="CE2339" s="41" t="str">
        <f>'Data Entry'!$BW4984</f>
        <v/>
      </c>
    </row>
    <row r="2340" spans="77:83" hidden="1" x14ac:dyDescent="0.25">
      <c r="BY2340" s="37">
        <v>2337</v>
      </c>
      <c r="CC2340" s="41" t="str">
        <f>IFERROR(INDEX('Data Entry'!$BY$2649:$BY$5288, MATCH($BY2340, 'Data Entry'!$BZ$2649:$BZ$5288, 0)), "")</f>
        <v/>
      </c>
      <c r="CE2340" s="41" t="str">
        <f>'Data Entry'!$BW4985</f>
        <v/>
      </c>
    </row>
    <row r="2341" spans="77:83" hidden="1" x14ac:dyDescent="0.25">
      <c r="BY2341" s="37">
        <v>2338</v>
      </c>
      <c r="CC2341" s="41" t="str">
        <f>IFERROR(INDEX('Data Entry'!$BY$2649:$BY$5288, MATCH($BY2341, 'Data Entry'!$BZ$2649:$BZ$5288, 0)), "")</f>
        <v/>
      </c>
      <c r="CE2341" s="41" t="str">
        <f>'Data Entry'!$BW4986</f>
        <v/>
      </c>
    </row>
    <row r="2342" spans="77:83" hidden="1" x14ac:dyDescent="0.25">
      <c r="BY2342" s="37">
        <v>2339</v>
      </c>
      <c r="CC2342" s="41" t="str">
        <f>IFERROR(INDEX('Data Entry'!$BY$2649:$BY$5288, MATCH($BY2342, 'Data Entry'!$BZ$2649:$BZ$5288, 0)), "")</f>
        <v/>
      </c>
      <c r="CE2342" s="41" t="str">
        <f>'Data Entry'!$BW4987</f>
        <v/>
      </c>
    </row>
    <row r="2343" spans="77:83" hidden="1" x14ac:dyDescent="0.25">
      <c r="BY2343" s="37">
        <v>2340</v>
      </c>
      <c r="CC2343" s="41" t="str">
        <f>IFERROR(INDEX('Data Entry'!$BY$2649:$BY$5288, MATCH($BY2343, 'Data Entry'!$BZ$2649:$BZ$5288, 0)), "")</f>
        <v/>
      </c>
      <c r="CE2343" s="41" t="str">
        <f>'Data Entry'!$BW4988</f>
        <v/>
      </c>
    </row>
    <row r="2344" spans="77:83" hidden="1" x14ac:dyDescent="0.25">
      <c r="BY2344" s="37">
        <v>2341</v>
      </c>
      <c r="CC2344" s="41" t="str">
        <f>IFERROR(INDEX('Data Entry'!$BY$2649:$BY$5288, MATCH($BY2344, 'Data Entry'!$BZ$2649:$BZ$5288, 0)), "")</f>
        <v/>
      </c>
      <c r="CE2344" s="41" t="str">
        <f>'Data Entry'!$BW4989</f>
        <v/>
      </c>
    </row>
    <row r="2345" spans="77:83" hidden="1" x14ac:dyDescent="0.25">
      <c r="BY2345" s="37">
        <v>2342</v>
      </c>
      <c r="CC2345" s="41" t="str">
        <f>IFERROR(INDEX('Data Entry'!$BY$2649:$BY$5288, MATCH($BY2345, 'Data Entry'!$BZ$2649:$BZ$5288, 0)), "")</f>
        <v/>
      </c>
      <c r="CE2345" s="41" t="str">
        <f>'Data Entry'!$BW4990</f>
        <v/>
      </c>
    </row>
    <row r="2346" spans="77:83" hidden="1" x14ac:dyDescent="0.25">
      <c r="BY2346" s="37">
        <v>2343</v>
      </c>
      <c r="CC2346" s="41" t="str">
        <f>IFERROR(INDEX('Data Entry'!$BY$2649:$BY$5288, MATCH($BY2346, 'Data Entry'!$BZ$2649:$BZ$5288, 0)), "")</f>
        <v/>
      </c>
      <c r="CE2346" s="41" t="str">
        <f>'Data Entry'!$BW4991</f>
        <v/>
      </c>
    </row>
    <row r="2347" spans="77:83" hidden="1" x14ac:dyDescent="0.25">
      <c r="BY2347" s="37">
        <v>2344</v>
      </c>
      <c r="CC2347" s="41" t="str">
        <f>IFERROR(INDEX('Data Entry'!$BY$2649:$BY$5288, MATCH($BY2347, 'Data Entry'!$BZ$2649:$BZ$5288, 0)), "")</f>
        <v/>
      </c>
      <c r="CE2347" s="41" t="str">
        <f>'Data Entry'!$BW4992</f>
        <v/>
      </c>
    </row>
    <row r="2348" spans="77:83" hidden="1" x14ac:dyDescent="0.25">
      <c r="BY2348" s="37">
        <v>2345</v>
      </c>
      <c r="CC2348" s="41" t="str">
        <f>IFERROR(INDEX('Data Entry'!$BY$2649:$BY$5288, MATCH($BY2348, 'Data Entry'!$BZ$2649:$BZ$5288, 0)), "")</f>
        <v/>
      </c>
      <c r="CE2348" s="41" t="str">
        <f>'Data Entry'!$BW4993</f>
        <v/>
      </c>
    </row>
    <row r="2349" spans="77:83" hidden="1" x14ac:dyDescent="0.25">
      <c r="BY2349" s="37">
        <v>2346</v>
      </c>
      <c r="CC2349" s="41" t="str">
        <f>IFERROR(INDEX('Data Entry'!$BY$2649:$BY$5288, MATCH($BY2349, 'Data Entry'!$BZ$2649:$BZ$5288, 0)), "")</f>
        <v/>
      </c>
      <c r="CE2349" s="41" t="str">
        <f>'Data Entry'!$BW4994</f>
        <v/>
      </c>
    </row>
    <row r="2350" spans="77:83" hidden="1" x14ac:dyDescent="0.25">
      <c r="BY2350" s="37">
        <v>2347</v>
      </c>
      <c r="CC2350" s="41" t="str">
        <f>IFERROR(INDEX('Data Entry'!$BY$2649:$BY$5288, MATCH($BY2350, 'Data Entry'!$BZ$2649:$BZ$5288, 0)), "")</f>
        <v/>
      </c>
      <c r="CE2350" s="41" t="str">
        <f>'Data Entry'!$BW4995</f>
        <v/>
      </c>
    </row>
    <row r="2351" spans="77:83" hidden="1" x14ac:dyDescent="0.25">
      <c r="BY2351" s="37">
        <v>2348</v>
      </c>
      <c r="CC2351" s="41" t="str">
        <f>IFERROR(INDEX('Data Entry'!$BY$2649:$BY$5288, MATCH($BY2351, 'Data Entry'!$BZ$2649:$BZ$5288, 0)), "")</f>
        <v/>
      </c>
      <c r="CE2351" s="41" t="str">
        <f>'Data Entry'!$BW4996</f>
        <v/>
      </c>
    </row>
    <row r="2352" spans="77:83" hidden="1" x14ac:dyDescent="0.25">
      <c r="BY2352" s="37">
        <v>2349</v>
      </c>
      <c r="CC2352" s="41" t="str">
        <f>IFERROR(INDEX('Data Entry'!$BY$2649:$BY$5288, MATCH($BY2352, 'Data Entry'!$BZ$2649:$BZ$5288, 0)), "")</f>
        <v/>
      </c>
      <c r="CE2352" s="41" t="str">
        <f>'Data Entry'!$BW4997</f>
        <v/>
      </c>
    </row>
    <row r="2353" spans="77:83" hidden="1" x14ac:dyDescent="0.25">
      <c r="BY2353" s="37">
        <v>2350</v>
      </c>
      <c r="CC2353" s="41" t="str">
        <f>IFERROR(INDEX('Data Entry'!$BY$2649:$BY$5288, MATCH($BY2353, 'Data Entry'!$BZ$2649:$BZ$5288, 0)), "")</f>
        <v/>
      </c>
      <c r="CE2353" s="41" t="str">
        <f>'Data Entry'!$BW4998</f>
        <v/>
      </c>
    </row>
    <row r="2354" spans="77:83" hidden="1" x14ac:dyDescent="0.25">
      <c r="BY2354" s="37">
        <v>2351</v>
      </c>
      <c r="CC2354" s="41" t="str">
        <f>IFERROR(INDEX('Data Entry'!$BY$2649:$BY$5288, MATCH($BY2354, 'Data Entry'!$BZ$2649:$BZ$5288, 0)), "")</f>
        <v/>
      </c>
      <c r="CE2354" s="41" t="str">
        <f>'Data Entry'!$BW4999</f>
        <v/>
      </c>
    </row>
    <row r="2355" spans="77:83" hidden="1" x14ac:dyDescent="0.25">
      <c r="BY2355" s="37">
        <v>2352</v>
      </c>
      <c r="CC2355" s="41" t="str">
        <f>IFERROR(INDEX('Data Entry'!$BY$2649:$BY$5288, MATCH($BY2355, 'Data Entry'!$BZ$2649:$BZ$5288, 0)), "")</f>
        <v/>
      </c>
      <c r="CE2355" s="41" t="str">
        <f>'Data Entry'!$BW5000</f>
        <v/>
      </c>
    </row>
    <row r="2356" spans="77:83" hidden="1" x14ac:dyDescent="0.25">
      <c r="BY2356" s="37">
        <v>2353</v>
      </c>
      <c r="CC2356" s="41" t="str">
        <f>IFERROR(INDEX('Data Entry'!$BY$2649:$BY$5288, MATCH($BY2356, 'Data Entry'!$BZ$2649:$BZ$5288, 0)), "")</f>
        <v/>
      </c>
      <c r="CE2356" s="41" t="str">
        <f>'Data Entry'!$BW5001</f>
        <v/>
      </c>
    </row>
    <row r="2357" spans="77:83" hidden="1" x14ac:dyDescent="0.25">
      <c r="BY2357" s="37">
        <v>2354</v>
      </c>
      <c r="CC2357" s="41" t="str">
        <f>IFERROR(INDEX('Data Entry'!$BY$2649:$BY$5288, MATCH($BY2357, 'Data Entry'!$BZ$2649:$BZ$5288, 0)), "")</f>
        <v/>
      </c>
      <c r="CE2357" s="41" t="str">
        <f>'Data Entry'!$BW5002</f>
        <v/>
      </c>
    </row>
    <row r="2358" spans="77:83" hidden="1" x14ac:dyDescent="0.25">
      <c r="BY2358" s="37">
        <v>2355</v>
      </c>
      <c r="CC2358" s="41" t="str">
        <f>IFERROR(INDEX('Data Entry'!$BY$2649:$BY$5288, MATCH($BY2358, 'Data Entry'!$BZ$2649:$BZ$5288, 0)), "")</f>
        <v/>
      </c>
      <c r="CE2358" s="41" t="str">
        <f>'Data Entry'!$BW5003</f>
        <v/>
      </c>
    </row>
    <row r="2359" spans="77:83" hidden="1" x14ac:dyDescent="0.25">
      <c r="BY2359" s="37">
        <v>2356</v>
      </c>
      <c r="CC2359" s="41" t="str">
        <f>IFERROR(INDEX('Data Entry'!$BY$2649:$BY$5288, MATCH($BY2359, 'Data Entry'!$BZ$2649:$BZ$5288, 0)), "")</f>
        <v/>
      </c>
      <c r="CE2359" s="41" t="str">
        <f>'Data Entry'!$BW5004</f>
        <v/>
      </c>
    </row>
    <row r="2360" spans="77:83" hidden="1" x14ac:dyDescent="0.25">
      <c r="BY2360" s="37">
        <v>2357</v>
      </c>
      <c r="CC2360" s="41" t="str">
        <f>IFERROR(INDEX('Data Entry'!$BY$2649:$BY$5288, MATCH($BY2360, 'Data Entry'!$BZ$2649:$BZ$5288, 0)), "")</f>
        <v/>
      </c>
      <c r="CE2360" s="41" t="str">
        <f>'Data Entry'!$BW5005</f>
        <v/>
      </c>
    </row>
    <row r="2361" spans="77:83" hidden="1" x14ac:dyDescent="0.25">
      <c r="BY2361" s="37">
        <v>2358</v>
      </c>
      <c r="CC2361" s="41" t="str">
        <f>IFERROR(INDEX('Data Entry'!$BY$2649:$BY$5288, MATCH($BY2361, 'Data Entry'!$BZ$2649:$BZ$5288, 0)), "")</f>
        <v/>
      </c>
      <c r="CE2361" s="41" t="str">
        <f>'Data Entry'!$BW5006</f>
        <v/>
      </c>
    </row>
    <row r="2362" spans="77:83" hidden="1" x14ac:dyDescent="0.25">
      <c r="BY2362" s="37">
        <v>2359</v>
      </c>
      <c r="CC2362" s="41" t="str">
        <f>IFERROR(INDEX('Data Entry'!$BY$2649:$BY$5288, MATCH($BY2362, 'Data Entry'!$BZ$2649:$BZ$5288, 0)), "")</f>
        <v/>
      </c>
      <c r="CE2362" s="41" t="str">
        <f>'Data Entry'!$BW5007</f>
        <v/>
      </c>
    </row>
    <row r="2363" spans="77:83" hidden="1" x14ac:dyDescent="0.25">
      <c r="BY2363" s="37">
        <v>2360</v>
      </c>
      <c r="CC2363" s="41" t="str">
        <f>IFERROR(INDEX('Data Entry'!$BY$2649:$BY$5288, MATCH($BY2363, 'Data Entry'!$BZ$2649:$BZ$5288, 0)), "")</f>
        <v/>
      </c>
      <c r="CE2363" s="41" t="str">
        <f>'Data Entry'!$BW5008</f>
        <v/>
      </c>
    </row>
    <row r="2364" spans="77:83" hidden="1" x14ac:dyDescent="0.25">
      <c r="BY2364" s="37">
        <v>2361</v>
      </c>
      <c r="CC2364" s="41" t="str">
        <f>IFERROR(INDEX('Data Entry'!$BY$2649:$BY$5288, MATCH($BY2364, 'Data Entry'!$BZ$2649:$BZ$5288, 0)), "")</f>
        <v/>
      </c>
      <c r="CE2364" s="41" t="str">
        <f>'Data Entry'!$BW5009</f>
        <v/>
      </c>
    </row>
    <row r="2365" spans="77:83" hidden="1" x14ac:dyDescent="0.25">
      <c r="BY2365" s="37">
        <v>2362</v>
      </c>
      <c r="CC2365" s="41" t="str">
        <f>IFERROR(INDEX('Data Entry'!$BY$2649:$BY$5288, MATCH($BY2365, 'Data Entry'!$BZ$2649:$BZ$5288, 0)), "")</f>
        <v/>
      </c>
      <c r="CE2365" s="41" t="str">
        <f>'Data Entry'!$BW5010</f>
        <v/>
      </c>
    </row>
    <row r="2366" spans="77:83" hidden="1" x14ac:dyDescent="0.25">
      <c r="BY2366" s="37">
        <v>2363</v>
      </c>
      <c r="CC2366" s="41" t="str">
        <f>IFERROR(INDEX('Data Entry'!$BY$2649:$BY$5288, MATCH($BY2366, 'Data Entry'!$BZ$2649:$BZ$5288, 0)), "")</f>
        <v/>
      </c>
      <c r="CE2366" s="41" t="str">
        <f>'Data Entry'!$BW5011</f>
        <v/>
      </c>
    </row>
    <row r="2367" spans="77:83" hidden="1" x14ac:dyDescent="0.25">
      <c r="BY2367" s="37">
        <v>2364</v>
      </c>
      <c r="CC2367" s="41" t="str">
        <f>IFERROR(INDEX('Data Entry'!$BY$2649:$BY$5288, MATCH($BY2367, 'Data Entry'!$BZ$2649:$BZ$5288, 0)), "")</f>
        <v/>
      </c>
      <c r="CE2367" s="41" t="str">
        <f>'Data Entry'!$BW5012</f>
        <v/>
      </c>
    </row>
    <row r="2368" spans="77:83" hidden="1" x14ac:dyDescent="0.25">
      <c r="BY2368" s="37">
        <v>2365</v>
      </c>
      <c r="CC2368" s="41" t="str">
        <f>IFERROR(INDEX('Data Entry'!$BY$2649:$BY$5288, MATCH($BY2368, 'Data Entry'!$BZ$2649:$BZ$5288, 0)), "")</f>
        <v/>
      </c>
      <c r="CE2368" s="41" t="str">
        <f>'Data Entry'!$BW5013</f>
        <v/>
      </c>
    </row>
    <row r="2369" spans="77:83" hidden="1" x14ac:dyDescent="0.25">
      <c r="BY2369" s="37">
        <v>2366</v>
      </c>
      <c r="CC2369" s="41" t="str">
        <f>IFERROR(INDEX('Data Entry'!$BY$2649:$BY$5288, MATCH($BY2369, 'Data Entry'!$BZ$2649:$BZ$5288, 0)), "")</f>
        <v/>
      </c>
      <c r="CE2369" s="41" t="str">
        <f>'Data Entry'!$BW5014</f>
        <v/>
      </c>
    </row>
    <row r="2370" spans="77:83" hidden="1" x14ac:dyDescent="0.25">
      <c r="BY2370" s="37">
        <v>2367</v>
      </c>
      <c r="CC2370" s="41" t="str">
        <f>IFERROR(INDEX('Data Entry'!$BY$2649:$BY$5288, MATCH($BY2370, 'Data Entry'!$BZ$2649:$BZ$5288, 0)), "")</f>
        <v/>
      </c>
      <c r="CE2370" s="41" t="str">
        <f>'Data Entry'!$BW5015</f>
        <v/>
      </c>
    </row>
    <row r="2371" spans="77:83" hidden="1" x14ac:dyDescent="0.25">
      <c r="BY2371" s="37">
        <v>2368</v>
      </c>
      <c r="CC2371" s="41" t="str">
        <f>IFERROR(INDEX('Data Entry'!$BY$2649:$BY$5288, MATCH($BY2371, 'Data Entry'!$BZ$2649:$BZ$5288, 0)), "")</f>
        <v/>
      </c>
      <c r="CE2371" s="41" t="str">
        <f>'Data Entry'!$BW5016</f>
        <v/>
      </c>
    </row>
    <row r="2372" spans="77:83" hidden="1" x14ac:dyDescent="0.25">
      <c r="BY2372" s="37">
        <v>2369</v>
      </c>
      <c r="CC2372" s="41" t="str">
        <f>IFERROR(INDEX('Data Entry'!$BY$2649:$BY$5288, MATCH($BY2372, 'Data Entry'!$BZ$2649:$BZ$5288, 0)), "")</f>
        <v/>
      </c>
      <c r="CE2372" s="41" t="str">
        <f>'Data Entry'!$BW5017</f>
        <v/>
      </c>
    </row>
    <row r="2373" spans="77:83" hidden="1" x14ac:dyDescent="0.25">
      <c r="BY2373" s="37">
        <v>2370</v>
      </c>
      <c r="CC2373" s="41" t="str">
        <f>IFERROR(INDEX('Data Entry'!$BY$2649:$BY$5288, MATCH($BY2373, 'Data Entry'!$BZ$2649:$BZ$5288, 0)), "")</f>
        <v/>
      </c>
      <c r="CE2373" s="41" t="str">
        <f>'Data Entry'!$BW5018</f>
        <v/>
      </c>
    </row>
    <row r="2374" spans="77:83" hidden="1" x14ac:dyDescent="0.25">
      <c r="BY2374" s="37">
        <v>2371</v>
      </c>
      <c r="CC2374" s="41" t="str">
        <f>IFERROR(INDEX('Data Entry'!$BY$2649:$BY$5288, MATCH($BY2374, 'Data Entry'!$BZ$2649:$BZ$5288, 0)), "")</f>
        <v/>
      </c>
      <c r="CE2374" s="41" t="str">
        <f>'Data Entry'!$BW5019</f>
        <v/>
      </c>
    </row>
    <row r="2375" spans="77:83" hidden="1" x14ac:dyDescent="0.25">
      <c r="BY2375" s="37">
        <v>2372</v>
      </c>
      <c r="CC2375" s="41" t="str">
        <f>IFERROR(INDEX('Data Entry'!$BY$2649:$BY$5288, MATCH($BY2375, 'Data Entry'!$BZ$2649:$BZ$5288, 0)), "")</f>
        <v/>
      </c>
      <c r="CE2375" s="41" t="str">
        <f>'Data Entry'!$BW5020</f>
        <v/>
      </c>
    </row>
    <row r="2376" spans="77:83" hidden="1" x14ac:dyDescent="0.25">
      <c r="BY2376" s="37">
        <v>2373</v>
      </c>
      <c r="CC2376" s="41" t="str">
        <f>IFERROR(INDEX('Data Entry'!$BY$2649:$BY$5288, MATCH($BY2376, 'Data Entry'!$BZ$2649:$BZ$5288, 0)), "")</f>
        <v/>
      </c>
      <c r="CE2376" s="41" t="str">
        <f>'Data Entry'!$BW5021</f>
        <v/>
      </c>
    </row>
    <row r="2377" spans="77:83" hidden="1" x14ac:dyDescent="0.25">
      <c r="BY2377" s="37">
        <v>2374</v>
      </c>
      <c r="CC2377" s="41" t="str">
        <f>IFERROR(INDEX('Data Entry'!$BY$2649:$BY$5288, MATCH($BY2377, 'Data Entry'!$BZ$2649:$BZ$5288, 0)), "")</f>
        <v/>
      </c>
      <c r="CE2377" s="41" t="str">
        <f>'Data Entry'!$BW5022</f>
        <v/>
      </c>
    </row>
    <row r="2378" spans="77:83" hidden="1" x14ac:dyDescent="0.25">
      <c r="BY2378" s="37">
        <v>2375</v>
      </c>
      <c r="CC2378" s="41" t="str">
        <f>IFERROR(INDEX('Data Entry'!$BY$2649:$BY$5288, MATCH($BY2378, 'Data Entry'!$BZ$2649:$BZ$5288, 0)), "")</f>
        <v/>
      </c>
      <c r="CE2378" s="41" t="str">
        <f>'Data Entry'!$BW5023</f>
        <v/>
      </c>
    </row>
    <row r="2379" spans="77:83" hidden="1" x14ac:dyDescent="0.25">
      <c r="BY2379" s="37">
        <v>2376</v>
      </c>
      <c r="CC2379" s="41" t="str">
        <f>IFERROR(INDEX('Data Entry'!$BY$2649:$BY$5288, MATCH($BY2379, 'Data Entry'!$BZ$2649:$BZ$5288, 0)), "")</f>
        <v/>
      </c>
      <c r="CE2379" s="41" t="str">
        <f>'Data Entry'!$BW5024</f>
        <v/>
      </c>
    </row>
    <row r="2380" spans="77:83" hidden="1" x14ac:dyDescent="0.25">
      <c r="BY2380" s="37">
        <v>2377</v>
      </c>
      <c r="CC2380" s="41" t="str">
        <f>IFERROR(INDEX('Data Entry'!$BY$2649:$BY$5288, MATCH($BY2380, 'Data Entry'!$BZ$2649:$BZ$5288, 0)), "")</f>
        <v/>
      </c>
      <c r="CE2380" s="41" t="str">
        <f>'Data Entry'!$BW5025</f>
        <v/>
      </c>
    </row>
    <row r="2381" spans="77:83" hidden="1" x14ac:dyDescent="0.25">
      <c r="BY2381" s="37">
        <v>2378</v>
      </c>
      <c r="CC2381" s="41" t="str">
        <f>IFERROR(INDEX('Data Entry'!$BY$2649:$BY$5288, MATCH($BY2381, 'Data Entry'!$BZ$2649:$BZ$5288, 0)), "")</f>
        <v/>
      </c>
      <c r="CE2381" s="41" t="str">
        <f>'Data Entry'!$BW5026</f>
        <v/>
      </c>
    </row>
    <row r="2382" spans="77:83" hidden="1" x14ac:dyDescent="0.25">
      <c r="BY2382" s="37">
        <v>2379</v>
      </c>
      <c r="CC2382" s="41" t="str">
        <f>IFERROR(INDEX('Data Entry'!$BY$2649:$BY$5288, MATCH($BY2382, 'Data Entry'!$BZ$2649:$BZ$5288, 0)), "")</f>
        <v/>
      </c>
      <c r="CE2382" s="41" t="str">
        <f>'Data Entry'!$BW5027</f>
        <v/>
      </c>
    </row>
    <row r="2383" spans="77:83" hidden="1" x14ac:dyDescent="0.25">
      <c r="BY2383" s="37">
        <v>2380</v>
      </c>
      <c r="CC2383" s="41" t="str">
        <f>IFERROR(INDEX('Data Entry'!$BY$2649:$BY$5288, MATCH($BY2383, 'Data Entry'!$BZ$2649:$BZ$5288, 0)), "")</f>
        <v/>
      </c>
      <c r="CE2383" s="41" t="str">
        <f>'Data Entry'!$BW5028</f>
        <v/>
      </c>
    </row>
    <row r="2384" spans="77:83" hidden="1" x14ac:dyDescent="0.25">
      <c r="BY2384" s="37">
        <v>2381</v>
      </c>
      <c r="CC2384" s="41" t="str">
        <f>IFERROR(INDEX('Data Entry'!$BY$2649:$BY$5288, MATCH($BY2384, 'Data Entry'!$BZ$2649:$BZ$5288, 0)), "")</f>
        <v/>
      </c>
      <c r="CE2384" s="41" t="str">
        <f>'Data Entry'!$BW5029</f>
        <v/>
      </c>
    </row>
    <row r="2385" spans="77:83" hidden="1" x14ac:dyDescent="0.25">
      <c r="BY2385" s="37">
        <v>2382</v>
      </c>
      <c r="CC2385" s="41" t="str">
        <f>IFERROR(INDEX('Data Entry'!$BY$2649:$BY$5288, MATCH($BY2385, 'Data Entry'!$BZ$2649:$BZ$5288, 0)), "")</f>
        <v/>
      </c>
      <c r="CE2385" s="41" t="str">
        <f>'Data Entry'!$BW5030</f>
        <v/>
      </c>
    </row>
    <row r="2386" spans="77:83" hidden="1" x14ac:dyDescent="0.25">
      <c r="BY2386" s="37">
        <v>2383</v>
      </c>
      <c r="CC2386" s="41" t="str">
        <f>IFERROR(INDEX('Data Entry'!$BY$2649:$BY$5288, MATCH($BY2386, 'Data Entry'!$BZ$2649:$BZ$5288, 0)), "")</f>
        <v/>
      </c>
      <c r="CE2386" s="41" t="str">
        <f>'Data Entry'!$BW5031</f>
        <v/>
      </c>
    </row>
    <row r="2387" spans="77:83" hidden="1" x14ac:dyDescent="0.25">
      <c r="BY2387" s="37">
        <v>2384</v>
      </c>
      <c r="CC2387" s="41" t="str">
        <f>IFERROR(INDEX('Data Entry'!$BY$2649:$BY$5288, MATCH($BY2387, 'Data Entry'!$BZ$2649:$BZ$5288, 0)), "")</f>
        <v/>
      </c>
      <c r="CE2387" s="41" t="str">
        <f>'Data Entry'!$BW5032</f>
        <v/>
      </c>
    </row>
    <row r="2388" spans="77:83" hidden="1" x14ac:dyDescent="0.25">
      <c r="BY2388" s="37">
        <v>2385</v>
      </c>
      <c r="CC2388" s="41" t="str">
        <f>IFERROR(INDEX('Data Entry'!$BY$2649:$BY$5288, MATCH($BY2388, 'Data Entry'!$BZ$2649:$BZ$5288, 0)), "")</f>
        <v/>
      </c>
      <c r="CE2388" s="41" t="str">
        <f>'Data Entry'!$BW5033</f>
        <v/>
      </c>
    </row>
    <row r="2389" spans="77:83" hidden="1" x14ac:dyDescent="0.25">
      <c r="BY2389" s="37">
        <v>2386</v>
      </c>
      <c r="CC2389" s="41" t="str">
        <f>IFERROR(INDEX('Data Entry'!$BY$2649:$BY$5288, MATCH($BY2389, 'Data Entry'!$BZ$2649:$BZ$5288, 0)), "")</f>
        <v/>
      </c>
      <c r="CE2389" s="41" t="str">
        <f>'Data Entry'!$BW5034</f>
        <v/>
      </c>
    </row>
    <row r="2390" spans="77:83" hidden="1" x14ac:dyDescent="0.25">
      <c r="BY2390" s="37">
        <v>2387</v>
      </c>
      <c r="CC2390" s="41" t="str">
        <f>IFERROR(INDEX('Data Entry'!$BY$2649:$BY$5288, MATCH($BY2390, 'Data Entry'!$BZ$2649:$BZ$5288, 0)), "")</f>
        <v/>
      </c>
      <c r="CE2390" s="41" t="str">
        <f>'Data Entry'!$BW5035</f>
        <v/>
      </c>
    </row>
    <row r="2391" spans="77:83" hidden="1" x14ac:dyDescent="0.25">
      <c r="BY2391" s="37">
        <v>2388</v>
      </c>
      <c r="CC2391" s="41" t="str">
        <f>IFERROR(INDEX('Data Entry'!$BY$2649:$BY$5288, MATCH($BY2391, 'Data Entry'!$BZ$2649:$BZ$5288, 0)), "")</f>
        <v/>
      </c>
      <c r="CE2391" s="41" t="str">
        <f>'Data Entry'!$BW5036</f>
        <v/>
      </c>
    </row>
    <row r="2392" spans="77:83" hidden="1" x14ac:dyDescent="0.25">
      <c r="BY2392" s="37">
        <v>2389</v>
      </c>
      <c r="CC2392" s="41" t="str">
        <f>IFERROR(INDEX('Data Entry'!$BY$2649:$BY$5288, MATCH($BY2392, 'Data Entry'!$BZ$2649:$BZ$5288, 0)), "")</f>
        <v/>
      </c>
      <c r="CE2392" s="41" t="str">
        <f>'Data Entry'!$BW5037</f>
        <v/>
      </c>
    </row>
    <row r="2393" spans="77:83" hidden="1" x14ac:dyDescent="0.25">
      <c r="BY2393" s="37">
        <v>2390</v>
      </c>
      <c r="CC2393" s="41" t="str">
        <f>IFERROR(INDEX('Data Entry'!$BY$2649:$BY$5288, MATCH($BY2393, 'Data Entry'!$BZ$2649:$BZ$5288, 0)), "")</f>
        <v/>
      </c>
      <c r="CE2393" s="41" t="str">
        <f>'Data Entry'!$BW5038</f>
        <v/>
      </c>
    </row>
    <row r="2394" spans="77:83" hidden="1" x14ac:dyDescent="0.25">
      <c r="BY2394" s="37">
        <v>2391</v>
      </c>
      <c r="CC2394" s="41" t="str">
        <f>IFERROR(INDEX('Data Entry'!$BY$2649:$BY$5288, MATCH($BY2394, 'Data Entry'!$BZ$2649:$BZ$5288, 0)), "")</f>
        <v/>
      </c>
      <c r="CE2394" s="41" t="str">
        <f>'Data Entry'!$BW5039</f>
        <v/>
      </c>
    </row>
    <row r="2395" spans="77:83" hidden="1" x14ac:dyDescent="0.25">
      <c r="BY2395" s="37">
        <v>2392</v>
      </c>
      <c r="CC2395" s="41" t="str">
        <f>IFERROR(INDEX('Data Entry'!$BY$2649:$BY$5288, MATCH($BY2395, 'Data Entry'!$BZ$2649:$BZ$5288, 0)), "")</f>
        <v/>
      </c>
      <c r="CE2395" s="41" t="str">
        <f>'Data Entry'!$BW5040</f>
        <v/>
      </c>
    </row>
    <row r="2396" spans="77:83" hidden="1" x14ac:dyDescent="0.25">
      <c r="BY2396" s="37">
        <v>2393</v>
      </c>
      <c r="CC2396" s="41" t="str">
        <f>IFERROR(INDEX('Data Entry'!$BY$2649:$BY$5288, MATCH($BY2396, 'Data Entry'!$BZ$2649:$BZ$5288, 0)), "")</f>
        <v/>
      </c>
      <c r="CE2396" s="41" t="str">
        <f>'Data Entry'!$BW5041</f>
        <v/>
      </c>
    </row>
    <row r="2397" spans="77:83" hidden="1" x14ac:dyDescent="0.25">
      <c r="BY2397" s="37">
        <v>2394</v>
      </c>
      <c r="CC2397" s="41" t="str">
        <f>IFERROR(INDEX('Data Entry'!$BY$2649:$BY$5288, MATCH($BY2397, 'Data Entry'!$BZ$2649:$BZ$5288, 0)), "")</f>
        <v/>
      </c>
      <c r="CE2397" s="41" t="str">
        <f>'Data Entry'!$BW5042</f>
        <v/>
      </c>
    </row>
    <row r="2398" spans="77:83" hidden="1" x14ac:dyDescent="0.25">
      <c r="BY2398" s="37">
        <v>2395</v>
      </c>
      <c r="CC2398" s="41" t="str">
        <f>IFERROR(INDEX('Data Entry'!$BY$2649:$BY$5288, MATCH($BY2398, 'Data Entry'!$BZ$2649:$BZ$5288, 0)), "")</f>
        <v/>
      </c>
      <c r="CE2398" s="41" t="str">
        <f>'Data Entry'!$BW5043</f>
        <v/>
      </c>
    </row>
    <row r="2399" spans="77:83" hidden="1" x14ac:dyDescent="0.25">
      <c r="BY2399" s="37">
        <v>2396</v>
      </c>
      <c r="CC2399" s="41" t="str">
        <f>IFERROR(INDEX('Data Entry'!$BY$2649:$BY$5288, MATCH($BY2399, 'Data Entry'!$BZ$2649:$BZ$5288, 0)), "")</f>
        <v/>
      </c>
      <c r="CE2399" s="41" t="str">
        <f>'Data Entry'!$BW5044</f>
        <v/>
      </c>
    </row>
    <row r="2400" spans="77:83" hidden="1" x14ac:dyDescent="0.25">
      <c r="BY2400" s="37">
        <v>2397</v>
      </c>
      <c r="CC2400" s="41" t="str">
        <f>IFERROR(INDEX('Data Entry'!$BY$2649:$BY$5288, MATCH($BY2400, 'Data Entry'!$BZ$2649:$BZ$5288, 0)), "")</f>
        <v/>
      </c>
      <c r="CE2400" s="41" t="str">
        <f>'Data Entry'!$BW5045</f>
        <v/>
      </c>
    </row>
    <row r="2401" spans="77:83" hidden="1" x14ac:dyDescent="0.25">
      <c r="BY2401" s="37">
        <v>2398</v>
      </c>
      <c r="CC2401" s="41" t="str">
        <f>IFERROR(INDEX('Data Entry'!$BY$2649:$BY$5288, MATCH($BY2401, 'Data Entry'!$BZ$2649:$BZ$5288, 0)), "")</f>
        <v/>
      </c>
      <c r="CE2401" s="41" t="str">
        <f>'Data Entry'!$BW5046</f>
        <v/>
      </c>
    </row>
    <row r="2402" spans="77:83" hidden="1" x14ac:dyDescent="0.25">
      <c r="BY2402" s="37">
        <v>2399</v>
      </c>
      <c r="CC2402" s="41" t="str">
        <f>IFERROR(INDEX('Data Entry'!$BY$2649:$BY$5288, MATCH($BY2402, 'Data Entry'!$BZ$2649:$BZ$5288, 0)), "")</f>
        <v/>
      </c>
      <c r="CE2402" s="41" t="str">
        <f>'Data Entry'!$BW5047</f>
        <v/>
      </c>
    </row>
    <row r="2403" spans="77:83" hidden="1" x14ac:dyDescent="0.25">
      <c r="BY2403" s="37">
        <v>2400</v>
      </c>
      <c r="CC2403" s="41" t="str">
        <f>IFERROR(INDEX('Data Entry'!$BY$2649:$BY$5288, MATCH($BY2403, 'Data Entry'!$BZ$2649:$BZ$5288, 0)), "")</f>
        <v/>
      </c>
      <c r="CE2403" s="41" t="str">
        <f>'Data Entry'!$BW5048</f>
        <v/>
      </c>
    </row>
    <row r="2404" spans="77:83" hidden="1" x14ac:dyDescent="0.25">
      <c r="BY2404" s="37">
        <v>2401</v>
      </c>
      <c r="CC2404" s="41" t="str">
        <f>IFERROR(INDEX('Data Entry'!$BY$2649:$BY$5288, MATCH($BY2404, 'Data Entry'!$BZ$2649:$BZ$5288, 0)), "")</f>
        <v/>
      </c>
      <c r="CE2404" s="41" t="str">
        <f>'Data Entry'!$BW5049</f>
        <v/>
      </c>
    </row>
    <row r="2405" spans="77:83" hidden="1" x14ac:dyDescent="0.25">
      <c r="BY2405" s="37">
        <v>2402</v>
      </c>
      <c r="CC2405" s="41" t="str">
        <f>IFERROR(INDEX('Data Entry'!$BY$2649:$BY$5288, MATCH($BY2405, 'Data Entry'!$BZ$2649:$BZ$5288, 0)), "")</f>
        <v/>
      </c>
      <c r="CE2405" s="41" t="str">
        <f>'Data Entry'!$BW5050</f>
        <v/>
      </c>
    </row>
    <row r="2406" spans="77:83" hidden="1" x14ac:dyDescent="0.25">
      <c r="BY2406" s="37">
        <v>2403</v>
      </c>
      <c r="CC2406" s="41" t="str">
        <f>IFERROR(INDEX('Data Entry'!$BY$2649:$BY$5288, MATCH($BY2406, 'Data Entry'!$BZ$2649:$BZ$5288, 0)), "")</f>
        <v/>
      </c>
      <c r="CE2406" s="41" t="str">
        <f>'Data Entry'!$BW5051</f>
        <v/>
      </c>
    </row>
    <row r="2407" spans="77:83" hidden="1" x14ac:dyDescent="0.25">
      <c r="BY2407" s="37">
        <v>2404</v>
      </c>
      <c r="CC2407" s="41" t="str">
        <f>IFERROR(INDEX('Data Entry'!$BY$2649:$BY$5288, MATCH($BY2407, 'Data Entry'!$BZ$2649:$BZ$5288, 0)), "")</f>
        <v/>
      </c>
      <c r="CE2407" s="41" t="str">
        <f>'Data Entry'!$BW5052</f>
        <v/>
      </c>
    </row>
    <row r="2408" spans="77:83" hidden="1" x14ac:dyDescent="0.25">
      <c r="BY2408" s="37">
        <v>2405</v>
      </c>
      <c r="CC2408" s="41" t="str">
        <f>IFERROR(INDEX('Data Entry'!$BY$2649:$BY$5288, MATCH($BY2408, 'Data Entry'!$BZ$2649:$BZ$5288, 0)), "")</f>
        <v/>
      </c>
      <c r="CE2408" s="41" t="str">
        <f>'Data Entry'!$BW5053</f>
        <v/>
      </c>
    </row>
    <row r="2409" spans="77:83" hidden="1" x14ac:dyDescent="0.25">
      <c r="BY2409" s="37">
        <v>2406</v>
      </c>
      <c r="CC2409" s="41" t="str">
        <f>IFERROR(INDEX('Data Entry'!$BY$2649:$BY$5288, MATCH($BY2409, 'Data Entry'!$BZ$2649:$BZ$5288, 0)), "")</f>
        <v/>
      </c>
      <c r="CE2409" s="41" t="str">
        <f>'Data Entry'!$BW5054</f>
        <v/>
      </c>
    </row>
    <row r="2410" spans="77:83" hidden="1" x14ac:dyDescent="0.25">
      <c r="BY2410" s="37">
        <v>2407</v>
      </c>
      <c r="CC2410" s="41" t="str">
        <f>IFERROR(INDEX('Data Entry'!$BY$2649:$BY$5288, MATCH($BY2410, 'Data Entry'!$BZ$2649:$BZ$5288, 0)), "")</f>
        <v/>
      </c>
      <c r="CE2410" s="41" t="str">
        <f>'Data Entry'!$BW5055</f>
        <v/>
      </c>
    </row>
    <row r="2411" spans="77:83" hidden="1" x14ac:dyDescent="0.25">
      <c r="BY2411" s="37">
        <v>2408</v>
      </c>
      <c r="CC2411" s="41" t="str">
        <f>IFERROR(INDEX('Data Entry'!$BY$2649:$BY$5288, MATCH($BY2411, 'Data Entry'!$BZ$2649:$BZ$5288, 0)), "")</f>
        <v/>
      </c>
      <c r="CE2411" s="41" t="str">
        <f>'Data Entry'!$BW5056</f>
        <v/>
      </c>
    </row>
    <row r="2412" spans="77:83" hidden="1" x14ac:dyDescent="0.25">
      <c r="BY2412" s="37">
        <v>2409</v>
      </c>
      <c r="CC2412" s="41" t="str">
        <f>IFERROR(INDEX('Data Entry'!$BY$2649:$BY$5288, MATCH($BY2412, 'Data Entry'!$BZ$2649:$BZ$5288, 0)), "")</f>
        <v/>
      </c>
      <c r="CE2412" s="41" t="str">
        <f>'Data Entry'!$BW5057</f>
        <v/>
      </c>
    </row>
    <row r="2413" spans="77:83" hidden="1" x14ac:dyDescent="0.25">
      <c r="BY2413" s="37">
        <v>2410</v>
      </c>
      <c r="CC2413" s="41" t="str">
        <f>IFERROR(INDEX('Data Entry'!$BY$2649:$BY$5288, MATCH($BY2413, 'Data Entry'!$BZ$2649:$BZ$5288, 0)), "")</f>
        <v/>
      </c>
      <c r="CE2413" s="41" t="str">
        <f>'Data Entry'!$BW5058</f>
        <v/>
      </c>
    </row>
    <row r="2414" spans="77:83" hidden="1" x14ac:dyDescent="0.25">
      <c r="BY2414" s="37">
        <v>2411</v>
      </c>
      <c r="CC2414" s="41" t="str">
        <f>IFERROR(INDEX('Data Entry'!$BY$2649:$BY$5288, MATCH($BY2414, 'Data Entry'!$BZ$2649:$BZ$5288, 0)), "")</f>
        <v/>
      </c>
      <c r="CE2414" s="41" t="str">
        <f>'Data Entry'!$BW5059</f>
        <v/>
      </c>
    </row>
    <row r="2415" spans="77:83" hidden="1" x14ac:dyDescent="0.25">
      <c r="BY2415" s="37">
        <v>2412</v>
      </c>
      <c r="CC2415" s="41" t="str">
        <f>IFERROR(INDEX('Data Entry'!$BY$2649:$BY$5288, MATCH($BY2415, 'Data Entry'!$BZ$2649:$BZ$5288, 0)), "")</f>
        <v/>
      </c>
      <c r="CE2415" s="41" t="str">
        <f>'Data Entry'!$BW5060</f>
        <v/>
      </c>
    </row>
    <row r="2416" spans="77:83" hidden="1" x14ac:dyDescent="0.25">
      <c r="BY2416" s="37">
        <v>2413</v>
      </c>
      <c r="CC2416" s="41" t="str">
        <f>IFERROR(INDEX('Data Entry'!$BY$2649:$BY$5288, MATCH($BY2416, 'Data Entry'!$BZ$2649:$BZ$5288, 0)), "")</f>
        <v/>
      </c>
      <c r="CE2416" s="41" t="str">
        <f>'Data Entry'!$BW5061</f>
        <v/>
      </c>
    </row>
    <row r="2417" spans="77:83" hidden="1" x14ac:dyDescent="0.25">
      <c r="BY2417" s="37">
        <v>2414</v>
      </c>
      <c r="CC2417" s="41" t="str">
        <f>IFERROR(INDEX('Data Entry'!$BY$2649:$BY$5288, MATCH($BY2417, 'Data Entry'!$BZ$2649:$BZ$5288, 0)), "")</f>
        <v/>
      </c>
      <c r="CE2417" s="41" t="str">
        <f>'Data Entry'!$BW5062</f>
        <v/>
      </c>
    </row>
    <row r="2418" spans="77:83" hidden="1" x14ac:dyDescent="0.25">
      <c r="BY2418" s="37">
        <v>2415</v>
      </c>
      <c r="CC2418" s="41" t="str">
        <f>IFERROR(INDEX('Data Entry'!$BY$2649:$BY$5288, MATCH($BY2418, 'Data Entry'!$BZ$2649:$BZ$5288, 0)), "")</f>
        <v/>
      </c>
      <c r="CE2418" s="41" t="str">
        <f>'Data Entry'!$BW5063</f>
        <v/>
      </c>
    </row>
    <row r="2419" spans="77:83" hidden="1" x14ac:dyDescent="0.25">
      <c r="BY2419" s="37">
        <v>2416</v>
      </c>
      <c r="CC2419" s="41" t="str">
        <f>IFERROR(INDEX('Data Entry'!$BY$2649:$BY$5288, MATCH($BY2419, 'Data Entry'!$BZ$2649:$BZ$5288, 0)), "")</f>
        <v/>
      </c>
      <c r="CE2419" s="41" t="str">
        <f>'Data Entry'!$BW5064</f>
        <v/>
      </c>
    </row>
    <row r="2420" spans="77:83" hidden="1" x14ac:dyDescent="0.25">
      <c r="BY2420" s="37">
        <v>2417</v>
      </c>
      <c r="CC2420" s="41" t="str">
        <f>IFERROR(INDEX('Data Entry'!$BY$2649:$BY$5288, MATCH($BY2420, 'Data Entry'!$BZ$2649:$BZ$5288, 0)), "")</f>
        <v/>
      </c>
      <c r="CE2420" s="41" t="str">
        <f>'Data Entry'!$BW5065</f>
        <v/>
      </c>
    </row>
    <row r="2421" spans="77:83" hidden="1" x14ac:dyDescent="0.25">
      <c r="BY2421" s="37">
        <v>2418</v>
      </c>
      <c r="CC2421" s="41" t="str">
        <f>IFERROR(INDEX('Data Entry'!$BY$2649:$BY$5288, MATCH($BY2421, 'Data Entry'!$BZ$2649:$BZ$5288, 0)), "")</f>
        <v/>
      </c>
      <c r="CE2421" s="41" t="str">
        <f>'Data Entry'!$BW5066</f>
        <v/>
      </c>
    </row>
    <row r="2422" spans="77:83" hidden="1" x14ac:dyDescent="0.25">
      <c r="BY2422" s="37">
        <v>2419</v>
      </c>
      <c r="CC2422" s="41" t="str">
        <f>IFERROR(INDEX('Data Entry'!$BY$2649:$BY$5288, MATCH($BY2422, 'Data Entry'!$BZ$2649:$BZ$5288, 0)), "")</f>
        <v/>
      </c>
      <c r="CE2422" s="41" t="str">
        <f>'Data Entry'!$BW5067</f>
        <v/>
      </c>
    </row>
    <row r="2423" spans="77:83" hidden="1" x14ac:dyDescent="0.25">
      <c r="BY2423" s="37">
        <v>2420</v>
      </c>
      <c r="CC2423" s="41" t="str">
        <f>IFERROR(INDEX('Data Entry'!$BY$2649:$BY$5288, MATCH($BY2423, 'Data Entry'!$BZ$2649:$BZ$5288, 0)), "")</f>
        <v/>
      </c>
      <c r="CE2423" s="41" t="str">
        <f>'Data Entry'!$BW5068</f>
        <v/>
      </c>
    </row>
    <row r="2424" spans="77:83" hidden="1" x14ac:dyDescent="0.25">
      <c r="BY2424" s="37">
        <v>2421</v>
      </c>
      <c r="CC2424" s="41" t="str">
        <f>IFERROR(INDEX('Data Entry'!$BY$2649:$BY$5288, MATCH($BY2424, 'Data Entry'!$BZ$2649:$BZ$5288, 0)), "")</f>
        <v/>
      </c>
      <c r="CE2424" s="41" t="str">
        <f>'Data Entry'!$BW5069</f>
        <v/>
      </c>
    </row>
    <row r="2425" spans="77:83" hidden="1" x14ac:dyDescent="0.25">
      <c r="BY2425" s="37">
        <v>2422</v>
      </c>
      <c r="CC2425" s="41" t="str">
        <f>IFERROR(INDEX('Data Entry'!$BY$2649:$BY$5288, MATCH($BY2425, 'Data Entry'!$BZ$2649:$BZ$5288, 0)), "")</f>
        <v/>
      </c>
      <c r="CE2425" s="41" t="str">
        <f>'Data Entry'!$BW5070</f>
        <v/>
      </c>
    </row>
    <row r="2426" spans="77:83" hidden="1" x14ac:dyDescent="0.25">
      <c r="BY2426" s="37">
        <v>2423</v>
      </c>
      <c r="CC2426" s="41" t="str">
        <f>IFERROR(INDEX('Data Entry'!$BY$2649:$BY$5288, MATCH($BY2426, 'Data Entry'!$BZ$2649:$BZ$5288, 0)), "")</f>
        <v/>
      </c>
      <c r="CE2426" s="41" t="str">
        <f>'Data Entry'!$BW5071</f>
        <v/>
      </c>
    </row>
    <row r="2427" spans="77:83" hidden="1" x14ac:dyDescent="0.25">
      <c r="BY2427" s="37">
        <v>2424</v>
      </c>
      <c r="CC2427" s="41" t="str">
        <f>IFERROR(INDEX('Data Entry'!$BY$2649:$BY$5288, MATCH($BY2427, 'Data Entry'!$BZ$2649:$BZ$5288, 0)), "")</f>
        <v/>
      </c>
      <c r="CE2427" s="41" t="str">
        <f>'Data Entry'!$BW5072</f>
        <v/>
      </c>
    </row>
    <row r="2428" spans="77:83" hidden="1" x14ac:dyDescent="0.25">
      <c r="BY2428" s="37">
        <v>2425</v>
      </c>
      <c r="CC2428" s="41" t="str">
        <f>IFERROR(INDEX('Data Entry'!$BY$2649:$BY$5288, MATCH($BY2428, 'Data Entry'!$BZ$2649:$BZ$5288, 0)), "")</f>
        <v/>
      </c>
      <c r="CE2428" s="41" t="str">
        <f>'Data Entry'!$BW5073</f>
        <v/>
      </c>
    </row>
    <row r="2429" spans="77:83" hidden="1" x14ac:dyDescent="0.25">
      <c r="BY2429" s="37">
        <v>2426</v>
      </c>
      <c r="CC2429" s="41" t="str">
        <f>IFERROR(INDEX('Data Entry'!$BY$2649:$BY$5288, MATCH($BY2429, 'Data Entry'!$BZ$2649:$BZ$5288, 0)), "")</f>
        <v/>
      </c>
      <c r="CE2429" s="41" t="str">
        <f>'Data Entry'!$BW5074</f>
        <v/>
      </c>
    </row>
    <row r="2430" spans="77:83" hidden="1" x14ac:dyDescent="0.25">
      <c r="BY2430" s="37">
        <v>2427</v>
      </c>
      <c r="CC2430" s="41" t="str">
        <f>IFERROR(INDEX('Data Entry'!$BY$2649:$BY$5288, MATCH($BY2430, 'Data Entry'!$BZ$2649:$BZ$5288, 0)), "")</f>
        <v/>
      </c>
      <c r="CE2430" s="41" t="str">
        <f>'Data Entry'!$BW5075</f>
        <v/>
      </c>
    </row>
    <row r="2431" spans="77:83" hidden="1" x14ac:dyDescent="0.25">
      <c r="BY2431" s="37">
        <v>2428</v>
      </c>
      <c r="CC2431" s="41" t="str">
        <f>IFERROR(INDEX('Data Entry'!$BY$2649:$BY$5288, MATCH($BY2431, 'Data Entry'!$BZ$2649:$BZ$5288, 0)), "")</f>
        <v/>
      </c>
      <c r="CE2431" s="41" t="str">
        <f>'Data Entry'!$BW5076</f>
        <v/>
      </c>
    </row>
    <row r="2432" spans="77:83" hidden="1" x14ac:dyDescent="0.25">
      <c r="BY2432" s="37">
        <v>2429</v>
      </c>
      <c r="CC2432" s="41" t="str">
        <f>IFERROR(INDEX('Data Entry'!$BY$2649:$BY$5288, MATCH($BY2432, 'Data Entry'!$BZ$2649:$BZ$5288, 0)), "")</f>
        <v/>
      </c>
      <c r="CE2432" s="41" t="str">
        <f>'Data Entry'!$BW5077</f>
        <v/>
      </c>
    </row>
    <row r="2433" spans="77:83" hidden="1" x14ac:dyDescent="0.25">
      <c r="BY2433" s="37">
        <v>2430</v>
      </c>
      <c r="CC2433" s="41" t="str">
        <f>IFERROR(INDEX('Data Entry'!$BY$2649:$BY$5288, MATCH($BY2433, 'Data Entry'!$BZ$2649:$BZ$5288, 0)), "")</f>
        <v/>
      </c>
      <c r="CE2433" s="41" t="str">
        <f>'Data Entry'!$BW5078</f>
        <v/>
      </c>
    </row>
    <row r="2434" spans="77:83" hidden="1" x14ac:dyDescent="0.25">
      <c r="BY2434" s="37">
        <v>2431</v>
      </c>
      <c r="CC2434" s="41" t="str">
        <f>IFERROR(INDEX('Data Entry'!$BY$2649:$BY$5288, MATCH($BY2434, 'Data Entry'!$BZ$2649:$BZ$5288, 0)), "")</f>
        <v/>
      </c>
      <c r="CE2434" s="41" t="str">
        <f>'Data Entry'!$BW5079</f>
        <v/>
      </c>
    </row>
    <row r="2435" spans="77:83" hidden="1" x14ac:dyDescent="0.25">
      <c r="BY2435" s="37">
        <v>2432</v>
      </c>
      <c r="CC2435" s="41" t="str">
        <f>IFERROR(INDEX('Data Entry'!$BY$2649:$BY$5288, MATCH($BY2435, 'Data Entry'!$BZ$2649:$BZ$5288, 0)), "")</f>
        <v/>
      </c>
      <c r="CE2435" s="41" t="str">
        <f>'Data Entry'!$BW5080</f>
        <v/>
      </c>
    </row>
    <row r="2436" spans="77:83" hidden="1" x14ac:dyDescent="0.25">
      <c r="BY2436" s="37">
        <v>2433</v>
      </c>
      <c r="CC2436" s="41" t="str">
        <f>IFERROR(INDEX('Data Entry'!$BY$2649:$BY$5288, MATCH($BY2436, 'Data Entry'!$BZ$2649:$BZ$5288, 0)), "")</f>
        <v/>
      </c>
      <c r="CE2436" s="41" t="str">
        <f>'Data Entry'!$BW5081</f>
        <v/>
      </c>
    </row>
    <row r="2437" spans="77:83" hidden="1" x14ac:dyDescent="0.25">
      <c r="BY2437" s="37">
        <v>2434</v>
      </c>
      <c r="CC2437" s="41" t="str">
        <f>IFERROR(INDEX('Data Entry'!$BY$2649:$BY$5288, MATCH($BY2437, 'Data Entry'!$BZ$2649:$BZ$5288, 0)), "")</f>
        <v/>
      </c>
      <c r="CE2437" s="41" t="str">
        <f>'Data Entry'!$BW5082</f>
        <v/>
      </c>
    </row>
    <row r="2438" spans="77:83" hidden="1" x14ac:dyDescent="0.25">
      <c r="BY2438" s="37">
        <v>2435</v>
      </c>
      <c r="CC2438" s="41" t="str">
        <f>IFERROR(INDEX('Data Entry'!$BY$2649:$BY$5288, MATCH($BY2438, 'Data Entry'!$BZ$2649:$BZ$5288, 0)), "")</f>
        <v/>
      </c>
      <c r="CE2438" s="41" t="str">
        <f>'Data Entry'!$BW5083</f>
        <v/>
      </c>
    </row>
    <row r="2439" spans="77:83" hidden="1" x14ac:dyDescent="0.25">
      <c r="BY2439" s="37">
        <v>2436</v>
      </c>
      <c r="CC2439" s="41" t="str">
        <f>IFERROR(INDEX('Data Entry'!$BY$2649:$BY$5288, MATCH($BY2439, 'Data Entry'!$BZ$2649:$BZ$5288, 0)), "")</f>
        <v/>
      </c>
      <c r="CE2439" s="41" t="str">
        <f>'Data Entry'!$BW5084</f>
        <v/>
      </c>
    </row>
    <row r="2440" spans="77:83" hidden="1" x14ac:dyDescent="0.25">
      <c r="BY2440" s="37">
        <v>2437</v>
      </c>
      <c r="CC2440" s="41" t="str">
        <f>IFERROR(INDEX('Data Entry'!$BY$2649:$BY$5288, MATCH($BY2440, 'Data Entry'!$BZ$2649:$BZ$5288, 0)), "")</f>
        <v/>
      </c>
      <c r="CE2440" s="41" t="str">
        <f>'Data Entry'!$BW5085</f>
        <v/>
      </c>
    </row>
    <row r="2441" spans="77:83" hidden="1" x14ac:dyDescent="0.25">
      <c r="BY2441" s="37">
        <v>2438</v>
      </c>
      <c r="CC2441" s="41" t="str">
        <f>IFERROR(INDEX('Data Entry'!$BY$2649:$BY$5288, MATCH($BY2441, 'Data Entry'!$BZ$2649:$BZ$5288, 0)), "")</f>
        <v/>
      </c>
      <c r="CE2441" s="41" t="str">
        <f>'Data Entry'!$BW5086</f>
        <v/>
      </c>
    </row>
    <row r="2442" spans="77:83" hidden="1" x14ac:dyDescent="0.25">
      <c r="BY2442" s="37">
        <v>2439</v>
      </c>
      <c r="CC2442" s="41" t="str">
        <f>IFERROR(INDEX('Data Entry'!$BY$2649:$BY$5288, MATCH($BY2442, 'Data Entry'!$BZ$2649:$BZ$5288, 0)), "")</f>
        <v/>
      </c>
      <c r="CE2442" s="41" t="str">
        <f>'Data Entry'!$BW5087</f>
        <v/>
      </c>
    </row>
    <row r="2443" spans="77:83" hidden="1" x14ac:dyDescent="0.25">
      <c r="BY2443" s="37">
        <v>2440</v>
      </c>
      <c r="CC2443" s="41" t="str">
        <f>IFERROR(INDEX('Data Entry'!$BY$2649:$BY$5288, MATCH($BY2443, 'Data Entry'!$BZ$2649:$BZ$5288, 0)), "")</f>
        <v/>
      </c>
      <c r="CE2443" s="41" t="str">
        <f>'Data Entry'!$BW5088</f>
        <v/>
      </c>
    </row>
    <row r="2444" spans="77:83" hidden="1" x14ac:dyDescent="0.25">
      <c r="BY2444" s="37">
        <v>2441</v>
      </c>
      <c r="CC2444" s="41" t="str">
        <f>IFERROR(INDEX('Data Entry'!$BY$2649:$BY$5288, MATCH($BY2444, 'Data Entry'!$BZ$2649:$BZ$5288, 0)), "")</f>
        <v/>
      </c>
      <c r="CE2444" s="41" t="str">
        <f>'Data Entry'!$BW5089</f>
        <v/>
      </c>
    </row>
    <row r="2445" spans="77:83" hidden="1" x14ac:dyDescent="0.25">
      <c r="BY2445" s="37">
        <v>2442</v>
      </c>
      <c r="CC2445" s="41" t="str">
        <f>IFERROR(INDEX('Data Entry'!$BY$2649:$BY$5288, MATCH($BY2445, 'Data Entry'!$BZ$2649:$BZ$5288, 0)), "")</f>
        <v/>
      </c>
      <c r="CE2445" s="41" t="str">
        <f>'Data Entry'!$BW5090</f>
        <v/>
      </c>
    </row>
    <row r="2446" spans="77:83" hidden="1" x14ac:dyDescent="0.25">
      <c r="BY2446" s="37">
        <v>2443</v>
      </c>
      <c r="CC2446" s="41" t="str">
        <f>IFERROR(INDEX('Data Entry'!$BY$2649:$BY$5288, MATCH($BY2446, 'Data Entry'!$BZ$2649:$BZ$5288, 0)), "")</f>
        <v/>
      </c>
      <c r="CE2446" s="41" t="str">
        <f>'Data Entry'!$BW5091</f>
        <v/>
      </c>
    </row>
    <row r="2447" spans="77:83" hidden="1" x14ac:dyDescent="0.25">
      <c r="BY2447" s="37">
        <v>2444</v>
      </c>
      <c r="CC2447" s="41" t="str">
        <f>IFERROR(INDEX('Data Entry'!$BY$2649:$BY$5288, MATCH($BY2447, 'Data Entry'!$BZ$2649:$BZ$5288, 0)), "")</f>
        <v/>
      </c>
      <c r="CE2447" s="41" t="str">
        <f>'Data Entry'!$BW5092</f>
        <v/>
      </c>
    </row>
    <row r="2448" spans="77:83" hidden="1" x14ac:dyDescent="0.25">
      <c r="BY2448" s="37">
        <v>2445</v>
      </c>
      <c r="CC2448" s="41" t="str">
        <f>IFERROR(INDEX('Data Entry'!$BY$2649:$BY$5288, MATCH($BY2448, 'Data Entry'!$BZ$2649:$BZ$5288, 0)), "")</f>
        <v/>
      </c>
      <c r="CE2448" s="41" t="str">
        <f>'Data Entry'!$BW5093</f>
        <v/>
      </c>
    </row>
    <row r="2449" spans="77:83" hidden="1" x14ac:dyDescent="0.25">
      <c r="BY2449" s="37">
        <v>2446</v>
      </c>
      <c r="CC2449" s="41" t="str">
        <f>IFERROR(INDEX('Data Entry'!$BY$2649:$BY$5288, MATCH($BY2449, 'Data Entry'!$BZ$2649:$BZ$5288, 0)), "")</f>
        <v/>
      </c>
      <c r="CE2449" s="41" t="str">
        <f>'Data Entry'!$BW5094</f>
        <v/>
      </c>
    </row>
    <row r="2450" spans="77:83" hidden="1" x14ac:dyDescent="0.25">
      <c r="BY2450" s="37">
        <v>2447</v>
      </c>
      <c r="CC2450" s="41" t="str">
        <f>IFERROR(INDEX('Data Entry'!$BY$2649:$BY$5288, MATCH($BY2450, 'Data Entry'!$BZ$2649:$BZ$5288, 0)), "")</f>
        <v/>
      </c>
      <c r="CE2450" s="41" t="str">
        <f>'Data Entry'!$BW5095</f>
        <v/>
      </c>
    </row>
    <row r="2451" spans="77:83" hidden="1" x14ac:dyDescent="0.25">
      <c r="BY2451" s="37">
        <v>2448</v>
      </c>
      <c r="CC2451" s="41" t="str">
        <f>IFERROR(INDEX('Data Entry'!$BY$2649:$BY$5288, MATCH($BY2451, 'Data Entry'!$BZ$2649:$BZ$5288, 0)), "")</f>
        <v/>
      </c>
      <c r="CE2451" s="41" t="str">
        <f>'Data Entry'!$BW5096</f>
        <v/>
      </c>
    </row>
    <row r="2452" spans="77:83" hidden="1" x14ac:dyDescent="0.25">
      <c r="BY2452" s="37">
        <v>2449</v>
      </c>
      <c r="CC2452" s="41" t="str">
        <f>IFERROR(INDEX('Data Entry'!$BY$2649:$BY$5288, MATCH($BY2452, 'Data Entry'!$BZ$2649:$BZ$5288, 0)), "")</f>
        <v/>
      </c>
      <c r="CE2452" s="41" t="str">
        <f>'Data Entry'!$BW5097</f>
        <v/>
      </c>
    </row>
    <row r="2453" spans="77:83" hidden="1" x14ac:dyDescent="0.25">
      <c r="BY2453" s="37">
        <v>2450</v>
      </c>
      <c r="CC2453" s="41" t="str">
        <f>IFERROR(INDEX('Data Entry'!$BY$2649:$BY$5288, MATCH($BY2453, 'Data Entry'!$BZ$2649:$BZ$5288, 0)), "")</f>
        <v/>
      </c>
      <c r="CE2453" s="41" t="str">
        <f>'Data Entry'!$BW5098</f>
        <v/>
      </c>
    </row>
    <row r="2454" spans="77:83" hidden="1" x14ac:dyDescent="0.25">
      <c r="BY2454" s="37">
        <v>2451</v>
      </c>
      <c r="CC2454" s="41" t="str">
        <f>IFERROR(INDEX('Data Entry'!$BY$2649:$BY$5288, MATCH($BY2454, 'Data Entry'!$BZ$2649:$BZ$5288, 0)), "")</f>
        <v/>
      </c>
      <c r="CE2454" s="41" t="str">
        <f>'Data Entry'!$BW5099</f>
        <v/>
      </c>
    </row>
    <row r="2455" spans="77:83" hidden="1" x14ac:dyDescent="0.25">
      <c r="BY2455" s="37">
        <v>2452</v>
      </c>
      <c r="CC2455" s="41" t="str">
        <f>IFERROR(INDEX('Data Entry'!$BY$2649:$BY$5288, MATCH($BY2455, 'Data Entry'!$BZ$2649:$BZ$5288, 0)), "")</f>
        <v/>
      </c>
      <c r="CE2455" s="41" t="str">
        <f>'Data Entry'!$BW5100</f>
        <v/>
      </c>
    </row>
    <row r="2456" spans="77:83" hidden="1" x14ac:dyDescent="0.25">
      <c r="BY2456" s="37">
        <v>2453</v>
      </c>
      <c r="CC2456" s="41" t="str">
        <f>IFERROR(INDEX('Data Entry'!$BY$2649:$BY$5288, MATCH($BY2456, 'Data Entry'!$BZ$2649:$BZ$5288, 0)), "")</f>
        <v/>
      </c>
      <c r="CE2456" s="41" t="str">
        <f>'Data Entry'!$BW5101</f>
        <v/>
      </c>
    </row>
    <row r="2457" spans="77:83" hidden="1" x14ac:dyDescent="0.25">
      <c r="BY2457" s="37">
        <v>2454</v>
      </c>
      <c r="CC2457" s="41" t="str">
        <f>IFERROR(INDEX('Data Entry'!$BY$2649:$BY$5288, MATCH($BY2457, 'Data Entry'!$BZ$2649:$BZ$5288, 0)), "")</f>
        <v/>
      </c>
      <c r="CE2457" s="41" t="str">
        <f>'Data Entry'!$BW5102</f>
        <v/>
      </c>
    </row>
    <row r="2458" spans="77:83" hidden="1" x14ac:dyDescent="0.25">
      <c r="BY2458" s="37">
        <v>2455</v>
      </c>
      <c r="CC2458" s="41" t="str">
        <f>IFERROR(INDEX('Data Entry'!$BY$2649:$BY$5288, MATCH($BY2458, 'Data Entry'!$BZ$2649:$BZ$5288, 0)), "")</f>
        <v/>
      </c>
      <c r="CE2458" s="41" t="str">
        <f>'Data Entry'!$BW5103</f>
        <v/>
      </c>
    </row>
    <row r="2459" spans="77:83" hidden="1" x14ac:dyDescent="0.25">
      <c r="BY2459" s="37">
        <v>2456</v>
      </c>
      <c r="CC2459" s="41" t="str">
        <f>IFERROR(INDEX('Data Entry'!$BY$2649:$BY$5288, MATCH($BY2459, 'Data Entry'!$BZ$2649:$BZ$5288, 0)), "")</f>
        <v/>
      </c>
      <c r="CE2459" s="41" t="str">
        <f>'Data Entry'!$BW5104</f>
        <v/>
      </c>
    </row>
    <row r="2460" spans="77:83" hidden="1" x14ac:dyDescent="0.25">
      <c r="BY2460" s="37">
        <v>2457</v>
      </c>
      <c r="CC2460" s="41" t="str">
        <f>IFERROR(INDEX('Data Entry'!$BY$2649:$BY$5288, MATCH($BY2460, 'Data Entry'!$BZ$2649:$BZ$5288, 0)), "")</f>
        <v/>
      </c>
      <c r="CE2460" s="41" t="str">
        <f>'Data Entry'!$BW5105</f>
        <v/>
      </c>
    </row>
    <row r="2461" spans="77:83" hidden="1" x14ac:dyDescent="0.25">
      <c r="BY2461" s="37">
        <v>2458</v>
      </c>
      <c r="CC2461" s="41" t="str">
        <f>IFERROR(INDEX('Data Entry'!$BY$2649:$BY$5288, MATCH($BY2461, 'Data Entry'!$BZ$2649:$BZ$5288, 0)), "")</f>
        <v/>
      </c>
      <c r="CE2461" s="41" t="str">
        <f>'Data Entry'!$BW5106</f>
        <v/>
      </c>
    </row>
    <row r="2462" spans="77:83" hidden="1" x14ac:dyDescent="0.25">
      <c r="BY2462" s="37">
        <v>2459</v>
      </c>
      <c r="CC2462" s="41" t="str">
        <f>IFERROR(INDEX('Data Entry'!$BY$2649:$BY$5288, MATCH($BY2462, 'Data Entry'!$BZ$2649:$BZ$5288, 0)), "")</f>
        <v/>
      </c>
      <c r="CE2462" s="41" t="str">
        <f>'Data Entry'!$BW5107</f>
        <v/>
      </c>
    </row>
    <row r="2463" spans="77:83" hidden="1" x14ac:dyDescent="0.25">
      <c r="BY2463" s="37">
        <v>2460</v>
      </c>
      <c r="CC2463" s="41" t="str">
        <f>IFERROR(INDEX('Data Entry'!$BY$2649:$BY$5288, MATCH($BY2463, 'Data Entry'!$BZ$2649:$BZ$5288, 0)), "")</f>
        <v/>
      </c>
      <c r="CE2463" s="41" t="str">
        <f>'Data Entry'!$BW5108</f>
        <v/>
      </c>
    </row>
    <row r="2464" spans="77:83" hidden="1" x14ac:dyDescent="0.25">
      <c r="BY2464" s="37">
        <v>2461</v>
      </c>
      <c r="CC2464" s="41" t="str">
        <f>IFERROR(INDEX('Data Entry'!$BY$2649:$BY$5288, MATCH($BY2464, 'Data Entry'!$BZ$2649:$BZ$5288, 0)), "")</f>
        <v/>
      </c>
      <c r="CE2464" s="41" t="str">
        <f>'Data Entry'!$BW5109</f>
        <v/>
      </c>
    </row>
    <row r="2465" spans="77:83" hidden="1" x14ac:dyDescent="0.25">
      <c r="BY2465" s="37">
        <v>2462</v>
      </c>
      <c r="CC2465" s="41" t="str">
        <f>IFERROR(INDEX('Data Entry'!$BY$2649:$BY$5288, MATCH($BY2465, 'Data Entry'!$BZ$2649:$BZ$5288, 0)), "")</f>
        <v/>
      </c>
      <c r="CE2465" s="41" t="str">
        <f>'Data Entry'!$BW5110</f>
        <v/>
      </c>
    </row>
    <row r="2466" spans="77:83" hidden="1" x14ac:dyDescent="0.25">
      <c r="BY2466" s="37">
        <v>2463</v>
      </c>
      <c r="CC2466" s="41" t="str">
        <f>IFERROR(INDEX('Data Entry'!$BY$2649:$BY$5288, MATCH($BY2466, 'Data Entry'!$BZ$2649:$BZ$5288, 0)), "")</f>
        <v/>
      </c>
      <c r="CE2466" s="41" t="str">
        <f>'Data Entry'!$BW5111</f>
        <v/>
      </c>
    </row>
    <row r="2467" spans="77:83" hidden="1" x14ac:dyDescent="0.25">
      <c r="BY2467" s="37">
        <v>2464</v>
      </c>
      <c r="CC2467" s="41" t="str">
        <f>IFERROR(INDEX('Data Entry'!$BY$2649:$BY$5288, MATCH($BY2467, 'Data Entry'!$BZ$2649:$BZ$5288, 0)), "")</f>
        <v/>
      </c>
      <c r="CE2467" s="41" t="str">
        <f>'Data Entry'!$BW5112</f>
        <v/>
      </c>
    </row>
    <row r="2468" spans="77:83" hidden="1" x14ac:dyDescent="0.25">
      <c r="BY2468" s="37">
        <v>2465</v>
      </c>
      <c r="CC2468" s="41" t="str">
        <f>IFERROR(INDEX('Data Entry'!$BY$2649:$BY$5288, MATCH($BY2468, 'Data Entry'!$BZ$2649:$BZ$5288, 0)), "")</f>
        <v/>
      </c>
      <c r="CE2468" s="41" t="str">
        <f>'Data Entry'!$BW5113</f>
        <v/>
      </c>
    </row>
    <row r="2469" spans="77:83" hidden="1" x14ac:dyDescent="0.25">
      <c r="BY2469" s="37">
        <v>2466</v>
      </c>
      <c r="CC2469" s="41" t="str">
        <f>IFERROR(INDEX('Data Entry'!$BY$2649:$BY$5288, MATCH($BY2469, 'Data Entry'!$BZ$2649:$BZ$5288, 0)), "")</f>
        <v/>
      </c>
      <c r="CE2469" s="41" t="str">
        <f>'Data Entry'!$BW5114</f>
        <v/>
      </c>
    </row>
    <row r="2470" spans="77:83" hidden="1" x14ac:dyDescent="0.25">
      <c r="BY2470" s="37">
        <v>2467</v>
      </c>
      <c r="CC2470" s="41" t="str">
        <f>IFERROR(INDEX('Data Entry'!$BY$2649:$BY$5288, MATCH($BY2470, 'Data Entry'!$BZ$2649:$BZ$5288, 0)), "")</f>
        <v/>
      </c>
      <c r="CE2470" s="41" t="str">
        <f>'Data Entry'!$BW5115</f>
        <v/>
      </c>
    </row>
    <row r="2471" spans="77:83" hidden="1" x14ac:dyDescent="0.25">
      <c r="BY2471" s="37">
        <v>2468</v>
      </c>
      <c r="CC2471" s="41" t="str">
        <f>IFERROR(INDEX('Data Entry'!$BY$2649:$BY$5288, MATCH($BY2471, 'Data Entry'!$BZ$2649:$BZ$5288, 0)), "")</f>
        <v/>
      </c>
      <c r="CE2471" s="41" t="str">
        <f>'Data Entry'!$BW5116</f>
        <v/>
      </c>
    </row>
    <row r="2472" spans="77:83" hidden="1" x14ac:dyDescent="0.25">
      <c r="BY2472" s="37">
        <v>2469</v>
      </c>
      <c r="CC2472" s="41" t="str">
        <f>IFERROR(INDEX('Data Entry'!$BY$2649:$BY$5288, MATCH($BY2472, 'Data Entry'!$BZ$2649:$BZ$5288, 0)), "")</f>
        <v/>
      </c>
      <c r="CE2472" s="41" t="str">
        <f>'Data Entry'!$BW5117</f>
        <v/>
      </c>
    </row>
    <row r="2473" spans="77:83" hidden="1" x14ac:dyDescent="0.25">
      <c r="BY2473" s="37">
        <v>2470</v>
      </c>
      <c r="CC2473" s="41" t="str">
        <f>IFERROR(INDEX('Data Entry'!$BY$2649:$BY$5288, MATCH($BY2473, 'Data Entry'!$BZ$2649:$BZ$5288, 0)), "")</f>
        <v/>
      </c>
      <c r="CE2473" s="41" t="str">
        <f>'Data Entry'!$BW5118</f>
        <v/>
      </c>
    </row>
    <row r="2474" spans="77:83" hidden="1" x14ac:dyDescent="0.25">
      <c r="BY2474" s="37">
        <v>2471</v>
      </c>
      <c r="CC2474" s="41" t="str">
        <f>IFERROR(INDEX('Data Entry'!$BY$2649:$BY$5288, MATCH($BY2474, 'Data Entry'!$BZ$2649:$BZ$5288, 0)), "")</f>
        <v/>
      </c>
      <c r="CE2474" s="41" t="str">
        <f>'Data Entry'!$BW5119</f>
        <v/>
      </c>
    </row>
    <row r="2475" spans="77:83" hidden="1" x14ac:dyDescent="0.25">
      <c r="BY2475" s="37">
        <v>2472</v>
      </c>
      <c r="CC2475" s="41" t="str">
        <f>IFERROR(INDEX('Data Entry'!$BY$2649:$BY$5288, MATCH($BY2475, 'Data Entry'!$BZ$2649:$BZ$5288, 0)), "")</f>
        <v/>
      </c>
      <c r="CE2475" s="41" t="str">
        <f>'Data Entry'!$BW5120</f>
        <v/>
      </c>
    </row>
    <row r="2476" spans="77:83" hidden="1" x14ac:dyDescent="0.25">
      <c r="BY2476" s="37">
        <v>2473</v>
      </c>
      <c r="CC2476" s="41" t="str">
        <f>IFERROR(INDEX('Data Entry'!$BY$2649:$BY$5288, MATCH($BY2476, 'Data Entry'!$BZ$2649:$BZ$5288, 0)), "")</f>
        <v/>
      </c>
      <c r="CE2476" s="41" t="str">
        <f>'Data Entry'!$BW5121</f>
        <v/>
      </c>
    </row>
    <row r="2477" spans="77:83" hidden="1" x14ac:dyDescent="0.25">
      <c r="BY2477" s="37">
        <v>2474</v>
      </c>
      <c r="CC2477" s="41" t="str">
        <f>IFERROR(INDEX('Data Entry'!$BY$2649:$BY$5288, MATCH($BY2477, 'Data Entry'!$BZ$2649:$BZ$5288, 0)), "")</f>
        <v/>
      </c>
      <c r="CE2477" s="41" t="str">
        <f>'Data Entry'!$BW5122</f>
        <v/>
      </c>
    </row>
    <row r="2478" spans="77:83" hidden="1" x14ac:dyDescent="0.25">
      <c r="BY2478" s="37">
        <v>2475</v>
      </c>
      <c r="CC2478" s="41" t="str">
        <f>IFERROR(INDEX('Data Entry'!$BY$2649:$BY$5288, MATCH($BY2478, 'Data Entry'!$BZ$2649:$BZ$5288, 0)), "")</f>
        <v/>
      </c>
      <c r="CE2478" s="41" t="str">
        <f>'Data Entry'!$BW5123</f>
        <v/>
      </c>
    </row>
    <row r="2479" spans="77:83" hidden="1" x14ac:dyDescent="0.25">
      <c r="BY2479" s="37">
        <v>2476</v>
      </c>
      <c r="CC2479" s="41" t="str">
        <f>IFERROR(INDEX('Data Entry'!$BY$2649:$BY$5288, MATCH($BY2479, 'Data Entry'!$BZ$2649:$BZ$5288, 0)), "")</f>
        <v/>
      </c>
      <c r="CE2479" s="41" t="str">
        <f>'Data Entry'!$BW5124</f>
        <v/>
      </c>
    </row>
    <row r="2480" spans="77:83" hidden="1" x14ac:dyDescent="0.25">
      <c r="BY2480" s="37">
        <v>2477</v>
      </c>
      <c r="CC2480" s="41" t="str">
        <f>IFERROR(INDEX('Data Entry'!$BY$2649:$BY$5288, MATCH($BY2480, 'Data Entry'!$BZ$2649:$BZ$5288, 0)), "")</f>
        <v/>
      </c>
      <c r="CE2480" s="41" t="str">
        <f>'Data Entry'!$BW5125</f>
        <v/>
      </c>
    </row>
    <row r="2481" spans="77:83" hidden="1" x14ac:dyDescent="0.25">
      <c r="BY2481" s="37">
        <v>2478</v>
      </c>
      <c r="CC2481" s="41" t="str">
        <f>IFERROR(INDEX('Data Entry'!$BY$2649:$BY$5288, MATCH($BY2481, 'Data Entry'!$BZ$2649:$BZ$5288, 0)), "")</f>
        <v/>
      </c>
      <c r="CE2481" s="41" t="str">
        <f>'Data Entry'!$BW5126</f>
        <v/>
      </c>
    </row>
    <row r="2482" spans="77:83" hidden="1" x14ac:dyDescent="0.25">
      <c r="BY2482" s="37">
        <v>2479</v>
      </c>
      <c r="CC2482" s="41" t="str">
        <f>IFERROR(INDEX('Data Entry'!$BY$2649:$BY$5288, MATCH($BY2482, 'Data Entry'!$BZ$2649:$BZ$5288, 0)), "")</f>
        <v/>
      </c>
      <c r="CE2482" s="41" t="str">
        <f>'Data Entry'!$BW5127</f>
        <v/>
      </c>
    </row>
    <row r="2483" spans="77:83" hidden="1" x14ac:dyDescent="0.25">
      <c r="BY2483" s="37">
        <v>2480</v>
      </c>
      <c r="CC2483" s="41" t="str">
        <f>IFERROR(INDEX('Data Entry'!$BY$2649:$BY$5288, MATCH($BY2483, 'Data Entry'!$BZ$2649:$BZ$5288, 0)), "")</f>
        <v/>
      </c>
      <c r="CE2483" s="41" t="str">
        <f>'Data Entry'!$BW5128</f>
        <v/>
      </c>
    </row>
    <row r="2484" spans="77:83" hidden="1" x14ac:dyDescent="0.25">
      <c r="BY2484" s="37">
        <v>2481</v>
      </c>
      <c r="CC2484" s="41" t="str">
        <f>IFERROR(INDEX('Data Entry'!$BY$2649:$BY$5288, MATCH($BY2484, 'Data Entry'!$BZ$2649:$BZ$5288, 0)), "")</f>
        <v/>
      </c>
      <c r="CE2484" s="41" t="str">
        <f>'Data Entry'!$BW5129</f>
        <v/>
      </c>
    </row>
    <row r="2485" spans="77:83" hidden="1" x14ac:dyDescent="0.25">
      <c r="BY2485" s="37">
        <v>2482</v>
      </c>
      <c r="CC2485" s="41" t="str">
        <f>IFERROR(INDEX('Data Entry'!$BY$2649:$BY$5288, MATCH($BY2485, 'Data Entry'!$BZ$2649:$BZ$5288, 0)), "")</f>
        <v/>
      </c>
      <c r="CE2485" s="41" t="str">
        <f>'Data Entry'!$BW5130</f>
        <v/>
      </c>
    </row>
    <row r="2486" spans="77:83" hidden="1" x14ac:dyDescent="0.25">
      <c r="BY2486" s="37">
        <v>2483</v>
      </c>
      <c r="CC2486" s="41" t="str">
        <f>IFERROR(INDEX('Data Entry'!$BY$2649:$BY$5288, MATCH($BY2486, 'Data Entry'!$BZ$2649:$BZ$5288, 0)), "")</f>
        <v/>
      </c>
      <c r="CE2486" s="41" t="str">
        <f>'Data Entry'!$BW5131</f>
        <v/>
      </c>
    </row>
    <row r="2487" spans="77:83" hidden="1" x14ac:dyDescent="0.25">
      <c r="BY2487" s="37">
        <v>2484</v>
      </c>
      <c r="CC2487" s="41" t="str">
        <f>IFERROR(INDEX('Data Entry'!$BY$2649:$BY$5288, MATCH($BY2487, 'Data Entry'!$BZ$2649:$BZ$5288, 0)), "")</f>
        <v/>
      </c>
      <c r="CE2487" s="41" t="str">
        <f>'Data Entry'!$BW5132</f>
        <v/>
      </c>
    </row>
    <row r="2488" spans="77:83" hidden="1" x14ac:dyDescent="0.25">
      <c r="BY2488" s="37">
        <v>2485</v>
      </c>
      <c r="CC2488" s="41" t="str">
        <f>IFERROR(INDEX('Data Entry'!$BY$2649:$BY$5288, MATCH($BY2488, 'Data Entry'!$BZ$2649:$BZ$5288, 0)), "")</f>
        <v/>
      </c>
      <c r="CE2488" s="41" t="str">
        <f>'Data Entry'!$BW5133</f>
        <v/>
      </c>
    </row>
    <row r="2489" spans="77:83" hidden="1" x14ac:dyDescent="0.25">
      <c r="BY2489" s="37">
        <v>2486</v>
      </c>
      <c r="CC2489" s="41" t="str">
        <f>IFERROR(INDEX('Data Entry'!$BY$2649:$BY$5288, MATCH($BY2489, 'Data Entry'!$BZ$2649:$BZ$5288, 0)), "")</f>
        <v/>
      </c>
      <c r="CE2489" s="41" t="str">
        <f>'Data Entry'!$BW5134</f>
        <v/>
      </c>
    </row>
    <row r="2490" spans="77:83" hidden="1" x14ac:dyDescent="0.25">
      <c r="BY2490" s="37">
        <v>2487</v>
      </c>
      <c r="CC2490" s="41" t="str">
        <f>IFERROR(INDEX('Data Entry'!$BY$2649:$BY$5288, MATCH($BY2490, 'Data Entry'!$BZ$2649:$BZ$5288, 0)), "")</f>
        <v/>
      </c>
      <c r="CE2490" s="41" t="str">
        <f>'Data Entry'!$BW5135</f>
        <v/>
      </c>
    </row>
    <row r="2491" spans="77:83" hidden="1" x14ac:dyDescent="0.25">
      <c r="BY2491" s="37">
        <v>2488</v>
      </c>
      <c r="CC2491" s="41" t="str">
        <f>IFERROR(INDEX('Data Entry'!$BY$2649:$BY$5288, MATCH($BY2491, 'Data Entry'!$BZ$2649:$BZ$5288, 0)), "")</f>
        <v/>
      </c>
      <c r="CE2491" s="41" t="str">
        <f>'Data Entry'!$BW5136</f>
        <v/>
      </c>
    </row>
    <row r="2492" spans="77:83" hidden="1" x14ac:dyDescent="0.25">
      <c r="BY2492" s="37">
        <v>2489</v>
      </c>
      <c r="CC2492" s="41" t="str">
        <f>IFERROR(INDEX('Data Entry'!$BY$2649:$BY$5288, MATCH($BY2492, 'Data Entry'!$BZ$2649:$BZ$5288, 0)), "")</f>
        <v/>
      </c>
      <c r="CE2492" s="41" t="str">
        <f>'Data Entry'!$BW5137</f>
        <v/>
      </c>
    </row>
    <row r="2493" spans="77:83" hidden="1" x14ac:dyDescent="0.25">
      <c r="BY2493" s="37">
        <v>2490</v>
      </c>
      <c r="CC2493" s="41" t="str">
        <f>IFERROR(INDEX('Data Entry'!$BY$2649:$BY$5288, MATCH($BY2493, 'Data Entry'!$BZ$2649:$BZ$5288, 0)), "")</f>
        <v/>
      </c>
      <c r="CE2493" s="41" t="str">
        <f>'Data Entry'!$BW5138</f>
        <v/>
      </c>
    </row>
    <row r="2494" spans="77:83" hidden="1" x14ac:dyDescent="0.25">
      <c r="BY2494" s="37">
        <v>2491</v>
      </c>
      <c r="CC2494" s="41" t="str">
        <f>IFERROR(INDEX('Data Entry'!$BY$2649:$BY$5288, MATCH($BY2494, 'Data Entry'!$BZ$2649:$BZ$5288, 0)), "")</f>
        <v/>
      </c>
      <c r="CE2494" s="41" t="str">
        <f>'Data Entry'!$BW5139</f>
        <v/>
      </c>
    </row>
    <row r="2495" spans="77:83" hidden="1" x14ac:dyDescent="0.25">
      <c r="BY2495" s="37">
        <v>2492</v>
      </c>
      <c r="CC2495" s="41" t="str">
        <f>IFERROR(INDEX('Data Entry'!$BY$2649:$BY$5288, MATCH($BY2495, 'Data Entry'!$BZ$2649:$BZ$5288, 0)), "")</f>
        <v/>
      </c>
      <c r="CE2495" s="41" t="str">
        <f>'Data Entry'!$BW5140</f>
        <v/>
      </c>
    </row>
    <row r="2496" spans="77:83" hidden="1" x14ac:dyDescent="0.25">
      <c r="BY2496" s="37">
        <v>2493</v>
      </c>
      <c r="CC2496" s="41" t="str">
        <f>IFERROR(INDEX('Data Entry'!$BY$2649:$BY$5288, MATCH($BY2496, 'Data Entry'!$BZ$2649:$BZ$5288, 0)), "")</f>
        <v/>
      </c>
      <c r="CE2496" s="41" t="str">
        <f>'Data Entry'!$BW5141</f>
        <v/>
      </c>
    </row>
    <row r="2497" spans="77:83" hidden="1" x14ac:dyDescent="0.25">
      <c r="BY2497" s="37">
        <v>2494</v>
      </c>
      <c r="CC2497" s="41" t="str">
        <f>IFERROR(INDEX('Data Entry'!$BY$2649:$BY$5288, MATCH($BY2497, 'Data Entry'!$BZ$2649:$BZ$5288, 0)), "")</f>
        <v/>
      </c>
      <c r="CE2497" s="41" t="str">
        <f>'Data Entry'!$BW5142</f>
        <v/>
      </c>
    </row>
    <row r="2498" spans="77:83" hidden="1" x14ac:dyDescent="0.25">
      <c r="BY2498" s="37">
        <v>2495</v>
      </c>
      <c r="CC2498" s="41" t="str">
        <f>IFERROR(INDEX('Data Entry'!$BY$2649:$BY$5288, MATCH($BY2498, 'Data Entry'!$BZ$2649:$BZ$5288, 0)), "")</f>
        <v/>
      </c>
      <c r="CE2498" s="41" t="str">
        <f>'Data Entry'!$BW5143</f>
        <v/>
      </c>
    </row>
    <row r="2499" spans="77:83" hidden="1" x14ac:dyDescent="0.25">
      <c r="BY2499" s="37">
        <v>2496</v>
      </c>
      <c r="CC2499" s="41" t="str">
        <f>IFERROR(INDEX('Data Entry'!$BY$2649:$BY$5288, MATCH($BY2499, 'Data Entry'!$BZ$2649:$BZ$5288, 0)), "")</f>
        <v/>
      </c>
      <c r="CE2499" s="41" t="str">
        <f>'Data Entry'!$BW5144</f>
        <v/>
      </c>
    </row>
    <row r="2500" spans="77:83" hidden="1" x14ac:dyDescent="0.25">
      <c r="BY2500" s="37">
        <v>2497</v>
      </c>
      <c r="CC2500" s="41" t="str">
        <f>IFERROR(INDEX('Data Entry'!$BY$2649:$BY$5288, MATCH($BY2500, 'Data Entry'!$BZ$2649:$BZ$5288, 0)), "")</f>
        <v/>
      </c>
      <c r="CE2500" s="41" t="str">
        <f>'Data Entry'!$BW5145</f>
        <v/>
      </c>
    </row>
    <row r="2501" spans="77:83" hidden="1" x14ac:dyDescent="0.25">
      <c r="BY2501" s="37">
        <v>2498</v>
      </c>
      <c r="CC2501" s="41" t="str">
        <f>IFERROR(INDEX('Data Entry'!$BY$2649:$BY$5288, MATCH($BY2501, 'Data Entry'!$BZ$2649:$BZ$5288, 0)), "")</f>
        <v/>
      </c>
      <c r="CE2501" s="41" t="str">
        <f>'Data Entry'!$BW5146</f>
        <v/>
      </c>
    </row>
    <row r="2502" spans="77:83" hidden="1" x14ac:dyDescent="0.25">
      <c r="BY2502" s="37">
        <v>2499</v>
      </c>
      <c r="CC2502" s="41" t="str">
        <f>IFERROR(INDEX('Data Entry'!$BY$2649:$BY$5288, MATCH($BY2502, 'Data Entry'!$BZ$2649:$BZ$5288, 0)), "")</f>
        <v/>
      </c>
      <c r="CE2502" s="41" t="str">
        <f>'Data Entry'!$BW5147</f>
        <v/>
      </c>
    </row>
    <row r="2503" spans="77:83" hidden="1" x14ac:dyDescent="0.25">
      <c r="BY2503" s="37">
        <v>2500</v>
      </c>
      <c r="CC2503" s="41" t="str">
        <f>IFERROR(INDEX('Data Entry'!$BY$2649:$BY$5288, MATCH($BY2503, 'Data Entry'!$BZ$2649:$BZ$5288, 0)), "")</f>
        <v/>
      </c>
      <c r="CE2503" s="41" t="str">
        <f>'Data Entry'!$BW5148</f>
        <v/>
      </c>
    </row>
    <row r="2504" spans="77:83" hidden="1" x14ac:dyDescent="0.25">
      <c r="BY2504" s="37">
        <v>2501</v>
      </c>
      <c r="CC2504" s="41" t="str">
        <f>IFERROR(INDEX('Data Entry'!$BY$2649:$BY$5288, MATCH($BY2504, 'Data Entry'!$BZ$2649:$BZ$5288, 0)), "")</f>
        <v/>
      </c>
      <c r="CE2504" s="41" t="str">
        <f>'Data Entry'!$BW5149</f>
        <v/>
      </c>
    </row>
    <row r="2505" spans="77:83" hidden="1" x14ac:dyDescent="0.25">
      <c r="BY2505" s="37">
        <v>2502</v>
      </c>
      <c r="CC2505" s="41" t="str">
        <f>IFERROR(INDEX('Data Entry'!$BY$2649:$BY$5288, MATCH($BY2505, 'Data Entry'!$BZ$2649:$BZ$5288, 0)), "")</f>
        <v/>
      </c>
      <c r="CE2505" s="41" t="str">
        <f>'Data Entry'!$BW5150</f>
        <v/>
      </c>
    </row>
    <row r="2506" spans="77:83" hidden="1" x14ac:dyDescent="0.25">
      <c r="BY2506" s="37">
        <v>2503</v>
      </c>
      <c r="CC2506" s="41" t="str">
        <f>IFERROR(INDEX('Data Entry'!$BY$2649:$BY$5288, MATCH($BY2506, 'Data Entry'!$BZ$2649:$BZ$5288, 0)), "")</f>
        <v/>
      </c>
      <c r="CE2506" s="41" t="str">
        <f>'Data Entry'!$BW5151</f>
        <v/>
      </c>
    </row>
    <row r="2507" spans="77:83" hidden="1" x14ac:dyDescent="0.25">
      <c r="BY2507" s="37">
        <v>2504</v>
      </c>
      <c r="CC2507" s="41" t="str">
        <f>IFERROR(INDEX('Data Entry'!$BY$2649:$BY$5288, MATCH($BY2507, 'Data Entry'!$BZ$2649:$BZ$5288, 0)), "")</f>
        <v/>
      </c>
      <c r="CE2507" s="41" t="str">
        <f>'Data Entry'!$BW5152</f>
        <v/>
      </c>
    </row>
    <row r="2508" spans="77:83" hidden="1" x14ac:dyDescent="0.25">
      <c r="BY2508" s="37">
        <v>2505</v>
      </c>
      <c r="CC2508" s="41" t="str">
        <f>IFERROR(INDEX('Data Entry'!$BY$2649:$BY$5288, MATCH($BY2508, 'Data Entry'!$BZ$2649:$BZ$5288, 0)), "")</f>
        <v/>
      </c>
      <c r="CE2508" s="41" t="str">
        <f>'Data Entry'!$BW5153</f>
        <v/>
      </c>
    </row>
    <row r="2509" spans="77:83" hidden="1" x14ac:dyDescent="0.25">
      <c r="BY2509" s="37">
        <v>2506</v>
      </c>
      <c r="CC2509" s="41" t="str">
        <f>IFERROR(INDEX('Data Entry'!$BY$2649:$BY$5288, MATCH($BY2509, 'Data Entry'!$BZ$2649:$BZ$5288, 0)), "")</f>
        <v/>
      </c>
      <c r="CE2509" s="41" t="str">
        <f>'Data Entry'!$BW5154</f>
        <v/>
      </c>
    </row>
    <row r="2510" spans="77:83" hidden="1" x14ac:dyDescent="0.25">
      <c r="BY2510" s="37">
        <v>2507</v>
      </c>
      <c r="CC2510" s="41" t="str">
        <f>IFERROR(INDEX('Data Entry'!$BY$2649:$BY$5288, MATCH($BY2510, 'Data Entry'!$BZ$2649:$BZ$5288, 0)), "")</f>
        <v/>
      </c>
      <c r="CE2510" s="41" t="str">
        <f>'Data Entry'!$BW5155</f>
        <v/>
      </c>
    </row>
    <row r="2511" spans="77:83" hidden="1" x14ac:dyDescent="0.25">
      <c r="BY2511" s="37">
        <v>2508</v>
      </c>
      <c r="CC2511" s="41" t="str">
        <f>IFERROR(INDEX('Data Entry'!$BY$2649:$BY$5288, MATCH($BY2511, 'Data Entry'!$BZ$2649:$BZ$5288, 0)), "")</f>
        <v/>
      </c>
      <c r="CE2511" s="41" t="str">
        <f>'Data Entry'!$BW5156</f>
        <v/>
      </c>
    </row>
    <row r="2512" spans="77:83" hidden="1" x14ac:dyDescent="0.25">
      <c r="BY2512" s="37">
        <v>2509</v>
      </c>
      <c r="CC2512" s="41" t="str">
        <f>IFERROR(INDEX('Data Entry'!$BY$2649:$BY$5288, MATCH($BY2512, 'Data Entry'!$BZ$2649:$BZ$5288, 0)), "")</f>
        <v/>
      </c>
      <c r="CE2512" s="41" t="str">
        <f>'Data Entry'!$BW5157</f>
        <v/>
      </c>
    </row>
    <row r="2513" spans="77:83" hidden="1" x14ac:dyDescent="0.25">
      <c r="BY2513" s="37">
        <v>2510</v>
      </c>
      <c r="CC2513" s="41" t="str">
        <f>IFERROR(INDEX('Data Entry'!$BY$2649:$BY$5288, MATCH($BY2513, 'Data Entry'!$BZ$2649:$BZ$5288, 0)), "")</f>
        <v/>
      </c>
      <c r="CE2513" s="41" t="str">
        <f>'Data Entry'!$BW5158</f>
        <v/>
      </c>
    </row>
    <row r="2514" spans="77:83" hidden="1" x14ac:dyDescent="0.25">
      <c r="BY2514" s="37">
        <v>2511</v>
      </c>
      <c r="CC2514" s="41" t="str">
        <f>IFERROR(INDEX('Data Entry'!$BY$2649:$BY$5288, MATCH($BY2514, 'Data Entry'!$BZ$2649:$BZ$5288, 0)), "")</f>
        <v/>
      </c>
      <c r="CE2514" s="41" t="str">
        <f>'Data Entry'!$BW5159</f>
        <v/>
      </c>
    </row>
    <row r="2515" spans="77:83" hidden="1" x14ac:dyDescent="0.25">
      <c r="BY2515" s="37">
        <v>2512</v>
      </c>
      <c r="CC2515" s="41" t="str">
        <f>IFERROR(INDEX('Data Entry'!$BY$2649:$BY$5288, MATCH($BY2515, 'Data Entry'!$BZ$2649:$BZ$5288, 0)), "")</f>
        <v/>
      </c>
      <c r="CE2515" s="41" t="str">
        <f>'Data Entry'!$BW5160</f>
        <v/>
      </c>
    </row>
    <row r="2516" spans="77:83" hidden="1" x14ac:dyDescent="0.25">
      <c r="BY2516" s="37">
        <v>2513</v>
      </c>
      <c r="CC2516" s="41" t="str">
        <f>IFERROR(INDEX('Data Entry'!$BY$2649:$BY$5288, MATCH($BY2516, 'Data Entry'!$BZ$2649:$BZ$5288, 0)), "")</f>
        <v/>
      </c>
      <c r="CE2516" s="41" t="str">
        <f>'Data Entry'!$BW5161</f>
        <v/>
      </c>
    </row>
    <row r="2517" spans="77:83" hidden="1" x14ac:dyDescent="0.25">
      <c r="BY2517" s="37">
        <v>2514</v>
      </c>
      <c r="CC2517" s="41" t="str">
        <f>IFERROR(INDEX('Data Entry'!$BY$2649:$BY$5288, MATCH($BY2517, 'Data Entry'!$BZ$2649:$BZ$5288, 0)), "")</f>
        <v/>
      </c>
      <c r="CE2517" s="41" t="str">
        <f>'Data Entry'!$BW5162</f>
        <v/>
      </c>
    </row>
    <row r="2518" spans="77:83" hidden="1" x14ac:dyDescent="0.25">
      <c r="BY2518" s="37">
        <v>2515</v>
      </c>
      <c r="CC2518" s="41" t="str">
        <f>IFERROR(INDEX('Data Entry'!$BY$2649:$BY$5288, MATCH($BY2518, 'Data Entry'!$BZ$2649:$BZ$5288, 0)), "")</f>
        <v/>
      </c>
      <c r="CE2518" s="41" t="str">
        <f>'Data Entry'!$BW5163</f>
        <v/>
      </c>
    </row>
    <row r="2519" spans="77:83" hidden="1" x14ac:dyDescent="0.25">
      <c r="BY2519" s="37">
        <v>2516</v>
      </c>
      <c r="CC2519" s="41" t="str">
        <f>IFERROR(INDEX('Data Entry'!$BY$2649:$BY$5288, MATCH($BY2519, 'Data Entry'!$BZ$2649:$BZ$5288, 0)), "")</f>
        <v/>
      </c>
      <c r="CE2519" s="41" t="str">
        <f>'Data Entry'!$BW5164</f>
        <v/>
      </c>
    </row>
    <row r="2520" spans="77:83" hidden="1" x14ac:dyDescent="0.25">
      <c r="BY2520" s="37">
        <v>2517</v>
      </c>
      <c r="CC2520" s="41" t="str">
        <f>IFERROR(INDEX('Data Entry'!$BY$2649:$BY$5288, MATCH($BY2520, 'Data Entry'!$BZ$2649:$BZ$5288, 0)), "")</f>
        <v/>
      </c>
      <c r="CE2520" s="41" t="str">
        <f>'Data Entry'!$BW5165</f>
        <v/>
      </c>
    </row>
    <row r="2521" spans="77:83" hidden="1" x14ac:dyDescent="0.25">
      <c r="BY2521" s="37">
        <v>2518</v>
      </c>
      <c r="CC2521" s="41" t="str">
        <f>IFERROR(INDEX('Data Entry'!$BY$2649:$BY$5288, MATCH($BY2521, 'Data Entry'!$BZ$2649:$BZ$5288, 0)), "")</f>
        <v/>
      </c>
      <c r="CE2521" s="41" t="str">
        <f>'Data Entry'!$BW5166</f>
        <v/>
      </c>
    </row>
    <row r="2522" spans="77:83" hidden="1" x14ac:dyDescent="0.25">
      <c r="BY2522" s="37">
        <v>2519</v>
      </c>
      <c r="CC2522" s="41" t="str">
        <f>IFERROR(INDEX('Data Entry'!$BY$2649:$BY$5288, MATCH($BY2522, 'Data Entry'!$BZ$2649:$BZ$5288, 0)), "")</f>
        <v/>
      </c>
      <c r="CE2522" s="41" t="str">
        <f>'Data Entry'!$BW5167</f>
        <v/>
      </c>
    </row>
    <row r="2523" spans="77:83" hidden="1" x14ac:dyDescent="0.25">
      <c r="BY2523" s="37">
        <v>2520</v>
      </c>
      <c r="CC2523" s="41" t="str">
        <f>IFERROR(INDEX('Data Entry'!$BY$2649:$BY$5288, MATCH($BY2523, 'Data Entry'!$BZ$2649:$BZ$5288, 0)), "")</f>
        <v/>
      </c>
      <c r="CE2523" s="41" t="str">
        <f>'Data Entry'!$BW5168</f>
        <v/>
      </c>
    </row>
    <row r="2524" spans="77:83" hidden="1" x14ac:dyDescent="0.25">
      <c r="BY2524" s="37">
        <v>2521</v>
      </c>
      <c r="CC2524" s="41" t="str">
        <f>IFERROR(INDEX('Data Entry'!$BY$2649:$BY$5288, MATCH($BY2524, 'Data Entry'!$BZ$2649:$BZ$5288, 0)), "")</f>
        <v/>
      </c>
      <c r="CE2524" s="41" t="str">
        <f>'Data Entry'!$BW5169</f>
        <v/>
      </c>
    </row>
    <row r="2525" spans="77:83" hidden="1" x14ac:dyDescent="0.25">
      <c r="BY2525" s="37">
        <v>2522</v>
      </c>
      <c r="CC2525" s="41" t="str">
        <f>IFERROR(INDEX('Data Entry'!$BY$2649:$BY$5288, MATCH($BY2525, 'Data Entry'!$BZ$2649:$BZ$5288, 0)), "")</f>
        <v/>
      </c>
      <c r="CE2525" s="41" t="str">
        <f>'Data Entry'!$BW5170</f>
        <v/>
      </c>
    </row>
    <row r="2526" spans="77:83" hidden="1" x14ac:dyDescent="0.25">
      <c r="BY2526" s="37">
        <v>2523</v>
      </c>
      <c r="CC2526" s="41" t="str">
        <f>IFERROR(INDEX('Data Entry'!$BY$2649:$BY$5288, MATCH($BY2526, 'Data Entry'!$BZ$2649:$BZ$5288, 0)), "")</f>
        <v/>
      </c>
      <c r="CE2526" s="41" t="str">
        <f>'Data Entry'!$BW5171</f>
        <v/>
      </c>
    </row>
    <row r="2527" spans="77:83" hidden="1" x14ac:dyDescent="0.25">
      <c r="BY2527" s="37">
        <v>2524</v>
      </c>
      <c r="CC2527" s="41" t="str">
        <f>IFERROR(INDEX('Data Entry'!$BY$2649:$BY$5288, MATCH($BY2527, 'Data Entry'!$BZ$2649:$BZ$5288, 0)), "")</f>
        <v/>
      </c>
      <c r="CE2527" s="41" t="str">
        <f>'Data Entry'!$BW5172</f>
        <v/>
      </c>
    </row>
    <row r="2528" spans="77:83" hidden="1" x14ac:dyDescent="0.25">
      <c r="BY2528" s="37">
        <v>2525</v>
      </c>
      <c r="CC2528" s="41" t="str">
        <f>IFERROR(INDEX('Data Entry'!$BY$2649:$BY$5288, MATCH($BY2528, 'Data Entry'!$BZ$2649:$BZ$5288, 0)), "")</f>
        <v/>
      </c>
      <c r="CE2528" s="41" t="str">
        <f>'Data Entry'!$BW5173</f>
        <v/>
      </c>
    </row>
    <row r="2529" spans="77:83" hidden="1" x14ac:dyDescent="0.25">
      <c r="BY2529" s="37">
        <v>2526</v>
      </c>
      <c r="CC2529" s="41" t="str">
        <f>IFERROR(INDEX('Data Entry'!$BY$2649:$BY$5288, MATCH($BY2529, 'Data Entry'!$BZ$2649:$BZ$5288, 0)), "")</f>
        <v/>
      </c>
      <c r="CE2529" s="41" t="str">
        <f>'Data Entry'!$BW5174</f>
        <v/>
      </c>
    </row>
    <row r="2530" spans="77:83" hidden="1" x14ac:dyDescent="0.25">
      <c r="BY2530" s="37">
        <v>2527</v>
      </c>
      <c r="CC2530" s="41" t="str">
        <f>IFERROR(INDEX('Data Entry'!$BY$2649:$BY$5288, MATCH($BY2530, 'Data Entry'!$BZ$2649:$BZ$5288, 0)), "")</f>
        <v/>
      </c>
      <c r="CE2530" s="41" t="str">
        <f>'Data Entry'!$BW5175</f>
        <v/>
      </c>
    </row>
    <row r="2531" spans="77:83" hidden="1" x14ac:dyDescent="0.25">
      <c r="BY2531" s="37">
        <v>2528</v>
      </c>
      <c r="CC2531" s="41" t="str">
        <f>IFERROR(INDEX('Data Entry'!$BY$2649:$BY$5288, MATCH($BY2531, 'Data Entry'!$BZ$2649:$BZ$5288, 0)), "")</f>
        <v/>
      </c>
      <c r="CE2531" s="41" t="str">
        <f>'Data Entry'!$BW5176</f>
        <v/>
      </c>
    </row>
    <row r="2532" spans="77:83" hidden="1" x14ac:dyDescent="0.25">
      <c r="BY2532" s="37">
        <v>2529</v>
      </c>
      <c r="CC2532" s="41" t="str">
        <f>IFERROR(INDEX('Data Entry'!$BY$2649:$BY$5288, MATCH($BY2532, 'Data Entry'!$BZ$2649:$BZ$5288, 0)), "")</f>
        <v/>
      </c>
      <c r="CE2532" s="41" t="str">
        <f>'Data Entry'!$BW5177</f>
        <v/>
      </c>
    </row>
    <row r="2533" spans="77:83" hidden="1" x14ac:dyDescent="0.25">
      <c r="BY2533" s="37">
        <v>2530</v>
      </c>
      <c r="CC2533" s="41" t="str">
        <f>IFERROR(INDEX('Data Entry'!$BY$2649:$BY$5288, MATCH($BY2533, 'Data Entry'!$BZ$2649:$BZ$5288, 0)), "")</f>
        <v/>
      </c>
      <c r="CE2533" s="41" t="str">
        <f>'Data Entry'!$BW5178</f>
        <v/>
      </c>
    </row>
    <row r="2534" spans="77:83" hidden="1" x14ac:dyDescent="0.25">
      <c r="BY2534" s="37">
        <v>2531</v>
      </c>
      <c r="CC2534" s="41" t="str">
        <f>IFERROR(INDEX('Data Entry'!$BY$2649:$BY$5288, MATCH($BY2534, 'Data Entry'!$BZ$2649:$BZ$5288, 0)), "")</f>
        <v/>
      </c>
      <c r="CE2534" s="41" t="str">
        <f>'Data Entry'!$BW5179</f>
        <v/>
      </c>
    </row>
    <row r="2535" spans="77:83" hidden="1" x14ac:dyDescent="0.25">
      <c r="BY2535" s="37">
        <v>2532</v>
      </c>
      <c r="CC2535" s="41" t="str">
        <f>IFERROR(INDEX('Data Entry'!$BY$2649:$BY$5288, MATCH($BY2535, 'Data Entry'!$BZ$2649:$BZ$5288, 0)), "")</f>
        <v/>
      </c>
      <c r="CE2535" s="41" t="str">
        <f>'Data Entry'!$BW5180</f>
        <v/>
      </c>
    </row>
    <row r="2536" spans="77:83" hidden="1" x14ac:dyDescent="0.25">
      <c r="BY2536" s="37">
        <v>2533</v>
      </c>
      <c r="CC2536" s="41" t="str">
        <f>IFERROR(INDEX('Data Entry'!$BY$2649:$BY$5288, MATCH($BY2536, 'Data Entry'!$BZ$2649:$BZ$5288, 0)), "")</f>
        <v/>
      </c>
      <c r="CE2536" s="41" t="str">
        <f>'Data Entry'!$BW5181</f>
        <v/>
      </c>
    </row>
    <row r="2537" spans="77:83" hidden="1" x14ac:dyDescent="0.25">
      <c r="BY2537" s="37">
        <v>2534</v>
      </c>
      <c r="CC2537" s="41" t="str">
        <f>IFERROR(INDEX('Data Entry'!$BY$2649:$BY$5288, MATCH($BY2537, 'Data Entry'!$BZ$2649:$BZ$5288, 0)), "")</f>
        <v/>
      </c>
      <c r="CE2537" s="41" t="str">
        <f>'Data Entry'!$BW5182</f>
        <v/>
      </c>
    </row>
    <row r="2538" spans="77:83" hidden="1" x14ac:dyDescent="0.25">
      <c r="BY2538" s="37">
        <v>2535</v>
      </c>
      <c r="CC2538" s="41" t="str">
        <f>IFERROR(INDEX('Data Entry'!$BY$2649:$BY$5288, MATCH($BY2538, 'Data Entry'!$BZ$2649:$BZ$5288, 0)), "")</f>
        <v/>
      </c>
      <c r="CE2538" s="41" t="str">
        <f>'Data Entry'!$BW5183</f>
        <v/>
      </c>
    </row>
    <row r="2539" spans="77:83" hidden="1" x14ac:dyDescent="0.25">
      <c r="BY2539" s="37">
        <v>2536</v>
      </c>
      <c r="CC2539" s="41" t="str">
        <f>IFERROR(INDEX('Data Entry'!$BY$2649:$BY$5288, MATCH($BY2539, 'Data Entry'!$BZ$2649:$BZ$5288, 0)), "")</f>
        <v/>
      </c>
      <c r="CE2539" s="41" t="str">
        <f>'Data Entry'!$BW5184</f>
        <v/>
      </c>
    </row>
    <row r="2540" spans="77:83" hidden="1" x14ac:dyDescent="0.25">
      <c r="BY2540" s="37">
        <v>2537</v>
      </c>
      <c r="CC2540" s="41" t="str">
        <f>IFERROR(INDEX('Data Entry'!$BY$2649:$BY$5288, MATCH($BY2540, 'Data Entry'!$BZ$2649:$BZ$5288, 0)), "")</f>
        <v/>
      </c>
      <c r="CE2540" s="41" t="str">
        <f>'Data Entry'!$BW5185</f>
        <v/>
      </c>
    </row>
    <row r="2541" spans="77:83" hidden="1" x14ac:dyDescent="0.25">
      <c r="BY2541" s="37">
        <v>2538</v>
      </c>
      <c r="CC2541" s="41" t="str">
        <f>IFERROR(INDEX('Data Entry'!$BY$2649:$BY$5288, MATCH($BY2541, 'Data Entry'!$BZ$2649:$BZ$5288, 0)), "")</f>
        <v/>
      </c>
      <c r="CE2541" s="41" t="str">
        <f>'Data Entry'!$BW5186</f>
        <v/>
      </c>
    </row>
    <row r="2542" spans="77:83" hidden="1" x14ac:dyDescent="0.25">
      <c r="BY2542" s="37">
        <v>2539</v>
      </c>
      <c r="CC2542" s="41" t="str">
        <f>IFERROR(INDEX('Data Entry'!$BY$2649:$BY$5288, MATCH($BY2542, 'Data Entry'!$BZ$2649:$BZ$5288, 0)), "")</f>
        <v/>
      </c>
      <c r="CE2542" s="41" t="str">
        <f>'Data Entry'!$BW5187</f>
        <v/>
      </c>
    </row>
    <row r="2543" spans="77:83" hidden="1" x14ac:dyDescent="0.25">
      <c r="BY2543" s="37">
        <v>2540</v>
      </c>
      <c r="CC2543" s="41" t="str">
        <f>IFERROR(INDEX('Data Entry'!$BY$2649:$BY$5288, MATCH($BY2543, 'Data Entry'!$BZ$2649:$BZ$5288, 0)), "")</f>
        <v/>
      </c>
      <c r="CE2543" s="41" t="str">
        <f>'Data Entry'!$BW5188</f>
        <v/>
      </c>
    </row>
    <row r="2544" spans="77:83" hidden="1" x14ac:dyDescent="0.25">
      <c r="BY2544" s="37">
        <v>2541</v>
      </c>
      <c r="CC2544" s="41" t="str">
        <f>IFERROR(INDEX('Data Entry'!$BY$2649:$BY$5288, MATCH($BY2544, 'Data Entry'!$BZ$2649:$BZ$5288, 0)), "")</f>
        <v/>
      </c>
      <c r="CE2544" s="41" t="str">
        <f>'Data Entry'!$BW5189</f>
        <v/>
      </c>
    </row>
    <row r="2545" spans="77:83" hidden="1" x14ac:dyDescent="0.25">
      <c r="BY2545" s="37">
        <v>2542</v>
      </c>
      <c r="CC2545" s="41" t="str">
        <f>IFERROR(INDEX('Data Entry'!$BY$2649:$BY$5288, MATCH($BY2545, 'Data Entry'!$BZ$2649:$BZ$5288, 0)), "")</f>
        <v/>
      </c>
      <c r="CE2545" s="41" t="str">
        <f>'Data Entry'!$BW5190</f>
        <v/>
      </c>
    </row>
    <row r="2546" spans="77:83" hidden="1" x14ac:dyDescent="0.25">
      <c r="BY2546" s="37">
        <v>2543</v>
      </c>
      <c r="CC2546" s="41" t="str">
        <f>IFERROR(INDEX('Data Entry'!$BY$2649:$BY$5288, MATCH($BY2546, 'Data Entry'!$BZ$2649:$BZ$5288, 0)), "")</f>
        <v/>
      </c>
      <c r="CE2546" s="41" t="str">
        <f>'Data Entry'!$BW5191</f>
        <v/>
      </c>
    </row>
    <row r="2547" spans="77:83" hidden="1" x14ac:dyDescent="0.25">
      <c r="BY2547" s="37">
        <v>2544</v>
      </c>
      <c r="CC2547" s="41" t="str">
        <f>IFERROR(INDEX('Data Entry'!$BY$2649:$BY$5288, MATCH($BY2547, 'Data Entry'!$BZ$2649:$BZ$5288, 0)), "")</f>
        <v/>
      </c>
      <c r="CE2547" s="41" t="str">
        <f>'Data Entry'!$BW5192</f>
        <v/>
      </c>
    </row>
    <row r="2548" spans="77:83" hidden="1" x14ac:dyDescent="0.25">
      <c r="BY2548" s="37">
        <v>2545</v>
      </c>
      <c r="CC2548" s="41" t="str">
        <f>IFERROR(INDEX('Data Entry'!$BY$2649:$BY$5288, MATCH($BY2548, 'Data Entry'!$BZ$2649:$BZ$5288, 0)), "")</f>
        <v/>
      </c>
      <c r="CE2548" s="41" t="str">
        <f>'Data Entry'!$BW5193</f>
        <v/>
      </c>
    </row>
    <row r="2549" spans="77:83" hidden="1" x14ac:dyDescent="0.25">
      <c r="BY2549" s="37">
        <v>2546</v>
      </c>
      <c r="CC2549" s="41" t="str">
        <f>IFERROR(INDEX('Data Entry'!$BY$2649:$BY$5288, MATCH($BY2549, 'Data Entry'!$BZ$2649:$BZ$5288, 0)), "")</f>
        <v/>
      </c>
      <c r="CE2549" s="41" t="str">
        <f>'Data Entry'!$BW5194</f>
        <v/>
      </c>
    </row>
    <row r="2550" spans="77:83" hidden="1" x14ac:dyDescent="0.25">
      <c r="BY2550" s="37">
        <v>2547</v>
      </c>
      <c r="CC2550" s="41" t="str">
        <f>IFERROR(INDEX('Data Entry'!$BY$2649:$BY$5288, MATCH($BY2550, 'Data Entry'!$BZ$2649:$BZ$5288, 0)), "")</f>
        <v/>
      </c>
      <c r="CE2550" s="41" t="str">
        <f>'Data Entry'!$BW5195</f>
        <v/>
      </c>
    </row>
    <row r="2551" spans="77:83" hidden="1" x14ac:dyDescent="0.25">
      <c r="BY2551" s="37">
        <v>2548</v>
      </c>
      <c r="CC2551" s="41" t="str">
        <f>IFERROR(INDEX('Data Entry'!$BY$2649:$BY$5288, MATCH($BY2551, 'Data Entry'!$BZ$2649:$BZ$5288, 0)), "")</f>
        <v/>
      </c>
      <c r="CE2551" s="41" t="str">
        <f>'Data Entry'!$BW5196</f>
        <v/>
      </c>
    </row>
    <row r="2552" spans="77:83" hidden="1" x14ac:dyDescent="0.25">
      <c r="BY2552" s="37">
        <v>2549</v>
      </c>
      <c r="CC2552" s="41" t="str">
        <f>IFERROR(INDEX('Data Entry'!$BY$2649:$BY$5288, MATCH($BY2552, 'Data Entry'!$BZ$2649:$BZ$5288, 0)), "")</f>
        <v/>
      </c>
      <c r="CE2552" s="41" t="str">
        <f>'Data Entry'!$BW5197</f>
        <v/>
      </c>
    </row>
    <row r="2553" spans="77:83" hidden="1" x14ac:dyDescent="0.25">
      <c r="BY2553" s="37">
        <v>2550</v>
      </c>
      <c r="CC2553" s="41" t="str">
        <f>IFERROR(INDEX('Data Entry'!$BY$2649:$BY$5288, MATCH($BY2553, 'Data Entry'!$BZ$2649:$BZ$5288, 0)), "")</f>
        <v/>
      </c>
      <c r="CE2553" s="41" t="str">
        <f>'Data Entry'!$BW5198</f>
        <v/>
      </c>
    </row>
    <row r="2554" spans="77:83" hidden="1" x14ac:dyDescent="0.25">
      <c r="BY2554" s="37">
        <v>2551</v>
      </c>
      <c r="CC2554" s="41" t="str">
        <f>IFERROR(INDEX('Data Entry'!$BY$2649:$BY$5288, MATCH($BY2554, 'Data Entry'!$BZ$2649:$BZ$5288, 0)), "")</f>
        <v/>
      </c>
      <c r="CE2554" s="41" t="str">
        <f>'Data Entry'!$BW5199</f>
        <v/>
      </c>
    </row>
    <row r="2555" spans="77:83" hidden="1" x14ac:dyDescent="0.25">
      <c r="BY2555" s="37">
        <v>2552</v>
      </c>
      <c r="CC2555" s="41" t="str">
        <f>IFERROR(INDEX('Data Entry'!$BY$2649:$BY$5288, MATCH($BY2555, 'Data Entry'!$BZ$2649:$BZ$5288, 0)), "")</f>
        <v/>
      </c>
      <c r="CE2555" s="41" t="str">
        <f>'Data Entry'!$BW5200</f>
        <v/>
      </c>
    </row>
    <row r="2556" spans="77:83" hidden="1" x14ac:dyDescent="0.25">
      <c r="BY2556" s="37">
        <v>2553</v>
      </c>
      <c r="CC2556" s="41" t="str">
        <f>IFERROR(INDEX('Data Entry'!$BY$2649:$BY$5288, MATCH($BY2556, 'Data Entry'!$BZ$2649:$BZ$5288, 0)), "")</f>
        <v/>
      </c>
      <c r="CE2556" s="41" t="str">
        <f>'Data Entry'!$BW5201</f>
        <v/>
      </c>
    </row>
    <row r="2557" spans="77:83" hidden="1" x14ac:dyDescent="0.25">
      <c r="BY2557" s="37">
        <v>2554</v>
      </c>
      <c r="CC2557" s="41" t="str">
        <f>IFERROR(INDEX('Data Entry'!$BY$2649:$BY$5288, MATCH($BY2557, 'Data Entry'!$BZ$2649:$BZ$5288, 0)), "")</f>
        <v/>
      </c>
      <c r="CE2557" s="41" t="str">
        <f>'Data Entry'!$BW5202</f>
        <v/>
      </c>
    </row>
    <row r="2558" spans="77:83" hidden="1" x14ac:dyDescent="0.25">
      <c r="BY2558" s="37">
        <v>2555</v>
      </c>
      <c r="CC2558" s="41" t="str">
        <f>IFERROR(INDEX('Data Entry'!$BY$2649:$BY$5288, MATCH($BY2558, 'Data Entry'!$BZ$2649:$BZ$5288, 0)), "")</f>
        <v/>
      </c>
      <c r="CE2558" s="41" t="str">
        <f>'Data Entry'!$BW5203</f>
        <v/>
      </c>
    </row>
    <row r="2559" spans="77:83" hidden="1" x14ac:dyDescent="0.25">
      <c r="BY2559" s="37">
        <v>2556</v>
      </c>
      <c r="CC2559" s="41" t="str">
        <f>IFERROR(INDEX('Data Entry'!$BY$2649:$BY$5288, MATCH($BY2559, 'Data Entry'!$BZ$2649:$BZ$5288, 0)), "")</f>
        <v/>
      </c>
      <c r="CE2559" s="41" t="str">
        <f>'Data Entry'!$BW5204</f>
        <v/>
      </c>
    </row>
    <row r="2560" spans="77:83" hidden="1" x14ac:dyDescent="0.25">
      <c r="BY2560" s="37">
        <v>2557</v>
      </c>
      <c r="CC2560" s="41" t="str">
        <f>IFERROR(INDEX('Data Entry'!$BY$2649:$BY$5288, MATCH($BY2560, 'Data Entry'!$BZ$2649:$BZ$5288, 0)), "")</f>
        <v/>
      </c>
      <c r="CE2560" s="41" t="str">
        <f>'Data Entry'!$BW5205</f>
        <v/>
      </c>
    </row>
    <row r="2561" spans="77:83" hidden="1" x14ac:dyDescent="0.25">
      <c r="BY2561" s="37">
        <v>2558</v>
      </c>
      <c r="CC2561" s="41" t="str">
        <f>IFERROR(INDEX('Data Entry'!$BY$2649:$BY$5288, MATCH($BY2561, 'Data Entry'!$BZ$2649:$BZ$5288, 0)), "")</f>
        <v/>
      </c>
      <c r="CE2561" s="41" t="str">
        <f>'Data Entry'!$BW5206</f>
        <v/>
      </c>
    </row>
    <row r="2562" spans="77:83" hidden="1" x14ac:dyDescent="0.25">
      <c r="BY2562" s="37">
        <v>2559</v>
      </c>
      <c r="CC2562" s="41" t="str">
        <f>IFERROR(INDEX('Data Entry'!$BY$2649:$BY$5288, MATCH($BY2562, 'Data Entry'!$BZ$2649:$BZ$5288, 0)), "")</f>
        <v/>
      </c>
      <c r="CE2562" s="41" t="str">
        <f>'Data Entry'!$BW5207</f>
        <v/>
      </c>
    </row>
    <row r="2563" spans="77:83" hidden="1" x14ac:dyDescent="0.25">
      <c r="BY2563" s="37">
        <v>2560</v>
      </c>
      <c r="CC2563" s="41" t="str">
        <f>IFERROR(INDEX('Data Entry'!$BY$2649:$BY$5288, MATCH($BY2563, 'Data Entry'!$BZ$2649:$BZ$5288, 0)), "")</f>
        <v/>
      </c>
      <c r="CE2563" s="41" t="str">
        <f>'Data Entry'!$BW5208</f>
        <v/>
      </c>
    </row>
    <row r="2564" spans="77:83" hidden="1" x14ac:dyDescent="0.25">
      <c r="BY2564" s="37">
        <v>2561</v>
      </c>
      <c r="CC2564" s="41" t="str">
        <f>IFERROR(INDEX('Data Entry'!$BY$2649:$BY$5288, MATCH($BY2564, 'Data Entry'!$BZ$2649:$BZ$5288, 0)), "")</f>
        <v/>
      </c>
      <c r="CE2564" s="41" t="str">
        <f>'Data Entry'!$BW5209</f>
        <v/>
      </c>
    </row>
    <row r="2565" spans="77:83" hidden="1" x14ac:dyDescent="0.25">
      <c r="BY2565" s="37">
        <v>2562</v>
      </c>
      <c r="CC2565" s="41" t="str">
        <f>IFERROR(INDEX('Data Entry'!$BY$2649:$BY$5288, MATCH($BY2565, 'Data Entry'!$BZ$2649:$BZ$5288, 0)), "")</f>
        <v/>
      </c>
      <c r="CE2565" s="41" t="str">
        <f>'Data Entry'!$BW5210</f>
        <v/>
      </c>
    </row>
    <row r="2566" spans="77:83" hidden="1" x14ac:dyDescent="0.25">
      <c r="BY2566" s="37">
        <v>2563</v>
      </c>
      <c r="CC2566" s="41" t="str">
        <f>IFERROR(INDEX('Data Entry'!$BY$2649:$BY$5288, MATCH($BY2566, 'Data Entry'!$BZ$2649:$BZ$5288, 0)), "")</f>
        <v/>
      </c>
      <c r="CE2566" s="41" t="str">
        <f>'Data Entry'!$BW5211</f>
        <v/>
      </c>
    </row>
    <row r="2567" spans="77:83" hidden="1" x14ac:dyDescent="0.25">
      <c r="BY2567" s="37">
        <v>2564</v>
      </c>
      <c r="CC2567" s="41" t="str">
        <f>IFERROR(INDEX('Data Entry'!$BY$2649:$BY$5288, MATCH($BY2567, 'Data Entry'!$BZ$2649:$BZ$5288, 0)), "")</f>
        <v/>
      </c>
      <c r="CE2567" s="41" t="str">
        <f>'Data Entry'!$BW5212</f>
        <v/>
      </c>
    </row>
    <row r="2568" spans="77:83" hidden="1" x14ac:dyDescent="0.25">
      <c r="BY2568" s="37">
        <v>2565</v>
      </c>
      <c r="CC2568" s="41" t="str">
        <f>IFERROR(INDEX('Data Entry'!$BY$2649:$BY$5288, MATCH($BY2568, 'Data Entry'!$BZ$2649:$BZ$5288, 0)), "")</f>
        <v/>
      </c>
      <c r="CE2568" s="41" t="str">
        <f>'Data Entry'!$BW5213</f>
        <v/>
      </c>
    </row>
    <row r="2569" spans="77:83" hidden="1" x14ac:dyDescent="0.25">
      <c r="BY2569" s="37">
        <v>2566</v>
      </c>
      <c r="CC2569" s="41" t="str">
        <f>IFERROR(INDEX('Data Entry'!$BY$2649:$BY$5288, MATCH($BY2569, 'Data Entry'!$BZ$2649:$BZ$5288, 0)), "")</f>
        <v/>
      </c>
      <c r="CE2569" s="41" t="str">
        <f>'Data Entry'!$BW5214</f>
        <v/>
      </c>
    </row>
    <row r="2570" spans="77:83" hidden="1" x14ac:dyDescent="0.25">
      <c r="BY2570" s="37">
        <v>2567</v>
      </c>
      <c r="CC2570" s="41" t="str">
        <f>IFERROR(INDEX('Data Entry'!$BY$2649:$BY$5288, MATCH($BY2570, 'Data Entry'!$BZ$2649:$BZ$5288, 0)), "")</f>
        <v/>
      </c>
      <c r="CE2570" s="41" t="str">
        <f>'Data Entry'!$BW5215</f>
        <v/>
      </c>
    </row>
    <row r="2571" spans="77:83" hidden="1" x14ac:dyDescent="0.25">
      <c r="BY2571" s="37">
        <v>2568</v>
      </c>
      <c r="CC2571" s="41" t="str">
        <f>IFERROR(INDEX('Data Entry'!$BY$2649:$BY$5288, MATCH($BY2571, 'Data Entry'!$BZ$2649:$BZ$5288, 0)), "")</f>
        <v/>
      </c>
      <c r="CE2571" s="41" t="str">
        <f>'Data Entry'!$BW5216</f>
        <v/>
      </c>
    </row>
    <row r="2572" spans="77:83" hidden="1" x14ac:dyDescent="0.25">
      <c r="BY2572" s="37">
        <v>2569</v>
      </c>
      <c r="CC2572" s="41" t="str">
        <f>IFERROR(INDEX('Data Entry'!$BY$2649:$BY$5288, MATCH($BY2572, 'Data Entry'!$BZ$2649:$BZ$5288, 0)), "")</f>
        <v/>
      </c>
      <c r="CE2572" s="41" t="str">
        <f>'Data Entry'!$BW5217</f>
        <v/>
      </c>
    </row>
    <row r="2573" spans="77:83" hidden="1" x14ac:dyDescent="0.25">
      <c r="BY2573" s="37">
        <v>2570</v>
      </c>
      <c r="CC2573" s="41" t="str">
        <f>IFERROR(INDEX('Data Entry'!$BY$2649:$BY$5288, MATCH($BY2573, 'Data Entry'!$BZ$2649:$BZ$5288, 0)), "")</f>
        <v/>
      </c>
      <c r="CE2573" s="41" t="str">
        <f>'Data Entry'!$BW5218</f>
        <v/>
      </c>
    </row>
    <row r="2574" spans="77:83" hidden="1" x14ac:dyDescent="0.25">
      <c r="BY2574" s="37">
        <v>2571</v>
      </c>
      <c r="CC2574" s="41" t="str">
        <f>IFERROR(INDEX('Data Entry'!$BY$2649:$BY$5288, MATCH($BY2574, 'Data Entry'!$BZ$2649:$BZ$5288, 0)), "")</f>
        <v/>
      </c>
      <c r="CE2574" s="41" t="str">
        <f>'Data Entry'!$BW5219</f>
        <v/>
      </c>
    </row>
    <row r="2575" spans="77:83" hidden="1" x14ac:dyDescent="0.25">
      <c r="BY2575" s="37">
        <v>2572</v>
      </c>
      <c r="CC2575" s="41" t="str">
        <f>IFERROR(INDEX('Data Entry'!$BY$2649:$BY$5288, MATCH($BY2575, 'Data Entry'!$BZ$2649:$BZ$5288, 0)), "")</f>
        <v/>
      </c>
      <c r="CE2575" s="41" t="str">
        <f>'Data Entry'!$BW5220</f>
        <v/>
      </c>
    </row>
    <row r="2576" spans="77:83" hidden="1" x14ac:dyDescent="0.25">
      <c r="BY2576" s="37">
        <v>2573</v>
      </c>
      <c r="CC2576" s="41" t="str">
        <f>IFERROR(INDEX('Data Entry'!$BY$2649:$BY$5288, MATCH($BY2576, 'Data Entry'!$BZ$2649:$BZ$5288, 0)), "")</f>
        <v/>
      </c>
      <c r="CE2576" s="41" t="str">
        <f>'Data Entry'!$BW5221</f>
        <v/>
      </c>
    </row>
    <row r="2577" spans="77:83" hidden="1" x14ac:dyDescent="0.25">
      <c r="BY2577" s="37">
        <v>2574</v>
      </c>
      <c r="CC2577" s="41" t="str">
        <f>IFERROR(INDEX('Data Entry'!$BY$2649:$BY$5288, MATCH($BY2577, 'Data Entry'!$BZ$2649:$BZ$5288, 0)), "")</f>
        <v/>
      </c>
      <c r="CE2577" s="41" t="str">
        <f>'Data Entry'!$BW5222</f>
        <v/>
      </c>
    </row>
    <row r="2578" spans="77:83" hidden="1" x14ac:dyDescent="0.25">
      <c r="BY2578" s="37">
        <v>2575</v>
      </c>
      <c r="CC2578" s="41" t="str">
        <f>IFERROR(INDEX('Data Entry'!$BY$2649:$BY$5288, MATCH($BY2578, 'Data Entry'!$BZ$2649:$BZ$5288, 0)), "")</f>
        <v/>
      </c>
      <c r="CE2578" s="41" t="str">
        <f>'Data Entry'!$BW5223</f>
        <v/>
      </c>
    </row>
    <row r="2579" spans="77:83" hidden="1" x14ac:dyDescent="0.25">
      <c r="BY2579" s="37">
        <v>2576</v>
      </c>
      <c r="CC2579" s="41" t="str">
        <f>IFERROR(INDEX('Data Entry'!$BY$2649:$BY$5288, MATCH($BY2579, 'Data Entry'!$BZ$2649:$BZ$5288, 0)), "")</f>
        <v/>
      </c>
      <c r="CE2579" s="41" t="str">
        <f>'Data Entry'!$BW5224</f>
        <v/>
      </c>
    </row>
    <row r="2580" spans="77:83" hidden="1" x14ac:dyDescent="0.25">
      <c r="BY2580" s="37">
        <v>2577</v>
      </c>
      <c r="CC2580" s="41" t="str">
        <f>IFERROR(INDEX('Data Entry'!$BY$2649:$BY$5288, MATCH($BY2580, 'Data Entry'!$BZ$2649:$BZ$5288, 0)), "")</f>
        <v/>
      </c>
      <c r="CE2580" s="41" t="str">
        <f>'Data Entry'!$BW5225</f>
        <v/>
      </c>
    </row>
    <row r="2581" spans="77:83" hidden="1" x14ac:dyDescent="0.25">
      <c r="BY2581" s="37">
        <v>2578</v>
      </c>
      <c r="CC2581" s="41" t="str">
        <f>IFERROR(INDEX('Data Entry'!$BY$2649:$BY$5288, MATCH($BY2581, 'Data Entry'!$BZ$2649:$BZ$5288, 0)), "")</f>
        <v/>
      </c>
      <c r="CE2581" s="41" t="str">
        <f>'Data Entry'!$BW5226</f>
        <v/>
      </c>
    </row>
    <row r="2582" spans="77:83" hidden="1" x14ac:dyDescent="0.25">
      <c r="BY2582" s="37">
        <v>2579</v>
      </c>
      <c r="CC2582" s="41" t="str">
        <f>IFERROR(INDEX('Data Entry'!$BY$2649:$BY$5288, MATCH($BY2582, 'Data Entry'!$BZ$2649:$BZ$5288, 0)), "")</f>
        <v/>
      </c>
      <c r="CE2582" s="41" t="str">
        <f>'Data Entry'!$BW5227</f>
        <v/>
      </c>
    </row>
    <row r="2583" spans="77:83" hidden="1" x14ac:dyDescent="0.25">
      <c r="BY2583" s="37">
        <v>2580</v>
      </c>
      <c r="CC2583" s="41" t="str">
        <f>IFERROR(INDEX('Data Entry'!$BY$2649:$BY$5288, MATCH($BY2583, 'Data Entry'!$BZ$2649:$BZ$5288, 0)), "")</f>
        <v/>
      </c>
      <c r="CE2583" s="41" t="str">
        <f>'Data Entry'!$BW5228</f>
        <v/>
      </c>
    </row>
    <row r="2584" spans="77:83" hidden="1" x14ac:dyDescent="0.25">
      <c r="BY2584" s="37">
        <v>2581</v>
      </c>
      <c r="CC2584" s="41" t="str">
        <f>IFERROR(INDEX('Data Entry'!$BY$2649:$BY$5288, MATCH($BY2584, 'Data Entry'!$BZ$2649:$BZ$5288, 0)), "")</f>
        <v/>
      </c>
      <c r="CE2584" s="41" t="str">
        <f>'Data Entry'!$BW5229</f>
        <v/>
      </c>
    </row>
    <row r="2585" spans="77:83" hidden="1" x14ac:dyDescent="0.25">
      <c r="BY2585" s="37">
        <v>2582</v>
      </c>
      <c r="CC2585" s="41" t="str">
        <f>IFERROR(INDEX('Data Entry'!$BY$2649:$BY$5288, MATCH($BY2585, 'Data Entry'!$BZ$2649:$BZ$5288, 0)), "")</f>
        <v/>
      </c>
      <c r="CE2585" s="41" t="str">
        <f>'Data Entry'!$BW5230</f>
        <v/>
      </c>
    </row>
    <row r="2586" spans="77:83" hidden="1" x14ac:dyDescent="0.25">
      <c r="BY2586" s="37">
        <v>2583</v>
      </c>
      <c r="CC2586" s="41" t="str">
        <f>IFERROR(INDEX('Data Entry'!$BY$2649:$BY$5288, MATCH($BY2586, 'Data Entry'!$BZ$2649:$BZ$5288, 0)), "")</f>
        <v/>
      </c>
      <c r="CE2586" s="41" t="str">
        <f>'Data Entry'!$BW5231</f>
        <v/>
      </c>
    </row>
    <row r="2587" spans="77:83" hidden="1" x14ac:dyDescent="0.25">
      <c r="BY2587" s="37">
        <v>2584</v>
      </c>
      <c r="CC2587" s="41" t="str">
        <f>IFERROR(INDEX('Data Entry'!$BY$2649:$BY$5288, MATCH($BY2587, 'Data Entry'!$BZ$2649:$BZ$5288, 0)), "")</f>
        <v/>
      </c>
      <c r="CE2587" s="41" t="str">
        <f>'Data Entry'!$BW5232</f>
        <v/>
      </c>
    </row>
    <row r="2588" spans="77:83" hidden="1" x14ac:dyDescent="0.25">
      <c r="BY2588" s="37">
        <v>2585</v>
      </c>
      <c r="CC2588" s="41" t="str">
        <f>IFERROR(INDEX('Data Entry'!$BY$2649:$BY$5288, MATCH($BY2588, 'Data Entry'!$BZ$2649:$BZ$5288, 0)), "")</f>
        <v/>
      </c>
      <c r="CE2588" s="41" t="str">
        <f>'Data Entry'!$BW5233</f>
        <v/>
      </c>
    </row>
    <row r="2589" spans="77:83" hidden="1" x14ac:dyDescent="0.25">
      <c r="BY2589" s="37">
        <v>2586</v>
      </c>
      <c r="CC2589" s="41" t="str">
        <f>IFERROR(INDEX('Data Entry'!$BY$2649:$BY$5288, MATCH($BY2589, 'Data Entry'!$BZ$2649:$BZ$5288, 0)), "")</f>
        <v/>
      </c>
      <c r="CE2589" s="41" t="str">
        <f>'Data Entry'!$BW5234</f>
        <v/>
      </c>
    </row>
    <row r="2590" spans="77:83" hidden="1" x14ac:dyDescent="0.25">
      <c r="BY2590" s="37">
        <v>2587</v>
      </c>
      <c r="CC2590" s="41" t="str">
        <f>IFERROR(INDEX('Data Entry'!$BY$2649:$BY$5288, MATCH($BY2590, 'Data Entry'!$BZ$2649:$BZ$5288, 0)), "")</f>
        <v/>
      </c>
      <c r="CE2590" s="41" t="str">
        <f>'Data Entry'!$BW5235</f>
        <v/>
      </c>
    </row>
    <row r="2591" spans="77:83" hidden="1" x14ac:dyDescent="0.25">
      <c r="BY2591" s="37">
        <v>2588</v>
      </c>
      <c r="CC2591" s="41" t="str">
        <f>IFERROR(INDEX('Data Entry'!$BY$2649:$BY$5288, MATCH($BY2591, 'Data Entry'!$BZ$2649:$BZ$5288, 0)), "")</f>
        <v/>
      </c>
      <c r="CE2591" s="41" t="str">
        <f>'Data Entry'!$BW5236</f>
        <v/>
      </c>
    </row>
    <row r="2592" spans="77:83" hidden="1" x14ac:dyDescent="0.25">
      <c r="BY2592" s="37">
        <v>2589</v>
      </c>
      <c r="CC2592" s="41" t="str">
        <f>IFERROR(INDEX('Data Entry'!$BY$2649:$BY$5288, MATCH($BY2592, 'Data Entry'!$BZ$2649:$BZ$5288, 0)), "")</f>
        <v/>
      </c>
      <c r="CE2592" s="41" t="str">
        <f>'Data Entry'!$BW5237</f>
        <v/>
      </c>
    </row>
    <row r="2593" spans="77:83" hidden="1" x14ac:dyDescent="0.25">
      <c r="BY2593" s="37">
        <v>2590</v>
      </c>
      <c r="CC2593" s="41" t="str">
        <f>IFERROR(INDEX('Data Entry'!$BY$2649:$BY$5288, MATCH($BY2593, 'Data Entry'!$BZ$2649:$BZ$5288, 0)), "")</f>
        <v/>
      </c>
      <c r="CE2593" s="41" t="str">
        <f>'Data Entry'!$BW5238</f>
        <v/>
      </c>
    </row>
    <row r="2594" spans="77:83" hidden="1" x14ac:dyDescent="0.25">
      <c r="BY2594" s="37">
        <v>2591</v>
      </c>
      <c r="CC2594" s="41" t="str">
        <f>IFERROR(INDEX('Data Entry'!$BY$2649:$BY$5288, MATCH($BY2594, 'Data Entry'!$BZ$2649:$BZ$5288, 0)), "")</f>
        <v/>
      </c>
      <c r="CE2594" s="41" t="str">
        <f>'Data Entry'!$BW5239</f>
        <v/>
      </c>
    </row>
    <row r="2595" spans="77:83" hidden="1" x14ac:dyDescent="0.25">
      <c r="BY2595" s="37">
        <v>2592</v>
      </c>
      <c r="CC2595" s="41" t="str">
        <f>IFERROR(INDEX('Data Entry'!$BY$2649:$BY$5288, MATCH($BY2595, 'Data Entry'!$BZ$2649:$BZ$5288, 0)), "")</f>
        <v/>
      </c>
      <c r="CE2595" s="41" t="str">
        <f>'Data Entry'!$BW5240</f>
        <v/>
      </c>
    </row>
    <row r="2596" spans="77:83" hidden="1" x14ac:dyDescent="0.25">
      <c r="BY2596" s="37">
        <v>2593</v>
      </c>
      <c r="CC2596" s="41" t="str">
        <f>IFERROR(INDEX('Data Entry'!$BY$2649:$BY$5288, MATCH($BY2596, 'Data Entry'!$BZ$2649:$BZ$5288, 0)), "")</f>
        <v/>
      </c>
      <c r="CE2596" s="41" t="str">
        <f>'Data Entry'!$BW5241</f>
        <v/>
      </c>
    </row>
    <row r="2597" spans="77:83" hidden="1" x14ac:dyDescent="0.25">
      <c r="BY2597" s="37">
        <v>2594</v>
      </c>
      <c r="CC2597" s="41" t="str">
        <f>IFERROR(INDEX('Data Entry'!$BY$2649:$BY$5288, MATCH($BY2597, 'Data Entry'!$BZ$2649:$BZ$5288, 0)), "")</f>
        <v/>
      </c>
      <c r="CE2597" s="41" t="str">
        <f>'Data Entry'!$BW5242</f>
        <v/>
      </c>
    </row>
    <row r="2598" spans="77:83" hidden="1" x14ac:dyDescent="0.25">
      <c r="BY2598" s="37">
        <v>2595</v>
      </c>
      <c r="CC2598" s="41" t="str">
        <f>IFERROR(INDEX('Data Entry'!$BY$2649:$BY$5288, MATCH($BY2598, 'Data Entry'!$BZ$2649:$BZ$5288, 0)), "")</f>
        <v/>
      </c>
      <c r="CE2598" s="41" t="str">
        <f>'Data Entry'!$BW5243</f>
        <v/>
      </c>
    </row>
    <row r="2599" spans="77:83" hidden="1" x14ac:dyDescent="0.25">
      <c r="BY2599" s="37">
        <v>2596</v>
      </c>
      <c r="CC2599" s="41" t="str">
        <f>IFERROR(INDEX('Data Entry'!$BY$2649:$BY$5288, MATCH($BY2599, 'Data Entry'!$BZ$2649:$BZ$5288, 0)), "")</f>
        <v/>
      </c>
      <c r="CE2599" s="41" t="str">
        <f>'Data Entry'!$BW5244</f>
        <v/>
      </c>
    </row>
    <row r="2600" spans="77:83" hidden="1" x14ac:dyDescent="0.25">
      <c r="BY2600" s="37">
        <v>2597</v>
      </c>
      <c r="CC2600" s="41" t="str">
        <f>IFERROR(INDEX('Data Entry'!$BY$2649:$BY$5288, MATCH($BY2600, 'Data Entry'!$BZ$2649:$BZ$5288, 0)), "")</f>
        <v/>
      </c>
      <c r="CE2600" s="41" t="str">
        <f>'Data Entry'!$BW5245</f>
        <v/>
      </c>
    </row>
    <row r="2601" spans="77:83" hidden="1" x14ac:dyDescent="0.25">
      <c r="BY2601" s="37">
        <v>2598</v>
      </c>
      <c r="CC2601" s="41" t="str">
        <f>IFERROR(INDEX('Data Entry'!$BY$2649:$BY$5288, MATCH($BY2601, 'Data Entry'!$BZ$2649:$BZ$5288, 0)), "")</f>
        <v/>
      </c>
      <c r="CE2601" s="41" t="str">
        <f>'Data Entry'!$BW5246</f>
        <v/>
      </c>
    </row>
    <row r="2602" spans="77:83" hidden="1" x14ac:dyDescent="0.25">
      <c r="BY2602" s="37">
        <v>2599</v>
      </c>
      <c r="CC2602" s="41" t="str">
        <f>IFERROR(INDEX('Data Entry'!$BY$2649:$BY$5288, MATCH($BY2602, 'Data Entry'!$BZ$2649:$BZ$5288, 0)), "")</f>
        <v/>
      </c>
      <c r="CE2602" s="41" t="str">
        <f>'Data Entry'!$BW5247</f>
        <v/>
      </c>
    </row>
    <row r="2603" spans="77:83" hidden="1" x14ac:dyDescent="0.25">
      <c r="BY2603" s="37">
        <v>2600</v>
      </c>
      <c r="CC2603" s="41" t="str">
        <f>IFERROR(INDEX('Data Entry'!$BY$2649:$BY$5288, MATCH($BY2603, 'Data Entry'!$BZ$2649:$BZ$5288, 0)), "")</f>
        <v/>
      </c>
      <c r="CE2603" s="41" t="str">
        <f>'Data Entry'!$BW5248</f>
        <v/>
      </c>
    </row>
    <row r="2604" spans="77:83" hidden="1" x14ac:dyDescent="0.25">
      <c r="BY2604" s="37">
        <v>2601</v>
      </c>
      <c r="CC2604" s="41" t="str">
        <f>IFERROR(INDEX('Data Entry'!$BY$2649:$BY$5288, MATCH($BY2604, 'Data Entry'!$BZ$2649:$BZ$5288, 0)), "")</f>
        <v/>
      </c>
      <c r="CE2604" s="41" t="str">
        <f>'Data Entry'!$BW5249</f>
        <v/>
      </c>
    </row>
    <row r="2605" spans="77:83" hidden="1" x14ac:dyDescent="0.25">
      <c r="BY2605" s="37">
        <v>2602</v>
      </c>
      <c r="CC2605" s="41" t="str">
        <f>IFERROR(INDEX('Data Entry'!$BY$2649:$BY$5288, MATCH($BY2605, 'Data Entry'!$BZ$2649:$BZ$5288, 0)), "")</f>
        <v/>
      </c>
      <c r="CE2605" s="41" t="str">
        <f>'Data Entry'!$BW5250</f>
        <v/>
      </c>
    </row>
    <row r="2606" spans="77:83" hidden="1" x14ac:dyDescent="0.25">
      <c r="BY2606" s="37">
        <v>2603</v>
      </c>
      <c r="CC2606" s="41" t="str">
        <f>IFERROR(INDEX('Data Entry'!$BY$2649:$BY$5288, MATCH($BY2606, 'Data Entry'!$BZ$2649:$BZ$5288, 0)), "")</f>
        <v/>
      </c>
      <c r="CE2606" s="41" t="str">
        <f>'Data Entry'!$BW5251</f>
        <v/>
      </c>
    </row>
    <row r="2607" spans="77:83" hidden="1" x14ac:dyDescent="0.25">
      <c r="BY2607" s="37">
        <v>2604</v>
      </c>
      <c r="CC2607" s="41" t="str">
        <f>IFERROR(INDEX('Data Entry'!$BY$2649:$BY$5288, MATCH($BY2607, 'Data Entry'!$BZ$2649:$BZ$5288, 0)), "")</f>
        <v/>
      </c>
      <c r="CE2607" s="41" t="str">
        <f>'Data Entry'!$BW5252</f>
        <v/>
      </c>
    </row>
    <row r="2608" spans="77:83" hidden="1" x14ac:dyDescent="0.25">
      <c r="BY2608" s="37">
        <v>2605</v>
      </c>
      <c r="CC2608" s="41" t="str">
        <f>IFERROR(INDEX('Data Entry'!$BY$2649:$BY$5288, MATCH($BY2608, 'Data Entry'!$BZ$2649:$BZ$5288, 0)), "")</f>
        <v/>
      </c>
      <c r="CE2608" s="41" t="str">
        <f>'Data Entry'!$BW5253</f>
        <v/>
      </c>
    </row>
    <row r="2609" spans="77:83" hidden="1" x14ac:dyDescent="0.25">
      <c r="BY2609" s="37">
        <v>2606</v>
      </c>
      <c r="CC2609" s="41" t="str">
        <f>IFERROR(INDEX('Data Entry'!$BY$2649:$BY$5288, MATCH($BY2609, 'Data Entry'!$BZ$2649:$BZ$5288, 0)), "")</f>
        <v/>
      </c>
      <c r="CE2609" s="41" t="str">
        <f>'Data Entry'!$BW5254</f>
        <v/>
      </c>
    </row>
    <row r="2610" spans="77:83" hidden="1" x14ac:dyDescent="0.25">
      <c r="BY2610" s="37">
        <v>2607</v>
      </c>
      <c r="CC2610" s="41" t="str">
        <f>IFERROR(INDEX('Data Entry'!$BY$2649:$BY$5288, MATCH($BY2610, 'Data Entry'!$BZ$2649:$BZ$5288, 0)), "")</f>
        <v/>
      </c>
      <c r="CE2610" s="41" t="str">
        <f>'Data Entry'!$BW5255</f>
        <v/>
      </c>
    </row>
    <row r="2611" spans="77:83" hidden="1" x14ac:dyDescent="0.25">
      <c r="BY2611" s="37">
        <v>2608</v>
      </c>
      <c r="CC2611" s="41" t="str">
        <f>IFERROR(INDEX('Data Entry'!$BY$2649:$BY$5288, MATCH($BY2611, 'Data Entry'!$BZ$2649:$BZ$5288, 0)), "")</f>
        <v/>
      </c>
      <c r="CE2611" s="41" t="str">
        <f>'Data Entry'!$BW5256</f>
        <v/>
      </c>
    </row>
    <row r="2612" spans="77:83" hidden="1" x14ac:dyDescent="0.25">
      <c r="BY2612" s="37">
        <v>2609</v>
      </c>
      <c r="CC2612" s="41" t="str">
        <f>IFERROR(INDEX('Data Entry'!$BY$2649:$BY$5288, MATCH($BY2612, 'Data Entry'!$BZ$2649:$BZ$5288, 0)), "")</f>
        <v/>
      </c>
      <c r="CE2612" s="41" t="str">
        <f>'Data Entry'!$BW5257</f>
        <v/>
      </c>
    </row>
    <row r="2613" spans="77:83" hidden="1" x14ac:dyDescent="0.25">
      <c r="BY2613" s="37">
        <v>2610</v>
      </c>
      <c r="CC2613" s="41" t="str">
        <f>IFERROR(INDEX('Data Entry'!$BY$2649:$BY$5288, MATCH($BY2613, 'Data Entry'!$BZ$2649:$BZ$5288, 0)), "")</f>
        <v/>
      </c>
      <c r="CE2613" s="41" t="str">
        <f>'Data Entry'!$BW5258</f>
        <v/>
      </c>
    </row>
    <row r="2614" spans="77:83" hidden="1" x14ac:dyDescent="0.25">
      <c r="BY2614" s="37">
        <v>2611</v>
      </c>
      <c r="CC2614" s="41" t="str">
        <f>IFERROR(INDEX('Data Entry'!$BY$2649:$BY$5288, MATCH($BY2614, 'Data Entry'!$BZ$2649:$BZ$5288, 0)), "")</f>
        <v/>
      </c>
      <c r="CE2614" s="41" t="str">
        <f>'Data Entry'!$BW5259</f>
        <v/>
      </c>
    </row>
    <row r="2615" spans="77:83" hidden="1" x14ac:dyDescent="0.25">
      <c r="BY2615" s="37">
        <v>2612</v>
      </c>
      <c r="CC2615" s="41" t="str">
        <f>IFERROR(INDEX('Data Entry'!$BY$2649:$BY$5288, MATCH($BY2615, 'Data Entry'!$BZ$2649:$BZ$5288, 0)), "")</f>
        <v/>
      </c>
      <c r="CE2615" s="41" t="str">
        <f>'Data Entry'!$BW5260</f>
        <v/>
      </c>
    </row>
    <row r="2616" spans="77:83" hidden="1" x14ac:dyDescent="0.25">
      <c r="BY2616" s="37">
        <v>2613</v>
      </c>
      <c r="CC2616" s="41" t="str">
        <f>IFERROR(INDEX('Data Entry'!$BY$2649:$BY$5288, MATCH($BY2616, 'Data Entry'!$BZ$2649:$BZ$5288, 0)), "")</f>
        <v/>
      </c>
      <c r="CE2616" s="41" t="str">
        <f>'Data Entry'!$BW5261</f>
        <v/>
      </c>
    </row>
    <row r="2617" spans="77:83" hidden="1" x14ac:dyDescent="0.25">
      <c r="BY2617" s="37">
        <v>2614</v>
      </c>
      <c r="CC2617" s="41" t="str">
        <f>IFERROR(INDEX('Data Entry'!$BY$2649:$BY$5288, MATCH($BY2617, 'Data Entry'!$BZ$2649:$BZ$5288, 0)), "")</f>
        <v/>
      </c>
      <c r="CE2617" s="41" t="str">
        <f>'Data Entry'!$BW5262</f>
        <v/>
      </c>
    </row>
    <row r="2618" spans="77:83" hidden="1" x14ac:dyDescent="0.25">
      <c r="BY2618" s="37">
        <v>2615</v>
      </c>
      <c r="CC2618" s="41" t="str">
        <f>IFERROR(INDEX('Data Entry'!$BY$2649:$BY$5288, MATCH($BY2618, 'Data Entry'!$BZ$2649:$BZ$5288, 0)), "")</f>
        <v/>
      </c>
      <c r="CE2618" s="41" t="str">
        <f>'Data Entry'!$BW5263</f>
        <v/>
      </c>
    </row>
    <row r="2619" spans="77:83" hidden="1" x14ac:dyDescent="0.25">
      <c r="BY2619" s="37">
        <v>2616</v>
      </c>
      <c r="CC2619" s="41" t="str">
        <f>IFERROR(INDEX('Data Entry'!$BY$2649:$BY$5288, MATCH($BY2619, 'Data Entry'!$BZ$2649:$BZ$5288, 0)), "")</f>
        <v/>
      </c>
      <c r="CE2619" s="41" t="str">
        <f>'Data Entry'!$BW5264</f>
        <v/>
      </c>
    </row>
    <row r="2620" spans="77:83" hidden="1" x14ac:dyDescent="0.25">
      <c r="BY2620" s="37">
        <v>2617</v>
      </c>
      <c r="CC2620" s="41" t="str">
        <f>IFERROR(INDEX('Data Entry'!$BY$2649:$BY$5288, MATCH($BY2620, 'Data Entry'!$BZ$2649:$BZ$5288, 0)), "")</f>
        <v/>
      </c>
      <c r="CE2620" s="41" t="str">
        <f>'Data Entry'!$BW5265</f>
        <v/>
      </c>
    </row>
    <row r="2621" spans="77:83" hidden="1" x14ac:dyDescent="0.25">
      <c r="BY2621" s="37">
        <v>2618</v>
      </c>
      <c r="CC2621" s="41" t="str">
        <f>IFERROR(INDEX('Data Entry'!$BY$2649:$BY$5288, MATCH($BY2621, 'Data Entry'!$BZ$2649:$BZ$5288, 0)), "")</f>
        <v/>
      </c>
      <c r="CE2621" s="41" t="str">
        <f>'Data Entry'!$BW5266</f>
        <v/>
      </c>
    </row>
    <row r="2622" spans="77:83" hidden="1" x14ac:dyDescent="0.25">
      <c r="BY2622" s="37">
        <v>2619</v>
      </c>
      <c r="CC2622" s="41" t="str">
        <f>IFERROR(INDEX('Data Entry'!$BY$2649:$BY$5288, MATCH($BY2622, 'Data Entry'!$BZ$2649:$BZ$5288, 0)), "")</f>
        <v/>
      </c>
      <c r="CE2622" s="41" t="str">
        <f>'Data Entry'!$BW5267</f>
        <v/>
      </c>
    </row>
    <row r="2623" spans="77:83" hidden="1" x14ac:dyDescent="0.25">
      <c r="BY2623" s="37">
        <v>2620</v>
      </c>
      <c r="CC2623" s="41" t="str">
        <f>IFERROR(INDEX('Data Entry'!$BY$2649:$BY$5288, MATCH($BY2623, 'Data Entry'!$BZ$2649:$BZ$5288, 0)), "")</f>
        <v/>
      </c>
      <c r="CE2623" s="41" t="str">
        <f>'Data Entry'!$BW5268</f>
        <v/>
      </c>
    </row>
    <row r="2624" spans="77:83" hidden="1" x14ac:dyDescent="0.25">
      <c r="BY2624" s="37">
        <v>2621</v>
      </c>
      <c r="CC2624" s="41" t="str">
        <f>IFERROR(INDEX('Data Entry'!$BY$2649:$BY$5288, MATCH($BY2624, 'Data Entry'!$BZ$2649:$BZ$5288, 0)), "")</f>
        <v/>
      </c>
      <c r="CE2624" s="41" t="str">
        <f>'Data Entry'!$BW5269</f>
        <v/>
      </c>
    </row>
    <row r="2625" spans="77:83" hidden="1" x14ac:dyDescent="0.25">
      <c r="BY2625" s="37">
        <v>2622</v>
      </c>
      <c r="CC2625" s="41" t="str">
        <f>IFERROR(INDEX('Data Entry'!$BY$2649:$BY$5288, MATCH($BY2625, 'Data Entry'!$BZ$2649:$BZ$5288, 0)), "")</f>
        <v/>
      </c>
      <c r="CE2625" s="41" t="str">
        <f>'Data Entry'!$BW5270</f>
        <v/>
      </c>
    </row>
    <row r="2626" spans="77:83" hidden="1" x14ac:dyDescent="0.25">
      <c r="BY2626" s="37">
        <v>2623</v>
      </c>
      <c r="CC2626" s="41" t="str">
        <f>IFERROR(INDEX('Data Entry'!$BY$2649:$BY$5288, MATCH($BY2626, 'Data Entry'!$BZ$2649:$BZ$5288, 0)), "")</f>
        <v/>
      </c>
      <c r="CE2626" s="41" t="str">
        <f>'Data Entry'!$BW5271</f>
        <v/>
      </c>
    </row>
    <row r="2627" spans="77:83" hidden="1" x14ac:dyDescent="0.25">
      <c r="BY2627" s="37">
        <v>2624</v>
      </c>
      <c r="CC2627" s="41" t="str">
        <f>IFERROR(INDEX('Data Entry'!$BY$2649:$BY$5288, MATCH($BY2627, 'Data Entry'!$BZ$2649:$BZ$5288, 0)), "")</f>
        <v/>
      </c>
      <c r="CE2627" s="41" t="str">
        <f>'Data Entry'!$BW5272</f>
        <v/>
      </c>
    </row>
    <row r="2628" spans="77:83" hidden="1" x14ac:dyDescent="0.25">
      <c r="BY2628" s="37">
        <v>2625</v>
      </c>
      <c r="CC2628" s="41" t="str">
        <f>IFERROR(INDEX('Data Entry'!$BY$2649:$BY$5288, MATCH($BY2628, 'Data Entry'!$BZ$2649:$BZ$5288, 0)), "")</f>
        <v/>
      </c>
      <c r="CE2628" s="41" t="str">
        <f>'Data Entry'!$BW5273</f>
        <v/>
      </c>
    </row>
    <row r="2629" spans="77:83" hidden="1" x14ac:dyDescent="0.25">
      <c r="BY2629" s="37">
        <v>2626</v>
      </c>
      <c r="CC2629" s="41" t="str">
        <f>IFERROR(INDEX('Data Entry'!$BY$2649:$BY$5288, MATCH($BY2629, 'Data Entry'!$BZ$2649:$BZ$5288, 0)), "")</f>
        <v/>
      </c>
      <c r="CE2629" s="41" t="str">
        <f>'Data Entry'!$BW5274</f>
        <v/>
      </c>
    </row>
    <row r="2630" spans="77:83" hidden="1" x14ac:dyDescent="0.25">
      <c r="BY2630" s="37">
        <v>2627</v>
      </c>
      <c r="CC2630" s="41" t="str">
        <f>IFERROR(INDEX('Data Entry'!$BY$2649:$BY$5288, MATCH($BY2630, 'Data Entry'!$BZ$2649:$BZ$5288, 0)), "")</f>
        <v/>
      </c>
      <c r="CE2630" s="41" t="str">
        <f>'Data Entry'!$BW5275</f>
        <v/>
      </c>
    </row>
    <row r="2631" spans="77:83" hidden="1" x14ac:dyDescent="0.25">
      <c r="BY2631" s="37">
        <v>2628</v>
      </c>
      <c r="CC2631" s="41" t="str">
        <f>IFERROR(INDEX('Data Entry'!$BY$2649:$BY$5288, MATCH($BY2631, 'Data Entry'!$BZ$2649:$BZ$5288, 0)), "")</f>
        <v/>
      </c>
      <c r="CE2631" s="41" t="str">
        <f>'Data Entry'!$BW5276</f>
        <v/>
      </c>
    </row>
    <row r="2632" spans="77:83" hidden="1" x14ac:dyDescent="0.25">
      <c r="BY2632" s="37">
        <v>2629</v>
      </c>
      <c r="CC2632" s="41" t="str">
        <f>IFERROR(INDEX('Data Entry'!$BY$2649:$BY$5288, MATCH($BY2632, 'Data Entry'!$BZ$2649:$BZ$5288, 0)), "")</f>
        <v/>
      </c>
      <c r="CE2632" s="41" t="str">
        <f>'Data Entry'!$BW5277</f>
        <v/>
      </c>
    </row>
    <row r="2633" spans="77:83" hidden="1" x14ac:dyDescent="0.25">
      <c r="BY2633" s="37">
        <v>2630</v>
      </c>
      <c r="CC2633" s="41" t="str">
        <f>IFERROR(INDEX('Data Entry'!$BY$2649:$BY$5288, MATCH($BY2633, 'Data Entry'!$BZ$2649:$BZ$5288, 0)), "")</f>
        <v/>
      </c>
      <c r="CE2633" s="41" t="str">
        <f>'Data Entry'!$BW5278</f>
        <v/>
      </c>
    </row>
    <row r="2634" spans="77:83" hidden="1" x14ac:dyDescent="0.25">
      <c r="BY2634" s="37">
        <v>2631</v>
      </c>
      <c r="CC2634" s="41" t="str">
        <f>IFERROR(INDEX('Data Entry'!$BY$2649:$BY$5288, MATCH($BY2634, 'Data Entry'!$BZ$2649:$BZ$5288, 0)), "")</f>
        <v/>
      </c>
      <c r="CE2634" s="41" t="str">
        <f>'Data Entry'!$BW5279</f>
        <v/>
      </c>
    </row>
    <row r="2635" spans="77:83" hidden="1" x14ac:dyDescent="0.25">
      <c r="BY2635" s="37">
        <v>2632</v>
      </c>
      <c r="CC2635" s="41" t="str">
        <f>IFERROR(INDEX('Data Entry'!$BY$2649:$BY$5288, MATCH($BY2635, 'Data Entry'!$BZ$2649:$BZ$5288, 0)), "")</f>
        <v/>
      </c>
      <c r="CE2635" s="41" t="str">
        <f>'Data Entry'!$BW5280</f>
        <v/>
      </c>
    </row>
    <row r="2636" spans="77:83" hidden="1" x14ac:dyDescent="0.25">
      <c r="BY2636" s="37">
        <v>2633</v>
      </c>
      <c r="CC2636" s="41" t="str">
        <f>IFERROR(INDEX('Data Entry'!$BY$2649:$BY$5288, MATCH($BY2636, 'Data Entry'!$BZ$2649:$BZ$5288, 0)), "")</f>
        <v/>
      </c>
      <c r="CE2636" s="41" t="str">
        <f>'Data Entry'!$BW5281</f>
        <v/>
      </c>
    </row>
    <row r="2637" spans="77:83" hidden="1" x14ac:dyDescent="0.25">
      <c r="BY2637" s="37">
        <v>2634</v>
      </c>
      <c r="CC2637" s="41" t="str">
        <f>IFERROR(INDEX('Data Entry'!$BY$2649:$BY$5288, MATCH($BY2637, 'Data Entry'!$BZ$2649:$BZ$5288, 0)), "")</f>
        <v/>
      </c>
      <c r="CE2637" s="41" t="str">
        <f>'Data Entry'!$BW5282</f>
        <v/>
      </c>
    </row>
    <row r="2638" spans="77:83" hidden="1" x14ac:dyDescent="0.25">
      <c r="BY2638" s="37">
        <v>2635</v>
      </c>
      <c r="CC2638" s="41" t="str">
        <f>IFERROR(INDEX('Data Entry'!$BY$2649:$BY$5288, MATCH($BY2638, 'Data Entry'!$BZ$2649:$BZ$5288, 0)), "")</f>
        <v/>
      </c>
      <c r="CE2638" s="41" t="str">
        <f>'Data Entry'!$BW5283</f>
        <v/>
      </c>
    </row>
    <row r="2639" spans="77:83" hidden="1" x14ac:dyDescent="0.25">
      <c r="BY2639" s="37">
        <v>2636</v>
      </c>
      <c r="CC2639" s="41" t="str">
        <f>IFERROR(INDEX('Data Entry'!$BY$2649:$BY$5288, MATCH($BY2639, 'Data Entry'!$BZ$2649:$BZ$5288, 0)), "")</f>
        <v/>
      </c>
      <c r="CE2639" s="41" t="str">
        <f>'Data Entry'!$BW5284</f>
        <v/>
      </c>
    </row>
    <row r="2640" spans="77:83" hidden="1" x14ac:dyDescent="0.25">
      <c r="BY2640" s="37">
        <v>2637</v>
      </c>
      <c r="CC2640" s="41" t="str">
        <f>IFERROR(INDEX('Data Entry'!$BY$2649:$BY$5288, MATCH($BY2640, 'Data Entry'!$BZ$2649:$BZ$5288, 0)), "")</f>
        <v/>
      </c>
      <c r="CE2640" s="41" t="str">
        <f>'Data Entry'!$BW5285</f>
        <v/>
      </c>
    </row>
    <row r="2641" spans="77:83" hidden="1" x14ac:dyDescent="0.25">
      <c r="BY2641" s="37">
        <v>2638</v>
      </c>
      <c r="CC2641" s="41" t="str">
        <f>IFERROR(INDEX('Data Entry'!$BY$2649:$BY$5288, MATCH($BY2641, 'Data Entry'!$BZ$2649:$BZ$5288, 0)), "")</f>
        <v/>
      </c>
      <c r="CE2641" s="41" t="str">
        <f>'Data Entry'!$BW5286</f>
        <v/>
      </c>
    </row>
    <row r="2642" spans="77:83" hidden="1" x14ac:dyDescent="0.25">
      <c r="BY2642" s="37">
        <v>2639</v>
      </c>
      <c r="CC2642" s="41" t="str">
        <f>IFERROR(INDEX('Data Entry'!$BY$2649:$BY$5288, MATCH($BY2642, 'Data Entry'!$BZ$2649:$BZ$5288, 0)), "")</f>
        <v/>
      </c>
      <c r="CE2642" s="41" t="str">
        <f>'Data Entry'!$BW5287</f>
        <v/>
      </c>
    </row>
    <row r="2643" spans="77:83" hidden="1" x14ac:dyDescent="0.25">
      <c r="BY2643" s="38">
        <v>2640</v>
      </c>
      <c r="CC2643" s="42" t="str">
        <f>IFERROR(INDEX('Data Entry'!$BY$2649:$BY$5288, MATCH($BY2643, 'Data Entry'!$BZ$2649:$BZ$5288, 0)), "")</f>
        <v/>
      </c>
      <c r="CE2643" s="42" t="str">
        <f>'Data Entry'!$BW5288</f>
        <v/>
      </c>
    </row>
  </sheetData>
  <sheetProtection algorithmName="SHA-512" hashValue="nujAm7oiPAxZLIL03nQ7oNnCBER3InbNxVrQaN7oDJ6iusrDA/0zg+2BcMNL3S5WVIupkUPY3IxK3Mdxq3srMA==" saltValue="RrRqPtWqs89SX7jTBQMVKA==" spinCount="100000" sheet="1" objects="1" scenarios="1"/>
  <mergeCells count="150">
    <mergeCell ref="B2:P3"/>
    <mergeCell ref="B4:P4"/>
    <mergeCell ref="AE2:AS3"/>
    <mergeCell ref="AV56:BC56"/>
    <mergeCell ref="AV57:BC57"/>
    <mergeCell ref="B6:K6"/>
    <mergeCell ref="M6:V6"/>
    <mergeCell ref="Y6:AH6"/>
    <mergeCell ref="B11:K12"/>
    <mergeCell ref="M11:V12"/>
    <mergeCell ref="Y10:AH10"/>
    <mergeCell ref="Y11:AH12"/>
    <mergeCell ref="AJ10:AS10"/>
    <mergeCell ref="AJ11:AS12"/>
    <mergeCell ref="AJ6:AS6"/>
    <mergeCell ref="B7:K8"/>
    <mergeCell ref="M7:V8"/>
    <mergeCell ref="Y7:AH8"/>
    <mergeCell ref="AJ7:AS8"/>
    <mergeCell ref="B10:K10"/>
    <mergeCell ref="M10:V10"/>
    <mergeCell ref="BH78:BS78"/>
    <mergeCell ref="B87:K88"/>
    <mergeCell ref="M87:V88"/>
    <mergeCell ref="Y87:AH88"/>
    <mergeCell ref="AJ87:AS88"/>
    <mergeCell ref="AV78:BC78"/>
    <mergeCell ref="AV79:BC79"/>
    <mergeCell ref="AV80:BC80"/>
    <mergeCell ref="AV81:BC81"/>
    <mergeCell ref="AV82:BC82"/>
    <mergeCell ref="AV83:BC83"/>
    <mergeCell ref="B83:K84"/>
    <mergeCell ref="M83:V84"/>
    <mergeCell ref="Y83:AH84"/>
    <mergeCell ref="AJ83:AS84"/>
    <mergeCell ref="B86:K86"/>
    <mergeCell ref="M86:V86"/>
    <mergeCell ref="Y86:AH86"/>
    <mergeCell ref="AJ86:AS86"/>
    <mergeCell ref="B78:P79"/>
    <mergeCell ref="AE78:AS79"/>
    <mergeCell ref="B80:P80"/>
    <mergeCell ref="B82:K82"/>
    <mergeCell ref="M82:V82"/>
    <mergeCell ref="AE154:AS155"/>
    <mergeCell ref="B156:P156"/>
    <mergeCell ref="B157:K157"/>
    <mergeCell ref="M157:V157"/>
    <mergeCell ref="Y157:AH157"/>
    <mergeCell ref="AJ157:AS157"/>
    <mergeCell ref="BH106:BS106"/>
    <mergeCell ref="M81:V81"/>
    <mergeCell ref="B81:K81"/>
    <mergeCell ref="B85:K85"/>
    <mergeCell ref="M85:V85"/>
    <mergeCell ref="Y85:AH85"/>
    <mergeCell ref="Y81:AH81"/>
    <mergeCell ref="AJ81:AS81"/>
    <mergeCell ref="AJ85:AS85"/>
    <mergeCell ref="AV84:BC84"/>
    <mergeCell ref="AV85:BC85"/>
    <mergeCell ref="AV86:BC86"/>
    <mergeCell ref="AV87:BC87"/>
    <mergeCell ref="AV88:BC88"/>
    <mergeCell ref="Y82:AH82"/>
    <mergeCell ref="AJ82:AS82"/>
    <mergeCell ref="AV132:BC132"/>
    <mergeCell ref="B233:K233"/>
    <mergeCell ref="B163:K164"/>
    <mergeCell ref="M163:V164"/>
    <mergeCell ref="Y163:AH164"/>
    <mergeCell ref="AJ163:AS164"/>
    <mergeCell ref="AV154:BC154"/>
    <mergeCell ref="AV155:BC155"/>
    <mergeCell ref="B161:K161"/>
    <mergeCell ref="M161:V161"/>
    <mergeCell ref="Y161:AH161"/>
    <mergeCell ref="AJ161:AS161"/>
    <mergeCell ref="B162:K162"/>
    <mergeCell ref="M162:V162"/>
    <mergeCell ref="Y162:AH162"/>
    <mergeCell ref="AJ162:AS162"/>
    <mergeCell ref="B158:K158"/>
    <mergeCell ref="M158:V158"/>
    <mergeCell ref="Y158:AH158"/>
    <mergeCell ref="AJ158:AS158"/>
    <mergeCell ref="B159:K160"/>
    <mergeCell ref="M159:V160"/>
    <mergeCell ref="Y159:AH160"/>
    <mergeCell ref="AJ159:AS160"/>
    <mergeCell ref="B154:P155"/>
    <mergeCell ref="AV238:BC238"/>
    <mergeCell ref="AV239:BC239"/>
    <mergeCell ref="AV240:BC240"/>
    <mergeCell ref="B234:AS234"/>
    <mergeCell ref="B235:AS236"/>
    <mergeCell ref="M239:V240"/>
    <mergeCell ref="Y239:AH240"/>
    <mergeCell ref="AV230:BC230"/>
    <mergeCell ref="AV231:BC231"/>
    <mergeCell ref="AV232:BC232"/>
    <mergeCell ref="AV233:BC233"/>
    <mergeCell ref="AV234:BC234"/>
    <mergeCell ref="AV235:BC235"/>
    <mergeCell ref="B237:K237"/>
    <mergeCell ref="M237:V237"/>
    <mergeCell ref="M238:V238"/>
    <mergeCell ref="Y238:AH238"/>
    <mergeCell ref="B238:K238"/>
    <mergeCell ref="AJ238:AS238"/>
    <mergeCell ref="B239:K240"/>
    <mergeCell ref="AJ239:AS240"/>
    <mergeCell ref="B230:P231"/>
    <mergeCell ref="AE230:AS231"/>
    <mergeCell ref="B232:P232"/>
    <mergeCell ref="BH245:BS245"/>
    <mergeCell ref="B306:P307"/>
    <mergeCell ref="AE306:AS307"/>
    <mergeCell ref="AV309:BC309"/>
    <mergeCell ref="AV310:BC310"/>
    <mergeCell ref="B308:P308"/>
    <mergeCell ref="AV311:BC311"/>
    <mergeCell ref="AV306:BC306"/>
    <mergeCell ref="AV307:BC307"/>
    <mergeCell ref="BH311:BS311"/>
    <mergeCell ref="AV133:BC133"/>
    <mergeCell ref="B315:K316"/>
    <mergeCell ref="M315:V316"/>
    <mergeCell ref="Y315:AH316"/>
    <mergeCell ref="AJ315:AS316"/>
    <mergeCell ref="AV318:BC318"/>
    <mergeCell ref="AV319:BC319"/>
    <mergeCell ref="B313:K313"/>
    <mergeCell ref="M313:V313"/>
    <mergeCell ref="AV316:BC316"/>
    <mergeCell ref="B314:K314"/>
    <mergeCell ref="M314:V314"/>
    <mergeCell ref="Y314:AH314"/>
    <mergeCell ref="AJ314:AS314"/>
    <mergeCell ref="AV317:BC317"/>
    <mergeCell ref="B309:K309"/>
    <mergeCell ref="AV312:BC312"/>
    <mergeCell ref="B310:AS310"/>
    <mergeCell ref="AV313:BC313"/>
    <mergeCell ref="B311:AS312"/>
    <mergeCell ref="AV314:BC314"/>
    <mergeCell ref="AV315:BC315"/>
    <mergeCell ref="AV236:BC236"/>
    <mergeCell ref="AV237:BC237"/>
  </mergeCells>
  <dataValidations count="4">
    <dataValidation type="list" allowBlank="1" showInputMessage="1" showErrorMessage="1" sqref="AV57:BC57 AV155:BC155" xr:uid="{5A67090A-EF91-4F9F-90F3-D28DD8117DFB}">
      <formula1>$BW$3:$BW$183</formula1>
    </dataValidation>
    <dataValidation type="list" allowBlank="1" showInputMessage="1" showErrorMessage="1" sqref="AV79:BC88 AV133:BC133" xr:uid="{5DC601F7-0DC1-4B1C-88D1-90E823ADB759}">
      <formula1>$CA$3:$CA$123</formula1>
    </dataValidation>
    <dataValidation type="list" allowBlank="1" showInputMessage="1" showErrorMessage="1" sqref="AV231:BC240" xr:uid="{628386C5-FFC7-441B-A276-217A90DC1F7D}">
      <formula1>$CC$3:$CC$2643</formula1>
    </dataValidation>
    <dataValidation type="list" allowBlank="1" showInputMessage="1" showErrorMessage="1" sqref="AV310:BC319 AV307:BC307" xr:uid="{DB439B31-6886-4B32-BCF0-E6EE4EF3C4EB}">
      <formula1>$CE$3:$CE$2643</formula1>
    </dataValidation>
  </dataValidations>
  <pageMargins left="0.7" right="0.7" top="0.75" bottom="0.75" header="0.3" footer="0.3"/>
  <pageSetup paperSize="9" scale="66" orientation="portrait" verticalDpi="300" r:id="rId1"/>
  <colBreaks count="1" manualBreakCount="1">
    <brk id="46" max="27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22b865-9d05-42be-b306-86f259ab344c" xsi:nil="true"/>
    <lcf76f155ced4ddcb4097134ff3c332f xmlns="0224aa69-f8be-496a-942a-f68b2082be9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7" ma:contentTypeDescription="Create a new document." ma:contentTypeScope="" ma:versionID="6af78dfbb76ad052dc5497596012d100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031bced7a5d122e46ea51893bd70fe58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F429AC-0D8B-4845-AB3B-601D28F27D94}">
  <ds:schemaRefs>
    <ds:schemaRef ds:uri="http://schemas.microsoft.com/office/2006/metadata/properties"/>
    <ds:schemaRef ds:uri="http://schemas.microsoft.com/office/infopath/2007/PartnerControls"/>
    <ds:schemaRef ds:uri="5c22b865-9d05-42be-b306-86f259ab344c"/>
    <ds:schemaRef ds:uri="0224aa69-f8be-496a-942a-f68b2082be9d"/>
  </ds:schemaRefs>
</ds:datastoreItem>
</file>

<file path=customXml/itemProps2.xml><?xml version="1.0" encoding="utf-8"?>
<ds:datastoreItem xmlns:ds="http://schemas.openxmlformats.org/officeDocument/2006/customXml" ds:itemID="{C53B0396-EB4D-4E5D-B1A3-DBEE9AF0FDBF}"/>
</file>

<file path=customXml/itemProps3.xml><?xml version="1.0" encoding="utf-8"?>
<ds:datastoreItem xmlns:ds="http://schemas.openxmlformats.org/officeDocument/2006/customXml" ds:itemID="{A3BE1CEE-5392-482B-BA4F-F72565891C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Intro &amp; Setup</vt:lpstr>
      <vt:lpstr>Dashboard</vt:lpstr>
      <vt:lpstr>Data Entry</vt:lpstr>
      <vt:lpstr>Country Name Replacement</vt:lpstr>
      <vt:lpstr>Analytics Report</vt:lpstr>
      <vt:lpstr>'Analytics Report'!Print_Area</vt:lpstr>
      <vt:lpstr>'Country Name Replacement'!Print_Area</vt:lpstr>
      <vt:lpstr>Dashboard!Print_Area</vt:lpstr>
      <vt:lpstr>'Data Entry'!Print_Area</vt:lpstr>
      <vt:lpstr>'Intro &amp; Setup'!Print_Area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Sumner</dc:creator>
  <cp:lastModifiedBy>Richard Sumner</cp:lastModifiedBy>
  <dcterms:created xsi:type="dcterms:W3CDTF">2023-05-02T14:42:12Z</dcterms:created>
  <dcterms:modified xsi:type="dcterms:W3CDTF">2023-05-04T16:04:50Z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  <property fmtid="{D5CDD505-2E9C-101B-9397-08002B2CF9AE}" pid="3" name="MediaServiceImageTags">
    <vt:lpwstr/>
  </property>
</Properties>
</file>